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G:\Data\State Data\Mississippi\Database_Portal_Project\LTCF Cost Report\Version 1.05 - 8-31-2023\"/>
    </mc:Choice>
  </mc:AlternateContent>
  <xr:revisionPtr revIDLastSave="0" documentId="13_ncr:1_{D1290734-7179-408D-9CBC-015DE0AD5DE2}" xr6:coauthVersionLast="47" xr6:coauthVersionMax="47" xr10:uidLastSave="{00000000-0000-0000-0000-000000000000}"/>
  <workbookProtection workbookAlgorithmName="SHA-512" workbookHashValue="IqT34L8sxZPEHlSBxzRuLk/pmdlH6HIg4sDwsgmgTZ02gR7gOHfGuC3qtMpKRtJ2zzIRE362R5NwuEZCbK51qg==" workbookSaltValue="nhobUXZujwRZRnlDEo5EVg==" workbookSpinCount="100000" lockStructure="1"/>
  <bookViews>
    <workbookView xWindow="-120" yWindow="-120" windowWidth="29040" windowHeight="15840" tabRatio="818" firstSheet="1" activeTab="1" xr2:uid="{00000000-000D-0000-FFFF-FFFF00000000}"/>
  </bookViews>
  <sheets>
    <sheet name="Notes to Spreadsheet" sheetId="80" r:id="rId1"/>
    <sheet name="Checklist" sheetId="39" r:id="rId2"/>
    <sheet name="‡‡Categories‡‡" sheetId="88" state="veryHidden" r:id="rId3"/>
    <sheet name="Form 1" sheetId="1" r:id="rId4"/>
    <sheet name="Form 2" sheetId="2" r:id="rId5"/>
    <sheet name="Form 3" sheetId="3" r:id="rId6"/>
    <sheet name="Form 4" sheetId="4" r:id="rId7"/>
    <sheet name="Form 5" sheetId="5" r:id="rId8"/>
    <sheet name="Form 6" sheetId="6" r:id="rId9"/>
    <sheet name="Form 7 1 of 2" sheetId="7" r:id="rId10"/>
    <sheet name="Form 7 2 of 2" sheetId="8" r:id="rId11"/>
    <sheet name="Form 7-1 1 of 2" sheetId="61" r:id="rId12"/>
    <sheet name="Form 7-1 2 of 2" sheetId="62" r:id="rId13"/>
    <sheet name="Form 8-1" sheetId="9" r:id="rId14"/>
    <sheet name="Form 8-2" sheetId="52" r:id="rId15"/>
    <sheet name="Form 9" sheetId="10" r:id="rId16"/>
    <sheet name="Form 10" sheetId="11" r:id="rId17"/>
    <sheet name="Form 11" sheetId="12" r:id="rId18"/>
    <sheet name="Form 12" sheetId="13" r:id="rId19"/>
    <sheet name="Form 13" sheetId="14" r:id="rId20"/>
    <sheet name="Form 14" sheetId="15" r:id="rId21"/>
    <sheet name="Form 15" sheetId="16" r:id="rId22"/>
    <sheet name="Form 15-2" sheetId="63" r:id="rId23"/>
    <sheet name="Form 15-3" sheetId="64" r:id="rId24"/>
    <sheet name="Form 15-4" sheetId="65" r:id="rId25"/>
    <sheet name="Form 15-5" sheetId="66" r:id="rId26"/>
    <sheet name="Form 15-6" sheetId="67" r:id="rId27"/>
    <sheet name="Form 15-7" sheetId="68" r:id="rId28"/>
    <sheet name="Form 15-8" sheetId="69" r:id="rId29"/>
    <sheet name="Form 15-9" sheetId="70" r:id="rId30"/>
    <sheet name="Form 15-10" sheetId="71" r:id="rId31"/>
    <sheet name="Form 16" sheetId="17" r:id="rId32"/>
    <sheet name="Form 17" sheetId="18" r:id="rId33"/>
    <sheet name="Form 17-2" sheetId="72" r:id="rId34"/>
    <sheet name="Form 17-3" sheetId="73" r:id="rId35"/>
    <sheet name="Form 18" sheetId="19" r:id="rId36"/>
    <sheet name="Form 18-2" sheetId="74" r:id="rId37"/>
    <sheet name="Form 18-3" sheetId="75" r:id="rId38"/>
    <sheet name="Form 19" sheetId="38" r:id="rId39"/>
    <sheet name="Schedule 1" sheetId="20" r:id="rId40"/>
    <sheet name="Schedule 2" sheetId="21" r:id="rId41"/>
    <sheet name="Schedule 3" sheetId="22" r:id="rId42"/>
    <sheet name="Schedule 4" sheetId="23" r:id="rId43"/>
    <sheet name="Schedule 5" sheetId="24" r:id="rId44"/>
    <sheet name="Schedule 6" sheetId="25" r:id="rId45"/>
    <sheet name="Schedule 7" sheetId="26" r:id="rId46"/>
    <sheet name="Schedule 8" sheetId="27" r:id="rId47"/>
    <sheet name="Schedule 9" sheetId="53" r:id="rId48"/>
    <sheet name="Schedule 10" sheetId="29" r:id="rId49"/>
    <sheet name="Schedule 11" sheetId="30" r:id="rId50"/>
    <sheet name="Schedule 11-2" sheetId="76" r:id="rId51"/>
    <sheet name="Schedule 11-3" sheetId="77" r:id="rId52"/>
    <sheet name="Schedule 12" sheetId="31" r:id="rId53"/>
    <sheet name="Schedule 12-2" sheetId="78" r:id="rId54"/>
    <sheet name="Schedule 12-3" sheetId="79" r:id="rId55"/>
    <sheet name="Schedule 13" sheetId="32" r:id="rId56"/>
    <sheet name="Schedule 13A" sheetId="33" r:id="rId57"/>
    <sheet name="Schedule 14" sheetId="34" r:id="rId58"/>
    <sheet name="Schedule 15" sheetId="35" r:id="rId59"/>
    <sheet name="Schedule 16" sheetId="36" r:id="rId60"/>
    <sheet name="Schedule 17" sheetId="37" r:id="rId61"/>
    <sheet name="GL or WTB" sheetId="54" r:id="rId62"/>
    <sheet name="Reclassifications" sheetId="40" r:id="rId63"/>
    <sheet name="Adjustments" sheetId="55" r:id="rId64"/>
    <sheet name="DOM Adjustments" sheetId="81" state="hidden" r:id="rId65"/>
    <sheet name="Change Log" sheetId="50" state="hidden" r:id="rId66"/>
    <sheet name="Options" sheetId="49" state="veryHidden" r:id="rId67"/>
    <sheet name="‡‡MappingConfig‡‡" sheetId="60" state="veryHidden" r:id="rId68"/>
    <sheet name="‡‡MappingWorksheet‡‡" sheetId="58" state="veryHidden" r:id="rId69"/>
    <sheet name="‡‡MappingControlWorksheet‡‡" sheetId="59" state="veryHidden" r:id="rId70"/>
  </sheets>
  <definedNames>
    <definedName name="_C000003">'Form 1'!$C$9:$K$25</definedName>
    <definedName name="_C000027">'Form 1'!$C$27:$K$31</definedName>
    <definedName name="_C000033">'Form 1'!$C$32:$K$37</definedName>
    <definedName name="_C000040">'Form 1'!$C$38:$K$57</definedName>
    <definedName name="_C000084">'Form 1'!$C$58:$K$63</definedName>
    <definedName name="_C000095">'Form 2'!$D$20:$J$28</definedName>
    <definedName name="_C000102">'Form 2'!$C$32:$J$39</definedName>
    <definedName name="_C000112">'Form 3'!$B$11:$J$46</definedName>
    <definedName name="_C000367">'Form 5'!$B$11:$J$44</definedName>
    <definedName name="_C000461">'Form 6'!$B$11:$H$167</definedName>
    <definedName name="_C001151">'Form 7 1 of 2'!$B$12:$H$36</definedName>
    <definedName name="_C001274">'Form 7 1 of 2'!$B$38:$H$44</definedName>
    <definedName name="_C001292">'Form 7 1 of 2'!$B$46:$H$52</definedName>
    <definedName name="_C001325">'Form 7 1 of 2'!$B$54:$H$64</definedName>
    <definedName name="_C001379">'Form 7 2 of 2'!$B$12:$K$49</definedName>
    <definedName name="_C001722">'Form 8-1'!$B$11:$I$18</definedName>
    <definedName name="_C001726">'Form 8-1'!$B$22:$I$44</definedName>
    <definedName name="_C001849">'Form 8-1'!$B$48:$I$57</definedName>
    <definedName name="_C001876">'Form 8-2'!$B$11:$I$19</definedName>
    <definedName name="_C001880">'Form 8-2'!$B$22:$I$44</definedName>
    <definedName name="_C002003">'Form 8-2'!$B$48:$I$57</definedName>
    <definedName name="_C002030">'Form 9'!$B$12:$N$33</definedName>
    <definedName name="_C002163">'Form 10'!$B$12:$I$50</definedName>
    <definedName name="_C002294">'Form 11'!$B$11:$I$103</definedName>
    <definedName name="_C002445">'Form 12'!$B$11:$H$73</definedName>
    <definedName name="_C002615">'Form 13'!$B$11:$I$39</definedName>
    <definedName name="_C002642">'Form 13'!$B$43:$I$58</definedName>
    <definedName name="_C002658">'Form 13'!$B$60:$I$75</definedName>
    <definedName name="_C002674">'Form 13'!$B$77:$I$92</definedName>
    <definedName name="_C002690">'Form 13'!$B$94:$I$109</definedName>
    <definedName name="_C002706">'Form 14'!$C$11:$H$86</definedName>
    <definedName name="_C002867">'Form 14'!$C$89:$H$112</definedName>
    <definedName name="_C002889">'Form 15'!$B$12:$K$14</definedName>
    <definedName name="_C002894">'Form 15'!$B$15:$K$37</definedName>
    <definedName name="_C002920">'Form 15'!$B$39:$K$47</definedName>
    <definedName name="_C002927">'Form 15'!$B$48:$K$52</definedName>
    <definedName name="_C002937">'Form 15'!$B$57:$K$59</definedName>
    <definedName name="_C002941">'Form 15'!$B$53:$K$56</definedName>
    <definedName name="_C002950">'Form 15'!$B$60:$K$74</definedName>
    <definedName name="_C002973">'Form 15'!$B$75:$K$88</definedName>
    <definedName name="_C003034">'Form 15'!$B$90:$K$117</definedName>
    <definedName name="_C003097">'Form 16'!$B$11:$H$44</definedName>
    <definedName name="_C003268">'Form 17'!$B$10:$I$11</definedName>
    <definedName name="_C003275">'Form 17'!$C$12:$I$55</definedName>
    <definedName name="_C003460">'Form 17'!$B$57:$I$62</definedName>
    <definedName name="_C003470">'Form 17'!$B$64:$I$94</definedName>
    <definedName name="_C003615">'Form 18'!$B$11:$I$49</definedName>
    <definedName name="_C003698">'Form 19'!$B$11:$H$37</definedName>
    <definedName name="_C003799">'Schedule 1'!$B$12:$I$54</definedName>
    <definedName name="_C003950">'Schedule 2'!$B$12:$H$38</definedName>
    <definedName name="_C004112">'Schedule 3'!$B$11:$H$37</definedName>
    <definedName name="_C004274">'Schedule 4'!$B$12:$H$38</definedName>
    <definedName name="_C004439">'Schedule 5'!$B$11:$I$95</definedName>
    <definedName name="_C004910">'Schedule 6'!$B$12:$H$62</definedName>
    <definedName name="_C005133">'Schedule 7'!$B$12:$H$36</definedName>
    <definedName name="_C005196">'Schedule 8'!$B$11:$I$43</definedName>
    <definedName name="_C005378">'Schedule 9'!$B$11:$M$33</definedName>
    <definedName name="_C005541">'Schedule 10'!$B$11:$H$32</definedName>
    <definedName name="_C005600">'Schedule 11'!$B$12:$F$55</definedName>
    <definedName name="_C005692">'Schedule 12'!$B$12:$H$65</definedName>
    <definedName name="_C006031">'Schedule 13'!$B$12:$H$45</definedName>
    <definedName name="_C006117">'Schedule 13A'!$B$12:$I$64</definedName>
    <definedName name="_C006418">'Schedule 14'!$B$12:$I$52</definedName>
    <definedName name="_C006542">'Schedule 15'!$B$12:$H$58</definedName>
    <definedName name="_C006731">'Schedule 16'!$B$12:$G$41</definedName>
    <definedName name="_C006748">'Schedule 17'!$B$12:$M$49</definedName>
    <definedName name="_C006799">Reclassifications!$B$12:$H$164</definedName>
    <definedName name="_C007302">Adjustments!$B$12:$H$165</definedName>
    <definedName name="_C007805">'Form 7-1 1 of 2'!$E$11:$H$12</definedName>
    <definedName name="_C007809">'Form 7-1 1 of 2'!$B$14:$H$38</definedName>
    <definedName name="_C007950">'Form 7-1 1 of 2'!$B$40:$H$46</definedName>
    <definedName name="_C007968">'Form 7-1 1 of 2'!$B$48:$H$54</definedName>
    <definedName name="_C008001">'Form 7-1 1 of 2'!$B$56:$H$66</definedName>
    <definedName name="_C008083">'Form 7-1 2 of 2'!$B$13:$K$50</definedName>
    <definedName name="_C008312">'Form 15-2'!$B$12:$K$14</definedName>
    <definedName name="_C008317">'Form 15-2'!$B$15:$K$37</definedName>
    <definedName name="_C008347">'Form 15-2'!$B$39:$K$70</definedName>
    <definedName name="_C008376">'Form 15-2'!$B$71:$K$84</definedName>
    <definedName name="_C008433">'Form 15-2'!$B$86:$K$115</definedName>
    <definedName name="_C008488">'Form 15-3'!$B$12:$K$37</definedName>
    <definedName name="_C008516">'Form 15-3'!$B$38:$K$69</definedName>
    <definedName name="_C008545">'Form 15-3'!$B$70:$K$83</definedName>
    <definedName name="_C008602">'Form 15-3'!$B$85:$K$115</definedName>
    <definedName name="_C008657">'Form 15-4'!$B$12:$K$37</definedName>
    <definedName name="_C008685">'Form 15-4'!$B$38:$K$69</definedName>
    <definedName name="_C008714">'Form 15-4'!$B$70:$K$83</definedName>
    <definedName name="_C008771">'Form 15-4'!$B$85:$K$115</definedName>
    <definedName name="_C008826">'Form 15-5'!$B$12:$K$37</definedName>
    <definedName name="_C008854">'Form 15-5'!$B$38:$K$69</definedName>
    <definedName name="_C008883">'Form 15-5'!$B$70:$K$83</definedName>
    <definedName name="_C008940">'Form 15-5'!$B$85:$K$115</definedName>
    <definedName name="_C008995">'Form 15-6'!$B$12:$K$37</definedName>
    <definedName name="_C009023">'Form 15-6'!$B$38:$K$69</definedName>
    <definedName name="_C009052">'Form 15-6'!$B$70:$K$83</definedName>
    <definedName name="_C009109">'Form 15-6'!$B$85:$K$115</definedName>
    <definedName name="_C009164">'Form 15-7'!$B$12:$K$37</definedName>
    <definedName name="_C009192">'Form 15-7'!$B$38:$K$69</definedName>
    <definedName name="_C009221">'Form 15-7'!$B$70:$K$83</definedName>
    <definedName name="_C009278">'Form 15-7'!$B$85:$K$115</definedName>
    <definedName name="_C009333">'Form 15-8'!$B$12:$K$37</definedName>
    <definedName name="_C009361">'Form 15-8'!$B$38:$K$69</definedName>
    <definedName name="_C009390">'Form 15-8'!$B$70:$K$83</definedName>
    <definedName name="_C009446">'Form 15-8'!$B$85:$K$115</definedName>
    <definedName name="_C009504">'Form 15-9'!$B$12:$K$37</definedName>
    <definedName name="_C009532">'Form 15-9'!$B$38:$K$69</definedName>
    <definedName name="_C009561">'Form 15-9'!$B$70:$K$83</definedName>
    <definedName name="_C009618">'Form 15-9'!$B$85:$K$115</definedName>
    <definedName name="_C009673">'Form 15-10'!$B$12:$K$37</definedName>
    <definedName name="_C009701">'Form 15-10'!$B$38:$K$69</definedName>
    <definedName name="_C009730">'Form 15-10'!$B$70:$K$83</definedName>
    <definedName name="_C009787">'Form 15-10'!$B$85:$K$115</definedName>
    <definedName name="_C009842">'Form 17-2'!$B$10:$I$11</definedName>
    <definedName name="_C009846">'Form 17-2'!$C$12:$I$55</definedName>
    <definedName name="_C010015">'Form 17-2'!$C$57:$I$62</definedName>
    <definedName name="_C010021">'Form 17-2'!$C$64:$I$94</definedName>
    <definedName name="_C010156">'Form 17-3'!$B$10:$I$11</definedName>
    <definedName name="_C010160">'Form 17-3'!$C$12:$I$55</definedName>
    <definedName name="_C010329">'Form 17-3'!$C$57:$I$62</definedName>
    <definedName name="_C010337">'Form 17-3'!$C$64:$I$94</definedName>
    <definedName name="_C010471">'Form 18-2'!$B$11:$I$49</definedName>
    <definedName name="_C010554">'Form 18-3'!$B$11:$I$49</definedName>
    <definedName name="_C010637">'Schedule 11-2'!$B$12:$F$55</definedName>
    <definedName name="_C010729">'Schedule 11-3'!$B$12:$F$55</definedName>
    <definedName name="_C010821">'Schedule 12-2'!$B$12:$H$65</definedName>
    <definedName name="_C011158">'Schedule 12-3'!$B$12:$H$65</definedName>
    <definedName name="_C011814">'DOM Adjustments'!$B$12:$F$102</definedName>
    <definedName name="_C013123">'Form 1'!$K$3:$L$7</definedName>
    <definedName name="_C013397">'Form 4'!$B$11:$J$56</definedName>
    <definedName name="_D000007">'Form 1'!$D$14</definedName>
    <definedName name="_D000008">'Form 1'!$D$15</definedName>
    <definedName name="_D000009">'Form 1'!$D$16</definedName>
    <definedName name="_D000010">'Form 1'!$G$14</definedName>
    <definedName name="_D000011">'Form 1'!$I$14</definedName>
    <definedName name="_D000012">'Form 1'!$I$15</definedName>
    <definedName name="_D000013">'Form 1'!$K$14</definedName>
    <definedName name="_D000014">'Form 1'!$K$15</definedName>
    <definedName name="_D000017">'Form 1'!$K$17</definedName>
    <definedName name="_D000018">'Form 1'!$C$19</definedName>
    <definedName name="_D000019">'Form 1'!$C$20</definedName>
    <definedName name="_D000020">'Form 1'!$D$22</definedName>
    <definedName name="_D000021">'Form 1'!$D$23</definedName>
    <definedName name="_D000022">'Form 1'!$D$24</definedName>
    <definedName name="_D000023">'Form 1'!$F$25</definedName>
    <definedName name="_D000024">'Form 1'!$I$25</definedName>
    <definedName name="_D000029">'Form 1'!$C$29</definedName>
    <definedName name="_D000030">'Form 1'!$C$30</definedName>
    <definedName name="_D000031">'Form 1'!$C$31</definedName>
    <definedName name="_D000035">'Form 1'!$C$34</definedName>
    <definedName name="_D000036">'Form 1'!$C$35</definedName>
    <definedName name="_D000037">'Form 1'!$C$36</definedName>
    <definedName name="_D000038">'Form 1'!$C$37</definedName>
    <definedName name="_D000042">'Form 1'!$E$40</definedName>
    <definedName name="_D000043">'Form 1'!$E$41</definedName>
    <definedName name="_D000044">'Form 1'!$E$42</definedName>
    <definedName name="_D000045">'Form 1'!$E$43</definedName>
    <definedName name="_D000046">'Form 1'!$E$44</definedName>
    <definedName name="_D000047">'Form 1'!$E$45</definedName>
    <definedName name="_D000048">'Form 1'!$I$44</definedName>
    <definedName name="_D000049">'Form 1'!$K$44</definedName>
    <definedName name="_D000050">'Form 1'!$C$47</definedName>
    <definedName name="_D000051">'Form 1'!$F$47</definedName>
    <definedName name="_D000052">'Form 1'!$I$47</definedName>
    <definedName name="_D000053">'Form 1'!$C$48</definedName>
    <definedName name="_D000054">'Form 1'!$F$48</definedName>
    <definedName name="_D000055">'Form 1'!$I$48</definedName>
    <definedName name="_D000056">'Form 1'!$C$49</definedName>
    <definedName name="_D000057">'Form 1'!$F$49</definedName>
    <definedName name="_D000058">'Form 1'!$I$49</definedName>
    <definedName name="_D000059">'Form 1'!$C$50</definedName>
    <definedName name="_D000060">'Form 1'!$F$50</definedName>
    <definedName name="_D000061">'Form 1'!$I$50</definedName>
    <definedName name="_D000062">'Form 1'!$C$51</definedName>
    <definedName name="_D000063">'Form 1'!$F$51</definedName>
    <definedName name="_D000064">'Form 1'!$I$51</definedName>
    <definedName name="_D000065">'Form 1'!$C$52</definedName>
    <definedName name="_D000066">'Form 1'!$F$52</definedName>
    <definedName name="_D000067">'Form 1'!$I$52</definedName>
    <definedName name="_D000068">'Form 1'!$C$53</definedName>
    <definedName name="_D000069">'Form 1'!$F$53</definedName>
    <definedName name="_D000070">'Form 1'!$I$53</definedName>
    <definedName name="_D000071">'Form 1'!$C$54</definedName>
    <definedName name="_D000072">'Form 1'!$F$54</definedName>
    <definedName name="_D000073">'Form 1'!$I$54</definedName>
    <definedName name="_D000074">'Form 1'!$C$55</definedName>
    <definedName name="_D000075">'Form 1'!$F$55</definedName>
    <definedName name="_D000076">'Form 1'!$I$55</definedName>
    <definedName name="_D000077">'Form 1'!$C$56</definedName>
    <definedName name="_D000078">'Form 1'!$F$56</definedName>
    <definedName name="_D000079">'Form 1'!$I$56</definedName>
    <definedName name="_D000080">'Form 1'!$C$57</definedName>
    <definedName name="_D000081">'Form 1'!$F$57</definedName>
    <definedName name="_D000082">'Form 1'!$I$57</definedName>
    <definedName name="_D000086">'Form 1'!$F$60</definedName>
    <definedName name="_D000087">'Form 1'!$D$61</definedName>
    <definedName name="_D000088">'Form 1'!$D$62</definedName>
    <definedName name="_D000089">'Form 1'!$D$63</definedName>
    <definedName name="_D000090">'Form 1'!$I$62</definedName>
    <definedName name="_D000091">'Form 1'!$K$62</definedName>
    <definedName name="_D000097">'Form 2'!$D$22</definedName>
    <definedName name="_D000098">'Form 2'!$D$24</definedName>
    <definedName name="_D000099">'Form 2'!$D$26</definedName>
    <definedName name="_D000100">'Form 2'!$D$28</definedName>
    <definedName name="_D000104">'Form 2'!$F$33</definedName>
    <definedName name="_D000104_">'Form 2'!$F$34</definedName>
    <definedName name="_D000104__">'Form 2'!$F$35</definedName>
    <definedName name="_D000104___">'Form 2'!$F$36</definedName>
    <definedName name="_D000108">'Form 2'!$F$37</definedName>
    <definedName name="_D000109">'Form 2'!$F$38</definedName>
    <definedName name="_D000110">'Form 2'!$F$39</definedName>
    <definedName name="_D000114">'Form 3'!$E$12</definedName>
    <definedName name="_D000115">'Form 3'!$F$14</definedName>
    <definedName name="_D000116">'Form 3'!$F$15</definedName>
    <definedName name="_D000117">'Form 3'!$F$16</definedName>
    <definedName name="_D000118">'Form 3'!$E$30</definedName>
    <definedName name="_D000119">'Form 3'!$F$20</definedName>
    <definedName name="_D000120">'Form 3'!$F$21</definedName>
    <definedName name="_D000121">'Form 3'!$F$22</definedName>
    <definedName name="_D000122">'Form 3'!$F$23</definedName>
    <definedName name="_D000123">'Form 3'!$F$24</definedName>
    <definedName name="_D000124">'Form 3'!$F$25</definedName>
    <definedName name="_D000125">'Form 3'!$F$26</definedName>
    <definedName name="_D000126">'Form 3'!$F$27</definedName>
    <definedName name="_D000127">'Form 3'!$F$28</definedName>
    <definedName name="_D000128">'Form 3'!$F$29</definedName>
    <definedName name="_D000129">'Form 3'!$F$30</definedName>
    <definedName name="_D000130">'Form 3'!$G$20</definedName>
    <definedName name="_D000131">'Form 3'!$G$21</definedName>
    <definedName name="_D000132">'Form 3'!$G$22</definedName>
    <definedName name="_D000133">'Form 3'!$G$24</definedName>
    <definedName name="_D000134">'Form 3'!$G$25</definedName>
    <definedName name="_D000135">'Form 3'!$G$27</definedName>
    <definedName name="_D000136">'Form 3'!$G$29</definedName>
    <definedName name="_D000137">'Form 3'!$G$30</definedName>
    <definedName name="_D000138">'Form 3'!$H$20</definedName>
    <definedName name="_D000139">'Form 3'!$H$21</definedName>
    <definedName name="_D000140">'Form 3'!$H$22</definedName>
    <definedName name="_D000141">'Form 3'!$H$24</definedName>
    <definedName name="_D000142">'Form 3'!$H$25</definedName>
    <definedName name="_D000143">'Form 3'!$H$27</definedName>
    <definedName name="_D000144">'Form 3'!$H$29</definedName>
    <definedName name="_D000145">'Form 3'!$H$30</definedName>
    <definedName name="_D000146">'Form 3'!$I$20</definedName>
    <definedName name="_D000147">'Form 3'!$I$21</definedName>
    <definedName name="_D000148">'Form 3'!$I$22</definedName>
    <definedName name="_D000149">'Form 3'!$I$23</definedName>
    <definedName name="_D000150">'Form 3'!$I$24</definedName>
    <definedName name="_D000151">'Form 3'!$I$25</definedName>
    <definedName name="_D000152">'Form 3'!$I$26</definedName>
    <definedName name="_D000153">'Form 3'!$I$27</definedName>
    <definedName name="_D000154">'Form 3'!$I$28</definedName>
    <definedName name="_D000155">'Form 3'!$I$29</definedName>
    <definedName name="_D000156">'Form 3'!$I$30</definedName>
    <definedName name="_D000157">'Form 3'!$J$20</definedName>
    <definedName name="_D000158">'Form 3'!$J$21</definedName>
    <definedName name="_D000159">'Form 3'!$J$22</definedName>
    <definedName name="_D000160">'Form 3'!$J$23</definedName>
    <definedName name="_D000161">'Form 3'!$J$24</definedName>
    <definedName name="_D000162">'Form 3'!$J$25</definedName>
    <definedName name="_D000163">'Form 3'!$J$26</definedName>
    <definedName name="_D000164">'Form 3'!$J$27</definedName>
    <definedName name="_D000165">'Form 3'!$J$28</definedName>
    <definedName name="_D000166">'Form 3'!$J$29</definedName>
    <definedName name="_D000167">'Form 3'!$J$30</definedName>
    <definedName name="_D000168">'Form 3'!$J$32</definedName>
    <definedName name="_D000169">'Form 3'!$F$33</definedName>
    <definedName name="_D000170">'Form 3'!$F$34</definedName>
    <definedName name="_D000171">'Form 3'!$F$37</definedName>
    <definedName name="_D000172">'Form 3'!$G$37</definedName>
    <definedName name="_D000173">'Form 3'!$H$37</definedName>
    <definedName name="_D000174">'Form 3'!$I$37</definedName>
    <definedName name="_D000175">'Form 3'!$J$37</definedName>
    <definedName name="_D000176">'Form 3'!$G$39</definedName>
    <definedName name="_D000177">'Form 3'!$H$39</definedName>
    <definedName name="_D000178">'Form 3'!$I$39</definedName>
    <definedName name="_D000179">'Form 3'!$J$39</definedName>
    <definedName name="_D000180">'Form 3'!$G$42</definedName>
    <definedName name="_D000181">'Form 3'!$H$42</definedName>
    <definedName name="_D000182">'Form 3'!$I$42</definedName>
    <definedName name="_D000183">'Form 3'!$J$42</definedName>
    <definedName name="_D000184">'Form 3'!$G$43</definedName>
    <definedName name="_D000185">'Form 3'!$H$43</definedName>
    <definedName name="_D000186">'Form 3'!$I$43</definedName>
    <definedName name="_D000187">'Form 3'!$J$43</definedName>
    <definedName name="_D000188">'Form 3'!$J$44</definedName>
    <definedName name="_D000189">'Form 3'!$J$45</definedName>
    <definedName name="_D000190">'Form 3'!$J$46</definedName>
    <definedName name="_D000194">'Form 4'!$C$15</definedName>
    <definedName name="_D000195">'Form 4'!$D$15</definedName>
    <definedName name="_D000196">'Form 4'!$E$15</definedName>
    <definedName name="_D000197">'Form 4'!$F$15</definedName>
    <definedName name="_D000198">'Form 4'!$C$16</definedName>
    <definedName name="_D000199">'Form 4'!$D$16</definedName>
    <definedName name="_D000200">'Form 4'!$E$16</definedName>
    <definedName name="_D000201">'Form 4'!$F$16</definedName>
    <definedName name="_D000202">'Form 4'!$C$17</definedName>
    <definedName name="_D000203">'Form 4'!$D$17</definedName>
    <definedName name="_D000204">'Form 4'!$E$17</definedName>
    <definedName name="_D000205">'Form 4'!$F$17</definedName>
    <definedName name="_D000206">'Form 4'!$C$18</definedName>
    <definedName name="_D000207">'Form 4'!$D$18</definedName>
    <definedName name="_D000208">'Form 4'!$E$18</definedName>
    <definedName name="_D000209">'Form 4'!$F$18</definedName>
    <definedName name="_D000210">'Form 4'!$C$19</definedName>
    <definedName name="_D000211">'Form 4'!$D$19</definedName>
    <definedName name="_D000212">'Form 4'!$E$19</definedName>
    <definedName name="_D000213">'Form 4'!$F$19</definedName>
    <definedName name="_D000214">'Form 4'!$C$20</definedName>
    <definedName name="_D000215">'Form 4'!$D$20</definedName>
    <definedName name="_D000216">'Form 4'!$E$20</definedName>
    <definedName name="_D000217">'Form 4'!$F$20</definedName>
    <definedName name="_D000218">'Form 4'!$C$21</definedName>
    <definedName name="_D000219">'Form 4'!$D$21</definedName>
    <definedName name="_D000220">'Form 4'!$E$21</definedName>
    <definedName name="_D000221">'Form 4'!$F$21</definedName>
    <definedName name="_D000222">'Form 4'!$C$22</definedName>
    <definedName name="_D000223">'Form 4'!$D$22</definedName>
    <definedName name="_D000224">'Form 4'!$E$22</definedName>
    <definedName name="_D000225">'Form 4'!$F$22</definedName>
    <definedName name="_D000226">'Form 4'!$C$23</definedName>
    <definedName name="_D000227">'Form 4'!$D$23</definedName>
    <definedName name="_D000228">'Form 4'!$E$23</definedName>
    <definedName name="_D000229">'Form 4'!$F$23</definedName>
    <definedName name="_D000230">'Form 4'!$C$24</definedName>
    <definedName name="_D000231">'Form 4'!$D$24</definedName>
    <definedName name="_D000232">'Form 4'!$E$24</definedName>
    <definedName name="_D000233">'Form 4'!$F$24</definedName>
    <definedName name="_D000234">'Form 4'!$C$25</definedName>
    <definedName name="_D000235">'Form 4'!$D$25</definedName>
    <definedName name="_D000236">'Form 4'!$E$25</definedName>
    <definedName name="_D000237">'Form 4'!$F$25</definedName>
    <definedName name="_D000238">'Form 4'!$C$26</definedName>
    <definedName name="_D000239">'Form 4'!$D$26</definedName>
    <definedName name="_D000240">'Form 4'!$E$26</definedName>
    <definedName name="_D000241">'Form 4'!$F$26</definedName>
    <definedName name="_D000242">'Form 4'!$B$15</definedName>
    <definedName name="_D000243">'Form 4'!$B$16</definedName>
    <definedName name="_D000244">'Form 4'!$B$17</definedName>
    <definedName name="_D000245">'Form 4'!$B$18</definedName>
    <definedName name="_D000246">'Form 4'!$B$19</definedName>
    <definedName name="_D000247">'Form 4'!$B$20</definedName>
    <definedName name="_D000248">'Form 4'!$B$21</definedName>
    <definedName name="_D000249">'Form 4'!$B$22</definedName>
    <definedName name="_D000250">'Form 4'!$B$23</definedName>
    <definedName name="_D000251">'Form 4'!$B$24</definedName>
    <definedName name="_D000252">'Form 4'!$B$25</definedName>
    <definedName name="_D000253">'Form 4'!$B$26</definedName>
    <definedName name="_D000254">'Form 4'!$G$15</definedName>
    <definedName name="_D000255">'Form 4'!$G$16</definedName>
    <definedName name="_D000256">'Form 4'!$G$17</definedName>
    <definedName name="_D000257">'Form 4'!$G$18</definedName>
    <definedName name="_D000258">'Form 4'!$G$19</definedName>
    <definedName name="_D000259">'Form 4'!$G$20</definedName>
    <definedName name="_D000260">'Form 4'!$G$21</definedName>
    <definedName name="_D000261">'Form 4'!$G$22</definedName>
    <definedName name="_D000262">'Form 4'!$G$23</definedName>
    <definedName name="_D000263">'Form 4'!$G$24</definedName>
    <definedName name="_D000264">'Form 4'!$G$25</definedName>
    <definedName name="_D000265">'Form 4'!$G$26</definedName>
    <definedName name="_D000266">'Form 4'!$H$15</definedName>
    <definedName name="_D000267">'Form 4'!$H$16</definedName>
    <definedName name="_D000268">'Form 4'!$H$17</definedName>
    <definedName name="_D000269">'Form 4'!$H$18</definedName>
    <definedName name="_D000270">'Form 4'!$H$19</definedName>
    <definedName name="_D000271">'Form 4'!$H$20</definedName>
    <definedName name="_D000272">'Form 4'!$H$21</definedName>
    <definedName name="_D000273">'Form 4'!$H$22</definedName>
    <definedName name="_D000274">'Form 4'!$H$23</definedName>
    <definedName name="_D000275">'Form 4'!$H$24</definedName>
    <definedName name="_D000276">'Form 4'!$H$25</definedName>
    <definedName name="_D000277">'Form 4'!$H$26</definedName>
    <definedName name="_D000278">'Form 4'!$I$15</definedName>
    <definedName name="_D000279">'Form 4'!$I$16</definedName>
    <definedName name="_D000280">'Form 4'!$I$17</definedName>
    <definedName name="_D000281">'Form 4'!$I$18</definedName>
    <definedName name="_D000282">'Form 4'!$I$19</definedName>
    <definedName name="_D000283">'Form 4'!$I$20</definedName>
    <definedName name="_D000284">'Form 4'!$I$21</definedName>
    <definedName name="_D000285">'Form 4'!$I$22</definedName>
    <definedName name="_D000286">'Form 4'!$I$23</definedName>
    <definedName name="_D000287">'Form 4'!$I$24</definedName>
    <definedName name="_D000288">'Form 4'!$I$25</definedName>
    <definedName name="_D000289">'Form 4'!$I$26</definedName>
    <definedName name="_D000290">'Form 4'!$J$15</definedName>
    <definedName name="_D000291">'Form 4'!$J$16</definedName>
    <definedName name="_D000292">'Form 4'!$J$17</definedName>
    <definedName name="_D000293">'Form 4'!$J$18</definedName>
    <definedName name="_D000294">'Form 4'!$J$19</definedName>
    <definedName name="_D000295">'Form 4'!$J$20</definedName>
    <definedName name="_D000296">'Form 4'!$J$21</definedName>
    <definedName name="_D000297">'Form 4'!$J$22</definedName>
    <definedName name="_D000298">'Form 4'!$J$23</definedName>
    <definedName name="_D000299">'Form 4'!$J$24</definedName>
    <definedName name="_D000300">'Form 4'!$J$25</definedName>
    <definedName name="_D000301">'Form 4'!$J$26</definedName>
    <definedName name="_D000302">'Form 4'!$C$28</definedName>
    <definedName name="_D000303">'Form 4'!$D$28</definedName>
    <definedName name="_D000304">'Form 4'!$E$28</definedName>
    <definedName name="_D000305">'Form 4'!$F$28</definedName>
    <definedName name="_D000306">'Form 4'!$G$28</definedName>
    <definedName name="_D000307">'Form 4'!$H$28</definedName>
    <definedName name="_D000309">'Form 4'!$J$28</definedName>
    <definedName name="_D000310">'Form 4'!$E$38</definedName>
    <definedName name="_D000311">'Form 4'!$F$38</definedName>
    <definedName name="_D000312">'Form 4'!$E$39</definedName>
    <definedName name="_D000313">'Form 4'!$F$39</definedName>
    <definedName name="_D000314">'Form 4'!$E$40</definedName>
    <definedName name="_D000315">'Form 4'!$F$40</definedName>
    <definedName name="_D000316">'Form 4'!$E$41</definedName>
    <definedName name="_D000317">'Form 4'!$F$41</definedName>
    <definedName name="_D000318">'Form 4'!$E$42</definedName>
    <definedName name="_D000319">'Form 4'!$F$42</definedName>
    <definedName name="_D000320">'Form 4'!$E$43</definedName>
    <definedName name="_D000321">'Form 4'!$F$43</definedName>
    <definedName name="_D000322">'Form 4'!$E$44</definedName>
    <definedName name="_D000323">'Form 4'!$F$44</definedName>
    <definedName name="_D000324">'Form 4'!$E$45</definedName>
    <definedName name="_D000325">'Form 4'!$F$45</definedName>
    <definedName name="_D000326">'Form 4'!$E$46</definedName>
    <definedName name="_D000327">'Form 4'!$F$46</definedName>
    <definedName name="_D000328">'Form 4'!$E$47</definedName>
    <definedName name="_D000329">'Form 4'!$F$47</definedName>
    <definedName name="_D000330">'Form 4'!$E$48</definedName>
    <definedName name="_D000331">'Form 4'!$F$48</definedName>
    <definedName name="_D000332">'Form 4'!$E$49</definedName>
    <definedName name="_D000333">'Form 4'!$F$49</definedName>
    <definedName name="_D000334">'Form 4'!$E$50</definedName>
    <definedName name="_D000335">'Form 4'!$F$50</definedName>
    <definedName name="_D000336">'Form 4'!$E$51</definedName>
    <definedName name="_D000337">'Form 4'!$F$51</definedName>
    <definedName name="_D000338">'Form 4'!$G$38</definedName>
    <definedName name="_D000339">'Form 4'!$H$38</definedName>
    <definedName name="_D000340">'Form 4'!$G$39</definedName>
    <definedName name="_D000341">'Form 4'!$H$39</definedName>
    <definedName name="_D000342">'Form 4'!$G$40</definedName>
    <definedName name="_D000343">'Form 4'!$H$40</definedName>
    <definedName name="_D000344">'Form 4'!$G$41</definedName>
    <definedName name="_D000345">'Form 4'!$H$41</definedName>
    <definedName name="_D000346">'Form 4'!$G$42</definedName>
    <definedName name="_D000347">'Form 4'!$H$42</definedName>
    <definedName name="_D000348">'Form 4'!$G$43</definedName>
    <definedName name="_D000349">'Form 4'!$H$43</definedName>
    <definedName name="_D000350">'Form 4'!$G$44</definedName>
    <definedName name="_D000351">'Form 4'!$H$44</definedName>
    <definedName name="_D000352">'Form 4'!$G$45</definedName>
    <definedName name="_D000353">'Form 4'!$H$45</definedName>
    <definedName name="_D000354">'Form 4'!$G$46</definedName>
    <definedName name="_D000355">'Form 4'!$H$46</definedName>
    <definedName name="_D000356">'Form 4'!$G$47</definedName>
    <definedName name="_D000357">'Form 4'!$H$47</definedName>
    <definedName name="_D000358">'Form 4'!$G$48</definedName>
    <definedName name="_D000359">'Form 4'!$H$48</definedName>
    <definedName name="_D000360">'Form 4'!$G$49</definedName>
    <definedName name="_D000361">'Form 4'!$H$49</definedName>
    <definedName name="_D000362">'Form 4'!$G$50</definedName>
    <definedName name="_D000363">'Form 4'!$H$50</definedName>
    <definedName name="_D000364">'Form 4'!$G$51</definedName>
    <definedName name="_D000365">'Form 4'!$H$51</definedName>
    <definedName name="_D000369">'Form 5'!$G$15</definedName>
    <definedName name="_D000370">'Form 5'!$H$15</definedName>
    <definedName name="_D000371">'Form 5'!$G$16</definedName>
    <definedName name="_D000372">'Form 5'!$H$16</definedName>
    <definedName name="_D000373">'Form 5'!$G$17</definedName>
    <definedName name="_D000374">'Form 5'!$H$17</definedName>
    <definedName name="_D000375">'Form 5'!$G$18</definedName>
    <definedName name="_D000376">'Form 5'!$H$18</definedName>
    <definedName name="_D000377">'Form 5'!$G$19</definedName>
    <definedName name="_D000378">'Form 5'!$H$19</definedName>
    <definedName name="_D000379">'Form 5'!$G$20</definedName>
    <definedName name="_D000380">'Form 5'!$H$20</definedName>
    <definedName name="_D000381">'Form 5'!$G$21</definedName>
    <definedName name="_D000382">'Form 5'!$H$21</definedName>
    <definedName name="_D000383">'Form 5'!$G$22</definedName>
    <definedName name="_D000384">'Form 5'!$G$23</definedName>
    <definedName name="_D000385">'Form 5'!$G$25</definedName>
    <definedName name="_D000386">'Form 5'!$G$26</definedName>
    <definedName name="_D000387">'Form 5'!$G$27</definedName>
    <definedName name="_D000388">'Form 5'!$G$28</definedName>
    <definedName name="_D000389">'Form 5'!$G$29</definedName>
    <definedName name="_D000390">'Form 5'!$G$30</definedName>
    <definedName name="_D000391">'Form 5'!$G$31</definedName>
    <definedName name="_D000392">'Form 5'!$G$32</definedName>
    <definedName name="_D000393">'Form 5'!$G$33</definedName>
    <definedName name="_D000394">'Form 5'!$H$33</definedName>
    <definedName name="_D000395">'Form 5'!$I$33</definedName>
    <definedName name="_D000396">'Form 5'!$G$34</definedName>
    <definedName name="_D000397">'Form 5'!$G$35</definedName>
    <definedName name="_D000398">'Form 5'!$G$36</definedName>
    <definedName name="_D000399">'Form 5'!$G$37</definedName>
    <definedName name="_D000400">'Form 5'!$G$38</definedName>
    <definedName name="_D000401">'Form 5'!$G$39</definedName>
    <definedName name="_D000402">'Form 5'!$G$40</definedName>
    <definedName name="_D000403">'Form 5'!$G$41</definedName>
    <definedName name="_D000404">'Form 5'!$G$42</definedName>
    <definedName name="_D000405">'Form 5'!$H$25</definedName>
    <definedName name="_D000406">'Form 5'!$H$26</definedName>
    <definedName name="_D000407">'Form 5'!$H$27</definedName>
    <definedName name="_D000408">'Form 5'!$H$28</definedName>
    <definedName name="_D000409">'Form 5'!$H$29</definedName>
    <definedName name="_D000410">'Form 5'!$H$30</definedName>
    <definedName name="_D000411">'Form 5'!$H$31</definedName>
    <definedName name="_D000412">'Form 5'!$H$32</definedName>
    <definedName name="_D000413">'Form 5'!$H$34</definedName>
    <definedName name="_D000414">'Form 5'!$H$35</definedName>
    <definedName name="_D000415">'Form 5'!$H$36</definedName>
    <definedName name="_D000416">'Form 5'!$H$37</definedName>
    <definedName name="_D000417">'Form 5'!$H$38</definedName>
    <definedName name="_D000418">'Form 5'!$H$39</definedName>
    <definedName name="_D000419">'Form 5'!$H$40</definedName>
    <definedName name="_D000420">'Form 5'!$H$41</definedName>
    <definedName name="_D000421">'Form 5'!$H$42</definedName>
    <definedName name="_D000422">'Form 5'!$G$43</definedName>
    <definedName name="_D000423">'Form 5'!$H$43</definedName>
    <definedName name="_D000424">'Form 5'!$G$44</definedName>
    <definedName name="_D000425">'Form 5'!$I$25</definedName>
    <definedName name="_D000426">'Form 5'!$I$26</definedName>
    <definedName name="_D000427">'Form 5'!$I$27</definedName>
    <definedName name="_D000428">'Form 5'!$I$28</definedName>
    <definedName name="_D000429">'Form 5'!$I$29</definedName>
    <definedName name="_D000430">'Form 5'!$I$30</definedName>
    <definedName name="_D000431">'Form 5'!$I$31</definedName>
    <definedName name="_D000432">'Form 5'!$I$32</definedName>
    <definedName name="_D000433">'Form 5'!$I$34</definedName>
    <definedName name="_D000434">'Form 5'!$I$35</definedName>
    <definedName name="_D000435">'Form 5'!$I$36</definedName>
    <definedName name="_D000436">'Form 5'!$I$37</definedName>
    <definedName name="_D000437">'Form 5'!$I$38</definedName>
    <definedName name="_D000438">'Form 5'!$I$39</definedName>
    <definedName name="_D000439">'Form 5'!$I$40</definedName>
    <definedName name="_D000440">'Form 5'!$I$41</definedName>
    <definedName name="_D000441">'Form 5'!$I$42</definedName>
    <definedName name="_D000442">'Form 5'!$J$25</definedName>
    <definedName name="_D000443">'Form 5'!$J$26</definedName>
    <definedName name="_D000444">'Form 5'!$J$27</definedName>
    <definedName name="_D000445">'Form 5'!$J$28</definedName>
    <definedName name="_D000446">'Form 5'!$J$29</definedName>
    <definedName name="_D000447">'Form 5'!$J$30</definedName>
    <definedName name="_D000448">'Form 5'!$J$31</definedName>
    <definedName name="_D000449">'Form 5'!$J$32</definedName>
    <definedName name="_D000450">'Form 5'!$J$33</definedName>
    <definedName name="_D000451">'Form 5'!$J$34</definedName>
    <definedName name="_D000452">'Form 5'!$J$35</definedName>
    <definedName name="_D000453">'Form 5'!$J$36</definedName>
    <definedName name="_D000454">'Form 5'!$J$37</definedName>
    <definedName name="_D000455">'Form 5'!$J$38</definedName>
    <definedName name="_D000456">'Form 5'!$J$39</definedName>
    <definedName name="_D000457">'Form 5'!$J$40</definedName>
    <definedName name="_D000458">'Form 5'!$J$41</definedName>
    <definedName name="_D000459">'Form 5'!$J$42</definedName>
    <definedName name="_D000463">'Form 6'!$D$15</definedName>
    <definedName name="_D000464">'Form 6'!$E$15</definedName>
    <definedName name="_D000465">'Form 6'!$D$16</definedName>
    <definedName name="_D000466">'Form 6'!$E$16</definedName>
    <definedName name="_D000467">'Form 6'!$D$17</definedName>
    <definedName name="_D000468">'Form 6'!$E$17</definedName>
    <definedName name="_D000469">'Form 6'!$D$18</definedName>
    <definedName name="_D000470">'Form 6'!$E$18</definedName>
    <definedName name="_D000471">'Form 6'!$D$19</definedName>
    <definedName name="_D000472">'Form 6'!$E$19</definedName>
    <definedName name="_D000473">'Form 6'!$D$20</definedName>
    <definedName name="_D000474">'Form 6'!$E$20</definedName>
    <definedName name="_D000475">'Form 6'!$D$21</definedName>
    <definedName name="_D000476">'Form 6'!$E$21</definedName>
    <definedName name="_D000477">'Form 6'!$D$22</definedName>
    <definedName name="_D000478">'Form 6'!$E$22</definedName>
    <definedName name="_D000479">'Form 6'!$D$23</definedName>
    <definedName name="_D000480">'Form 6'!$E$23</definedName>
    <definedName name="_D000481">'Form 6'!$D$24</definedName>
    <definedName name="_D000482">'Form 6'!$E$24</definedName>
    <definedName name="_D000483">'Form 6'!$D$25</definedName>
    <definedName name="_D000484">'Form 6'!$E$25</definedName>
    <definedName name="_D000485">'Form 6'!$D$26</definedName>
    <definedName name="_D000486">'Form 6'!$E$26</definedName>
    <definedName name="_D000487">'Form 6'!$D$27</definedName>
    <definedName name="_D000488">'Form 6'!$E$27</definedName>
    <definedName name="_D000489">'Form 6'!$D$28</definedName>
    <definedName name="_D000490">'Form 6'!$E$28</definedName>
    <definedName name="_D000491">'Form 6'!$D$29</definedName>
    <definedName name="_D000492">'Form 6'!$E$29</definedName>
    <definedName name="_D000493">'Form 6'!$D$30</definedName>
    <definedName name="_D000494">'Form 6'!$E$30</definedName>
    <definedName name="_D000495">'Form 6'!$D$31</definedName>
    <definedName name="_D000496">'Form 6'!$E$31</definedName>
    <definedName name="_D000497">'Form 6'!$F$15</definedName>
    <definedName name="_D000498">'Form 6'!$F$16</definedName>
    <definedName name="_D000499">'Form 6'!$F$17</definedName>
    <definedName name="_D000500">'Form 6'!$F$18</definedName>
    <definedName name="_D000501">'Form 6'!$F$19</definedName>
    <definedName name="_D000502">'Form 6'!$F$20</definedName>
    <definedName name="_D000503">'Form 6'!$F$21</definedName>
    <definedName name="_D000504">'Form 6'!$F$22</definedName>
    <definedName name="_D000505">'Form 6'!$F$23</definedName>
    <definedName name="_D000506">'Form 6'!$F$24</definedName>
    <definedName name="_D000507">'Form 6'!$F$25</definedName>
    <definedName name="_D000508">'Form 6'!$F$26</definedName>
    <definedName name="_D000509">'Form 6'!$F$27</definedName>
    <definedName name="_D000510">'Form 6'!$F$28</definedName>
    <definedName name="_D000511">'Form 6'!$F$29</definedName>
    <definedName name="_D000512">'Form 6'!$F$30</definedName>
    <definedName name="_D000513">'Form 6'!$F$31</definedName>
    <definedName name="_D000514">'Form 6'!$G$15</definedName>
    <definedName name="_D000515">'Form 6'!$G$16</definedName>
    <definedName name="_D000516">'Form 6'!$G$17</definedName>
    <definedName name="_D000517">'Form 6'!$G$18</definedName>
    <definedName name="_D000518">'Form 6'!$G$19</definedName>
    <definedName name="_D000519">'Form 6'!$G$20</definedName>
    <definedName name="_D000520">'Form 6'!$G$21</definedName>
    <definedName name="_D000521">'Form 6'!$G$22</definedName>
    <definedName name="_D000522">'Form 6'!$G$23</definedName>
    <definedName name="_D000523">'Form 6'!$G$24</definedName>
    <definedName name="_D000524">'Form 6'!$G$25</definedName>
    <definedName name="_D000525">'Form 6'!$G$26</definedName>
    <definedName name="_D000526">'Form 6'!$G$27</definedName>
    <definedName name="_D000527">'Form 6'!$G$28</definedName>
    <definedName name="_D000528">'Form 6'!$G$29</definedName>
    <definedName name="_D000529">'Form 6'!$G$30</definedName>
    <definedName name="_D000530">'Form 6'!$G$31</definedName>
    <definedName name="_D000531">'Form 6'!$H$15</definedName>
    <definedName name="_D000532">'Form 6'!$H$16</definedName>
    <definedName name="_D000533">'Form 6'!$H$17</definedName>
    <definedName name="_D000534">'Form 6'!$H$18</definedName>
    <definedName name="_D000535">'Form 6'!$H$19</definedName>
    <definedName name="_D000536">'Form 6'!$H$20</definedName>
    <definedName name="_D000537">'Form 6'!$H$21</definedName>
    <definedName name="_D000538">'Form 6'!$H$22</definedName>
    <definedName name="_D000539">'Form 6'!$H$23</definedName>
    <definedName name="_D000540">'Form 6'!$H$24</definedName>
    <definedName name="_D000541">'Form 6'!$H$25</definedName>
    <definedName name="_D000542">'Form 6'!$H$26</definedName>
    <definedName name="_D000543">'Form 6'!$H$27</definedName>
    <definedName name="_D000544">'Form 6'!$H$28</definedName>
    <definedName name="_D000545">'Form 6'!$H$29</definedName>
    <definedName name="_D000546">'Form 6'!$H$30</definedName>
    <definedName name="_D000547">'Form 6'!$H$31</definedName>
    <definedName name="_D000548">'Form 6'!$D$35</definedName>
    <definedName name="_D000549">'Form 6'!$E$35</definedName>
    <definedName name="_D000550">'Form 6'!$F$35</definedName>
    <definedName name="_D000551">'Form 6'!$G$35</definedName>
    <definedName name="_D000552">'Form 6'!$H$35</definedName>
    <definedName name="_D000553">'Form 6'!$D$36</definedName>
    <definedName name="_D000554">'Form 6'!$E$36</definedName>
    <definedName name="_D000555">'Form 6'!$F$36</definedName>
    <definedName name="_D000556">'Form 6'!$G$36</definedName>
    <definedName name="_D000557">'Form 6'!$H$36</definedName>
    <definedName name="_D000558">'Form 6'!$D$38</definedName>
    <definedName name="_D000559">'Form 6'!$E$38</definedName>
    <definedName name="_D000560">'Form 6'!$D$39</definedName>
    <definedName name="_D000561">'Form 6'!$E$39</definedName>
    <definedName name="_D000562">'Form 6'!$D$40</definedName>
    <definedName name="_D000563">'Form 6'!$E$40</definedName>
    <definedName name="_D000564">'Form 6'!$D$41</definedName>
    <definedName name="_D000565">'Form 6'!$E$41</definedName>
    <definedName name="_D000566">'Form 6'!$D$42</definedName>
    <definedName name="_D000567">'Form 6'!$E$42</definedName>
    <definedName name="_D000568">'Form 6'!$D$43</definedName>
    <definedName name="_D000569">'Form 6'!$E$43</definedName>
    <definedName name="_D000570">'Form 6'!$D$44</definedName>
    <definedName name="_D000571">'Form 6'!$E$44</definedName>
    <definedName name="_D000572">'Form 6'!$D$45</definedName>
    <definedName name="_D000573">'Form 6'!$E$45</definedName>
    <definedName name="_D000574">'Form 6'!$D$46</definedName>
    <definedName name="_D000575">'Form 6'!$E$46</definedName>
    <definedName name="_D000576">'Form 6'!$D$47</definedName>
    <definedName name="_D000577">'Form 6'!$E$47</definedName>
    <definedName name="_D000578">'Form 6'!$D$48</definedName>
    <definedName name="_D000579">'Form 6'!$E$48</definedName>
    <definedName name="_D000580">'Form 6'!$D$49</definedName>
    <definedName name="_D000581">'Form 6'!$E$49</definedName>
    <definedName name="_D000582">'Form 6'!$D$50</definedName>
    <definedName name="_D000583">'Form 6'!$E$50</definedName>
    <definedName name="_D000584">'Form 6'!$D$51</definedName>
    <definedName name="_D000585">'Form 6'!$E$51</definedName>
    <definedName name="_D000586">'Form 6'!$D$52</definedName>
    <definedName name="_D000587">'Form 6'!$E$52</definedName>
    <definedName name="_D000588">'Form 6'!$D$32</definedName>
    <definedName name="_D000589">'Form 6'!$E$32</definedName>
    <definedName name="_D000590">'Form 6'!$D$33</definedName>
    <definedName name="_D000591">'Form 6'!$E$33</definedName>
    <definedName name="_D000592">'Form 6'!$D$34</definedName>
    <definedName name="_D000593">'Form 6'!$E$34</definedName>
    <definedName name="_D000594">'Form 6'!$F$38</definedName>
    <definedName name="_D000595">'Form 6'!$F$39</definedName>
    <definedName name="_D000596">'Form 6'!$F$40</definedName>
    <definedName name="_D000597">'Form 6'!$F$41</definedName>
    <definedName name="_D000598">'Form 6'!$F$42</definedName>
    <definedName name="_D000599">'Form 6'!$F$43</definedName>
    <definedName name="_D000600">'Form 6'!$F$44</definedName>
    <definedName name="_D000601">'Form 6'!$F$45</definedName>
    <definedName name="_D000602">'Form 6'!$F$46</definedName>
    <definedName name="_D000603">'Form 6'!$F$47</definedName>
    <definedName name="_D000604">'Form 6'!$F$48</definedName>
    <definedName name="_D000605">'Form 6'!$F$49</definedName>
    <definedName name="_D000606">'Form 6'!$F$50</definedName>
    <definedName name="_D000607">'Form 6'!$F$51</definedName>
    <definedName name="_D000608">'Form 6'!$F$52</definedName>
    <definedName name="_D000609">'Form 6'!$F$32</definedName>
    <definedName name="_D000610">'Form 6'!$F$33</definedName>
    <definedName name="_D000611">'Form 6'!$F$34</definedName>
    <definedName name="_D000612">'Form 6'!$G$38</definedName>
    <definedName name="_D000613">'Form 6'!$G$39</definedName>
    <definedName name="_D000614">'Form 6'!$G$40</definedName>
    <definedName name="_D000615">'Form 6'!$G$41</definedName>
    <definedName name="_D000616">'Form 6'!$G$42</definedName>
    <definedName name="_D000617">'Form 6'!$G$43</definedName>
    <definedName name="_D000618">'Form 6'!$G$44</definedName>
    <definedName name="_D000619">'Form 6'!$G$45</definedName>
    <definedName name="_D000620">'Form 6'!$G$46</definedName>
    <definedName name="_D000621">'Form 6'!$G$47</definedName>
    <definedName name="_D000622">'Form 6'!$G$48</definedName>
    <definedName name="_D000623">'Form 6'!$G$49</definedName>
    <definedName name="_D000624">'Form 6'!$G$50</definedName>
    <definedName name="_D000625">'Form 6'!$G$51</definedName>
    <definedName name="_D000626">'Form 6'!$G$52</definedName>
    <definedName name="_D000627">'Form 6'!$G$32</definedName>
    <definedName name="_D000628">'Form 6'!$G$33</definedName>
    <definedName name="_D000629">'Form 6'!$G$34</definedName>
    <definedName name="_D000630">'Form 6'!$H$38</definedName>
    <definedName name="_D000631">'Form 6'!$H$39</definedName>
    <definedName name="_D000632">'Form 6'!$H$40</definedName>
    <definedName name="_D000633">'Form 6'!$H$41</definedName>
    <definedName name="_D000634">'Form 6'!$H$42</definedName>
    <definedName name="_D000635">'Form 6'!$H$43</definedName>
    <definedName name="_D000636">'Form 6'!$H$44</definedName>
    <definedName name="_D000637">'Form 6'!$H$45</definedName>
    <definedName name="_D000638">'Form 6'!$H$46</definedName>
    <definedName name="_D000639">'Form 6'!$H$47</definedName>
    <definedName name="_D000640">'Form 6'!$H$48</definedName>
    <definedName name="_D000641">'Form 6'!$H$49</definedName>
    <definedName name="_D000642">'Form 6'!$H$50</definedName>
    <definedName name="_D000643">'Form 6'!$H$51</definedName>
    <definedName name="_D000644">'Form 6'!$H$52</definedName>
    <definedName name="_D000645">'Form 6'!$H$32</definedName>
    <definedName name="_D000646">'Form 6'!$H$33</definedName>
    <definedName name="_D000647">'Form 6'!$H$34</definedName>
    <definedName name="_D000648">'Form 6'!$D$53</definedName>
    <definedName name="_D000649">'Form 6'!$E$53</definedName>
    <definedName name="_D000650">'Form 6'!$F$53</definedName>
    <definedName name="_D000651">'Form 6'!$G$53</definedName>
    <definedName name="_D000652">'Form 6'!$H$53</definedName>
    <definedName name="_D000653">'Form 6'!$D$54</definedName>
    <definedName name="_D000654">'Form 6'!$E$54</definedName>
    <definedName name="_D000655">'Form 6'!$F$54</definedName>
    <definedName name="_D000656">'Form 6'!$G$54</definedName>
    <definedName name="_D000657">'Form 6'!$H$54</definedName>
    <definedName name="_D000658">'Form 6'!$D$56</definedName>
    <definedName name="_D000659">'Form 6'!$E$56</definedName>
    <definedName name="_D000660">'Form 6'!$D$57</definedName>
    <definedName name="_D000661">'Form 6'!$E$57</definedName>
    <definedName name="_D000662">'Form 6'!$D$58</definedName>
    <definedName name="_D000663">'Form 6'!$E$58</definedName>
    <definedName name="_D000664">'Form 6'!$D$59</definedName>
    <definedName name="_D000665">'Form 6'!$E$59</definedName>
    <definedName name="_D000666">'Form 6'!$D$60</definedName>
    <definedName name="_D000667">'Form 6'!$E$60</definedName>
    <definedName name="_D000668">'Form 6'!$D$61</definedName>
    <definedName name="_D000669">'Form 6'!$E$61</definedName>
    <definedName name="_D000670">'Form 6'!$D$62</definedName>
    <definedName name="_D000671">'Form 6'!$E$62</definedName>
    <definedName name="_D000672">'Form 6'!$D$63</definedName>
    <definedName name="_D000673">'Form 6'!$E$63</definedName>
    <definedName name="_D000674">'Form 6'!$D$64</definedName>
    <definedName name="_D000675">'Form 6'!$E$64</definedName>
    <definedName name="_D000676">'Form 6'!$D$65</definedName>
    <definedName name="_D000677">'Form 6'!$E$65</definedName>
    <definedName name="_D000678">'Form 6'!$D$66</definedName>
    <definedName name="_D000679">'Form 6'!$E$66</definedName>
    <definedName name="_D000680">'Form 6'!$D$67</definedName>
    <definedName name="_D000681">'Form 6'!$E$67</definedName>
    <definedName name="_D000682">'Form 6'!$D$68</definedName>
    <definedName name="_D000683">'Form 6'!$E$68</definedName>
    <definedName name="_D000684">'Form 6'!$D$69</definedName>
    <definedName name="_D000685">'Form 6'!$E$69</definedName>
    <definedName name="_D000686">'Form 6'!$D$70</definedName>
    <definedName name="_D000687">'Form 6'!$E$70</definedName>
    <definedName name="_D000688">'Form 6'!$D$71</definedName>
    <definedName name="_D000689">'Form 6'!$E$71</definedName>
    <definedName name="_D000690">'Form 6'!$D$72</definedName>
    <definedName name="_D000691">'Form 6'!$E$72</definedName>
    <definedName name="_D000692">'Form 6'!$D$73</definedName>
    <definedName name="_D000693">'Form 6'!$E$73</definedName>
    <definedName name="_D000694">'Form 6'!$D$74</definedName>
    <definedName name="_D000695">'Form 6'!$E$74</definedName>
    <definedName name="_D000696">'Form 6'!$D$75</definedName>
    <definedName name="_D000697">'Form 6'!$E$75</definedName>
    <definedName name="_D000698">'Form 6'!$D$76</definedName>
    <definedName name="_D000699">'Form 6'!$E$76</definedName>
    <definedName name="_D000700">'Form 6'!$F$56</definedName>
    <definedName name="_D000701">'Form 6'!$F$57</definedName>
    <definedName name="_D000702">'Form 6'!$F$58</definedName>
    <definedName name="_D000703">'Form 6'!$F$59</definedName>
    <definedName name="_D000704">'Form 6'!$F$60</definedName>
    <definedName name="_D000705">'Form 6'!$F$61</definedName>
    <definedName name="_D000706">'Form 6'!$F$62</definedName>
    <definedName name="_D000707">'Form 6'!$F$63</definedName>
    <definedName name="_D000708">'Form 6'!$F$64</definedName>
    <definedName name="_D000709">'Form 6'!$F$65</definedName>
    <definedName name="_D000710">'Form 6'!$F$66</definedName>
    <definedName name="_D000711">'Form 6'!$F$67</definedName>
    <definedName name="_D000712">'Form 6'!$F$68</definedName>
    <definedName name="_D000713">'Form 6'!$F$69</definedName>
    <definedName name="_D000714">'Form 6'!$F$70</definedName>
    <definedName name="_D000715">'Form 6'!$F$71</definedName>
    <definedName name="_D000716">'Form 6'!$F$72</definedName>
    <definedName name="_D000717">'Form 6'!$F$73</definedName>
    <definedName name="_D000718">'Form 6'!$F$74</definedName>
    <definedName name="_D000719">'Form 6'!$F$75</definedName>
    <definedName name="_D000720">'Form 6'!$F$76</definedName>
    <definedName name="_D000721">'Form 6'!$G$56</definedName>
    <definedName name="_D000722">'Form 6'!$G$57</definedName>
    <definedName name="_D000723">'Form 6'!$G$58</definedName>
    <definedName name="_D000724">'Form 6'!$G$59</definedName>
    <definedName name="_D000725">'Form 6'!$G$60</definedName>
    <definedName name="_D000726">'Form 6'!$G$61</definedName>
    <definedName name="_D000727">'Form 6'!$G$62</definedName>
    <definedName name="_D000728">'Form 6'!$G$63</definedName>
    <definedName name="_D000729">'Form 6'!$G$64</definedName>
    <definedName name="_D000730">'Form 6'!$G$65</definedName>
    <definedName name="_D000731">'Form 6'!$G$66</definedName>
    <definedName name="_D000732">'Form 6'!$G$67</definedName>
    <definedName name="_D000733">'Form 6'!$G$68</definedName>
    <definedName name="_D000734">'Form 6'!$G$69</definedName>
    <definedName name="_D000735">'Form 6'!$G$70</definedName>
    <definedName name="_D000736">'Form 6'!$G$71</definedName>
    <definedName name="_D000737">'Form 6'!$G$72</definedName>
    <definedName name="_D000738">'Form 6'!$G$73</definedName>
    <definedName name="_D000739">'Form 6'!$G$74</definedName>
    <definedName name="_D000740">'Form 6'!$G$75</definedName>
    <definedName name="_D000741">'Form 6'!$G$76</definedName>
    <definedName name="_D000742">'Form 6'!$H$56</definedName>
    <definedName name="_D000743">'Form 6'!$H$57</definedName>
    <definedName name="_D000744">'Form 6'!$H$58</definedName>
    <definedName name="_D000745">'Form 6'!$H$59</definedName>
    <definedName name="_D000746">'Form 6'!$H$60</definedName>
    <definedName name="_D000747">'Form 6'!$H$61</definedName>
    <definedName name="_D000748">'Form 6'!$H$62</definedName>
    <definedName name="_D000749">'Form 6'!$H$63</definedName>
    <definedName name="_D000750">'Form 6'!$H$64</definedName>
    <definedName name="_D000751">'Form 6'!$H$65</definedName>
    <definedName name="_D000752">'Form 6'!$H$66</definedName>
    <definedName name="_D000753">'Form 6'!$H$67</definedName>
    <definedName name="_D000754">'Form 6'!$H$68</definedName>
    <definedName name="_D000755">'Form 6'!$H$69</definedName>
    <definedName name="_D000756">'Form 6'!$H$70</definedName>
    <definedName name="_D000757">'Form 6'!$H$71</definedName>
    <definedName name="_D000758">'Form 6'!$H$72</definedName>
    <definedName name="_D000759">'Form 6'!$H$73</definedName>
    <definedName name="_D000760">'Form 6'!$H$74</definedName>
    <definedName name="_D000761">'Form 6'!$H$75</definedName>
    <definedName name="_D000762">'Form 6'!$H$76</definedName>
    <definedName name="_D000763">'Form 6'!$D$77</definedName>
    <definedName name="_D000764">'Form 6'!$E$77</definedName>
    <definedName name="_D000765">'Form 6'!$F$77</definedName>
    <definedName name="_D000766">'Form 6'!$G$77</definedName>
    <definedName name="_D000767">'Form 6'!$H$77</definedName>
    <definedName name="_D000768">'Form 6'!$D$78</definedName>
    <definedName name="_D000769">'Form 6'!$E$78</definedName>
    <definedName name="_D000770">'Form 6'!$F$78</definedName>
    <definedName name="_D000771">'Form 6'!$G$78</definedName>
    <definedName name="_D000772">'Form 6'!$H$78</definedName>
    <definedName name="_D000773">'Form 6'!$D$80</definedName>
    <definedName name="_D000774">'Form 6'!$E$80</definedName>
    <definedName name="_D000775">'Form 6'!$D$81</definedName>
    <definedName name="_D000776">'Form 6'!$E$81</definedName>
    <definedName name="_D000777">'Form 6'!$D$82</definedName>
    <definedName name="_D000778">'Form 6'!$E$82</definedName>
    <definedName name="_D000779">'Form 6'!$D$83</definedName>
    <definedName name="_D000780">'Form 6'!$E$83</definedName>
    <definedName name="_D000781">'Form 6'!$D$84</definedName>
    <definedName name="_D000782">'Form 6'!$E$84</definedName>
    <definedName name="_D000783">'Form 6'!$D$85</definedName>
    <definedName name="_D000784">'Form 6'!$E$85</definedName>
    <definedName name="_D000785">'Form 6'!$D$86</definedName>
    <definedName name="_D000786">'Form 6'!$E$86</definedName>
    <definedName name="_D000787">'Form 6'!$D$87</definedName>
    <definedName name="_D000788">'Form 6'!$E$87</definedName>
    <definedName name="_D000789">'Form 6'!$D$88</definedName>
    <definedName name="_D000790">'Form 6'!$E$88</definedName>
    <definedName name="_D000791">'Form 6'!$D$89</definedName>
    <definedName name="_D000792">'Form 6'!$E$89</definedName>
    <definedName name="_D000793">'Form 6'!$D$90</definedName>
    <definedName name="_D000794">'Form 6'!$E$90</definedName>
    <definedName name="_D000795">'Form 6'!$D$91</definedName>
    <definedName name="_D000796">'Form 6'!$E$91</definedName>
    <definedName name="_D000797">'Form 6'!$D$92</definedName>
    <definedName name="_D000798">'Form 6'!$E$92</definedName>
    <definedName name="_D000799">'Form 6'!$D$93</definedName>
    <definedName name="_D000800">'Form 6'!$E$93</definedName>
    <definedName name="_D000801">'Form 6'!$D$94</definedName>
    <definedName name="_D000802">'Form 6'!$E$94</definedName>
    <definedName name="_D000803">'Form 6'!$D$95</definedName>
    <definedName name="_D000804">'Form 6'!$E$95</definedName>
    <definedName name="_D000805">'Form 6'!$D$96</definedName>
    <definedName name="_D000806">'Form 6'!$E$96</definedName>
    <definedName name="_D000807">'Form 6'!$D$97</definedName>
    <definedName name="_D000808">'Form 6'!$E$97</definedName>
    <definedName name="_D000809">'Form 6'!$D$98</definedName>
    <definedName name="_D000810">'Form 6'!$E$98</definedName>
    <definedName name="_D000811">'Form 6'!$D$99</definedName>
    <definedName name="_D000812">'Form 6'!$E$99</definedName>
    <definedName name="_D000813">'Form 6'!$D$100</definedName>
    <definedName name="_D000814">'Form 6'!$E$100</definedName>
    <definedName name="_D000815">'Form 6'!$D$101</definedName>
    <definedName name="_D000816">'Form 6'!$E$101</definedName>
    <definedName name="_D000817">'Form 6'!$D$102</definedName>
    <definedName name="_D000818">'Form 6'!$E$102</definedName>
    <definedName name="_D000819">'Form 6'!$D$103</definedName>
    <definedName name="_D000820">'Form 6'!$E$103</definedName>
    <definedName name="_D000821">'Form 6'!$D$104</definedName>
    <definedName name="_D000822">'Form 6'!$E$104</definedName>
    <definedName name="_D000823">'Form 6'!$D$105</definedName>
    <definedName name="_D000824">'Form 6'!$E$105</definedName>
    <definedName name="_D000825">'Form 6'!$D$106</definedName>
    <definedName name="_D000826">'Form 6'!$E$106</definedName>
    <definedName name="_D000827">'Form 6'!$D$107</definedName>
    <definedName name="_D000828">'Form 6'!$E$107</definedName>
    <definedName name="_D000829">'Form 6'!$D$108</definedName>
    <definedName name="_D000830">'Form 6'!$E$108</definedName>
    <definedName name="_D000831">'Form 6'!$D$109</definedName>
    <definedName name="_D000832">'Form 6'!$E$109</definedName>
    <definedName name="_D000833">'Form 6'!$D$110</definedName>
    <definedName name="_D000834">'Form 6'!$E$110</definedName>
    <definedName name="_D000835">'Form 6'!$D$111</definedName>
    <definedName name="_D000836">'Form 6'!$E$111</definedName>
    <definedName name="_D000837">'Form 6'!$D$112</definedName>
    <definedName name="_D000838">'Form 6'!$E$112</definedName>
    <definedName name="_D000839">'Form 6'!$D$113</definedName>
    <definedName name="_D000840">'Form 6'!$E$113</definedName>
    <definedName name="_D000841">'Form 6'!$D$114</definedName>
    <definedName name="_D000842">'Form 6'!$E$114</definedName>
    <definedName name="_D000843">'Form 6'!$D$115</definedName>
    <definedName name="_D000844">'Form 6'!$E$115</definedName>
    <definedName name="_D000845">'Form 6'!$D$117</definedName>
    <definedName name="_D000846">'Form 6'!$E$117</definedName>
    <definedName name="_D000847">'Form 6'!$D$118</definedName>
    <definedName name="_D000848">'Form 6'!$E$118</definedName>
    <definedName name="_D000849">'Form 6'!$D$119</definedName>
    <definedName name="_D000850">'Form 6'!$E$119</definedName>
    <definedName name="_D000851">'Form 6'!$D$120</definedName>
    <definedName name="_D000852">'Form 6'!$E$120</definedName>
    <definedName name="_D000853">'Form 6'!$D$121</definedName>
    <definedName name="_D000854">'Form 6'!$E$121</definedName>
    <definedName name="_D000855">'Form 6'!$D$122</definedName>
    <definedName name="_D000856">'Form 6'!$E$122</definedName>
    <definedName name="_D000857">'Form 6'!$D$123</definedName>
    <definedName name="_D000858">'Form 6'!$E$123</definedName>
    <definedName name="_D000859">'Form 6'!$D$124</definedName>
    <definedName name="_D000860">'Form 6'!$E$124</definedName>
    <definedName name="_D000861">'Form 6'!$D$125</definedName>
    <definedName name="_D000862">'Form 6'!$E$125</definedName>
    <definedName name="_D000863">'Form 6'!$F$80</definedName>
    <definedName name="_D000864">'Form 6'!$F$81</definedName>
    <definedName name="_D000865">'Form 6'!$F$82</definedName>
    <definedName name="_D000866">'Form 6'!$F$83</definedName>
    <definedName name="_D000867">'Form 6'!$F$84</definedName>
    <definedName name="_D000868">'Form 6'!$F$85</definedName>
    <definedName name="_D000869">'Form 6'!$F$86</definedName>
    <definedName name="_D000870">'Form 6'!$F$87</definedName>
    <definedName name="_D000871">'Form 6'!$F$88</definedName>
    <definedName name="_D000872">'Form 6'!$F$89</definedName>
    <definedName name="_D000873">'Form 6'!$F$90</definedName>
    <definedName name="_D000874">'Form 6'!$F$91</definedName>
    <definedName name="_D000875">'Form 6'!$F$92</definedName>
    <definedName name="_D000876">'Form 6'!$F$93</definedName>
    <definedName name="_D000877">'Form 6'!$F$94</definedName>
    <definedName name="_D000878">'Form 6'!$F$95</definedName>
    <definedName name="_D000879">'Form 6'!$F$96</definedName>
    <definedName name="_D000880">'Form 6'!$F$97</definedName>
    <definedName name="_D000881">'Form 6'!$F$98</definedName>
    <definedName name="_D000882">'Form 6'!$F$99</definedName>
    <definedName name="_D000883">'Form 6'!$F$100</definedName>
    <definedName name="_D000884">'Form 6'!$F$101</definedName>
    <definedName name="_D000885">'Form 6'!$F$102</definedName>
    <definedName name="_D000886">'Form 6'!$F$103</definedName>
    <definedName name="_D000887">'Form 6'!$F$104</definedName>
    <definedName name="_D000888">'Form 6'!$F$105</definedName>
    <definedName name="_D000889">'Form 6'!$F$106</definedName>
    <definedName name="_D000890">'Form 6'!$F$107</definedName>
    <definedName name="_D000891">'Form 6'!$F$108</definedName>
    <definedName name="_D000892">'Form 6'!$F$109</definedName>
    <definedName name="_D000893">'Form 6'!$F$110</definedName>
    <definedName name="_D000894">'Form 6'!$F$111</definedName>
    <definedName name="_D000895">'Form 6'!$F$112</definedName>
    <definedName name="_D000896">'Form 6'!$F$113</definedName>
    <definedName name="_D000897">'Form 6'!$F$114</definedName>
    <definedName name="_D000898">'Form 6'!$F$115</definedName>
    <definedName name="_D000899">'Form 6'!$F$116</definedName>
    <definedName name="_D000900">'Form 6'!$F$117</definedName>
    <definedName name="_D000901">'Form 6'!$F$118</definedName>
    <definedName name="_D000902">'Form 6'!$F$119</definedName>
    <definedName name="_D000903">'Form 6'!$F$120</definedName>
    <definedName name="_D000904">'Form 6'!$F$121</definedName>
    <definedName name="_D000905">'Form 6'!$F$122</definedName>
    <definedName name="_D000906">'Form 6'!$F$123</definedName>
    <definedName name="_D000907">'Form 6'!$F$124</definedName>
    <definedName name="_D000908">'Form 6'!$F$125</definedName>
    <definedName name="_D000909">'Form 6'!$D$116</definedName>
    <definedName name="_D000910">'Form 6'!$E$116</definedName>
    <definedName name="_D000911">'Form 6'!$G$116</definedName>
    <definedName name="_D000912">'Form 6'!$H$116</definedName>
    <definedName name="_D000913">'Form 6'!$G$80</definedName>
    <definedName name="_D000914">'Form 6'!$G$81</definedName>
    <definedName name="_D000915">'Form 6'!$G$82</definedName>
    <definedName name="_D000916">'Form 6'!$G$83</definedName>
    <definedName name="_D000917">'Form 6'!$G$84</definedName>
    <definedName name="_D000918">'Form 6'!$G$85</definedName>
    <definedName name="_D000919">'Form 6'!$G$86</definedName>
    <definedName name="_D000920">'Form 6'!$G$87</definedName>
    <definedName name="_D000921">'Form 6'!$G$88</definedName>
    <definedName name="_D000922">'Form 6'!$G$89</definedName>
    <definedName name="_D000923">'Form 6'!$G$90</definedName>
    <definedName name="_D000924">'Form 6'!$G$91</definedName>
    <definedName name="_D000925">'Form 6'!$G$92</definedName>
    <definedName name="_D000926">'Form 6'!$G$93</definedName>
    <definedName name="_D000927">'Form 6'!$G$94</definedName>
    <definedName name="_D000928">'Form 6'!$G$95</definedName>
    <definedName name="_D000929">'Form 6'!$G$96</definedName>
    <definedName name="_D000930">'Form 6'!$G$97</definedName>
    <definedName name="_D000931">'Form 6'!$G$98</definedName>
    <definedName name="_D000932">'Form 6'!$G$99</definedName>
    <definedName name="_D000933">'Form 6'!$G$100</definedName>
    <definedName name="_D000934">'Form 6'!$G$101</definedName>
    <definedName name="_D000935">'Form 6'!$G$102</definedName>
    <definedName name="_D000936">'Form 6'!$G$103</definedName>
    <definedName name="_D000937">'Form 6'!$G$104</definedName>
    <definedName name="_D000938">'Form 6'!$G$105</definedName>
    <definedName name="_D000939">'Form 6'!$G$106</definedName>
    <definedName name="_D000940">'Form 6'!$G$107</definedName>
    <definedName name="_D000941">'Form 6'!$G$108</definedName>
    <definedName name="_D000942">'Form 6'!$G$109</definedName>
    <definedName name="_D000943">'Form 6'!$G$110</definedName>
    <definedName name="_D000944">'Form 6'!$G$111</definedName>
    <definedName name="_D000945">'Form 6'!$G$112</definedName>
    <definedName name="_D000946">'Form 6'!$G$113</definedName>
    <definedName name="_D000947">'Form 6'!$G$114</definedName>
    <definedName name="_D000948">'Form 6'!$G$115</definedName>
    <definedName name="_D000949">'Form 6'!$H$80</definedName>
    <definedName name="_D000950">'Form 6'!$H$81</definedName>
    <definedName name="_D000951">'Form 6'!$H$82</definedName>
    <definedName name="_D000952">'Form 6'!$H$83</definedName>
    <definedName name="_D000953">'Form 6'!$H$84</definedName>
    <definedName name="_D000954">'Form 6'!$H$85</definedName>
    <definedName name="_D000955">'Form 6'!$H$86</definedName>
    <definedName name="_D000956">'Form 6'!$H$87</definedName>
    <definedName name="_D000957">'Form 6'!$H$88</definedName>
    <definedName name="_D000958">'Form 6'!$H$89</definedName>
    <definedName name="_D000959">'Form 6'!$H$90</definedName>
    <definedName name="_D000960">'Form 6'!$H$91</definedName>
    <definedName name="_D000961">'Form 6'!$H$92</definedName>
    <definedName name="_D000962">'Form 6'!$H$93</definedName>
    <definedName name="_D000963">'Form 6'!$H$94</definedName>
    <definedName name="_D000964">'Form 6'!$H$95</definedName>
    <definedName name="_D000965">'Form 6'!$H$96</definedName>
    <definedName name="_D000966">'Form 6'!$H$97</definedName>
    <definedName name="_D000967">'Form 6'!$H$98</definedName>
    <definedName name="_D000968">'Form 6'!$H$99</definedName>
    <definedName name="_D000969">'Form 6'!$H$100</definedName>
    <definedName name="_D000970">'Form 6'!$H$101</definedName>
    <definedName name="_D000971">'Form 6'!$H$102</definedName>
    <definedName name="_D000972">'Form 6'!$H$103</definedName>
    <definedName name="_D000973">'Form 6'!$H$104</definedName>
    <definedName name="_D000974">'Form 6'!$H$105</definedName>
    <definedName name="_D000975">'Form 6'!$H$106</definedName>
    <definedName name="_D000976">'Form 6'!$H$107</definedName>
    <definedName name="_D000977">'Form 6'!$H$108</definedName>
    <definedName name="_D000978">'Form 6'!$H$109</definedName>
    <definedName name="_D000979">'Form 6'!$H$110</definedName>
    <definedName name="_D000980">'Form 6'!$H$111</definedName>
    <definedName name="_D000981">'Form 6'!$H$112</definedName>
    <definedName name="_D000982">'Form 6'!$H$113</definedName>
    <definedName name="_D000983">'Form 6'!$H$114</definedName>
    <definedName name="_D000984">'Form 6'!$H$115</definedName>
    <definedName name="_D000985">'Form 6'!$G$117</definedName>
    <definedName name="_D000986">'Form 6'!$G$118</definedName>
    <definedName name="_D000987">'Form 6'!$G$119</definedName>
    <definedName name="_D000988">'Form 6'!$G$120</definedName>
    <definedName name="_D000989">'Form 6'!$G$121</definedName>
    <definedName name="_D000990">'Form 6'!$G$122</definedName>
    <definedName name="_D000991">'Form 6'!$G$123</definedName>
    <definedName name="_D000992">'Form 6'!$G$124</definedName>
    <definedName name="_D000993">'Form 6'!$G$125</definedName>
    <definedName name="_D000994">'Form 6'!$H$117</definedName>
    <definedName name="_D000995">'Form 6'!$H$118</definedName>
    <definedName name="_D000996">'Form 6'!$H$119</definedName>
    <definedName name="_D000997">'Form 6'!$H$120</definedName>
    <definedName name="_D000998">'Form 6'!$H$121</definedName>
    <definedName name="_D000999">'Form 6'!$H$122</definedName>
    <definedName name="_D001000">'Form 6'!$H$123</definedName>
    <definedName name="_D001001">'Form 6'!$H$124</definedName>
    <definedName name="_D001002">'Form 6'!$H$125</definedName>
    <definedName name="_D001003">'Form 6'!$D$126</definedName>
    <definedName name="_D001004">'Form 6'!$E$126</definedName>
    <definedName name="_D001005">'Form 6'!$F$126</definedName>
    <definedName name="_D001006">'Form 6'!$G$126</definedName>
    <definedName name="_D001007">'Form 6'!$H$126</definedName>
    <definedName name="_D001008">'Form 6'!$D$127</definedName>
    <definedName name="_D001009">'Form 6'!$E$127</definedName>
    <definedName name="_D001010">'Form 6'!$F$127</definedName>
    <definedName name="_D001011">'Form 6'!$G$127</definedName>
    <definedName name="_D001012">'Form 6'!$H$127</definedName>
    <definedName name="_D001013">'Form 6'!$D$129</definedName>
    <definedName name="_D001014">'Form 6'!$E$129</definedName>
    <definedName name="_D001015">'Form 6'!$D$130</definedName>
    <definedName name="_D001016">'Form 6'!$E$130</definedName>
    <definedName name="_D001017">'Form 6'!$D$131</definedName>
    <definedName name="_D001018">'Form 6'!$E$131</definedName>
    <definedName name="_D001019">'Form 6'!$D$132</definedName>
    <definedName name="_D001020">'Form 6'!$E$132</definedName>
    <definedName name="_D001021">'Form 6'!$D$133</definedName>
    <definedName name="_D001022">'Form 6'!$E$133</definedName>
    <definedName name="_D001023">'Form 6'!$D$134</definedName>
    <definedName name="_D001024">'Form 6'!$E$134</definedName>
    <definedName name="_D001025">'Form 6'!$D$135</definedName>
    <definedName name="_D001026">'Form 6'!$E$135</definedName>
    <definedName name="_D001027">'Form 6'!$G$129</definedName>
    <definedName name="_D001028">'Form 6'!$G$130</definedName>
    <definedName name="_D001029">'Form 6'!$G$131</definedName>
    <definedName name="_D001030">'Form 6'!$G$132</definedName>
    <definedName name="_D001031">'Form 6'!$G$133</definedName>
    <definedName name="_D001032">'Form 6'!$G$134</definedName>
    <definedName name="_D001033">'Form 6'!$G$135</definedName>
    <definedName name="_D001034">'Form 6'!$F$129</definedName>
    <definedName name="_D001035">'Form 6'!$F$130</definedName>
    <definedName name="_D001036">'Form 6'!$F$131</definedName>
    <definedName name="_D001037">'Form 6'!$F$132</definedName>
    <definedName name="_D001038">'Form 6'!$F$133</definedName>
    <definedName name="_D001039">'Form 6'!$F$134</definedName>
    <definedName name="_D001040">'Form 6'!$F$135</definedName>
    <definedName name="_D001041">'Form 6'!$H$129</definedName>
    <definedName name="_D001042">'Form 6'!$H$130</definedName>
    <definedName name="_D001043">'Form 6'!$H$131</definedName>
    <definedName name="_D001044">'Form 6'!$H$132</definedName>
    <definedName name="_D001045">'Form 6'!$H$133</definedName>
    <definedName name="_D001046">'Form 6'!$H$134</definedName>
    <definedName name="_D001047">'Form 6'!$H$135</definedName>
    <definedName name="_D001048">'Form 6'!$D$136</definedName>
    <definedName name="_D001049">'Form 6'!$E$136</definedName>
    <definedName name="_D001050">'Form 6'!$F$136</definedName>
    <definedName name="_D001051">'Form 6'!$G$136</definedName>
    <definedName name="_D001052">'Form 6'!$H$136</definedName>
    <definedName name="_D001053">'Form 6'!$D$137</definedName>
    <definedName name="_D001054">'Form 6'!$E$137</definedName>
    <definedName name="_D001055">'Form 6'!$F$137</definedName>
    <definedName name="_D001056">'Form 6'!$G$137</definedName>
    <definedName name="_D001057">'Form 6'!$H$137</definedName>
    <definedName name="_D001058">'Form 6'!$D$139</definedName>
    <definedName name="_D001059">'Form 6'!$E$139</definedName>
    <definedName name="_D001060">'Form 6'!$D$140</definedName>
    <definedName name="_D001061">'Form 6'!$E$140</definedName>
    <definedName name="_D001062">'Form 6'!$D$141</definedName>
    <definedName name="_D001063">'Form 6'!$E$141</definedName>
    <definedName name="_D001064">'Form 6'!$D$142</definedName>
    <definedName name="_D001065">'Form 6'!$E$142</definedName>
    <definedName name="_D001066">'Form 6'!$D$143</definedName>
    <definedName name="_D001067">'Form 6'!$E$143</definedName>
    <definedName name="_D001068">'Form 6'!$D$144</definedName>
    <definedName name="_D001069">'Form 6'!$E$144</definedName>
    <definedName name="_D001070">'Form 6'!$D$145</definedName>
    <definedName name="_D001071">'Form 6'!$E$145</definedName>
    <definedName name="_D001072">'Form 6'!$D$146</definedName>
    <definedName name="_D001073">'Form 6'!$E$146</definedName>
    <definedName name="_D001074">'Form 6'!$D$147</definedName>
    <definedName name="_D001075">'Form 6'!$E$147</definedName>
    <definedName name="_D001076">'Form 6'!$D$148</definedName>
    <definedName name="_D001077">'Form 6'!$E$148</definedName>
    <definedName name="_D001078">'Form 6'!$D$150</definedName>
    <definedName name="_D001079">'Form 6'!$E$150</definedName>
    <definedName name="_D001080">'Form 6'!$D$151</definedName>
    <definedName name="_D001081">'Form 6'!$E$151</definedName>
    <definedName name="_D001082">'Form 6'!$D$152</definedName>
    <definedName name="_D001083">'Form 6'!$E$152</definedName>
    <definedName name="_D001084">'Form 6'!$D$153</definedName>
    <definedName name="_D001085">'Form 6'!$E$153</definedName>
    <definedName name="_D001086">'Form 6'!$D$149</definedName>
    <definedName name="_D001087">'Form 6'!$E$149</definedName>
    <definedName name="_D001088">'Form 6'!$F$139</definedName>
    <definedName name="_D001089">'Form 6'!$F$140</definedName>
    <definedName name="_D001090">'Form 6'!$F$141</definedName>
    <definedName name="_D001091">'Form 6'!$F$142</definedName>
    <definedName name="_D001092">'Form 6'!$F$143</definedName>
    <definedName name="_D001093">'Form 6'!$F$144</definedName>
    <definedName name="_D001094">'Form 6'!$F$145</definedName>
    <definedName name="_D001095">'Form 6'!$F$146</definedName>
    <definedName name="_D001096">'Form 6'!$F$147</definedName>
    <definedName name="_D001097">'Form 6'!$F$148</definedName>
    <definedName name="_D001098">'Form 6'!$F$149</definedName>
    <definedName name="_D001099">'Form 6'!$F$150</definedName>
    <definedName name="_D001100">'Form 6'!$F$151</definedName>
    <definedName name="_D001101">'Form 6'!$F$152</definedName>
    <definedName name="_D001102">'Form 6'!$F$153</definedName>
    <definedName name="_D001103">'Form 6'!$G$139</definedName>
    <definedName name="_D001104">'Form 6'!$G$140</definedName>
    <definedName name="_D001105">'Form 6'!$G$141</definedName>
    <definedName name="_D001106">'Form 6'!$G$142</definedName>
    <definedName name="_D001107">'Form 6'!$G$143</definedName>
    <definedName name="_D001108">'Form 6'!$G$144</definedName>
    <definedName name="_D001109">'Form 6'!$G$145</definedName>
    <definedName name="_D001110">'Form 6'!$G$146</definedName>
    <definedName name="_D001111">'Form 6'!$G$147</definedName>
    <definedName name="_D001112">'Form 6'!$G$148</definedName>
    <definedName name="_D001113">'Form 6'!$G$149</definedName>
    <definedName name="_D001114">'Form 6'!$G$150</definedName>
    <definedName name="_D001115">'Form 6'!$G$151</definedName>
    <definedName name="_D001116">'Form 6'!$G$152</definedName>
    <definedName name="_D001117">'Form 6'!$G$153</definedName>
    <definedName name="_D001118">'Form 6'!$D$154</definedName>
    <definedName name="_D001119">'Form 6'!$E$154</definedName>
    <definedName name="_D001120">'Form 6'!$F$154</definedName>
    <definedName name="_D001121">'Form 6'!$G$154</definedName>
    <definedName name="_D001122">'Form 6'!$D$155</definedName>
    <definedName name="_D001123">'Form 6'!$E$155</definedName>
    <definedName name="_D001124">'Form 6'!$F$155</definedName>
    <definedName name="_D001125">'Form 6'!$G$155</definedName>
    <definedName name="_D001126">'Form 6'!$H$155</definedName>
    <definedName name="_D001127">'Form 6'!$D$156</definedName>
    <definedName name="_D001128">'Form 6'!$E$156</definedName>
    <definedName name="_D001129">'Form 6'!$F$156</definedName>
    <definedName name="_D001130">'Form 6'!$G$156</definedName>
    <definedName name="_D001131">'Form 6'!$H$156</definedName>
    <definedName name="_D001132">'Form 6'!$D$157</definedName>
    <definedName name="_D001133">'Form 6'!$E$157</definedName>
    <definedName name="_D001134">'Form 6'!$F$157</definedName>
    <definedName name="_D001135">'Form 6'!$G$157</definedName>
    <definedName name="_D001136">'Form 6'!$H$157</definedName>
    <definedName name="_D001137">'Form 6'!$H$159</definedName>
    <definedName name="_D001138">'Form 6'!$G$162</definedName>
    <definedName name="_D001139">'Form 6'!$G$163</definedName>
    <definedName name="_D001140">'Form 6'!$G$164</definedName>
    <definedName name="_D001141">'Form 6'!$G$165</definedName>
    <definedName name="_D001142">'Form 6'!$G$166</definedName>
    <definedName name="_D001143">'Form 6'!$G$167</definedName>
    <definedName name="_D001144">'Form 6'!$H$162</definedName>
    <definedName name="_D001145">'Form 6'!$H$163</definedName>
    <definedName name="_D001146">'Form 6'!$H$164</definedName>
    <definedName name="_D001147">'Form 6'!$H$165</definedName>
    <definedName name="_D001148">'Form 6'!$H$166</definedName>
    <definedName name="_D001149">'Form 6'!$H$167</definedName>
    <definedName name="_D001153">'Form 7 1 of 2'!$D$15</definedName>
    <definedName name="_D001154">'Form 7 1 of 2'!$E$15</definedName>
    <definedName name="_D001155">'Form 7 1 of 2'!$F$15</definedName>
    <definedName name="_D001156">'Form 7 1 of 2'!$G$15</definedName>
    <definedName name="_D001157">'Form 7 1 of 2'!$H$15</definedName>
    <definedName name="_D001158">'Form 7 1 of 2'!$D$16</definedName>
    <definedName name="_D001159">'Form 7 1 of 2'!$E$16</definedName>
    <definedName name="_D001160">'Form 7 1 of 2'!$F$16</definedName>
    <definedName name="_D001161">'Form 7 1 of 2'!$G$16</definedName>
    <definedName name="_D001162">'Form 7 1 of 2'!$H$16</definedName>
    <definedName name="_D001163">'Form 7 1 of 2'!$D$17</definedName>
    <definedName name="_D001164">'Form 7 1 of 2'!$E$17</definedName>
    <definedName name="_D001165">'Form 7 1 of 2'!$F$17</definedName>
    <definedName name="_D001166">'Form 7 1 of 2'!$G$17</definedName>
    <definedName name="_D001167">'Form 7 1 of 2'!$H$17</definedName>
    <definedName name="_D001168">'Form 7 1 of 2'!$D$18</definedName>
    <definedName name="_D001169">'Form 7 1 of 2'!$E$18</definedName>
    <definedName name="_D001170">'Form 7 1 of 2'!$F$18</definedName>
    <definedName name="_D001171">'Form 7 1 of 2'!$G$18</definedName>
    <definedName name="_D001172">'Form 7 1 of 2'!$H$18</definedName>
    <definedName name="_D001173">'Form 7 1 of 2'!$D$19</definedName>
    <definedName name="_D001174">'Form 7 1 of 2'!$E$19</definedName>
    <definedName name="_D001175">'Form 7 1 of 2'!$F$19</definedName>
    <definedName name="_D001176">'Form 7 1 of 2'!$G$19</definedName>
    <definedName name="_D001177">'Form 7 1 of 2'!$H$19</definedName>
    <definedName name="_D001178">'Form 7 1 of 2'!$D$21</definedName>
    <definedName name="_D001179">'Form 7 1 of 2'!$E$21</definedName>
    <definedName name="_D001180">'Form 7 1 of 2'!$F$21</definedName>
    <definedName name="_D001181">'Form 7 1 of 2'!$G$21</definedName>
    <definedName name="_D001182">'Form 7 1 of 2'!$H$21</definedName>
    <definedName name="_D001183">'Form 7 1 of 2'!$D$22</definedName>
    <definedName name="_D001184">'Form 7 1 of 2'!$E$22</definedName>
    <definedName name="_D001185">'Form 7 1 of 2'!$F$22</definedName>
    <definedName name="_D001186">'Form 7 1 of 2'!$G$22</definedName>
    <definedName name="_D001187">'Form 7 1 of 2'!$H$22</definedName>
    <definedName name="_D001188">'Form 7 1 of 2'!$D$23</definedName>
    <definedName name="_D001189">'Form 7 1 of 2'!$E$23</definedName>
    <definedName name="_D001190">'Form 7 1 of 2'!$F$23</definedName>
    <definedName name="_D001191">'Form 7 1 of 2'!$G$23</definedName>
    <definedName name="_D001192">'Form 7 1 of 2'!$H$23</definedName>
    <definedName name="_D001193">'Form 7 1 of 2'!$D$24</definedName>
    <definedName name="_D001194">'Form 7 1 of 2'!$E$24</definedName>
    <definedName name="_D001195">'Form 7 1 of 2'!$F$24</definedName>
    <definedName name="_D001196">'Form 7 1 of 2'!$G$24</definedName>
    <definedName name="_D001197">'Form 7 1 of 2'!$H$24</definedName>
    <definedName name="_D001198">'Form 7 1 of 2'!$D$25</definedName>
    <definedName name="_D001199">'Form 7 1 of 2'!$E$25</definedName>
    <definedName name="_D001200">'Form 7 1 of 2'!$F$25</definedName>
    <definedName name="_D001201">'Form 7 1 of 2'!$G$25</definedName>
    <definedName name="_D001202">'Form 7 1 of 2'!$H$25</definedName>
    <definedName name="_D001203">'Form 7 1 of 2'!$D$26</definedName>
    <definedName name="_D001204">'Form 7 1 of 2'!$E$26</definedName>
    <definedName name="_D001205">'Form 7 1 of 2'!$F$26</definedName>
    <definedName name="_D001206">'Form 7 1 of 2'!$G$26</definedName>
    <definedName name="_D001207">'Form 7 1 of 2'!$H$26</definedName>
    <definedName name="_D001208">'Form 7 1 of 2'!$D$27</definedName>
    <definedName name="_D001209">'Form 7 1 of 2'!$E$27</definedName>
    <definedName name="_D001210">'Form 7 1 of 2'!$F$27</definedName>
    <definedName name="_D001211">'Form 7 1 of 2'!$G$27</definedName>
    <definedName name="_D001212">'Form 7 1 of 2'!$H$27</definedName>
    <definedName name="_D001213">'Form 7 1 of 2'!$D$28</definedName>
    <definedName name="_D001214">'Form 7 1 of 2'!$E$28</definedName>
    <definedName name="_D001215">'Form 7 1 of 2'!$F$28</definedName>
    <definedName name="_D001216">'Form 7 1 of 2'!$G$28</definedName>
    <definedName name="_D001217">'Form 7 1 of 2'!$H$28</definedName>
    <definedName name="_D001218">'Form 7 1 of 2'!$D$29</definedName>
    <definedName name="_D001219">'Form 7 1 of 2'!$E$29</definedName>
    <definedName name="_D001220">'Form 7 1 of 2'!$F$29</definedName>
    <definedName name="_D001221">'Form 7 1 of 2'!$G$29</definedName>
    <definedName name="_D001222">'Form 7 1 of 2'!$H$29</definedName>
    <definedName name="_D001223">'Form 7 1 of 2'!$D$30</definedName>
    <definedName name="_D001224">'Form 7 1 of 2'!$E$30</definedName>
    <definedName name="_D001225">'Form 7 1 of 2'!$F$30</definedName>
    <definedName name="_D001226">'Form 7 1 of 2'!$G$30</definedName>
    <definedName name="_D001227">'Form 7 1 of 2'!$H$30</definedName>
    <definedName name="_D001228">'Form 7 1 of 2'!$D$31</definedName>
    <definedName name="_D001229">'Form 7 1 of 2'!$E$31</definedName>
    <definedName name="_D001230">'Form 7 1 of 2'!$F$31</definedName>
    <definedName name="_D001231">'Form 7 1 of 2'!$G$31</definedName>
    <definedName name="_D001232">'Form 7 1 of 2'!$H$31</definedName>
    <definedName name="_D001233">'Form 7 1 of 2'!$D$32</definedName>
    <definedName name="_D001234">'Form 7 1 of 2'!$E$32</definedName>
    <definedName name="_D001235">'Form 7 1 of 2'!$F$32</definedName>
    <definedName name="_D001236">'Form 7 1 of 2'!$G$32</definedName>
    <definedName name="_D001237">'Form 7 1 of 2'!$H$32</definedName>
    <definedName name="_D001238">'Form 7 1 of 2'!$D$33</definedName>
    <definedName name="_D001239">'Form 7 1 of 2'!$E$33</definedName>
    <definedName name="_D001240">'Form 7 1 of 2'!$F$33</definedName>
    <definedName name="_D001241">'Form 7 1 of 2'!$G$33</definedName>
    <definedName name="_D001242">'Form 7 1 of 2'!$H$33</definedName>
    <definedName name="_D001243">'Form 7 1 of 2'!$D$34</definedName>
    <definedName name="_D001244">'Form 7 1 of 2'!$E$34</definedName>
    <definedName name="_D001245">'Form 7 1 of 2'!$F$34</definedName>
    <definedName name="_D001246">'Form 7 1 of 2'!$G$34</definedName>
    <definedName name="_D001247">'Form 7 1 of 2'!$H$34</definedName>
    <definedName name="_D001248">'Form 7 1 of 2'!$D$35</definedName>
    <definedName name="_D001249">'Form 7 1 of 2'!$E$35</definedName>
    <definedName name="_D001250">'Form 7 1 of 2'!$F$35</definedName>
    <definedName name="_D001251">'Form 7 1 of 2'!$G$35</definedName>
    <definedName name="_D001252">'Form 7 1 of 2'!$H$35</definedName>
    <definedName name="_D001268">'Form 7 1 of 2'!$D$36</definedName>
    <definedName name="_D001269">'Form 7 1 of 2'!$E$36</definedName>
    <definedName name="_D001270">'Form 7 1 of 2'!$F$36</definedName>
    <definedName name="_D001271">'Form 7 1 of 2'!$G$36</definedName>
    <definedName name="_D001272">'Form 7 1 of 2'!$H$36</definedName>
    <definedName name="_D001276">'Form 7 1 of 2'!$F$40</definedName>
    <definedName name="_D001277">'Form 7 1 of 2'!$F$41</definedName>
    <definedName name="_D001278">'Form 7 1 of 2'!$F$42</definedName>
    <definedName name="_D001279">'Form 7 1 of 2'!$F$43</definedName>
    <definedName name="_D001280">'Form 7 1 of 2'!$F$44</definedName>
    <definedName name="_D001281">'Form 7 1 of 2'!$G$40</definedName>
    <definedName name="_D001282">'Form 7 1 of 2'!$H$40</definedName>
    <definedName name="_D001283">'Form 7 1 of 2'!$G$41</definedName>
    <definedName name="_D001284">'Form 7 1 of 2'!$H$41</definedName>
    <definedName name="_D001285">'Form 7 1 of 2'!$G$42</definedName>
    <definedName name="_D001286">'Form 7 1 of 2'!$H$42</definedName>
    <definedName name="_D001287">'Form 7 1 of 2'!$G$43</definedName>
    <definedName name="_D001288">'Form 7 1 of 2'!$H$43</definedName>
    <definedName name="_D001289">'Form 7 1 of 2'!$G$44</definedName>
    <definedName name="_D001290">'Form 7 1 of 2'!$H$44</definedName>
    <definedName name="_D001294">'Form 7 1 of 2'!$B$48</definedName>
    <definedName name="_D001295">'Form 7 1 of 2'!$D$48</definedName>
    <definedName name="_D001296">'Form 7 1 of 2'!$E$48</definedName>
    <definedName name="_D001297">'Form 7 1 of 2'!$F$48</definedName>
    <definedName name="_D001298">'Form 7 1 of 2'!$G$48</definedName>
    <definedName name="_D001299">'Form 7 1 of 2'!$H$48</definedName>
    <definedName name="_D001300">'Form 7 1 of 2'!$B$49</definedName>
    <definedName name="_D001301">'Form 7 1 of 2'!$D$49</definedName>
    <definedName name="_D001302">'Form 7 1 of 2'!$E$49</definedName>
    <definedName name="_D001303">'Form 7 1 of 2'!$F$49</definedName>
    <definedName name="_D001304">'Form 7 1 of 2'!$G$49</definedName>
    <definedName name="_D001305">'Form 7 1 of 2'!$H$49</definedName>
    <definedName name="_D001306">'Form 7 1 of 2'!$B$50</definedName>
    <definedName name="_D001307">'Form 7 1 of 2'!$D$50</definedName>
    <definedName name="_D001308">'Form 7 1 of 2'!$E$50</definedName>
    <definedName name="_D001309">'Form 7 1 of 2'!$F$50</definedName>
    <definedName name="_D001310">'Form 7 1 of 2'!$G$50</definedName>
    <definedName name="_D001311">'Form 7 1 of 2'!$H$50</definedName>
    <definedName name="_D001312">'Form 7 1 of 2'!$B$51</definedName>
    <definedName name="_D001313">'Form 7 1 of 2'!$D$51</definedName>
    <definedName name="_D001314">'Form 7 1 of 2'!$E$51</definedName>
    <definedName name="_D001315">'Form 7 1 of 2'!$F$51</definedName>
    <definedName name="_D001316">'Form 7 1 of 2'!$G$51</definedName>
    <definedName name="_D001317">'Form 7 1 of 2'!$H$51</definedName>
    <definedName name="_D001318">'Form 7 1 of 2'!$B$52</definedName>
    <definedName name="_D001319">'Form 7 1 of 2'!$D$52</definedName>
    <definedName name="_D001320">'Form 7 1 of 2'!$E$52</definedName>
    <definedName name="_D001321">'Form 7 1 of 2'!$F$52</definedName>
    <definedName name="_D001322">'Form 7 1 of 2'!$G$52</definedName>
    <definedName name="_D001323">'Form 7 1 of 2'!$H$52</definedName>
    <definedName name="_D001327">'Form 7 1 of 2'!$B$57</definedName>
    <definedName name="_D001328">'Form 7 1 of 2'!$C$57</definedName>
    <definedName name="_D001329">'Form 7 1 of 2'!$B$58</definedName>
    <definedName name="_D001330">'Form 7 1 of 2'!$C$58</definedName>
    <definedName name="_D001331">'Form 7 1 of 2'!$B$59</definedName>
    <definedName name="_D001332">'Form 7 1 of 2'!$C$59</definedName>
    <definedName name="_D001333">'Form 7 1 of 2'!$B$60</definedName>
    <definedName name="_D001334">'Form 7 1 of 2'!$C$60</definedName>
    <definedName name="_D001335">'Form 7 1 of 2'!$B$61</definedName>
    <definedName name="_D001336">'Form 7 1 of 2'!$C$61</definedName>
    <definedName name="_D001337">'Form 7 1 of 2'!$B$62</definedName>
    <definedName name="_D001338">'Form 7 1 of 2'!$C$62</definedName>
    <definedName name="_D001339">'Form 7 1 of 2'!$B$63</definedName>
    <definedName name="_D001340">'Form 7 1 of 2'!$C$63</definedName>
    <definedName name="_D001341">'Form 7 1 of 2'!$D$57</definedName>
    <definedName name="_D001342">'Form 7 1 of 2'!$E$57</definedName>
    <definedName name="_D001343">'Form 7 1 of 2'!$D$58</definedName>
    <definedName name="_D001344">'Form 7 1 of 2'!$E$58</definedName>
    <definedName name="_D001345">'Form 7 1 of 2'!$D$59</definedName>
    <definedName name="_D001346">'Form 7 1 of 2'!$E$59</definedName>
    <definedName name="_D001347">'Form 7 1 of 2'!$D$60</definedName>
    <definedName name="_D001348">'Form 7 1 of 2'!$E$60</definedName>
    <definedName name="_D001349">'Form 7 1 of 2'!$D$61</definedName>
    <definedName name="_D001350">'Form 7 1 of 2'!$E$61</definedName>
    <definedName name="_D001351">'Form 7 1 of 2'!$D$62</definedName>
    <definedName name="_D001352">'Form 7 1 of 2'!$E$62</definedName>
    <definedName name="_D001353">'Form 7 1 of 2'!$D$63</definedName>
    <definedName name="_D001354">'Form 7 1 of 2'!$E$63</definedName>
    <definedName name="_D001355">'Form 7 1 of 2'!$F$57</definedName>
    <definedName name="_D001356">'Form 7 1 of 2'!$F$58</definedName>
    <definedName name="_D001357">'Form 7 1 of 2'!$F$59</definedName>
    <definedName name="_D001358">'Form 7 1 of 2'!$F$60</definedName>
    <definedName name="_D001359">'Form 7 1 of 2'!$F$61</definedName>
    <definedName name="_D001360">'Form 7 1 of 2'!$F$62</definedName>
    <definedName name="_D001361">'Form 7 1 of 2'!$F$63</definedName>
    <definedName name="_D001362">'Form 7 1 of 2'!$G$57</definedName>
    <definedName name="_D001363">'Form 7 1 of 2'!$G$58</definedName>
    <definedName name="_D001364">'Form 7 1 of 2'!$G$59</definedName>
    <definedName name="_D001365">'Form 7 1 of 2'!$G$60</definedName>
    <definedName name="_D001366">'Form 7 1 of 2'!$G$61</definedName>
    <definedName name="_D001367">'Form 7 1 of 2'!$G$62</definedName>
    <definedName name="_D001368">'Form 7 1 of 2'!$G$63</definedName>
    <definedName name="_D001369">'Form 7 1 of 2'!$H$57</definedName>
    <definedName name="_D001370">'Form 7 1 of 2'!$H$58</definedName>
    <definedName name="_D001371">'Form 7 1 of 2'!$H$59</definedName>
    <definedName name="_D001372">'Form 7 1 of 2'!$H$60</definedName>
    <definedName name="_D001373">'Form 7 1 of 2'!$H$61</definedName>
    <definedName name="_D001374">'Form 7 1 of 2'!$H$62</definedName>
    <definedName name="_D001375">'Form 7 1 of 2'!$H$63</definedName>
    <definedName name="_D001376">'Form 7 1 of 2'!$H$64</definedName>
    <definedName name="_D001377">'Form 7 1 of 2'!$G$64</definedName>
    <definedName name="_D001493">'Form 7 2 of 2'!$B$15</definedName>
    <definedName name="_D001494">'Form 7 2 of 2'!$C$15</definedName>
    <definedName name="_D001495">'Form 7 2 of 2'!$B$16</definedName>
    <definedName name="_D001496">'Form 7 2 of 2'!$C$16</definedName>
    <definedName name="_D001497">'Form 7 2 of 2'!$B$17</definedName>
    <definedName name="_D001498">'Form 7 2 of 2'!$C$17</definedName>
    <definedName name="_D001499">'Form 7 2 of 2'!$B$18</definedName>
    <definedName name="_D001500">'Form 7 2 of 2'!$C$18</definedName>
    <definedName name="_D001501">'Form 7 2 of 2'!$B$19</definedName>
    <definedName name="_D001502">'Form 7 2 of 2'!$C$19</definedName>
    <definedName name="_D001503">'Form 7 2 of 2'!$B$20</definedName>
    <definedName name="_D001504">'Form 7 2 of 2'!$C$20</definedName>
    <definedName name="_D001505">'Form 7 2 of 2'!$B$21</definedName>
    <definedName name="_D001506">'Form 7 2 of 2'!$C$21</definedName>
    <definedName name="_D001507">'Form 7 2 of 2'!$B$22</definedName>
    <definedName name="_D001508">'Form 7 2 of 2'!$C$22</definedName>
    <definedName name="_D001509">'Form 7 2 of 2'!$B$23</definedName>
    <definedName name="_D001510">'Form 7 2 of 2'!$C$23</definedName>
    <definedName name="_D001511">'Form 7 2 of 2'!$B$24</definedName>
    <definedName name="_D001512">'Form 7 2 of 2'!$C$24</definedName>
    <definedName name="_D001513">'Form 7 2 of 2'!$B$25</definedName>
    <definedName name="_D001514">'Form 7 2 of 2'!$C$25</definedName>
    <definedName name="_D001515">'Form 7 2 of 2'!$B$26</definedName>
    <definedName name="_D001516">'Form 7 2 of 2'!$C$26</definedName>
    <definedName name="_D001517">'Form 7 2 of 2'!$B$27</definedName>
    <definedName name="_D001518">'Form 7 2 of 2'!$C$27</definedName>
    <definedName name="_D001519">'Form 7 2 of 2'!$B$28</definedName>
    <definedName name="_D001520">'Form 7 2 of 2'!$C$28</definedName>
    <definedName name="_D001523">'Form 7 2 of 2'!$B$29</definedName>
    <definedName name="_D001524">'Form 7 2 of 2'!$C$29</definedName>
    <definedName name="_D001525">'Form 7 2 of 2'!$D$15</definedName>
    <definedName name="_D001526">'Form 7 2 of 2'!$D$16</definedName>
    <definedName name="_D001527">'Form 7 2 of 2'!$D$17</definedName>
    <definedName name="_D001528">'Form 7 2 of 2'!$D$18</definedName>
    <definedName name="_D001529">'Form 7 2 of 2'!$D$19</definedName>
    <definedName name="_D001530">'Form 7 2 of 2'!$D$20</definedName>
    <definedName name="_D001531">'Form 7 2 of 2'!$D$21</definedName>
    <definedName name="_D001532">'Form 7 2 of 2'!$D$22</definedName>
    <definedName name="_D001533">'Form 7 2 of 2'!$D$23</definedName>
    <definedName name="_D001534">'Form 7 2 of 2'!$D$24</definedName>
    <definedName name="_D001535">'Form 7 2 of 2'!$D$25</definedName>
    <definedName name="_D001536">'Form 7 2 of 2'!$D$26</definedName>
    <definedName name="_D001537">'Form 7 2 of 2'!$D$27</definedName>
    <definedName name="_D001538">'Form 7 2 of 2'!$D$28</definedName>
    <definedName name="_D001540">'Form 7 2 of 2'!$D$29</definedName>
    <definedName name="_D001541">'Form 7 2 of 2'!$E$15</definedName>
    <definedName name="_D001542">'Form 7 2 of 2'!$F$15</definedName>
    <definedName name="_D001543">'Form 7 2 of 2'!$G$15</definedName>
    <definedName name="_D001544">'Form 7 2 of 2'!$H$15</definedName>
    <definedName name="_D001545">'Form 7 2 of 2'!$E$16</definedName>
    <definedName name="_D001546">'Form 7 2 of 2'!$F$16</definedName>
    <definedName name="_D001547">'Form 7 2 of 2'!$G$16</definedName>
    <definedName name="_D001548">'Form 7 2 of 2'!$H$16</definedName>
    <definedName name="_D001549">'Form 7 2 of 2'!$E$17</definedName>
    <definedName name="_D001550">'Form 7 2 of 2'!$F$17</definedName>
    <definedName name="_D001551">'Form 7 2 of 2'!$G$17</definedName>
    <definedName name="_D001552">'Form 7 2 of 2'!$H$17</definedName>
    <definedName name="_D001553">'Form 7 2 of 2'!$E$18</definedName>
    <definedName name="_D001554">'Form 7 2 of 2'!$F$18</definedName>
    <definedName name="_D001555">'Form 7 2 of 2'!$G$18</definedName>
    <definedName name="_D001556">'Form 7 2 of 2'!$H$18</definedName>
    <definedName name="_D001557">'Form 7 2 of 2'!$E$19</definedName>
    <definedName name="_D001558">'Form 7 2 of 2'!$F$19</definedName>
    <definedName name="_D001559">'Form 7 2 of 2'!$G$19</definedName>
    <definedName name="_D001560">'Form 7 2 of 2'!$H$19</definedName>
    <definedName name="_D001561">'Form 7 2 of 2'!$E$20</definedName>
    <definedName name="_D001562">'Form 7 2 of 2'!$F$20</definedName>
    <definedName name="_D001563">'Form 7 2 of 2'!$G$20</definedName>
    <definedName name="_D001564">'Form 7 2 of 2'!$H$20</definedName>
    <definedName name="_D001565">'Form 7 2 of 2'!$E$21</definedName>
    <definedName name="_D001566">'Form 7 2 of 2'!$F$21</definedName>
    <definedName name="_D001567">'Form 7 2 of 2'!$G$21</definedName>
    <definedName name="_D001568">'Form 7 2 of 2'!$H$21</definedName>
    <definedName name="_D001569">'Form 7 2 of 2'!$E$22</definedName>
    <definedName name="_D001570">'Form 7 2 of 2'!$F$22</definedName>
    <definedName name="_D001571">'Form 7 2 of 2'!$G$22</definedName>
    <definedName name="_D001572">'Form 7 2 of 2'!$H$22</definedName>
    <definedName name="_D001573">'Form 7 2 of 2'!$E$23</definedName>
    <definedName name="_D001574">'Form 7 2 of 2'!$F$23</definedName>
    <definedName name="_D001575">'Form 7 2 of 2'!$G$23</definedName>
    <definedName name="_D001576">'Form 7 2 of 2'!$H$23</definedName>
    <definedName name="_D001577">'Form 7 2 of 2'!$E$24</definedName>
    <definedName name="_D001578">'Form 7 2 of 2'!$F$24</definedName>
    <definedName name="_D001579">'Form 7 2 of 2'!$G$24</definedName>
    <definedName name="_D001580">'Form 7 2 of 2'!$H$24</definedName>
    <definedName name="_D001581">'Form 7 2 of 2'!$E$25</definedName>
    <definedName name="_D001582">'Form 7 2 of 2'!$F$25</definedName>
    <definedName name="_D001583">'Form 7 2 of 2'!$G$25</definedName>
    <definedName name="_D001584">'Form 7 2 of 2'!$H$25</definedName>
    <definedName name="_D001585">'Form 7 2 of 2'!$E$26</definedName>
    <definedName name="_D001586">'Form 7 2 of 2'!$F$26</definedName>
    <definedName name="_D001587">'Form 7 2 of 2'!$G$26</definedName>
    <definedName name="_D001588">'Form 7 2 of 2'!$H$26</definedName>
    <definedName name="_D001589">'Form 7 2 of 2'!$E$27</definedName>
    <definedName name="_D001590">'Form 7 2 of 2'!$F$27</definedName>
    <definedName name="_D001591">'Form 7 2 of 2'!$G$27</definedName>
    <definedName name="_D001592">'Form 7 2 of 2'!$H$27</definedName>
    <definedName name="_D001593">'Form 7 2 of 2'!$E$28</definedName>
    <definedName name="_D001594">'Form 7 2 of 2'!$F$28</definedName>
    <definedName name="_D001595">'Form 7 2 of 2'!$G$28</definedName>
    <definedName name="_D001596">'Form 7 2 of 2'!$H$28</definedName>
    <definedName name="_D001601">'Form 7 2 of 2'!$E$29</definedName>
    <definedName name="_D001602">'Form 7 2 of 2'!$F$29</definedName>
    <definedName name="_D001603">'Form 7 2 of 2'!$G$29</definedName>
    <definedName name="_D001604">'Form 7 2 of 2'!$H$29</definedName>
    <definedName name="_D001605">'Form 7 2 of 2'!$I$15</definedName>
    <definedName name="_D001606">'Form 7 2 of 2'!$I$16</definedName>
    <definedName name="_D001607">'Form 7 2 of 2'!$I$17</definedName>
    <definedName name="_D001608">'Form 7 2 of 2'!$I$18</definedName>
    <definedName name="_D001609">'Form 7 2 of 2'!$I$19</definedName>
    <definedName name="_D001610">'Form 7 2 of 2'!$I$20</definedName>
    <definedName name="_D001611">'Form 7 2 of 2'!$I$21</definedName>
    <definedName name="_D001612">'Form 7 2 of 2'!$I$22</definedName>
    <definedName name="_D001613">'Form 7 2 of 2'!$I$23</definedName>
    <definedName name="_D001614">'Form 7 2 of 2'!$I$24</definedName>
    <definedName name="_D001615">'Form 7 2 of 2'!$I$25</definedName>
    <definedName name="_D001616">'Form 7 2 of 2'!$I$26</definedName>
    <definedName name="_D001617">'Form 7 2 of 2'!$I$27</definedName>
    <definedName name="_D001618">'Form 7 2 of 2'!$I$28</definedName>
    <definedName name="_D001620">'Form 7 2 of 2'!$I$29</definedName>
    <definedName name="_D001621">'Form 7 2 of 2'!$J$15</definedName>
    <definedName name="_D001622">'Form 7 2 of 2'!$K$15</definedName>
    <definedName name="_D001623">'Form 7 2 of 2'!$J$16</definedName>
    <definedName name="_D001624">'Form 7 2 of 2'!$K$16</definedName>
    <definedName name="_D001625">'Form 7 2 of 2'!$J$17</definedName>
    <definedName name="_D001626">'Form 7 2 of 2'!$K$17</definedName>
    <definedName name="_D001627">'Form 7 2 of 2'!$J$18</definedName>
    <definedName name="_D001628">'Form 7 2 of 2'!$K$18</definedName>
    <definedName name="_D001629">'Form 7 2 of 2'!$J$19</definedName>
    <definedName name="_D001630">'Form 7 2 of 2'!$K$19</definedName>
    <definedName name="_D001631">'Form 7 2 of 2'!$J$20</definedName>
    <definedName name="_D001632">'Form 7 2 of 2'!$K$20</definedName>
    <definedName name="_D001633">'Form 7 2 of 2'!$J$21</definedName>
    <definedName name="_D001634">'Form 7 2 of 2'!$K$21</definedName>
    <definedName name="_D001635">'Form 7 2 of 2'!$J$22</definedName>
    <definedName name="_D001636">'Form 7 2 of 2'!$K$22</definedName>
    <definedName name="_D001637">'Form 7 2 of 2'!$J$23</definedName>
    <definedName name="_D001638">'Form 7 2 of 2'!$K$23</definedName>
    <definedName name="_D001639">'Form 7 2 of 2'!$J$24</definedName>
    <definedName name="_D001640">'Form 7 2 of 2'!$K$24</definedName>
    <definedName name="_D001641">'Form 7 2 of 2'!$J$25</definedName>
    <definedName name="_D001642">'Form 7 2 of 2'!$K$25</definedName>
    <definedName name="_D001643">'Form 7 2 of 2'!$J$26</definedName>
    <definedName name="_D001644">'Form 7 2 of 2'!$K$26</definedName>
    <definedName name="_D001645">'Form 7 2 of 2'!$J$27</definedName>
    <definedName name="_D001646">'Form 7 2 of 2'!$K$27</definedName>
    <definedName name="_D001647">'Form 7 2 of 2'!$J$28</definedName>
    <definedName name="_D001648">'Form 7 2 of 2'!$K$28</definedName>
    <definedName name="_D001651">'Form 7 2 of 2'!$J$29</definedName>
    <definedName name="_D001652">'Form 7 2 of 2'!$K$29</definedName>
    <definedName name="_D001653">'Form 7 2 of 2'!$B$41</definedName>
    <definedName name="_D001654">'Form 7 2 of 2'!$C$41</definedName>
    <definedName name="_D001655">'Form 7 2 of 2'!$B$42</definedName>
    <definedName name="_D001656">'Form 7 2 of 2'!$C$42</definedName>
    <definedName name="_D001659">'Form 7 2 of 2'!$B$43</definedName>
    <definedName name="_D001660">'Form 7 2 of 2'!$C$43</definedName>
    <definedName name="_D001661">'Form 7 2 of 2'!$B$44</definedName>
    <definedName name="_D001662">'Form 7 2 of 2'!$C$44</definedName>
    <definedName name="_D001663">'Form 7 2 of 2'!$B$45</definedName>
    <definedName name="_D001664">'Form 7 2 of 2'!$C$45</definedName>
    <definedName name="_D001665">'Form 7 2 of 2'!$D$41</definedName>
    <definedName name="_D001666">'Form 7 2 of 2'!$D$42</definedName>
    <definedName name="_D001668">'Form 7 2 of 2'!$D$43</definedName>
    <definedName name="_D001669">'Form 7 2 of 2'!$D$44</definedName>
    <definedName name="_D001670">'Form 7 2 of 2'!$D$45</definedName>
    <definedName name="_D001671">'Form 7 2 of 2'!$E$41</definedName>
    <definedName name="_D001672">'Form 7 2 of 2'!$F$41</definedName>
    <definedName name="_D001673">'Form 7 2 of 2'!$G$41</definedName>
    <definedName name="_D001674">'Form 7 2 of 2'!$H$41</definedName>
    <definedName name="_D001675">'Form 7 2 of 2'!$E$42</definedName>
    <definedName name="_D001676">'Form 7 2 of 2'!$F$42</definedName>
    <definedName name="_D001677">'Form 7 2 of 2'!$G$42</definedName>
    <definedName name="_D001678">'Form 7 2 of 2'!$H$42</definedName>
    <definedName name="_D001683">'Form 7 2 of 2'!$E$43</definedName>
    <definedName name="_D001684">'Form 7 2 of 2'!$F$43</definedName>
    <definedName name="_D001685">'Form 7 2 of 2'!$G$43</definedName>
    <definedName name="_D001686">'Form 7 2 of 2'!$H$43</definedName>
    <definedName name="_D001687">'Form 7 2 of 2'!$E$44</definedName>
    <definedName name="_D001688">'Form 7 2 of 2'!$F$44</definedName>
    <definedName name="_D001689">'Form 7 2 of 2'!$G$44</definedName>
    <definedName name="_D001690">'Form 7 2 of 2'!$H$44</definedName>
    <definedName name="_D001691">'Form 7 2 of 2'!$E$45</definedName>
    <definedName name="_D001692">'Form 7 2 of 2'!$F$45</definedName>
    <definedName name="_D001693">'Form 7 2 of 2'!$G$45</definedName>
    <definedName name="_D001694">'Form 7 2 of 2'!$H$45</definedName>
    <definedName name="_D001695">'Form 7 2 of 2'!$I$41</definedName>
    <definedName name="_D001696">'Form 7 2 of 2'!$I$42</definedName>
    <definedName name="_D001698">'Form 7 2 of 2'!$I$43</definedName>
    <definedName name="_D001699">'Form 7 2 of 2'!$I$44</definedName>
    <definedName name="_D001700">'Form 7 2 of 2'!$I$45</definedName>
    <definedName name="_D001701">'Form 7 2 of 2'!$J$41</definedName>
    <definedName name="_D001702">'Form 7 2 of 2'!$K$41</definedName>
    <definedName name="_D001703">'Form 7 2 of 2'!$J$42</definedName>
    <definedName name="_D001704">'Form 7 2 of 2'!$K$42</definedName>
    <definedName name="_D001707">'Form 7 2 of 2'!$J$43</definedName>
    <definedName name="_D001708">'Form 7 2 of 2'!$K$43</definedName>
    <definedName name="_D001709">'Form 7 2 of 2'!$J$44</definedName>
    <definedName name="_D001710">'Form 7 2 of 2'!$K$44</definedName>
    <definedName name="_D001711">'Form 7 2 of 2'!$J$45</definedName>
    <definedName name="_D001712">'Form 7 2 of 2'!$K$45</definedName>
    <definedName name="_D001713">'Form 7 2 of 2'!$J$49</definedName>
    <definedName name="_D001714">'Form 7 2 of 2'!$K$49</definedName>
    <definedName name="_D001715">'Form 7 2 of 2'!$E$49</definedName>
    <definedName name="_D001716">'Form 7 2 of 2'!$F$49</definedName>
    <definedName name="_D001717">'Form 7 2 of 2'!$G$49</definedName>
    <definedName name="_D001718">'Form 7 2 of 2'!$H$49</definedName>
    <definedName name="_D001724">'Form 8-1'!$F$16</definedName>
    <definedName name="_D001728">'Form 8-1'!$B$24</definedName>
    <definedName name="_D001729">'Form 8-1'!$C$24</definedName>
    <definedName name="_D001730">'Form 8-1'!$D$24</definedName>
    <definedName name="_D001731">'Form 8-1'!$B$25</definedName>
    <definedName name="_D001732">'Form 8-1'!$C$25</definedName>
    <definedName name="_D001733">'Form 8-1'!$D$25</definedName>
    <definedName name="_D001734">'Form 8-1'!$B$26</definedName>
    <definedName name="_D001735">'Form 8-1'!$C$26</definedName>
    <definedName name="_D001736">'Form 8-1'!$D$26</definedName>
    <definedName name="_D001737">'Form 8-1'!$B$27</definedName>
    <definedName name="_D001738">'Form 8-1'!$C$27</definedName>
    <definedName name="_D001739">'Form 8-1'!$D$27</definedName>
    <definedName name="_D001740">'Form 8-1'!$B$28</definedName>
    <definedName name="_D001741">'Form 8-1'!$C$28</definedName>
    <definedName name="_D001742">'Form 8-1'!$D$28</definedName>
    <definedName name="_D001743">'Form 8-1'!$B$29</definedName>
    <definedName name="_D001744">'Form 8-1'!$C$29</definedName>
    <definedName name="_D001745">'Form 8-1'!$D$29</definedName>
    <definedName name="_D001746">'Form 8-1'!$B$30</definedName>
    <definedName name="_D001747">'Form 8-1'!$C$30</definedName>
    <definedName name="_D001748">'Form 8-1'!$D$30</definedName>
    <definedName name="_D001749">'Form 8-1'!$B$31</definedName>
    <definedName name="_D001750">'Form 8-1'!$C$31</definedName>
    <definedName name="_D001751">'Form 8-1'!$D$31</definedName>
    <definedName name="_D001752">'Form 8-1'!$B$32</definedName>
    <definedName name="_D001753">'Form 8-1'!$C$32</definedName>
    <definedName name="_D001754">'Form 8-1'!$D$32</definedName>
    <definedName name="_D001755">'Form 8-1'!$B$33</definedName>
    <definedName name="_D001756">'Form 8-1'!$C$33</definedName>
    <definedName name="_D001757">'Form 8-1'!$D$33</definedName>
    <definedName name="_D001758">'Form 8-1'!$B$34</definedName>
    <definedName name="_D001759">'Form 8-1'!$C$34</definedName>
    <definedName name="_D001760">'Form 8-1'!$D$34</definedName>
    <definedName name="_D001761">'Form 8-1'!$B$35</definedName>
    <definedName name="_D001762">'Form 8-1'!$C$35</definedName>
    <definedName name="_D001763">'Form 8-1'!$D$35</definedName>
    <definedName name="_D001764">'Form 8-1'!$B$36</definedName>
    <definedName name="_D001765">'Form 8-1'!$C$36</definedName>
    <definedName name="_D001766">'Form 8-1'!$D$36</definedName>
    <definedName name="_D001767">'Form 8-1'!$B$37</definedName>
    <definedName name="_D001768">'Form 8-1'!$C$37</definedName>
    <definedName name="_D001769">'Form 8-1'!$D$37</definedName>
    <definedName name="_D001770">'Form 8-1'!$B$38</definedName>
    <definedName name="_D001771">'Form 8-1'!$C$38</definedName>
    <definedName name="_D001772">'Form 8-1'!$D$38</definedName>
    <definedName name="_D001773">'Form 8-1'!$B$39</definedName>
    <definedName name="_D001774">'Form 8-1'!$C$39</definedName>
    <definedName name="_D001775">'Form 8-1'!$D$39</definedName>
    <definedName name="_D001776">'Form 8-1'!$B$40</definedName>
    <definedName name="_D001777">'Form 8-1'!$C$40</definedName>
    <definedName name="_D001778">'Form 8-1'!$D$40</definedName>
    <definedName name="_D001779">'Form 8-1'!$B$41</definedName>
    <definedName name="_D001780">'Form 8-1'!$C$41</definedName>
    <definedName name="_D001781">'Form 8-1'!$D$41</definedName>
    <definedName name="_D001782">'Form 8-1'!$B$42</definedName>
    <definedName name="_D001783">'Form 8-1'!$C$42</definedName>
    <definedName name="_D001784">'Form 8-1'!$D$42</definedName>
    <definedName name="_D001785">'Form 8-1'!$B$43</definedName>
    <definedName name="_D001786">'Form 8-1'!$C$43</definedName>
    <definedName name="_D001787">'Form 8-1'!$D$43</definedName>
    <definedName name="_D001788">'Form 8-1'!$G$24</definedName>
    <definedName name="_D001789">'Form 8-1'!$G$25</definedName>
    <definedName name="_D001790">'Form 8-1'!$G$26</definedName>
    <definedName name="_D001791">'Form 8-1'!$G$27</definedName>
    <definedName name="_D001792">'Form 8-1'!$G$28</definedName>
    <definedName name="_D001793">'Form 8-1'!$G$29</definedName>
    <definedName name="_D001794">'Form 8-1'!$G$30</definedName>
    <definedName name="_D001795">'Form 8-1'!$G$31</definedName>
    <definedName name="_D001796">'Form 8-1'!$G$32</definedName>
    <definedName name="_D001797">'Form 8-1'!$G$33</definedName>
    <definedName name="_D001798">'Form 8-1'!$G$34</definedName>
    <definedName name="_D001799">'Form 8-1'!$G$35</definedName>
    <definedName name="_D001800">'Form 8-1'!$G$36</definedName>
    <definedName name="_D001801">'Form 8-1'!$G$37</definedName>
    <definedName name="_D001802">'Form 8-1'!$G$38</definedName>
    <definedName name="_D001803">'Form 8-1'!$G$39</definedName>
    <definedName name="_D001804">'Form 8-1'!$G$40</definedName>
    <definedName name="_D001805">'Form 8-1'!$G$41</definedName>
    <definedName name="_D001806">'Form 8-1'!$G$42</definedName>
    <definedName name="_D001807">'Form 8-1'!$G$43</definedName>
    <definedName name="_D001808">'Form 8-1'!$H$24</definedName>
    <definedName name="_D001809">'Form 8-1'!$H$25</definedName>
    <definedName name="_D001810">'Form 8-1'!$H$26</definedName>
    <definedName name="_D001811">'Form 8-1'!$H$27</definedName>
    <definedName name="_D001812">'Form 8-1'!$H$28</definedName>
    <definedName name="_D001813">'Form 8-1'!$H$29</definedName>
    <definedName name="_D001814">'Form 8-1'!$H$30</definedName>
    <definedName name="_D001815">'Form 8-1'!$H$31</definedName>
    <definedName name="_D001816">'Form 8-1'!$H$32</definedName>
    <definedName name="_D001817">'Form 8-1'!$H$33</definedName>
    <definedName name="_D001818">'Form 8-1'!$H$34</definedName>
    <definedName name="_D001819">'Form 8-1'!$H$35</definedName>
    <definedName name="_D001820">'Form 8-1'!$H$36</definedName>
    <definedName name="_D001821">'Form 8-1'!$H$37</definedName>
    <definedName name="_D001822">'Form 8-1'!$H$38</definedName>
    <definedName name="_D001823">'Form 8-1'!$H$39</definedName>
    <definedName name="_D001824">'Form 8-1'!$H$40</definedName>
    <definedName name="_D001825">'Form 8-1'!$H$41</definedName>
    <definedName name="_D001826">'Form 8-1'!$H$42</definedName>
    <definedName name="_D001827">'Form 8-1'!$H$43</definedName>
    <definedName name="_D001828">'Form 8-1'!$I$24</definedName>
    <definedName name="_D001829">'Form 8-1'!$I$25</definedName>
    <definedName name="_D001830">'Form 8-1'!$I$26</definedName>
    <definedName name="_D001831">'Form 8-1'!$I$27</definedName>
    <definedName name="_D001832">'Form 8-1'!$I$28</definedName>
    <definedName name="_D001833">'Form 8-1'!$I$29</definedName>
    <definedName name="_D001834">'Form 8-1'!$I$30</definedName>
    <definedName name="_D001835">'Form 8-1'!$I$31</definedName>
    <definedName name="_D001836">'Form 8-1'!$I$32</definedName>
    <definedName name="_D001837">'Form 8-1'!$I$33</definedName>
    <definedName name="_D001838">'Form 8-1'!$I$34</definedName>
    <definedName name="_D001839">'Form 8-1'!$I$35</definedName>
    <definedName name="_D001840">'Form 8-1'!$I$36</definedName>
    <definedName name="_D001841">'Form 8-1'!$I$37</definedName>
    <definedName name="_D001842">'Form 8-1'!$I$38</definedName>
    <definedName name="_D001843">'Form 8-1'!$I$39</definedName>
    <definedName name="_D001844">'Form 8-1'!$I$40</definedName>
    <definedName name="_D001845">'Form 8-1'!$I$41</definedName>
    <definedName name="_D001846">'Form 8-1'!$I$42</definedName>
    <definedName name="_D001847">'Form 8-1'!$I$43</definedName>
    <definedName name="_D001851">'Form 8-1'!$B$50</definedName>
    <definedName name="_D001852">'Form 8-1'!$D$50</definedName>
    <definedName name="_D001853">'Form 8-1'!$B$51</definedName>
    <definedName name="_D001854">'Form 8-1'!$D$51</definedName>
    <definedName name="_D001855">'Form 8-1'!$B$52</definedName>
    <definedName name="_D001856">'Form 8-1'!$D$52</definedName>
    <definedName name="_D001857">'Form 8-1'!$B$53</definedName>
    <definedName name="_D001858">'Form 8-1'!$D$53</definedName>
    <definedName name="_D001859">'Form 8-1'!$B$54</definedName>
    <definedName name="_D001860">'Form 8-1'!$D$54</definedName>
    <definedName name="_D001861">'Form 8-1'!$B$55</definedName>
    <definedName name="_D001862">'Form 8-1'!$D$55</definedName>
    <definedName name="_D001863">'Form 8-1'!$B$56</definedName>
    <definedName name="_D001864">'Form 8-1'!$D$56</definedName>
    <definedName name="_D001865">'Form 8-1'!$B$57</definedName>
    <definedName name="_D001866">'Form 8-1'!$D$57</definedName>
    <definedName name="_D001867">'Form 8-1'!$I$50</definedName>
    <definedName name="_D001868">'Form 8-1'!$I$51</definedName>
    <definedName name="_D001869">'Form 8-1'!$I$52</definedName>
    <definedName name="_D001870">'Form 8-1'!$I$53</definedName>
    <definedName name="_D001871">'Form 8-1'!$I$54</definedName>
    <definedName name="_D001872">'Form 8-1'!$I$55</definedName>
    <definedName name="_D001873">'Form 8-1'!$I$56</definedName>
    <definedName name="_D001874">'Form 8-1'!$I$57</definedName>
    <definedName name="_D001878">'Form 8-2'!$F$16</definedName>
    <definedName name="_D001882">'Form 8-2'!$B$24</definedName>
    <definedName name="_D001883">'Form 8-2'!$C$24</definedName>
    <definedName name="_D001884">'Form 8-2'!$D$24</definedName>
    <definedName name="_D001885">'Form 8-2'!$B$25</definedName>
    <definedName name="_D001886">'Form 8-2'!$C$25</definedName>
    <definedName name="_D001887">'Form 8-2'!$D$25</definedName>
    <definedName name="_D001888">'Form 8-2'!$B$26</definedName>
    <definedName name="_D001889">'Form 8-2'!$C$26</definedName>
    <definedName name="_D001890">'Form 8-2'!$D$26</definedName>
    <definedName name="_D001891">'Form 8-2'!$B$27</definedName>
    <definedName name="_D001892">'Form 8-2'!$C$27</definedName>
    <definedName name="_D001893">'Form 8-2'!$D$27</definedName>
    <definedName name="_D001894">'Form 8-2'!$B$28</definedName>
    <definedName name="_D001895">'Form 8-2'!$C$28</definedName>
    <definedName name="_D001896">'Form 8-2'!$D$28</definedName>
    <definedName name="_D001897">'Form 8-2'!$B$29</definedName>
    <definedName name="_D001898">'Form 8-2'!$C$29</definedName>
    <definedName name="_D001899">'Form 8-2'!$D$29</definedName>
    <definedName name="_D001900">'Form 8-2'!$B$30</definedName>
    <definedName name="_D001901">'Form 8-2'!$C$30</definedName>
    <definedName name="_D001902">'Form 8-2'!$D$30</definedName>
    <definedName name="_D001903">'Form 8-2'!$B$31</definedName>
    <definedName name="_D001904">'Form 8-2'!$C$31</definedName>
    <definedName name="_D001905">'Form 8-2'!$D$31</definedName>
    <definedName name="_D001906">'Form 8-2'!$B$32</definedName>
    <definedName name="_D001907">'Form 8-2'!$C$32</definedName>
    <definedName name="_D001908">'Form 8-2'!$D$32</definedName>
    <definedName name="_D001909">'Form 8-2'!$B$33</definedName>
    <definedName name="_D001910">'Form 8-2'!$C$33</definedName>
    <definedName name="_D001911">'Form 8-2'!$D$33</definedName>
    <definedName name="_D001912">'Form 8-2'!$B$34</definedName>
    <definedName name="_D001913">'Form 8-2'!$C$34</definedName>
    <definedName name="_D001914">'Form 8-2'!$D$34</definedName>
    <definedName name="_D001915">'Form 8-2'!$B$35</definedName>
    <definedName name="_D001916">'Form 8-2'!$C$35</definedName>
    <definedName name="_D001917">'Form 8-2'!$D$35</definedName>
    <definedName name="_D001918">'Form 8-2'!$B$36</definedName>
    <definedName name="_D001919">'Form 8-2'!$C$36</definedName>
    <definedName name="_D001920">'Form 8-2'!$D$36</definedName>
    <definedName name="_D001921">'Form 8-2'!$B$37</definedName>
    <definedName name="_D001922">'Form 8-2'!$C$37</definedName>
    <definedName name="_D001923">'Form 8-2'!$D$37</definedName>
    <definedName name="_D001924">'Form 8-2'!$B$38</definedName>
    <definedName name="_D001925">'Form 8-2'!$C$38</definedName>
    <definedName name="_D001926">'Form 8-2'!$D$38</definedName>
    <definedName name="_D001927">'Form 8-2'!$B$39</definedName>
    <definedName name="_D001928">'Form 8-2'!$C$39</definedName>
    <definedName name="_D001929">'Form 8-2'!$D$39</definedName>
    <definedName name="_D001930">'Form 8-2'!$B$40</definedName>
    <definedName name="_D001931">'Form 8-2'!$C$40</definedName>
    <definedName name="_D001932">'Form 8-2'!$D$40</definedName>
    <definedName name="_D001933">'Form 8-2'!$B$41</definedName>
    <definedName name="_D001934">'Form 8-2'!$C$41</definedName>
    <definedName name="_D001935">'Form 8-2'!$D$41</definedName>
    <definedName name="_D001936">'Form 8-2'!$B$42</definedName>
    <definedName name="_D001937">'Form 8-2'!$C$42</definedName>
    <definedName name="_D001938">'Form 8-2'!$D$42</definedName>
    <definedName name="_D001939">'Form 8-2'!$B$43</definedName>
    <definedName name="_D001940">'Form 8-2'!$C$43</definedName>
    <definedName name="_D001941">'Form 8-2'!$D$43</definedName>
    <definedName name="_D001942">'Form 8-2'!$G$24</definedName>
    <definedName name="_D001943">'Form 8-2'!$H$24</definedName>
    <definedName name="_D001944">'Form 8-2'!$G$25</definedName>
    <definedName name="_D001945">'Form 8-2'!$H$25</definedName>
    <definedName name="_D001946">'Form 8-2'!$G$26</definedName>
    <definedName name="_D001947">'Form 8-2'!$H$26</definedName>
    <definedName name="_D001948">'Form 8-2'!$G$27</definedName>
    <definedName name="_D001949">'Form 8-2'!$H$27</definedName>
    <definedName name="_D001950">'Form 8-2'!$G$28</definedName>
    <definedName name="_D001951">'Form 8-2'!$H$28</definedName>
    <definedName name="_D001952">'Form 8-2'!$G$29</definedName>
    <definedName name="_D001953">'Form 8-2'!$H$29</definedName>
    <definedName name="_D001954">'Form 8-2'!$G$30</definedName>
    <definedName name="_D001955">'Form 8-2'!$H$30</definedName>
    <definedName name="_D001956">'Form 8-2'!$G$31</definedName>
    <definedName name="_D001957">'Form 8-2'!$H$31</definedName>
    <definedName name="_D001958">'Form 8-2'!$G$32</definedName>
    <definedName name="_D001959">'Form 8-2'!$H$32</definedName>
    <definedName name="_D001960">'Form 8-2'!$G$33</definedName>
    <definedName name="_D001961">'Form 8-2'!$H$33</definedName>
    <definedName name="_D001962">'Form 8-2'!$G$34</definedName>
    <definedName name="_D001963">'Form 8-2'!$H$34</definedName>
    <definedName name="_D001964">'Form 8-2'!$G$35</definedName>
    <definedName name="_D001965">'Form 8-2'!$H$35</definedName>
    <definedName name="_D001966">'Form 8-2'!$G$36</definedName>
    <definedName name="_D001967">'Form 8-2'!$H$36</definedName>
    <definedName name="_D001968">'Form 8-2'!$G$37</definedName>
    <definedName name="_D001969">'Form 8-2'!$H$37</definedName>
    <definedName name="_D001970">'Form 8-2'!$G$38</definedName>
    <definedName name="_D001971">'Form 8-2'!$H$38</definedName>
    <definedName name="_D001972">'Form 8-2'!$G$39</definedName>
    <definedName name="_D001973">'Form 8-2'!$H$39</definedName>
    <definedName name="_D001974">'Form 8-2'!$G$40</definedName>
    <definedName name="_D001975">'Form 8-2'!$H$40</definedName>
    <definedName name="_D001976">'Form 8-2'!$G$41</definedName>
    <definedName name="_D001977">'Form 8-2'!$H$41</definedName>
    <definedName name="_D001978">'Form 8-2'!$G$42</definedName>
    <definedName name="_D001979">'Form 8-2'!$H$42</definedName>
    <definedName name="_D001980">'Form 8-2'!$G$43</definedName>
    <definedName name="_D001981">'Form 8-2'!$H$43</definedName>
    <definedName name="_D001982">'Form 8-2'!$I$24</definedName>
    <definedName name="_D001983">'Form 8-2'!$I$25</definedName>
    <definedName name="_D001984">'Form 8-2'!$I$26</definedName>
    <definedName name="_D001985">'Form 8-2'!$I$27</definedName>
    <definedName name="_D001986">'Form 8-2'!$I$28</definedName>
    <definedName name="_D001987">'Form 8-2'!$I$29</definedName>
    <definedName name="_D001988">'Form 8-2'!$I$30</definedName>
    <definedName name="_D001989">'Form 8-2'!$I$31</definedName>
    <definedName name="_D001990">'Form 8-2'!$I$32</definedName>
    <definedName name="_D001991">'Form 8-2'!$I$33</definedName>
    <definedName name="_D001992">'Form 8-2'!$I$34</definedName>
    <definedName name="_D001993">'Form 8-2'!$I$35</definedName>
    <definedName name="_D001994">'Form 8-2'!$I$36</definedName>
    <definedName name="_D001995">'Form 8-2'!$I$37</definedName>
    <definedName name="_D001996">'Form 8-2'!$I$38</definedName>
    <definedName name="_D001997">'Form 8-2'!$I$39</definedName>
    <definedName name="_D001998">'Form 8-2'!$I$40</definedName>
    <definedName name="_D001999">'Form 8-2'!$I$41</definedName>
    <definedName name="_D002000">'Form 8-2'!$I$42</definedName>
    <definedName name="_D002001">'Form 8-2'!$I$43</definedName>
    <definedName name="_D002005">'Form 8-2'!$B$50</definedName>
    <definedName name="_D002006">'Form 8-2'!$D$50</definedName>
    <definedName name="_D002007">'Form 8-2'!$B$51</definedName>
    <definedName name="_D002008">'Form 8-2'!$D$51</definedName>
    <definedName name="_D002009">'Form 8-2'!$B$52</definedName>
    <definedName name="_D002010">'Form 8-2'!$D$52</definedName>
    <definedName name="_D002011">'Form 8-2'!$B$53</definedName>
    <definedName name="_D002012">'Form 8-2'!$D$53</definedName>
    <definedName name="_D002013">'Form 8-2'!$B$54</definedName>
    <definedName name="_D002014">'Form 8-2'!$D$54</definedName>
    <definedName name="_D002015">'Form 8-2'!$B$55</definedName>
    <definedName name="_D002016">'Form 8-2'!$D$55</definedName>
    <definedName name="_D002017">'Form 8-2'!$B$56</definedName>
    <definedName name="_D002018">'Form 8-2'!$D$56</definedName>
    <definedName name="_D002019">'Form 8-2'!$B$57</definedName>
    <definedName name="_D002020">'Form 8-2'!$D$57</definedName>
    <definedName name="_D002021">'Form 8-2'!$I$50</definedName>
    <definedName name="_D002022">'Form 8-2'!$I$51</definedName>
    <definedName name="_D002023">'Form 8-2'!$I$52</definedName>
    <definedName name="_D002024">'Form 8-2'!$I$53</definedName>
    <definedName name="_D002025">'Form 8-2'!$I$54</definedName>
    <definedName name="_D002026">'Form 8-2'!$I$55</definedName>
    <definedName name="_D002027">'Form 8-2'!$I$56</definedName>
    <definedName name="_D002028">'Form 8-2'!$I$57</definedName>
    <definedName name="_D002032">'Form 9'!$B$15</definedName>
    <definedName name="_D002033">'Form 9'!$C$15</definedName>
    <definedName name="_D002034">'Form 9'!$D$15</definedName>
    <definedName name="_D002035">'Form 9'!$E$15</definedName>
    <definedName name="_D002036">'Form 9'!$F$15</definedName>
    <definedName name="_D002037">'Form 9'!$G$15</definedName>
    <definedName name="_D002038">'Form 9'!$I$15</definedName>
    <definedName name="_D002039">'Form 9'!$B$16</definedName>
    <definedName name="_D002040">'Form 9'!$C$16</definedName>
    <definedName name="_D002041">'Form 9'!$D$16</definedName>
    <definedName name="_D002042">'Form 9'!$E$16</definedName>
    <definedName name="_D002043">'Form 9'!$F$16</definedName>
    <definedName name="_D002044">'Form 9'!$G$16</definedName>
    <definedName name="_D002045">'Form 9'!$I$16</definedName>
    <definedName name="_D002046">'Form 9'!$B$17</definedName>
    <definedName name="_D002047">'Form 9'!$C$17</definedName>
    <definedName name="_D002048">'Form 9'!$D$17</definedName>
    <definedName name="_D002049">'Form 9'!$E$17</definedName>
    <definedName name="_D002050">'Form 9'!$F$17</definedName>
    <definedName name="_D002051">'Form 9'!$G$17</definedName>
    <definedName name="_D002052">'Form 9'!$I$17</definedName>
    <definedName name="_D002053">'Form 9'!$B$18</definedName>
    <definedName name="_D002054">'Form 9'!$C$18</definedName>
    <definedName name="_D002055">'Form 9'!$D$18</definedName>
    <definedName name="_D002056">'Form 9'!$E$18</definedName>
    <definedName name="_D002057">'Form 9'!$F$18</definedName>
    <definedName name="_D002058">'Form 9'!$G$18</definedName>
    <definedName name="_D002059">'Form 9'!$I$18</definedName>
    <definedName name="_D002060">'Form 9'!$B$19</definedName>
    <definedName name="_D002061">'Form 9'!$C$19</definedName>
    <definedName name="_D002062">'Form 9'!$D$19</definedName>
    <definedName name="_D002063">'Form 9'!$E$19</definedName>
    <definedName name="_D002064">'Form 9'!$F$19</definedName>
    <definedName name="_D002065">'Form 9'!$G$19</definedName>
    <definedName name="_D002066">'Form 9'!$I$19</definedName>
    <definedName name="_D002067">'Form 9'!$B$20</definedName>
    <definedName name="_D002068">'Form 9'!$C$20</definedName>
    <definedName name="_D002069">'Form 9'!$D$20</definedName>
    <definedName name="_D002070">'Form 9'!$E$20</definedName>
    <definedName name="_D002071">'Form 9'!$F$20</definedName>
    <definedName name="_D002072">'Form 9'!$G$20</definedName>
    <definedName name="_D002073">'Form 9'!$I$20</definedName>
    <definedName name="_D002074">'Form 9'!$B$21</definedName>
    <definedName name="_D002075">'Form 9'!$C$21</definedName>
    <definedName name="_D002076">'Form 9'!$D$21</definedName>
    <definedName name="_D002077">'Form 9'!$E$21</definedName>
    <definedName name="_D002078">'Form 9'!$F$21</definedName>
    <definedName name="_D002079">'Form 9'!$G$21</definedName>
    <definedName name="_D002080">'Form 9'!$I$21</definedName>
    <definedName name="_D002081">'Form 9'!$J$15</definedName>
    <definedName name="_D002082">'Form 9'!$J$16</definedName>
    <definedName name="_D002083">'Form 9'!$J$17</definedName>
    <definedName name="_D002084">'Form 9'!$J$18</definedName>
    <definedName name="_D002085">'Form 9'!$J$19</definedName>
    <definedName name="_D002086">'Form 9'!$J$20</definedName>
    <definedName name="_D002087">'Form 9'!$J$21</definedName>
    <definedName name="_D002088">'Form 9'!$K$15</definedName>
    <definedName name="_D002089">'Form 9'!$L$15</definedName>
    <definedName name="_D002090">'Form 9'!$K$16</definedName>
    <definedName name="_D002091">'Form 9'!$L$16</definedName>
    <definedName name="_D002092">'Form 9'!$K$17</definedName>
    <definedName name="_D002093">'Form 9'!$L$17</definedName>
    <definedName name="_D002094">'Form 9'!$K$18</definedName>
    <definedName name="_D002095">'Form 9'!$L$18</definedName>
    <definedName name="_D002096">'Form 9'!$K$19</definedName>
    <definedName name="_D002097">'Form 9'!$L$19</definedName>
    <definedName name="_D002098">'Form 9'!$K$20</definedName>
    <definedName name="_D002099">'Form 9'!$L$20</definedName>
    <definedName name="_D002100">'Form 9'!$K$21</definedName>
    <definedName name="_D002101">'Form 9'!$L$21</definedName>
    <definedName name="_D002102">'Form 9'!$K$22</definedName>
    <definedName name="_D002103">'Form 9'!$L$22</definedName>
    <definedName name="_D002104">'Form 9'!$M$15</definedName>
    <definedName name="_D002105">'Form 9'!$N$15</definedName>
    <definedName name="_D002106">'Form 9'!$M$16</definedName>
    <definedName name="_D002107">'Form 9'!$N$16</definedName>
    <definedName name="_D002108">'Form 9'!$M$17</definedName>
    <definedName name="_D002109">'Form 9'!$N$17</definedName>
    <definedName name="_D002110">'Form 9'!$M$18</definedName>
    <definedName name="_D002111">'Form 9'!$N$18</definedName>
    <definedName name="_D002112">'Form 9'!$M$19</definedName>
    <definedName name="_D002113">'Form 9'!$N$19</definedName>
    <definedName name="_D002114">'Form 9'!$M$20</definedName>
    <definedName name="_D002115">'Form 9'!$N$20</definedName>
    <definedName name="_D002116">'Form 9'!$M$21</definedName>
    <definedName name="_D002117">'Form 9'!$N$21</definedName>
    <definedName name="_D002118">'Form 9'!$M$22</definedName>
    <definedName name="_D002119">'Form 9'!$N$22</definedName>
    <definedName name="_D002120">'Form 9'!$B$25</definedName>
    <definedName name="_D002121">'Form 9'!$D$25</definedName>
    <definedName name="_D002122">'Form 9'!$G$25</definedName>
    <definedName name="_D002123">'Form 9'!$J$25</definedName>
    <definedName name="_D002124">'Form 9'!$B$26</definedName>
    <definedName name="_D002125">'Form 9'!$D$26</definedName>
    <definedName name="_D002126">'Form 9'!$G$26</definedName>
    <definedName name="_D002127">'Form 9'!$J$26</definedName>
    <definedName name="_D002128">'Form 9'!$B$27</definedName>
    <definedName name="_D002129">'Form 9'!$D$27</definedName>
    <definedName name="_D002130">'Form 9'!$G$27</definedName>
    <definedName name="_D002131">'Form 9'!$J$27</definedName>
    <definedName name="_D002132">'Form 9'!$B$28</definedName>
    <definedName name="_D002133">'Form 9'!$D$28</definedName>
    <definedName name="_D002134">'Form 9'!$G$28</definedName>
    <definedName name="_D002135">'Form 9'!$J$28</definedName>
    <definedName name="_D002136">'Form 9'!$B$29</definedName>
    <definedName name="_D002137">'Form 9'!$D$29</definedName>
    <definedName name="_D002138">'Form 9'!$G$29</definedName>
    <definedName name="_D002139">'Form 9'!$J$29</definedName>
    <definedName name="_D002140">'Form 9'!$B$30</definedName>
    <definedName name="_D002141">'Form 9'!$D$30</definedName>
    <definedName name="_D002142">'Form 9'!$G$30</definedName>
    <definedName name="_D002143">'Form 9'!$J$30</definedName>
    <definedName name="_D002144">'Form 9'!$B$31</definedName>
    <definedName name="_D002145">'Form 9'!$D$31</definedName>
    <definedName name="_D002146">'Form 9'!$G$31</definedName>
    <definedName name="_D002147">'Form 9'!$J$31</definedName>
    <definedName name="_D002148">'Form 9'!$B$32</definedName>
    <definedName name="_D002149">'Form 9'!$D$32</definedName>
    <definedName name="_D002150">'Form 9'!$G$32</definedName>
    <definedName name="_D002151">'Form 9'!$J$32</definedName>
    <definedName name="_D002152">'Form 9'!$N$25</definedName>
    <definedName name="_D002153">'Form 9'!$N$26</definedName>
    <definedName name="_D002154">'Form 9'!$N$27</definedName>
    <definedName name="_D002155">'Form 9'!$N$28</definedName>
    <definedName name="_D002156">'Form 9'!$N$29</definedName>
    <definedName name="_D002157">'Form 9'!$N$30</definedName>
    <definedName name="_D002158">'Form 9'!$N$31</definedName>
    <definedName name="_D002159">'Form 9'!$N$32</definedName>
    <definedName name="_D002160">'Form 9'!$N$33</definedName>
    <definedName name="_D002165">'Form 10'!$F$14</definedName>
    <definedName name="_D002166">'Form 10'!$G$14</definedName>
    <definedName name="_D002167">'Form 10'!$H$14</definedName>
    <definedName name="_D002168">'Form 10'!$I$14</definedName>
    <definedName name="_D002169">'Form 10'!$F$15</definedName>
    <definedName name="_D002170">'Form 10'!$G$15</definedName>
    <definedName name="_D002171">'Form 10'!$H$15</definedName>
    <definedName name="_D002172">'Form 10'!$I$15</definedName>
    <definedName name="_D002173">'Form 10'!$F$16</definedName>
    <definedName name="_D002174">'Form 10'!$G$16</definedName>
    <definedName name="_D002175">'Form 10'!$H$16</definedName>
    <definedName name="_D002176">'Form 10'!$I$16</definedName>
    <definedName name="_D002177">'Form 10'!$F$17</definedName>
    <definedName name="_D002178">'Form 10'!$G$17</definedName>
    <definedName name="_D002179">'Form 10'!$H$17</definedName>
    <definedName name="_D002180">'Form 10'!$I$17</definedName>
    <definedName name="_D002181">'Form 10'!$F$18</definedName>
    <definedName name="_D002182">'Form 10'!$G$18</definedName>
    <definedName name="_D002183">'Form 10'!$H$18</definedName>
    <definedName name="_D002184">'Form 10'!$I$18</definedName>
    <definedName name="_D002185">'Form 10'!$F$19</definedName>
    <definedName name="_D002186">'Form 10'!$G$19</definedName>
    <definedName name="_D002187">'Form 10'!$H$19</definedName>
    <definedName name="_D002188">'Form 10'!$I$19</definedName>
    <definedName name="_D002189">'Form 10'!$F$20</definedName>
    <definedName name="_D002190">'Form 10'!$G$20</definedName>
    <definedName name="_D002191">'Form 10'!$H$20</definedName>
    <definedName name="_D002192">'Form 10'!$I$20</definedName>
    <definedName name="_D002193">'Form 10'!$F$21</definedName>
    <definedName name="_D002194">'Form 10'!$G$21</definedName>
    <definedName name="_D002195">'Form 10'!$H$21</definedName>
    <definedName name="_D002196">'Form 10'!$I$21</definedName>
    <definedName name="_D002197">'Form 10'!$F$22</definedName>
    <definedName name="_D002198">'Form 10'!$G$22</definedName>
    <definedName name="_D002199">'Form 10'!$H$22</definedName>
    <definedName name="_D002200">'Form 10'!$I$22</definedName>
    <definedName name="_D002201">'Form 10'!$F$23</definedName>
    <definedName name="_D002202">'Form 10'!$G$23</definedName>
    <definedName name="_D002203">'Form 10'!$H$23</definedName>
    <definedName name="_D002204">'Form 10'!$I$23</definedName>
    <definedName name="_D002205">'Form 10'!$F$24</definedName>
    <definedName name="_D002206">'Form 10'!$G$24</definedName>
    <definedName name="_D002207">'Form 10'!$H$24</definedName>
    <definedName name="_D002208">'Form 10'!$I$24</definedName>
    <definedName name="_D002209">'Form 10'!$F$27</definedName>
    <definedName name="_D002210">'Form 10'!$G$27</definedName>
    <definedName name="_D002211">'Form 10'!$H$27</definedName>
    <definedName name="_D002212">'Form 10'!$I$27</definedName>
    <definedName name="_D002213">'Form 10'!$F$28</definedName>
    <definedName name="_D002214">'Form 10'!$G$28</definedName>
    <definedName name="_D002215">'Form 10'!$H$28</definedName>
    <definedName name="_D002216">'Form 10'!$I$28</definedName>
    <definedName name="_D002217">'Form 10'!$F$29</definedName>
    <definedName name="_D002218">'Form 10'!$G$29</definedName>
    <definedName name="_D002219">'Form 10'!$H$29</definedName>
    <definedName name="_D002220">'Form 10'!$I$29</definedName>
    <definedName name="_D002221">'Form 10'!$F$30</definedName>
    <definedName name="_D002222">'Form 10'!$G$30</definedName>
    <definedName name="_D002223">'Form 10'!$H$30</definedName>
    <definedName name="_D002224">'Form 10'!$I$30</definedName>
    <definedName name="_D002225">'Form 10'!$F$31</definedName>
    <definedName name="_D002226">'Form 10'!$G$31</definedName>
    <definedName name="_D002227">'Form 10'!$H$31</definedName>
    <definedName name="_D002228">'Form 10'!$I$31</definedName>
    <definedName name="_D002229">'Form 10'!$F$32</definedName>
    <definedName name="_D002230">'Form 10'!$G$32</definedName>
    <definedName name="_D002231">'Form 10'!$H$32</definedName>
    <definedName name="_D002232">'Form 10'!$I$32</definedName>
    <definedName name="_D002233">'Form 10'!$F$33</definedName>
    <definedName name="_D002234">'Form 10'!$G$33</definedName>
    <definedName name="_D002235">'Form 10'!$H$33</definedName>
    <definedName name="_D002236">'Form 10'!$I$33</definedName>
    <definedName name="_D002237">'Form 10'!$F$34</definedName>
    <definedName name="_D002238">'Form 10'!$G$34</definedName>
    <definedName name="_D002239">'Form 10'!$H$34</definedName>
    <definedName name="_D002240">'Form 10'!$I$34</definedName>
    <definedName name="_D002241">'Form 10'!$F$35</definedName>
    <definedName name="_D002242">'Form 10'!$G$35</definedName>
    <definedName name="_D002243">'Form 10'!$H$35</definedName>
    <definedName name="_D002244">'Form 10'!$I$35</definedName>
    <definedName name="_D002245">'Form 10'!$F$36</definedName>
    <definedName name="_D002246">'Form 10'!$G$36</definedName>
    <definedName name="_D002247">'Form 10'!$H$36</definedName>
    <definedName name="_D002248">'Form 10'!$I$36</definedName>
    <definedName name="_D002249">'Form 10'!$F$37</definedName>
    <definedName name="_D002250">'Form 10'!$G$37</definedName>
    <definedName name="_D002251">'Form 10'!$H$37</definedName>
    <definedName name="_D002252">'Form 10'!$I$37</definedName>
    <definedName name="_D002253">'Form 10'!$F$40</definedName>
    <definedName name="_D002254">'Form 10'!$G$40</definedName>
    <definedName name="_D002255">'Form 10'!$H$40</definedName>
    <definedName name="_D002256">'Form 10'!$F$41</definedName>
    <definedName name="_D002257">'Form 10'!$G$41</definedName>
    <definedName name="_D002258">'Form 10'!$H$41</definedName>
    <definedName name="_D002259">'Form 10'!$F$42</definedName>
    <definedName name="_D002260">'Form 10'!$G$42</definedName>
    <definedName name="_D002261">'Form 10'!$H$42</definedName>
    <definedName name="_D002262">'Form 10'!$F$43</definedName>
    <definedName name="_D002263">'Form 10'!$G$43</definedName>
    <definedName name="_D002264">'Form 10'!$H$43</definedName>
    <definedName name="_D002265">'Form 10'!$F$44</definedName>
    <definedName name="_D002266">'Form 10'!$G$44</definedName>
    <definedName name="_D002267">'Form 10'!$H$44</definedName>
    <definedName name="_D002268">'Form 10'!$F$45</definedName>
    <definedName name="_D002269">'Form 10'!$G$45</definedName>
    <definedName name="_D002270">'Form 10'!$H$45</definedName>
    <definedName name="_D002271">'Form 10'!$F$46</definedName>
    <definedName name="_D002272">'Form 10'!$G$46</definedName>
    <definedName name="_D002273">'Form 10'!$H$46</definedName>
    <definedName name="_D002274">'Form 10'!$F$47</definedName>
    <definedName name="_D002275">'Form 10'!$G$47</definedName>
    <definedName name="_D002276">'Form 10'!$H$47</definedName>
    <definedName name="_D002277">'Form 10'!$F$48</definedName>
    <definedName name="_D002278">'Form 10'!$G$48</definedName>
    <definedName name="_D002279">'Form 10'!$H$48</definedName>
    <definedName name="_D002280">'Form 10'!$F$49</definedName>
    <definedName name="_D002281">'Form 10'!$G$49</definedName>
    <definedName name="_D002282">'Form 10'!$H$49</definedName>
    <definedName name="_D002283">'Form 10'!$F$50</definedName>
    <definedName name="_D002284">'Form 10'!$G$50</definedName>
    <definedName name="_D002285">'Form 10'!$H$50</definedName>
    <definedName name="_D002286">'Form 10'!$I$41</definedName>
    <definedName name="_D002287">'Form 10'!$I$42</definedName>
    <definedName name="_D002288">'Form 10'!$I$43</definedName>
    <definedName name="_D002289">'Form 10'!$I$44</definedName>
    <definedName name="_D002290">'Form 10'!$I$48</definedName>
    <definedName name="_D002291">'Form 10'!$I$49</definedName>
    <definedName name="_D002292">'Form 10'!$I$50</definedName>
    <definedName name="_D002296">'Form 11'!$H$16</definedName>
    <definedName name="_D002297">'Form 11'!$I$16</definedName>
    <definedName name="_D002298">'Form 11'!$H$17</definedName>
    <definedName name="_D002299">'Form 11'!$I$17</definedName>
    <definedName name="_D002300">'Form 11'!$H$18</definedName>
    <definedName name="_D002301">'Form 11'!$I$18</definedName>
    <definedName name="_D002302">'Form 11'!$H$19</definedName>
    <definedName name="_D002303">'Form 11'!$I$19</definedName>
    <definedName name="_D002304">'Form 11'!$H$20</definedName>
    <definedName name="_D002305">'Form 11'!$I$20</definedName>
    <definedName name="_D002306">'Form 11'!$H$21</definedName>
    <definedName name="_D002307">'Form 11'!$I$21</definedName>
    <definedName name="_D002308">'Form 11'!$H$22</definedName>
    <definedName name="_D002309">'Form 11'!$I$22</definedName>
    <definedName name="_D002310">'Form 11'!$H$23</definedName>
    <definedName name="_D002311">'Form 11'!$I$23</definedName>
    <definedName name="_D002312">'Form 11'!$H$24</definedName>
    <definedName name="_D002313">'Form 11'!$I$24</definedName>
    <definedName name="_D002314">'Form 11'!$H$25</definedName>
    <definedName name="_D002315">'Form 11'!$I$25</definedName>
    <definedName name="_D002316">'Form 11'!$H$27</definedName>
    <definedName name="_D002317">'Form 11'!$I$27</definedName>
    <definedName name="_D002318">'Form 11'!$H$28</definedName>
    <definedName name="_D002319">'Form 11'!$I$28</definedName>
    <definedName name="_D002320">'Form 11'!$H$29</definedName>
    <definedName name="_D002321">'Form 11'!$I$29</definedName>
    <definedName name="_D002322">'Form 11'!$H$30</definedName>
    <definedName name="_D002323">'Form 11'!$I$30</definedName>
    <definedName name="_D002324">'Form 11'!$H$31</definedName>
    <definedName name="_D002325">'Form 11'!$I$31</definedName>
    <definedName name="_D002326">'Form 11'!$H$32</definedName>
    <definedName name="_D002327">'Form 11'!$I$32</definedName>
    <definedName name="_D002328">'Form 11'!$H$33</definedName>
    <definedName name="_D002329">'Form 11'!$I$33</definedName>
    <definedName name="_D002330">'Form 11'!$H$34</definedName>
    <definedName name="_D002331">'Form 11'!$I$34</definedName>
    <definedName name="_D002332">'Form 11'!$H$35</definedName>
    <definedName name="_D002333">'Form 11'!$I$35</definedName>
    <definedName name="_D002334">'Form 11'!$H$36</definedName>
    <definedName name="_D002335">'Form 11'!$I$36</definedName>
    <definedName name="_D002336">'Form 11'!$H$37</definedName>
    <definedName name="_D002337">'Form 11'!$I$37</definedName>
    <definedName name="_D002338">'Form 11'!$H$38</definedName>
    <definedName name="_D002339">'Form 11'!$I$38</definedName>
    <definedName name="_D002340">'Form 11'!$H$39</definedName>
    <definedName name="_D002341">'Form 11'!$I$39</definedName>
    <definedName name="_D002342">'Form 11'!$H$40</definedName>
    <definedName name="_D002343">'Form 11'!$I$40</definedName>
    <definedName name="_D002346">'Form 11'!$H$41</definedName>
    <definedName name="_D002347">'Form 11'!$I$41</definedName>
    <definedName name="_D002348">'Form 11'!$H$42</definedName>
    <definedName name="_D002349">'Form 11'!$I$42</definedName>
    <definedName name="_D002350">'Form 11'!$H$44</definedName>
    <definedName name="_D002351">'Form 11'!$H$45</definedName>
    <definedName name="_D002352">'Form 11'!$H$46</definedName>
    <definedName name="_D002353">'Form 11'!$I$44</definedName>
    <definedName name="_D002354">'Form 11'!$I$45</definedName>
    <definedName name="_D002355">'Form 11'!$I$46</definedName>
    <definedName name="_D002356">'Form 11'!$H$48</definedName>
    <definedName name="_D002357">'Form 11'!$I$48</definedName>
    <definedName name="_D002358">'Form 11'!$H$49</definedName>
    <definedName name="_D002359">'Form 11'!$I$49</definedName>
    <definedName name="_D002360">'Form 11'!$H$50</definedName>
    <definedName name="_D002361">'Form 11'!$I$50</definedName>
    <definedName name="_D002362">'Form 11'!$H$51</definedName>
    <definedName name="_D002363">'Form 11'!$I$51</definedName>
    <definedName name="_D002364">'Form 11'!$H$53</definedName>
    <definedName name="_D002365">'Form 11'!$I$53</definedName>
    <definedName name="_D002366">'Form 11'!$H$54</definedName>
    <definedName name="_D002367">'Form 11'!$I$54</definedName>
    <definedName name="_D002368">'Form 11'!$H$55</definedName>
    <definedName name="_D002369">'Form 11'!$I$55</definedName>
    <definedName name="_D002370">'Form 11'!$H$56</definedName>
    <definedName name="_D002371">'Form 11'!$I$56</definedName>
    <definedName name="_D002372">'Form 11'!$H$58</definedName>
    <definedName name="_D002373">'Form 11'!$I$58</definedName>
    <definedName name="_D002374">'Form 11'!$H$61</definedName>
    <definedName name="_D002375">'Form 11'!$I$61</definedName>
    <definedName name="_D002376">'Form 11'!$H$62</definedName>
    <definedName name="_D002377">'Form 11'!$I$62</definedName>
    <definedName name="_D002378">'Form 11'!$H$63</definedName>
    <definedName name="_D002379">'Form 11'!$I$63</definedName>
    <definedName name="_D002380">'Form 11'!$H$64</definedName>
    <definedName name="_D002381">'Form 11'!$I$64</definedName>
    <definedName name="_D002382">'Form 11'!$H$65</definedName>
    <definedName name="_D002383">'Form 11'!$I$65</definedName>
    <definedName name="_D002384">'Form 11'!$H$66</definedName>
    <definedName name="_D002385">'Form 11'!$I$66</definedName>
    <definedName name="_D002386">'Form 11'!$H$68</definedName>
    <definedName name="_D002387">'Form 11'!$I$68</definedName>
    <definedName name="_D002388">'Form 11'!$H$69</definedName>
    <definedName name="_D002389">'Form 11'!$I$69</definedName>
    <definedName name="_D002390">'Form 11'!$H$70</definedName>
    <definedName name="_D002391">'Form 11'!$I$70</definedName>
    <definedName name="_D002392">'Form 11'!$H$71</definedName>
    <definedName name="_D002393">'Form 11'!$I$71</definedName>
    <definedName name="_D002394">'Form 11'!$H$72</definedName>
    <definedName name="_D002395">'Form 11'!$I$72</definedName>
    <definedName name="_D002396">'Form 11'!$H$73</definedName>
    <definedName name="_D002397">'Form 11'!$I$73</definedName>
    <definedName name="_D002398">'Form 11'!$H$74</definedName>
    <definedName name="_D002399">'Form 11'!$I$74</definedName>
    <definedName name="_D002400">'Form 11'!$H$75</definedName>
    <definedName name="_D002401">'Form 11'!$I$75</definedName>
    <definedName name="_D002402">'Form 11'!$H$76</definedName>
    <definedName name="_D002403">'Form 11'!$I$76</definedName>
    <definedName name="_D002404">'Form 11'!$H$77</definedName>
    <definedName name="_D002405">'Form 11'!$I$77</definedName>
    <definedName name="_D002406">'Form 11'!$H$78</definedName>
    <definedName name="_D002407">'Form 11'!$I$78</definedName>
    <definedName name="_D002408">'Form 11'!$H$79</definedName>
    <definedName name="_D002409">'Form 11'!$I$79</definedName>
    <definedName name="_D002410">'Form 11'!$H$80</definedName>
    <definedName name="_D002411">'Form 11'!$I$80</definedName>
    <definedName name="_D002412">'Form 11'!$H$81</definedName>
    <definedName name="_D002413">'Form 11'!$I$81</definedName>
    <definedName name="_D002414">'Form 11'!$H$82</definedName>
    <definedName name="_D002415">'Form 11'!$I$82</definedName>
    <definedName name="_D002416">'Form 11'!$H$83</definedName>
    <definedName name="_D002417">'Form 11'!$I$83</definedName>
    <definedName name="_D002418">'Form 11'!$H$86</definedName>
    <definedName name="_D002419">'Form 11'!$I$86</definedName>
    <definedName name="_D002420">'Form 11'!$H$87</definedName>
    <definedName name="_D002421">'Form 11'!$I$87</definedName>
    <definedName name="_D002422">'Form 11'!$H$88</definedName>
    <definedName name="_D002423">'Form 11'!$I$88</definedName>
    <definedName name="_D002424">'Form 11'!$H$90</definedName>
    <definedName name="_D002425">'Form 11'!$I$90</definedName>
    <definedName name="_D002426">'Form 11'!$H$93</definedName>
    <definedName name="_D002427">'Form 11'!$I$93</definedName>
    <definedName name="_D002428">'Form 11'!$H$94</definedName>
    <definedName name="_D002429">'Form 11'!$I$94</definedName>
    <definedName name="_D002430">'Form 11'!$H$95</definedName>
    <definedName name="_D002431">'Form 11'!$I$95</definedName>
    <definedName name="_D002432">'Form 11'!$H$96</definedName>
    <definedName name="_D002433">'Form 11'!$I$96</definedName>
    <definedName name="_D002434">'Form 11'!$H$97</definedName>
    <definedName name="_D002435">'Form 11'!$I$97</definedName>
    <definedName name="_D002436">'Form 11'!$H$98</definedName>
    <definedName name="_D002437">'Form 11'!$I$98</definedName>
    <definedName name="_D002438">'Form 11'!$H$99</definedName>
    <definedName name="_D002439">'Form 11'!$I$99</definedName>
    <definedName name="_D002440">'Form 11'!$H$101</definedName>
    <definedName name="_D002441">'Form 11'!$I$101</definedName>
    <definedName name="_D002442">'Form 11'!$H$103</definedName>
    <definedName name="_D002443">'Form 11'!$I$103</definedName>
    <definedName name="_D002447">'Form 12'!$G$13</definedName>
    <definedName name="_D002448">'Form 12'!$E$15</definedName>
    <definedName name="_D002495">'Form 12'!$E$38</definedName>
    <definedName name="_D002496">'Form 12'!$E$39</definedName>
    <definedName name="_D002497">'Form 12'!$E$40</definedName>
    <definedName name="_D002498">'Form 12'!$G$42</definedName>
    <definedName name="_D002499">'Form 12'!$E$45</definedName>
    <definedName name="_D002520">'Form 12'!$C$48</definedName>
    <definedName name="_D002521">'Form 12'!$C$49</definedName>
    <definedName name="_D002522">'Form 12'!$C$50</definedName>
    <definedName name="_D002523">'Form 12'!$C$51</definedName>
    <definedName name="_D002524">'Form 12'!$C$52</definedName>
    <definedName name="_D002525">'Form 12'!$C$53</definedName>
    <definedName name="_D002526">'Form 12'!$C$54</definedName>
    <definedName name="_D002527">'Form 12'!$C$55</definedName>
    <definedName name="_D002528">'Form 12'!$C$56</definedName>
    <definedName name="_D002529">'Form 12'!$C$57</definedName>
    <definedName name="_D002530">'Form 12'!$C$58</definedName>
    <definedName name="_D002531">'Form 12'!$C$59</definedName>
    <definedName name="_D002532">'Form 12'!$C$60</definedName>
    <definedName name="_D002533">'Form 12'!$C$61</definedName>
    <definedName name="_D002534">'Form 12'!$C$62</definedName>
    <definedName name="_D002535">'Form 12'!$C$63</definedName>
    <definedName name="_D002536">'Form 12'!$C$64</definedName>
    <definedName name="_D002537">'Form 12'!$C$65</definedName>
    <definedName name="_D002538">'Form 12'!$C$66</definedName>
    <definedName name="_D002539">'Form 12'!$C$67</definedName>
    <definedName name="_D002540">'Form 12'!$D$48</definedName>
    <definedName name="_D002541">'Form 12'!$D$49</definedName>
    <definedName name="_D002542">'Form 12'!$D$50</definedName>
    <definedName name="_D002543">'Form 12'!$D$51</definedName>
    <definedName name="_D002544">'Form 12'!$D$52</definedName>
    <definedName name="_D002545">'Form 12'!$D$53</definedName>
    <definedName name="_D002546">'Form 12'!$D$54</definedName>
    <definedName name="_D002547">'Form 12'!$D$55</definedName>
    <definedName name="_D002548">'Form 12'!$D$56</definedName>
    <definedName name="_D002549">'Form 12'!$D$57</definedName>
    <definedName name="_D002550">'Form 12'!$D$58</definedName>
    <definedName name="_D002551">'Form 12'!$D$59</definedName>
    <definedName name="_D002552">'Form 12'!$D$60</definedName>
    <definedName name="_D002553">'Form 12'!$D$61</definedName>
    <definedName name="_D002554">'Form 12'!$D$62</definedName>
    <definedName name="_D002555">'Form 12'!$D$63</definedName>
    <definedName name="_D002556">'Form 12'!$D$64</definedName>
    <definedName name="_D002557">'Form 12'!$D$65</definedName>
    <definedName name="_D002558">'Form 12'!$D$66</definedName>
    <definedName name="_D002559">'Form 12'!$D$67</definedName>
    <definedName name="_D002560">'Form 12'!$C$18</definedName>
    <definedName name="_D002561">'Form 12'!$C$19</definedName>
    <definedName name="_D002562">'Form 12'!$C$20</definedName>
    <definedName name="_D002563">'Form 12'!$C$21</definedName>
    <definedName name="_D002564">'Form 12'!$C$22</definedName>
    <definedName name="_D002565">'Form 12'!$C$23</definedName>
    <definedName name="_D002566">'Form 12'!$C$24</definedName>
    <definedName name="_D002567">'Form 12'!$C$25</definedName>
    <definedName name="_D002568">'Form 12'!$C$26</definedName>
    <definedName name="_D002569">'Form 12'!$C$27</definedName>
    <definedName name="_D002570">'Form 12'!$C$28</definedName>
    <definedName name="_D002571">'Form 12'!$C$29</definedName>
    <definedName name="_D002572">'Form 12'!$C$30</definedName>
    <definedName name="_D002573">'Form 12'!$C$31</definedName>
    <definedName name="_D002574">'Form 12'!$C$32</definedName>
    <definedName name="_D002575">'Form 12'!$C$33</definedName>
    <definedName name="_D002576">'Form 12'!$C$34</definedName>
    <definedName name="_D002580">'Form 12'!$C$35</definedName>
    <definedName name="_D002581">'Form 12'!$C$36</definedName>
    <definedName name="_D002582">'Form 12'!$C$37</definedName>
    <definedName name="_D002583">'Form 12'!$D$18</definedName>
    <definedName name="_D002584">'Form 12'!$D$19</definedName>
    <definedName name="_D002585">'Form 12'!$D$20</definedName>
    <definedName name="_D002586">'Form 12'!$D$21</definedName>
    <definedName name="_D002587">'Form 12'!$D$22</definedName>
    <definedName name="_D002588">'Form 12'!$D$23</definedName>
    <definedName name="_D002589">'Form 12'!$D$24</definedName>
    <definedName name="_D002590">'Form 12'!$D$25</definedName>
    <definedName name="_D002591">'Form 12'!$D$26</definedName>
    <definedName name="_D002592">'Form 12'!$D$27</definedName>
    <definedName name="_D002593">'Form 12'!$D$28</definedName>
    <definedName name="_D002594">'Form 12'!$D$29</definedName>
    <definedName name="_D002595">'Form 12'!$D$30</definedName>
    <definedName name="_D002596">'Form 12'!$D$31</definedName>
    <definedName name="_D002597">'Form 12'!$D$32</definedName>
    <definedName name="_D002598">'Form 12'!$D$33</definedName>
    <definedName name="_D002599">'Form 12'!$D$34</definedName>
    <definedName name="_D002603">'Form 12'!$D$35</definedName>
    <definedName name="_D002604">'Form 12'!$D$36</definedName>
    <definedName name="_D002605">'Form 12'!$D$37</definedName>
    <definedName name="_D002606">'Form 12'!$E$67</definedName>
    <definedName name="_D002607">'Form 12'!$E$68</definedName>
    <definedName name="_D002608">'Form 12'!$E$69</definedName>
    <definedName name="_D002609">'Form 12'!$E$71</definedName>
    <definedName name="_D002610">'Form 12'!$G$73</definedName>
    <definedName name="_D002617">'Form 13'!$F$15</definedName>
    <definedName name="_D002618">'Form 13'!$G$15</definedName>
    <definedName name="_D002619">'Form 13'!$H$15</definedName>
    <definedName name="_D002620">'Form 13'!$I$15</definedName>
    <definedName name="_D002621">'Form 13'!$F$17</definedName>
    <definedName name="_D002622">'Form 13'!$G$17</definedName>
    <definedName name="_D002623">'Form 13'!$H$17</definedName>
    <definedName name="_D002624">'Form 13'!$I$17</definedName>
    <definedName name="_D002625">'Form 13'!$F$19</definedName>
    <definedName name="_D002626">'Form 13'!$G$19</definedName>
    <definedName name="_D002627">'Form 13'!$H$19</definedName>
    <definedName name="_D002628">'Form 13'!$I$19</definedName>
    <definedName name="_D002629">'Form 13'!$I$21</definedName>
    <definedName name="_D002630">'Form 13'!$H$21</definedName>
    <definedName name="_D002631">'Form 13'!$I$23</definedName>
    <definedName name="_D002632">'Form 13'!$I$25</definedName>
    <definedName name="_D002633">'Form 13'!$I$27</definedName>
    <definedName name="_D002635">'Form 13'!$I$29</definedName>
    <definedName name="_D002636">'Form 13'!$H$31</definedName>
    <definedName name="_D002637">'Form 13'!$H$33</definedName>
    <definedName name="_D002638">'Form 13'!$H$35</definedName>
    <definedName name="_D002639">'Form 13'!$I$37</definedName>
    <definedName name="_D002640">'Form 13'!$I$39</definedName>
    <definedName name="_D002644">'Form 13'!$I$46</definedName>
    <definedName name="_D002645">'Form 13'!$I$47</definedName>
    <definedName name="_D002646">'Form 13'!$I$48</definedName>
    <definedName name="_D002647">'Form 13'!$I$49</definedName>
    <definedName name="_D002648">'Form 13'!$I$50</definedName>
    <definedName name="_D002649">'Form 13'!$I$51</definedName>
    <definedName name="_D002650">'Form 13'!$I$52</definedName>
    <definedName name="_D002651">'Form 13'!$I$53</definedName>
    <definedName name="_D002652">'Form 13'!$I$54</definedName>
    <definedName name="_D002653">'Form 13'!$I$55</definedName>
    <definedName name="_D002654">'Form 13'!$I$56</definedName>
    <definedName name="_D002655">'Form 13'!$I$57</definedName>
    <definedName name="_D002656">'Form 13'!$I$58</definedName>
    <definedName name="_D002660">'Form 13'!$I$63</definedName>
    <definedName name="_D002661">'Form 13'!$I$64</definedName>
    <definedName name="_D002662">'Form 13'!$I$65</definedName>
    <definedName name="_D002663">'Form 13'!$I$66</definedName>
    <definedName name="_D002664">'Form 13'!$I$67</definedName>
    <definedName name="_D002665">'Form 13'!$I$68</definedName>
    <definedName name="_D002666">'Form 13'!$I$69</definedName>
    <definedName name="_D002667">'Form 13'!$I$70</definedName>
    <definedName name="_D002668">'Form 13'!$I$71</definedName>
    <definedName name="_D002669">'Form 13'!$I$72</definedName>
    <definedName name="_D002670">'Form 13'!$I$73</definedName>
    <definedName name="_D002671">'Form 13'!$I$74</definedName>
    <definedName name="_D002672">'Form 13'!$I$75</definedName>
    <definedName name="_D002676">'Form 13'!$I$80</definedName>
    <definedName name="_D002677">'Form 13'!$I$81</definedName>
    <definedName name="_D002678">'Form 13'!$I$82</definedName>
    <definedName name="_D002679">'Form 13'!$I$83</definedName>
    <definedName name="_D002680">'Form 13'!$I$84</definedName>
    <definedName name="_D002681">'Form 13'!$I$85</definedName>
    <definedName name="_D002682">'Form 13'!$I$86</definedName>
    <definedName name="_D002683">'Form 13'!$I$87</definedName>
    <definedName name="_D002684">'Form 13'!$I$88</definedName>
    <definedName name="_D002685">'Form 13'!$I$89</definedName>
    <definedName name="_D002686">'Form 13'!$I$90</definedName>
    <definedName name="_D002687">'Form 13'!$I$91</definedName>
    <definedName name="_D002688">'Form 13'!$I$92</definedName>
    <definedName name="_D002692">'Form 13'!$I$97</definedName>
    <definedName name="_D002693">'Form 13'!$I$98</definedName>
    <definedName name="_D002694">'Form 13'!$I$99</definedName>
    <definedName name="_D002695">'Form 13'!$I$100</definedName>
    <definedName name="_D002696">'Form 13'!$I$101</definedName>
    <definedName name="_D002697">'Form 13'!$I$102</definedName>
    <definedName name="_D002698">'Form 13'!$I$103</definedName>
    <definedName name="_D002699">'Form 13'!$I$104</definedName>
    <definedName name="_D002700">'Form 13'!$I$105</definedName>
    <definedName name="_D002701">'Form 13'!$I$106</definedName>
    <definedName name="_D002702">'Form 13'!$I$107</definedName>
    <definedName name="_D002703">'Form 13'!$I$108</definedName>
    <definedName name="_D002704">'Form 13'!$I$109</definedName>
    <definedName name="_D002708">'Form 14'!$F$15</definedName>
    <definedName name="_D002709">'Form 14'!$G$15</definedName>
    <definedName name="_D002710">'Form 14'!$F$16</definedName>
    <definedName name="_D002711">'Form 14'!$G$16</definedName>
    <definedName name="_D002712">'Form 14'!$F$17</definedName>
    <definedName name="_D002713">'Form 14'!$G$17</definedName>
    <definedName name="_D002714">'Form 14'!$F$18</definedName>
    <definedName name="_D002715">'Form 14'!$G$18</definedName>
    <definedName name="_D002716">'Form 14'!$F$19</definedName>
    <definedName name="_D002717">'Form 14'!$G$19</definedName>
    <definedName name="_D002718">'Form 14'!$F$20</definedName>
    <definedName name="_D002719">'Form 14'!$G$20</definedName>
    <definedName name="_D002720">'Form 14'!$F$21</definedName>
    <definedName name="_D002721">'Form 14'!$G$21</definedName>
    <definedName name="_D002722">'Form 14'!$F$22</definedName>
    <definedName name="_D002723">'Form 14'!$G$22</definedName>
    <definedName name="_D002724">'Form 14'!$F$23</definedName>
    <definedName name="_D002725">'Form 14'!$G$23</definedName>
    <definedName name="_D002726">'Form 14'!$F$24</definedName>
    <definedName name="_D002727">'Form 14'!$G$24</definedName>
    <definedName name="_D002728">'Form 14'!$F$25</definedName>
    <definedName name="_D002729">'Form 14'!$G$25</definedName>
    <definedName name="_D002730">'Form 14'!$F$26</definedName>
    <definedName name="_D002731">'Form 14'!$G$26</definedName>
    <definedName name="_D002732">'Form 14'!$F$27</definedName>
    <definedName name="_D002733">'Form 14'!$G$27</definedName>
    <definedName name="_D002734">'Form 14'!$F$28</definedName>
    <definedName name="_D002735">'Form 14'!$F$29</definedName>
    <definedName name="_D002736">'Form 14'!$F$30</definedName>
    <definedName name="_D002737">'Form 14'!$F$31</definedName>
    <definedName name="_D002738">'Form 14'!$F$32</definedName>
    <definedName name="_D002739">'Form 14'!$F$33</definedName>
    <definedName name="_D002740">'Form 14'!$F$34</definedName>
    <definedName name="_D002741">'Form 14'!$F$35</definedName>
    <definedName name="_D002742">'Form 14'!$F$36</definedName>
    <definedName name="_D002743">'Form 14'!$H$28</definedName>
    <definedName name="_D002744">'Form 14'!$H$29</definedName>
    <definedName name="_D002745">'Form 14'!$H$30</definedName>
    <definedName name="_D002746">'Form 14'!$H$31</definedName>
    <definedName name="_D002747">'Form 14'!$H$32</definedName>
    <definedName name="_D002748">'Form 14'!$H$33</definedName>
    <definedName name="_D002749">'Form 14'!$G$34</definedName>
    <definedName name="_D002750">'Form 14'!$G$35</definedName>
    <definedName name="_D002751">'Form 14'!$H$36</definedName>
    <definedName name="_D002752">'Form 14'!$F$37</definedName>
    <definedName name="_D002753">'Form 14'!$G$37</definedName>
    <definedName name="_D002754">'Form 14'!$H$37</definedName>
    <definedName name="_D002755">'Form 14'!$G$36</definedName>
    <definedName name="_D002756">'Form 14'!$F$39</definedName>
    <definedName name="_D002757">'Form 14'!$F$40</definedName>
    <definedName name="_D002758">'Form 14'!$F$41</definedName>
    <definedName name="_D002759">'Form 14'!$F$42</definedName>
    <definedName name="_D002760">'Form 14'!$F$43</definedName>
    <definedName name="_D002761">'Form 14'!$F$44</definedName>
    <definedName name="_D002762">'Form 14'!$F$45</definedName>
    <definedName name="_D002763">'Form 14'!$F$46</definedName>
    <definedName name="_D002764">'Form 14'!$F$47</definedName>
    <definedName name="_D002765">'Form 14'!$F$48</definedName>
    <definedName name="_D002766">'Form 14'!$F$49</definedName>
    <definedName name="_D002767">'Form 14'!$F$50</definedName>
    <definedName name="_D002768">'Form 14'!$F$51</definedName>
    <definedName name="_D002769">'Form 14'!$F$52</definedName>
    <definedName name="_D002770">'Form 14'!$F$53</definedName>
    <definedName name="_D002771">'Form 14'!$F$54</definedName>
    <definedName name="_D002772">'Form 14'!$F$55</definedName>
    <definedName name="_D002773">'Form 14'!$F$56</definedName>
    <definedName name="_D002774">'Form 14'!$F$57</definedName>
    <definedName name="_D002775">'Form 14'!$F$58</definedName>
    <definedName name="_D002776">'Form 14'!$F$59</definedName>
    <definedName name="_D002777">'Form 14'!$F$60</definedName>
    <definedName name="_D002778">'Form 14'!$F$61</definedName>
    <definedName name="_D002779">'Form 14'!$F$62</definedName>
    <definedName name="_D002780">'Form 14'!$F$63</definedName>
    <definedName name="_D002781">'Form 14'!$F$64</definedName>
    <definedName name="_D002782">'Form 14'!$F$65</definedName>
    <definedName name="_D002783">'Form 14'!$F$66</definedName>
    <definedName name="_D002784">'Form 14'!$F$67</definedName>
    <definedName name="_D002785">'Form 14'!$F$68</definedName>
    <definedName name="_D002786">'Form 14'!$F$69</definedName>
    <definedName name="_D002787">'Form 14'!$F$70</definedName>
    <definedName name="_D002788">'Form 14'!$F$71</definedName>
    <definedName name="_D002789">'Form 14'!$F$72</definedName>
    <definedName name="_D002790">'Form 14'!$F$73</definedName>
    <definedName name="_D002791">'Form 14'!$F$74</definedName>
    <definedName name="_D002792">'Form 14'!$F$75</definedName>
    <definedName name="_D002793">'Form 14'!$F$76</definedName>
    <definedName name="_D002794">'Form 14'!$F$77</definedName>
    <definedName name="_D002795">'Form 14'!$F$78</definedName>
    <definedName name="_D002796">'Form 14'!$F$79</definedName>
    <definedName name="_D002797">'Form 14'!$F$80</definedName>
    <definedName name="_D002798">'Form 14'!$F$81</definedName>
    <definedName name="_D002799">'Form 14'!$F$82</definedName>
    <definedName name="_D002800">'Form 14'!$F$83</definedName>
    <definedName name="_D002801">'Form 14'!$F$84</definedName>
    <definedName name="_D002802">'Form 14'!$F$85</definedName>
    <definedName name="_D002805">'Form 14'!$H$39</definedName>
    <definedName name="_D002806">'Form 14'!$H$40</definedName>
    <definedName name="_D002807">'Form 14'!$G$41</definedName>
    <definedName name="_D002808">'Form 14'!$H$42</definedName>
    <definedName name="_D002809">'Form 14'!$G$43</definedName>
    <definedName name="_D002810">'Form 14'!$H$44</definedName>
    <definedName name="_D002811">'Form 14'!$G$45</definedName>
    <definedName name="_D002812">'Form 14'!$H$46</definedName>
    <definedName name="_D002813">'Form 14'!$H$47</definedName>
    <definedName name="_D002814">'Form 14'!$H$48</definedName>
    <definedName name="_D002815">'Form 14'!$H$49</definedName>
    <definedName name="_D002816">'Form 14'!$H$50</definedName>
    <definedName name="_D002817">'Form 14'!$H$51</definedName>
    <definedName name="_D002818">'Form 14'!$H$52</definedName>
    <definedName name="_D002819">'Form 14'!$H$53</definedName>
    <definedName name="_D002820">'Form 14'!$G$48</definedName>
    <definedName name="_D002821">'Form 14'!$G$49</definedName>
    <definedName name="_D002822">'Form 14'!$G$50</definedName>
    <definedName name="_D002823">'Form 14'!$G$51</definedName>
    <definedName name="_D002824">'Form 14'!$G$52</definedName>
    <definedName name="_D002825">'Form 14'!$G$53</definedName>
    <definedName name="_D002826">'Form 14'!$G$54</definedName>
    <definedName name="_D002827">'Form 14'!$H$55</definedName>
    <definedName name="_D002828">'Form 14'!$G$56</definedName>
    <definedName name="_D002829">'Form 14'!$H$57</definedName>
    <definedName name="_D002830">'Form 14'!$H$58</definedName>
    <definedName name="_D002831">'Form 14'!$H$59</definedName>
    <definedName name="_D002832">'Form 14'!$H$60</definedName>
    <definedName name="_D002833">'Form 14'!$H$61</definedName>
    <definedName name="_D002834">'Form 14'!$H$62</definedName>
    <definedName name="_D002835">'Form 14'!$H$63</definedName>
    <definedName name="_D002836">'Form 14'!$H$64</definedName>
    <definedName name="_D002837">'Form 14'!$G$65</definedName>
    <definedName name="_D002838">'Form 14'!$H$66</definedName>
    <definedName name="_D002839">'Form 14'!$H$67</definedName>
    <definedName name="_D002840">'Form 14'!$H$68</definedName>
    <definedName name="_D002841">'Form 14'!$H$69</definedName>
    <definedName name="_D002842">'Form 14'!$H$70</definedName>
    <definedName name="_D002843">'Form 14'!$H$71</definedName>
    <definedName name="_D002844">'Form 14'!$G$72</definedName>
    <definedName name="_D002845">'Form 14'!$H$73</definedName>
    <definedName name="_D002846">'Form 14'!$G$74</definedName>
    <definedName name="_D002847">'Form 14'!$H$75</definedName>
    <definedName name="_D002848">'Form 14'!$H$76</definedName>
    <definedName name="_D002849">'Form 14'!$G$75</definedName>
    <definedName name="_D002850">'Form 14'!$G$77</definedName>
    <definedName name="_D002851">'Form 14'!$H$78</definedName>
    <definedName name="_D002852">'Form 14'!$H$79</definedName>
    <definedName name="_D002853">'Form 14'!$H$80</definedName>
    <definedName name="_D002854">'Form 14'!$H$81</definedName>
    <definedName name="_D002855">'Form 14'!$G$81</definedName>
    <definedName name="_D002856">'Form 14'!$G$82</definedName>
    <definedName name="_D002857">'Form 14'!$H$83</definedName>
    <definedName name="_D002858">'Form 14'!$H$84</definedName>
    <definedName name="_D002859">'Form 14'!$H$85</definedName>
    <definedName name="_D002860">'Form 14'!$G$85</definedName>
    <definedName name="_D002861">'Form 14'!$F$86</definedName>
    <definedName name="_D002862">'Form 14'!$G$86</definedName>
    <definedName name="_D002863">'Form 14'!$H$86</definedName>
    <definedName name="_D002865">'Form 14'!$E$81</definedName>
    <definedName name="_D002869">'Form 14'!$H$91</definedName>
    <definedName name="_D002870">'Form 14'!$H$92</definedName>
    <definedName name="_D002871">'Form 14'!$H$93</definedName>
    <definedName name="_D002872">'Form 14'!$H$95</definedName>
    <definedName name="_D002873">'Form 14'!$H$96</definedName>
    <definedName name="_D002874">'Form 14'!$H$97</definedName>
    <definedName name="_D002875">'Form 14'!$H$98</definedName>
    <definedName name="_D002876">'Form 14'!$H$99</definedName>
    <definedName name="_D002877">'Form 14'!$H$101</definedName>
    <definedName name="_D002878">'Form 14'!$H$102</definedName>
    <definedName name="_D002879">'Form 14'!$H$103</definedName>
    <definedName name="_D002880">'Form 14'!$H$104</definedName>
    <definedName name="_D002881">'Form 14'!$H$105</definedName>
    <definedName name="_D002882">'Form 14'!$H$107</definedName>
    <definedName name="_D002883">'Form 14'!$H$108</definedName>
    <definedName name="_D002884">'Form 14'!$H$109</definedName>
    <definedName name="_D002885">'Form 14'!$H$110</definedName>
    <definedName name="_D002886">'Form 14'!$H$111</definedName>
    <definedName name="_D002887">'Form 14'!$H$112</definedName>
    <definedName name="_D002891">'Form 15'!$E$13</definedName>
    <definedName name="_D002892">'Form 15'!$E$14</definedName>
    <definedName name="_D002896">'Form 15'!$J$17</definedName>
    <definedName name="_D002897">'Form 15'!$J$18</definedName>
    <definedName name="_D002898">'Form 15'!$J$19</definedName>
    <definedName name="_D002899">'Form 15'!$J$20</definedName>
    <definedName name="_D002900">'Form 15'!$J$21</definedName>
    <definedName name="_D002901">'Form 15'!$J$22</definedName>
    <definedName name="_D002902">'Form 15'!$J$23</definedName>
    <definedName name="_D002903">'Form 15'!$J$24</definedName>
    <definedName name="_D002904">'Form 15'!$K$17</definedName>
    <definedName name="_D002905">'Form 15'!$K$18</definedName>
    <definedName name="_D002906">'Form 15'!$K$19</definedName>
    <definedName name="_D002907">'Form 15'!$K$20</definedName>
    <definedName name="_D002908">'Form 15'!$K$21</definedName>
    <definedName name="_D002909">'Form 15'!$K$22</definedName>
    <definedName name="_D002910">'Form 15'!$K$23</definedName>
    <definedName name="_D002911">'Form 15'!$K$24</definedName>
    <definedName name="_D002912">'Form 15'!$E$20</definedName>
    <definedName name="_D002913">'Form 15'!$E$21</definedName>
    <definedName name="_D002914">'Form 15'!$E$22</definedName>
    <definedName name="_D002915">'Form 15'!$E$23</definedName>
    <definedName name="_D002916">'Form 15'!$E$24</definedName>
    <definedName name="_D002917">'Form 15'!$K$26</definedName>
    <definedName name="_D002918">'Form 15'!$K$36</definedName>
    <definedName name="_D002922">'Form 15'!$C$42</definedName>
    <definedName name="_D002939">'Form 15'!$C$59</definedName>
    <definedName name="_D002943">'Form 15'!$C$55</definedName>
    <definedName name="_D002944">'Form 15'!$C$56</definedName>
    <definedName name="_D002952">'Form 15'!$C$62</definedName>
    <definedName name="_D002953">'Form 15'!$C$65</definedName>
    <definedName name="_D002954">'Form 15'!$C$66</definedName>
    <definedName name="_D002955">'Form 15'!$C$67</definedName>
    <definedName name="_D002956">'Form 15'!$C$68</definedName>
    <definedName name="_D002957">'Form 15'!$C$69</definedName>
    <definedName name="_D002958">'Form 15'!$C$70</definedName>
    <definedName name="_D002959">'Form 15'!$F$65</definedName>
    <definedName name="_D002960">'Form 15'!$F$66</definedName>
    <definedName name="_D002961">'Form 15'!$F$67</definedName>
    <definedName name="_D002962">'Form 15'!$F$68</definedName>
    <definedName name="_D002963">'Form 15'!$F$69</definedName>
    <definedName name="_D002964">'Form 15'!$F$70</definedName>
    <definedName name="_D002965">'Form 15'!$J$65</definedName>
    <definedName name="_D002966">'Form 15'!$J$66</definedName>
    <definedName name="_D002967">'Form 15'!$J$67</definedName>
    <definedName name="_D002968">'Form 15'!$J$68</definedName>
    <definedName name="_D002969">'Form 15'!$J$69</definedName>
    <definedName name="_D002970">'Form 15'!$J$70</definedName>
    <definedName name="_D002971">'Form 15'!$J$72</definedName>
    <definedName name="_D002975">'Form 15'!$B$80</definedName>
    <definedName name="_D002976">'Form 15'!$E$80</definedName>
    <definedName name="_D002977">'Form 15'!$G$80</definedName>
    <definedName name="_D002978">'Form 15'!$I$80</definedName>
    <definedName name="_D002979">'Form 15'!$B$81</definedName>
    <definedName name="_D002980">'Form 15'!$E$81</definedName>
    <definedName name="_D002981">'Form 15'!$G$81</definedName>
    <definedName name="_D002982">'Form 15'!$I$81</definedName>
    <definedName name="_D002983">'Form 15'!$B$82</definedName>
    <definedName name="_D002984">'Form 15'!$E$82</definedName>
    <definedName name="_D002985">'Form 15'!$G$82</definedName>
    <definedName name="_D002986">'Form 15'!$I$82</definedName>
    <definedName name="_D002987">'Form 15'!$B$83</definedName>
    <definedName name="_D002988">'Form 15'!$E$83</definedName>
    <definedName name="_D002989">'Form 15'!$G$83</definedName>
    <definedName name="_D002990">'Form 15'!$I$83</definedName>
    <definedName name="_D002991">'Form 15'!$B$84</definedName>
    <definedName name="_D002992">'Form 15'!$E$84</definedName>
    <definedName name="_D002993">'Form 15'!$G$84</definedName>
    <definedName name="_D002994">'Form 15'!$I$84</definedName>
    <definedName name="_D002995">'Form 15'!$B$85</definedName>
    <definedName name="_D002996">'Form 15'!$E$85</definedName>
    <definedName name="_D002997">'Form 15'!$G$85</definedName>
    <definedName name="_D002998">'Form 15'!$I$85</definedName>
    <definedName name="_D002999">'Form 15'!$B$86</definedName>
    <definedName name="_D003000">'Form 15'!$E$86</definedName>
    <definedName name="_D003001">'Form 15'!$G$86</definedName>
    <definedName name="_D003002">'Form 15'!$I$86</definedName>
    <definedName name="_D003003">'Form 15'!$B$87</definedName>
    <definedName name="_D003004">'Form 15'!$E$87</definedName>
    <definedName name="_D003005">'Form 15'!$G$87</definedName>
    <definedName name="_D003006">'Form 15'!$I$87</definedName>
    <definedName name="_D003007">'Form 15'!$B$88</definedName>
    <definedName name="_D003008">'Form 15'!$E$88</definedName>
    <definedName name="_D003009">'Form 15'!$G$88</definedName>
    <definedName name="_D003010">'Form 15'!$I$88</definedName>
    <definedName name="_D003011">'Form 15'!$J$80</definedName>
    <definedName name="_D003012">'Form 15'!$J$81</definedName>
    <definedName name="_D003013">'Form 15'!$J$82</definedName>
    <definedName name="_D003014">'Form 15'!$J$83</definedName>
    <definedName name="_D003015">'Form 15'!$J$84</definedName>
    <definedName name="_D003016">'Form 15'!$J$85</definedName>
    <definedName name="_D003017">'Form 15'!$J$86</definedName>
    <definedName name="_D003018">'Form 15'!$J$87</definedName>
    <definedName name="_D003019">'Form 15'!$J$88</definedName>
    <definedName name="_D003020">'Form 15'!$K$80</definedName>
    <definedName name="_D003021">'Form 15'!$K$81</definedName>
    <definedName name="_D003022">'Form 15'!$K$82</definedName>
    <definedName name="_D003023">'Form 15'!$K$83</definedName>
    <definedName name="_D003024">'Form 15'!$K$84</definedName>
    <definedName name="_D003025">'Form 15'!$K$85</definedName>
    <definedName name="_D003026">'Form 15'!$K$86</definedName>
    <definedName name="_D003027">'Form 15'!$K$87</definedName>
    <definedName name="_D003028">'Form 15'!$K$88</definedName>
    <definedName name="_D003036">'Form 15'!$K$92</definedName>
    <definedName name="_D003037">'Form 15'!$K$94</definedName>
    <definedName name="_D003038">'Form 15'!$K$95</definedName>
    <definedName name="_D003039">'Form 15'!$K$96</definedName>
    <definedName name="_D003040">'Form 15'!$K$98</definedName>
    <definedName name="_D003041">'Form 15'!$K$99</definedName>
    <definedName name="_D003042">'Form 15'!$K$100</definedName>
    <definedName name="_D003043">'Form 15'!$K$101</definedName>
    <definedName name="_D003044">'Form 15'!$K$102</definedName>
    <definedName name="_D003045">'Form 15'!$K$103</definedName>
    <definedName name="_D003046">'Form 15'!$K$104</definedName>
    <definedName name="_D003047">'Form 15'!$K$105</definedName>
    <definedName name="_D003048">'Form 15'!$K$106</definedName>
    <definedName name="_D003049">'Form 15'!$K$107</definedName>
    <definedName name="_D003050">'Form 15'!$K$108</definedName>
    <definedName name="_D003051">'Form 15'!$K$109</definedName>
    <definedName name="_D003052">'Form 15'!$K$110</definedName>
    <definedName name="_D003053">'Form 15'!$K$111</definedName>
    <definedName name="_D003054">'Form 15'!$K$112</definedName>
    <definedName name="_D003055">'Form 15'!$K$113</definedName>
    <definedName name="_D003056">'Form 15'!$K$114</definedName>
    <definedName name="_D003057">'Form 15'!$K$115</definedName>
    <definedName name="_D003061">'Form 15'!$K$116</definedName>
    <definedName name="_D003062">'Form 15'!$E$94</definedName>
    <definedName name="_D003063">'Form 15'!$E$95</definedName>
    <definedName name="_D003064">'Form 15'!$E$96</definedName>
    <definedName name="_D003065">'Form 15'!$E$98</definedName>
    <definedName name="_D003066">'Form 15'!$E$99</definedName>
    <definedName name="_D003067">'Form 15'!$E$100</definedName>
    <definedName name="_D003068">'Form 15'!$E$101</definedName>
    <definedName name="_D003069">'Form 15'!$E$102</definedName>
    <definedName name="_D003070">'Form 15'!$E$103</definedName>
    <definedName name="_D003071">'Form 15'!$E$104</definedName>
    <definedName name="_D003072">'Form 15'!$E$105</definedName>
    <definedName name="_D003073">'Form 15'!$E$106</definedName>
    <definedName name="_D003074">'Form 15'!$E$107</definedName>
    <definedName name="_D003075">'Form 15'!$E$108</definedName>
    <definedName name="_D003076">'Form 15'!$E$109</definedName>
    <definedName name="_D003077">'Form 15'!$E$110</definedName>
    <definedName name="_D003078">'Form 15'!$E$111</definedName>
    <definedName name="_D003079">'Form 15'!$E$112</definedName>
    <definedName name="_D003080">'Form 15'!$E$113</definedName>
    <definedName name="_D003081">'Form 15'!$E$114</definedName>
    <definedName name="_D003082">'Form 15'!$E$115</definedName>
    <definedName name="_D003086">'Form 15'!$E$116</definedName>
    <definedName name="_D003087">'Form 15'!$K$117</definedName>
    <definedName name="_D003099">'Form 16'!$C$14</definedName>
    <definedName name="_D003100">'Form 16'!$D$14</definedName>
    <definedName name="_D003101">'Form 16'!$E$14</definedName>
    <definedName name="_D003102">'Form 16'!$G$14</definedName>
    <definedName name="_D003103">'Form 16'!$H$14</definedName>
    <definedName name="_D003154">'Form 16'!$B$17</definedName>
    <definedName name="_D003155">'Form 16'!$D$17</definedName>
    <definedName name="_D003156">'Form 16'!$E$17</definedName>
    <definedName name="_D003157">'Form 16'!$B$18</definedName>
    <definedName name="_D003158">'Form 16'!$D$18</definedName>
    <definedName name="_D003159">'Form 16'!$E$18</definedName>
    <definedName name="_D003160">'Form 16'!$B$19</definedName>
    <definedName name="_D003161">'Form 16'!$D$19</definedName>
    <definedName name="_D003162">'Form 16'!$E$19</definedName>
    <definedName name="_D003163">'Form 16'!$B$20</definedName>
    <definedName name="_D003164">'Form 16'!$D$20</definedName>
    <definedName name="_D003165">'Form 16'!$E$20</definedName>
    <definedName name="_D003166">'Form 16'!$B$21</definedName>
    <definedName name="_D003167">'Form 16'!$D$21</definedName>
    <definedName name="_D003168">'Form 16'!$E$21</definedName>
    <definedName name="_D003169">'Form 16'!$B$22</definedName>
    <definedName name="_D003170">'Form 16'!$D$22</definedName>
    <definedName name="_D003171">'Form 16'!$E$22</definedName>
    <definedName name="_D003172">'Form 16'!$B$23</definedName>
    <definedName name="_D003173">'Form 16'!$D$23</definedName>
    <definedName name="_D003174">'Form 16'!$E$23</definedName>
    <definedName name="_D003175">'Form 16'!$B$24</definedName>
    <definedName name="_D003176">'Form 16'!$D$24</definedName>
    <definedName name="_D003177">'Form 16'!$E$24</definedName>
    <definedName name="_D003178">'Form 16'!$B$25</definedName>
    <definedName name="_D003179">'Form 16'!$D$25</definedName>
    <definedName name="_D003180">'Form 16'!$E$25</definedName>
    <definedName name="_D003181">'Form 16'!$B$26</definedName>
    <definedName name="_D003182">'Form 16'!$D$26</definedName>
    <definedName name="_D003183">'Form 16'!$E$26</definedName>
    <definedName name="_D003184">'Form 16'!$G$17</definedName>
    <definedName name="_D003185">'Form 16'!$G$18</definedName>
    <definedName name="_D003186">'Form 16'!$G$19</definedName>
    <definedName name="_D003187">'Form 16'!$G$20</definedName>
    <definedName name="_D003188">'Form 16'!$G$21</definedName>
    <definedName name="_D003189">'Form 16'!$G$22</definedName>
    <definedName name="_D003190">'Form 16'!$G$23</definedName>
    <definedName name="_D003191">'Form 16'!$G$24</definedName>
    <definedName name="_D003192">'Form 16'!$G$25</definedName>
    <definedName name="_D003193">'Form 16'!$G$26</definedName>
    <definedName name="_D003194">'Form 16'!$H$17</definedName>
    <definedName name="_D003195">'Form 16'!$H$18</definedName>
    <definedName name="_D003196">'Form 16'!$H$19</definedName>
    <definedName name="_D003197">'Form 16'!$H$20</definedName>
    <definedName name="_D003198">'Form 16'!$H$21</definedName>
    <definedName name="_D003199">'Form 16'!$H$22</definedName>
    <definedName name="_D003200">'Form 16'!$H$23</definedName>
    <definedName name="_D003201">'Form 16'!$H$24</definedName>
    <definedName name="_D003202">'Form 16'!$H$25</definedName>
    <definedName name="_D003203">'Form 16'!$H$26</definedName>
    <definedName name="_D003204">'Form 16'!$D$27</definedName>
    <definedName name="_D003205">'Form 16'!$B$30</definedName>
    <definedName name="_D003206">'Form 16'!$D$30</definedName>
    <definedName name="_D003207">'Form 16'!$E$30</definedName>
    <definedName name="_D003208">'Form 16'!$B$31</definedName>
    <definedName name="_D003209">'Form 16'!$D$31</definedName>
    <definedName name="_D003210">'Form 16'!$E$31</definedName>
    <definedName name="_D003211">'Form 16'!$B$32</definedName>
    <definedName name="_D003212">'Form 16'!$D$32</definedName>
    <definedName name="_D003213">'Form 16'!$E$32</definedName>
    <definedName name="_D003214">'Form 16'!$B$33</definedName>
    <definedName name="_D003215">'Form 16'!$D$33</definedName>
    <definedName name="_D003216">'Form 16'!$E$33</definedName>
    <definedName name="_D003217">'Form 16'!$B$34</definedName>
    <definedName name="_D003218">'Form 16'!$D$34</definedName>
    <definedName name="_D003219">'Form 16'!$E$34</definedName>
    <definedName name="_D003220">'Form 16'!$B$35</definedName>
    <definedName name="_D003221">'Form 16'!$D$35</definedName>
    <definedName name="_D003222">'Form 16'!$E$35</definedName>
    <definedName name="_D003223">'Form 16'!$B$36</definedName>
    <definedName name="_D003224">'Form 16'!$D$36</definedName>
    <definedName name="_D003225">'Form 16'!$E$36</definedName>
    <definedName name="_D003226">'Form 16'!$B$37</definedName>
    <definedName name="_D003227">'Form 16'!$D$37</definedName>
    <definedName name="_D003228">'Form 16'!$E$37</definedName>
    <definedName name="_D003229">'Form 16'!$B$38</definedName>
    <definedName name="_D003230">'Form 16'!$D$38</definedName>
    <definedName name="_D003231">'Form 16'!$E$38</definedName>
    <definedName name="_D003232">'Form 16'!$B$39</definedName>
    <definedName name="_D003233">'Form 16'!$D$39</definedName>
    <definedName name="_D003234">'Form 16'!$E$39</definedName>
    <definedName name="_D003235">'Form 16'!$B$40</definedName>
    <definedName name="_D003236">'Form 16'!$D$40</definedName>
    <definedName name="_D003237">'Form 16'!$E$40</definedName>
    <definedName name="_D003238">'Form 16'!$B$41</definedName>
    <definedName name="_D003239">'Form 16'!$D$41</definedName>
    <definedName name="_D003240">'Form 16'!$E$41</definedName>
    <definedName name="_D003241">'Form 16'!$G$30</definedName>
    <definedName name="_D003242">'Form 16'!$G$31</definedName>
    <definedName name="_D003243">'Form 16'!$G$32</definedName>
    <definedName name="_D003244">'Form 16'!$G$33</definedName>
    <definedName name="_D003245">'Form 16'!$G$34</definedName>
    <definedName name="_D003246">'Form 16'!$G$35</definedName>
    <definedName name="_D003247">'Form 16'!$G$36</definedName>
    <definedName name="_D003248">'Form 16'!$G$37</definedName>
    <definedName name="_D003249">'Form 16'!$G$38</definedName>
    <definedName name="_D003250">'Form 16'!$G$39</definedName>
    <definedName name="_D003251">'Form 16'!$G$40</definedName>
    <definedName name="_D003252">'Form 16'!$G$41</definedName>
    <definedName name="_D003253">'Form 16'!$H$30</definedName>
    <definedName name="_D003254">'Form 16'!$H$31</definedName>
    <definedName name="_D003255">'Form 16'!$H$32</definedName>
    <definedName name="_D003256">'Form 16'!$H$33</definedName>
    <definedName name="_D003257">'Form 16'!$H$34</definedName>
    <definedName name="_D003258">'Form 16'!$H$35</definedName>
    <definedName name="_D003259">'Form 16'!$H$36</definedName>
    <definedName name="_D003260">'Form 16'!$H$37</definedName>
    <definedName name="_D003261">'Form 16'!$H$38</definedName>
    <definedName name="_D003262">'Form 16'!$H$39</definedName>
    <definedName name="_D003263">'Form 16'!$H$40</definedName>
    <definedName name="_D003264">'Form 16'!$H$41</definedName>
    <definedName name="_D003265">'Form 16'!$D$42</definedName>
    <definedName name="_D003266">'Form 16'!$D$44</definedName>
    <definedName name="_D003270">'Form 17'!$E$11</definedName>
    <definedName name="_D003293">'Form 17'!$E$16</definedName>
    <definedName name="_D003294">'Form 17'!$E$17</definedName>
    <definedName name="_D003295">'Form 17'!$E$18</definedName>
    <definedName name="_D003296">'Form 17'!$E$19</definedName>
    <definedName name="_D003297">'Form 17'!$E$20</definedName>
    <definedName name="_D003298">'Form 17'!$E$21</definedName>
    <definedName name="_D003299">'Form 17'!$E$22</definedName>
    <definedName name="_D003300">'Form 17'!$F$18</definedName>
    <definedName name="_D003301">'Form 17'!$F$19</definedName>
    <definedName name="_D003302">'Form 17'!$F$20</definedName>
    <definedName name="_D003303">'Form 17'!$F$21</definedName>
    <definedName name="_D003304">'Form 17'!$F$22</definedName>
    <definedName name="_D003305">'Form 17'!$E$23</definedName>
    <definedName name="_D003306">'Form 17'!$F$23</definedName>
    <definedName name="_D003307">'Form 17'!$E$24</definedName>
    <definedName name="_D003308">'Form 17'!$F$24</definedName>
    <definedName name="_D003309">'Form 17'!$E$26</definedName>
    <definedName name="_D003310">'Form 17'!$F$26</definedName>
    <definedName name="_D003311">'Form 17'!$G$26</definedName>
    <definedName name="_D003312">'Form 17'!$E$27</definedName>
    <definedName name="_D003313">'Form 17'!$F$27</definedName>
    <definedName name="_D003314">'Form 17'!$G$27</definedName>
    <definedName name="_D003315">'Form 17'!$E$28</definedName>
    <definedName name="_D003316">'Form 17'!$F$28</definedName>
    <definedName name="_D003317">'Form 17'!$G$28</definedName>
    <definedName name="_D003318">'Form 17'!$E$29</definedName>
    <definedName name="_D003319">'Form 17'!$F$29</definedName>
    <definedName name="_D003320">'Form 17'!$G$29</definedName>
    <definedName name="_D003321">'Form 17'!$E$30</definedName>
    <definedName name="_D003322">'Form 17'!$F$30</definedName>
    <definedName name="_D003323">'Form 17'!$G$30</definedName>
    <definedName name="_D003324">'Form 17'!$E$31</definedName>
    <definedName name="_D003325">'Form 17'!$F$31</definedName>
    <definedName name="_D003326">'Form 17'!$G$31</definedName>
    <definedName name="_D003327">'Form 17'!$E$32</definedName>
    <definedName name="_D003328">'Form 17'!$F$32</definedName>
    <definedName name="_D003329">'Form 17'!$G$32</definedName>
    <definedName name="_D003330">'Form 17'!$E$33</definedName>
    <definedName name="_D003331">'Form 17'!$F$33</definedName>
    <definedName name="_D003332">'Form 17'!$G$33</definedName>
    <definedName name="_D003333">'Form 17'!$E$34</definedName>
    <definedName name="_D003334">'Form 17'!$F$34</definedName>
    <definedName name="_D003335">'Form 17'!$G$34</definedName>
    <definedName name="_D003336">'Form 17'!$E$35</definedName>
    <definedName name="_D003337">'Form 17'!$F$35</definedName>
    <definedName name="_D003338">'Form 17'!$G$35</definedName>
    <definedName name="_D003339">'Form 17'!$E$36</definedName>
    <definedName name="_D003340">'Form 17'!$F$36</definedName>
    <definedName name="_D003341">'Form 17'!$G$36</definedName>
    <definedName name="_D003342">'Form 17'!$E$37</definedName>
    <definedName name="_D003343">'Form 17'!$F$37</definedName>
    <definedName name="_D003344">'Form 17'!$G$37</definedName>
    <definedName name="_D003345">'Form 17'!$E$38</definedName>
    <definedName name="_D003346">'Form 17'!$F$38</definedName>
    <definedName name="_D003347">'Form 17'!$G$38</definedName>
    <definedName name="_D003348">'Form 17'!$E$39</definedName>
    <definedName name="_D003349">'Form 17'!$F$39</definedName>
    <definedName name="_D003350">'Form 17'!$G$39</definedName>
    <definedName name="_D003351">'Form 17'!$E$40</definedName>
    <definedName name="_D003352">'Form 17'!$F$40</definedName>
    <definedName name="_D003353">'Form 17'!$G$40</definedName>
    <definedName name="_D003354">'Form 17'!$E$41</definedName>
    <definedName name="_D003355">'Form 17'!$F$41</definedName>
    <definedName name="_D003356">'Form 17'!$G$41</definedName>
    <definedName name="_D003357">'Form 17'!$E$42</definedName>
    <definedName name="_D003358">'Form 17'!$F$42</definedName>
    <definedName name="_D003359">'Form 17'!$G$42</definedName>
    <definedName name="_D003360">'Form 17'!$E$43</definedName>
    <definedName name="_D003361">'Form 17'!$F$43</definedName>
    <definedName name="_D003362">'Form 17'!$G$43</definedName>
    <definedName name="_D003363">'Form 17'!$E$44</definedName>
    <definedName name="_D003364">'Form 17'!$F$44</definedName>
    <definedName name="_D003365">'Form 17'!$G$44</definedName>
    <definedName name="_D003366">'Form 17'!$E$45</definedName>
    <definedName name="_D003367">'Form 17'!$F$45</definedName>
    <definedName name="_D003368">'Form 17'!$G$45</definedName>
    <definedName name="_D003369">'Form 17'!$E$46</definedName>
    <definedName name="_D003370">'Form 17'!$F$46</definedName>
    <definedName name="_D003371">'Form 17'!$G$46</definedName>
    <definedName name="_D003372">'Form 17'!$E$47</definedName>
    <definedName name="_D003373">'Form 17'!$F$47</definedName>
    <definedName name="_D003374">'Form 17'!$G$47</definedName>
    <definedName name="_D003375">'Form 17'!$E$48</definedName>
    <definedName name="_D003376">'Form 17'!$F$48</definedName>
    <definedName name="_D003377">'Form 17'!$G$48</definedName>
    <definedName name="_D003378">'Form 17'!$E$49</definedName>
    <definedName name="_D003379">'Form 17'!$F$49</definedName>
    <definedName name="_D003380">'Form 17'!$G$49</definedName>
    <definedName name="_D003381">'Form 17'!$E$50</definedName>
    <definedName name="_D003382">'Form 17'!$F$50</definedName>
    <definedName name="_D003383">'Form 17'!$G$50</definedName>
    <definedName name="_D003384">'Form 17'!$E$51</definedName>
    <definedName name="_D003385">'Form 17'!$F$51</definedName>
    <definedName name="_D003386">'Form 17'!$G$51</definedName>
    <definedName name="_D003387">'Form 17'!$E$52</definedName>
    <definedName name="_D003388">'Form 17'!$F$52</definedName>
    <definedName name="_D003389">'Form 17'!$G$52</definedName>
    <definedName name="_D003390">'Form 17'!$E$53</definedName>
    <definedName name="_D003391">'Form 17'!$F$53</definedName>
    <definedName name="_D003392">'Form 17'!$G$53</definedName>
    <definedName name="_D003393">'Form 17'!$E$54</definedName>
    <definedName name="_D003394">'Form 17'!$F$54</definedName>
    <definedName name="_D003395">'Form 17'!$G$54</definedName>
    <definedName name="_D003396">'Form 17'!$H$26</definedName>
    <definedName name="_D003397">'Form 17'!$H$27</definedName>
    <definedName name="_D003398">'Form 17'!$H$28</definedName>
    <definedName name="_D003399">'Form 17'!$H$29</definedName>
    <definedName name="_D003400">'Form 17'!$H$30</definedName>
    <definedName name="_D003401">'Form 17'!$H$31</definedName>
    <definedName name="_D003402">'Form 17'!$H$32</definedName>
    <definedName name="_D003403">'Form 17'!$H$33</definedName>
    <definedName name="_D003404">'Form 17'!$H$34</definedName>
    <definedName name="_D003405">'Form 17'!$H$35</definedName>
    <definedName name="_D003406">'Form 17'!$H$36</definedName>
    <definedName name="_D003407">'Form 17'!$H$37</definedName>
    <definedName name="_D003408">'Form 17'!$H$38</definedName>
    <definedName name="_D003409">'Form 17'!$H$39</definedName>
    <definedName name="_D003410">'Form 17'!$H$40</definedName>
    <definedName name="_D003411">'Form 17'!$H$41</definedName>
    <definedName name="_D003412">'Form 17'!$H$42</definedName>
    <definedName name="_D003413">'Form 17'!$H$43</definedName>
    <definedName name="_D003414">'Form 17'!$H$44</definedName>
    <definedName name="_D003415">'Form 17'!$H$45</definedName>
    <definedName name="_D003416">'Form 17'!$H$46</definedName>
    <definedName name="_D003417">'Form 17'!$H$47</definedName>
    <definedName name="_D003418">'Form 17'!$H$48</definedName>
    <definedName name="_D003419">'Form 17'!$H$49</definedName>
    <definedName name="_D003420">'Form 17'!$H$50</definedName>
    <definedName name="_D003421">'Form 17'!$H$51</definedName>
    <definedName name="_D003422">'Form 17'!$H$52</definedName>
    <definedName name="_D003423">'Form 17'!$H$53</definedName>
    <definedName name="_D003424">'Form 17'!$H$54</definedName>
    <definedName name="_D003425">'Form 17'!$H$55</definedName>
    <definedName name="_D003426">'Form 17'!$I$26</definedName>
    <definedName name="_D003427">'Form 17'!$I$27</definedName>
    <definedName name="_D003428">'Form 17'!$I$28</definedName>
    <definedName name="_D003429">'Form 17'!$I$29</definedName>
    <definedName name="_D003430">'Form 17'!$I$30</definedName>
    <definedName name="_D003431">'Form 17'!$I$31</definedName>
    <definedName name="_D003432">'Form 17'!$I$32</definedName>
    <definedName name="_D003433">'Form 17'!$I$33</definedName>
    <definedName name="_D003434">'Form 17'!$I$34</definedName>
    <definedName name="_D003435">'Form 17'!$I$35</definedName>
    <definedName name="_D003436">'Form 17'!$I$36</definedName>
    <definedName name="_D003437">'Form 17'!$I$37</definedName>
    <definedName name="_D003438">'Form 17'!$I$38</definedName>
    <definedName name="_D003439">'Form 17'!$I$39</definedName>
    <definedName name="_D003440">'Form 17'!$I$40</definedName>
    <definedName name="_D003441">'Form 17'!$I$41</definedName>
    <definedName name="_D003442">'Form 17'!$I$42</definedName>
    <definedName name="_D003443">'Form 17'!$I$43</definedName>
    <definedName name="_D003444">'Form 17'!$I$44</definedName>
    <definedName name="_D003445">'Form 17'!$I$45</definedName>
    <definedName name="_D003446">'Form 17'!$I$46</definedName>
    <definedName name="_D003447">'Form 17'!$I$47</definedName>
    <definedName name="_D003448">'Form 17'!$I$48</definedName>
    <definedName name="_D003449">'Form 17'!$I$49</definedName>
    <definedName name="_D003450">'Form 17'!$I$50</definedName>
    <definedName name="_D003451">'Form 17'!$I$51</definedName>
    <definedName name="_D003452">'Form 17'!$I$52</definedName>
    <definedName name="_D003453">'Form 17'!$I$53</definedName>
    <definedName name="_D003454">'Form 17'!$I$54</definedName>
    <definedName name="_D003455">'Form 17'!$E$55</definedName>
    <definedName name="_D003456">'Form 17'!$F$55</definedName>
    <definedName name="_D003457">'Form 17'!$G$55</definedName>
    <definedName name="_D003458">'Form 17'!$I$55</definedName>
    <definedName name="_D003462">'Form 17'!$I$60</definedName>
    <definedName name="_D003463">'Form 17'!$I$61</definedName>
    <definedName name="_D003464">'Form 17'!$I$62</definedName>
    <definedName name="_D003472">'Form 17'!$C$66</definedName>
    <definedName name="_D003473">'Form 17'!$C$69</definedName>
    <definedName name="_D003474">'Form 17'!$C$70</definedName>
    <definedName name="_D003475">'Form 17'!$C$71</definedName>
    <definedName name="_D003476">'Form 17'!$C$72</definedName>
    <definedName name="_D003477">'Form 17'!$C$73</definedName>
    <definedName name="_D003478">'Form 17'!$C$74</definedName>
    <definedName name="_D003479">'Form 17'!$C$75</definedName>
    <definedName name="_D003480">'Form 17'!$C$76</definedName>
    <definedName name="_D003481">'Form 17'!$C$77</definedName>
    <definedName name="_D003482">'Form 17'!$C$78</definedName>
    <definedName name="_D003483">'Form 17'!$C$79</definedName>
    <definedName name="_D003484">'Form 17'!$C$80</definedName>
    <definedName name="_D003485">'Form 17'!$C$81</definedName>
    <definedName name="_D003486">'Form 17'!$C$82</definedName>
    <definedName name="_D003487">'Form 17'!$C$83</definedName>
    <definedName name="_D003488">'Form 17'!$C$84</definedName>
    <definedName name="_D003489">'Form 17'!$C$85</definedName>
    <definedName name="_D003490">'Form 17'!$C$86</definedName>
    <definedName name="_D003491">'Form 17'!$C$87</definedName>
    <definedName name="_D003492">'Form 17'!$C$88</definedName>
    <definedName name="_D003493">'Form 17'!$C$89</definedName>
    <definedName name="_D003494">'Form 17'!$C$90</definedName>
    <definedName name="_D003495">'Form 17'!$C$91</definedName>
    <definedName name="_D003496">'Form 17'!$C$92</definedName>
    <definedName name="_D003497">'Form 17'!$C$93</definedName>
    <definedName name="_D003505">'Form 17'!$F$69</definedName>
    <definedName name="_D003506">'Form 17'!$F$70</definedName>
    <definedName name="_D003507">'Form 17'!$F$71</definedName>
    <definedName name="_D003508">'Form 17'!$F$72</definedName>
    <definedName name="_D003509">'Form 17'!$F$73</definedName>
    <definedName name="_D003510">'Form 17'!$F$74</definedName>
    <definedName name="_D003511">'Form 17'!$F$75</definedName>
    <definedName name="_D003512">'Form 17'!$F$76</definedName>
    <definedName name="_D003513">'Form 17'!$F$77</definedName>
    <definedName name="_D003514">'Form 17'!$F$78</definedName>
    <definedName name="_D003515">'Form 17'!$F$79</definedName>
    <definedName name="_D003516">'Form 17'!$F$80</definedName>
    <definedName name="_D003517">'Form 17'!$F$81</definedName>
    <definedName name="_D003518">'Form 17'!$F$82</definedName>
    <definedName name="_D003519">'Form 17'!$F$83</definedName>
    <definedName name="_D003520">'Form 17'!$F$84</definedName>
    <definedName name="_D003521">'Form 17'!$F$85</definedName>
    <definedName name="_D003522">'Form 17'!$F$86</definedName>
    <definedName name="_D003523">'Form 17'!$F$87</definedName>
    <definedName name="_D003524">'Form 17'!$F$88</definedName>
    <definedName name="_D003525">'Form 17'!$F$89</definedName>
    <definedName name="_D003526">'Form 17'!$F$90</definedName>
    <definedName name="_D003527">'Form 17'!$F$91</definedName>
    <definedName name="_D003528">'Form 17'!$F$92</definedName>
    <definedName name="_D003529">'Form 17'!$F$93</definedName>
    <definedName name="_D003537">'Form 17'!$G$69</definedName>
    <definedName name="_D003538">'Form 17'!$G$70</definedName>
    <definedName name="_D003539">'Form 17'!$G$71</definedName>
    <definedName name="_D003540">'Form 17'!$G$72</definedName>
    <definedName name="_D003541">'Form 17'!$G$73</definedName>
    <definedName name="_D003542">'Form 17'!$G$74</definedName>
    <definedName name="_D003543">'Form 17'!$G$75</definedName>
    <definedName name="_D003544">'Form 17'!$G$76</definedName>
    <definedName name="_D003545">'Form 17'!$G$77</definedName>
    <definedName name="_D003546">'Form 17'!$G$78</definedName>
    <definedName name="_D003547">'Form 17'!$G$79</definedName>
    <definedName name="_D003548">'Form 17'!$G$80</definedName>
    <definedName name="_D003549">'Form 17'!$G$81</definedName>
    <definedName name="_D003550">'Form 17'!$G$82</definedName>
    <definedName name="_D003551">'Form 17'!$G$83</definedName>
    <definedName name="_D003552">'Form 17'!$G$84</definedName>
    <definedName name="_D003553">'Form 17'!$G$85</definedName>
    <definedName name="_D003554">'Form 17'!$G$86</definedName>
    <definedName name="_D003555">'Form 17'!$G$87</definedName>
    <definedName name="_D003556">'Form 17'!$G$88</definedName>
    <definedName name="_D003557">'Form 17'!$G$89</definedName>
    <definedName name="_D003558">'Form 17'!$G$90</definedName>
    <definedName name="_D003559">'Form 17'!$G$91</definedName>
    <definedName name="_D003560">'Form 17'!$G$92</definedName>
    <definedName name="_D003561">'Form 17'!$G$93</definedName>
    <definedName name="_D003569">'Form 17'!$H$69</definedName>
    <definedName name="_D003570">'Form 17'!$H$70</definedName>
    <definedName name="_D003571">'Form 17'!$H$71</definedName>
    <definedName name="_D003572">'Form 17'!$H$72</definedName>
    <definedName name="_D003573">'Form 17'!$H$73</definedName>
    <definedName name="_D003574">'Form 17'!$H$74</definedName>
    <definedName name="_D003575">'Form 17'!$H$75</definedName>
    <definedName name="_D003576">'Form 17'!$H$76</definedName>
    <definedName name="_D003577">'Form 17'!$H$77</definedName>
    <definedName name="_D003578">'Form 17'!$H$78</definedName>
    <definedName name="_D003579">'Form 17'!$H$79</definedName>
    <definedName name="_D003580">'Form 17'!$H$80</definedName>
    <definedName name="_D003581">'Form 17'!$H$81</definedName>
    <definedName name="_D003582">'Form 17'!$H$82</definedName>
    <definedName name="_D003583">'Form 17'!$H$83</definedName>
    <definedName name="_D003584">'Form 17'!$H$84</definedName>
    <definedName name="_D003585">'Form 17'!$H$85</definedName>
    <definedName name="_D003586">'Form 17'!$H$86</definedName>
    <definedName name="_D003587">'Form 17'!$H$87</definedName>
    <definedName name="_D003588">'Form 17'!$H$88</definedName>
    <definedName name="_D003589">'Form 17'!$H$89</definedName>
    <definedName name="_D003590">'Form 17'!$H$90</definedName>
    <definedName name="_D003591">'Form 17'!$H$91</definedName>
    <definedName name="_D003592">'Form 17'!$H$92</definedName>
    <definedName name="_D003593">'Form 17'!$H$93</definedName>
    <definedName name="_D003601">'Form 17'!$F$94</definedName>
    <definedName name="_D003602">'Form 17'!$G$94</definedName>
    <definedName name="_D003603">'Form 17'!$H$94</definedName>
    <definedName name="_D003617">'Form 18'!$G$13</definedName>
    <definedName name="_D003618">'Form 18'!$I$13</definedName>
    <definedName name="_D003619">'Form 18'!$H$17</definedName>
    <definedName name="_D003620">'Form 18'!$I$17</definedName>
    <definedName name="_D003621">'Form 18'!$H$20</definedName>
    <definedName name="_D003622">'Form 18'!$I$20</definedName>
    <definedName name="_D003623">'Form 18'!$H$21</definedName>
    <definedName name="_D003624">'Form 18'!$I$21</definedName>
    <definedName name="_D003625">'Form 18'!$H$22</definedName>
    <definedName name="_D003626">'Form 18'!$I$22</definedName>
    <definedName name="_D003627">'Form 18'!$H$23</definedName>
    <definedName name="_D003628">'Form 18'!$I$23</definedName>
    <definedName name="_D003629">'Form 18'!$H$24</definedName>
    <definedName name="_D003630">'Form 18'!$I$24</definedName>
    <definedName name="_D003631">'Form 18'!$H$25</definedName>
    <definedName name="_D003632">'Form 18'!$I$25</definedName>
    <definedName name="_D003633">'Form 18'!$H$26</definedName>
    <definedName name="_D003634">'Form 18'!$I$26</definedName>
    <definedName name="_D003635">'Form 18'!$H$27</definedName>
    <definedName name="_D003636">'Form 18'!$I$27</definedName>
    <definedName name="_D003637">'Form 18'!$H$28</definedName>
    <definedName name="_D003638">'Form 18'!$I$28</definedName>
    <definedName name="_D003639">'Form 18'!$H$29</definedName>
    <definedName name="_D003640">'Form 18'!$I$29</definedName>
    <definedName name="_D003641">'Form 18'!$H$30</definedName>
    <definedName name="_D003642">'Form 18'!$I$30</definedName>
    <definedName name="_D003643">'Form 18'!$H$31</definedName>
    <definedName name="_D003644">'Form 18'!$I$31</definedName>
    <definedName name="_D003645">'Form 18'!$B$20</definedName>
    <definedName name="_D003646">'Form 18'!$B$21</definedName>
    <definedName name="_D003647">'Form 18'!$B$22</definedName>
    <definedName name="_D003648">'Form 18'!$B$23</definedName>
    <definedName name="_D003649">'Form 18'!$B$24</definedName>
    <definedName name="_D003650">'Form 18'!$B$25</definedName>
    <definedName name="_D003651">'Form 18'!$B$26</definedName>
    <definedName name="_D003652">'Form 18'!$B$27</definedName>
    <definedName name="_D003653">'Form 18'!$B$28</definedName>
    <definedName name="_D003654">'Form 18'!$B$29</definedName>
    <definedName name="_D003655">'Form 18'!$B$30</definedName>
    <definedName name="_D003656">'Form 18'!$B$31</definedName>
    <definedName name="_D003657">'Form 18'!$H$34</definedName>
    <definedName name="_D003658">'Form 18'!$I$34</definedName>
    <definedName name="_D003659">'Form 18'!$H$35</definedName>
    <definedName name="_D003660">'Form 18'!$I$35</definedName>
    <definedName name="_D003661">'Form 18'!$H$36</definedName>
    <definedName name="_D003662">'Form 18'!$I$36</definedName>
    <definedName name="_D003663">'Form 18'!$H$37</definedName>
    <definedName name="_D003664">'Form 18'!$I$37</definedName>
    <definedName name="_D003665">'Form 18'!$H$38</definedName>
    <definedName name="_D003666">'Form 18'!$I$38</definedName>
    <definedName name="_D003667">'Form 18'!$H$39</definedName>
    <definedName name="_D003668">'Form 18'!$I$39</definedName>
    <definedName name="_D003669">'Form 18'!$H$40</definedName>
    <definedName name="_D003670">'Form 18'!$I$40</definedName>
    <definedName name="_D003671">'Form 18'!$H$41</definedName>
    <definedName name="_D003672">'Form 18'!$I$41</definedName>
    <definedName name="_D003673">'Form 18'!$H$42</definedName>
    <definedName name="_D003674">'Form 18'!$I$42</definedName>
    <definedName name="_D003675">'Form 18'!$H$43</definedName>
    <definedName name="_D003676">'Form 18'!$I$43</definedName>
    <definedName name="_D003677">'Form 18'!$H$44</definedName>
    <definedName name="_D003678">'Form 18'!$I$44</definedName>
    <definedName name="_D003679">'Form 18'!$H$45</definedName>
    <definedName name="_D003680">'Form 18'!$I$45</definedName>
    <definedName name="_D003681">'Form 18'!$B$34</definedName>
    <definedName name="_D003682">'Form 18'!$B$35</definedName>
    <definedName name="_D003683">'Form 18'!$B$36</definedName>
    <definedName name="_D003684">'Form 18'!$B$37</definedName>
    <definedName name="_D003685">'Form 18'!$B$38</definedName>
    <definedName name="_D003686">'Form 18'!$B$39</definedName>
    <definedName name="_D003687">'Form 18'!$B$40</definedName>
    <definedName name="_D003688">'Form 18'!$B$41</definedName>
    <definedName name="_D003689">'Form 18'!$B$42</definedName>
    <definedName name="_D003690">'Form 18'!$B$43</definedName>
    <definedName name="_D003691">'Form 18'!$B$44</definedName>
    <definedName name="_D003692">'Form 18'!$B$45</definedName>
    <definedName name="_D003693">'Form 18'!$H$47</definedName>
    <definedName name="_D003694">'Form 18'!$I$47</definedName>
    <definedName name="_D003695">'Form 18'!$I$48</definedName>
    <definedName name="_D003696">'Form 18'!$I$49</definedName>
    <definedName name="_D003700">'Form 19'!$D$15</definedName>
    <definedName name="_D003701">'Form 19'!$E$15</definedName>
    <definedName name="_D003702">'Form 19'!$D$16</definedName>
    <definedName name="_D003703">'Form 19'!$E$16</definedName>
    <definedName name="_D003704">'Form 19'!$D$17</definedName>
    <definedName name="_D003705">'Form 19'!$E$17</definedName>
    <definedName name="_D003706">'Form 19'!$D$18</definedName>
    <definedName name="_D003707">'Form 19'!$E$18</definedName>
    <definedName name="_D003708">'Form 19'!$D$19</definedName>
    <definedName name="_D003709">'Form 19'!$E$19</definedName>
    <definedName name="_D003710">'Form 19'!$D$20</definedName>
    <definedName name="_D003711">'Form 19'!$E$20</definedName>
    <definedName name="_D003712">'Form 19'!$D$21</definedName>
    <definedName name="_D003713">'Form 19'!$E$21</definedName>
    <definedName name="_D003714">'Form 19'!$D$22</definedName>
    <definedName name="_D003715">'Form 19'!$E$22</definedName>
    <definedName name="_D003716">'Form 19'!$D$23</definedName>
    <definedName name="_D003717">'Form 19'!$E$23</definedName>
    <definedName name="_D003718">'Form 19'!$D$24</definedName>
    <definedName name="_D003719">'Form 19'!$E$24</definedName>
    <definedName name="_D003720">'Form 19'!$D$25</definedName>
    <definedName name="_D003721">'Form 19'!$E$25</definedName>
    <definedName name="_D003722">'Form 19'!$D$26</definedName>
    <definedName name="_D003723">'Form 19'!$E$26</definedName>
    <definedName name="_D003724">'Form 19'!$D$27</definedName>
    <definedName name="_D003725">'Form 19'!$E$27</definedName>
    <definedName name="_D003726">'Form 19'!$D$28</definedName>
    <definedName name="_D003727">'Form 19'!$E$28</definedName>
    <definedName name="_D003728">'Form 19'!$D$29</definedName>
    <definedName name="_D003729">'Form 19'!$E$29</definedName>
    <definedName name="_D003730">'Form 19'!$D$30</definedName>
    <definedName name="_D003731">'Form 19'!$E$30</definedName>
    <definedName name="_D003732">'Form 19'!$D$31</definedName>
    <definedName name="_D003733">'Form 19'!$E$31</definedName>
    <definedName name="_D003734">'Form 19'!$D$32</definedName>
    <definedName name="_D003735">'Form 19'!$E$32</definedName>
    <definedName name="_D003736">'Form 19'!$G$15</definedName>
    <definedName name="_D003737">'Form 19'!$G$16</definedName>
    <definedName name="_D003738">'Form 19'!$G$17</definedName>
    <definedName name="_D003739">'Form 19'!$G$18</definedName>
    <definedName name="_D003740">'Form 19'!$G$19</definedName>
    <definedName name="_D003741">'Form 19'!$G$20</definedName>
    <definedName name="_D003742">'Form 19'!$G$21</definedName>
    <definedName name="_D003743">'Form 19'!$G$22</definedName>
    <definedName name="_D003744">'Form 19'!$G$23</definedName>
    <definedName name="_D003745">'Form 19'!$G$24</definedName>
    <definedName name="_D003746">'Form 19'!$G$25</definedName>
    <definedName name="_D003747">'Form 19'!$G$26</definedName>
    <definedName name="_D003748">'Form 19'!$G$27</definedName>
    <definedName name="_D003749">'Form 19'!$G$28</definedName>
    <definedName name="_D003750">'Form 19'!$G$29</definedName>
    <definedName name="_D003751">'Form 19'!$G$30</definedName>
    <definedName name="_D003752">'Form 19'!$G$31</definedName>
    <definedName name="_D003753">'Form 19'!$G$32</definedName>
    <definedName name="_D003754">'Form 19'!$F$15</definedName>
    <definedName name="_D003755">'Form 19'!$F$16</definedName>
    <definedName name="_D003756">'Form 19'!$F$17</definedName>
    <definedName name="_D003757">'Form 19'!$F$18</definedName>
    <definedName name="_D003758">'Form 19'!$F$19</definedName>
    <definedName name="_D003759">'Form 19'!$F$20</definedName>
    <definedName name="_D003760">'Form 19'!$F$21</definedName>
    <definedName name="_D003761">'Form 19'!$F$22</definedName>
    <definedName name="_D003762">'Form 19'!$F$23</definedName>
    <definedName name="_D003763">'Form 19'!$F$24</definedName>
    <definedName name="_D003764">'Form 19'!$F$25</definedName>
    <definedName name="_D003765">'Form 19'!$F$26</definedName>
    <definedName name="_D003766">'Form 19'!$F$27</definedName>
    <definedName name="_D003767">'Form 19'!$F$28</definedName>
    <definedName name="_D003768">'Form 19'!$F$29</definedName>
    <definedName name="_D003769">'Form 19'!$F$30</definedName>
    <definedName name="_D003770">'Form 19'!$F$31</definedName>
    <definedName name="_D003771">'Form 19'!$F$32</definedName>
    <definedName name="_D003772">'Form 19'!$H$15</definedName>
    <definedName name="_D003773">'Form 19'!$H$16</definedName>
    <definedName name="_D003774">'Form 19'!$H$17</definedName>
    <definedName name="_D003775">'Form 19'!$H$18</definedName>
    <definedName name="_D003776">'Form 19'!$H$19</definedName>
    <definedName name="_D003777">'Form 19'!$H$20</definedName>
    <definedName name="_D003778">'Form 19'!$H$21</definedName>
    <definedName name="_D003779">'Form 19'!$H$22</definedName>
    <definedName name="_D003780">'Form 19'!$H$23</definedName>
    <definedName name="_D003781">'Form 19'!$H$24</definedName>
    <definedName name="_D003782">'Form 19'!$H$25</definedName>
    <definedName name="_D003783">'Form 19'!$H$26</definedName>
    <definedName name="_D003784">'Form 19'!$H$27</definedName>
    <definedName name="_D003785">'Form 19'!$H$28</definedName>
    <definedName name="_D003786">'Form 19'!$H$29</definedName>
    <definedName name="_D003787">'Form 19'!$H$30</definedName>
    <definedName name="_D003788">'Form 19'!$H$31</definedName>
    <definedName name="_D003789">'Form 19'!$H$32</definedName>
    <definedName name="_D003790">'Form 19'!$D$33</definedName>
    <definedName name="_D003791">'Form 19'!$E$33</definedName>
    <definedName name="_D003792">'Form 19'!$F$33</definedName>
    <definedName name="_D003793">'Form 19'!$G$33</definedName>
    <definedName name="_D003794">'Form 19'!$H$33</definedName>
    <definedName name="_D003795">'Form 19'!$H$34</definedName>
    <definedName name="_D003796">'Form 19'!$G$37</definedName>
    <definedName name="_D003797">'Form 19'!$H$37</definedName>
    <definedName name="_D003946">'Schedule 1'!$F$54</definedName>
    <definedName name="_D003947">'Schedule 1'!$G$54</definedName>
    <definedName name="_D003948">'Schedule 1'!$H$54</definedName>
    <definedName name="_D003952">'Schedule 2'!$B$16</definedName>
    <definedName name="_D003953">'Schedule 2'!$B$17</definedName>
    <definedName name="_D003954">'Schedule 2'!$B$18</definedName>
    <definedName name="_D003955">'Schedule 2'!$B$19</definedName>
    <definedName name="_D003956">'Schedule 2'!$B$20</definedName>
    <definedName name="_D003957">'Schedule 2'!$B$21</definedName>
    <definedName name="_D003958">'Schedule 2'!$B$22</definedName>
    <definedName name="_D003959">'Schedule 2'!$B$23</definedName>
    <definedName name="_D003960">'Schedule 2'!$B$24</definedName>
    <definedName name="_D003961">'Schedule 2'!$B$25</definedName>
    <definedName name="_D003962">'Schedule 2'!$B$26</definedName>
    <definedName name="_D003963">'Schedule 2'!$B$27</definedName>
    <definedName name="_D003964">'Schedule 2'!$B$28</definedName>
    <definedName name="_D003965">'Schedule 2'!$B$29</definedName>
    <definedName name="_D003966">'Schedule 2'!$B$30</definedName>
    <definedName name="_D003967">'Schedule 2'!$B$31</definedName>
    <definedName name="_D003968">'Schedule 2'!$B$32</definedName>
    <definedName name="_D003969">'Schedule 2'!$B$33</definedName>
    <definedName name="_D003970">'Schedule 2'!$B$34</definedName>
    <definedName name="_D003971">'Schedule 2'!$B$35</definedName>
    <definedName name="_D003972">'Schedule 2'!$B$36</definedName>
    <definedName name="_D003973">'Schedule 2'!$B$37</definedName>
    <definedName name="_D003974">'Schedule 2'!$C$18</definedName>
    <definedName name="_D003975">'Schedule 2'!$C$19</definedName>
    <definedName name="_D003976">'Schedule 2'!$C$20</definedName>
    <definedName name="_D003977">'Schedule 2'!$C$21</definedName>
    <definedName name="_D003978">'Schedule 2'!$C$22</definedName>
    <definedName name="_D003979">'Schedule 2'!$C$23</definedName>
    <definedName name="_D003980">'Schedule 2'!$C$24</definedName>
    <definedName name="_D003981">'Schedule 2'!$C$25</definedName>
    <definedName name="_D003982">'Schedule 2'!$C$26</definedName>
    <definedName name="_D003983">'Schedule 2'!$C$27</definedName>
    <definedName name="_D003984">'Schedule 2'!$C$28</definedName>
    <definedName name="_D003985">'Schedule 2'!$C$29</definedName>
    <definedName name="_D003986">'Schedule 2'!$C$30</definedName>
    <definedName name="_D003987">'Schedule 2'!$C$31</definedName>
    <definedName name="_D003988">'Schedule 2'!$C$32</definedName>
    <definedName name="_D003989">'Schedule 2'!$C$33</definedName>
    <definedName name="_D003990">'Schedule 2'!$C$34</definedName>
    <definedName name="_D003991">'Schedule 2'!$C$35</definedName>
    <definedName name="_D003992">'Schedule 2'!$C$36</definedName>
    <definedName name="_D003993">'Schedule 2'!$C$37</definedName>
    <definedName name="_D003994">'Schedule 2'!$C$16</definedName>
    <definedName name="_D003995">'Schedule 2'!$C$17</definedName>
    <definedName name="_D003996">'Schedule 2'!$D$16</definedName>
    <definedName name="_D003997">'Schedule 2'!$E$16</definedName>
    <definedName name="_D003998">'Schedule 2'!$D$17</definedName>
    <definedName name="_D003999">'Schedule 2'!$E$17</definedName>
    <definedName name="_D004000">'Schedule 2'!$D$18</definedName>
    <definedName name="_D004001">'Schedule 2'!$E$18</definedName>
    <definedName name="_D004002">'Schedule 2'!$D$19</definedName>
    <definedName name="_D004003">'Schedule 2'!$E$19</definedName>
    <definedName name="_D004004">'Schedule 2'!$D$20</definedName>
    <definedName name="_D004005">'Schedule 2'!$E$20</definedName>
    <definedName name="_D004006">'Schedule 2'!$D$21</definedName>
    <definedName name="_D004007">'Schedule 2'!$E$21</definedName>
    <definedName name="_D004008">'Schedule 2'!$D$22</definedName>
    <definedName name="_D004009">'Schedule 2'!$E$22</definedName>
    <definedName name="_D004010">'Schedule 2'!$D$23</definedName>
    <definedName name="_D004011">'Schedule 2'!$E$23</definedName>
    <definedName name="_D004012">'Schedule 2'!$D$24</definedName>
    <definedName name="_D004013">'Schedule 2'!$E$24</definedName>
    <definedName name="_D004014">'Schedule 2'!$D$25</definedName>
    <definedName name="_D004015">'Schedule 2'!$E$25</definedName>
    <definedName name="_D004016">'Schedule 2'!$D$26</definedName>
    <definedName name="_D004017">'Schedule 2'!$E$26</definedName>
    <definedName name="_D004018">'Schedule 2'!$D$27</definedName>
    <definedName name="_D004019">'Schedule 2'!$E$27</definedName>
    <definedName name="_D004020">'Schedule 2'!$D$28</definedName>
    <definedName name="_D004021">'Schedule 2'!$E$28</definedName>
    <definedName name="_D004022">'Schedule 2'!$D$29</definedName>
    <definedName name="_D004023">'Schedule 2'!$E$29</definedName>
    <definedName name="_D004024">'Schedule 2'!$D$30</definedName>
    <definedName name="_D004025">'Schedule 2'!$E$30</definedName>
    <definedName name="_D004026">'Schedule 2'!$D$31</definedName>
    <definedName name="_D004027">'Schedule 2'!$E$31</definedName>
    <definedName name="_D004028">'Schedule 2'!$D$32</definedName>
    <definedName name="_D004029">'Schedule 2'!$E$32</definedName>
    <definedName name="_D004030">'Schedule 2'!$D$33</definedName>
    <definedName name="_D004031">'Schedule 2'!$E$33</definedName>
    <definedName name="_D004032">'Schedule 2'!$D$34</definedName>
    <definedName name="_D004033">'Schedule 2'!$E$34</definedName>
    <definedName name="_D004034">'Schedule 2'!$D$35</definedName>
    <definedName name="_D004035">'Schedule 2'!$E$35</definedName>
    <definedName name="_D004036">'Schedule 2'!$D$36</definedName>
    <definedName name="_D004037">'Schedule 2'!$E$36</definedName>
    <definedName name="_D004038">'Schedule 2'!$D$37</definedName>
    <definedName name="_D004039">'Schedule 2'!$E$37</definedName>
    <definedName name="_D004040">'Schedule 2'!$F$16</definedName>
    <definedName name="_D004041">'Schedule 2'!$F$17</definedName>
    <definedName name="_D004042">'Schedule 2'!$F$18</definedName>
    <definedName name="_D004043">'Schedule 2'!$F$19</definedName>
    <definedName name="_D004044">'Schedule 2'!$F$20</definedName>
    <definedName name="_D004045">'Schedule 2'!$F$21</definedName>
    <definedName name="_D004046">'Schedule 2'!$F$22</definedName>
    <definedName name="_D004047">'Schedule 2'!$F$23</definedName>
    <definedName name="_D004048">'Schedule 2'!$F$24</definedName>
    <definedName name="_D004049">'Schedule 2'!$F$25</definedName>
    <definedName name="_D004050">'Schedule 2'!$F$26</definedName>
    <definedName name="_D004051">'Schedule 2'!$F$27</definedName>
    <definedName name="_D004052">'Schedule 2'!$F$28</definedName>
    <definedName name="_D004053">'Schedule 2'!$F$29</definedName>
    <definedName name="_D004054">'Schedule 2'!$F$30</definedName>
    <definedName name="_D004055">'Schedule 2'!$F$31</definedName>
    <definedName name="_D004056">'Schedule 2'!$F$32</definedName>
    <definedName name="_D004057">'Schedule 2'!$F$33</definedName>
    <definedName name="_D004058">'Schedule 2'!$F$34</definedName>
    <definedName name="_D004059">'Schedule 2'!$F$35</definedName>
    <definedName name="_D004060">'Schedule 2'!$F$36</definedName>
    <definedName name="_D004061">'Schedule 2'!$F$37</definedName>
    <definedName name="_D004062">'Schedule 2'!$G$16</definedName>
    <definedName name="_D004063">'Schedule 2'!$G$17</definedName>
    <definedName name="_D004064">'Schedule 2'!$G$18</definedName>
    <definedName name="_D004065">'Schedule 2'!$G$19</definedName>
    <definedName name="_D004066">'Schedule 2'!$G$20</definedName>
    <definedName name="_D004067">'Schedule 2'!$G$21</definedName>
    <definedName name="_D004068">'Schedule 2'!$G$22</definedName>
    <definedName name="_D004069">'Schedule 2'!$G$23</definedName>
    <definedName name="_D004070">'Schedule 2'!$G$24</definedName>
    <definedName name="_D004071">'Schedule 2'!$G$25</definedName>
    <definedName name="_D004072">'Schedule 2'!$G$26</definedName>
    <definedName name="_D004073">'Schedule 2'!$G$27</definedName>
    <definedName name="_D004074">'Schedule 2'!$G$28</definedName>
    <definedName name="_D004075">'Schedule 2'!$G$29</definedName>
    <definedName name="_D004076">'Schedule 2'!$G$30</definedName>
    <definedName name="_D004077">'Schedule 2'!$G$31</definedName>
    <definedName name="_D004078">'Schedule 2'!$G$32</definedName>
    <definedName name="_D004079">'Schedule 2'!$G$33</definedName>
    <definedName name="_D004080">'Schedule 2'!$G$34</definedName>
    <definedName name="_D004081">'Schedule 2'!$G$35</definedName>
    <definedName name="_D004082">'Schedule 2'!$G$36</definedName>
    <definedName name="_D004083">'Schedule 2'!$G$37</definedName>
    <definedName name="_D004084">'Schedule 2'!$H$16</definedName>
    <definedName name="_D004085">'Schedule 2'!$H$17</definedName>
    <definedName name="_D004086">'Schedule 2'!$H$18</definedName>
    <definedName name="_D004087">'Schedule 2'!$H$19</definedName>
    <definedName name="_D004088">'Schedule 2'!$H$20</definedName>
    <definedName name="_D004089">'Schedule 2'!$H$21</definedName>
    <definedName name="_D004090">'Schedule 2'!$H$22</definedName>
    <definedName name="_D004091">'Schedule 2'!$H$23</definedName>
    <definedName name="_D004092">'Schedule 2'!$H$24</definedName>
    <definedName name="_D004093">'Schedule 2'!$H$25</definedName>
    <definedName name="_D004094">'Schedule 2'!$H$26</definedName>
    <definedName name="_D004095">'Schedule 2'!$H$27</definedName>
    <definedName name="_D004096">'Schedule 2'!$H$28</definedName>
    <definedName name="_D004097">'Schedule 2'!$H$29</definedName>
    <definedName name="_D004098">'Schedule 2'!$H$30</definedName>
    <definedName name="_D004099">'Schedule 2'!$H$31</definedName>
    <definedName name="_D004100">'Schedule 2'!$H$32</definedName>
    <definedName name="_D004101">'Schedule 2'!$H$33</definedName>
    <definedName name="_D004102">'Schedule 2'!$H$34</definedName>
    <definedName name="_D004103">'Schedule 2'!$H$35</definedName>
    <definedName name="_D004104">'Schedule 2'!$H$36</definedName>
    <definedName name="_D004105">'Schedule 2'!$H$37</definedName>
    <definedName name="_D004106">'Schedule 2'!$D$38</definedName>
    <definedName name="_D004107">'Schedule 2'!$E$38</definedName>
    <definedName name="_D004108">'Schedule 2'!$F$38</definedName>
    <definedName name="_D004109">'Schedule 2'!$G$38</definedName>
    <definedName name="_D004110">'Schedule 2'!$H$38</definedName>
    <definedName name="_D004114">'Schedule 3'!$B$15</definedName>
    <definedName name="_D004115">'Schedule 3'!$C$15</definedName>
    <definedName name="_D004116">'Schedule 3'!$B$16</definedName>
    <definedName name="_D004117">'Schedule 3'!$C$16</definedName>
    <definedName name="_D004118">'Schedule 3'!$B$17</definedName>
    <definedName name="_D004119">'Schedule 3'!$C$17</definedName>
    <definedName name="_D004120">'Schedule 3'!$B$18</definedName>
    <definedName name="_D004121">'Schedule 3'!$C$18</definedName>
    <definedName name="_D004122">'Schedule 3'!$B$19</definedName>
    <definedName name="_D004123">'Schedule 3'!$C$19</definedName>
    <definedName name="_D004124">'Schedule 3'!$B$20</definedName>
    <definedName name="_D004125">'Schedule 3'!$C$20</definedName>
    <definedName name="_D004126">'Schedule 3'!$B$21</definedName>
    <definedName name="_D004127">'Schedule 3'!$C$21</definedName>
    <definedName name="_D004128">'Schedule 3'!$B$22</definedName>
    <definedName name="_D004129">'Schedule 3'!$C$22</definedName>
    <definedName name="_D004130">'Schedule 3'!$B$23</definedName>
    <definedName name="_D004131">'Schedule 3'!$C$23</definedName>
    <definedName name="_D004132">'Schedule 3'!$B$24</definedName>
    <definedName name="_D004133">'Schedule 3'!$C$24</definedName>
    <definedName name="_D004134">'Schedule 3'!$B$25</definedName>
    <definedName name="_D004135">'Schedule 3'!$C$25</definedName>
    <definedName name="_D004136">'Schedule 3'!$B$26</definedName>
    <definedName name="_D004137">'Schedule 3'!$C$26</definedName>
    <definedName name="_D004138">'Schedule 3'!$B$27</definedName>
    <definedName name="_D004139">'Schedule 3'!$C$27</definedName>
    <definedName name="_D004140">'Schedule 3'!$B$28</definedName>
    <definedName name="_D004141">'Schedule 3'!$C$28</definedName>
    <definedName name="_D004142">'Schedule 3'!$B$29</definedName>
    <definedName name="_D004143">'Schedule 3'!$C$29</definedName>
    <definedName name="_D004144">'Schedule 3'!$B$30</definedName>
    <definedName name="_D004145">'Schedule 3'!$C$30</definedName>
    <definedName name="_D004146">'Schedule 3'!$B$31</definedName>
    <definedName name="_D004147">'Schedule 3'!$C$31</definedName>
    <definedName name="_D004148">'Schedule 3'!$B$32</definedName>
    <definedName name="_D004149">'Schedule 3'!$C$32</definedName>
    <definedName name="_D004150">'Schedule 3'!$B$33</definedName>
    <definedName name="_D004151">'Schedule 3'!$C$33</definedName>
    <definedName name="_D004152">'Schedule 3'!$B$34</definedName>
    <definedName name="_D004153">'Schedule 3'!$C$34</definedName>
    <definedName name="_D004154">'Schedule 3'!$B$35</definedName>
    <definedName name="_D004155">'Schedule 3'!$C$35</definedName>
    <definedName name="_D004156">'Schedule 3'!$B$36</definedName>
    <definedName name="_D004157">'Schedule 3'!$C$36</definedName>
    <definedName name="_D004158">'Schedule 3'!$D$15</definedName>
    <definedName name="_D004159">'Schedule 3'!$E$15</definedName>
    <definedName name="_D004160">'Schedule 3'!$D$16</definedName>
    <definedName name="_D004161">'Schedule 3'!$E$16</definedName>
    <definedName name="_D004162">'Schedule 3'!$D$17</definedName>
    <definedName name="_D004163">'Schedule 3'!$E$17</definedName>
    <definedName name="_D004164">'Schedule 3'!$D$18</definedName>
    <definedName name="_D004165">'Schedule 3'!$E$18</definedName>
    <definedName name="_D004166">'Schedule 3'!$D$19</definedName>
    <definedName name="_D004167">'Schedule 3'!$E$19</definedName>
    <definedName name="_D004168">'Schedule 3'!$D$20</definedName>
    <definedName name="_D004169">'Schedule 3'!$E$20</definedName>
    <definedName name="_D004170">'Schedule 3'!$D$21</definedName>
    <definedName name="_D004171">'Schedule 3'!$E$21</definedName>
    <definedName name="_D004172">'Schedule 3'!$D$22</definedName>
    <definedName name="_D004173">'Schedule 3'!$E$22</definedName>
    <definedName name="_D004174">'Schedule 3'!$D$23</definedName>
    <definedName name="_D004175">'Schedule 3'!$E$23</definedName>
    <definedName name="_D004176">'Schedule 3'!$D$24</definedName>
    <definedName name="_D004177">'Schedule 3'!$E$24</definedName>
    <definedName name="_D004178">'Schedule 3'!$D$25</definedName>
    <definedName name="_D004179">'Schedule 3'!$E$25</definedName>
    <definedName name="_D004180">'Schedule 3'!$D$26</definedName>
    <definedName name="_D004181">'Schedule 3'!$E$26</definedName>
    <definedName name="_D004182">'Schedule 3'!$D$27</definedName>
    <definedName name="_D004183">'Schedule 3'!$E$27</definedName>
    <definedName name="_D004184">'Schedule 3'!$D$28</definedName>
    <definedName name="_D004185">'Schedule 3'!$E$28</definedName>
    <definedName name="_D004186">'Schedule 3'!$D$29</definedName>
    <definedName name="_D004187">'Schedule 3'!$E$29</definedName>
    <definedName name="_D004188">'Schedule 3'!$D$30</definedName>
    <definedName name="_D004189">'Schedule 3'!$E$30</definedName>
    <definedName name="_D004190">'Schedule 3'!$D$31</definedName>
    <definedName name="_D004191">'Schedule 3'!$E$31</definedName>
    <definedName name="_D004192">'Schedule 3'!$D$32</definedName>
    <definedName name="_D004193">'Schedule 3'!$E$32</definedName>
    <definedName name="_D004194">'Schedule 3'!$D$33</definedName>
    <definedName name="_D004195">'Schedule 3'!$E$33</definedName>
    <definedName name="_D004196">'Schedule 3'!$D$34</definedName>
    <definedName name="_D004197">'Schedule 3'!$E$34</definedName>
    <definedName name="_D004198">'Schedule 3'!$D$35</definedName>
    <definedName name="_D004199">'Schedule 3'!$E$35</definedName>
    <definedName name="_D004200">'Schedule 3'!$D$36</definedName>
    <definedName name="_D004201">'Schedule 3'!$E$36</definedName>
    <definedName name="_D004202">'Schedule 3'!$F$15</definedName>
    <definedName name="_D004203">'Schedule 3'!$F$16</definedName>
    <definedName name="_D004204">'Schedule 3'!$F$17</definedName>
    <definedName name="_D004205">'Schedule 3'!$F$18</definedName>
    <definedName name="_D004206">'Schedule 3'!$F$19</definedName>
    <definedName name="_D004207">'Schedule 3'!$F$20</definedName>
    <definedName name="_D004208">'Schedule 3'!$F$21</definedName>
    <definedName name="_D004209">'Schedule 3'!$F$22</definedName>
    <definedName name="_D004210">'Schedule 3'!$F$23</definedName>
    <definedName name="_D004211">'Schedule 3'!$F$24</definedName>
    <definedName name="_D004212">'Schedule 3'!$F$25</definedName>
    <definedName name="_D004213">'Schedule 3'!$F$26</definedName>
    <definedName name="_D004214">'Schedule 3'!$F$27</definedName>
    <definedName name="_D004215">'Schedule 3'!$F$28</definedName>
    <definedName name="_D004216">'Schedule 3'!$F$29</definedName>
    <definedName name="_D004217">'Schedule 3'!$F$30</definedName>
    <definedName name="_D004218">'Schedule 3'!$F$31</definedName>
    <definedName name="_D004219">'Schedule 3'!$F$32</definedName>
    <definedName name="_D004220">'Schedule 3'!$F$33</definedName>
    <definedName name="_D004221">'Schedule 3'!$F$34</definedName>
    <definedName name="_D004222">'Schedule 3'!$F$35</definedName>
    <definedName name="_D004223">'Schedule 3'!$F$36</definedName>
    <definedName name="_D004224">'Schedule 3'!$G$15</definedName>
    <definedName name="_D004225">'Schedule 3'!$G$16</definedName>
    <definedName name="_D004226">'Schedule 3'!$G$17</definedName>
    <definedName name="_D004227">'Schedule 3'!$G$18</definedName>
    <definedName name="_D004228">'Schedule 3'!$G$19</definedName>
    <definedName name="_D004229">'Schedule 3'!$G$20</definedName>
    <definedName name="_D004230">'Schedule 3'!$G$21</definedName>
    <definedName name="_D004231">'Schedule 3'!$G$22</definedName>
    <definedName name="_D004232">'Schedule 3'!$G$23</definedName>
    <definedName name="_D004233">'Schedule 3'!$G$24</definedName>
    <definedName name="_D004234">'Schedule 3'!$G$25</definedName>
    <definedName name="_D004235">'Schedule 3'!$G$26</definedName>
    <definedName name="_D004236">'Schedule 3'!$G$27</definedName>
    <definedName name="_D004237">'Schedule 3'!$G$28</definedName>
    <definedName name="_D004238">'Schedule 3'!$G$29</definedName>
    <definedName name="_D004239">'Schedule 3'!$G$30</definedName>
    <definedName name="_D004240">'Schedule 3'!$G$31</definedName>
    <definedName name="_D004241">'Schedule 3'!$G$32</definedName>
    <definedName name="_D004242">'Schedule 3'!$G$33</definedName>
    <definedName name="_D004243">'Schedule 3'!$G$34</definedName>
    <definedName name="_D004244">'Schedule 3'!$G$35</definedName>
    <definedName name="_D004245">'Schedule 3'!$G$36</definedName>
    <definedName name="_D004246">'Schedule 3'!$H$15</definedName>
    <definedName name="_D004247">'Schedule 3'!$H$16</definedName>
    <definedName name="_D004248">'Schedule 3'!$H$17</definedName>
    <definedName name="_D004249">'Schedule 3'!$H$18</definedName>
    <definedName name="_D004250">'Schedule 3'!$H$19</definedName>
    <definedName name="_D004251">'Schedule 3'!$H$20</definedName>
    <definedName name="_D004252">'Schedule 3'!$H$21</definedName>
    <definedName name="_D004253">'Schedule 3'!$H$22</definedName>
    <definedName name="_D004254">'Schedule 3'!$H$23</definedName>
    <definedName name="_D004255">'Schedule 3'!$H$24</definedName>
    <definedName name="_D004256">'Schedule 3'!$H$25</definedName>
    <definedName name="_D004257">'Schedule 3'!$H$26</definedName>
    <definedName name="_D004258">'Schedule 3'!$H$27</definedName>
    <definedName name="_D004259">'Schedule 3'!$H$28</definedName>
    <definedName name="_D004260">'Schedule 3'!$H$29</definedName>
    <definedName name="_D004261">'Schedule 3'!$H$30</definedName>
    <definedName name="_D004262">'Schedule 3'!$H$31</definedName>
    <definedName name="_D004263">'Schedule 3'!$H$32</definedName>
    <definedName name="_D004264">'Schedule 3'!$H$33</definedName>
    <definedName name="_D004265">'Schedule 3'!$H$34</definedName>
    <definedName name="_D004266">'Schedule 3'!$H$35</definedName>
    <definedName name="_D004267">'Schedule 3'!$H$36</definedName>
    <definedName name="_D004268">'Schedule 3'!$D$37</definedName>
    <definedName name="_D004269">'Schedule 3'!$E$37</definedName>
    <definedName name="_D004270">'Schedule 3'!$F$37</definedName>
    <definedName name="_D004271">'Schedule 3'!$G$37</definedName>
    <definedName name="_D004272">'Schedule 3'!$H$37</definedName>
    <definedName name="_D004276">'Schedule 4'!$B$16</definedName>
    <definedName name="_D004277">'Schedule 4'!$C$16</definedName>
    <definedName name="_D004278">'Schedule 4'!$B$17</definedName>
    <definedName name="_D004279">'Schedule 4'!$C$17</definedName>
    <definedName name="_D004280">'Schedule 4'!$B$18</definedName>
    <definedName name="_D004281">'Schedule 4'!$C$18</definedName>
    <definedName name="_D004282">'Schedule 4'!$B$19</definedName>
    <definedName name="_D004283">'Schedule 4'!$C$19</definedName>
    <definedName name="_D004284">'Schedule 4'!$B$20</definedName>
    <definedName name="_D004285">'Schedule 4'!$C$20</definedName>
    <definedName name="_D004286">'Schedule 4'!$B$21</definedName>
    <definedName name="_D004287">'Schedule 4'!$C$21</definedName>
    <definedName name="_D004288">'Schedule 4'!$B$22</definedName>
    <definedName name="_D004289">'Schedule 4'!$C$22</definedName>
    <definedName name="_D004290">'Schedule 4'!$B$23</definedName>
    <definedName name="_D004291">'Schedule 4'!$C$23</definedName>
    <definedName name="_D004292">'Schedule 4'!$B$24</definedName>
    <definedName name="_D004293">'Schedule 4'!$C$24</definedName>
    <definedName name="_D004294">'Schedule 4'!$B$25</definedName>
    <definedName name="_D004295">'Schedule 4'!$C$25</definedName>
    <definedName name="_D004296">'Schedule 4'!$B$26</definedName>
    <definedName name="_D004297">'Schedule 4'!$C$26</definedName>
    <definedName name="_D004298">'Schedule 4'!$B$27</definedName>
    <definedName name="_D004299">'Schedule 4'!$C$27</definedName>
    <definedName name="_D004300">'Schedule 4'!$B$28</definedName>
    <definedName name="_D004301">'Schedule 4'!$C$28</definedName>
    <definedName name="_D004302">'Schedule 4'!$B$29</definedName>
    <definedName name="_D004303">'Schedule 4'!$C$29</definedName>
    <definedName name="_D004304">'Schedule 4'!$B$30</definedName>
    <definedName name="_D004305">'Schedule 4'!$C$30</definedName>
    <definedName name="_D004306">'Schedule 4'!$B$31</definedName>
    <definedName name="_D004307">'Schedule 4'!$C$31</definedName>
    <definedName name="_D004308">'Schedule 4'!$B$32</definedName>
    <definedName name="_D004309">'Schedule 4'!$C$32</definedName>
    <definedName name="_D004310">'Schedule 4'!$B$33</definedName>
    <definedName name="_D004311">'Schedule 4'!$C$33</definedName>
    <definedName name="_D004312">'Schedule 4'!$B$34</definedName>
    <definedName name="_D004313">'Schedule 4'!$C$34</definedName>
    <definedName name="_D004314">'Schedule 4'!$B$35</definedName>
    <definedName name="_D004315">'Schedule 4'!$C$35</definedName>
    <definedName name="_D004316">'Schedule 4'!$B$36</definedName>
    <definedName name="_D004317">'Schedule 4'!$C$36</definedName>
    <definedName name="_D004318">'Schedule 4'!$B$37</definedName>
    <definedName name="_D004319">'Schedule 4'!$C$37</definedName>
    <definedName name="_D004320">'Schedule 4'!$D$16</definedName>
    <definedName name="_D004321">'Schedule 4'!$E$16</definedName>
    <definedName name="_D004322">'Schedule 4'!$D$17</definedName>
    <definedName name="_D004323">'Schedule 4'!$E$17</definedName>
    <definedName name="_D004324">'Schedule 4'!$D$18</definedName>
    <definedName name="_D004325">'Schedule 4'!$E$18</definedName>
    <definedName name="_D004326">'Schedule 4'!$D$19</definedName>
    <definedName name="_D004327">'Schedule 4'!$E$19</definedName>
    <definedName name="_D004328">'Schedule 4'!$D$20</definedName>
    <definedName name="_D004329">'Schedule 4'!$E$20</definedName>
    <definedName name="_D004330">'Schedule 4'!$D$21</definedName>
    <definedName name="_D004331">'Schedule 4'!$E$21</definedName>
    <definedName name="_D004332">'Schedule 4'!$D$22</definedName>
    <definedName name="_D004333">'Schedule 4'!$E$22</definedName>
    <definedName name="_D004334">'Schedule 4'!$D$23</definedName>
    <definedName name="_D004335">'Schedule 4'!$E$23</definedName>
    <definedName name="_D004336">'Schedule 4'!$D$24</definedName>
    <definedName name="_D004337">'Schedule 4'!$E$24</definedName>
    <definedName name="_D004338">'Schedule 4'!$D$25</definedName>
    <definedName name="_D004339">'Schedule 4'!$E$25</definedName>
    <definedName name="_D004340">'Schedule 4'!$D$26</definedName>
    <definedName name="_D004341">'Schedule 4'!$E$26</definedName>
    <definedName name="_D004342">'Schedule 4'!$D$27</definedName>
    <definedName name="_D004343">'Schedule 4'!$E$27</definedName>
    <definedName name="_D004344">'Schedule 4'!$D$28</definedName>
    <definedName name="_D004345">'Schedule 4'!$E$28</definedName>
    <definedName name="_D004346">'Schedule 4'!$D$29</definedName>
    <definedName name="_D004347">'Schedule 4'!$E$29</definedName>
    <definedName name="_D004348">'Schedule 4'!$D$30</definedName>
    <definedName name="_D004349">'Schedule 4'!$E$30</definedName>
    <definedName name="_D004350">'Schedule 4'!$D$31</definedName>
    <definedName name="_D004351">'Schedule 4'!$E$31</definedName>
    <definedName name="_D004352">'Schedule 4'!$D$32</definedName>
    <definedName name="_D004353">'Schedule 4'!$E$32</definedName>
    <definedName name="_D004354">'Schedule 4'!$D$33</definedName>
    <definedName name="_D004355">'Schedule 4'!$E$33</definedName>
    <definedName name="_D004356">'Schedule 4'!$D$34</definedName>
    <definedName name="_D004357">'Schedule 4'!$E$34</definedName>
    <definedName name="_D004358">'Schedule 4'!$D$35</definedName>
    <definedName name="_D004359">'Schedule 4'!$E$35</definedName>
    <definedName name="_D004360">'Schedule 4'!$D$36</definedName>
    <definedName name="_D004361">'Schedule 4'!$E$36</definedName>
    <definedName name="_D004362">'Schedule 4'!$D$37</definedName>
    <definedName name="_D004363">'Schedule 4'!$E$37</definedName>
    <definedName name="_D004364">'Schedule 4'!$F$16</definedName>
    <definedName name="_D004365">'Schedule 4'!$F$17</definedName>
    <definedName name="_D004366">'Schedule 4'!$F$18</definedName>
    <definedName name="_D004367">'Schedule 4'!$F$19</definedName>
    <definedName name="_D004368">'Schedule 4'!$F$20</definedName>
    <definedName name="_D004369">'Schedule 4'!$F$21</definedName>
    <definedName name="_D004370">'Schedule 4'!$F$22</definedName>
    <definedName name="_D004371">'Schedule 4'!$F$23</definedName>
    <definedName name="_D004372">'Schedule 4'!$F$24</definedName>
    <definedName name="_D004373">'Schedule 4'!$F$25</definedName>
    <definedName name="_D004374">'Schedule 4'!$F$26</definedName>
    <definedName name="_D004375">'Schedule 4'!$F$27</definedName>
    <definedName name="_D004376">'Schedule 4'!$F$28</definedName>
    <definedName name="_D004377">'Schedule 4'!$F$29</definedName>
    <definedName name="_D004378">'Schedule 4'!$F$30</definedName>
    <definedName name="_D004379">'Schedule 4'!$F$31</definedName>
    <definedName name="_D004380">'Schedule 4'!$F$32</definedName>
    <definedName name="_D004381">'Schedule 4'!$F$33</definedName>
    <definedName name="_D004382">'Schedule 4'!$F$34</definedName>
    <definedName name="_D004383">'Schedule 4'!$F$35</definedName>
    <definedName name="_D004384">'Schedule 4'!$F$36</definedName>
    <definedName name="_D004385">'Schedule 4'!$F$37</definedName>
    <definedName name="_D004386">'Schedule 4'!$G$16</definedName>
    <definedName name="_D004387">'Schedule 4'!$G$17</definedName>
    <definedName name="_D004388">'Schedule 4'!$G$18</definedName>
    <definedName name="_D004389">'Schedule 4'!$G$19</definedName>
    <definedName name="_D004390">'Schedule 4'!$G$20</definedName>
    <definedName name="_D004391">'Schedule 4'!$G$21</definedName>
    <definedName name="_D004392">'Schedule 4'!$G$22</definedName>
    <definedName name="_D004393">'Schedule 4'!$G$23</definedName>
    <definedName name="_D004394">'Schedule 4'!$G$24</definedName>
    <definedName name="_D004395">'Schedule 4'!$G$25</definedName>
    <definedName name="_D004396">'Schedule 4'!$G$26</definedName>
    <definedName name="_D004397">'Schedule 4'!$G$27</definedName>
    <definedName name="_D004398">'Schedule 4'!$G$28</definedName>
    <definedName name="_D004399">'Schedule 4'!$G$29</definedName>
    <definedName name="_D004400">'Schedule 4'!$G$30</definedName>
    <definedName name="_D004401">'Schedule 4'!$G$31</definedName>
    <definedName name="_D004402">'Schedule 4'!$G$32</definedName>
    <definedName name="_D004403">'Schedule 4'!$G$33</definedName>
    <definedName name="_D004404">'Schedule 4'!$G$34</definedName>
    <definedName name="_D004405">'Schedule 4'!$G$35</definedName>
    <definedName name="_D004406">'Schedule 4'!$G$36</definedName>
    <definedName name="_D004407">'Schedule 4'!$G$37</definedName>
    <definedName name="_D004408">'Schedule 4'!$H$16</definedName>
    <definedName name="_D004409">'Schedule 4'!$H$17</definedName>
    <definedName name="_D004410">'Schedule 4'!$H$18</definedName>
    <definedName name="_D004411">'Schedule 4'!$H$19</definedName>
    <definedName name="_D004412">'Schedule 4'!$H$20</definedName>
    <definedName name="_D004413">'Schedule 4'!$H$21</definedName>
    <definedName name="_D004414">'Schedule 4'!$H$22</definedName>
    <definedName name="_D004415">'Schedule 4'!$H$23</definedName>
    <definedName name="_D004416">'Schedule 4'!$H$24</definedName>
    <definedName name="_D004417">'Schedule 4'!$H$25</definedName>
    <definedName name="_D004418">'Schedule 4'!$H$26</definedName>
    <definedName name="_D004419">'Schedule 4'!$H$27</definedName>
    <definedName name="_D004420">'Schedule 4'!$H$28</definedName>
    <definedName name="_D004421">'Schedule 4'!$H$29</definedName>
    <definedName name="_D004422">'Schedule 4'!$H$30</definedName>
    <definedName name="_D004423">'Schedule 4'!$H$31</definedName>
    <definedName name="_D004424">'Schedule 4'!$H$32</definedName>
    <definedName name="_D004425">'Schedule 4'!$H$33</definedName>
    <definedName name="_D004426">'Schedule 4'!$H$34</definedName>
    <definedName name="_D004427">'Schedule 4'!$H$35</definedName>
    <definedName name="_D004428">'Schedule 4'!$H$36</definedName>
    <definedName name="_D004429">'Schedule 4'!$H$37</definedName>
    <definedName name="_D004430">'Schedule 4'!$D$38</definedName>
    <definedName name="_D004431">'Schedule 4'!$E$38</definedName>
    <definedName name="_D004432">'Schedule 4'!$F$38</definedName>
    <definedName name="_D004433">'Schedule 4'!$G$38</definedName>
    <definedName name="_D004434">'Schedule 4'!$H$38</definedName>
    <definedName name="_D004441">'Schedule 5'!$B$15</definedName>
    <definedName name="_D004442">'Schedule 5'!$B$16</definedName>
    <definedName name="_D004443">'Schedule 5'!$B$17</definedName>
    <definedName name="_D004444">'Schedule 5'!$B$18</definedName>
    <definedName name="_D004445">'Schedule 5'!$B$19</definedName>
    <definedName name="_D004446">'Schedule 5'!$B$20</definedName>
    <definedName name="_D004447">'Schedule 5'!$B$21</definedName>
    <definedName name="_D004448">'Schedule 5'!$B$22</definedName>
    <definedName name="_D004449">'Schedule 5'!$B$23</definedName>
    <definedName name="_D004450">'Schedule 5'!$B$24</definedName>
    <definedName name="_D004451">'Schedule 5'!$B$25</definedName>
    <definedName name="_D004452">'Schedule 5'!$B$26</definedName>
    <definedName name="_D004453">'Schedule 5'!$B$27</definedName>
    <definedName name="_D004454">'Schedule 5'!$B$28</definedName>
    <definedName name="_D004455">'Schedule 5'!$B$29</definedName>
    <definedName name="_D004456">'Schedule 5'!$B$30</definedName>
    <definedName name="_D004457">'Schedule 5'!$B$31</definedName>
    <definedName name="_D004458">'Schedule 5'!$B$32</definedName>
    <definedName name="_D004459">'Schedule 5'!$B$33</definedName>
    <definedName name="_D004460">'Schedule 5'!$B$34</definedName>
    <definedName name="_D004461">'Schedule 5'!$B$35</definedName>
    <definedName name="_D004462">'Schedule 5'!$B$36</definedName>
    <definedName name="_D004463">'Schedule 5'!$B$37</definedName>
    <definedName name="_D004464">'Schedule 5'!$B$38</definedName>
    <definedName name="_D004465">'Schedule 5'!$B$39</definedName>
    <definedName name="_D004466">'Schedule 5'!$B$40</definedName>
    <definedName name="_D004467">'Schedule 5'!$B$41</definedName>
    <definedName name="_D004468">'Schedule 5'!$B$42</definedName>
    <definedName name="_D004469">'Schedule 5'!$B$43</definedName>
    <definedName name="_D004470">'Schedule 5'!$B$44</definedName>
    <definedName name="_D004471">'Schedule 5'!$B$45</definedName>
    <definedName name="_D004472">'Schedule 5'!$B$46</definedName>
    <definedName name="_D004473">'Schedule 5'!$B$47</definedName>
    <definedName name="_D004474">'Schedule 5'!$B$48</definedName>
    <definedName name="_D004475">'Schedule 5'!$B$49</definedName>
    <definedName name="_D004476">'Schedule 5'!$B$50</definedName>
    <definedName name="_D004477">'Schedule 5'!$B$51</definedName>
    <definedName name="_D004478">'Schedule 5'!$B$52</definedName>
    <definedName name="_D004479">'Schedule 5'!$B$53</definedName>
    <definedName name="_D004480">'Schedule 5'!$B$54</definedName>
    <definedName name="_D004481">'Schedule 5'!$B$55</definedName>
    <definedName name="_D004482">'Schedule 5'!$B$56</definedName>
    <definedName name="_D004483">'Schedule 5'!$B$57</definedName>
    <definedName name="_D004484">'Schedule 5'!$B$58</definedName>
    <definedName name="_D004485">'Schedule 5'!$B$59</definedName>
    <definedName name="_D004486">'Schedule 5'!$B$60</definedName>
    <definedName name="_D004487">'Schedule 5'!$B$61</definedName>
    <definedName name="_D004488">'Schedule 5'!$B$62</definedName>
    <definedName name="_D004489">'Schedule 5'!$B$63</definedName>
    <definedName name="_D004490">'Schedule 5'!$B$64</definedName>
    <definedName name="_D004491">'Schedule 5'!$B$65</definedName>
    <definedName name="_D004492">'Schedule 5'!$B$66</definedName>
    <definedName name="_D004493">'Schedule 5'!$B$67</definedName>
    <definedName name="_D004494">'Schedule 5'!$B$68</definedName>
    <definedName name="_D004495">'Schedule 5'!$B$69</definedName>
    <definedName name="_D004496">'Schedule 5'!$B$70</definedName>
    <definedName name="_D004497">'Schedule 5'!$B$71</definedName>
    <definedName name="_D004498">'Schedule 5'!$B$72</definedName>
    <definedName name="_D004499">'Schedule 5'!$B$73</definedName>
    <definedName name="_D004500">'Schedule 5'!$B$74</definedName>
    <definedName name="_D004501">'Schedule 5'!$B$75</definedName>
    <definedName name="_D004502">'Schedule 5'!$B$76</definedName>
    <definedName name="_D004503">'Schedule 5'!$B$77</definedName>
    <definedName name="_D004504">'Schedule 5'!$B$78</definedName>
    <definedName name="_D004505">'Schedule 5'!$B$79</definedName>
    <definedName name="_D004506">'Schedule 5'!$B$80</definedName>
    <definedName name="_D004507">'Schedule 5'!$B$81</definedName>
    <definedName name="_D004508">'Schedule 5'!$B$82</definedName>
    <definedName name="_D004509">'Schedule 5'!$B$83</definedName>
    <definedName name="_D004510">'Schedule 5'!$B$84</definedName>
    <definedName name="_D004511">'Schedule 5'!$B$85</definedName>
    <definedName name="_D004512">'Schedule 5'!$B$86</definedName>
    <definedName name="_D004513">'Schedule 5'!$B$87</definedName>
    <definedName name="_D004514">'Schedule 5'!$B$88</definedName>
    <definedName name="_D004515">'Schedule 5'!$B$89</definedName>
    <definedName name="_D004516">'Schedule 5'!$B$93</definedName>
    <definedName name="_D004517">'Schedule 5'!$B$94</definedName>
    <definedName name="_D004518">'Schedule 5'!$E$15</definedName>
    <definedName name="_D004519">'Schedule 5'!$F$15</definedName>
    <definedName name="_D004520">'Schedule 5'!$E$16</definedName>
    <definedName name="_D004521">'Schedule 5'!$F$16</definedName>
    <definedName name="_D004522">'Schedule 5'!$E$17</definedName>
    <definedName name="_D004523">'Schedule 5'!$F$17</definedName>
    <definedName name="_D004524">'Schedule 5'!$E$18</definedName>
    <definedName name="_D004525">'Schedule 5'!$F$18</definedName>
    <definedName name="_D004526">'Schedule 5'!$E$19</definedName>
    <definedName name="_D004527">'Schedule 5'!$F$19</definedName>
    <definedName name="_D004528">'Schedule 5'!$E$20</definedName>
    <definedName name="_D004529">'Schedule 5'!$F$20</definedName>
    <definedName name="_D004530">'Schedule 5'!$E$21</definedName>
    <definedName name="_D004531">'Schedule 5'!$F$21</definedName>
    <definedName name="_D004532">'Schedule 5'!$E$22</definedName>
    <definedName name="_D004533">'Schedule 5'!$F$22</definedName>
    <definedName name="_D004534">'Schedule 5'!$E$23</definedName>
    <definedName name="_D004535">'Schedule 5'!$F$23</definedName>
    <definedName name="_D004536">'Schedule 5'!$E$24</definedName>
    <definedName name="_D004537">'Schedule 5'!$F$24</definedName>
    <definedName name="_D004538">'Schedule 5'!$E$25</definedName>
    <definedName name="_D004539">'Schedule 5'!$F$25</definedName>
    <definedName name="_D004540">'Schedule 5'!$E$26</definedName>
    <definedName name="_D004541">'Schedule 5'!$F$26</definedName>
    <definedName name="_D004542">'Schedule 5'!$E$27</definedName>
    <definedName name="_D004543">'Schedule 5'!$F$27</definedName>
    <definedName name="_D004544">'Schedule 5'!$E$28</definedName>
    <definedName name="_D004545">'Schedule 5'!$F$28</definedName>
    <definedName name="_D004546">'Schedule 5'!$E$29</definedName>
    <definedName name="_D004547">'Schedule 5'!$F$29</definedName>
    <definedName name="_D004548">'Schedule 5'!$E$30</definedName>
    <definedName name="_D004549">'Schedule 5'!$F$30</definedName>
    <definedName name="_D004550">'Schedule 5'!$E$31</definedName>
    <definedName name="_D004551">'Schedule 5'!$F$31</definedName>
    <definedName name="_D004552">'Schedule 5'!$E$32</definedName>
    <definedName name="_D004553">'Schedule 5'!$F$32</definedName>
    <definedName name="_D004554">'Schedule 5'!$E$33</definedName>
    <definedName name="_D004555">'Schedule 5'!$F$33</definedName>
    <definedName name="_D004556">'Schedule 5'!$E$34</definedName>
    <definedName name="_D004557">'Schedule 5'!$F$34</definedName>
    <definedName name="_D004558">'Schedule 5'!$E$35</definedName>
    <definedName name="_D004559">'Schedule 5'!$F$35</definedName>
    <definedName name="_D004560">'Schedule 5'!$E$36</definedName>
    <definedName name="_D004561">'Schedule 5'!$F$36</definedName>
    <definedName name="_D004562">'Schedule 5'!$E$37</definedName>
    <definedName name="_D004563">'Schedule 5'!$F$37</definedName>
    <definedName name="_D004564">'Schedule 5'!$E$38</definedName>
    <definedName name="_D004565">'Schedule 5'!$F$38</definedName>
    <definedName name="_D004566">'Schedule 5'!$E$39</definedName>
    <definedName name="_D004567">'Schedule 5'!$F$39</definedName>
    <definedName name="_D004568">'Schedule 5'!$E$40</definedName>
    <definedName name="_D004569">'Schedule 5'!$F$40</definedName>
    <definedName name="_D004570">'Schedule 5'!$E$41</definedName>
    <definedName name="_D004571">'Schedule 5'!$F$41</definedName>
    <definedName name="_D004572">'Schedule 5'!$E$42</definedName>
    <definedName name="_D004573">'Schedule 5'!$F$42</definedName>
    <definedName name="_D004574">'Schedule 5'!$E$43</definedName>
    <definedName name="_D004575">'Schedule 5'!$F$43</definedName>
    <definedName name="_D004576">'Schedule 5'!$E$44</definedName>
    <definedName name="_D004577">'Schedule 5'!$F$44</definedName>
    <definedName name="_D004578">'Schedule 5'!$E$45</definedName>
    <definedName name="_D004579">'Schedule 5'!$F$45</definedName>
    <definedName name="_D004580">'Schedule 5'!$E$46</definedName>
    <definedName name="_D004581">'Schedule 5'!$F$46</definedName>
    <definedName name="_D004582">'Schedule 5'!$E$47</definedName>
    <definedName name="_D004583">'Schedule 5'!$F$47</definedName>
    <definedName name="_D004584">'Schedule 5'!$E$48</definedName>
    <definedName name="_D004585">'Schedule 5'!$F$48</definedName>
    <definedName name="_D004586">'Schedule 5'!$E$49</definedName>
    <definedName name="_D004587">'Schedule 5'!$F$49</definedName>
    <definedName name="_D004588">'Schedule 5'!$E$50</definedName>
    <definedName name="_D004589">'Schedule 5'!$F$50</definedName>
    <definedName name="_D004590">'Schedule 5'!$E$51</definedName>
    <definedName name="_D004591">'Schedule 5'!$F$51</definedName>
    <definedName name="_D004592">'Schedule 5'!$E$52</definedName>
    <definedName name="_D004593">'Schedule 5'!$F$52</definedName>
    <definedName name="_D004594">'Schedule 5'!$E$53</definedName>
    <definedName name="_D004595">'Schedule 5'!$F$53</definedName>
    <definedName name="_D004596">'Schedule 5'!$E$54</definedName>
    <definedName name="_D004597">'Schedule 5'!$F$54</definedName>
    <definedName name="_D004598">'Schedule 5'!$E$55</definedName>
    <definedName name="_D004599">'Schedule 5'!$F$55</definedName>
    <definedName name="_D004600">'Schedule 5'!$E$56</definedName>
    <definedName name="_D004601">'Schedule 5'!$F$56</definedName>
    <definedName name="_D004602">'Schedule 5'!$E$57</definedName>
    <definedName name="_D004603">'Schedule 5'!$F$57</definedName>
    <definedName name="_D004604">'Schedule 5'!$E$58</definedName>
    <definedName name="_D004605">'Schedule 5'!$F$58</definedName>
    <definedName name="_D004606">'Schedule 5'!$E$59</definedName>
    <definedName name="_D004607">'Schedule 5'!$F$59</definedName>
    <definedName name="_D004608">'Schedule 5'!$E$60</definedName>
    <definedName name="_D004609">'Schedule 5'!$F$60</definedName>
    <definedName name="_D004610">'Schedule 5'!$E$61</definedName>
    <definedName name="_D004611">'Schedule 5'!$F$61</definedName>
    <definedName name="_D004612">'Schedule 5'!$E$62</definedName>
    <definedName name="_D004613">'Schedule 5'!$F$62</definedName>
    <definedName name="_D004614">'Schedule 5'!$E$63</definedName>
    <definedName name="_D004615">'Schedule 5'!$F$63</definedName>
    <definedName name="_D004616">'Schedule 5'!$E$64</definedName>
    <definedName name="_D004617">'Schedule 5'!$F$64</definedName>
    <definedName name="_D004618">'Schedule 5'!$E$65</definedName>
    <definedName name="_D004619">'Schedule 5'!$F$65</definedName>
    <definedName name="_D004620">'Schedule 5'!$E$66</definedName>
    <definedName name="_D004621">'Schedule 5'!$F$66</definedName>
    <definedName name="_D004622">'Schedule 5'!$E$67</definedName>
    <definedName name="_D004623">'Schedule 5'!$F$67</definedName>
    <definedName name="_D004624">'Schedule 5'!$E$68</definedName>
    <definedName name="_D004625">'Schedule 5'!$F$68</definedName>
    <definedName name="_D004626">'Schedule 5'!$E$69</definedName>
    <definedName name="_D004627">'Schedule 5'!$F$69</definedName>
    <definedName name="_D004628">'Schedule 5'!$E$70</definedName>
    <definedName name="_D004629">'Schedule 5'!$F$70</definedName>
    <definedName name="_D004630">'Schedule 5'!$E$71</definedName>
    <definedName name="_D004631">'Schedule 5'!$F$71</definedName>
    <definedName name="_D004632">'Schedule 5'!$E$72</definedName>
    <definedName name="_D004633">'Schedule 5'!$F$72</definedName>
    <definedName name="_D004634">'Schedule 5'!$E$73</definedName>
    <definedName name="_D004635">'Schedule 5'!$F$73</definedName>
    <definedName name="_D004636">'Schedule 5'!$E$74</definedName>
    <definedName name="_D004637">'Schedule 5'!$F$74</definedName>
    <definedName name="_D004638">'Schedule 5'!$E$75</definedName>
    <definedName name="_D004639">'Schedule 5'!$F$75</definedName>
    <definedName name="_D004640">'Schedule 5'!$E$76</definedName>
    <definedName name="_D004641">'Schedule 5'!$F$76</definedName>
    <definedName name="_D004642">'Schedule 5'!$E$77</definedName>
    <definedName name="_D004643">'Schedule 5'!$F$77</definedName>
    <definedName name="_D004644">'Schedule 5'!$E$78</definedName>
    <definedName name="_D004645">'Schedule 5'!$F$78</definedName>
    <definedName name="_D004646">'Schedule 5'!$E$79</definedName>
    <definedName name="_D004647">'Schedule 5'!$F$79</definedName>
    <definedName name="_D004648">'Schedule 5'!$E$80</definedName>
    <definedName name="_D004649">'Schedule 5'!$F$80</definedName>
    <definedName name="_D004650">'Schedule 5'!$E$81</definedName>
    <definedName name="_D004651">'Schedule 5'!$F$81</definedName>
    <definedName name="_D004652">'Schedule 5'!$E$82</definedName>
    <definedName name="_D004653">'Schedule 5'!$F$82</definedName>
    <definedName name="_D004654">'Schedule 5'!$E$83</definedName>
    <definedName name="_D004655">'Schedule 5'!$F$83</definedName>
    <definedName name="_D004656">'Schedule 5'!$E$84</definedName>
    <definedName name="_D004657">'Schedule 5'!$F$84</definedName>
    <definedName name="_D004658">'Schedule 5'!$E$85</definedName>
    <definedName name="_D004659">'Schedule 5'!$F$85</definedName>
    <definedName name="_D004660">'Schedule 5'!$E$86</definedName>
    <definedName name="_D004661">'Schedule 5'!$F$86</definedName>
    <definedName name="_D004662">'Schedule 5'!$E$87</definedName>
    <definedName name="_D004663">'Schedule 5'!$F$87</definedName>
    <definedName name="_D004664">'Schedule 5'!$E$88</definedName>
    <definedName name="_D004665">'Schedule 5'!$F$88</definedName>
    <definedName name="_D004666">'Schedule 5'!$E$89</definedName>
    <definedName name="_D004667">'Schedule 5'!$F$89</definedName>
    <definedName name="_D004668">'Schedule 5'!$E$93</definedName>
    <definedName name="_D004669">'Schedule 5'!$F$93</definedName>
    <definedName name="_D004670">'Schedule 5'!$E$94</definedName>
    <definedName name="_D004671">'Schedule 5'!$F$94</definedName>
    <definedName name="_D004672">'Schedule 5'!$G$15</definedName>
    <definedName name="_D004673">'Schedule 5'!$G$16</definedName>
    <definedName name="_D004674">'Schedule 5'!$G$17</definedName>
    <definedName name="_D004675">'Schedule 5'!$G$18</definedName>
    <definedName name="_D004676">'Schedule 5'!$G$19</definedName>
    <definedName name="_D004677">'Schedule 5'!$G$20</definedName>
    <definedName name="_D004678">'Schedule 5'!$G$21</definedName>
    <definedName name="_D004679">'Schedule 5'!$G$22</definedName>
    <definedName name="_D004680">'Schedule 5'!$G$23</definedName>
    <definedName name="_D004681">'Schedule 5'!$G$24</definedName>
    <definedName name="_D004682">'Schedule 5'!$G$25</definedName>
    <definedName name="_D004683">'Schedule 5'!$G$26</definedName>
    <definedName name="_D004684">'Schedule 5'!$G$27</definedName>
    <definedName name="_D004685">'Schedule 5'!$G$28</definedName>
    <definedName name="_D004686">'Schedule 5'!$G$29</definedName>
    <definedName name="_D004687">'Schedule 5'!$G$30</definedName>
    <definedName name="_D004688">'Schedule 5'!$G$31</definedName>
    <definedName name="_D004689">'Schedule 5'!$G$32</definedName>
    <definedName name="_D004690">'Schedule 5'!$G$33</definedName>
    <definedName name="_D004691">'Schedule 5'!$G$34</definedName>
    <definedName name="_D004692">'Schedule 5'!$G$35</definedName>
    <definedName name="_D004693">'Schedule 5'!$G$36</definedName>
    <definedName name="_D004694">'Schedule 5'!$G$37</definedName>
    <definedName name="_D004695">'Schedule 5'!$G$38</definedName>
    <definedName name="_D004696">'Schedule 5'!$G$39</definedName>
    <definedName name="_D004697">'Schedule 5'!$G$40</definedName>
    <definedName name="_D004698">'Schedule 5'!$G$41</definedName>
    <definedName name="_D004699">'Schedule 5'!$G$42</definedName>
    <definedName name="_D004700">'Schedule 5'!$G$43</definedName>
    <definedName name="_D004701">'Schedule 5'!$G$44</definedName>
    <definedName name="_D004702">'Schedule 5'!$G$45</definedName>
    <definedName name="_D004703">'Schedule 5'!$G$46</definedName>
    <definedName name="_D004704">'Schedule 5'!$G$47</definedName>
    <definedName name="_D004705">'Schedule 5'!$G$48</definedName>
    <definedName name="_D004706">'Schedule 5'!$G$49</definedName>
    <definedName name="_D004707">'Schedule 5'!$G$50</definedName>
    <definedName name="_D004708">'Schedule 5'!$G$51</definedName>
    <definedName name="_D004709">'Schedule 5'!$G$52</definedName>
    <definedName name="_D004710">'Schedule 5'!$G$53</definedName>
    <definedName name="_D004711">'Schedule 5'!$G$54</definedName>
    <definedName name="_D004712">'Schedule 5'!$G$55</definedName>
    <definedName name="_D004713">'Schedule 5'!$G$56</definedName>
    <definedName name="_D004714">'Schedule 5'!$G$57</definedName>
    <definedName name="_D004715">'Schedule 5'!$G$58</definedName>
    <definedName name="_D004716">'Schedule 5'!$G$59</definedName>
    <definedName name="_D004717">'Schedule 5'!$G$60</definedName>
    <definedName name="_D004718">'Schedule 5'!$G$61</definedName>
    <definedName name="_D004719">'Schedule 5'!$G$62</definedName>
    <definedName name="_D004720">'Schedule 5'!$G$63</definedName>
    <definedName name="_D004721">'Schedule 5'!$G$64</definedName>
    <definedName name="_D004722">'Schedule 5'!$G$65</definedName>
    <definedName name="_D004723">'Schedule 5'!$G$66</definedName>
    <definedName name="_D004724">'Schedule 5'!$G$67</definedName>
    <definedName name="_D004725">'Schedule 5'!$G$68</definedName>
    <definedName name="_D004726">'Schedule 5'!$G$69</definedName>
    <definedName name="_D004727">'Schedule 5'!$G$70</definedName>
    <definedName name="_D004728">'Schedule 5'!$G$71</definedName>
    <definedName name="_D004729">'Schedule 5'!$G$72</definedName>
    <definedName name="_D004730">'Schedule 5'!$G$73</definedName>
    <definedName name="_D004731">'Schedule 5'!$G$74</definedName>
    <definedName name="_D004732">'Schedule 5'!$G$75</definedName>
    <definedName name="_D004733">'Schedule 5'!$G$76</definedName>
    <definedName name="_D004734">'Schedule 5'!$G$77</definedName>
    <definedName name="_D004735">'Schedule 5'!$G$78</definedName>
    <definedName name="_D004736">'Schedule 5'!$G$79</definedName>
    <definedName name="_D004737">'Schedule 5'!$G$80</definedName>
    <definedName name="_D004738">'Schedule 5'!$G$81</definedName>
    <definedName name="_D004739">'Schedule 5'!$G$82</definedName>
    <definedName name="_D004740">'Schedule 5'!$G$83</definedName>
    <definedName name="_D004741">'Schedule 5'!$G$84</definedName>
    <definedName name="_D004742">'Schedule 5'!$G$85</definedName>
    <definedName name="_D004743">'Schedule 5'!$G$86</definedName>
    <definedName name="_D004744">'Schedule 5'!$G$87</definedName>
    <definedName name="_D004745">'Schedule 5'!$G$88</definedName>
    <definedName name="_D004746">'Schedule 5'!$G$89</definedName>
    <definedName name="_D004747">'Schedule 5'!$G$93</definedName>
    <definedName name="_D004748">'Schedule 5'!$G$94</definedName>
    <definedName name="_D004749">'Schedule 5'!$H$15</definedName>
    <definedName name="_D004750">'Schedule 5'!$H$16</definedName>
    <definedName name="_D004751">'Schedule 5'!$H$17</definedName>
    <definedName name="_D004752">'Schedule 5'!$H$18</definedName>
    <definedName name="_D004753">'Schedule 5'!$H$19</definedName>
    <definedName name="_D004754">'Schedule 5'!$H$20</definedName>
    <definedName name="_D004755">'Schedule 5'!$H$21</definedName>
    <definedName name="_D004756">'Schedule 5'!$H$22</definedName>
    <definedName name="_D004757">'Schedule 5'!$H$23</definedName>
    <definedName name="_D004758">'Schedule 5'!$H$24</definedName>
    <definedName name="_D004759">'Schedule 5'!$H$25</definedName>
    <definedName name="_D004760">'Schedule 5'!$H$26</definedName>
    <definedName name="_D004761">'Schedule 5'!$H$27</definedName>
    <definedName name="_D004762">'Schedule 5'!$H$28</definedName>
    <definedName name="_D004763">'Schedule 5'!$H$29</definedName>
    <definedName name="_D004764">'Schedule 5'!$H$30</definedName>
    <definedName name="_D004765">'Schedule 5'!$H$31</definedName>
    <definedName name="_D004766">'Schedule 5'!$H$32</definedName>
    <definedName name="_D004767">'Schedule 5'!$H$33</definedName>
    <definedName name="_D004768">'Schedule 5'!$H$34</definedName>
    <definedName name="_D004769">'Schedule 5'!$H$35</definedName>
    <definedName name="_D004770">'Schedule 5'!$H$36</definedName>
    <definedName name="_D004771">'Schedule 5'!$H$37</definedName>
    <definedName name="_D004772">'Schedule 5'!$H$38</definedName>
    <definedName name="_D004773">'Schedule 5'!$H$39</definedName>
    <definedName name="_D004774">'Schedule 5'!$H$40</definedName>
    <definedName name="_D004775">'Schedule 5'!$H$41</definedName>
    <definedName name="_D004776">'Schedule 5'!$H$42</definedName>
    <definedName name="_D004777">'Schedule 5'!$H$43</definedName>
    <definedName name="_D004778">'Schedule 5'!$H$44</definedName>
    <definedName name="_D004779">'Schedule 5'!$H$45</definedName>
    <definedName name="_D004780">'Schedule 5'!$H$46</definedName>
    <definedName name="_D004781">'Schedule 5'!$H$47</definedName>
    <definedName name="_D004782">'Schedule 5'!$H$48</definedName>
    <definedName name="_D004783">'Schedule 5'!$H$49</definedName>
    <definedName name="_D004784">'Schedule 5'!$H$50</definedName>
    <definedName name="_D004785">'Schedule 5'!$H$51</definedName>
    <definedName name="_D004786">'Schedule 5'!$H$52</definedName>
    <definedName name="_D004787">'Schedule 5'!$H$53</definedName>
    <definedName name="_D004788">'Schedule 5'!$H$54</definedName>
    <definedName name="_D004789">'Schedule 5'!$H$55</definedName>
    <definedName name="_D004790">'Schedule 5'!$H$56</definedName>
    <definedName name="_D004791">'Schedule 5'!$H$57</definedName>
    <definedName name="_D004792">'Schedule 5'!$H$58</definedName>
    <definedName name="_D004793">'Schedule 5'!$H$59</definedName>
    <definedName name="_D004794">'Schedule 5'!$H$60</definedName>
    <definedName name="_D004795">'Schedule 5'!$H$61</definedName>
    <definedName name="_D004796">'Schedule 5'!$H$62</definedName>
    <definedName name="_D004797">'Schedule 5'!$H$63</definedName>
    <definedName name="_D004798">'Schedule 5'!$H$64</definedName>
    <definedName name="_D004799">'Schedule 5'!$H$65</definedName>
    <definedName name="_D004800">'Schedule 5'!$H$66</definedName>
    <definedName name="_D004801">'Schedule 5'!$H$67</definedName>
    <definedName name="_D004802">'Schedule 5'!$H$68</definedName>
    <definedName name="_D004803">'Schedule 5'!$H$69</definedName>
    <definedName name="_D004804">'Schedule 5'!$H$70</definedName>
    <definedName name="_D004805">'Schedule 5'!$H$71</definedName>
    <definedName name="_D004806">'Schedule 5'!$H$72</definedName>
    <definedName name="_D004807">'Schedule 5'!$H$73</definedName>
    <definedName name="_D004808">'Schedule 5'!$H$74</definedName>
    <definedName name="_D004809">'Schedule 5'!$H$75</definedName>
    <definedName name="_D004810">'Schedule 5'!$H$76</definedName>
    <definedName name="_D004811">'Schedule 5'!$H$77</definedName>
    <definedName name="_D004812">'Schedule 5'!$H$78</definedName>
    <definedName name="_D004813">'Schedule 5'!$H$79</definedName>
    <definedName name="_D004814">'Schedule 5'!$H$80</definedName>
    <definedName name="_D004815">'Schedule 5'!$H$81</definedName>
    <definedName name="_D004816">'Schedule 5'!$H$82</definedName>
    <definedName name="_D004817">'Schedule 5'!$H$83</definedName>
    <definedName name="_D004818">'Schedule 5'!$H$84</definedName>
    <definedName name="_D004819">'Schedule 5'!$H$85</definedName>
    <definedName name="_D004820">'Schedule 5'!$H$86</definedName>
    <definedName name="_D004821">'Schedule 5'!$H$87</definedName>
    <definedName name="_D004822">'Schedule 5'!$H$88</definedName>
    <definedName name="_D004823">'Schedule 5'!$H$89</definedName>
    <definedName name="_D004824">'Schedule 5'!$H$93</definedName>
    <definedName name="_D004825">'Schedule 5'!$H$94</definedName>
    <definedName name="_D004826">'Schedule 5'!$I$15</definedName>
    <definedName name="_D004827">'Schedule 5'!$I$16</definedName>
    <definedName name="_D004828">'Schedule 5'!$I$17</definedName>
    <definedName name="_D004829">'Schedule 5'!$I$18</definedName>
    <definedName name="_D004830">'Schedule 5'!$I$19</definedName>
    <definedName name="_D004831">'Schedule 5'!$I$20</definedName>
    <definedName name="_D004832">'Schedule 5'!$I$21</definedName>
    <definedName name="_D004833">'Schedule 5'!$I$22</definedName>
    <definedName name="_D004834">'Schedule 5'!$I$23</definedName>
    <definedName name="_D004835">'Schedule 5'!$I$24</definedName>
    <definedName name="_D004836">'Schedule 5'!$I$25</definedName>
    <definedName name="_D004837">'Schedule 5'!$I$26</definedName>
    <definedName name="_D004838">'Schedule 5'!$I$27</definedName>
    <definedName name="_D004839">'Schedule 5'!$I$28</definedName>
    <definedName name="_D004840">'Schedule 5'!$I$29</definedName>
    <definedName name="_D004841">'Schedule 5'!$I$30</definedName>
    <definedName name="_D004842">'Schedule 5'!$I$31</definedName>
    <definedName name="_D004843">'Schedule 5'!$I$32</definedName>
    <definedName name="_D004844">'Schedule 5'!$I$33</definedName>
    <definedName name="_D004845">'Schedule 5'!$I$34</definedName>
    <definedName name="_D004846">'Schedule 5'!$I$35</definedName>
    <definedName name="_D004847">'Schedule 5'!$I$36</definedName>
    <definedName name="_D004848">'Schedule 5'!$I$37</definedName>
    <definedName name="_D004849">'Schedule 5'!$I$38</definedName>
    <definedName name="_D004850">'Schedule 5'!$I$39</definedName>
    <definedName name="_D004851">'Schedule 5'!$I$40</definedName>
    <definedName name="_D004852">'Schedule 5'!$I$41</definedName>
    <definedName name="_D004853">'Schedule 5'!$I$42</definedName>
    <definedName name="_D004854">'Schedule 5'!$I$43</definedName>
    <definedName name="_D004855">'Schedule 5'!$I$44</definedName>
    <definedName name="_D004856">'Schedule 5'!$I$45</definedName>
    <definedName name="_D004857">'Schedule 5'!$I$46</definedName>
    <definedName name="_D004858">'Schedule 5'!$I$47</definedName>
    <definedName name="_D004859">'Schedule 5'!$I$48</definedName>
    <definedName name="_D004860">'Schedule 5'!$I$49</definedName>
    <definedName name="_D004861">'Schedule 5'!$I$50</definedName>
    <definedName name="_D004862">'Schedule 5'!$I$51</definedName>
    <definedName name="_D004863">'Schedule 5'!$I$52</definedName>
    <definedName name="_D004864">'Schedule 5'!$I$53</definedName>
    <definedName name="_D004865">'Schedule 5'!$I$54</definedName>
    <definedName name="_D004866">'Schedule 5'!$I$55</definedName>
    <definedName name="_D004867">'Schedule 5'!$I$56</definedName>
    <definedName name="_D004868">'Schedule 5'!$I$57</definedName>
    <definedName name="_D004869">'Schedule 5'!$I$58</definedName>
    <definedName name="_D004870">'Schedule 5'!$I$59</definedName>
    <definedName name="_D004871">'Schedule 5'!$I$60</definedName>
    <definedName name="_D004872">'Schedule 5'!$I$61</definedName>
    <definedName name="_D004873">'Schedule 5'!$I$62</definedName>
    <definedName name="_D004874">'Schedule 5'!$I$63</definedName>
    <definedName name="_D004875">'Schedule 5'!$I$64</definedName>
    <definedName name="_D004876">'Schedule 5'!$I$65</definedName>
    <definedName name="_D004877">'Schedule 5'!$I$66</definedName>
    <definedName name="_D004878">'Schedule 5'!$I$67</definedName>
    <definedName name="_D004879">'Schedule 5'!$I$68</definedName>
    <definedName name="_D004880">'Schedule 5'!$I$69</definedName>
    <definedName name="_D004881">'Schedule 5'!$I$70</definedName>
    <definedName name="_D004882">'Schedule 5'!$I$71</definedName>
    <definedName name="_D004883">'Schedule 5'!$I$72</definedName>
    <definedName name="_D004884">'Schedule 5'!$I$73</definedName>
    <definedName name="_D004885">'Schedule 5'!$I$74</definedName>
    <definedName name="_D004886">'Schedule 5'!$I$75</definedName>
    <definedName name="_D004887">'Schedule 5'!$I$76</definedName>
    <definedName name="_D004888">'Schedule 5'!$I$77</definedName>
    <definedName name="_D004889">'Schedule 5'!$I$78</definedName>
    <definedName name="_D004890">'Schedule 5'!$I$79</definedName>
    <definedName name="_D004891">'Schedule 5'!$I$80</definedName>
    <definedName name="_D004892">'Schedule 5'!$I$81</definedName>
    <definedName name="_D004893">'Schedule 5'!$I$82</definedName>
    <definedName name="_D004894">'Schedule 5'!$I$83</definedName>
    <definedName name="_D004895">'Schedule 5'!$I$84</definedName>
    <definedName name="_D004896">'Schedule 5'!$I$85</definedName>
    <definedName name="_D004897">'Schedule 5'!$I$86</definedName>
    <definedName name="_D004898">'Schedule 5'!$I$87</definedName>
    <definedName name="_D004899">'Schedule 5'!$I$88</definedName>
    <definedName name="_D004900">'Schedule 5'!$I$89</definedName>
    <definedName name="_D004901">'Schedule 5'!$I$93</definedName>
    <definedName name="_D004902">'Schedule 5'!$I$94</definedName>
    <definedName name="_D004904">'Schedule 5'!$E$95</definedName>
    <definedName name="_D004905">'Schedule 5'!$F$95</definedName>
    <definedName name="_D004906">'Schedule 5'!$G$95</definedName>
    <definedName name="_D004907">'Schedule 5'!$H$95</definedName>
    <definedName name="_D004908">'Schedule 5'!$I$95</definedName>
    <definedName name="_D004912">'Schedule 6'!$D$16</definedName>
    <definedName name="_D004913">'Schedule 6'!$E$16</definedName>
    <definedName name="_D004914">'Schedule 6'!$D$17</definedName>
    <definedName name="_D004915">'Schedule 6'!$E$17</definedName>
    <definedName name="_D004916">'Schedule 6'!$D$18</definedName>
    <definedName name="_D004917">'Schedule 6'!$E$18</definedName>
    <definedName name="_D004918">'Schedule 6'!$D$19</definedName>
    <definedName name="_D004919">'Schedule 6'!$E$19</definedName>
    <definedName name="_D004920">'Schedule 6'!$D$20</definedName>
    <definedName name="_D004921">'Schedule 6'!$E$20</definedName>
    <definedName name="_D004922">'Schedule 6'!$D$21</definedName>
    <definedName name="_D004923">'Schedule 6'!$E$21</definedName>
    <definedName name="_D004924">'Schedule 6'!$D$22</definedName>
    <definedName name="_D004925">'Schedule 6'!$E$22</definedName>
    <definedName name="_D004926">'Schedule 6'!$D$23</definedName>
    <definedName name="_D004927">'Schedule 6'!$E$23</definedName>
    <definedName name="_D004928">'Schedule 6'!$D$24</definedName>
    <definedName name="_D004929">'Schedule 6'!$E$24</definedName>
    <definedName name="_D004930">'Schedule 6'!$D$25</definedName>
    <definedName name="_D004931">'Schedule 6'!$E$25</definedName>
    <definedName name="_D004934">'Schedule 6'!$D$26</definedName>
    <definedName name="_D004935">'Schedule 6'!$E$26</definedName>
    <definedName name="_D004936">'Schedule 6'!$D$27</definedName>
    <definedName name="_D004937">'Schedule 6'!$E$27</definedName>
    <definedName name="_D004938">'Schedule 6'!$D$28</definedName>
    <definedName name="_D004939">'Schedule 6'!$E$28</definedName>
    <definedName name="_D004940">'Schedule 6'!$D$29</definedName>
    <definedName name="_D004941">'Schedule 6'!$E$29</definedName>
    <definedName name="_D004942">'Schedule 6'!$D$30</definedName>
    <definedName name="_D004943">'Schedule 6'!$E$30</definedName>
    <definedName name="_D004944">'Schedule 6'!$D$31</definedName>
    <definedName name="_D004945">'Schedule 6'!$E$31</definedName>
    <definedName name="_D004946">'Schedule 6'!$D$32</definedName>
    <definedName name="_D004947">'Schedule 6'!$E$32</definedName>
    <definedName name="_D004948">'Schedule 6'!$D$33</definedName>
    <definedName name="_D004949">'Schedule 6'!$E$33</definedName>
    <definedName name="_D004950">'Schedule 6'!$D$34</definedName>
    <definedName name="_D004951">'Schedule 6'!$E$34</definedName>
    <definedName name="_D004952">'Schedule 6'!$D$35</definedName>
    <definedName name="_D004953">'Schedule 6'!$E$35</definedName>
    <definedName name="_D004954">'Schedule 6'!$D$36</definedName>
    <definedName name="_D004955">'Schedule 6'!$E$36</definedName>
    <definedName name="_D004956">'Schedule 6'!$D$37</definedName>
    <definedName name="_D004957">'Schedule 6'!$E$37</definedName>
    <definedName name="_D004958">'Schedule 6'!$D$38</definedName>
    <definedName name="_D004959">'Schedule 6'!$E$38</definedName>
    <definedName name="_D004960">'Schedule 6'!$D$39</definedName>
    <definedName name="_D004961">'Schedule 6'!$E$39</definedName>
    <definedName name="_D004962">'Schedule 6'!$D$40</definedName>
    <definedName name="_D004963">'Schedule 6'!$E$40</definedName>
    <definedName name="_D004964">'Schedule 6'!$D$41</definedName>
    <definedName name="_D004965">'Schedule 6'!$E$41</definedName>
    <definedName name="_D004966">'Schedule 6'!$D$42</definedName>
    <definedName name="_D004967">'Schedule 6'!$E$42</definedName>
    <definedName name="_D004968">'Schedule 6'!$D$43</definedName>
    <definedName name="_D004969">'Schedule 6'!$E$43</definedName>
    <definedName name="_D004970">'Schedule 6'!$D$44</definedName>
    <definedName name="_D004971">'Schedule 6'!$E$44</definedName>
    <definedName name="_D004972">'Schedule 6'!$D$45</definedName>
    <definedName name="_D004973">'Schedule 6'!$E$45</definedName>
    <definedName name="_D004974">'Schedule 6'!$D$46</definedName>
    <definedName name="_D004975">'Schedule 6'!$E$46</definedName>
    <definedName name="_D004976">'Schedule 6'!$D$47</definedName>
    <definedName name="_D004977">'Schedule 6'!$E$47</definedName>
    <definedName name="_D004978">'Schedule 6'!$F$16</definedName>
    <definedName name="_D004979">'Schedule 6'!$G$16</definedName>
    <definedName name="_D004980">'Schedule 6'!$H$16</definedName>
    <definedName name="_D004981">'Schedule 6'!$F$17</definedName>
    <definedName name="_D004982">'Schedule 6'!$G$17</definedName>
    <definedName name="_D004983">'Schedule 6'!$H$17</definedName>
    <definedName name="_D004984">'Schedule 6'!$F$18</definedName>
    <definedName name="_D004985">'Schedule 6'!$G$18</definedName>
    <definedName name="_D004986">'Schedule 6'!$H$18</definedName>
    <definedName name="_D004987">'Schedule 6'!$F$19</definedName>
    <definedName name="_D004988">'Schedule 6'!$G$19</definedName>
    <definedName name="_D004989">'Schedule 6'!$H$19</definedName>
    <definedName name="_D004990">'Schedule 6'!$F$20</definedName>
    <definedName name="_D004991">'Schedule 6'!$G$20</definedName>
    <definedName name="_D004992">'Schedule 6'!$H$20</definedName>
    <definedName name="_D004993">'Schedule 6'!$F$21</definedName>
    <definedName name="_D004994">'Schedule 6'!$G$21</definedName>
    <definedName name="_D004995">'Schedule 6'!$H$21</definedName>
    <definedName name="_D004996">'Schedule 6'!$F$22</definedName>
    <definedName name="_D004997">'Schedule 6'!$G$22</definedName>
    <definedName name="_D004998">'Schedule 6'!$H$22</definedName>
    <definedName name="_D004999">'Schedule 6'!$F$23</definedName>
    <definedName name="_D005000">'Schedule 6'!$G$23</definedName>
    <definedName name="_D005001">'Schedule 6'!$H$23</definedName>
    <definedName name="_D005002">'Schedule 6'!$F$24</definedName>
    <definedName name="_D005003">'Schedule 6'!$G$24</definedName>
    <definedName name="_D005004">'Schedule 6'!$H$24</definedName>
    <definedName name="_D005005">'Schedule 6'!$F$25</definedName>
    <definedName name="_D005006">'Schedule 6'!$G$25</definedName>
    <definedName name="_D005007">'Schedule 6'!$H$25</definedName>
    <definedName name="_D005011">'Schedule 6'!$F$26</definedName>
    <definedName name="_D005012">'Schedule 6'!$G$26</definedName>
    <definedName name="_D005013">'Schedule 6'!$H$26</definedName>
    <definedName name="_D005014">'Schedule 6'!$F$27</definedName>
    <definedName name="_D005015">'Schedule 6'!$G$27</definedName>
    <definedName name="_D005016">'Schedule 6'!$H$27</definedName>
    <definedName name="_D005017">'Schedule 6'!$F$28</definedName>
    <definedName name="_D005018">'Schedule 6'!$G$28</definedName>
    <definedName name="_D005019">'Schedule 6'!$H$28</definedName>
    <definedName name="_D005020">'Schedule 6'!$F$29</definedName>
    <definedName name="_D005021">'Schedule 6'!$G$29</definedName>
    <definedName name="_D005022">'Schedule 6'!$H$29</definedName>
    <definedName name="_D005023">'Schedule 6'!$F$30</definedName>
    <definedName name="_D005024">'Schedule 6'!$G$30</definedName>
    <definedName name="_D005025">'Schedule 6'!$H$30</definedName>
    <definedName name="_D005026">'Schedule 6'!$F$31</definedName>
    <definedName name="_D005027">'Schedule 6'!$G$31</definedName>
    <definedName name="_D005028">'Schedule 6'!$H$31</definedName>
    <definedName name="_D005029">'Schedule 6'!$F$32</definedName>
    <definedName name="_D005030">'Schedule 6'!$G$32</definedName>
    <definedName name="_D005031">'Schedule 6'!$H$32</definedName>
    <definedName name="_D005032">'Schedule 6'!$F$33</definedName>
    <definedName name="_D005033">'Schedule 6'!$G$33</definedName>
    <definedName name="_D005034">'Schedule 6'!$H$33</definedName>
    <definedName name="_D005035">'Schedule 6'!$F$34</definedName>
    <definedName name="_D005036">'Schedule 6'!$G$34</definedName>
    <definedName name="_D005037">'Schedule 6'!$H$34</definedName>
    <definedName name="_D005038">'Schedule 6'!$F$35</definedName>
    <definedName name="_D005039">'Schedule 6'!$G$35</definedName>
    <definedName name="_D005040">'Schedule 6'!$H$35</definedName>
    <definedName name="_D005041">'Schedule 6'!$F$36</definedName>
    <definedName name="_D005042">'Schedule 6'!$G$36</definedName>
    <definedName name="_D005043">'Schedule 6'!$H$36</definedName>
    <definedName name="_D005044">'Schedule 6'!$F$37</definedName>
    <definedName name="_D005045">'Schedule 6'!$G$37</definedName>
    <definedName name="_D005046">'Schedule 6'!$H$37</definedName>
    <definedName name="_D005047">'Schedule 6'!$F$38</definedName>
    <definedName name="_D005048">'Schedule 6'!$G$38</definedName>
    <definedName name="_D005049">'Schedule 6'!$H$38</definedName>
    <definedName name="_D005050">'Schedule 6'!$F$39</definedName>
    <definedName name="_D005051">'Schedule 6'!$G$39</definedName>
    <definedName name="_D005052">'Schedule 6'!$H$39</definedName>
    <definedName name="_D005053">'Schedule 6'!$F$40</definedName>
    <definedName name="_D005054">'Schedule 6'!$G$40</definedName>
    <definedName name="_D005055">'Schedule 6'!$H$40</definedName>
    <definedName name="_D005056">'Schedule 6'!$F$41</definedName>
    <definedName name="_D005057">'Schedule 6'!$G$41</definedName>
    <definedName name="_D005058">'Schedule 6'!$H$41</definedName>
    <definedName name="_D005059">'Schedule 6'!$F$42</definedName>
    <definedName name="_D005060">'Schedule 6'!$G$42</definedName>
    <definedName name="_D005061">'Schedule 6'!$H$42</definedName>
    <definedName name="_D005062">'Schedule 6'!$F$43</definedName>
    <definedName name="_D005063">'Schedule 6'!$G$43</definedName>
    <definedName name="_D005064">'Schedule 6'!$H$43</definedName>
    <definedName name="_D005065">'Schedule 6'!$F$44</definedName>
    <definedName name="_D005066">'Schedule 6'!$G$44</definedName>
    <definedName name="_D005067">'Schedule 6'!$H$44</definedName>
    <definedName name="_D005068">'Schedule 6'!$F$45</definedName>
    <definedName name="_D005069">'Schedule 6'!$G$45</definedName>
    <definedName name="_D005070">'Schedule 6'!$H$45</definedName>
    <definedName name="_D005071">'Schedule 6'!$F$46</definedName>
    <definedName name="_D005072">'Schedule 6'!$G$46</definedName>
    <definedName name="_D005073">'Schedule 6'!$H$46</definedName>
    <definedName name="_D005074">'Schedule 6'!$F$47</definedName>
    <definedName name="_D005075">'Schedule 6'!$G$47</definedName>
    <definedName name="_D005076">'Schedule 6'!$H$47</definedName>
    <definedName name="_D005077">'Schedule 6'!$B$48</definedName>
    <definedName name="_D005078">'Schedule 6'!$B$49</definedName>
    <definedName name="_D005079">'Schedule 6'!$B$50</definedName>
    <definedName name="_D005080">'Schedule 6'!$B$51</definedName>
    <definedName name="_D005081">'Schedule 6'!$B$52</definedName>
    <definedName name="_D005082">'Schedule 6'!$B$53</definedName>
    <definedName name="_D005083">'Schedule 6'!$E$48</definedName>
    <definedName name="_D005084">'Schedule 6'!$E$49</definedName>
    <definedName name="_D005085">'Schedule 6'!$E$50</definedName>
    <definedName name="_D005086">'Schedule 6'!$E$51</definedName>
    <definedName name="_D005087">'Schedule 6'!$E$52</definedName>
    <definedName name="_D005088">'Schedule 6'!$E$53</definedName>
    <definedName name="_D005089">'Schedule 6'!$E$54</definedName>
    <definedName name="_D005090">'Schedule 6'!$E$55</definedName>
    <definedName name="_D005091">'Schedule 6'!$E$56</definedName>
    <definedName name="_D005092">'Schedule 6'!$E$57</definedName>
    <definedName name="_D005093">'Schedule 6'!$E$58</definedName>
    <definedName name="_D005094">'Schedule 6'!$F$48</definedName>
    <definedName name="_D005095">'Schedule 6'!$F$49</definedName>
    <definedName name="_D005096">'Schedule 6'!$F$50</definedName>
    <definedName name="_D005097">'Schedule 6'!$F$51</definedName>
    <definedName name="_D005098">'Schedule 6'!$F$52</definedName>
    <definedName name="_D005099">'Schedule 6'!$F$53</definedName>
    <definedName name="_D005100">'Schedule 6'!$F$54</definedName>
    <definedName name="_D005101">'Schedule 6'!$F$55</definedName>
    <definedName name="_D005102">'Schedule 6'!$F$56</definedName>
    <definedName name="_D005103">'Schedule 6'!$F$57</definedName>
    <definedName name="_D005104">'Schedule 6'!$F$58</definedName>
    <definedName name="_D005105">'Schedule 6'!$G$48</definedName>
    <definedName name="_D005106">'Schedule 6'!$G$49</definedName>
    <definedName name="_D005107">'Schedule 6'!$G$50</definedName>
    <definedName name="_D005108">'Schedule 6'!$G$51</definedName>
    <definedName name="_D005109">'Schedule 6'!$G$52</definedName>
    <definedName name="_D005110">'Schedule 6'!$G$53</definedName>
    <definedName name="_D005111">'Schedule 6'!$G$58</definedName>
    <definedName name="_D005112">'Schedule 6'!$H$48</definedName>
    <definedName name="_D005113">'Schedule 6'!$H$49</definedName>
    <definedName name="_D005114">'Schedule 6'!$H$50</definedName>
    <definedName name="_D005115">'Schedule 6'!$H$51</definedName>
    <definedName name="_D005116">'Schedule 6'!$H$52</definedName>
    <definedName name="_D005117">'Schedule 6'!$H$53</definedName>
    <definedName name="_D005118">'Schedule 6'!$H$54</definedName>
    <definedName name="_D005119">'Schedule 6'!$H$55</definedName>
    <definedName name="_D005120">'Schedule 6'!$H$56</definedName>
    <definedName name="_D005121">'Schedule 6'!$H$57</definedName>
    <definedName name="_D005122">'Schedule 6'!$H$58</definedName>
    <definedName name="_D005123">'Schedule 6'!$G$54</definedName>
    <definedName name="_D005124">'Schedule 6'!$G$55</definedName>
    <definedName name="_D005125">'Schedule 6'!$G$56</definedName>
    <definedName name="_D005126">'Schedule 6'!$G$57</definedName>
    <definedName name="_D005127">'Schedule 6'!$D$62</definedName>
    <definedName name="_D005128">'Schedule 6'!$E$62</definedName>
    <definedName name="_D005129">'Schedule 6'!$F$62</definedName>
    <definedName name="_D005130">'Schedule 6'!$G$62</definedName>
    <definedName name="_D005131">'Schedule 6'!$H$62</definedName>
    <definedName name="_D005135">'Schedule 7'!$B$16</definedName>
    <definedName name="_D005136">'Schedule 7'!$C$16</definedName>
    <definedName name="_D005137">'Schedule 7'!$B$17</definedName>
    <definedName name="_D005138">'Schedule 7'!$C$17</definedName>
    <definedName name="_D005139">'Schedule 7'!$B$18</definedName>
    <definedName name="_D005140">'Schedule 7'!$C$18</definedName>
    <definedName name="_D005141">'Schedule 7'!$B$19</definedName>
    <definedName name="_D005142">'Schedule 7'!$C$19</definedName>
    <definedName name="_D005143">'Schedule 7'!$B$20</definedName>
    <definedName name="_D005144">'Schedule 7'!$C$20</definedName>
    <definedName name="_D005145">'Schedule 7'!$B$21</definedName>
    <definedName name="_D005146">'Schedule 7'!$B$22</definedName>
    <definedName name="_D005147">'Schedule 7'!$B$23</definedName>
    <definedName name="_D005148">'Schedule 7'!$B$24</definedName>
    <definedName name="_D005150">'Schedule 7'!$D$16</definedName>
    <definedName name="_D005151">'Schedule 7'!$E$16</definedName>
    <definedName name="_D005152">'Schedule 7'!$D$17</definedName>
    <definedName name="_D005153">'Schedule 7'!$E$17</definedName>
    <definedName name="_D005154">'Schedule 7'!$D$18</definedName>
    <definedName name="_D005155">'Schedule 7'!$E$18</definedName>
    <definedName name="_D005156">'Schedule 7'!$D$19</definedName>
    <definedName name="_D005157">'Schedule 7'!$E$19</definedName>
    <definedName name="_D005158">'Schedule 7'!$D$20</definedName>
    <definedName name="_D005159">'Schedule 7'!$E$20</definedName>
    <definedName name="_D005160">'Schedule 7'!$F$16</definedName>
    <definedName name="_D005161">'Schedule 7'!$F$17</definedName>
    <definedName name="_D005162">'Schedule 7'!$F$18</definedName>
    <definedName name="_D005163">'Schedule 7'!$F$19</definedName>
    <definedName name="_D005164">'Schedule 7'!$F$20</definedName>
    <definedName name="_D005165">'Schedule 7'!$F$21</definedName>
    <definedName name="_D005166">'Schedule 7'!$F$22</definedName>
    <definedName name="_D005167">'Schedule 7'!$F$23</definedName>
    <definedName name="_D005168">'Schedule 7'!$F$24</definedName>
    <definedName name="_D005170">'Schedule 7'!$G$16</definedName>
    <definedName name="_D005171">'Schedule 7'!$G$17</definedName>
    <definedName name="_D005172">'Schedule 7'!$G$18</definedName>
    <definedName name="_D005173">'Schedule 7'!$G$19</definedName>
    <definedName name="_D005174">'Schedule 7'!$G$20</definedName>
    <definedName name="_D005175">'Schedule 7'!$G$21</definedName>
    <definedName name="_D005176">'Schedule 7'!$G$22</definedName>
    <definedName name="_D005177">'Schedule 7'!$G$23</definedName>
    <definedName name="_D005178">'Schedule 7'!$G$24</definedName>
    <definedName name="_D005180">'Schedule 7'!$H$16</definedName>
    <definedName name="_D005181">'Schedule 7'!$H$17</definedName>
    <definedName name="_D005182">'Schedule 7'!$H$18</definedName>
    <definedName name="_D005183">'Schedule 7'!$H$19</definedName>
    <definedName name="_D005184">'Schedule 7'!$H$20</definedName>
    <definedName name="_D005185">'Schedule 7'!$H$21</definedName>
    <definedName name="_D005186">'Schedule 7'!$H$22</definedName>
    <definedName name="_D005187">'Schedule 7'!$H$23</definedName>
    <definedName name="_D005188">'Schedule 7'!$H$24</definedName>
    <definedName name="_D005190">'Schedule 7'!$D$36</definedName>
    <definedName name="_D005191">'Schedule 7'!$E$36</definedName>
    <definedName name="_D005192">'Schedule 7'!$F$36</definedName>
    <definedName name="_D005193">'Schedule 7'!$G$36</definedName>
    <definedName name="_D005194">'Schedule 7'!$H$36</definedName>
    <definedName name="_D005198">'Schedule 8'!$B$14</definedName>
    <definedName name="_D005199">'Schedule 8'!$B$15</definedName>
    <definedName name="_D005200">'Schedule 8'!$B$16</definedName>
    <definedName name="_D005201">'Schedule 8'!$B$17</definedName>
    <definedName name="_D005202">'Schedule 8'!$B$18</definedName>
    <definedName name="_D005203">'Schedule 8'!$B$19</definedName>
    <definedName name="_D005204">'Schedule 8'!$B$20</definedName>
    <definedName name="_D005205">'Schedule 8'!$B$21</definedName>
    <definedName name="_D005206">'Schedule 8'!$B$22</definedName>
    <definedName name="_D005207">'Schedule 8'!$B$23</definedName>
    <definedName name="_D005208">'Schedule 8'!$B$24</definedName>
    <definedName name="_D005209">'Schedule 8'!$B$25</definedName>
    <definedName name="_D005210">'Schedule 8'!$B$26</definedName>
    <definedName name="_D005211">'Schedule 8'!$B$27</definedName>
    <definedName name="_D005212">'Schedule 8'!$B$28</definedName>
    <definedName name="_D005213">'Schedule 8'!$B$29</definedName>
    <definedName name="_D005214">'Schedule 8'!$B$30</definedName>
    <definedName name="_D005215">'Schedule 8'!$B$31</definedName>
    <definedName name="_D005216">'Schedule 8'!$B$32</definedName>
    <definedName name="_D005217">'Schedule 8'!$B$33</definedName>
    <definedName name="_D005218">'Schedule 8'!$B$34</definedName>
    <definedName name="_D005219">'Schedule 8'!$B$35</definedName>
    <definedName name="_D005220">'Schedule 8'!$B$36</definedName>
    <definedName name="_D005221">'Schedule 8'!$B$37</definedName>
    <definedName name="_D005222">'Schedule 8'!$B$38</definedName>
    <definedName name="_D005223">'Schedule 8'!$B$39</definedName>
    <definedName name="_D005224">'Schedule 8'!$B$40</definedName>
    <definedName name="_D005225">'Schedule 8'!$B$41</definedName>
    <definedName name="_D005226">'Schedule 8'!$B$42</definedName>
    <definedName name="_D005227">'Schedule 8'!$E$14</definedName>
    <definedName name="_D005228">'Schedule 8'!$F$14</definedName>
    <definedName name="_D005229">'Schedule 8'!$E$15</definedName>
    <definedName name="_D005230">'Schedule 8'!$F$15</definedName>
    <definedName name="_D005231">'Schedule 8'!$E$16</definedName>
    <definedName name="_D005232">'Schedule 8'!$F$16</definedName>
    <definedName name="_D005233">'Schedule 8'!$E$17</definedName>
    <definedName name="_D005234">'Schedule 8'!$F$17</definedName>
    <definedName name="_D005235">'Schedule 8'!$E$18</definedName>
    <definedName name="_D005236">'Schedule 8'!$F$18</definedName>
    <definedName name="_D005237">'Schedule 8'!$E$19</definedName>
    <definedName name="_D005238">'Schedule 8'!$F$19</definedName>
    <definedName name="_D005239">'Schedule 8'!$E$20</definedName>
    <definedName name="_D005240">'Schedule 8'!$F$20</definedName>
    <definedName name="_D005241">'Schedule 8'!$E$21</definedName>
    <definedName name="_D005242">'Schedule 8'!$F$21</definedName>
    <definedName name="_D005243">'Schedule 8'!$E$22</definedName>
    <definedName name="_D005244">'Schedule 8'!$F$22</definedName>
    <definedName name="_D005245">'Schedule 8'!$E$23</definedName>
    <definedName name="_D005246">'Schedule 8'!$F$23</definedName>
    <definedName name="_D005247">'Schedule 8'!$E$24</definedName>
    <definedName name="_D005248">'Schedule 8'!$F$24</definedName>
    <definedName name="_D005249">'Schedule 8'!$E$25</definedName>
    <definedName name="_D005250">'Schedule 8'!$F$25</definedName>
    <definedName name="_D005251">'Schedule 8'!$E$26</definedName>
    <definedName name="_D005252">'Schedule 8'!$F$26</definedName>
    <definedName name="_D005253">'Schedule 8'!$E$27</definedName>
    <definedName name="_D005254">'Schedule 8'!$F$27</definedName>
    <definedName name="_D005255">'Schedule 8'!$E$28</definedName>
    <definedName name="_D005256">'Schedule 8'!$F$28</definedName>
    <definedName name="_D005257">'Schedule 8'!$E$29</definedName>
    <definedName name="_D005258">'Schedule 8'!$F$29</definedName>
    <definedName name="_D005259">'Schedule 8'!$E$30</definedName>
    <definedName name="_D005260">'Schedule 8'!$F$30</definedName>
    <definedName name="_D005261">'Schedule 8'!$E$31</definedName>
    <definedName name="_D005262">'Schedule 8'!$F$31</definedName>
    <definedName name="_D005263">'Schedule 8'!$E$32</definedName>
    <definedName name="_D005264">'Schedule 8'!$F$32</definedName>
    <definedName name="_D005265">'Schedule 8'!$E$33</definedName>
    <definedName name="_D005266">'Schedule 8'!$F$33</definedName>
    <definedName name="_D005267">'Schedule 8'!$E$34</definedName>
    <definedName name="_D005268">'Schedule 8'!$F$34</definedName>
    <definedName name="_D005269">'Schedule 8'!$E$35</definedName>
    <definedName name="_D005270">'Schedule 8'!$F$35</definedName>
    <definedName name="_D005271">'Schedule 8'!$E$36</definedName>
    <definedName name="_D005272">'Schedule 8'!$F$36</definedName>
    <definedName name="_D005273">'Schedule 8'!$E$37</definedName>
    <definedName name="_D005274">'Schedule 8'!$F$37</definedName>
    <definedName name="_D005275">'Schedule 8'!$E$38</definedName>
    <definedName name="_D005276">'Schedule 8'!$F$38</definedName>
    <definedName name="_D005277">'Schedule 8'!$E$39</definedName>
    <definedName name="_D005278">'Schedule 8'!$F$39</definedName>
    <definedName name="_D005279">'Schedule 8'!$E$40</definedName>
    <definedName name="_D005280">'Schedule 8'!$F$40</definedName>
    <definedName name="_D005281">'Schedule 8'!$E$41</definedName>
    <definedName name="_D005282">'Schedule 8'!$F$41</definedName>
    <definedName name="_D005283">'Schedule 8'!$E$42</definedName>
    <definedName name="_D005284">'Schedule 8'!$F$42</definedName>
    <definedName name="_D005285">'Schedule 8'!$G$14</definedName>
    <definedName name="_D005286">'Schedule 8'!$G$15</definedName>
    <definedName name="_D005287">'Schedule 8'!$G$16</definedName>
    <definedName name="_D005288">'Schedule 8'!$G$17</definedName>
    <definedName name="_D005289">'Schedule 8'!$G$18</definedName>
    <definedName name="_D005290">'Schedule 8'!$G$19</definedName>
    <definedName name="_D005291">'Schedule 8'!$G$20</definedName>
    <definedName name="_D005292">'Schedule 8'!$G$21</definedName>
    <definedName name="_D005293">'Schedule 8'!$G$22</definedName>
    <definedName name="_D005294">'Schedule 8'!$G$23</definedName>
    <definedName name="_D005295">'Schedule 8'!$G$24</definedName>
    <definedName name="_D005296">'Schedule 8'!$G$25</definedName>
    <definedName name="_D005297">'Schedule 8'!$G$26</definedName>
    <definedName name="_D005298">'Schedule 8'!$G$27</definedName>
    <definedName name="_D005299">'Schedule 8'!$G$28</definedName>
    <definedName name="_D005300">'Schedule 8'!$G$29</definedName>
    <definedName name="_D005301">'Schedule 8'!$G$30</definedName>
    <definedName name="_D005302">'Schedule 8'!$G$31</definedName>
    <definedName name="_D005303">'Schedule 8'!$G$32</definedName>
    <definedName name="_D005304">'Schedule 8'!$G$33</definedName>
    <definedName name="_D005305">'Schedule 8'!$G$34</definedName>
    <definedName name="_D005306">'Schedule 8'!$G$35</definedName>
    <definedName name="_D005307">'Schedule 8'!$G$36</definedName>
    <definedName name="_D005308">'Schedule 8'!$G$37</definedName>
    <definedName name="_D005309">'Schedule 8'!$G$38</definedName>
    <definedName name="_D005310">'Schedule 8'!$G$39</definedName>
    <definedName name="_D005311">'Schedule 8'!$G$40</definedName>
    <definedName name="_D005312">'Schedule 8'!$G$41</definedName>
    <definedName name="_D005313">'Schedule 8'!$G$42</definedName>
    <definedName name="_D005314">'Schedule 8'!$H$14</definedName>
    <definedName name="_D005315">'Schedule 8'!$H$15</definedName>
    <definedName name="_D005316">'Schedule 8'!$H$16</definedName>
    <definedName name="_D005317">'Schedule 8'!$H$17</definedName>
    <definedName name="_D005318">'Schedule 8'!$H$18</definedName>
    <definedName name="_D005319">'Schedule 8'!$H$19</definedName>
    <definedName name="_D005320">'Schedule 8'!$H$20</definedName>
    <definedName name="_D005321">'Schedule 8'!$H$21</definedName>
    <definedName name="_D005322">'Schedule 8'!$H$22</definedName>
    <definedName name="_D005323">'Schedule 8'!$H$23</definedName>
    <definedName name="_D005324">'Schedule 8'!$H$24</definedName>
    <definedName name="_D005325">'Schedule 8'!$H$25</definedName>
    <definedName name="_D005326">'Schedule 8'!$H$26</definedName>
    <definedName name="_D005327">'Schedule 8'!$H$27</definedName>
    <definedName name="_D005328">'Schedule 8'!$H$28</definedName>
    <definedName name="_D005329">'Schedule 8'!$H$29</definedName>
    <definedName name="_D005330">'Schedule 8'!$H$30</definedName>
    <definedName name="_D005331">'Schedule 8'!$H$31</definedName>
    <definedName name="_D005332">'Schedule 8'!$H$32</definedName>
    <definedName name="_D005333">'Schedule 8'!$H$33</definedName>
    <definedName name="_D005334">'Schedule 8'!$H$34</definedName>
    <definedName name="_D005335">'Schedule 8'!$H$35</definedName>
    <definedName name="_D005336">'Schedule 8'!$H$36</definedName>
    <definedName name="_D005337">'Schedule 8'!$H$37</definedName>
    <definedName name="_D005338">'Schedule 8'!$H$38</definedName>
    <definedName name="_D005339">'Schedule 8'!$H$39</definedName>
    <definedName name="_D005340">'Schedule 8'!$H$40</definedName>
    <definedName name="_D005341">'Schedule 8'!$H$41</definedName>
    <definedName name="_D005342">'Schedule 8'!$H$42</definedName>
    <definedName name="_D005343">'Schedule 8'!$I$14</definedName>
    <definedName name="_D005344">'Schedule 8'!$I$15</definedName>
    <definedName name="_D005345">'Schedule 8'!$I$16</definedName>
    <definedName name="_D005346">'Schedule 8'!$I$17</definedName>
    <definedName name="_D005347">'Schedule 8'!$I$18</definedName>
    <definedName name="_D005348">'Schedule 8'!$I$19</definedName>
    <definedName name="_D005349">'Schedule 8'!$I$20</definedName>
    <definedName name="_D005350">'Schedule 8'!$I$21</definedName>
    <definedName name="_D005351">'Schedule 8'!$I$22</definedName>
    <definedName name="_D005352">'Schedule 8'!$I$23</definedName>
    <definedName name="_D005353">'Schedule 8'!$I$24</definedName>
    <definedName name="_D005354">'Schedule 8'!$I$25</definedName>
    <definedName name="_D005355">'Schedule 8'!$I$26</definedName>
    <definedName name="_D005356">'Schedule 8'!$I$27</definedName>
    <definedName name="_D005357">'Schedule 8'!$I$28</definedName>
    <definedName name="_D005358">'Schedule 8'!$I$29</definedName>
    <definedName name="_D005359">'Schedule 8'!$I$30</definedName>
    <definedName name="_D005360">'Schedule 8'!$I$31</definedName>
    <definedName name="_D005361">'Schedule 8'!$I$32</definedName>
    <definedName name="_D005362">'Schedule 8'!$I$33</definedName>
    <definedName name="_D005363">'Schedule 8'!$I$34</definedName>
    <definedName name="_D005364">'Schedule 8'!$I$35</definedName>
    <definedName name="_D005365">'Schedule 8'!$I$36</definedName>
    <definedName name="_D005366">'Schedule 8'!$I$37</definedName>
    <definedName name="_D005367">'Schedule 8'!$I$38</definedName>
    <definedName name="_D005368">'Schedule 8'!$I$39</definedName>
    <definedName name="_D005369">'Schedule 8'!$I$40</definedName>
    <definedName name="_D005370">'Schedule 8'!$I$41</definedName>
    <definedName name="_D005371">'Schedule 8'!$I$42</definedName>
    <definedName name="_D005372">'Schedule 8'!$E$43</definedName>
    <definedName name="_D005373">'Schedule 8'!$F$43</definedName>
    <definedName name="_D005374">'Schedule 8'!$G$43</definedName>
    <definedName name="_D005375">'Schedule 8'!$H$43</definedName>
    <definedName name="_D005376">'Schedule 8'!$I$43</definedName>
    <definedName name="_D005380">'Schedule 9'!$F$14</definedName>
    <definedName name="_D005381">'Schedule 9'!$F$15</definedName>
    <definedName name="_D005382">'Schedule 9'!$F$16</definedName>
    <definedName name="_D005383">'Schedule 9'!$F$17</definedName>
    <definedName name="_D005384">'Schedule 9'!$F$18</definedName>
    <definedName name="_D005385">'Schedule 9'!$F$19</definedName>
    <definedName name="_D005386">'Schedule 9'!$F$20</definedName>
    <definedName name="_D005387">'Schedule 9'!$F$21</definedName>
    <definedName name="_D005388">'Schedule 9'!$F$22</definedName>
    <definedName name="_D005389">'Schedule 9'!$F$23</definedName>
    <definedName name="_D005390">'Schedule 9'!$F$24</definedName>
    <definedName name="_D005391">'Schedule 9'!$F$25</definedName>
    <definedName name="_D005392">'Schedule 9'!$F$26</definedName>
    <definedName name="_D005393">'Schedule 9'!$F$27</definedName>
    <definedName name="_D005394">'Schedule 9'!$F$28</definedName>
    <definedName name="_D005395">'Schedule 9'!$F$29</definedName>
    <definedName name="_D005396">'Schedule 9'!$F$30</definedName>
    <definedName name="_D005397">'Schedule 9'!$F$31</definedName>
    <definedName name="_D005398">'Schedule 9'!$F$32</definedName>
    <definedName name="_D005399">'Schedule 9'!$F$33</definedName>
    <definedName name="_D005400">'Schedule 9'!$G$14</definedName>
    <definedName name="_D005401">'Schedule 9'!$G$15</definedName>
    <definedName name="_D005402">'Schedule 9'!$G$16</definedName>
    <definedName name="_D005403">'Schedule 9'!$G$17</definedName>
    <definedName name="_D005404">'Schedule 9'!$G$18</definedName>
    <definedName name="_D005405">'Schedule 9'!$G$19</definedName>
    <definedName name="_D005406">'Schedule 9'!$G$20</definedName>
    <definedName name="_D005407">'Schedule 9'!$G$21</definedName>
    <definedName name="_D005408">'Schedule 9'!$G$22</definedName>
    <definedName name="_D005409">'Schedule 9'!$G$23</definedName>
    <definedName name="_D005410">'Schedule 9'!$G$24</definedName>
    <definedName name="_D005411">'Schedule 9'!$G$25</definedName>
    <definedName name="_D005412">'Schedule 9'!$G$26</definedName>
    <definedName name="_D005413">'Schedule 9'!$G$27</definedName>
    <definedName name="_D005414">'Schedule 9'!$G$28</definedName>
    <definedName name="_D005415">'Schedule 9'!$G$29</definedName>
    <definedName name="_D005416">'Schedule 9'!$G$30</definedName>
    <definedName name="_D005417">'Schedule 9'!$G$31</definedName>
    <definedName name="_D005418">'Schedule 9'!$G$32</definedName>
    <definedName name="_D005419">'Schedule 9'!$G$33</definedName>
    <definedName name="_D005420">'Schedule 9'!$H$14</definedName>
    <definedName name="_D005421">'Schedule 9'!$H$15</definedName>
    <definedName name="_D005422">'Schedule 9'!$H$16</definedName>
    <definedName name="_D005423">'Schedule 9'!$H$17</definedName>
    <definedName name="_D005424">'Schedule 9'!$H$18</definedName>
    <definedName name="_D005425">'Schedule 9'!$H$19</definedName>
    <definedName name="_D005426">'Schedule 9'!$H$20</definedName>
    <definedName name="_D005427">'Schedule 9'!$H$21</definedName>
    <definedName name="_D005428">'Schedule 9'!$H$22</definedName>
    <definedName name="_D005429">'Schedule 9'!$H$23</definedName>
    <definedName name="_D005430">'Schedule 9'!$H$24</definedName>
    <definedName name="_D005431">'Schedule 9'!$H$25</definedName>
    <definedName name="_D005432">'Schedule 9'!$H$26</definedName>
    <definedName name="_D005433">'Schedule 9'!$H$27</definedName>
    <definedName name="_D005434">'Schedule 9'!$H$28</definedName>
    <definedName name="_D005435">'Schedule 9'!$H$29</definedName>
    <definedName name="_D005436">'Schedule 9'!$H$30</definedName>
    <definedName name="_D005437">'Schedule 9'!$H$31</definedName>
    <definedName name="_D005438">'Schedule 9'!$H$32</definedName>
    <definedName name="_D005439">'Schedule 9'!$H$33</definedName>
    <definedName name="_D005440">'Schedule 9'!$I$14</definedName>
    <definedName name="_D005441">'Schedule 9'!$J$14</definedName>
    <definedName name="_D005442">'Schedule 9'!$I$15</definedName>
    <definedName name="_D005443">'Schedule 9'!$J$15</definedName>
    <definedName name="_D005444">'Schedule 9'!$I$16</definedName>
    <definedName name="_D005445">'Schedule 9'!$J$16</definedName>
    <definedName name="_D005446">'Schedule 9'!$I$17</definedName>
    <definedName name="_D005447">'Schedule 9'!$J$17</definedName>
    <definedName name="_D005448">'Schedule 9'!$I$18</definedName>
    <definedName name="_D005449">'Schedule 9'!$J$18</definedName>
    <definedName name="_D005450">'Schedule 9'!$I$19</definedName>
    <definedName name="_D005451">'Schedule 9'!$J$19</definedName>
    <definedName name="_D005452">'Schedule 9'!$I$20</definedName>
    <definedName name="_D005453">'Schedule 9'!$J$20</definedName>
    <definedName name="_D005454">'Schedule 9'!$I$21</definedName>
    <definedName name="_D005455">'Schedule 9'!$J$21</definedName>
    <definedName name="_D005456">'Schedule 9'!$I$22</definedName>
    <definedName name="_D005457">'Schedule 9'!$J$22</definedName>
    <definedName name="_D005458">'Schedule 9'!$I$23</definedName>
    <definedName name="_D005459">'Schedule 9'!$J$23</definedName>
    <definedName name="_D005460">'Schedule 9'!$I$24</definedName>
    <definedName name="_D005461">'Schedule 9'!$J$24</definedName>
    <definedName name="_D005462">'Schedule 9'!$I$25</definedName>
    <definedName name="_D005463">'Schedule 9'!$J$25</definedName>
    <definedName name="_D005464">'Schedule 9'!$I$26</definedName>
    <definedName name="_D005465">'Schedule 9'!$J$26</definedName>
    <definedName name="_D005466">'Schedule 9'!$I$27</definedName>
    <definedName name="_D005467">'Schedule 9'!$J$27</definedName>
    <definedName name="_D005468">'Schedule 9'!$I$28</definedName>
    <definedName name="_D005469">'Schedule 9'!$J$28</definedName>
    <definedName name="_D005470">'Schedule 9'!$I$29</definedName>
    <definedName name="_D005471">'Schedule 9'!$J$29</definedName>
    <definedName name="_D005472">'Schedule 9'!$I$30</definedName>
    <definedName name="_D005473">'Schedule 9'!$J$30</definedName>
    <definedName name="_D005474">'Schedule 9'!$I$31</definedName>
    <definedName name="_D005475">'Schedule 9'!$J$31</definedName>
    <definedName name="_D005476">'Schedule 9'!$I$32</definedName>
    <definedName name="_D005477">'Schedule 9'!$J$32</definedName>
    <definedName name="_D005478">'Schedule 9'!$I$33</definedName>
    <definedName name="_D005479">'Schedule 9'!$J$33</definedName>
    <definedName name="_D005480">'Schedule 9'!$K$14</definedName>
    <definedName name="_D005481">'Schedule 9'!$K$15</definedName>
    <definedName name="_D005482">'Schedule 9'!$K$16</definedName>
    <definedName name="_D005483">'Schedule 9'!$K$17</definedName>
    <definedName name="_D005484">'Schedule 9'!$K$18</definedName>
    <definedName name="_D005485">'Schedule 9'!$K$19</definedName>
    <definedName name="_D005486">'Schedule 9'!$K$20</definedName>
    <definedName name="_D005487">'Schedule 9'!$K$21</definedName>
    <definedName name="_D005488">'Schedule 9'!$K$22</definedName>
    <definedName name="_D005489">'Schedule 9'!$K$23</definedName>
    <definedName name="_D005490">'Schedule 9'!$K$24</definedName>
    <definedName name="_D005491">'Schedule 9'!$K$25</definedName>
    <definedName name="_D005492">'Schedule 9'!$K$26</definedName>
    <definedName name="_D005493">'Schedule 9'!$K$27</definedName>
    <definedName name="_D005494">'Schedule 9'!$K$28</definedName>
    <definedName name="_D005495">'Schedule 9'!$K$29</definedName>
    <definedName name="_D005496">'Schedule 9'!$K$30</definedName>
    <definedName name="_D005497">'Schedule 9'!$K$31</definedName>
    <definedName name="_D005498">'Schedule 9'!$K$32</definedName>
    <definedName name="_D005499">'Schedule 9'!$K$33</definedName>
    <definedName name="_D005500">'Schedule 9'!$L$14</definedName>
    <definedName name="_D005501">'Schedule 9'!$L$15</definedName>
    <definedName name="_D005502">'Schedule 9'!$L$16</definedName>
    <definedName name="_D005503">'Schedule 9'!$L$17</definedName>
    <definedName name="_D005504">'Schedule 9'!$L$18</definedName>
    <definedName name="_D005505">'Schedule 9'!$L$19</definedName>
    <definedName name="_D005506">'Schedule 9'!$L$20</definedName>
    <definedName name="_D005507">'Schedule 9'!$L$21</definedName>
    <definedName name="_D005508">'Schedule 9'!$L$22</definedName>
    <definedName name="_D005509">'Schedule 9'!$L$23</definedName>
    <definedName name="_D005510">'Schedule 9'!$L$24</definedName>
    <definedName name="_D005511">'Schedule 9'!$L$25</definedName>
    <definedName name="_D005512">'Schedule 9'!$L$26</definedName>
    <definedName name="_D005513">'Schedule 9'!$L$27</definedName>
    <definedName name="_D005514">'Schedule 9'!$L$28</definedName>
    <definedName name="_D005515">'Schedule 9'!$L$29</definedName>
    <definedName name="_D005516">'Schedule 9'!$L$30</definedName>
    <definedName name="_D005517">'Schedule 9'!$L$31</definedName>
    <definedName name="_D005518">'Schedule 9'!$L$32</definedName>
    <definedName name="_D005519">'Schedule 9'!$L$33</definedName>
    <definedName name="_D005520">'Schedule 9'!$M$14</definedName>
    <definedName name="_D005521">'Schedule 9'!$M$15</definedName>
    <definedName name="_D005522">'Schedule 9'!$M$16</definedName>
    <definedName name="_D005523">'Schedule 9'!$M$17</definedName>
    <definedName name="_D005524">'Schedule 9'!$M$18</definedName>
    <definedName name="_D005525">'Schedule 9'!$M$19</definedName>
    <definedName name="_D005526">'Schedule 9'!$M$20</definedName>
    <definedName name="_D005527">'Schedule 9'!$M$21</definedName>
    <definedName name="_D005528">'Schedule 9'!$M$22</definedName>
    <definedName name="_D005529">'Schedule 9'!$M$23</definedName>
    <definedName name="_D005530">'Schedule 9'!$M$24</definedName>
    <definedName name="_D005531">'Schedule 9'!$M$25</definedName>
    <definedName name="_D005532">'Schedule 9'!$M$26</definedName>
    <definedName name="_D005533">'Schedule 9'!$M$27</definedName>
    <definedName name="_D005534">'Schedule 9'!$M$28</definedName>
    <definedName name="_D005535">'Schedule 9'!$M$29</definedName>
    <definedName name="_D005536">'Schedule 9'!$M$30</definedName>
    <definedName name="_D005537">'Schedule 9'!$M$31</definedName>
    <definedName name="_D005538">'Schedule 9'!$M$32</definedName>
    <definedName name="_D005539">'Schedule 9'!$M$33</definedName>
    <definedName name="_D005543">'Schedule 10'!$B$14</definedName>
    <definedName name="_D005544">'Schedule 10'!$B$15</definedName>
    <definedName name="_D005545">'Schedule 10'!$B$16</definedName>
    <definedName name="_D005546">'Schedule 10'!$B$17</definedName>
    <definedName name="_D005547">'Schedule 10'!$B$18</definedName>
    <definedName name="_D005548">'Schedule 10'!$B$19</definedName>
    <definedName name="_D005549">'Schedule 10'!$B$20</definedName>
    <definedName name="_D005550">'Schedule 10'!$B$21</definedName>
    <definedName name="_D005551">'Schedule 10'!$B$22</definedName>
    <definedName name="_D005552">'Schedule 10'!$B$23</definedName>
    <definedName name="_D005553">'Schedule 10'!$B$24</definedName>
    <definedName name="_D005554">'Schedule 10'!$B$25</definedName>
    <definedName name="_D005555">'Schedule 10'!$B$26</definedName>
    <definedName name="_D005556">'Schedule 10'!$B$27</definedName>
    <definedName name="_D005557">'Schedule 10'!$B$28</definedName>
    <definedName name="_D005558">'Schedule 10'!$B$29</definedName>
    <definedName name="_D005559">'Schedule 10'!$B$30</definedName>
    <definedName name="_D005560">'Schedule 10'!$B$31</definedName>
    <definedName name="_D005561">'Schedule 10'!$F$14</definedName>
    <definedName name="_D005562">'Schedule 10'!$F$15</definedName>
    <definedName name="_D005563">'Schedule 10'!$F$16</definedName>
    <definedName name="_D005564">'Schedule 10'!$F$17</definedName>
    <definedName name="_D005565">'Schedule 10'!$F$18</definedName>
    <definedName name="_D005566">'Schedule 10'!$F$19</definedName>
    <definedName name="_D005567">'Schedule 10'!$F$20</definedName>
    <definedName name="_D005568">'Schedule 10'!$F$21</definedName>
    <definedName name="_D005569">'Schedule 10'!$F$22</definedName>
    <definedName name="_D005570">'Schedule 10'!$F$23</definedName>
    <definedName name="_D005571">'Schedule 10'!$F$24</definedName>
    <definedName name="_D005572">'Schedule 10'!$F$25</definedName>
    <definedName name="_D005573">'Schedule 10'!$F$26</definedName>
    <definedName name="_D005574">'Schedule 10'!$F$27</definedName>
    <definedName name="_D005575">'Schedule 10'!$F$28</definedName>
    <definedName name="_D005576">'Schedule 10'!$F$29</definedName>
    <definedName name="_D005577">'Schedule 10'!$F$30</definedName>
    <definedName name="_D005578">'Schedule 10'!$F$31</definedName>
    <definedName name="_D005579">'Schedule 10'!$H$14</definedName>
    <definedName name="_D005580">'Schedule 10'!$H$15</definedName>
    <definedName name="_D005581">'Schedule 10'!$H$16</definedName>
    <definedName name="_D005582">'Schedule 10'!$H$17</definedName>
    <definedName name="_D005583">'Schedule 10'!$H$18</definedName>
    <definedName name="_D005584">'Schedule 10'!$H$19</definedName>
    <definedName name="_D005585">'Schedule 10'!$H$20</definedName>
    <definedName name="_D005586">'Schedule 10'!$H$21</definedName>
    <definedName name="_D005587">'Schedule 10'!$H$22</definedName>
    <definedName name="_D005588">'Schedule 10'!$H$23</definedName>
    <definedName name="_D005589">'Schedule 10'!$H$24</definedName>
    <definedName name="_D005590">'Schedule 10'!$H$25</definedName>
    <definedName name="_D005591">'Schedule 10'!$H$26</definedName>
    <definedName name="_D005592">'Schedule 10'!$H$27</definedName>
    <definedName name="_D005593">'Schedule 10'!$H$28</definedName>
    <definedName name="_D005594">'Schedule 10'!$H$29</definedName>
    <definedName name="_D005595">'Schedule 10'!$H$30</definedName>
    <definedName name="_D005596">'Schedule 10'!$H$31</definedName>
    <definedName name="_D005597">'Schedule 10'!$F$32</definedName>
    <definedName name="_D005598">'Schedule 10'!$H$32</definedName>
    <definedName name="_D005602">'Schedule 11'!$B$15</definedName>
    <definedName name="_D005603">'Schedule 11'!$B$16</definedName>
    <definedName name="_D005604">'Schedule 11'!$B$17</definedName>
    <definedName name="_D005605">'Schedule 11'!$B$18</definedName>
    <definedName name="_D005606">'Schedule 11'!$B$19</definedName>
    <definedName name="_D005607">'Schedule 11'!$B$20</definedName>
    <definedName name="_D005608">'Schedule 11'!$B$21</definedName>
    <definedName name="_D005609">'Schedule 11'!$B$22</definedName>
    <definedName name="_D005610">'Schedule 11'!$B$23</definedName>
    <definedName name="_D005611">'Schedule 11'!$B$24</definedName>
    <definedName name="_D005612">'Schedule 11'!$B$25</definedName>
    <definedName name="_D005613">'Schedule 11'!$B$26</definedName>
    <definedName name="_D005614">'Schedule 11'!$B$27</definedName>
    <definedName name="_D005615">'Schedule 11'!$B$28</definedName>
    <definedName name="_D005616">'Schedule 11'!$B$29</definedName>
    <definedName name="_D005617">'Schedule 11'!$B$30</definedName>
    <definedName name="_D005618">'Schedule 11'!$B$31</definedName>
    <definedName name="_D005619">'Schedule 11'!$B$43</definedName>
    <definedName name="_D005620">'Schedule 11'!$B$44</definedName>
    <definedName name="_D005621">'Schedule 11'!$B$45</definedName>
    <definedName name="_D005622">'Schedule 11'!$B$46</definedName>
    <definedName name="_D005623">'Schedule 11'!$B$47</definedName>
    <definedName name="_D005624">'Schedule 11'!$B$48</definedName>
    <definedName name="_D005625">'Schedule 11'!$B$49</definedName>
    <definedName name="_D005626">'Schedule 11'!$B$50</definedName>
    <definedName name="_D005627">'Schedule 11'!$B$51</definedName>
    <definedName name="_D005628">'Schedule 11'!$B$52</definedName>
    <definedName name="_D005629">'Schedule 11'!$B$53</definedName>
    <definedName name="_D005630">'Schedule 11'!$B$54</definedName>
    <definedName name="_D005631">'Schedule 11'!$E$15</definedName>
    <definedName name="_D005632">'Schedule 11'!$F$15</definedName>
    <definedName name="_D005633">'Schedule 11'!$E$16</definedName>
    <definedName name="_D005634">'Schedule 11'!$F$16</definedName>
    <definedName name="_D005635">'Schedule 11'!$E$17</definedName>
    <definedName name="_D005636">'Schedule 11'!$F$17</definedName>
    <definedName name="_D005637">'Schedule 11'!$E$18</definedName>
    <definedName name="_D005638">'Schedule 11'!$F$18</definedName>
    <definedName name="_D005639">'Schedule 11'!$E$19</definedName>
    <definedName name="_D005640">'Schedule 11'!$F$19</definedName>
    <definedName name="_D005641">'Schedule 11'!$E$20</definedName>
    <definedName name="_D005642">'Schedule 11'!$F$20</definedName>
    <definedName name="_D005643">'Schedule 11'!$E$21</definedName>
    <definedName name="_D005644">'Schedule 11'!$F$21</definedName>
    <definedName name="_D005645">'Schedule 11'!$E$22</definedName>
    <definedName name="_D005646">'Schedule 11'!$F$22</definedName>
    <definedName name="_D005647">'Schedule 11'!$E$23</definedName>
    <definedName name="_D005648">'Schedule 11'!$F$23</definedName>
    <definedName name="_D005649">'Schedule 11'!$E$24</definedName>
    <definedName name="_D005650">'Schedule 11'!$F$24</definedName>
    <definedName name="_D005651">'Schedule 11'!$E$25</definedName>
    <definedName name="_D005652">'Schedule 11'!$F$25</definedName>
    <definedName name="_D005653">'Schedule 11'!$E$26</definedName>
    <definedName name="_D005654">'Schedule 11'!$F$26</definedName>
    <definedName name="_D005655">'Schedule 11'!$E$27</definedName>
    <definedName name="_D005656">'Schedule 11'!$F$27</definedName>
    <definedName name="_D005657">'Schedule 11'!$E$28</definedName>
    <definedName name="_D005658">'Schedule 11'!$F$28</definedName>
    <definedName name="_D005659">'Schedule 11'!$E$29</definedName>
    <definedName name="_D005660">'Schedule 11'!$F$29</definedName>
    <definedName name="_D005661">'Schedule 11'!$E$30</definedName>
    <definedName name="_D005662">'Schedule 11'!$F$30</definedName>
    <definedName name="_D005663">'Schedule 11'!$E$31</definedName>
    <definedName name="_D005664">'Schedule 11'!$F$31</definedName>
    <definedName name="_D005665">'Schedule 11'!$E$43</definedName>
    <definedName name="_D005666">'Schedule 11'!$F$43</definedName>
    <definedName name="_D005667">'Schedule 11'!$E$44</definedName>
    <definedName name="_D005668">'Schedule 11'!$F$44</definedName>
    <definedName name="_D005669">'Schedule 11'!$E$45</definedName>
    <definedName name="_D005670">'Schedule 11'!$F$45</definedName>
    <definedName name="_D005671">'Schedule 11'!$E$46</definedName>
    <definedName name="_D005672">'Schedule 11'!$F$46</definedName>
    <definedName name="_D005673">'Schedule 11'!$E$47</definedName>
    <definedName name="_D005674">'Schedule 11'!$F$47</definedName>
    <definedName name="_D005675">'Schedule 11'!$E$48</definedName>
    <definedName name="_D005676">'Schedule 11'!$F$48</definedName>
    <definedName name="_D005677">'Schedule 11'!$E$49</definedName>
    <definedName name="_D005678">'Schedule 11'!$F$49</definedName>
    <definedName name="_D005679">'Schedule 11'!$E$50</definedName>
    <definedName name="_D005680">'Schedule 11'!$F$50</definedName>
    <definedName name="_D005681">'Schedule 11'!$E$51</definedName>
    <definedName name="_D005682">'Schedule 11'!$F$51</definedName>
    <definedName name="_D005683">'Schedule 11'!$E$52</definedName>
    <definedName name="_D005684">'Schedule 11'!$F$52</definedName>
    <definedName name="_D005685">'Schedule 11'!$E$53</definedName>
    <definedName name="_D005686">'Schedule 11'!$F$53</definedName>
    <definedName name="_D005687">'Schedule 11'!$E$54</definedName>
    <definedName name="_D005688">'Schedule 11'!$F$54</definedName>
    <definedName name="_D005689">'Schedule 11'!$E$55</definedName>
    <definedName name="_D005690">'Schedule 11'!$F$55</definedName>
    <definedName name="_D005694">'Schedule 12'!$B$15</definedName>
    <definedName name="_D005695">'Schedule 12'!$B$16</definedName>
    <definedName name="_D005696">'Schedule 12'!$B$17</definedName>
    <definedName name="_D005697">'Schedule 12'!$B$18</definedName>
    <definedName name="_D005698">'Schedule 12'!$B$19</definedName>
    <definedName name="_D005699">'Schedule 12'!$B$20</definedName>
    <definedName name="_D005700">'Schedule 12'!$B$21</definedName>
    <definedName name="_D005701">'Schedule 12'!$B$22</definedName>
    <definedName name="_D005702">'Schedule 12'!$B$23</definedName>
    <definedName name="_D005703">'Schedule 12'!$B$24</definedName>
    <definedName name="_D005704">'Schedule 12'!$B$25</definedName>
    <definedName name="_D005705">'Schedule 12'!$B$26</definedName>
    <definedName name="_D005706">'Schedule 12'!$B$27</definedName>
    <definedName name="_D005707">'Schedule 12'!$B$28</definedName>
    <definedName name="_D005708">'Schedule 12'!$B$29</definedName>
    <definedName name="_D005709">'Schedule 12'!$B$30</definedName>
    <definedName name="_D005710">'Schedule 12'!$B$31</definedName>
    <definedName name="_D005711">'Schedule 12'!$B$32</definedName>
    <definedName name="_D005712">'Schedule 12'!$B$33</definedName>
    <definedName name="_D005713">'Schedule 12'!$B$34</definedName>
    <definedName name="_D005714">'Schedule 12'!$B$35</definedName>
    <definedName name="_D005715">'Schedule 12'!$B$36</definedName>
    <definedName name="_D005716">'Schedule 12'!$B$37</definedName>
    <definedName name="_D005717">'Schedule 12'!$B$38</definedName>
    <definedName name="_D005718">'Schedule 12'!$B$39</definedName>
    <definedName name="_D005719">'Schedule 12'!$B$40</definedName>
    <definedName name="_D005720">'Schedule 12'!$B$41</definedName>
    <definedName name="_D005721">'Schedule 12'!$B$42</definedName>
    <definedName name="_D005722">'Schedule 12'!$B$43</definedName>
    <definedName name="_D005723">'Schedule 12'!$B$44</definedName>
    <definedName name="_D005724">'Schedule 12'!$B$45</definedName>
    <definedName name="_D005725">'Schedule 12'!$B$46</definedName>
    <definedName name="_D005726">'Schedule 12'!$B$47</definedName>
    <definedName name="_D005727">'Schedule 12'!$B$48</definedName>
    <definedName name="_D005728">'Schedule 12'!$B$49</definedName>
    <definedName name="_D005729">'Schedule 12'!$B$50</definedName>
    <definedName name="_D005730">'Schedule 12'!$B$51</definedName>
    <definedName name="_D005731">'Schedule 12'!$B$52</definedName>
    <definedName name="_D005732">'Schedule 12'!$B$53</definedName>
    <definedName name="_D005733">'Schedule 12'!$B$54</definedName>
    <definedName name="_D005734">'Schedule 12'!$B$55</definedName>
    <definedName name="_D005735">'Schedule 12'!$B$56</definedName>
    <definedName name="_D005736">'Schedule 12'!$B$57</definedName>
    <definedName name="_D005737">'Schedule 12'!$B$58</definedName>
    <definedName name="_D005738">'Schedule 12'!$B$59</definedName>
    <definedName name="_D005739">'Schedule 12'!$B$60</definedName>
    <definedName name="_D005740">'Schedule 12'!$B$61</definedName>
    <definedName name="_D005741">'Schedule 12'!$B$62</definedName>
    <definedName name="_D005742">'Schedule 12'!$B$63</definedName>
    <definedName name="_D005743">'Schedule 12'!$B$64</definedName>
    <definedName name="_D005760">'Schedule 12'!$E$15</definedName>
    <definedName name="_D005761">'Schedule 12'!$F$15</definedName>
    <definedName name="_D005762">'Schedule 12'!$G$15</definedName>
    <definedName name="_D005763">'Schedule 12'!$E$16</definedName>
    <definedName name="_D005764">'Schedule 12'!$F$16</definedName>
    <definedName name="_D005765">'Schedule 12'!$G$16</definedName>
    <definedName name="_D005766">'Schedule 12'!$E$17</definedName>
    <definedName name="_D005767">'Schedule 12'!$F$17</definedName>
    <definedName name="_D005768">'Schedule 12'!$G$17</definedName>
    <definedName name="_D005769">'Schedule 12'!$E$18</definedName>
    <definedName name="_D005770">'Schedule 12'!$F$18</definedName>
    <definedName name="_D005771">'Schedule 12'!$G$18</definedName>
    <definedName name="_D005772">'Schedule 12'!$E$19</definedName>
    <definedName name="_D005773">'Schedule 12'!$F$19</definedName>
    <definedName name="_D005774">'Schedule 12'!$G$19</definedName>
    <definedName name="_D005775">'Schedule 12'!$E$20</definedName>
    <definedName name="_D005776">'Schedule 12'!$F$20</definedName>
    <definedName name="_D005777">'Schedule 12'!$G$20</definedName>
    <definedName name="_D005778">'Schedule 12'!$E$21</definedName>
    <definedName name="_D005779">'Schedule 12'!$F$21</definedName>
    <definedName name="_D005780">'Schedule 12'!$G$21</definedName>
    <definedName name="_D005781">'Schedule 12'!$E$22</definedName>
    <definedName name="_D005782">'Schedule 12'!$F$22</definedName>
    <definedName name="_D005783">'Schedule 12'!$G$22</definedName>
    <definedName name="_D005784">'Schedule 12'!$E$23</definedName>
    <definedName name="_D005785">'Schedule 12'!$F$23</definedName>
    <definedName name="_D005786">'Schedule 12'!$G$23</definedName>
    <definedName name="_D005787">'Schedule 12'!$E$24</definedName>
    <definedName name="_D005788">'Schedule 12'!$F$24</definedName>
    <definedName name="_D005789">'Schedule 12'!$G$24</definedName>
    <definedName name="_D005790">'Schedule 12'!$E$25</definedName>
    <definedName name="_D005791">'Schedule 12'!$F$25</definedName>
    <definedName name="_D005792">'Schedule 12'!$G$25</definedName>
    <definedName name="_D005793">'Schedule 12'!$E$26</definedName>
    <definedName name="_D005794">'Schedule 12'!$F$26</definedName>
    <definedName name="_D005795">'Schedule 12'!$G$26</definedName>
    <definedName name="_D005796">'Schedule 12'!$E$27</definedName>
    <definedName name="_D005797">'Schedule 12'!$F$27</definedName>
    <definedName name="_D005798">'Schedule 12'!$G$27</definedName>
    <definedName name="_D005799">'Schedule 12'!$E$28</definedName>
    <definedName name="_D005800">'Schedule 12'!$F$28</definedName>
    <definedName name="_D005801">'Schedule 12'!$G$28</definedName>
    <definedName name="_D005802">'Schedule 12'!$E$29</definedName>
    <definedName name="_D005803">'Schedule 12'!$F$29</definedName>
    <definedName name="_D005804">'Schedule 12'!$G$29</definedName>
    <definedName name="_D005805">'Schedule 12'!$E$30</definedName>
    <definedName name="_D005806">'Schedule 12'!$F$30</definedName>
    <definedName name="_D005807">'Schedule 12'!$G$30</definedName>
    <definedName name="_D005808">'Schedule 12'!$E$31</definedName>
    <definedName name="_D005809">'Schedule 12'!$F$31</definedName>
    <definedName name="_D005810">'Schedule 12'!$G$31</definedName>
    <definedName name="_D005811">'Schedule 12'!$E$32</definedName>
    <definedName name="_D005812">'Schedule 12'!$F$32</definedName>
    <definedName name="_D005813">'Schedule 12'!$G$32</definedName>
    <definedName name="_D005814">'Schedule 12'!$E$33</definedName>
    <definedName name="_D005815">'Schedule 12'!$F$33</definedName>
    <definedName name="_D005816">'Schedule 12'!$G$33</definedName>
    <definedName name="_D005817">'Schedule 12'!$E$34</definedName>
    <definedName name="_D005818">'Schedule 12'!$F$34</definedName>
    <definedName name="_D005819">'Schedule 12'!$G$34</definedName>
    <definedName name="_D005820">'Schedule 12'!$E$35</definedName>
    <definedName name="_D005821">'Schedule 12'!$F$35</definedName>
    <definedName name="_D005822">'Schedule 12'!$G$35</definedName>
    <definedName name="_D005823">'Schedule 12'!$E$36</definedName>
    <definedName name="_D005824">'Schedule 12'!$F$36</definedName>
    <definedName name="_D005825">'Schedule 12'!$G$36</definedName>
    <definedName name="_D005826">'Schedule 12'!$E$37</definedName>
    <definedName name="_D005827">'Schedule 12'!$F$37</definedName>
    <definedName name="_D005828">'Schedule 12'!$G$37</definedName>
    <definedName name="_D005829">'Schedule 12'!$E$38</definedName>
    <definedName name="_D005830">'Schedule 12'!$F$38</definedName>
    <definedName name="_D005831">'Schedule 12'!$G$38</definedName>
    <definedName name="_D005832">'Schedule 12'!$E$39</definedName>
    <definedName name="_D005833">'Schedule 12'!$F$39</definedName>
    <definedName name="_D005834">'Schedule 12'!$G$39</definedName>
    <definedName name="_D005835">'Schedule 12'!$E$40</definedName>
    <definedName name="_D005836">'Schedule 12'!$F$40</definedName>
    <definedName name="_D005837">'Schedule 12'!$G$40</definedName>
    <definedName name="_D005838">'Schedule 12'!$E$41</definedName>
    <definedName name="_D005839">'Schedule 12'!$F$41</definedName>
    <definedName name="_D005840">'Schedule 12'!$G$41</definedName>
    <definedName name="_D005841">'Schedule 12'!$E$42</definedName>
    <definedName name="_D005842">'Schedule 12'!$F$42</definedName>
    <definedName name="_D005843">'Schedule 12'!$G$42</definedName>
    <definedName name="_D005844">'Schedule 12'!$E$43</definedName>
    <definedName name="_D005845">'Schedule 12'!$F$43</definedName>
    <definedName name="_D005846">'Schedule 12'!$G$43</definedName>
    <definedName name="_D005847">'Schedule 12'!$E$44</definedName>
    <definedName name="_D005848">'Schedule 12'!$F$44</definedName>
    <definedName name="_D005849">'Schedule 12'!$G$44</definedName>
    <definedName name="_D005850">'Schedule 12'!$E$45</definedName>
    <definedName name="_D005851">'Schedule 12'!$F$45</definedName>
    <definedName name="_D005852">'Schedule 12'!$G$45</definedName>
    <definedName name="_D005853">'Schedule 12'!$E$46</definedName>
    <definedName name="_D005854">'Schedule 12'!$F$46</definedName>
    <definedName name="_D005855">'Schedule 12'!$G$46</definedName>
    <definedName name="_D005856">'Schedule 12'!$E$47</definedName>
    <definedName name="_D005857">'Schedule 12'!$F$47</definedName>
    <definedName name="_D005858">'Schedule 12'!$G$47</definedName>
    <definedName name="_D005859">'Schedule 12'!$E$48</definedName>
    <definedName name="_D005860">'Schedule 12'!$F$48</definedName>
    <definedName name="_D005861">'Schedule 12'!$G$48</definedName>
    <definedName name="_D005862">'Schedule 12'!$E$49</definedName>
    <definedName name="_D005863">'Schedule 12'!$F$49</definedName>
    <definedName name="_D005864">'Schedule 12'!$G$49</definedName>
    <definedName name="_D005865">'Schedule 12'!$E$50</definedName>
    <definedName name="_D005866">'Schedule 12'!$F$50</definedName>
    <definedName name="_D005867">'Schedule 12'!$G$50</definedName>
    <definedName name="_D005868">'Schedule 12'!$E$51</definedName>
    <definedName name="_D005869">'Schedule 12'!$F$51</definedName>
    <definedName name="_D005870">'Schedule 12'!$G$51</definedName>
    <definedName name="_D005871">'Schedule 12'!$E$52</definedName>
    <definedName name="_D005872">'Schedule 12'!$F$52</definedName>
    <definedName name="_D005873">'Schedule 12'!$G$52</definedName>
    <definedName name="_D005874">'Schedule 12'!$E$53</definedName>
    <definedName name="_D005875">'Schedule 12'!$F$53</definedName>
    <definedName name="_D005876">'Schedule 12'!$G$53</definedName>
    <definedName name="_D005877">'Schedule 12'!$E$54</definedName>
    <definedName name="_D005878">'Schedule 12'!$F$54</definedName>
    <definedName name="_D005879">'Schedule 12'!$G$54</definedName>
    <definedName name="_D005880">'Schedule 12'!$E$55</definedName>
    <definedName name="_D005881">'Schedule 12'!$F$55</definedName>
    <definedName name="_D005882">'Schedule 12'!$G$55</definedName>
    <definedName name="_D005883">'Schedule 12'!$E$56</definedName>
    <definedName name="_D005884">'Schedule 12'!$F$56</definedName>
    <definedName name="_D005885">'Schedule 12'!$G$56</definedName>
    <definedName name="_D005886">'Schedule 12'!$E$57</definedName>
    <definedName name="_D005887">'Schedule 12'!$F$57</definedName>
    <definedName name="_D005888">'Schedule 12'!$G$57</definedName>
    <definedName name="_D005889">'Schedule 12'!$E$58</definedName>
    <definedName name="_D005890">'Schedule 12'!$F$58</definedName>
    <definedName name="_D005891">'Schedule 12'!$G$58</definedName>
    <definedName name="_D005892">'Schedule 12'!$E$59</definedName>
    <definedName name="_D005893">'Schedule 12'!$F$59</definedName>
    <definedName name="_D005894">'Schedule 12'!$G$59</definedName>
    <definedName name="_D005895">'Schedule 12'!$E$60</definedName>
    <definedName name="_D005896">'Schedule 12'!$F$60</definedName>
    <definedName name="_D005897">'Schedule 12'!$G$60</definedName>
    <definedName name="_D005898">'Schedule 12'!$E$61</definedName>
    <definedName name="_D005899">'Schedule 12'!$F$61</definedName>
    <definedName name="_D005900">'Schedule 12'!$G$61</definedName>
    <definedName name="_D005901">'Schedule 12'!$E$62</definedName>
    <definedName name="_D005902">'Schedule 12'!$F$62</definedName>
    <definedName name="_D005903">'Schedule 12'!$G$62</definedName>
    <definedName name="_D005904">'Schedule 12'!$E$63</definedName>
    <definedName name="_D005905">'Schedule 12'!$F$63</definedName>
    <definedName name="_D005906">'Schedule 12'!$G$63</definedName>
    <definedName name="_D005907">'Schedule 12'!$E$64</definedName>
    <definedName name="_D005908">'Schedule 12'!$F$64</definedName>
    <definedName name="_D005909">'Schedule 12'!$G$64</definedName>
    <definedName name="_D005958">'Schedule 12'!$H$15</definedName>
    <definedName name="_D005959">'Schedule 12'!$H$16</definedName>
    <definedName name="_D005960">'Schedule 12'!$H$17</definedName>
    <definedName name="_D005961">'Schedule 12'!$H$18</definedName>
    <definedName name="_D005962">'Schedule 12'!$H$19</definedName>
    <definedName name="_D005963">'Schedule 12'!$H$20</definedName>
    <definedName name="_D005964">'Schedule 12'!$H$21</definedName>
    <definedName name="_D005965">'Schedule 12'!$H$22</definedName>
    <definedName name="_D005966">'Schedule 12'!$H$23</definedName>
    <definedName name="_D005967">'Schedule 12'!$H$24</definedName>
    <definedName name="_D005968">'Schedule 12'!$H$25</definedName>
    <definedName name="_D005969">'Schedule 12'!$H$26</definedName>
    <definedName name="_D005970">'Schedule 12'!$H$27</definedName>
    <definedName name="_D005971">'Schedule 12'!$H$28</definedName>
    <definedName name="_D005972">'Schedule 12'!$H$29</definedName>
    <definedName name="_D005973">'Schedule 12'!$H$30</definedName>
    <definedName name="_D005974">'Schedule 12'!$H$31</definedName>
    <definedName name="_D005975">'Schedule 12'!$H$32</definedName>
    <definedName name="_D005976">'Schedule 12'!$H$33</definedName>
    <definedName name="_D005977">'Schedule 12'!$H$34</definedName>
    <definedName name="_D005978">'Schedule 12'!$H$35</definedName>
    <definedName name="_D005979">'Schedule 12'!$H$36</definedName>
    <definedName name="_D005980">'Schedule 12'!$H$37</definedName>
    <definedName name="_D005981">'Schedule 12'!$H$38</definedName>
    <definedName name="_D005982">'Schedule 12'!$H$39</definedName>
    <definedName name="_D005983">'Schedule 12'!$H$40</definedName>
    <definedName name="_D005984">'Schedule 12'!$H$41</definedName>
    <definedName name="_D005985">'Schedule 12'!$H$42</definedName>
    <definedName name="_D005986">'Schedule 12'!$H$43</definedName>
    <definedName name="_D005987">'Schedule 12'!$H$44</definedName>
    <definedName name="_D005988">'Schedule 12'!$H$45</definedName>
    <definedName name="_D005989">'Schedule 12'!$H$46</definedName>
    <definedName name="_D005990">'Schedule 12'!$H$47</definedName>
    <definedName name="_D005991">'Schedule 12'!$H$48</definedName>
    <definedName name="_D005992">'Schedule 12'!$H$49</definedName>
    <definedName name="_D005993">'Schedule 12'!$H$50</definedName>
    <definedName name="_D005994">'Schedule 12'!$H$51</definedName>
    <definedName name="_D005995">'Schedule 12'!$H$52</definedName>
    <definedName name="_D005996">'Schedule 12'!$H$53</definedName>
    <definedName name="_D005997">'Schedule 12'!$H$54</definedName>
    <definedName name="_D005998">'Schedule 12'!$H$55</definedName>
    <definedName name="_D005999">'Schedule 12'!$H$56</definedName>
    <definedName name="_D006000">'Schedule 12'!$H$57</definedName>
    <definedName name="_D006001">'Schedule 12'!$H$58</definedName>
    <definedName name="_D006002">'Schedule 12'!$H$59</definedName>
    <definedName name="_D006003">'Schedule 12'!$H$60</definedName>
    <definedName name="_D006004">'Schedule 12'!$H$61</definedName>
    <definedName name="_D006005">'Schedule 12'!$H$62</definedName>
    <definedName name="_D006006">'Schedule 12'!$H$63</definedName>
    <definedName name="_D006007">'Schedule 12'!$H$64</definedName>
    <definedName name="_D006024">'Schedule 12'!$E$65</definedName>
    <definedName name="_D006025">'Schedule 12'!$F$65</definedName>
    <definedName name="_D006026">'Schedule 12'!$G$65</definedName>
    <definedName name="_D006027">'Schedule 12'!$H$65</definedName>
    <definedName name="_D006033">'Schedule 13'!$D$16</definedName>
    <definedName name="_D006034">'Schedule 13'!$E$16</definedName>
    <definedName name="_D006035">'Schedule 13'!$D$20</definedName>
    <definedName name="_D006036">'Schedule 13'!$E$20</definedName>
    <definedName name="_D006037">'Schedule 13'!$D$25</definedName>
    <definedName name="_D006038">'Schedule 13'!$E$25</definedName>
    <definedName name="_D006039">'Schedule 13'!$D$26</definedName>
    <definedName name="_D006040">'Schedule 13'!$E$26</definedName>
    <definedName name="_D006041">'Schedule 13'!$D$27</definedName>
    <definedName name="_D006042">'Schedule 13'!$E$27</definedName>
    <definedName name="_D006043">'Schedule 13'!$D$28</definedName>
    <definedName name="_D006044">'Schedule 13'!$E$28</definedName>
    <definedName name="_D006045">'Schedule 13'!$D$29</definedName>
    <definedName name="_D006046">'Schedule 13'!$E$29</definedName>
    <definedName name="_D006047">'Schedule 13'!$D$30</definedName>
    <definedName name="_D006048">'Schedule 13'!$E$30</definedName>
    <definedName name="_D006049">'Schedule 13'!$D$31</definedName>
    <definedName name="_D006050">'Schedule 13'!$E$31</definedName>
    <definedName name="_D006051">'Schedule 13'!$D$32</definedName>
    <definedName name="_D006052">'Schedule 13'!$E$32</definedName>
    <definedName name="_D006053">'Schedule 13'!$D$33</definedName>
    <definedName name="_D006054">'Schedule 13'!$E$33</definedName>
    <definedName name="_D006055">'Schedule 13'!$D$36</definedName>
    <definedName name="_D006056">'Schedule 13'!$E$36</definedName>
    <definedName name="_D006057">'Schedule 13'!$D$39</definedName>
    <definedName name="_D006058">'Schedule 13'!$E$39</definedName>
    <definedName name="_D006059">'Schedule 13'!$D$40</definedName>
    <definedName name="_D006060">'Schedule 13'!$E$40</definedName>
    <definedName name="_D006061">'Schedule 13'!$D$41</definedName>
    <definedName name="_D006062">'Schedule 13'!$E$41</definedName>
    <definedName name="_D006063">'Schedule 13'!$D$43</definedName>
    <definedName name="_D006064">'Schedule 13'!$E$43</definedName>
    <definedName name="_D006065">'Schedule 13'!$F$16</definedName>
    <definedName name="_D006066">'Schedule 13'!$F$20</definedName>
    <definedName name="_D006067">'Schedule 13'!$F$25</definedName>
    <definedName name="_D006068">'Schedule 13'!$F$26</definedName>
    <definedName name="_D006069">'Schedule 13'!$F$27</definedName>
    <definedName name="_D006070">'Schedule 13'!$F$28</definedName>
    <definedName name="_D006071">'Schedule 13'!$F$29</definedName>
    <definedName name="_D006072">'Schedule 13'!$F$30</definedName>
    <definedName name="_D006073">'Schedule 13'!$F$31</definedName>
    <definedName name="_D006074">'Schedule 13'!$F$32</definedName>
    <definedName name="_D006075">'Schedule 13'!$F$33</definedName>
    <definedName name="_D006076">'Schedule 13'!$F$36</definedName>
    <definedName name="_D006077">'Schedule 13'!$F$39</definedName>
    <definedName name="_D006078">'Schedule 13'!$F$40</definedName>
    <definedName name="_D006079">'Schedule 13'!$F$41</definedName>
    <definedName name="_D006080">'Schedule 13'!$F$43</definedName>
    <definedName name="_D006081">'Schedule 13'!$G$16</definedName>
    <definedName name="_D006082">'Schedule 13'!$G$20</definedName>
    <definedName name="_D006083">'Schedule 13'!$G$25</definedName>
    <definedName name="_D006084">'Schedule 13'!$G$26</definedName>
    <definedName name="_D006085">'Schedule 13'!$G$27</definedName>
    <definedName name="_D006086">'Schedule 13'!$G$28</definedName>
    <definedName name="_D006087">'Schedule 13'!$G$29</definedName>
    <definedName name="_D006088">'Schedule 13'!$G$30</definedName>
    <definedName name="_D006089">'Schedule 13'!$G$31</definedName>
    <definedName name="_D006090">'Schedule 13'!$G$32</definedName>
    <definedName name="_D006091">'Schedule 13'!$G$36</definedName>
    <definedName name="_D006092">'Schedule 13'!$G$39</definedName>
    <definedName name="_D006093">'Schedule 13'!$G$40</definedName>
    <definedName name="_D006094">'Schedule 13'!$G$41</definedName>
    <definedName name="_D006095">'Schedule 13'!$G$43</definedName>
    <definedName name="_D006096">'Schedule 13'!$H$16</definedName>
    <definedName name="_D006097">'Schedule 13'!$H$20</definedName>
    <definedName name="_D006098">'Schedule 13'!$H$25</definedName>
    <definedName name="_D006099">'Schedule 13'!$H$26</definedName>
    <definedName name="_D006100">'Schedule 13'!$H$27</definedName>
    <definedName name="_D006101">'Schedule 13'!$H$28</definedName>
    <definedName name="_D006102">'Schedule 13'!$H$29</definedName>
    <definedName name="_D006103">'Schedule 13'!$H$30</definedName>
    <definedName name="_D006104">'Schedule 13'!$H$31</definedName>
    <definedName name="_D006105">'Schedule 13'!$H$32</definedName>
    <definedName name="_D006106">'Schedule 13'!$H$33</definedName>
    <definedName name="_D006107">'Schedule 13'!$H$36</definedName>
    <definedName name="_D006108">'Schedule 13'!$H$39</definedName>
    <definedName name="_D006109">'Schedule 13'!$H$40</definedName>
    <definedName name="_D006110">'Schedule 13'!$H$41</definedName>
    <definedName name="_D006111">'Schedule 13'!$H$43</definedName>
    <definedName name="_D006112">'Schedule 13'!$H$45</definedName>
    <definedName name="_D006120">'Schedule 13A'!$E$16</definedName>
    <definedName name="_D006121">'Schedule 13A'!$F$16</definedName>
    <definedName name="_D006122">'Schedule 13A'!$E$17</definedName>
    <definedName name="_D006123">'Schedule 13A'!$F$17</definedName>
    <definedName name="_D006124">'Schedule 13A'!$E$18</definedName>
    <definedName name="_D006125">'Schedule 13A'!$F$18</definedName>
    <definedName name="_D006126">'Schedule 13A'!$E$19</definedName>
    <definedName name="_D006127">'Schedule 13A'!$F$19</definedName>
    <definedName name="_D006128">'Schedule 13A'!$E$20</definedName>
    <definedName name="_D006129">'Schedule 13A'!$F$20</definedName>
    <definedName name="_D006130">'Schedule 13A'!$E$21</definedName>
    <definedName name="_D006131">'Schedule 13A'!$F$21</definedName>
    <definedName name="_D006132">'Schedule 13A'!$E$22</definedName>
    <definedName name="_D006133">'Schedule 13A'!$F$22</definedName>
    <definedName name="_D006134">'Schedule 13A'!$E$23</definedName>
    <definedName name="_D006135">'Schedule 13A'!$F$23</definedName>
    <definedName name="_D006136">'Schedule 13A'!$E$24</definedName>
    <definedName name="_D006137">'Schedule 13A'!$F$24</definedName>
    <definedName name="_D006138">'Schedule 13A'!$E$25</definedName>
    <definedName name="_D006139">'Schedule 13A'!$F$25</definedName>
    <definedName name="_D006140">'Schedule 13A'!$E$26</definedName>
    <definedName name="_D006141">'Schedule 13A'!$F$26</definedName>
    <definedName name="_D006142">'Schedule 13A'!$E$27</definedName>
    <definedName name="_D006143">'Schedule 13A'!$F$27</definedName>
    <definedName name="_D006144">'Schedule 13A'!$E$28</definedName>
    <definedName name="_D006145">'Schedule 13A'!$F$28</definedName>
    <definedName name="_D006146">'Schedule 13A'!$E$29</definedName>
    <definedName name="_D006147">'Schedule 13A'!$F$29</definedName>
    <definedName name="_D006148">'Schedule 13A'!$E$30</definedName>
    <definedName name="_D006149">'Schedule 13A'!$F$30</definedName>
    <definedName name="_D006150">'Schedule 13A'!$E$31</definedName>
    <definedName name="_D006151">'Schedule 13A'!$F$31</definedName>
    <definedName name="_D006152">'Schedule 13A'!$E$32</definedName>
    <definedName name="_D006153">'Schedule 13A'!$F$32</definedName>
    <definedName name="_D006154">'Schedule 13A'!$E$33</definedName>
    <definedName name="_D006155">'Schedule 13A'!$F$33</definedName>
    <definedName name="_D006156">'Schedule 13A'!$E$34</definedName>
    <definedName name="_D006157">'Schedule 13A'!$F$34</definedName>
    <definedName name="_D006158">'Schedule 13A'!$E$35</definedName>
    <definedName name="_D006159">'Schedule 13A'!$F$35</definedName>
    <definedName name="_D006160">'Schedule 13A'!$E$36</definedName>
    <definedName name="_D006161">'Schedule 13A'!$F$36</definedName>
    <definedName name="_D006162">'Schedule 13A'!$E$37</definedName>
    <definedName name="_D006163">'Schedule 13A'!$F$37</definedName>
    <definedName name="_D006164">'Schedule 13A'!$E$38</definedName>
    <definedName name="_D006165">'Schedule 13A'!$F$38</definedName>
    <definedName name="_D006166">'Schedule 13A'!$E$39</definedName>
    <definedName name="_D006167">'Schedule 13A'!$F$39</definedName>
    <definedName name="_D006168">'Schedule 13A'!$E$40</definedName>
    <definedName name="_D006169">'Schedule 13A'!$F$40</definedName>
    <definedName name="_D006170">'Schedule 13A'!$E$41</definedName>
    <definedName name="_D006171">'Schedule 13A'!$F$41</definedName>
    <definedName name="_D006172">'Schedule 13A'!$E$42</definedName>
    <definedName name="_D006173">'Schedule 13A'!$F$42</definedName>
    <definedName name="_D006174">'Schedule 13A'!$E$43</definedName>
    <definedName name="_D006175">'Schedule 13A'!$F$43</definedName>
    <definedName name="_D006176">'Schedule 13A'!$E$44</definedName>
    <definedName name="_D006177">'Schedule 13A'!$F$44</definedName>
    <definedName name="_D006178">'Schedule 13A'!$E$45</definedName>
    <definedName name="_D006179">'Schedule 13A'!$F$45</definedName>
    <definedName name="_D006180">'Schedule 13A'!$E$46</definedName>
    <definedName name="_D006181">'Schedule 13A'!$F$46</definedName>
    <definedName name="_D006182">'Schedule 13A'!$E$47</definedName>
    <definedName name="_D006183">'Schedule 13A'!$F$47</definedName>
    <definedName name="_D006184">'Schedule 13A'!$E$48</definedName>
    <definedName name="_D006185">'Schedule 13A'!$F$48</definedName>
    <definedName name="_D006186">'Schedule 13A'!$E$49</definedName>
    <definedName name="_D006187">'Schedule 13A'!$F$49</definedName>
    <definedName name="_D006188">'Schedule 13A'!$E$50</definedName>
    <definedName name="_D006189">'Schedule 13A'!$F$50</definedName>
    <definedName name="_D006202">'Schedule 13A'!$E$51</definedName>
    <definedName name="_D006203">'Schedule 13A'!$F$51</definedName>
    <definedName name="_D006204">'Schedule 13A'!$E$52</definedName>
    <definedName name="_D006205">'Schedule 13A'!$F$52</definedName>
    <definedName name="_D006206">'Schedule 13A'!$E$53</definedName>
    <definedName name="_D006207">'Schedule 13A'!$F$53</definedName>
    <definedName name="_D006208">'Schedule 13A'!$E$54</definedName>
    <definedName name="_D006209">'Schedule 13A'!$F$54</definedName>
    <definedName name="_D006210">'Schedule 13A'!$E$55</definedName>
    <definedName name="_D006211">'Schedule 13A'!$F$55</definedName>
    <definedName name="_D006212">'Schedule 13A'!$E$56</definedName>
    <definedName name="_D006213">'Schedule 13A'!$F$56</definedName>
    <definedName name="_D006214">'Schedule 13A'!$B$31</definedName>
    <definedName name="_D006215">'Schedule 13A'!$D$31</definedName>
    <definedName name="_D006216">'Schedule 13A'!$B$32</definedName>
    <definedName name="_D006217">'Schedule 13A'!$D$32</definedName>
    <definedName name="_D006218">'Schedule 13A'!$B$33</definedName>
    <definedName name="_D006219">'Schedule 13A'!$D$33</definedName>
    <definedName name="_D006220">'Schedule 13A'!$B$34</definedName>
    <definedName name="_D006221">'Schedule 13A'!$D$34</definedName>
    <definedName name="_D006222">'Schedule 13A'!$B$35</definedName>
    <definedName name="_D006223">'Schedule 13A'!$D$35</definedName>
    <definedName name="_D006224">'Schedule 13A'!$B$36</definedName>
    <definedName name="_D006225">'Schedule 13A'!$D$36</definedName>
    <definedName name="_D006226">'Schedule 13A'!$B$37</definedName>
    <definedName name="_D006227">'Schedule 13A'!$D$37</definedName>
    <definedName name="_D006228">'Schedule 13A'!$B$38</definedName>
    <definedName name="_D006229">'Schedule 13A'!$D$38</definedName>
    <definedName name="_D006230">'Schedule 13A'!$B$39</definedName>
    <definedName name="_D006231">'Schedule 13A'!$D$39</definedName>
    <definedName name="_D006232">'Schedule 13A'!$B$40</definedName>
    <definedName name="_D006233">'Schedule 13A'!$D$40</definedName>
    <definedName name="_D006234">'Schedule 13A'!$B$41</definedName>
    <definedName name="_D006235">'Schedule 13A'!$D$41</definedName>
    <definedName name="_D006236">'Schedule 13A'!$B$42</definedName>
    <definedName name="_D006237">'Schedule 13A'!$D$42</definedName>
    <definedName name="_D006238">'Schedule 13A'!$B$43</definedName>
    <definedName name="_D006239">'Schedule 13A'!$D$43</definedName>
    <definedName name="_D006240">'Schedule 13A'!$B$44</definedName>
    <definedName name="_D006241">'Schedule 13A'!$D$44</definedName>
    <definedName name="_D006242">'Schedule 13A'!$B$45</definedName>
    <definedName name="_D006243">'Schedule 13A'!$D$45</definedName>
    <definedName name="_D006244">'Schedule 13A'!$B$46</definedName>
    <definedName name="_D006245">'Schedule 13A'!$D$46</definedName>
    <definedName name="_D006246">'Schedule 13A'!$B$47</definedName>
    <definedName name="_D006247">'Schedule 13A'!$D$47</definedName>
    <definedName name="_D006248">'Schedule 13A'!$B$48</definedName>
    <definedName name="_D006249">'Schedule 13A'!$D$48</definedName>
    <definedName name="_D006250">'Schedule 13A'!$B$49</definedName>
    <definedName name="_D006251">'Schedule 13A'!$D$49</definedName>
    <definedName name="_D006252">'Schedule 13A'!$B$50</definedName>
    <definedName name="_D006253">'Schedule 13A'!$D$50</definedName>
    <definedName name="_D006266">'Schedule 13A'!$G$16</definedName>
    <definedName name="_D006267">'Schedule 13A'!$G$17</definedName>
    <definedName name="_D006268">'Schedule 13A'!$G$18</definedName>
    <definedName name="_D006269">'Schedule 13A'!$G$19</definedName>
    <definedName name="_D006270">'Schedule 13A'!$G$20</definedName>
    <definedName name="_D006271">'Schedule 13A'!$G$21</definedName>
    <definedName name="_D006272">'Schedule 13A'!$G$22</definedName>
    <definedName name="_D006273">'Schedule 13A'!$G$23</definedName>
    <definedName name="_D006274">'Schedule 13A'!$G$24</definedName>
    <definedName name="_D006275">'Schedule 13A'!$G$25</definedName>
    <definedName name="_D006276">'Schedule 13A'!$G$26</definedName>
    <definedName name="_D006277">'Schedule 13A'!$G$27</definedName>
    <definedName name="_D006278">'Schedule 13A'!$G$28</definedName>
    <definedName name="_D006279">'Schedule 13A'!$G$29</definedName>
    <definedName name="_D006280">'Schedule 13A'!$G$30</definedName>
    <definedName name="_D006281">'Schedule 13A'!$G$31</definedName>
    <definedName name="_D006282">'Schedule 13A'!$G$32</definedName>
    <definedName name="_D006283">'Schedule 13A'!$G$33</definedName>
    <definedName name="_D006284">'Schedule 13A'!$G$34</definedName>
    <definedName name="_D006285">'Schedule 13A'!$G$35</definedName>
    <definedName name="_D006286">'Schedule 13A'!$G$36</definedName>
    <definedName name="_D006287">'Schedule 13A'!$G$37</definedName>
    <definedName name="_D006288">'Schedule 13A'!$G$38</definedName>
    <definedName name="_D006289">'Schedule 13A'!$G$39</definedName>
    <definedName name="_D006290">'Schedule 13A'!$G$40</definedName>
    <definedName name="_D006291">'Schedule 13A'!$G$41</definedName>
    <definedName name="_D006292">'Schedule 13A'!$G$42</definedName>
    <definedName name="_D006293">'Schedule 13A'!$G$43</definedName>
    <definedName name="_D006294">'Schedule 13A'!$G$44</definedName>
    <definedName name="_D006295">'Schedule 13A'!$G$45</definedName>
    <definedName name="_D006296">'Schedule 13A'!$G$46</definedName>
    <definedName name="_D006297">'Schedule 13A'!$G$47</definedName>
    <definedName name="_D006298">'Schedule 13A'!$G$48</definedName>
    <definedName name="_D006299">'Schedule 13A'!$G$49</definedName>
    <definedName name="_D006300">'Schedule 13A'!$G$50</definedName>
    <definedName name="_D006307">'Schedule 13A'!$G$51</definedName>
    <definedName name="_D006308">'Schedule 13A'!$G$52</definedName>
    <definedName name="_D006309">'Schedule 13A'!$G$53</definedName>
    <definedName name="_D006310">'Schedule 13A'!$G$54</definedName>
    <definedName name="_D006311">'Schedule 13A'!$G$55</definedName>
    <definedName name="_D006312">'Schedule 13A'!$G$56</definedName>
    <definedName name="_D006313">'Schedule 13A'!$D$53</definedName>
    <definedName name="_D006314">'Schedule 13A'!$H$16</definedName>
    <definedName name="_D006315">'Schedule 13A'!$H$17</definedName>
    <definedName name="_D006316">'Schedule 13A'!$H$18</definedName>
    <definedName name="_D006317">'Schedule 13A'!$H$19</definedName>
    <definedName name="_D006318">'Schedule 13A'!$H$20</definedName>
    <definedName name="_D006319">'Schedule 13A'!$H$21</definedName>
    <definedName name="_D006320">'Schedule 13A'!$H$22</definedName>
    <definedName name="_D006321">'Schedule 13A'!$H$23</definedName>
    <definedName name="_D006322">'Schedule 13A'!$H$24</definedName>
    <definedName name="_D006323">'Schedule 13A'!$H$25</definedName>
    <definedName name="_D006324">'Schedule 13A'!$H$26</definedName>
    <definedName name="_D006325">'Schedule 13A'!$H$27</definedName>
    <definedName name="_D006326">'Schedule 13A'!$H$28</definedName>
    <definedName name="_D006327">'Schedule 13A'!$H$29</definedName>
    <definedName name="_D006328">'Schedule 13A'!$H$30</definedName>
    <definedName name="_D006329">'Schedule 13A'!$H$31</definedName>
    <definedName name="_D006330">'Schedule 13A'!$H$32</definedName>
    <definedName name="_D006331">'Schedule 13A'!$H$33</definedName>
    <definedName name="_D006332">'Schedule 13A'!$H$34</definedName>
    <definedName name="_D006333">'Schedule 13A'!$H$35</definedName>
    <definedName name="_D006334">'Schedule 13A'!$H$36</definedName>
    <definedName name="_D006335">'Schedule 13A'!$H$37</definedName>
    <definedName name="_D006336">'Schedule 13A'!$H$38</definedName>
    <definedName name="_D006337">'Schedule 13A'!$H$39</definedName>
    <definedName name="_D006338">'Schedule 13A'!$H$40</definedName>
    <definedName name="_D006339">'Schedule 13A'!$H$41</definedName>
    <definedName name="_D006340">'Schedule 13A'!$H$42</definedName>
    <definedName name="_D006341">'Schedule 13A'!$H$43</definedName>
    <definedName name="_D006342">'Schedule 13A'!$H$44</definedName>
    <definedName name="_D006343">'Schedule 13A'!$H$45</definedName>
    <definedName name="_D006344">'Schedule 13A'!$H$46</definedName>
    <definedName name="_D006345">'Schedule 13A'!$H$47</definedName>
    <definedName name="_D006346">'Schedule 13A'!$H$48</definedName>
    <definedName name="_D006347">'Schedule 13A'!$H$49</definedName>
    <definedName name="_D006348">'Schedule 13A'!$H$50</definedName>
    <definedName name="_D006355">'Schedule 13A'!$H$51</definedName>
    <definedName name="_D006356">'Schedule 13A'!$H$52</definedName>
    <definedName name="_D006357">'Schedule 13A'!$H$53</definedName>
    <definedName name="_D006358">'Schedule 13A'!$H$54</definedName>
    <definedName name="_D006359">'Schedule 13A'!$H$55</definedName>
    <definedName name="_D006360">'Schedule 13A'!$H$56</definedName>
    <definedName name="_D006361">'Schedule 13A'!$I$16</definedName>
    <definedName name="_D006362">'Schedule 13A'!$I$17</definedName>
    <definedName name="_D006363">'Schedule 13A'!$I$18</definedName>
    <definedName name="_D006364">'Schedule 13A'!$I$19</definedName>
    <definedName name="_D006365">'Schedule 13A'!$I$20</definedName>
    <definedName name="_D006366">'Schedule 13A'!$I$21</definedName>
    <definedName name="_D006367">'Schedule 13A'!$I$22</definedName>
    <definedName name="_D006368">'Schedule 13A'!$I$23</definedName>
    <definedName name="_D006369">'Schedule 13A'!$I$24</definedName>
    <definedName name="_D006370">'Schedule 13A'!$I$25</definedName>
    <definedName name="_D006371">'Schedule 13A'!$I$26</definedName>
    <definedName name="_D006372">'Schedule 13A'!$I$27</definedName>
    <definedName name="_D006373">'Schedule 13A'!$I$28</definedName>
    <definedName name="_D006374">'Schedule 13A'!$I$29</definedName>
    <definedName name="_D006375">'Schedule 13A'!$I$30</definedName>
    <definedName name="_D006376">'Schedule 13A'!$I$31</definedName>
    <definedName name="_D006377">'Schedule 13A'!$I$32</definedName>
    <definedName name="_D006378">'Schedule 13A'!$I$33</definedName>
    <definedName name="_D006379">'Schedule 13A'!$I$34</definedName>
    <definedName name="_D006380">'Schedule 13A'!$I$35</definedName>
    <definedName name="_D006381">'Schedule 13A'!$I$36</definedName>
    <definedName name="_D006382">'Schedule 13A'!$I$37</definedName>
    <definedName name="_D006383">'Schedule 13A'!$I$38</definedName>
    <definedName name="_D006384">'Schedule 13A'!$I$39</definedName>
    <definedName name="_D006385">'Schedule 13A'!$I$40</definedName>
    <definedName name="_D006386">'Schedule 13A'!$I$41</definedName>
    <definedName name="_D006387">'Schedule 13A'!$I$42</definedName>
    <definedName name="_D006388">'Schedule 13A'!$I$43</definedName>
    <definedName name="_D006389">'Schedule 13A'!$I$44</definedName>
    <definedName name="_D006390">'Schedule 13A'!$I$45</definedName>
    <definedName name="_D006391">'Schedule 13A'!$I$46</definedName>
    <definedName name="_D006392">'Schedule 13A'!$I$47</definedName>
    <definedName name="_D006393">'Schedule 13A'!$I$48</definedName>
    <definedName name="_D006394">'Schedule 13A'!$I$49</definedName>
    <definedName name="_D006395">'Schedule 13A'!$I$50</definedName>
    <definedName name="_D006402">'Schedule 13A'!$I$51</definedName>
    <definedName name="_D006403">'Schedule 13A'!$I$52</definedName>
    <definedName name="_D006404">'Schedule 13A'!$I$53</definedName>
    <definedName name="_D006405">'Schedule 13A'!$I$54</definedName>
    <definedName name="_D006406">'Schedule 13A'!$I$55</definedName>
    <definedName name="_D006407">'Schedule 13A'!$I$56</definedName>
    <definedName name="_D006408">'Schedule 13A'!$E$58</definedName>
    <definedName name="_D006409">'Schedule 13A'!$F$58</definedName>
    <definedName name="_D006410">'Schedule 13A'!$G$58</definedName>
    <definedName name="_D006411">'Schedule 13A'!$I$58</definedName>
    <definedName name="_D006412">'Schedule 13A'!$H$58</definedName>
    <definedName name="_D006413">'Schedule 13A'!$I$60</definedName>
    <definedName name="_D006414">'Schedule 13A'!$I$62</definedName>
    <definedName name="_D006415">'Schedule 13A'!$I$63</definedName>
    <definedName name="_D006416">'Schedule 13A'!$I$64</definedName>
    <definedName name="_D006420">'Schedule 14'!$C$17</definedName>
    <definedName name="_D006421">'Schedule 14'!$D$17</definedName>
    <definedName name="_D006422">'Schedule 14'!$E$17</definedName>
    <definedName name="_D006423">'Schedule 14'!$F$17</definedName>
    <definedName name="_D006424">'Schedule 14'!$G$17</definedName>
    <definedName name="_D006425">'Schedule 14'!$H$17</definedName>
    <definedName name="_D006426">'Schedule 14'!$I$17</definedName>
    <definedName name="_D006427">'Schedule 14'!$C$21</definedName>
    <definedName name="_D006428">'Schedule 14'!$C$22</definedName>
    <definedName name="_D006429">'Schedule 14'!$C$23</definedName>
    <definedName name="_D006430">'Schedule 14'!$C$27</definedName>
    <definedName name="_D006431">'Schedule 14'!$F$21</definedName>
    <definedName name="_D006432">'Schedule 14'!$G$21</definedName>
    <definedName name="_D006433">'Schedule 14'!$F$22</definedName>
    <definedName name="_D006434">'Schedule 14'!$G$22</definedName>
    <definedName name="_D006435">'Schedule 14'!$F$23</definedName>
    <definedName name="_D006436">'Schedule 14'!$G$23</definedName>
    <definedName name="_D006437">'Schedule 14'!$G$25</definedName>
    <definedName name="_D006438">'Schedule 14'!$G$26</definedName>
    <definedName name="_D006439">'Schedule 14'!$F$27</definedName>
    <definedName name="_D006440">'Schedule 14'!$G$27</definedName>
    <definedName name="_D006441">'Schedule 14'!$G$28</definedName>
    <definedName name="_D006442">'Schedule 14'!$G$29</definedName>
    <definedName name="_D006443">'Schedule 14'!$G$30</definedName>
    <definedName name="_D006444">'Schedule 14'!$G$34</definedName>
    <definedName name="_D006446">'Schedule 14'!$D$21</definedName>
    <definedName name="_D006447">'Schedule 14'!$E$21</definedName>
    <definedName name="_D006448">'Schedule 14'!$D$22</definedName>
    <definedName name="_D006449">'Schedule 14'!$E$22</definedName>
    <definedName name="_D006450">'Schedule 14'!$D$23</definedName>
    <definedName name="_D006451">'Schedule 14'!$E$23</definedName>
    <definedName name="_D006452">'Schedule 14'!$C$25</definedName>
    <definedName name="_D006453">'Schedule 14'!$D$25</definedName>
    <definedName name="_D006454">'Schedule 14'!$E$25</definedName>
    <definedName name="_D006455">'Schedule 14'!$F$25</definedName>
    <definedName name="_D006456">'Schedule 14'!$C$26</definedName>
    <definedName name="_D006457">'Schedule 14'!$D$26</definedName>
    <definedName name="_D006458">'Schedule 14'!$E$26</definedName>
    <definedName name="_D006459">'Schedule 14'!$F$26</definedName>
    <definedName name="_D006460">'Schedule 14'!$D$27</definedName>
    <definedName name="_D006461">'Schedule 14'!$E$27</definedName>
    <definedName name="_D006462">'Schedule 14'!$C$28</definedName>
    <definedName name="_D006463">'Schedule 14'!$D$28</definedName>
    <definedName name="_D006464">'Schedule 14'!$E$28</definedName>
    <definedName name="_D006465">'Schedule 14'!$F$28</definedName>
    <definedName name="_D006466">'Schedule 14'!$C$29</definedName>
    <definedName name="_D006467">'Schedule 14'!$D$29</definedName>
    <definedName name="_D006468">'Schedule 14'!$E$29</definedName>
    <definedName name="_D006469">'Schedule 14'!$F$29</definedName>
    <definedName name="_D006470">'Schedule 14'!$C$30</definedName>
    <definedName name="_D006471">'Schedule 14'!$D$30</definedName>
    <definedName name="_D006472">'Schedule 14'!$E$30</definedName>
    <definedName name="_D006473">'Schedule 14'!$F$30</definedName>
    <definedName name="_D006474">'Schedule 14'!$C$34</definedName>
    <definedName name="_D006475">'Schedule 14'!$D$34</definedName>
    <definedName name="_D006476">'Schedule 14'!$E$34</definedName>
    <definedName name="_D006477">'Schedule 14'!$F$34</definedName>
    <definedName name="_D006482">'Schedule 14'!$B$29</definedName>
    <definedName name="_D006483">'Schedule 14'!$B$30</definedName>
    <definedName name="_D006484">'Schedule 14'!$B$34</definedName>
    <definedName name="_D006486">'Schedule 14'!$H$21</definedName>
    <definedName name="_D006487">'Schedule 14'!$H$22</definedName>
    <definedName name="_D006488">'Schedule 14'!$H$23</definedName>
    <definedName name="_D006489">'Schedule 14'!$H$25</definedName>
    <definedName name="_D006490">'Schedule 14'!$H$26</definedName>
    <definedName name="_D006491">'Schedule 14'!$H$27</definedName>
    <definedName name="_D006492">'Schedule 14'!$H$28</definedName>
    <definedName name="_D006493">'Schedule 14'!$H$29</definedName>
    <definedName name="_D006494">'Schedule 14'!$H$30</definedName>
    <definedName name="_D006495">'Schedule 14'!$H$34</definedName>
    <definedName name="_D006497">'Schedule 14'!$I$21</definedName>
    <definedName name="_D006498">'Schedule 14'!$I$22</definedName>
    <definedName name="_D006499">'Schedule 14'!$I$23</definedName>
    <definedName name="_D006500">'Schedule 14'!$I$25</definedName>
    <definedName name="_D006501">'Schedule 14'!$I$26</definedName>
    <definedName name="_D006502">'Schedule 14'!$I$27</definedName>
    <definedName name="_D006503">'Schedule 14'!$I$28</definedName>
    <definedName name="_D006504">'Schedule 14'!$I$29</definedName>
    <definedName name="_D006505">'Schedule 14'!$I$30</definedName>
    <definedName name="_D006506">'Schedule 14'!$I$34</definedName>
    <definedName name="_D006508">'Schedule 14'!$C$36</definedName>
    <definedName name="_D006509">'Schedule 14'!$D$36</definedName>
    <definedName name="_D006510">'Schedule 14'!$E$36</definedName>
    <definedName name="_D006511">'Schedule 14'!$F$36</definedName>
    <definedName name="_D006512">'Schedule 14'!$G$36</definedName>
    <definedName name="_D006513">'Schedule 14'!$I$36</definedName>
    <definedName name="_D006514">'Schedule 14'!$C$42</definedName>
    <definedName name="_D006515">'Schedule 14'!$D$42</definedName>
    <definedName name="_D006516">'Schedule 14'!$E$42</definedName>
    <definedName name="_D006517">'Schedule 14'!$F$42</definedName>
    <definedName name="_D006518">'Schedule 14'!$G$42</definedName>
    <definedName name="_D006519">'Schedule 14'!$H$42</definedName>
    <definedName name="_D006520">'Schedule 14'!$I$42</definedName>
    <definedName name="_D006521">'Schedule 14'!$C$43</definedName>
    <definedName name="_D006522">'Schedule 14'!$D$43</definedName>
    <definedName name="_D006523">'Schedule 14'!$E$43</definedName>
    <definedName name="_D006524">'Schedule 14'!$F$43</definedName>
    <definedName name="_D006525">'Schedule 14'!$G$43</definedName>
    <definedName name="_D006526">'Schedule 14'!$H$43</definedName>
    <definedName name="_D006527">'Schedule 14'!$I$43</definedName>
    <definedName name="_D006528">'Schedule 14'!$C$44</definedName>
    <definedName name="_D006529">'Schedule 14'!$D$44</definedName>
    <definedName name="_D006530">'Schedule 14'!$E$44</definedName>
    <definedName name="_D006531">'Schedule 14'!$F$44</definedName>
    <definedName name="_D006532">'Schedule 14'!$G$44</definedName>
    <definedName name="_D006533">'Schedule 14'!$H$44</definedName>
    <definedName name="_D006534">'Schedule 14'!$I$44</definedName>
    <definedName name="_D006535">'Schedule 14'!$C$50</definedName>
    <definedName name="_D006536">'Schedule 14'!$D$50</definedName>
    <definedName name="_D006537">'Schedule 14'!$C$51</definedName>
    <definedName name="_D006538">'Schedule 14'!$D$51</definedName>
    <definedName name="_D006539">'Schedule 14'!$C$52</definedName>
    <definedName name="_D006540">'Schedule 14'!$D$52</definedName>
    <definedName name="_D006544">'Schedule 15'!$B$31</definedName>
    <definedName name="_D006545">'Schedule 15'!$C$31</definedName>
    <definedName name="_D006546">'Schedule 15'!$B$32</definedName>
    <definedName name="_D006547">'Schedule 15'!$C$32</definedName>
    <definedName name="_D006548">'Schedule 15'!$B$33</definedName>
    <definedName name="_D006549">'Schedule 15'!$C$33</definedName>
    <definedName name="_D006550">'Schedule 15'!$B$34</definedName>
    <definedName name="_D006551">'Schedule 15'!$C$34</definedName>
    <definedName name="_D006552">'Schedule 15'!$B$35</definedName>
    <definedName name="_D006553">'Schedule 15'!$C$35</definedName>
    <definedName name="_D006554">'Schedule 15'!$B$36</definedName>
    <definedName name="_D006555">'Schedule 15'!$C$36</definedName>
    <definedName name="_D006556">'Schedule 15'!$B$37</definedName>
    <definedName name="_D006557">'Schedule 15'!$C$37</definedName>
    <definedName name="_D006558">'Schedule 15'!$B$38</definedName>
    <definedName name="_D006559">'Schedule 15'!$C$38</definedName>
    <definedName name="_D006560">'Schedule 15'!$B$39</definedName>
    <definedName name="_D006561">'Schedule 15'!$C$39</definedName>
    <definedName name="_D006562">'Schedule 15'!$B$40</definedName>
    <definedName name="_D006563">'Schedule 15'!$C$40</definedName>
    <definedName name="_D006564">'Schedule 15'!$B$41</definedName>
    <definedName name="_D006565">'Schedule 15'!$C$41</definedName>
    <definedName name="_D006566">'Schedule 15'!$B$42</definedName>
    <definedName name="_D006567">'Schedule 15'!$C$42</definedName>
    <definedName name="_D006568">'Schedule 15'!$B$43</definedName>
    <definedName name="_D006569">'Schedule 15'!$C$43</definedName>
    <definedName name="_D006570">'Schedule 15'!$B$44</definedName>
    <definedName name="_D006571">'Schedule 15'!$C$44</definedName>
    <definedName name="_D006572">'Schedule 15'!$B$45</definedName>
    <definedName name="_D006573">'Schedule 15'!$C$45</definedName>
    <definedName name="_D006574">'Schedule 15'!$B$46</definedName>
    <definedName name="_D006575">'Schedule 15'!$C$46</definedName>
    <definedName name="_D006576">'Schedule 15'!$B$47</definedName>
    <definedName name="_D006577">'Schedule 15'!$C$47</definedName>
    <definedName name="_D006578">'Schedule 15'!$E$15</definedName>
    <definedName name="_D006579">'Schedule 15'!$F$15</definedName>
    <definedName name="_D006580">'Schedule 15'!$G$15</definedName>
    <definedName name="_D006581">'Schedule 15'!$E$16</definedName>
    <definedName name="_D006582">'Schedule 15'!$F$16</definedName>
    <definedName name="_D006583">'Schedule 15'!$G$16</definedName>
    <definedName name="_D006584">'Schedule 15'!$E$17</definedName>
    <definedName name="_D006585">'Schedule 15'!$F$17</definedName>
    <definedName name="_D006586">'Schedule 15'!$G$17</definedName>
    <definedName name="_D006587">'Schedule 15'!$E$18</definedName>
    <definedName name="_D006588">'Schedule 15'!$F$18</definedName>
    <definedName name="_D006589">'Schedule 15'!$G$18</definedName>
    <definedName name="_D006590">'Schedule 15'!$E$19</definedName>
    <definedName name="_D006591">'Schedule 15'!$F$19</definedName>
    <definedName name="_D006592">'Schedule 15'!$G$19</definedName>
    <definedName name="_D006593">'Schedule 15'!$E$20</definedName>
    <definedName name="_D006594">'Schedule 15'!$F$20</definedName>
    <definedName name="_D006595">'Schedule 15'!$G$20</definedName>
    <definedName name="_D006596">'Schedule 15'!$E$21</definedName>
    <definedName name="_D006597">'Schedule 15'!$F$21</definedName>
    <definedName name="_D006598">'Schedule 15'!$G$21</definedName>
    <definedName name="_D006599">'Schedule 15'!$E$22</definedName>
    <definedName name="_D006600">'Schedule 15'!$F$22</definedName>
    <definedName name="_D006601">'Schedule 15'!$G$22</definedName>
    <definedName name="_D006602">'Schedule 15'!$E$23</definedName>
    <definedName name="_D006603">'Schedule 15'!$F$23</definedName>
    <definedName name="_D006604">'Schedule 15'!$G$23</definedName>
    <definedName name="_D006605">'Schedule 15'!$E$24</definedName>
    <definedName name="_D006606">'Schedule 15'!$F$24</definedName>
    <definedName name="_D006607">'Schedule 15'!$G$24</definedName>
    <definedName name="_D006608">'Schedule 15'!$E$25</definedName>
    <definedName name="_D006609">'Schedule 15'!$F$25</definedName>
    <definedName name="_D006610">'Schedule 15'!$G$25</definedName>
    <definedName name="_D006611">'Schedule 15'!$E$26</definedName>
    <definedName name="_D006612">'Schedule 15'!$F$26</definedName>
    <definedName name="_D006613">'Schedule 15'!$G$26</definedName>
    <definedName name="_D006614">'Schedule 15'!$E$27</definedName>
    <definedName name="_D006615">'Schedule 15'!$F$27</definedName>
    <definedName name="_D006616">'Schedule 15'!$G$27</definedName>
    <definedName name="_D006617">'Schedule 15'!$E$28</definedName>
    <definedName name="_D006618">'Schedule 15'!$F$28</definedName>
    <definedName name="_D006619">'Schedule 15'!$G$28</definedName>
    <definedName name="_D006620">'Schedule 15'!$E$29</definedName>
    <definedName name="_D006621">'Schedule 15'!$F$29</definedName>
    <definedName name="_D006622">'Schedule 15'!$G$29</definedName>
    <definedName name="_D006623">'Schedule 15'!$E$30</definedName>
    <definedName name="_D006624">'Schedule 15'!$F$30</definedName>
    <definedName name="_D006625">'Schedule 15'!$G$30</definedName>
    <definedName name="_D006626">'Schedule 15'!$E$31</definedName>
    <definedName name="_D006627">'Schedule 15'!$F$31</definedName>
    <definedName name="_D006628">'Schedule 15'!$G$31</definedName>
    <definedName name="_D006629">'Schedule 15'!$E$32</definedName>
    <definedName name="_D006630">'Schedule 15'!$F$32</definedName>
    <definedName name="_D006631">'Schedule 15'!$G$32</definedName>
    <definedName name="_D006632">'Schedule 15'!$E$33</definedName>
    <definedName name="_D006633">'Schedule 15'!$F$33</definedName>
    <definedName name="_D006634">'Schedule 15'!$G$33</definedName>
    <definedName name="_D006635">'Schedule 15'!$E$34</definedName>
    <definedName name="_D006636">'Schedule 15'!$F$34</definedName>
    <definedName name="_D006637">'Schedule 15'!$G$34</definedName>
    <definedName name="_D006638">'Schedule 15'!$E$35</definedName>
    <definedName name="_D006639">'Schedule 15'!$F$35</definedName>
    <definedName name="_D006640">'Schedule 15'!$G$35</definedName>
    <definedName name="_D006641">'Schedule 15'!$E$36</definedName>
    <definedName name="_D006642">'Schedule 15'!$F$36</definedName>
    <definedName name="_D006643">'Schedule 15'!$G$36</definedName>
    <definedName name="_D006644">'Schedule 15'!$E$37</definedName>
    <definedName name="_D006645">'Schedule 15'!$F$37</definedName>
    <definedName name="_D006646">'Schedule 15'!$G$37</definedName>
    <definedName name="_D006647">'Schedule 15'!$E$38</definedName>
    <definedName name="_D006648">'Schedule 15'!$F$38</definedName>
    <definedName name="_D006649">'Schedule 15'!$G$38</definedName>
    <definedName name="_D006650">'Schedule 15'!$E$39</definedName>
    <definedName name="_D006651">'Schedule 15'!$F$39</definedName>
    <definedName name="_D006652">'Schedule 15'!$G$39</definedName>
    <definedName name="_D006653">'Schedule 15'!$E$40</definedName>
    <definedName name="_D006654">'Schedule 15'!$F$40</definedName>
    <definedName name="_D006655">'Schedule 15'!$G$40</definedName>
    <definedName name="_D006656">'Schedule 15'!$E$41</definedName>
    <definedName name="_D006657">'Schedule 15'!$F$41</definedName>
    <definedName name="_D006658">'Schedule 15'!$G$41</definedName>
    <definedName name="_D006659">'Schedule 15'!$E$42</definedName>
    <definedName name="_D006660">'Schedule 15'!$F$42</definedName>
    <definedName name="_D006661">'Schedule 15'!$G$42</definedName>
    <definedName name="_D006662">'Schedule 15'!$E$43</definedName>
    <definedName name="_D006663">'Schedule 15'!$F$43</definedName>
    <definedName name="_D006664">'Schedule 15'!$G$43</definedName>
    <definedName name="_D006665">'Schedule 15'!$E$44</definedName>
    <definedName name="_D006666">'Schedule 15'!$F$44</definedName>
    <definedName name="_D006667">'Schedule 15'!$G$44</definedName>
    <definedName name="_D006668">'Schedule 15'!$E$45</definedName>
    <definedName name="_D006669">'Schedule 15'!$F$45</definedName>
    <definedName name="_D006670">'Schedule 15'!$G$45</definedName>
    <definedName name="_D006671">'Schedule 15'!$E$46</definedName>
    <definedName name="_D006672">'Schedule 15'!$F$46</definedName>
    <definedName name="_D006673">'Schedule 15'!$G$46</definedName>
    <definedName name="_D006674">'Schedule 15'!$E$47</definedName>
    <definedName name="_D006675">'Schedule 15'!$F$47</definedName>
    <definedName name="_D006676">'Schedule 15'!$G$47</definedName>
    <definedName name="_D006677">'Schedule 15'!$H$15</definedName>
    <definedName name="_D006678">'Schedule 15'!$H$16</definedName>
    <definedName name="_D006679">'Schedule 15'!$H$17</definedName>
    <definedName name="_D006680">'Schedule 15'!$H$18</definedName>
    <definedName name="_D006681">'Schedule 15'!$H$19</definedName>
    <definedName name="_D006682">'Schedule 15'!$H$20</definedName>
    <definedName name="_D006683">'Schedule 15'!$H$21</definedName>
    <definedName name="_D006684">'Schedule 15'!$H$22</definedName>
    <definedName name="_D006685">'Schedule 15'!$H$23</definedName>
    <definedName name="_D006686">'Schedule 15'!$H$24</definedName>
    <definedName name="_D006687">'Schedule 15'!$H$25</definedName>
    <definedName name="_D006688">'Schedule 15'!$H$26</definedName>
    <definedName name="_D006689">'Schedule 15'!$H$27</definedName>
    <definedName name="_D006690">'Schedule 15'!$H$28</definedName>
    <definedName name="_D006691">'Schedule 15'!$H$29</definedName>
    <definedName name="_D006692">'Schedule 15'!$H$30</definedName>
    <definedName name="_D006693">'Schedule 15'!$H$31</definedName>
    <definedName name="_D006694">'Schedule 15'!$H$32</definedName>
    <definedName name="_D006695">'Schedule 15'!$H$33</definedName>
    <definedName name="_D006696">'Schedule 15'!$H$34</definedName>
    <definedName name="_D006697">'Schedule 15'!$H$35</definedName>
    <definedName name="_D006698">'Schedule 15'!$H$36</definedName>
    <definedName name="_D006699">'Schedule 15'!$H$37</definedName>
    <definedName name="_D006700">'Schedule 15'!$H$38</definedName>
    <definedName name="_D006701">'Schedule 15'!$H$39</definedName>
    <definedName name="_D006702">'Schedule 15'!$H$40</definedName>
    <definedName name="_D006703">'Schedule 15'!$H$41</definedName>
    <definedName name="_D006704">'Schedule 15'!$H$42</definedName>
    <definedName name="_D006705">'Schedule 15'!$H$43</definedName>
    <definedName name="_D006706">'Schedule 15'!$H$44</definedName>
    <definedName name="_D006707">'Schedule 15'!$H$45</definedName>
    <definedName name="_D006708">'Schedule 15'!$H$46</definedName>
    <definedName name="_D006709">'Schedule 15'!$H$47</definedName>
    <definedName name="_D006710">'Schedule 15'!$E$49</definedName>
    <definedName name="_D006711">'Schedule 15'!$F$49</definedName>
    <definedName name="_D006712">'Schedule 15'!$G$49</definedName>
    <definedName name="_D006713">'Schedule 15'!$H$49</definedName>
    <definedName name="_D006714">'Schedule 15'!$E$50</definedName>
    <definedName name="_D006715">'Schedule 15'!$E$51</definedName>
    <definedName name="_D006716">'Schedule 15'!$E$52</definedName>
    <definedName name="_D006717">'Schedule 15'!$E$53</definedName>
    <definedName name="_D006718">'Schedule 15'!$E$54</definedName>
    <definedName name="_D006719">'Schedule 15'!$E$55</definedName>
    <definedName name="_D006720">'Schedule 15'!$H$50</definedName>
    <definedName name="_D006721">'Schedule 15'!$H$51</definedName>
    <definedName name="_D006722">'Schedule 15'!$H$52</definedName>
    <definedName name="_D006723">'Schedule 15'!$H$53</definedName>
    <definedName name="_D006724">'Schedule 15'!$H$54</definedName>
    <definedName name="_D006725">'Schedule 15'!$H$55</definedName>
    <definedName name="_D006726">'Schedule 15'!$E$58</definedName>
    <definedName name="_D006727">'Schedule 15'!$F$58</definedName>
    <definedName name="_D006728">'Schedule 15'!$G$58</definedName>
    <definedName name="_D006729">'Schedule 15'!$H$58</definedName>
    <definedName name="_D006733">'Schedule 16'!$C$16</definedName>
    <definedName name="_D006734">'Schedule 16'!$C$18</definedName>
    <definedName name="_D006735">'Schedule 16'!$E$16</definedName>
    <definedName name="_D006736">'Schedule 16'!$E$18</definedName>
    <definedName name="_D006737">'Schedule 16'!$E$22</definedName>
    <definedName name="_D006738">'Schedule 16'!$E$23</definedName>
    <definedName name="_D006739">'Schedule 16'!$E$24</definedName>
    <definedName name="_D006740">'Schedule 16'!$E$25</definedName>
    <definedName name="_D006741">'Schedule 16'!$E$26</definedName>
    <definedName name="_D006742">'Schedule 16'!$E$27</definedName>
    <definedName name="_D006743">'Schedule 16'!$E$28</definedName>
    <definedName name="_D006744">'Schedule 16'!$E$29</definedName>
    <definedName name="_D006745">'Schedule 16'!$E$20</definedName>
    <definedName name="_D006746">'Schedule 16'!$E$32</definedName>
    <definedName name="_D006750">'Schedule 17'!$E$16</definedName>
    <definedName name="_D006751">'Schedule 17'!$E$17</definedName>
    <definedName name="_D006752">'Schedule 17'!$E$18</definedName>
    <definedName name="_D006753">'Schedule 17'!$E$19</definedName>
    <definedName name="_D006754">'Schedule 17'!$E$20</definedName>
    <definedName name="_D006755">'Schedule 17'!$E$22</definedName>
    <definedName name="_D006756">'Schedule 17'!$E$25</definedName>
    <definedName name="_D006757">'Schedule 17'!$E$26</definedName>
    <definedName name="_D006758">'Schedule 17'!$E$27</definedName>
    <definedName name="_D006759">'Schedule 17'!$K$16</definedName>
    <definedName name="_D006760">'Schedule 17'!$K$17</definedName>
    <definedName name="_D006761">'Schedule 17'!$K$18</definedName>
    <definedName name="_D006762">'Schedule 17'!$K$19</definedName>
    <definedName name="_D006763">'Schedule 17'!$K$20</definedName>
    <definedName name="_D006764">'Schedule 17'!$K$21</definedName>
    <definedName name="_D006765">'Schedule 17'!$K$23</definedName>
    <definedName name="_D006766">'Schedule 17'!$K$24</definedName>
    <definedName name="_D006767">'Schedule 17'!$K$25</definedName>
    <definedName name="_D006768">'Schedule 17'!$K$28</definedName>
    <definedName name="_D006769">'Schedule 17'!$K$29</definedName>
    <definedName name="_D006770">'Schedule 17'!$K$30</definedName>
    <definedName name="_D006771">'Schedule 17'!$K$31</definedName>
    <definedName name="_D006772">'Schedule 17'!$K$32</definedName>
    <definedName name="_D006773">'Schedule 17'!$L$17</definedName>
    <definedName name="_D006774">'Schedule 17'!$E$38</definedName>
    <definedName name="_D006775">'Schedule 17'!$E$39</definedName>
    <definedName name="_D006776">'Schedule 17'!$E$40</definedName>
    <definedName name="_D006777">'Schedule 17'!$D$38</definedName>
    <definedName name="_D006778">'Schedule 17'!$D$39</definedName>
    <definedName name="_D006779">'Schedule 17'!$D$40</definedName>
    <definedName name="_D006780">'Schedule 17'!$G$39</definedName>
    <definedName name="_D006781">'Schedule 17'!$G$40</definedName>
    <definedName name="_D006782">'Schedule 17'!$H$39</definedName>
    <definedName name="_D006783">'Schedule 17'!$H$40</definedName>
    <definedName name="_D006784">'Schedule 17'!$J$39</definedName>
    <definedName name="_D006785">'Schedule 17'!$J$40</definedName>
    <definedName name="_D006786">'Schedule 17'!$J$42</definedName>
    <definedName name="_D006787">'Schedule 17'!$D$42</definedName>
    <definedName name="_D006788">'Schedule 17'!$E$42</definedName>
    <definedName name="_D006789">'Schedule 17'!$E$43</definedName>
    <definedName name="_D006790">'Schedule 17'!$G$42</definedName>
    <definedName name="_D006791">'Schedule 17'!$H$43</definedName>
    <definedName name="_D006792">'Schedule 17'!$H$42</definedName>
    <definedName name="_D006793">'Schedule 17'!$J$45</definedName>
    <definedName name="_D006794">'Schedule 17'!$J$46</definedName>
    <definedName name="_D006795">'Schedule 17'!$J$48</definedName>
    <definedName name="_D006796">'Schedule 17'!$J$47</definedName>
    <definedName name="_D006797">'Schedule 17'!$J$49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2'!$E$12</definedName>
    <definedName name="_D007811">'Form 7-1 1 of 2'!$D$17</definedName>
    <definedName name="_D007812">'Form 7-1 1 of 2'!$E$17</definedName>
    <definedName name="_D007813">'Form 7-1 1 of 2'!$F$17</definedName>
    <definedName name="_D007814">'Form 7-1 1 of 2'!$G$17</definedName>
    <definedName name="_D007815">'Form 7-1 1 of 2'!$H$17</definedName>
    <definedName name="_D007816">'Form 7-1 1 of 2'!$D$18</definedName>
    <definedName name="_D007817">'Form 7-1 1 of 2'!$E$18</definedName>
    <definedName name="_D007818">'Form 7-1 1 of 2'!$F$18</definedName>
    <definedName name="_D007819">'Form 7-1 1 of 2'!$G$18</definedName>
    <definedName name="_D007820">'Form 7-1 1 of 2'!$H$18</definedName>
    <definedName name="_D007821">'Form 7-1 1 of 2'!$D$19</definedName>
    <definedName name="_D007822">'Form 7-1 1 of 2'!$E$19</definedName>
    <definedName name="_D007823">'Form 7-1 1 of 2'!$F$19</definedName>
    <definedName name="_D007824">'Form 7-1 1 of 2'!$G$19</definedName>
    <definedName name="_D007825">'Form 7-1 1 of 2'!$H$19</definedName>
    <definedName name="_D007826">'Form 7-1 1 of 2'!$D$20</definedName>
    <definedName name="_D007827">'Form 7-1 1 of 2'!$E$20</definedName>
    <definedName name="_D007828">'Form 7-1 1 of 2'!$F$20</definedName>
    <definedName name="_D007829">'Form 7-1 1 of 2'!$G$20</definedName>
    <definedName name="_D007830">'Form 7-1 1 of 2'!$H$20</definedName>
    <definedName name="_D007831">'Form 7-1 1 of 2'!$D$21</definedName>
    <definedName name="_D007832">'Form 7-1 1 of 2'!$E$21</definedName>
    <definedName name="_D007833">'Form 7-1 1 of 2'!$F$21</definedName>
    <definedName name="_D007834">'Form 7-1 1 of 2'!$G$21</definedName>
    <definedName name="_D007835">'Form 7-1 1 of 2'!$H$21</definedName>
    <definedName name="_D007836">'Form 7-1 1 of 2'!$D$23</definedName>
    <definedName name="_D007837">'Form 7-1 1 of 2'!$E$23</definedName>
    <definedName name="_D007838">'Form 7-1 1 of 2'!$F$23</definedName>
    <definedName name="_D007839">'Form 7-1 1 of 2'!$G$23</definedName>
    <definedName name="_D007840">'Form 7-1 1 of 2'!$H$23</definedName>
    <definedName name="_D007841">'Form 7-1 1 of 2'!$D$24</definedName>
    <definedName name="_D007842">'Form 7-1 1 of 2'!$E$24</definedName>
    <definedName name="_D007843">'Form 7-1 1 of 2'!$F$24</definedName>
    <definedName name="_D007844">'Form 7-1 1 of 2'!$G$24</definedName>
    <definedName name="_D007845">'Form 7-1 1 of 2'!$H$24</definedName>
    <definedName name="_D007846">'Form 7-1 1 of 2'!$D$25</definedName>
    <definedName name="_D007847">'Form 7-1 1 of 2'!$E$25</definedName>
    <definedName name="_D007848">'Form 7-1 1 of 2'!$F$25</definedName>
    <definedName name="_D007849">'Form 7-1 1 of 2'!$G$25</definedName>
    <definedName name="_D007850">'Form 7-1 1 of 2'!$H$25</definedName>
    <definedName name="_D007851">'Form 7-1 1 of 2'!$D$26</definedName>
    <definedName name="_D007852">'Form 7-1 1 of 2'!$E$26</definedName>
    <definedName name="_D007853">'Form 7-1 1 of 2'!$F$26</definedName>
    <definedName name="_D007854">'Form 7-1 1 of 2'!$G$26</definedName>
    <definedName name="_D007855">'Form 7-1 1 of 2'!$H$26</definedName>
    <definedName name="_D007856">'Form 7-1 1 of 2'!$D$27</definedName>
    <definedName name="_D007857">'Form 7-1 1 of 2'!$E$27</definedName>
    <definedName name="_D007858">'Form 7-1 1 of 2'!$F$27</definedName>
    <definedName name="_D007859">'Form 7-1 1 of 2'!$G$27</definedName>
    <definedName name="_D007860">'Form 7-1 1 of 2'!$H$27</definedName>
    <definedName name="_D007861">'Form 7-1 1 of 2'!$D$28</definedName>
    <definedName name="_D007862">'Form 7-1 1 of 2'!$E$28</definedName>
    <definedName name="_D007863">'Form 7-1 1 of 2'!$F$28</definedName>
    <definedName name="_D007864">'Form 7-1 1 of 2'!$G$28</definedName>
    <definedName name="_D007865">'Form 7-1 1 of 2'!$H$28</definedName>
    <definedName name="_D007866">'Form 7-1 1 of 2'!$D$29</definedName>
    <definedName name="_D007867">'Form 7-1 1 of 2'!$E$29</definedName>
    <definedName name="_D007868">'Form 7-1 1 of 2'!$F$29</definedName>
    <definedName name="_D007869">'Form 7-1 1 of 2'!$G$29</definedName>
    <definedName name="_D007870">'Form 7-1 1 of 2'!$H$29</definedName>
    <definedName name="_D007871">'Form 7-1 1 of 2'!$D$30</definedName>
    <definedName name="_D007872">'Form 7-1 1 of 2'!$E$30</definedName>
    <definedName name="_D007873">'Form 7-1 1 of 2'!$F$30</definedName>
    <definedName name="_D007874">'Form 7-1 1 of 2'!$G$30</definedName>
    <definedName name="_D007875">'Form 7-1 1 of 2'!$H$30</definedName>
    <definedName name="_D007876">'Form 7-1 1 of 2'!$D$31</definedName>
    <definedName name="_D007877">'Form 7-1 1 of 2'!$E$31</definedName>
    <definedName name="_D007878">'Form 7-1 1 of 2'!$F$31</definedName>
    <definedName name="_D007879">'Form 7-1 1 of 2'!$G$31</definedName>
    <definedName name="_D007880">'Form 7-1 1 of 2'!$H$31</definedName>
    <definedName name="_D007881">'Form 7-1 1 of 2'!$D$32</definedName>
    <definedName name="_D007882">'Form 7-1 1 of 2'!$E$32</definedName>
    <definedName name="_D007883">'Form 7-1 1 of 2'!$F$32</definedName>
    <definedName name="_D007884">'Form 7-1 1 of 2'!$G$32</definedName>
    <definedName name="_D007885">'Form 7-1 1 of 2'!$H$32</definedName>
    <definedName name="_D007886">'Form 7-1 1 of 2'!$D$33</definedName>
    <definedName name="_D007887">'Form 7-1 1 of 2'!$E$33</definedName>
    <definedName name="_D007888">'Form 7-1 1 of 2'!$F$33</definedName>
    <definedName name="_D007889">'Form 7-1 1 of 2'!$G$33</definedName>
    <definedName name="_D007890">'Form 7-1 1 of 2'!$H$33</definedName>
    <definedName name="_D007891">'Form 7-1 1 of 2'!$D$34</definedName>
    <definedName name="_D007892">'Form 7-1 1 of 2'!$E$34</definedName>
    <definedName name="_D007893">'Form 7-1 1 of 2'!$F$34</definedName>
    <definedName name="_D007894">'Form 7-1 1 of 2'!$G$34</definedName>
    <definedName name="_D007895">'Form 7-1 1 of 2'!$H$34</definedName>
    <definedName name="_D007896">'Form 7-1 1 of 2'!$D$35</definedName>
    <definedName name="_D007897">'Form 7-1 1 of 2'!$E$35</definedName>
    <definedName name="_D007898">'Form 7-1 1 of 2'!$F$35</definedName>
    <definedName name="_D007899">'Form 7-1 1 of 2'!$G$35</definedName>
    <definedName name="_D007900">'Form 7-1 1 of 2'!$H$35</definedName>
    <definedName name="_D007901">'Form 7-1 1 of 2'!$D$36</definedName>
    <definedName name="_D007902">'Form 7-1 1 of 2'!$E$36</definedName>
    <definedName name="_D007903">'Form 7-1 1 of 2'!$F$36</definedName>
    <definedName name="_D007904">'Form 7-1 1 of 2'!$G$36</definedName>
    <definedName name="_D007905">'Form 7-1 1 of 2'!$H$36</definedName>
    <definedName name="_D007906">'Form 7-1 1 of 2'!$D$37</definedName>
    <definedName name="_D007907">'Form 7-1 1 of 2'!$E$37</definedName>
    <definedName name="_D007908">'Form 7-1 1 of 2'!$F$37</definedName>
    <definedName name="_D007909">'Form 7-1 1 of 2'!$G$37</definedName>
    <definedName name="_D007910">'Form 7-1 1 of 2'!$H$37</definedName>
    <definedName name="_D007926">'Form 7-1 1 of 2'!$B$23</definedName>
    <definedName name="_D007927">'Form 7-1 1 of 2'!$B$24</definedName>
    <definedName name="_D007928">'Form 7-1 1 of 2'!$B$25</definedName>
    <definedName name="_D007929">'Form 7-1 1 of 2'!$B$26</definedName>
    <definedName name="_D007930">'Form 7-1 1 of 2'!$B$27</definedName>
    <definedName name="_D007931">'Form 7-1 1 of 2'!$B$28</definedName>
    <definedName name="_D007932">'Form 7-1 1 of 2'!$B$29</definedName>
    <definedName name="_D007933">'Form 7-1 1 of 2'!$B$30</definedName>
    <definedName name="_D007934">'Form 7-1 1 of 2'!$B$31</definedName>
    <definedName name="_D007935">'Form 7-1 1 of 2'!$B$32</definedName>
    <definedName name="_D007936">'Form 7-1 1 of 2'!$B$33</definedName>
    <definedName name="_D007937">'Form 7-1 1 of 2'!$B$34</definedName>
    <definedName name="_D007938">'Form 7-1 1 of 2'!$B$35</definedName>
    <definedName name="_D007939">'Form 7-1 1 of 2'!$B$36</definedName>
    <definedName name="_D007940">'Form 7-1 1 of 2'!$B$37</definedName>
    <definedName name="_D007944">'Form 7-1 1 of 2'!$D$38</definedName>
    <definedName name="_D007945">'Form 7-1 1 of 2'!$E$38</definedName>
    <definedName name="_D007946">'Form 7-1 1 of 2'!$F$38</definedName>
    <definedName name="_D007947">'Form 7-1 1 of 2'!$G$38</definedName>
    <definedName name="_D007948">'Form 7-1 1 of 2'!$H$38</definedName>
    <definedName name="_D007952">'Form 7-1 1 of 2'!$F$42</definedName>
    <definedName name="_D007953">'Form 7-1 1 of 2'!$F$43</definedName>
    <definedName name="_D007954">'Form 7-1 1 of 2'!$F$44</definedName>
    <definedName name="_D007955">'Form 7-1 1 of 2'!$F$45</definedName>
    <definedName name="_D007956">'Form 7-1 1 of 2'!$F$46</definedName>
    <definedName name="_D007957">'Form 7-1 1 of 2'!$G$46</definedName>
    <definedName name="_D007958">'Form 7-1 1 of 2'!$H$46</definedName>
    <definedName name="_D007959">'Form 7-1 1 of 2'!$G$42</definedName>
    <definedName name="_D007960">'Form 7-1 1 of 2'!$H$42</definedName>
    <definedName name="_D007961">'Form 7-1 1 of 2'!$G$43</definedName>
    <definedName name="_D007962">'Form 7-1 1 of 2'!$H$43</definedName>
    <definedName name="_D007963">'Form 7-1 1 of 2'!$G$44</definedName>
    <definedName name="_D007964">'Form 7-1 1 of 2'!$H$44</definedName>
    <definedName name="_D007965">'Form 7-1 1 of 2'!$G$45</definedName>
    <definedName name="_D007966">'Form 7-1 1 of 2'!$H$45</definedName>
    <definedName name="_D007970">'Form 7-1 1 of 2'!$B$50</definedName>
    <definedName name="_D007971">'Form 7-1 1 of 2'!$D$50</definedName>
    <definedName name="_D007972">'Form 7-1 1 of 2'!$E$50</definedName>
    <definedName name="_D007973">'Form 7-1 1 of 2'!$F$50</definedName>
    <definedName name="_D007974">'Form 7-1 1 of 2'!$G$50</definedName>
    <definedName name="_D007975">'Form 7-1 1 of 2'!$H$50</definedName>
    <definedName name="_D007976">'Form 7-1 1 of 2'!$B$51</definedName>
    <definedName name="_D007977">'Form 7-1 1 of 2'!$D$51</definedName>
    <definedName name="_D007978">'Form 7-1 1 of 2'!$E$51</definedName>
    <definedName name="_D007979">'Form 7-1 1 of 2'!$F$51</definedName>
    <definedName name="_D007980">'Form 7-1 1 of 2'!$G$51</definedName>
    <definedName name="_D007981">'Form 7-1 1 of 2'!$H$51</definedName>
    <definedName name="_D007982">'Form 7-1 1 of 2'!$B$52</definedName>
    <definedName name="_D007983">'Form 7-1 1 of 2'!$D$52</definedName>
    <definedName name="_D007984">'Form 7-1 1 of 2'!$E$52</definedName>
    <definedName name="_D007985">'Form 7-1 1 of 2'!$F$52</definedName>
    <definedName name="_D007986">'Form 7-1 1 of 2'!$G$52</definedName>
    <definedName name="_D007987">'Form 7-1 1 of 2'!$H$52</definedName>
    <definedName name="_D007988">'Form 7-1 1 of 2'!$B$53</definedName>
    <definedName name="_D007989">'Form 7-1 1 of 2'!$D$53</definedName>
    <definedName name="_D007990">'Form 7-1 1 of 2'!$E$53</definedName>
    <definedName name="_D007991">'Form 7-1 1 of 2'!$F$53</definedName>
    <definedName name="_D007992">'Form 7-1 1 of 2'!$G$53</definedName>
    <definedName name="_D007993">'Form 7-1 1 of 2'!$H$53</definedName>
    <definedName name="_D007994">'Form 7-1 1 of 2'!$B$54</definedName>
    <definedName name="_D007995">'Form 7-1 1 of 2'!$D$54</definedName>
    <definedName name="_D007996">'Form 7-1 1 of 2'!$E$54</definedName>
    <definedName name="_D007997">'Form 7-1 1 of 2'!$F$54</definedName>
    <definedName name="_D007998">'Form 7-1 1 of 2'!$G$54</definedName>
    <definedName name="_D007999">'Form 7-1 1 of 2'!$H$54</definedName>
    <definedName name="_D008031">'Form 7-1 1 of 2'!$B$59</definedName>
    <definedName name="_D008032">'Form 7-1 1 of 2'!$C$59</definedName>
    <definedName name="_D008033">'Form 7-1 1 of 2'!$D$59</definedName>
    <definedName name="_D008034">'Form 7-1 1 of 2'!$E$59</definedName>
    <definedName name="_D008035">'Form 7-1 1 of 2'!$B$60</definedName>
    <definedName name="_D008036">'Form 7-1 1 of 2'!$C$60</definedName>
    <definedName name="_D008037">'Form 7-1 1 of 2'!$D$60</definedName>
    <definedName name="_D008038">'Form 7-1 1 of 2'!$E$60</definedName>
    <definedName name="_D008039">'Form 7-1 1 of 2'!$B$61</definedName>
    <definedName name="_D008040">'Form 7-1 1 of 2'!$C$61</definedName>
    <definedName name="_D008041">'Form 7-1 1 of 2'!$D$61</definedName>
    <definedName name="_D008042">'Form 7-1 1 of 2'!$E$61</definedName>
    <definedName name="_D008043">'Form 7-1 1 of 2'!$B$62</definedName>
    <definedName name="_D008044">'Form 7-1 1 of 2'!$C$62</definedName>
    <definedName name="_D008045">'Form 7-1 1 of 2'!$D$62</definedName>
    <definedName name="_D008046">'Form 7-1 1 of 2'!$E$62</definedName>
    <definedName name="_D008047">'Form 7-1 1 of 2'!$B$63</definedName>
    <definedName name="_D008048">'Form 7-1 1 of 2'!$C$63</definedName>
    <definedName name="_D008049">'Form 7-1 1 of 2'!$D$63</definedName>
    <definedName name="_D008050">'Form 7-1 1 of 2'!$E$63</definedName>
    <definedName name="_D008051">'Form 7-1 1 of 2'!$B$64</definedName>
    <definedName name="_D008052">'Form 7-1 1 of 2'!$C$64</definedName>
    <definedName name="_D008053">'Form 7-1 1 of 2'!$D$64</definedName>
    <definedName name="_D008054">'Form 7-1 1 of 2'!$E$64</definedName>
    <definedName name="_D008055">'Form 7-1 1 of 2'!$B$65</definedName>
    <definedName name="_D008056">'Form 7-1 1 of 2'!$C$65</definedName>
    <definedName name="_D008057">'Form 7-1 1 of 2'!$D$65</definedName>
    <definedName name="_D008058">'Form 7-1 1 of 2'!$E$65</definedName>
    <definedName name="_D008059">'Form 7-1 1 of 2'!$F$59</definedName>
    <definedName name="_D008060">'Form 7-1 1 of 2'!$F$60</definedName>
    <definedName name="_D008061">'Form 7-1 1 of 2'!$F$61</definedName>
    <definedName name="_D008062">'Form 7-1 1 of 2'!$F$62</definedName>
    <definedName name="_D008063">'Form 7-1 1 of 2'!$F$63</definedName>
    <definedName name="_D008064">'Form 7-1 1 of 2'!$F$64</definedName>
    <definedName name="_D008065">'Form 7-1 1 of 2'!$F$65</definedName>
    <definedName name="_D008066">'Form 7-1 1 of 2'!$G$59</definedName>
    <definedName name="_D008067">'Form 7-1 1 of 2'!$G$60</definedName>
    <definedName name="_D008068">'Form 7-1 1 of 2'!$G$61</definedName>
    <definedName name="_D008069">'Form 7-1 1 of 2'!$G$62</definedName>
    <definedName name="_D008070">'Form 7-1 1 of 2'!$G$63</definedName>
    <definedName name="_D008071">'Form 7-1 1 of 2'!$G$64</definedName>
    <definedName name="_D008072">'Form 7-1 1 of 2'!$G$65</definedName>
    <definedName name="_D008073">'Form 7-1 1 of 2'!$H$59</definedName>
    <definedName name="_D008074">'Form 7-1 1 of 2'!$H$60</definedName>
    <definedName name="_D008075">'Form 7-1 1 of 2'!$H$61</definedName>
    <definedName name="_D008076">'Form 7-1 1 of 2'!$H$62</definedName>
    <definedName name="_D008077">'Form 7-1 1 of 2'!$H$63</definedName>
    <definedName name="_D008078">'Form 7-1 1 of 2'!$H$64</definedName>
    <definedName name="_D008079">'Form 7-1 1 of 2'!$H$65</definedName>
    <definedName name="_D008080">'Form 7-1 1 of 2'!$H$66</definedName>
    <definedName name="_D008081">'Form 7-1 1 of 2'!$G$66</definedName>
    <definedName name="_D008085">'Form 7-1 2 of 2'!$B$16</definedName>
    <definedName name="_D008086">'Form 7-1 2 of 2'!$C$16</definedName>
    <definedName name="_D008087">'Form 7-1 2 of 2'!$B$17</definedName>
    <definedName name="_D008088">'Form 7-1 2 of 2'!$C$17</definedName>
    <definedName name="_D008089">'Form 7-1 2 of 2'!$B$18</definedName>
    <definedName name="_D008090">'Form 7-1 2 of 2'!$C$18</definedName>
    <definedName name="_D008091">'Form 7-1 2 of 2'!$B$19</definedName>
    <definedName name="_D008092">'Form 7-1 2 of 2'!$C$19</definedName>
    <definedName name="_D008093">'Form 7-1 2 of 2'!$B$20</definedName>
    <definedName name="_D008094">'Form 7-1 2 of 2'!$C$20</definedName>
    <definedName name="_D008095">'Form 7-1 2 of 2'!$B$21</definedName>
    <definedName name="_D008096">'Form 7-1 2 of 2'!$C$21</definedName>
    <definedName name="_D008097">'Form 7-1 2 of 2'!$B$22</definedName>
    <definedName name="_D008098">'Form 7-1 2 of 2'!$C$22</definedName>
    <definedName name="_D008099">'Form 7-1 2 of 2'!$B$23</definedName>
    <definedName name="_D008100">'Form 7-1 2 of 2'!$C$23</definedName>
    <definedName name="_D008101">'Form 7-1 2 of 2'!$B$24</definedName>
    <definedName name="_D008102">'Form 7-1 2 of 2'!$C$24</definedName>
    <definedName name="_D008103">'Form 7-1 2 of 2'!$B$25</definedName>
    <definedName name="_D008104">'Form 7-1 2 of 2'!$C$25</definedName>
    <definedName name="_D008105">'Form 7-1 2 of 2'!$B$26</definedName>
    <definedName name="_D008106">'Form 7-1 2 of 2'!$C$26</definedName>
    <definedName name="_D008107">'Form 7-1 2 of 2'!$B$27</definedName>
    <definedName name="_D008108">'Form 7-1 2 of 2'!$C$27</definedName>
    <definedName name="_D008109">'Form 7-1 2 of 2'!$B$28</definedName>
    <definedName name="_D008110">'Form 7-1 2 of 2'!$C$28</definedName>
    <definedName name="_D008111">'Form 7-1 2 of 2'!$B$29</definedName>
    <definedName name="_D008112">'Form 7-1 2 of 2'!$C$29</definedName>
    <definedName name="_D008115">'Form 7-1 2 of 2'!$B$30</definedName>
    <definedName name="_D008116">'Form 7-1 2 of 2'!$C$30</definedName>
    <definedName name="_D008117">'Form 7-1 2 of 2'!$D$16</definedName>
    <definedName name="_D008118">'Form 7-1 2 of 2'!$D$17</definedName>
    <definedName name="_D008119">'Form 7-1 2 of 2'!$D$18</definedName>
    <definedName name="_D008120">'Form 7-1 2 of 2'!$D$19</definedName>
    <definedName name="_D008121">'Form 7-1 2 of 2'!$D$20</definedName>
    <definedName name="_D008122">'Form 7-1 2 of 2'!$D$21</definedName>
    <definedName name="_D008123">'Form 7-1 2 of 2'!$D$22</definedName>
    <definedName name="_D008124">'Form 7-1 2 of 2'!$D$23</definedName>
    <definedName name="_D008125">'Form 7-1 2 of 2'!$D$24</definedName>
    <definedName name="_D008126">'Form 7-1 2 of 2'!$D$25</definedName>
    <definedName name="_D008127">'Form 7-1 2 of 2'!$D$26</definedName>
    <definedName name="_D008128">'Form 7-1 2 of 2'!$D$27</definedName>
    <definedName name="_D008129">'Form 7-1 2 of 2'!$D$28</definedName>
    <definedName name="_D008130">'Form 7-1 2 of 2'!$D$29</definedName>
    <definedName name="_D008132">'Form 7-1 2 of 2'!$D$30</definedName>
    <definedName name="_D008133">'Form 7-1 2 of 2'!$E$16</definedName>
    <definedName name="_D008134">'Form 7-1 2 of 2'!$F$16</definedName>
    <definedName name="_D008135">'Form 7-1 2 of 2'!$G$16</definedName>
    <definedName name="_D008136">'Form 7-1 2 of 2'!$H$16</definedName>
    <definedName name="_D008137">'Form 7-1 2 of 2'!$E$17</definedName>
    <definedName name="_D008138">'Form 7-1 2 of 2'!$F$17</definedName>
    <definedName name="_D008139">'Form 7-1 2 of 2'!$G$17</definedName>
    <definedName name="_D008140">'Form 7-1 2 of 2'!$H$17</definedName>
    <definedName name="_D008141">'Form 7-1 2 of 2'!$E$18</definedName>
    <definedName name="_D008142">'Form 7-1 2 of 2'!$F$18</definedName>
    <definedName name="_D008143">'Form 7-1 2 of 2'!$G$18</definedName>
    <definedName name="_D008144">'Form 7-1 2 of 2'!$H$18</definedName>
    <definedName name="_D008145">'Form 7-1 2 of 2'!$E$19</definedName>
    <definedName name="_D008146">'Form 7-1 2 of 2'!$F$19</definedName>
    <definedName name="_D008147">'Form 7-1 2 of 2'!$G$19</definedName>
    <definedName name="_D008148">'Form 7-1 2 of 2'!$H$19</definedName>
    <definedName name="_D008149">'Form 7-1 2 of 2'!$E$20</definedName>
    <definedName name="_D008150">'Form 7-1 2 of 2'!$F$20</definedName>
    <definedName name="_D008151">'Form 7-1 2 of 2'!$G$20</definedName>
    <definedName name="_D008152">'Form 7-1 2 of 2'!$H$20</definedName>
    <definedName name="_D008153">'Form 7-1 2 of 2'!$E$21</definedName>
    <definedName name="_D008154">'Form 7-1 2 of 2'!$F$21</definedName>
    <definedName name="_D008155">'Form 7-1 2 of 2'!$G$21</definedName>
    <definedName name="_D008156">'Form 7-1 2 of 2'!$H$21</definedName>
    <definedName name="_D008157">'Form 7-1 2 of 2'!$E$22</definedName>
    <definedName name="_D008158">'Form 7-1 2 of 2'!$F$22</definedName>
    <definedName name="_D008159">'Form 7-1 2 of 2'!$G$22</definedName>
    <definedName name="_D008160">'Form 7-1 2 of 2'!$H$22</definedName>
    <definedName name="_D008161">'Form 7-1 2 of 2'!$E$23</definedName>
    <definedName name="_D008162">'Form 7-1 2 of 2'!$F$23</definedName>
    <definedName name="_D008163">'Form 7-1 2 of 2'!$G$23</definedName>
    <definedName name="_D008164">'Form 7-1 2 of 2'!$H$23</definedName>
    <definedName name="_D008165">'Form 7-1 2 of 2'!$E$24</definedName>
    <definedName name="_D008166">'Form 7-1 2 of 2'!$F$24</definedName>
    <definedName name="_D008167">'Form 7-1 2 of 2'!$G$24</definedName>
    <definedName name="_D008168">'Form 7-1 2 of 2'!$H$24</definedName>
    <definedName name="_D008169">'Form 7-1 2 of 2'!$E$25</definedName>
    <definedName name="_D008170">'Form 7-1 2 of 2'!$F$25</definedName>
    <definedName name="_D008171">'Form 7-1 2 of 2'!$G$25</definedName>
    <definedName name="_D008172">'Form 7-1 2 of 2'!$H$25</definedName>
    <definedName name="_D008173">'Form 7-1 2 of 2'!$E$26</definedName>
    <definedName name="_D008174">'Form 7-1 2 of 2'!$F$26</definedName>
    <definedName name="_D008175">'Form 7-1 2 of 2'!$G$26</definedName>
    <definedName name="_D008176">'Form 7-1 2 of 2'!$H$26</definedName>
    <definedName name="_D008177">'Form 7-1 2 of 2'!$E$27</definedName>
    <definedName name="_D008178">'Form 7-1 2 of 2'!$F$27</definedName>
    <definedName name="_D008179">'Form 7-1 2 of 2'!$G$27</definedName>
    <definedName name="_D008180">'Form 7-1 2 of 2'!$H$27</definedName>
    <definedName name="_D008181">'Form 7-1 2 of 2'!$E$28</definedName>
    <definedName name="_D008182">'Form 7-1 2 of 2'!$F$28</definedName>
    <definedName name="_D008183">'Form 7-1 2 of 2'!$G$28</definedName>
    <definedName name="_D008184">'Form 7-1 2 of 2'!$H$28</definedName>
    <definedName name="_D008185">'Form 7-1 2 of 2'!$E$29</definedName>
    <definedName name="_D008186">'Form 7-1 2 of 2'!$F$29</definedName>
    <definedName name="_D008187">'Form 7-1 2 of 2'!$G$29</definedName>
    <definedName name="_D008188">'Form 7-1 2 of 2'!$H$29</definedName>
    <definedName name="_D008193">'Form 7-1 2 of 2'!$E$30</definedName>
    <definedName name="_D008194">'Form 7-1 2 of 2'!$F$30</definedName>
    <definedName name="_D008195">'Form 7-1 2 of 2'!$G$30</definedName>
    <definedName name="_D008196">'Form 7-1 2 of 2'!$H$30</definedName>
    <definedName name="_D008197">'Form 7-1 2 of 2'!$I$16</definedName>
    <definedName name="_D008198">'Form 7-1 2 of 2'!$I$17</definedName>
    <definedName name="_D008199">'Form 7-1 2 of 2'!$I$18</definedName>
    <definedName name="_D008200">'Form 7-1 2 of 2'!$I$19</definedName>
    <definedName name="_D008201">'Form 7-1 2 of 2'!$I$20</definedName>
    <definedName name="_D008202">'Form 7-1 2 of 2'!$I$21</definedName>
    <definedName name="_D008203">'Form 7-1 2 of 2'!$I$22</definedName>
    <definedName name="_D008204">'Form 7-1 2 of 2'!$I$23</definedName>
    <definedName name="_D008205">'Form 7-1 2 of 2'!$I$24</definedName>
    <definedName name="_D008206">'Form 7-1 2 of 2'!$I$25</definedName>
    <definedName name="_D008207">'Form 7-1 2 of 2'!$I$26</definedName>
    <definedName name="_D008208">'Form 7-1 2 of 2'!$I$27</definedName>
    <definedName name="_D008209">'Form 7-1 2 of 2'!$I$28</definedName>
    <definedName name="_D008210">'Form 7-1 2 of 2'!$I$29</definedName>
    <definedName name="_D008212">'Form 7-1 2 of 2'!$I$30</definedName>
    <definedName name="_D008213">'Form 7-1 2 of 2'!$J$16</definedName>
    <definedName name="_D008214">'Form 7-1 2 of 2'!$K$16</definedName>
    <definedName name="_D008215">'Form 7-1 2 of 2'!$J$17</definedName>
    <definedName name="_D008216">'Form 7-1 2 of 2'!$K$17</definedName>
    <definedName name="_D008217">'Form 7-1 2 of 2'!$J$18</definedName>
    <definedName name="_D008218">'Form 7-1 2 of 2'!$K$18</definedName>
    <definedName name="_D008219">'Form 7-1 2 of 2'!$J$19</definedName>
    <definedName name="_D008220">'Form 7-1 2 of 2'!$K$19</definedName>
    <definedName name="_D008221">'Form 7-1 2 of 2'!$J$20</definedName>
    <definedName name="_D008222">'Form 7-1 2 of 2'!$K$20</definedName>
    <definedName name="_D008223">'Form 7-1 2 of 2'!$J$21</definedName>
    <definedName name="_D008224">'Form 7-1 2 of 2'!$K$21</definedName>
    <definedName name="_D008225">'Form 7-1 2 of 2'!$J$22</definedName>
    <definedName name="_D008226">'Form 7-1 2 of 2'!$K$22</definedName>
    <definedName name="_D008227">'Form 7-1 2 of 2'!$J$23</definedName>
    <definedName name="_D008228">'Form 7-1 2 of 2'!$K$23</definedName>
    <definedName name="_D008229">'Form 7-1 2 of 2'!$J$24</definedName>
    <definedName name="_D008230">'Form 7-1 2 of 2'!$K$24</definedName>
    <definedName name="_D008231">'Form 7-1 2 of 2'!$J$25</definedName>
    <definedName name="_D008232">'Form 7-1 2 of 2'!$K$25</definedName>
    <definedName name="_D008233">'Form 7-1 2 of 2'!$J$26</definedName>
    <definedName name="_D008234">'Form 7-1 2 of 2'!$K$26</definedName>
    <definedName name="_D008235">'Form 7-1 2 of 2'!$J$27</definedName>
    <definedName name="_D008236">'Form 7-1 2 of 2'!$K$27</definedName>
    <definedName name="_D008237">'Form 7-1 2 of 2'!$J$28</definedName>
    <definedName name="_D008238">'Form 7-1 2 of 2'!$K$28</definedName>
    <definedName name="_D008239">'Form 7-1 2 of 2'!$J$29</definedName>
    <definedName name="_D008240">'Form 7-1 2 of 2'!$K$29</definedName>
    <definedName name="_D008243">'Form 7-1 2 of 2'!$J$30</definedName>
    <definedName name="_D008244">'Form 7-1 2 of 2'!$K$30</definedName>
    <definedName name="_D008245">'Form 7-1 2 of 2'!$B$42</definedName>
    <definedName name="_D008246">'Form 7-1 2 of 2'!$C$42</definedName>
    <definedName name="_D008247">'Form 7-1 2 of 2'!$B$43</definedName>
    <definedName name="_D008248">'Form 7-1 2 of 2'!$C$43</definedName>
    <definedName name="_D008251">'Form 7-1 2 of 2'!$B$44</definedName>
    <definedName name="_D008252">'Form 7-1 2 of 2'!$C$44</definedName>
    <definedName name="_D008253">'Form 7-1 2 of 2'!$B$45</definedName>
    <definedName name="_D008254">'Form 7-1 2 of 2'!$C$45</definedName>
    <definedName name="_D008255">'Form 7-1 2 of 2'!$B$46</definedName>
    <definedName name="_D008256">'Form 7-1 2 of 2'!$C$46</definedName>
    <definedName name="_D008257">'Form 7-1 2 of 2'!$D$42</definedName>
    <definedName name="_D008258">'Form 7-1 2 of 2'!$D$43</definedName>
    <definedName name="_D008260">'Form 7-1 2 of 2'!$D$44</definedName>
    <definedName name="_D008261">'Form 7-1 2 of 2'!$D$45</definedName>
    <definedName name="_D008262">'Form 7-1 2 of 2'!$D$46</definedName>
    <definedName name="_D008263">'Form 7-1 2 of 2'!$E$42</definedName>
    <definedName name="_D008264">'Form 7-1 2 of 2'!$F$42</definedName>
    <definedName name="_D008265">'Form 7-1 2 of 2'!$G$42</definedName>
    <definedName name="_D008266">'Form 7-1 2 of 2'!$H$42</definedName>
    <definedName name="_D008267">'Form 7-1 2 of 2'!$E$43</definedName>
    <definedName name="_D008268">'Form 7-1 2 of 2'!$F$43</definedName>
    <definedName name="_D008269">'Form 7-1 2 of 2'!$G$43</definedName>
    <definedName name="_D008270">'Form 7-1 2 of 2'!$H$43</definedName>
    <definedName name="_D008275">'Form 7-1 2 of 2'!$E$44</definedName>
    <definedName name="_D008276">'Form 7-1 2 of 2'!$F$44</definedName>
    <definedName name="_D008277">'Form 7-1 2 of 2'!$G$44</definedName>
    <definedName name="_D008278">'Form 7-1 2 of 2'!$H$44</definedName>
    <definedName name="_D008279">'Form 7-1 2 of 2'!$E$45</definedName>
    <definedName name="_D008280">'Form 7-1 2 of 2'!$F$45</definedName>
    <definedName name="_D008281">'Form 7-1 2 of 2'!$G$45</definedName>
    <definedName name="_D008282">'Form 7-1 2 of 2'!$H$45</definedName>
    <definedName name="_D008283">'Form 7-1 2 of 2'!$E$46</definedName>
    <definedName name="_D008284">'Form 7-1 2 of 2'!$F$46</definedName>
    <definedName name="_D008285">'Form 7-1 2 of 2'!$G$46</definedName>
    <definedName name="_D008286">'Form 7-1 2 of 2'!$H$46</definedName>
    <definedName name="_D008287">'Form 7-1 2 of 2'!$I$42</definedName>
    <definedName name="_D008288">'Form 7-1 2 of 2'!$I$43</definedName>
    <definedName name="_D008290">'Form 7-1 2 of 2'!$I$44</definedName>
    <definedName name="_D008291">'Form 7-1 2 of 2'!$I$45</definedName>
    <definedName name="_D008292">'Form 7-1 2 of 2'!$I$46</definedName>
    <definedName name="_D008293">'Form 7-1 2 of 2'!$J$42</definedName>
    <definedName name="_D008294">'Form 7-1 2 of 2'!$K$42</definedName>
    <definedName name="_D008295">'Form 7-1 2 of 2'!$J$43</definedName>
    <definedName name="_D008296">'Form 7-1 2 of 2'!$K$43</definedName>
    <definedName name="_D008299">'Form 7-1 2 of 2'!$J$44</definedName>
    <definedName name="_D008300">'Form 7-1 2 of 2'!$K$44</definedName>
    <definedName name="_D008301">'Form 7-1 2 of 2'!$J$45</definedName>
    <definedName name="_D008302">'Form 7-1 2 of 2'!$K$45</definedName>
    <definedName name="_D008303">'Form 7-1 2 of 2'!$J$46</definedName>
    <definedName name="_D008304">'Form 7-1 2 of 2'!$K$46</definedName>
    <definedName name="_D008305">'Form 7-1 2 of 2'!$J$50</definedName>
    <definedName name="_D008306">'Form 7-1 2 of 2'!$K$50</definedName>
    <definedName name="_D008307">'Form 7-1 2 of 2'!$E$50</definedName>
    <definedName name="_D008308">'Form 7-1 2 of 2'!$F$50</definedName>
    <definedName name="_D008309">'Form 7-1 2 of 2'!$G$50</definedName>
    <definedName name="_D008310">'Form 7-1 2 of 2'!$H$50</definedName>
    <definedName name="_D008314">'Form 15-2'!$E$13</definedName>
    <definedName name="_D008315">'Form 15-2'!$E$14</definedName>
    <definedName name="_D008319">'Form 15-2'!$J$17</definedName>
    <definedName name="_D008320">'Form 15-2'!$J$18</definedName>
    <definedName name="_D008321">'Form 15-2'!$J$19</definedName>
    <definedName name="_D008322">'Form 15-2'!$J$20</definedName>
    <definedName name="_D008323">'Form 15-2'!$J$21</definedName>
    <definedName name="_D008324">'Form 15-2'!$J$22</definedName>
    <definedName name="_D008325">'Form 15-2'!$J$23</definedName>
    <definedName name="_D008326">'Form 15-2'!$J$24</definedName>
    <definedName name="_D008327">'Form 15-2'!$E$20</definedName>
    <definedName name="_D008328">'Form 15-2'!$E$21</definedName>
    <definedName name="_D008329">'Form 15-2'!$E$22</definedName>
    <definedName name="_D008330">'Form 15-2'!$E$23</definedName>
    <definedName name="_D008331">'Form 15-2'!$E$24</definedName>
    <definedName name="_D008332">'Form 15-2'!$K$17</definedName>
    <definedName name="_D008333">'Form 15-2'!$K$18</definedName>
    <definedName name="_D008334">'Form 15-2'!$K$19</definedName>
    <definedName name="_D008335">'Form 15-2'!$K$20</definedName>
    <definedName name="_D008336">'Form 15-2'!$K$21</definedName>
    <definedName name="_D008337">'Form 15-2'!$K$22</definedName>
    <definedName name="_D008338">'Form 15-2'!$K$23</definedName>
    <definedName name="_D008339">'Form 15-2'!$K$24</definedName>
    <definedName name="_D008340">'Form 15-2'!$K$26</definedName>
    <definedName name="_D008341">'Form 15-2'!$K$36</definedName>
    <definedName name="_D008349">'Form 15-2'!$C$42</definedName>
    <definedName name="_D008350">'Form 15-2'!$C$44</definedName>
    <definedName name="_D008351">'Form 15-2'!$C$49</definedName>
    <definedName name="_D008352">'Form 15-2'!$C$53</definedName>
    <definedName name="_D008353">'Form 15-2'!$C$54</definedName>
    <definedName name="_D008354">'Form 15-2'!$C$56</definedName>
    <definedName name="_D008355">'Form 15-2'!$C$58</definedName>
    <definedName name="_D008356">'Form 15-2'!$C$61</definedName>
    <definedName name="_D008357">'Form 15-2'!$F$61</definedName>
    <definedName name="_D008358">'Form 15-2'!$C$62</definedName>
    <definedName name="_D008359">'Form 15-2'!$F$62</definedName>
    <definedName name="_D008360">'Form 15-2'!$C$63</definedName>
    <definedName name="_D008361">'Form 15-2'!$F$63</definedName>
    <definedName name="_D008362">'Form 15-2'!$C$64</definedName>
    <definedName name="_D008363">'Form 15-2'!$F$64</definedName>
    <definedName name="_D008364">'Form 15-2'!$C$65</definedName>
    <definedName name="_D008365">'Form 15-2'!$F$65</definedName>
    <definedName name="_D008366">'Form 15-2'!$C$66</definedName>
    <definedName name="_D008367">'Form 15-2'!$F$66</definedName>
    <definedName name="_D008368">'Form 15-2'!$J$61</definedName>
    <definedName name="_D008369">'Form 15-2'!$J$62</definedName>
    <definedName name="_D008370">'Form 15-2'!$J$63</definedName>
    <definedName name="_D008371">'Form 15-2'!$J$64</definedName>
    <definedName name="_D008372">'Form 15-2'!$J$65</definedName>
    <definedName name="_D008373">'Form 15-2'!$J$66</definedName>
    <definedName name="_D008374">'Form 15-2'!$J$68</definedName>
    <definedName name="_D008378">'Form 15-2'!$B$76</definedName>
    <definedName name="_D008379">'Form 15-2'!$E$76</definedName>
    <definedName name="_D008380">'Form 15-2'!$G$76</definedName>
    <definedName name="_D008381">'Form 15-2'!$I$76</definedName>
    <definedName name="_D008382">'Form 15-2'!$B$77</definedName>
    <definedName name="_D008383">'Form 15-2'!$E$77</definedName>
    <definedName name="_D008384">'Form 15-2'!$G$77</definedName>
    <definedName name="_D008385">'Form 15-2'!$I$77</definedName>
    <definedName name="_D008386">'Form 15-2'!$B$78</definedName>
    <definedName name="_D008387">'Form 15-2'!$E$78</definedName>
    <definedName name="_D008388">'Form 15-2'!$G$78</definedName>
    <definedName name="_D008389">'Form 15-2'!$I$78</definedName>
    <definedName name="_D008390">'Form 15-2'!$B$79</definedName>
    <definedName name="_D008391">'Form 15-2'!$E$79</definedName>
    <definedName name="_D008392">'Form 15-2'!$G$79</definedName>
    <definedName name="_D008393">'Form 15-2'!$I$79</definedName>
    <definedName name="_D008394">'Form 15-2'!$B$80</definedName>
    <definedName name="_D008395">'Form 15-2'!$E$80</definedName>
    <definedName name="_D008396">'Form 15-2'!$G$80</definedName>
    <definedName name="_D008397">'Form 15-2'!$I$80</definedName>
    <definedName name="_D008398">'Form 15-2'!$B$81</definedName>
    <definedName name="_D008399">'Form 15-2'!$E$81</definedName>
    <definedName name="_D008400">'Form 15-2'!$G$81</definedName>
    <definedName name="_D008401">'Form 15-2'!$I$81</definedName>
    <definedName name="_D008402">'Form 15-2'!$B$82</definedName>
    <definedName name="_D008403">'Form 15-2'!$E$82</definedName>
    <definedName name="_D008404">'Form 15-2'!$G$82</definedName>
    <definedName name="_D008405">'Form 15-2'!$I$82</definedName>
    <definedName name="_D008406">'Form 15-2'!$B$83</definedName>
    <definedName name="_D008407">'Form 15-2'!$E$83</definedName>
    <definedName name="_D008408">'Form 15-2'!$G$83</definedName>
    <definedName name="_D008409">'Form 15-2'!$I$83</definedName>
    <definedName name="_D008410">'Form 15-2'!$B$84</definedName>
    <definedName name="_D008411">'Form 15-2'!$E$84</definedName>
    <definedName name="_D008412">'Form 15-2'!$G$84</definedName>
    <definedName name="_D008413">'Form 15-2'!$I$84</definedName>
    <definedName name="_D008414">'Form 15-2'!$J$76</definedName>
    <definedName name="_D008415">'Form 15-2'!$J$77</definedName>
    <definedName name="_D008416">'Form 15-2'!$J$78</definedName>
    <definedName name="_D008417">'Form 15-2'!$J$79</definedName>
    <definedName name="_D008418">'Form 15-2'!$J$80</definedName>
    <definedName name="_D008419">'Form 15-2'!$J$81</definedName>
    <definedName name="_D008420">'Form 15-2'!$J$82</definedName>
    <definedName name="_D008421">'Form 15-2'!$J$83</definedName>
    <definedName name="_D008422">'Form 15-2'!$J$84</definedName>
    <definedName name="_D008423">'Form 15-2'!$K$76</definedName>
    <definedName name="_D008424">'Form 15-2'!$K$77</definedName>
    <definedName name="_D008425">'Form 15-2'!$K$78</definedName>
    <definedName name="_D008426">'Form 15-2'!$K$79</definedName>
    <definedName name="_D008427">'Form 15-2'!$K$80</definedName>
    <definedName name="_D008428">'Form 15-2'!$K$81</definedName>
    <definedName name="_D008429">'Form 15-2'!$K$82</definedName>
    <definedName name="_D008430">'Form 15-2'!$K$83</definedName>
    <definedName name="_D008431">'Form 15-2'!$K$84</definedName>
    <definedName name="_D008435">'Form 15-2'!$K$88</definedName>
    <definedName name="_D008436">'Form 15-2'!$K$90</definedName>
    <definedName name="_D008437">'Form 15-2'!$K$91</definedName>
    <definedName name="_D008438">'Form 15-2'!$K$92</definedName>
    <definedName name="_D008439">'Form 15-2'!$E$90</definedName>
    <definedName name="_D008440">'Form 15-2'!$E$91</definedName>
    <definedName name="_D008441">'Form 15-2'!$E$92</definedName>
    <definedName name="_D008442">'Form 15-2'!$E$94</definedName>
    <definedName name="_D008443">'Form 15-2'!$E$95</definedName>
    <definedName name="_D008444">'Form 15-2'!$E$96</definedName>
    <definedName name="_D008445">'Form 15-2'!$E$97</definedName>
    <definedName name="_D008446">'Form 15-2'!$E$98</definedName>
    <definedName name="_D008447">'Form 15-2'!$E$99</definedName>
    <definedName name="_D008448">'Form 15-2'!$E$100</definedName>
    <definedName name="_D008449">'Form 15-2'!$E$101</definedName>
    <definedName name="_D008450">'Form 15-2'!$E$102</definedName>
    <definedName name="_D008451">'Form 15-2'!$E$103</definedName>
    <definedName name="_D008452">'Form 15-2'!$E$104</definedName>
    <definedName name="_D008453">'Form 15-2'!$E$105</definedName>
    <definedName name="_D008454">'Form 15-2'!$E$106</definedName>
    <definedName name="_D008455">'Form 15-2'!$E$107</definedName>
    <definedName name="_D008456">'Form 15-2'!$E$108</definedName>
    <definedName name="_D008457">'Form 15-2'!$E$109</definedName>
    <definedName name="_D008458">'Form 15-2'!$E$110</definedName>
    <definedName name="_D008459">'Form 15-2'!$E$111</definedName>
    <definedName name="_D008460">'Form 15-2'!$E$112</definedName>
    <definedName name="_D008461">'Form 15-2'!$E$113</definedName>
    <definedName name="_D008462">'Form 15-2'!$E$114</definedName>
    <definedName name="_D008463">'Form 15-2'!$E$115</definedName>
    <definedName name="_D008464">'Form 15-2'!$K$94</definedName>
    <definedName name="_D008465">'Form 15-2'!$K$95</definedName>
    <definedName name="_D008466">'Form 15-2'!$K$96</definedName>
    <definedName name="_D008467">'Form 15-2'!$K$97</definedName>
    <definedName name="_D008468">'Form 15-2'!$K$98</definedName>
    <definedName name="_D008469">'Form 15-2'!$K$99</definedName>
    <definedName name="_D008470">'Form 15-2'!$K$100</definedName>
    <definedName name="_D008471">'Form 15-2'!$K$101</definedName>
    <definedName name="_D008472">'Form 15-2'!$K$102</definedName>
    <definedName name="_D008473">'Form 15-2'!$K$103</definedName>
    <definedName name="_D008474">'Form 15-2'!$K$104</definedName>
    <definedName name="_D008475">'Form 15-2'!$K$105</definedName>
    <definedName name="_D008476">'Form 15-2'!$K$106</definedName>
    <definedName name="_D008477">'Form 15-2'!$K$107</definedName>
    <definedName name="_D008478">'Form 15-2'!$K$108</definedName>
    <definedName name="_D008479">'Form 15-2'!$K$109</definedName>
    <definedName name="_D008480">'Form 15-2'!$K$110</definedName>
    <definedName name="_D008481">'Form 15-2'!$K$111</definedName>
    <definedName name="_D008482">'Form 15-2'!$K$112</definedName>
    <definedName name="_D008483">'Form 15-2'!$K$113</definedName>
    <definedName name="_D008484">'Form 15-2'!$K$114</definedName>
    <definedName name="_D008485">'Form 15-2'!$K$115</definedName>
    <definedName name="_D008490">'Form 15-3'!$E$13</definedName>
    <definedName name="_D008491">'Form 15-3'!$E$14</definedName>
    <definedName name="_D008492">'Form 15-3'!$J$16</definedName>
    <definedName name="_D008493">'Form 15-3'!$J$17</definedName>
    <definedName name="_D008494">'Form 15-3'!$J$18</definedName>
    <definedName name="_D008495">'Form 15-3'!$J$19</definedName>
    <definedName name="_D008496">'Form 15-3'!$J$20</definedName>
    <definedName name="_D008497">'Form 15-3'!$J$21</definedName>
    <definedName name="_D008498">'Form 15-3'!$J$22</definedName>
    <definedName name="_D008499">'Form 15-3'!$J$23</definedName>
    <definedName name="_D008500">'Form 15-3'!$E$19</definedName>
    <definedName name="_D008501">'Form 15-3'!$E$20</definedName>
    <definedName name="_D008502">'Form 15-3'!$E$21</definedName>
    <definedName name="_D008503">'Form 15-3'!$E$22</definedName>
    <definedName name="_D008504">'Form 15-3'!$E$23</definedName>
    <definedName name="_D008505">'Form 15-3'!$K$16</definedName>
    <definedName name="_D008506">'Form 15-3'!$K$17</definedName>
    <definedName name="_D008507">'Form 15-3'!$K$18</definedName>
    <definedName name="_D008508">'Form 15-3'!$K$19</definedName>
    <definedName name="_D008509">'Form 15-3'!$K$20</definedName>
    <definedName name="_D008510">'Form 15-3'!$K$21</definedName>
    <definedName name="_D008511">'Form 15-3'!$K$22</definedName>
    <definedName name="_D008512">'Form 15-3'!$K$23</definedName>
    <definedName name="_D008513">'Form 15-3'!$K$25</definedName>
    <definedName name="_D008514">'Form 15-3'!$K$35</definedName>
    <definedName name="_D008518">'Form 15-3'!$C$41</definedName>
    <definedName name="_D008519">'Form 15-3'!$C$43</definedName>
    <definedName name="_D008520">'Form 15-3'!$C$48</definedName>
    <definedName name="_D008521">'Form 15-3'!$C$52</definedName>
    <definedName name="_D008522">'Form 15-3'!$C$53</definedName>
    <definedName name="_D008523">'Form 15-3'!$C$55</definedName>
    <definedName name="_D008524">'Form 15-3'!$C$57</definedName>
    <definedName name="_D008525">'Form 15-3'!$C$60</definedName>
    <definedName name="_D008526">'Form 15-3'!$F$60</definedName>
    <definedName name="_D008527">'Form 15-3'!$C$61</definedName>
    <definedName name="_D008528">'Form 15-3'!$F$61</definedName>
    <definedName name="_D008529">'Form 15-3'!$C$62</definedName>
    <definedName name="_D008530">'Form 15-3'!$F$62</definedName>
    <definedName name="_D008531">'Form 15-3'!$C$63</definedName>
    <definedName name="_D008532">'Form 15-3'!$F$63</definedName>
    <definedName name="_D008533">'Form 15-3'!$C$64</definedName>
    <definedName name="_D008534">'Form 15-3'!$F$64</definedName>
    <definedName name="_D008535">'Form 15-3'!$C$65</definedName>
    <definedName name="_D008536">'Form 15-3'!$F$65</definedName>
    <definedName name="_D008537">'Form 15-3'!$J$60</definedName>
    <definedName name="_D008538">'Form 15-3'!$J$61</definedName>
    <definedName name="_D008539">'Form 15-3'!$J$62</definedName>
    <definedName name="_D008540">'Form 15-3'!$J$63</definedName>
    <definedName name="_D008541">'Form 15-3'!$J$64</definedName>
    <definedName name="_D008542">'Form 15-3'!$J$65</definedName>
    <definedName name="_D008543">'Form 15-3'!$J$67</definedName>
    <definedName name="_D008547">'Form 15-3'!$B$75</definedName>
    <definedName name="_D008548">'Form 15-3'!$E$75</definedName>
    <definedName name="_D008549">'Form 15-3'!$G$75</definedName>
    <definedName name="_D008550">'Form 15-3'!$I$75</definedName>
    <definedName name="_D008551">'Form 15-3'!$B$76</definedName>
    <definedName name="_D008552">'Form 15-3'!$E$76</definedName>
    <definedName name="_D008553">'Form 15-3'!$G$76</definedName>
    <definedName name="_D008554">'Form 15-3'!$I$76</definedName>
    <definedName name="_D008555">'Form 15-3'!$B$77</definedName>
    <definedName name="_D008556">'Form 15-3'!$E$77</definedName>
    <definedName name="_D008557">'Form 15-3'!$G$77</definedName>
    <definedName name="_D008558">'Form 15-3'!$I$77</definedName>
    <definedName name="_D008559">'Form 15-3'!$B$78</definedName>
    <definedName name="_D008560">'Form 15-3'!$E$78</definedName>
    <definedName name="_D008561">'Form 15-3'!$G$78</definedName>
    <definedName name="_D008562">'Form 15-3'!$I$78</definedName>
    <definedName name="_D008563">'Form 15-3'!$B$79</definedName>
    <definedName name="_D008564">'Form 15-3'!$E$79</definedName>
    <definedName name="_D008565">'Form 15-3'!$G$79</definedName>
    <definedName name="_D008566">'Form 15-3'!$I$79</definedName>
    <definedName name="_D008567">'Form 15-3'!$B$80</definedName>
    <definedName name="_D008568">'Form 15-3'!$E$80</definedName>
    <definedName name="_D008569">'Form 15-3'!$G$80</definedName>
    <definedName name="_D008570">'Form 15-3'!$I$80</definedName>
    <definedName name="_D008571">'Form 15-3'!$B$81</definedName>
    <definedName name="_D008572">'Form 15-3'!$E$81</definedName>
    <definedName name="_D008573">'Form 15-3'!$G$81</definedName>
    <definedName name="_D008574">'Form 15-3'!$I$81</definedName>
    <definedName name="_D008575">'Form 15-3'!$B$82</definedName>
    <definedName name="_D008576">'Form 15-3'!$E$82</definedName>
    <definedName name="_D008577">'Form 15-3'!$G$82</definedName>
    <definedName name="_D008578">'Form 15-3'!$I$82</definedName>
    <definedName name="_D008579">'Form 15-3'!$B$83</definedName>
    <definedName name="_D008580">'Form 15-3'!$E$83</definedName>
    <definedName name="_D008581">'Form 15-3'!$G$83</definedName>
    <definedName name="_D008582">'Form 15-3'!$I$83</definedName>
    <definedName name="_D008583">'Form 15-3'!$J$75</definedName>
    <definedName name="_D008584">'Form 15-3'!$J$76</definedName>
    <definedName name="_D008585">'Form 15-3'!$J$77</definedName>
    <definedName name="_D008586">'Form 15-3'!$J$78</definedName>
    <definedName name="_D008587">'Form 15-3'!$J$79</definedName>
    <definedName name="_D008588">'Form 15-3'!$J$80</definedName>
    <definedName name="_D008589">'Form 15-3'!$J$81</definedName>
    <definedName name="_D008590">'Form 15-3'!$J$82</definedName>
    <definedName name="_D008591">'Form 15-3'!$J$83</definedName>
    <definedName name="_D008592">'Form 15-3'!$K$75</definedName>
    <definedName name="_D008593">'Form 15-3'!$K$76</definedName>
    <definedName name="_D008594">'Form 15-3'!$K$77</definedName>
    <definedName name="_D008595">'Form 15-3'!$K$78</definedName>
    <definedName name="_D008596">'Form 15-3'!$K$79</definedName>
    <definedName name="_D008597">'Form 15-3'!$K$80</definedName>
    <definedName name="_D008598">'Form 15-3'!$K$81</definedName>
    <definedName name="_D008599">'Form 15-3'!$K$82</definedName>
    <definedName name="_D008600">'Form 15-3'!$K$83</definedName>
    <definedName name="_D008604">'Form 15-3'!$K$87</definedName>
    <definedName name="_D008605">'Form 15-3'!$K$89</definedName>
    <definedName name="_D008606">'Form 15-3'!$K$90</definedName>
    <definedName name="_D008607">'Form 15-3'!$K$91</definedName>
    <definedName name="_D008608">'Form 15-3'!$K$93</definedName>
    <definedName name="_D008609">'Form 15-3'!$K$94</definedName>
    <definedName name="_D008610">'Form 15-3'!$K$95</definedName>
    <definedName name="_D008611">'Form 15-3'!$K$96</definedName>
    <definedName name="_D008612">'Form 15-3'!$K$97</definedName>
    <definedName name="_D008613">'Form 15-3'!$K$98</definedName>
    <definedName name="_D008614">'Form 15-3'!$K$99</definedName>
    <definedName name="_D008615">'Form 15-3'!$K$100</definedName>
    <definedName name="_D008616">'Form 15-3'!$K$101</definedName>
    <definedName name="_D008617">'Form 15-3'!$K$102</definedName>
    <definedName name="_D008618">'Form 15-3'!$K$103</definedName>
    <definedName name="_D008619">'Form 15-3'!$K$104</definedName>
    <definedName name="_D008620">'Form 15-3'!$K$105</definedName>
    <definedName name="_D008621">'Form 15-3'!$K$106</definedName>
    <definedName name="_D008622">'Form 15-3'!$K$107</definedName>
    <definedName name="_D008623">'Form 15-3'!$K$108</definedName>
    <definedName name="_D008624">'Form 15-3'!$K$109</definedName>
    <definedName name="_D008625">'Form 15-3'!$K$110</definedName>
    <definedName name="_D008626">'Form 15-3'!$K$111</definedName>
    <definedName name="_D008627">'Form 15-3'!$K$112</definedName>
    <definedName name="_D008628">'Form 15-3'!$K$113</definedName>
    <definedName name="_D008629">'Form 15-3'!$K$114</definedName>
    <definedName name="_D008630">'Form 15-3'!$E$89</definedName>
    <definedName name="_D008631">'Form 15-3'!$E$90</definedName>
    <definedName name="_D008632">'Form 15-3'!$E$91</definedName>
    <definedName name="_D008633">'Form 15-3'!$E$93</definedName>
    <definedName name="_D008634">'Form 15-3'!$E$94</definedName>
    <definedName name="_D008635">'Form 15-3'!$E$95</definedName>
    <definedName name="_D008636">'Form 15-3'!$E$96</definedName>
    <definedName name="_D008637">'Form 15-3'!$E$97</definedName>
    <definedName name="_D008638">'Form 15-3'!$E$98</definedName>
    <definedName name="_D008639">'Form 15-3'!$E$99</definedName>
    <definedName name="_D008640">'Form 15-3'!$E$100</definedName>
    <definedName name="_D008641">'Form 15-3'!$E$101</definedName>
    <definedName name="_D008642">'Form 15-3'!$E$102</definedName>
    <definedName name="_D008643">'Form 15-3'!$E$103</definedName>
    <definedName name="_D008644">'Form 15-3'!$E$104</definedName>
    <definedName name="_D008645">'Form 15-3'!$E$105</definedName>
    <definedName name="_D008646">'Form 15-3'!$E$106</definedName>
    <definedName name="_D008647">'Form 15-3'!$E$107</definedName>
    <definedName name="_D008648">'Form 15-3'!$E$108</definedName>
    <definedName name="_D008649">'Form 15-3'!$E$109</definedName>
    <definedName name="_D008650">'Form 15-3'!$E$110</definedName>
    <definedName name="_D008651">'Form 15-3'!$E$111</definedName>
    <definedName name="_D008652">'Form 15-3'!$E$112</definedName>
    <definedName name="_D008653">'Form 15-3'!$E$113</definedName>
    <definedName name="_D008654">'Form 15-3'!$E$114</definedName>
    <definedName name="_D008655">'Form 15-3'!$K$115</definedName>
    <definedName name="_D008659">'Form 15-4'!$E$13</definedName>
    <definedName name="_D008660">'Form 15-4'!$E$14</definedName>
    <definedName name="_D008661">'Form 15-4'!$E$19</definedName>
    <definedName name="_D008662">'Form 15-4'!$E$20</definedName>
    <definedName name="_D008663">'Form 15-4'!$E$21</definedName>
    <definedName name="_D008664">'Form 15-4'!$E$22</definedName>
    <definedName name="_D008665">'Form 15-4'!$E$23</definedName>
    <definedName name="_D008666">'Form 15-4'!$J$16</definedName>
    <definedName name="_D008667">'Form 15-4'!$J$17</definedName>
    <definedName name="_D008668">'Form 15-4'!$J$18</definedName>
    <definedName name="_D008669">'Form 15-4'!$J$19</definedName>
    <definedName name="_D008670">'Form 15-4'!$J$20</definedName>
    <definedName name="_D008671">'Form 15-4'!$J$21</definedName>
    <definedName name="_D008672">'Form 15-4'!$J$22</definedName>
    <definedName name="_D008673">'Form 15-4'!$J$23</definedName>
    <definedName name="_D008674">'Form 15-4'!$K$16</definedName>
    <definedName name="_D008675">'Form 15-4'!$K$17</definedName>
    <definedName name="_D008676">'Form 15-4'!$K$18</definedName>
    <definedName name="_D008677">'Form 15-4'!$K$19</definedName>
    <definedName name="_D008678">'Form 15-4'!$K$20</definedName>
    <definedName name="_D008679">'Form 15-4'!$K$21</definedName>
    <definedName name="_D008680">'Form 15-4'!$K$22</definedName>
    <definedName name="_D008681">'Form 15-4'!$K$23</definedName>
    <definedName name="_D008682">'Form 15-4'!$K$25</definedName>
    <definedName name="_D008683">'Form 15-4'!$K$35</definedName>
    <definedName name="_D008687">'Form 15-4'!$C$41</definedName>
    <definedName name="_D008688">'Form 15-4'!$C$43</definedName>
    <definedName name="_D008689">'Form 15-4'!$C$48</definedName>
    <definedName name="_D008690">'Form 15-4'!$C$52</definedName>
    <definedName name="_D008691">'Form 15-4'!$C$53</definedName>
    <definedName name="_D008692">'Form 15-4'!$C$55</definedName>
    <definedName name="_D008693">'Form 15-4'!$C$57</definedName>
    <definedName name="_D008694">'Form 15-4'!$C$60</definedName>
    <definedName name="_D008695">'Form 15-4'!$C$61</definedName>
    <definedName name="_D008696">'Form 15-4'!$C$62</definedName>
    <definedName name="_D008697">'Form 15-4'!$C$63</definedName>
    <definedName name="_D008698">'Form 15-4'!$C$64</definedName>
    <definedName name="_D008699">'Form 15-4'!$C$65</definedName>
    <definedName name="_D008700">'Form 15-4'!$F$60</definedName>
    <definedName name="_D008701">'Form 15-4'!$F$61</definedName>
    <definedName name="_D008702">'Form 15-4'!$F$62</definedName>
    <definedName name="_D008703">'Form 15-4'!$F$63</definedName>
    <definedName name="_D008704">'Form 15-4'!$F$64</definedName>
    <definedName name="_D008705">'Form 15-4'!$F$65</definedName>
    <definedName name="_D008706">'Form 15-4'!$J$60</definedName>
    <definedName name="_D008707">'Form 15-4'!$J$61</definedName>
    <definedName name="_D008708">'Form 15-4'!$J$62</definedName>
    <definedName name="_D008709">'Form 15-4'!$J$63</definedName>
    <definedName name="_D008710">'Form 15-4'!$J$64</definedName>
    <definedName name="_D008711">'Form 15-4'!$J$65</definedName>
    <definedName name="_D008712">'Form 15-4'!$J$67</definedName>
    <definedName name="_D008716">'Form 15-4'!$B$75</definedName>
    <definedName name="_D008717">'Form 15-4'!$E$75</definedName>
    <definedName name="_D008718">'Form 15-4'!$G$75</definedName>
    <definedName name="_D008719">'Form 15-4'!$I$75</definedName>
    <definedName name="_D008720">'Form 15-4'!$B$76</definedName>
    <definedName name="_D008721">'Form 15-4'!$E$76</definedName>
    <definedName name="_D008722">'Form 15-4'!$G$76</definedName>
    <definedName name="_D008723">'Form 15-4'!$I$76</definedName>
    <definedName name="_D008724">'Form 15-4'!$B$77</definedName>
    <definedName name="_D008725">'Form 15-4'!$E$77</definedName>
    <definedName name="_D008726">'Form 15-4'!$G$77</definedName>
    <definedName name="_D008727">'Form 15-4'!$I$77</definedName>
    <definedName name="_D008728">'Form 15-4'!$B$78</definedName>
    <definedName name="_D008729">'Form 15-4'!$E$78</definedName>
    <definedName name="_D008730">'Form 15-4'!$G$78</definedName>
    <definedName name="_D008731">'Form 15-4'!$I$78</definedName>
    <definedName name="_D008732">'Form 15-4'!$B$79</definedName>
    <definedName name="_D008733">'Form 15-4'!$E$79</definedName>
    <definedName name="_D008734">'Form 15-4'!$G$79</definedName>
    <definedName name="_D008735">'Form 15-4'!$I$79</definedName>
    <definedName name="_D008736">'Form 15-4'!$B$80</definedName>
    <definedName name="_D008737">'Form 15-4'!$E$80</definedName>
    <definedName name="_D008738">'Form 15-4'!$G$80</definedName>
    <definedName name="_D008739">'Form 15-4'!$I$80</definedName>
    <definedName name="_D008740">'Form 15-4'!$B$81</definedName>
    <definedName name="_D008741">'Form 15-4'!$E$81</definedName>
    <definedName name="_D008742">'Form 15-4'!$G$81</definedName>
    <definedName name="_D008743">'Form 15-4'!$I$81</definedName>
    <definedName name="_D008744">'Form 15-4'!$B$82</definedName>
    <definedName name="_D008745">'Form 15-4'!$E$82</definedName>
    <definedName name="_D008746">'Form 15-4'!$G$82</definedName>
    <definedName name="_D008747">'Form 15-4'!$I$82</definedName>
    <definedName name="_D008748">'Form 15-4'!$B$83</definedName>
    <definedName name="_D008749">'Form 15-4'!$E$83</definedName>
    <definedName name="_D008750">'Form 15-4'!$G$83</definedName>
    <definedName name="_D008751">'Form 15-4'!$I$83</definedName>
    <definedName name="_D008752">'Form 15-4'!$J$75</definedName>
    <definedName name="_D008753">'Form 15-4'!$K$75</definedName>
    <definedName name="_D008754">'Form 15-4'!$J$76</definedName>
    <definedName name="_D008755">'Form 15-4'!$K$76</definedName>
    <definedName name="_D008756">'Form 15-4'!$J$77</definedName>
    <definedName name="_D008757">'Form 15-4'!$K$77</definedName>
    <definedName name="_D008758">'Form 15-4'!$J$78</definedName>
    <definedName name="_D008759">'Form 15-4'!$K$78</definedName>
    <definedName name="_D008760">'Form 15-4'!$J$79</definedName>
    <definedName name="_D008761">'Form 15-4'!$K$79</definedName>
    <definedName name="_D008762">'Form 15-4'!$J$80</definedName>
    <definedName name="_D008763">'Form 15-4'!$K$80</definedName>
    <definedName name="_D008764">'Form 15-4'!$J$81</definedName>
    <definedName name="_D008765">'Form 15-4'!$K$81</definedName>
    <definedName name="_D008766">'Form 15-4'!$J$82</definedName>
    <definedName name="_D008767">'Form 15-4'!$K$82</definedName>
    <definedName name="_D008768">'Form 15-4'!$J$83</definedName>
    <definedName name="_D008769">'Form 15-4'!$K$83</definedName>
    <definedName name="_D008773">'Form 15-4'!$E$89</definedName>
    <definedName name="_D008774">'Form 15-4'!$E$90</definedName>
    <definedName name="_D008775">'Form 15-4'!$E$91</definedName>
    <definedName name="_D008776">'Form 15-4'!$E$93</definedName>
    <definedName name="_D008777">'Form 15-4'!$E$94</definedName>
    <definedName name="_D008778">'Form 15-4'!$E$95</definedName>
    <definedName name="_D008779">'Form 15-4'!$E$96</definedName>
    <definedName name="_D008780">'Form 15-4'!$E$97</definedName>
    <definedName name="_D008781">'Form 15-4'!$E$98</definedName>
    <definedName name="_D008782">'Form 15-4'!$E$99</definedName>
    <definedName name="_D008783">'Form 15-4'!$E$100</definedName>
    <definedName name="_D008784">'Form 15-4'!$E$101</definedName>
    <definedName name="_D008785">'Form 15-4'!$E$102</definedName>
    <definedName name="_D008786">'Form 15-4'!$E$103</definedName>
    <definedName name="_D008787">'Form 15-4'!$E$104</definedName>
    <definedName name="_D008788">'Form 15-4'!$E$105</definedName>
    <definedName name="_D008789">'Form 15-4'!$E$106</definedName>
    <definedName name="_D008790">'Form 15-4'!$E$107</definedName>
    <definedName name="_D008791">'Form 15-4'!$E$108</definedName>
    <definedName name="_D008792">'Form 15-4'!$E$109</definedName>
    <definedName name="_D008793">'Form 15-4'!$E$110</definedName>
    <definedName name="_D008794">'Form 15-4'!$E$111</definedName>
    <definedName name="_D008795">'Form 15-4'!$E$112</definedName>
    <definedName name="_D008796">'Form 15-4'!$E$113</definedName>
    <definedName name="_D008797">'Form 15-4'!$E$114</definedName>
    <definedName name="_D008798">'Form 15-4'!$K$87</definedName>
    <definedName name="_D008799">'Form 15-4'!$K$89</definedName>
    <definedName name="_D008800">'Form 15-4'!$K$90</definedName>
    <definedName name="_D008801">'Form 15-4'!$K$91</definedName>
    <definedName name="_D008802">'Form 15-4'!$K$93</definedName>
    <definedName name="_D008803">'Form 15-4'!$K$94</definedName>
    <definedName name="_D008804">'Form 15-4'!$K$95</definedName>
    <definedName name="_D008805">'Form 15-4'!$K$96</definedName>
    <definedName name="_D008806">'Form 15-4'!$K$97</definedName>
    <definedName name="_D008807">'Form 15-4'!$K$98</definedName>
    <definedName name="_D008808">'Form 15-4'!$K$99</definedName>
    <definedName name="_D008809">'Form 15-4'!$K$100</definedName>
    <definedName name="_D008810">'Form 15-4'!$K$101</definedName>
    <definedName name="_D008811">'Form 15-4'!$K$102</definedName>
    <definedName name="_D008812">'Form 15-4'!$K$103</definedName>
    <definedName name="_D008813">'Form 15-4'!$K$104</definedName>
    <definedName name="_D008814">'Form 15-4'!$K$105</definedName>
    <definedName name="_D008815">'Form 15-4'!$K$106</definedName>
    <definedName name="_D008816">'Form 15-4'!$K$107</definedName>
    <definedName name="_D008817">'Form 15-4'!$K$108</definedName>
    <definedName name="_D008818">'Form 15-4'!$K$109</definedName>
    <definedName name="_D008819">'Form 15-4'!$K$110</definedName>
    <definedName name="_D008820">'Form 15-4'!$K$111</definedName>
    <definedName name="_D008821">'Form 15-4'!$K$112</definedName>
    <definedName name="_D008822">'Form 15-4'!$K$113</definedName>
    <definedName name="_D008823">'Form 15-4'!$K$114</definedName>
    <definedName name="_D008824">'Form 15-4'!$K$115</definedName>
    <definedName name="_D008828">'Form 15-5'!$E$13</definedName>
    <definedName name="_D008829">'Form 15-5'!$E$14</definedName>
    <definedName name="_D008830">'Form 15-5'!$E$19</definedName>
    <definedName name="_D008831">'Form 15-5'!$E$20</definedName>
    <definedName name="_D008832">'Form 15-5'!$E$21</definedName>
    <definedName name="_D008833">'Form 15-5'!$E$22</definedName>
    <definedName name="_D008834">'Form 15-5'!$E$23</definedName>
    <definedName name="_D008835">'Form 15-5'!$J$16</definedName>
    <definedName name="_D008836">'Form 15-5'!$J$17</definedName>
    <definedName name="_D008837">'Form 15-5'!$J$18</definedName>
    <definedName name="_D008838">'Form 15-5'!$J$19</definedName>
    <definedName name="_D008839">'Form 15-5'!$J$20</definedName>
    <definedName name="_D008840">'Form 15-5'!$J$21</definedName>
    <definedName name="_D008841">'Form 15-5'!$J$22</definedName>
    <definedName name="_D008842">'Form 15-5'!$J$23</definedName>
    <definedName name="_D008843">'Form 15-5'!$K$16</definedName>
    <definedName name="_D008844">'Form 15-5'!$K$17</definedName>
    <definedName name="_D008845">'Form 15-5'!$K$18</definedName>
    <definedName name="_D008846">'Form 15-5'!$K$19</definedName>
    <definedName name="_D008847">'Form 15-5'!$K$20</definedName>
    <definedName name="_D008848">'Form 15-5'!$K$21</definedName>
    <definedName name="_D008849">'Form 15-5'!$K$22</definedName>
    <definedName name="_D008850">'Form 15-5'!$K$23</definedName>
    <definedName name="_D008851">'Form 15-5'!$K$25</definedName>
    <definedName name="_D008852">'Form 15-5'!$K$35</definedName>
    <definedName name="_D008856">'Form 15-5'!$C$41</definedName>
    <definedName name="_D008857">'Form 15-5'!$C$43</definedName>
    <definedName name="_D008858">'Form 15-5'!$C$48</definedName>
    <definedName name="_D008859">'Form 15-5'!$C$52</definedName>
    <definedName name="_D008860">'Form 15-5'!$C$53</definedName>
    <definedName name="_D008861">'Form 15-5'!$C$55</definedName>
    <definedName name="_D008862">'Form 15-5'!$C$57</definedName>
    <definedName name="_D008863">'Form 15-5'!$C$60</definedName>
    <definedName name="_D008864">'Form 15-5'!$F$60</definedName>
    <definedName name="_D008865">'Form 15-5'!$C$61</definedName>
    <definedName name="_D008866">'Form 15-5'!$F$61</definedName>
    <definedName name="_D008867">'Form 15-5'!$C$62</definedName>
    <definedName name="_D008868">'Form 15-5'!$F$62</definedName>
    <definedName name="_D008869">'Form 15-5'!$C$63</definedName>
    <definedName name="_D008870">'Form 15-5'!$F$63</definedName>
    <definedName name="_D008871">'Form 15-5'!$C$64</definedName>
    <definedName name="_D008872">'Form 15-5'!$F$64</definedName>
    <definedName name="_D008873">'Form 15-5'!$C$65</definedName>
    <definedName name="_D008874">'Form 15-5'!$F$65</definedName>
    <definedName name="_D008875">'Form 15-5'!$J$60</definedName>
    <definedName name="_D008876">'Form 15-5'!$J$61</definedName>
    <definedName name="_D008877">'Form 15-5'!$J$62</definedName>
    <definedName name="_D008878">'Form 15-5'!$J$63</definedName>
    <definedName name="_D008879">'Form 15-5'!$J$64</definedName>
    <definedName name="_D008880">'Form 15-5'!$J$65</definedName>
    <definedName name="_D008881">'Form 15-5'!$J$67</definedName>
    <definedName name="_D008885">'Form 15-5'!$B$75</definedName>
    <definedName name="_D008886">'Form 15-5'!$E$75</definedName>
    <definedName name="_D008887">'Form 15-5'!$G$75</definedName>
    <definedName name="_D008888">'Form 15-5'!$I$75</definedName>
    <definedName name="_D008889">'Form 15-5'!$B$76</definedName>
    <definedName name="_D008890">'Form 15-5'!$E$76</definedName>
    <definedName name="_D008891">'Form 15-5'!$G$76</definedName>
    <definedName name="_D008892">'Form 15-5'!$I$76</definedName>
    <definedName name="_D008893">'Form 15-5'!$B$77</definedName>
    <definedName name="_D008894">'Form 15-5'!$E$77</definedName>
    <definedName name="_D008895">'Form 15-5'!$G$77</definedName>
    <definedName name="_D008896">'Form 15-5'!$I$77</definedName>
    <definedName name="_D008897">'Form 15-5'!$B$78</definedName>
    <definedName name="_D008898">'Form 15-5'!$E$78</definedName>
    <definedName name="_D008899">'Form 15-5'!$G$78</definedName>
    <definedName name="_D008900">'Form 15-5'!$I$78</definedName>
    <definedName name="_D008901">'Form 15-5'!$B$79</definedName>
    <definedName name="_D008902">'Form 15-5'!$E$79</definedName>
    <definedName name="_D008903">'Form 15-5'!$G$79</definedName>
    <definedName name="_D008904">'Form 15-5'!$I$79</definedName>
    <definedName name="_D008905">'Form 15-5'!$B$80</definedName>
    <definedName name="_D008906">'Form 15-5'!$E$80</definedName>
    <definedName name="_D008907">'Form 15-5'!$G$80</definedName>
    <definedName name="_D008908">'Form 15-5'!$I$80</definedName>
    <definedName name="_D008909">'Form 15-5'!$B$81</definedName>
    <definedName name="_D008910">'Form 15-5'!$E$81</definedName>
    <definedName name="_D008911">'Form 15-5'!$G$81</definedName>
    <definedName name="_D008912">'Form 15-5'!$I$81</definedName>
    <definedName name="_D008913">'Form 15-5'!$B$82</definedName>
    <definedName name="_D008914">'Form 15-5'!$E$82</definedName>
    <definedName name="_D008915">'Form 15-5'!$G$82</definedName>
    <definedName name="_D008916">'Form 15-5'!$I$82</definedName>
    <definedName name="_D008917">'Form 15-5'!$B$83</definedName>
    <definedName name="_D008918">'Form 15-5'!$E$83</definedName>
    <definedName name="_D008919">'Form 15-5'!$G$83</definedName>
    <definedName name="_D008920">'Form 15-5'!$I$83</definedName>
    <definedName name="_D008921">'Form 15-5'!$J$75</definedName>
    <definedName name="_D008922">'Form 15-5'!$K$75</definedName>
    <definedName name="_D008923">'Form 15-5'!$J$76</definedName>
    <definedName name="_D008924">'Form 15-5'!$K$76</definedName>
    <definedName name="_D008925">'Form 15-5'!$J$77</definedName>
    <definedName name="_D008926">'Form 15-5'!$K$77</definedName>
    <definedName name="_D008927">'Form 15-5'!$J$78</definedName>
    <definedName name="_D008928">'Form 15-5'!$K$78</definedName>
    <definedName name="_D008929">'Form 15-5'!$J$79</definedName>
    <definedName name="_D008930">'Form 15-5'!$K$79</definedName>
    <definedName name="_D008931">'Form 15-5'!$J$80</definedName>
    <definedName name="_D008932">'Form 15-5'!$K$80</definedName>
    <definedName name="_D008933">'Form 15-5'!$J$81</definedName>
    <definedName name="_D008934">'Form 15-5'!$K$81</definedName>
    <definedName name="_D008935">'Form 15-5'!$J$82</definedName>
    <definedName name="_D008936">'Form 15-5'!$K$82</definedName>
    <definedName name="_D008937">'Form 15-5'!$J$83</definedName>
    <definedName name="_D008938">'Form 15-5'!$K$83</definedName>
    <definedName name="_D008942">'Form 15-5'!$K$87</definedName>
    <definedName name="_D008943">'Form 15-5'!$K$89</definedName>
    <definedName name="_D008944">'Form 15-5'!$K$90</definedName>
    <definedName name="_D008945">'Form 15-5'!$K$91</definedName>
    <definedName name="_D008946">'Form 15-5'!$E$89</definedName>
    <definedName name="_D008947">'Form 15-5'!$E$90</definedName>
    <definedName name="_D008948">'Form 15-5'!$E$91</definedName>
    <definedName name="_D008949">'Form 15-5'!$E$93</definedName>
    <definedName name="_D008950">'Form 15-5'!$E$94</definedName>
    <definedName name="_D008951">'Form 15-5'!$E$95</definedName>
    <definedName name="_D008952">'Form 15-5'!$E$96</definedName>
    <definedName name="_D008953">'Form 15-5'!$E$97</definedName>
    <definedName name="_D008954">'Form 15-5'!$E$98</definedName>
    <definedName name="_D008955">'Form 15-5'!$E$99</definedName>
    <definedName name="_D008956">'Form 15-5'!$E$100</definedName>
    <definedName name="_D008957">'Form 15-5'!$E$101</definedName>
    <definedName name="_D008958">'Form 15-5'!$E$102</definedName>
    <definedName name="_D008959">'Form 15-5'!$E$103</definedName>
    <definedName name="_D008960">'Form 15-5'!$E$104</definedName>
    <definedName name="_D008961">'Form 15-5'!$E$105</definedName>
    <definedName name="_D008962">'Form 15-5'!$E$106</definedName>
    <definedName name="_D008963">'Form 15-5'!$E$107</definedName>
    <definedName name="_D008964">'Form 15-5'!$E$108</definedName>
    <definedName name="_D008965">'Form 15-5'!$E$109</definedName>
    <definedName name="_D008966">'Form 15-5'!$E$110</definedName>
    <definedName name="_D008967">'Form 15-5'!$E$111</definedName>
    <definedName name="_D008968">'Form 15-5'!$E$112</definedName>
    <definedName name="_D008969">'Form 15-5'!$E$113</definedName>
    <definedName name="_D008970">'Form 15-5'!$E$114</definedName>
    <definedName name="_D008971">'Form 15-5'!$K$93</definedName>
    <definedName name="_D008972">'Form 15-5'!$K$94</definedName>
    <definedName name="_D008973">'Form 15-5'!$K$95</definedName>
    <definedName name="_D008974">'Form 15-5'!$K$96</definedName>
    <definedName name="_D008975">'Form 15-5'!$K$97</definedName>
    <definedName name="_D008976">'Form 15-5'!$K$98</definedName>
    <definedName name="_D008977">'Form 15-5'!$K$99</definedName>
    <definedName name="_D008978">'Form 15-5'!$K$100</definedName>
    <definedName name="_D008979">'Form 15-5'!$K$101</definedName>
    <definedName name="_D008980">'Form 15-5'!$K$102</definedName>
    <definedName name="_D008981">'Form 15-5'!$K$103</definedName>
    <definedName name="_D008982">'Form 15-5'!$K$104</definedName>
    <definedName name="_D008983">'Form 15-5'!$K$105</definedName>
    <definedName name="_D008984">'Form 15-5'!$K$106</definedName>
    <definedName name="_D008985">'Form 15-5'!$K$107</definedName>
    <definedName name="_D008986">'Form 15-5'!$K$108</definedName>
    <definedName name="_D008987">'Form 15-5'!$K$109</definedName>
    <definedName name="_D008988">'Form 15-5'!$K$110</definedName>
    <definedName name="_D008989">'Form 15-5'!$K$111</definedName>
    <definedName name="_D008990">'Form 15-5'!$K$112</definedName>
    <definedName name="_D008991">'Form 15-5'!$K$113</definedName>
    <definedName name="_D008992">'Form 15-5'!$K$114</definedName>
    <definedName name="_D008993">'Form 15-5'!$K$115</definedName>
    <definedName name="_D008997">'Form 15-6'!$E$13</definedName>
    <definedName name="_D008998">'Form 15-6'!$E$14</definedName>
    <definedName name="_D008999">'Form 15-6'!$E$19</definedName>
    <definedName name="_D009000">'Form 15-6'!$E$20</definedName>
    <definedName name="_D009001">'Form 15-6'!$E$21</definedName>
    <definedName name="_D009002">'Form 15-6'!$E$22</definedName>
    <definedName name="_D009003">'Form 15-6'!$E$23</definedName>
    <definedName name="_D009004">'Form 15-6'!$J$16</definedName>
    <definedName name="_D009005">'Form 15-6'!$J$17</definedName>
    <definedName name="_D009006">'Form 15-6'!$J$18</definedName>
    <definedName name="_D009007">'Form 15-6'!$J$19</definedName>
    <definedName name="_D009008">'Form 15-6'!$J$20</definedName>
    <definedName name="_D009009">'Form 15-6'!$J$21</definedName>
    <definedName name="_D009010">'Form 15-6'!$J$22</definedName>
    <definedName name="_D009011">'Form 15-6'!$J$23</definedName>
    <definedName name="_D009012">'Form 15-6'!$K$16</definedName>
    <definedName name="_D009013">'Form 15-6'!$K$17</definedName>
    <definedName name="_D009014">'Form 15-6'!$K$18</definedName>
    <definedName name="_D009015">'Form 15-6'!$K$19</definedName>
    <definedName name="_D009016">'Form 15-6'!$K$20</definedName>
    <definedName name="_D009017">'Form 15-6'!$K$21</definedName>
    <definedName name="_D009018">'Form 15-6'!$K$22</definedName>
    <definedName name="_D009019">'Form 15-6'!$K$23</definedName>
    <definedName name="_D009020">'Form 15-6'!$K$25</definedName>
    <definedName name="_D009021">'Form 15-6'!$K$35</definedName>
    <definedName name="_D009025">'Form 15-6'!$C$41</definedName>
    <definedName name="_D009026">'Form 15-6'!$C$43</definedName>
    <definedName name="_D009027">'Form 15-6'!$C$48</definedName>
    <definedName name="_D009028">'Form 15-6'!$C$52</definedName>
    <definedName name="_D009029">'Form 15-6'!$C$53</definedName>
    <definedName name="_D009030">'Form 15-6'!$C$55</definedName>
    <definedName name="_D009031">'Form 15-6'!$C$57</definedName>
    <definedName name="_D009032">'Form 15-6'!$C$60</definedName>
    <definedName name="_D009033">'Form 15-6'!$F$60</definedName>
    <definedName name="_D009034">'Form 15-6'!$C$61</definedName>
    <definedName name="_D009035">'Form 15-6'!$F$61</definedName>
    <definedName name="_D009036">'Form 15-6'!$C$62</definedName>
    <definedName name="_D009037">'Form 15-6'!$F$62</definedName>
    <definedName name="_D009038">'Form 15-6'!$C$63</definedName>
    <definedName name="_D009039">'Form 15-6'!$F$63</definedName>
    <definedName name="_D009040">'Form 15-6'!$C$64</definedName>
    <definedName name="_D009041">'Form 15-6'!$F$64</definedName>
    <definedName name="_D009042">'Form 15-6'!$C$65</definedName>
    <definedName name="_D009043">'Form 15-6'!$F$65</definedName>
    <definedName name="_D009044">'Form 15-6'!$J$60</definedName>
    <definedName name="_D009045">'Form 15-6'!$J$61</definedName>
    <definedName name="_D009046">'Form 15-6'!$J$62</definedName>
    <definedName name="_D009047">'Form 15-6'!$J$63</definedName>
    <definedName name="_D009048">'Form 15-6'!$J$64</definedName>
    <definedName name="_D009049">'Form 15-6'!$J$65</definedName>
    <definedName name="_D009050">'Form 15-6'!$J$67</definedName>
    <definedName name="_D009054">'Form 15-6'!$B$75</definedName>
    <definedName name="_D009055">'Form 15-6'!$E$75</definedName>
    <definedName name="_D009056">'Form 15-6'!$G$75</definedName>
    <definedName name="_D009057">'Form 15-6'!$I$75</definedName>
    <definedName name="_D009058">'Form 15-6'!$B$76</definedName>
    <definedName name="_D009059">'Form 15-6'!$E$76</definedName>
    <definedName name="_D009060">'Form 15-6'!$G$76</definedName>
    <definedName name="_D009061">'Form 15-6'!$I$76</definedName>
    <definedName name="_D009062">'Form 15-6'!$B$77</definedName>
    <definedName name="_D009063">'Form 15-6'!$E$77</definedName>
    <definedName name="_D009064">'Form 15-6'!$G$77</definedName>
    <definedName name="_D009065">'Form 15-6'!$I$77</definedName>
    <definedName name="_D009066">'Form 15-6'!$B$78</definedName>
    <definedName name="_D009067">'Form 15-6'!$E$78</definedName>
    <definedName name="_D009068">'Form 15-6'!$G$78</definedName>
    <definedName name="_D009069">'Form 15-6'!$I$78</definedName>
    <definedName name="_D009070">'Form 15-6'!$B$79</definedName>
    <definedName name="_D009071">'Form 15-6'!$E$79</definedName>
    <definedName name="_D009072">'Form 15-6'!$G$79</definedName>
    <definedName name="_D009073">'Form 15-6'!$I$79</definedName>
    <definedName name="_D009074">'Form 15-6'!$B$80</definedName>
    <definedName name="_D009075">'Form 15-6'!$E$80</definedName>
    <definedName name="_D009076">'Form 15-6'!$G$80</definedName>
    <definedName name="_D009077">'Form 15-6'!$I$80</definedName>
    <definedName name="_D009078">'Form 15-6'!$B$81</definedName>
    <definedName name="_D009079">'Form 15-6'!$E$81</definedName>
    <definedName name="_D009080">'Form 15-6'!$G$81</definedName>
    <definedName name="_D009081">'Form 15-6'!$I$81</definedName>
    <definedName name="_D009082">'Form 15-6'!$B$82</definedName>
    <definedName name="_D009083">'Form 15-6'!$E$82</definedName>
    <definedName name="_D009084">'Form 15-6'!$G$82</definedName>
    <definedName name="_D009085">'Form 15-6'!$I$82</definedName>
    <definedName name="_D009086">'Form 15-6'!$B$83</definedName>
    <definedName name="_D009087">'Form 15-6'!$E$83</definedName>
    <definedName name="_D009088">'Form 15-6'!$G$83</definedName>
    <definedName name="_D009089">'Form 15-6'!$I$83</definedName>
    <definedName name="_D009090">'Form 15-6'!$J$75</definedName>
    <definedName name="_D009091">'Form 15-6'!$K$75</definedName>
    <definedName name="_D009092">'Form 15-6'!$J$76</definedName>
    <definedName name="_D009093">'Form 15-6'!$K$76</definedName>
    <definedName name="_D009094">'Form 15-6'!$J$77</definedName>
    <definedName name="_D009095">'Form 15-6'!$K$77</definedName>
    <definedName name="_D009096">'Form 15-6'!$J$78</definedName>
    <definedName name="_D009097">'Form 15-6'!$K$78</definedName>
    <definedName name="_D009098">'Form 15-6'!$J$79</definedName>
    <definedName name="_D009099">'Form 15-6'!$K$79</definedName>
    <definedName name="_D009100">'Form 15-6'!$J$80</definedName>
    <definedName name="_D009101">'Form 15-6'!$K$80</definedName>
    <definedName name="_D009102">'Form 15-6'!$J$81</definedName>
    <definedName name="_D009103">'Form 15-6'!$K$81</definedName>
    <definedName name="_D009104">'Form 15-6'!$J$82</definedName>
    <definedName name="_D009105">'Form 15-6'!$K$82</definedName>
    <definedName name="_D009106">'Form 15-6'!$J$83</definedName>
    <definedName name="_D009107">'Form 15-6'!$K$83</definedName>
    <definedName name="_D009111">'Form 15-6'!$K$87</definedName>
    <definedName name="_D009112">'Form 15-6'!$E$89</definedName>
    <definedName name="_D009113">'Form 15-6'!$E$90</definedName>
    <definedName name="_D009114">'Form 15-6'!$E$91</definedName>
    <definedName name="_D009115">'Form 15-6'!$E$93</definedName>
    <definedName name="_D009116">'Form 15-6'!$E$94</definedName>
    <definedName name="_D009117">'Form 15-6'!$E$95</definedName>
    <definedName name="_D009118">'Form 15-6'!$E$96</definedName>
    <definedName name="_D009119">'Form 15-6'!$E$97</definedName>
    <definedName name="_D009120">'Form 15-6'!$E$98</definedName>
    <definedName name="_D009121">'Form 15-6'!$E$99</definedName>
    <definedName name="_D009122">'Form 15-6'!$E$100</definedName>
    <definedName name="_D009123">'Form 15-6'!$E$101</definedName>
    <definedName name="_D009124">'Form 15-6'!$E$102</definedName>
    <definedName name="_D009125">'Form 15-6'!$E$103</definedName>
    <definedName name="_D009126">'Form 15-6'!$E$104</definedName>
    <definedName name="_D009127">'Form 15-6'!$E$105</definedName>
    <definedName name="_D009128">'Form 15-6'!$E$106</definedName>
    <definedName name="_D009129">'Form 15-6'!$E$107</definedName>
    <definedName name="_D009130">'Form 15-6'!$E$108</definedName>
    <definedName name="_D009131">'Form 15-6'!$E$109</definedName>
    <definedName name="_D009132">'Form 15-6'!$E$110</definedName>
    <definedName name="_D009133">'Form 15-6'!$E$111</definedName>
    <definedName name="_D009134">'Form 15-6'!$E$112</definedName>
    <definedName name="_D009135">'Form 15-6'!$E$113</definedName>
    <definedName name="_D009136">'Form 15-6'!$E$114</definedName>
    <definedName name="_D009137">'Form 15-6'!$K$89</definedName>
    <definedName name="_D009138">'Form 15-6'!$K$90</definedName>
    <definedName name="_D009139">'Form 15-6'!$K$91</definedName>
    <definedName name="_D009140">'Form 15-6'!$K$93</definedName>
    <definedName name="_D009141">'Form 15-6'!$K$94</definedName>
    <definedName name="_D009142">'Form 15-6'!$K$95</definedName>
    <definedName name="_D009143">'Form 15-6'!$K$96</definedName>
    <definedName name="_D009144">'Form 15-6'!$K$97</definedName>
    <definedName name="_D009145">'Form 15-6'!$K$98</definedName>
    <definedName name="_D009146">'Form 15-6'!$K$99</definedName>
    <definedName name="_D009147">'Form 15-6'!$K$100</definedName>
    <definedName name="_D009148">'Form 15-6'!$K$101</definedName>
    <definedName name="_D009149">'Form 15-6'!$K$102</definedName>
    <definedName name="_D009150">'Form 15-6'!$K$103</definedName>
    <definedName name="_D009151">'Form 15-6'!$K$104</definedName>
    <definedName name="_D009152">'Form 15-6'!$K$105</definedName>
    <definedName name="_D009153">'Form 15-6'!$K$106</definedName>
    <definedName name="_D009154">'Form 15-6'!$K$107</definedName>
    <definedName name="_D009155">'Form 15-6'!$K$108</definedName>
    <definedName name="_D009156">'Form 15-6'!$K$109</definedName>
    <definedName name="_D009157">'Form 15-6'!$K$110</definedName>
    <definedName name="_D009158">'Form 15-6'!$K$111</definedName>
    <definedName name="_D009159">'Form 15-6'!$K$112</definedName>
    <definedName name="_D009160">'Form 15-6'!$K$113</definedName>
    <definedName name="_D009161">'Form 15-6'!$K$114</definedName>
    <definedName name="_D009162">'Form 15-6'!$K$115</definedName>
    <definedName name="_D009166">'Form 15-7'!$E$13</definedName>
    <definedName name="_D009167">'Form 15-7'!$E$14</definedName>
    <definedName name="_D009168">'Form 15-7'!$E$19</definedName>
    <definedName name="_D009169">'Form 15-7'!$E$20</definedName>
    <definedName name="_D009170">'Form 15-7'!$E$21</definedName>
    <definedName name="_D009171">'Form 15-7'!$E$22</definedName>
    <definedName name="_D009172">'Form 15-7'!$E$23</definedName>
    <definedName name="_D009173">'Form 15-7'!$J$16</definedName>
    <definedName name="_D009174">'Form 15-7'!$J$17</definedName>
    <definedName name="_D009175">'Form 15-7'!$J$18</definedName>
    <definedName name="_D009176">'Form 15-7'!$J$19</definedName>
    <definedName name="_D009177">'Form 15-7'!$J$20</definedName>
    <definedName name="_D009178">'Form 15-7'!$J$21</definedName>
    <definedName name="_D009179">'Form 15-7'!$J$22</definedName>
    <definedName name="_D009180">'Form 15-7'!$J$23</definedName>
    <definedName name="_D009181">'Form 15-7'!$K$16</definedName>
    <definedName name="_D009182">'Form 15-7'!$K$17</definedName>
    <definedName name="_D009183">'Form 15-7'!$K$18</definedName>
    <definedName name="_D009184">'Form 15-7'!$K$19</definedName>
    <definedName name="_D009185">'Form 15-7'!$K$20</definedName>
    <definedName name="_D009186">'Form 15-7'!$K$21</definedName>
    <definedName name="_D009187">'Form 15-7'!$K$22</definedName>
    <definedName name="_D009188">'Form 15-7'!$K$23</definedName>
    <definedName name="_D009189">'Form 15-7'!$K$25</definedName>
    <definedName name="_D009190">'Form 15-7'!$K$35</definedName>
    <definedName name="_D009194">'Form 15-7'!$C$41</definedName>
    <definedName name="_D009195">'Form 15-7'!$C$43</definedName>
    <definedName name="_D009196">'Form 15-7'!$C$48</definedName>
    <definedName name="_D009197">'Form 15-7'!$C$52</definedName>
    <definedName name="_D009198">'Form 15-7'!$C$53</definedName>
    <definedName name="_D009199">'Form 15-7'!$C$55</definedName>
    <definedName name="_D009200">'Form 15-7'!$C$57</definedName>
    <definedName name="_D009201">'Form 15-7'!$C$60</definedName>
    <definedName name="_D009202">'Form 15-7'!$F$60</definedName>
    <definedName name="_D009203">'Form 15-7'!$C$61</definedName>
    <definedName name="_D009204">'Form 15-7'!$F$61</definedName>
    <definedName name="_D009205">'Form 15-7'!$C$62</definedName>
    <definedName name="_D009206">'Form 15-7'!$F$62</definedName>
    <definedName name="_D009207">'Form 15-7'!$C$63</definedName>
    <definedName name="_D009208">'Form 15-7'!$F$63</definedName>
    <definedName name="_D009209">'Form 15-7'!$C$64</definedName>
    <definedName name="_D009210">'Form 15-7'!$F$64</definedName>
    <definedName name="_D009211">'Form 15-7'!$C$65</definedName>
    <definedName name="_D009212">'Form 15-7'!$F$65</definedName>
    <definedName name="_D009213">'Form 15-7'!$J$60</definedName>
    <definedName name="_D009214">'Form 15-7'!$J$61</definedName>
    <definedName name="_D009215">'Form 15-7'!$J$62</definedName>
    <definedName name="_D009216">'Form 15-7'!$J$63</definedName>
    <definedName name="_D009217">'Form 15-7'!$J$64</definedName>
    <definedName name="_D009218">'Form 15-7'!$J$65</definedName>
    <definedName name="_D009219">'Form 15-7'!$J$67</definedName>
    <definedName name="_D009223">'Form 15-7'!$B$75</definedName>
    <definedName name="_D009224">'Form 15-7'!$E$75</definedName>
    <definedName name="_D009225">'Form 15-7'!$G$75</definedName>
    <definedName name="_D009226">'Form 15-7'!$I$75</definedName>
    <definedName name="_D009227">'Form 15-7'!$B$76</definedName>
    <definedName name="_D009228">'Form 15-7'!$E$76</definedName>
    <definedName name="_D009229">'Form 15-7'!$G$76</definedName>
    <definedName name="_D009230">'Form 15-7'!$I$76</definedName>
    <definedName name="_D009231">'Form 15-7'!$B$77</definedName>
    <definedName name="_D009232">'Form 15-7'!$E$77</definedName>
    <definedName name="_D009233">'Form 15-7'!$G$77</definedName>
    <definedName name="_D009234">'Form 15-7'!$I$77</definedName>
    <definedName name="_D009235">'Form 15-7'!$B$78</definedName>
    <definedName name="_D009236">'Form 15-7'!$E$78</definedName>
    <definedName name="_D009237">'Form 15-7'!$G$78</definedName>
    <definedName name="_D009238">'Form 15-7'!$I$78</definedName>
    <definedName name="_D009239">'Form 15-7'!$B$79</definedName>
    <definedName name="_D009240">'Form 15-7'!$E$79</definedName>
    <definedName name="_D009241">'Form 15-7'!$G$79</definedName>
    <definedName name="_D009242">'Form 15-7'!$I$79</definedName>
    <definedName name="_D009243">'Form 15-7'!$B$80</definedName>
    <definedName name="_D009244">'Form 15-7'!$E$80</definedName>
    <definedName name="_D009245">'Form 15-7'!$G$80</definedName>
    <definedName name="_D009246">'Form 15-7'!$I$80</definedName>
    <definedName name="_D009247">'Form 15-7'!$B$81</definedName>
    <definedName name="_D009248">'Form 15-7'!$E$81</definedName>
    <definedName name="_D009249">'Form 15-7'!$G$81</definedName>
    <definedName name="_D009250">'Form 15-7'!$I$81</definedName>
    <definedName name="_D009251">'Form 15-7'!$B$82</definedName>
    <definedName name="_D009252">'Form 15-7'!$E$82</definedName>
    <definedName name="_D009253">'Form 15-7'!$G$82</definedName>
    <definedName name="_D009254">'Form 15-7'!$I$82</definedName>
    <definedName name="_D009255">'Form 15-7'!$B$83</definedName>
    <definedName name="_D009256">'Form 15-7'!$E$83</definedName>
    <definedName name="_D009257">'Form 15-7'!$G$83</definedName>
    <definedName name="_D009258">'Form 15-7'!$I$83</definedName>
    <definedName name="_D009259">'Form 15-7'!$J$75</definedName>
    <definedName name="_D009260">'Form 15-7'!$K$75</definedName>
    <definedName name="_D009261">'Form 15-7'!$J$76</definedName>
    <definedName name="_D009262">'Form 15-7'!$K$76</definedName>
    <definedName name="_D009263">'Form 15-7'!$J$77</definedName>
    <definedName name="_D009264">'Form 15-7'!$K$77</definedName>
    <definedName name="_D009265">'Form 15-7'!$J$78</definedName>
    <definedName name="_D009266">'Form 15-7'!$K$78</definedName>
    <definedName name="_D009267">'Form 15-7'!$J$79</definedName>
    <definedName name="_D009268">'Form 15-7'!$K$79</definedName>
    <definedName name="_D009269">'Form 15-7'!$J$80</definedName>
    <definedName name="_D009270">'Form 15-7'!$K$80</definedName>
    <definedName name="_D009271">'Form 15-7'!$J$81</definedName>
    <definedName name="_D009272">'Form 15-7'!$K$81</definedName>
    <definedName name="_D009273">'Form 15-7'!$J$82</definedName>
    <definedName name="_D009274">'Form 15-7'!$K$82</definedName>
    <definedName name="_D009275">'Form 15-7'!$J$83</definedName>
    <definedName name="_D009276">'Form 15-7'!$K$83</definedName>
    <definedName name="_D009280">'Form 15-7'!$E$89</definedName>
    <definedName name="_D009281">'Form 15-7'!$E$90</definedName>
    <definedName name="_D009282">'Form 15-7'!$E$91</definedName>
    <definedName name="_D009283">'Form 15-7'!$E$93</definedName>
    <definedName name="_D009284">'Form 15-7'!$E$94</definedName>
    <definedName name="_D009285">'Form 15-7'!$E$95</definedName>
    <definedName name="_D009286">'Form 15-7'!$E$96</definedName>
    <definedName name="_D009287">'Form 15-7'!$E$97</definedName>
    <definedName name="_D009288">'Form 15-7'!$E$98</definedName>
    <definedName name="_D009289">'Form 15-7'!$E$99</definedName>
    <definedName name="_D009290">'Form 15-7'!$E$100</definedName>
    <definedName name="_D009291">'Form 15-7'!$E$101</definedName>
    <definedName name="_D009292">'Form 15-7'!$E$102</definedName>
    <definedName name="_D009293">'Form 15-7'!$E$103</definedName>
    <definedName name="_D009294">'Form 15-7'!$E$104</definedName>
    <definedName name="_D009295">'Form 15-7'!$E$105</definedName>
    <definedName name="_D009296">'Form 15-7'!$E$106</definedName>
    <definedName name="_D009297">'Form 15-7'!$E$107</definedName>
    <definedName name="_D009298">'Form 15-7'!$E$108</definedName>
    <definedName name="_D009299">'Form 15-7'!$E$109</definedName>
    <definedName name="_D009300">'Form 15-7'!$E$110</definedName>
    <definedName name="_D009301">'Form 15-7'!$E$111</definedName>
    <definedName name="_D009302">'Form 15-7'!$E$112</definedName>
    <definedName name="_D009303">'Form 15-7'!$E$113</definedName>
    <definedName name="_D009304">'Form 15-7'!$E$114</definedName>
    <definedName name="_D009305">'Form 15-7'!$K$87</definedName>
    <definedName name="_D009306">'Form 15-7'!$K$89</definedName>
    <definedName name="_D009307">'Form 15-7'!$K$90</definedName>
    <definedName name="_D009308">'Form 15-7'!$K$91</definedName>
    <definedName name="_D009309">'Form 15-7'!$K$93</definedName>
    <definedName name="_D009310">'Form 15-7'!$K$94</definedName>
    <definedName name="_D009311">'Form 15-7'!$K$95</definedName>
    <definedName name="_D009312">'Form 15-7'!$K$96</definedName>
    <definedName name="_D009313">'Form 15-7'!$K$97</definedName>
    <definedName name="_D009314">'Form 15-7'!$K$98</definedName>
    <definedName name="_D009315">'Form 15-7'!$K$99</definedName>
    <definedName name="_D009316">'Form 15-7'!$K$100</definedName>
    <definedName name="_D009317">'Form 15-7'!$K$101</definedName>
    <definedName name="_D009318">'Form 15-7'!$K$102</definedName>
    <definedName name="_D009319">'Form 15-7'!$K$103</definedName>
    <definedName name="_D009320">'Form 15-7'!$K$104</definedName>
    <definedName name="_D009321">'Form 15-7'!$K$105</definedName>
    <definedName name="_D009322">'Form 15-7'!$K$106</definedName>
    <definedName name="_D009323">'Form 15-7'!$K$107</definedName>
    <definedName name="_D009324">'Form 15-7'!$K$108</definedName>
    <definedName name="_D009325">'Form 15-7'!$K$109</definedName>
    <definedName name="_D009326">'Form 15-7'!$K$110</definedName>
    <definedName name="_D009327">'Form 15-7'!$K$111</definedName>
    <definedName name="_D009328">'Form 15-7'!$K$112</definedName>
    <definedName name="_D009329">'Form 15-7'!$K$113</definedName>
    <definedName name="_D009330">'Form 15-7'!$K$114</definedName>
    <definedName name="_D009331">'Form 15-7'!$K$115</definedName>
    <definedName name="_D009335">'Form 15-8'!$E$13</definedName>
    <definedName name="_D009336">'Form 15-8'!$E$14</definedName>
    <definedName name="_D009337">'Form 15-8'!$E$19</definedName>
    <definedName name="_D009338">'Form 15-8'!$E$20</definedName>
    <definedName name="_D009339">'Form 15-8'!$E$21</definedName>
    <definedName name="_D009340">'Form 15-8'!$E$22</definedName>
    <definedName name="_D009341">'Form 15-8'!$E$23</definedName>
    <definedName name="_D009342">'Form 15-8'!$J$16</definedName>
    <definedName name="_D009343">'Form 15-8'!$J$17</definedName>
    <definedName name="_D009344">'Form 15-8'!$J$18</definedName>
    <definedName name="_D009345">'Form 15-8'!$J$19</definedName>
    <definedName name="_D009346">'Form 15-8'!$J$20</definedName>
    <definedName name="_D009347">'Form 15-8'!$J$21</definedName>
    <definedName name="_D009348">'Form 15-8'!$J$22</definedName>
    <definedName name="_D009349">'Form 15-8'!$J$23</definedName>
    <definedName name="_D009350">'Form 15-8'!$K$16</definedName>
    <definedName name="_D009351">'Form 15-8'!$K$17</definedName>
    <definedName name="_D009352">'Form 15-8'!$K$18</definedName>
    <definedName name="_D009353">'Form 15-8'!$K$19</definedName>
    <definedName name="_D009354">'Form 15-8'!$K$20</definedName>
    <definedName name="_D009355">'Form 15-8'!$K$21</definedName>
    <definedName name="_D009356">'Form 15-8'!$K$22</definedName>
    <definedName name="_D009357">'Form 15-8'!$K$23</definedName>
    <definedName name="_D009358">'Form 15-8'!$K$25</definedName>
    <definedName name="_D009359">'Form 15-8'!$K$35</definedName>
    <definedName name="_D009363">'Form 15-8'!$C$41</definedName>
    <definedName name="_D009364">'Form 15-8'!$C$43</definedName>
    <definedName name="_D009365">'Form 15-8'!$C$48</definedName>
    <definedName name="_D009366">'Form 15-8'!$C$52</definedName>
    <definedName name="_D009367">'Form 15-8'!$C$53</definedName>
    <definedName name="_D009368">'Form 15-8'!$C$55</definedName>
    <definedName name="_D009369">'Form 15-8'!$C$57</definedName>
    <definedName name="_D009370">'Form 15-8'!$C$60</definedName>
    <definedName name="_D009371">'Form 15-8'!$F$60</definedName>
    <definedName name="_D009372">'Form 15-8'!$C$61</definedName>
    <definedName name="_D009373">'Form 15-8'!$F$61</definedName>
    <definedName name="_D009374">'Form 15-8'!$C$62</definedName>
    <definedName name="_D009375">'Form 15-8'!$F$62</definedName>
    <definedName name="_D009376">'Form 15-8'!$C$63</definedName>
    <definedName name="_D009377">'Form 15-8'!$F$63</definedName>
    <definedName name="_D009378">'Form 15-8'!$C$64</definedName>
    <definedName name="_D009379">'Form 15-8'!$F$64</definedName>
    <definedName name="_D009380">'Form 15-8'!$C$65</definedName>
    <definedName name="_D009381">'Form 15-8'!$F$65</definedName>
    <definedName name="_D009382">'Form 15-8'!$J$60</definedName>
    <definedName name="_D009383">'Form 15-8'!$J$61</definedName>
    <definedName name="_D009384">'Form 15-8'!$J$62</definedName>
    <definedName name="_D009385">'Form 15-8'!$J$63</definedName>
    <definedName name="_D009386">'Form 15-8'!$J$64</definedName>
    <definedName name="_D009387">'Form 15-8'!$J$65</definedName>
    <definedName name="_D009388">'Form 15-8'!$J$67</definedName>
    <definedName name="_D009392">'Form 15-8'!$B$75</definedName>
    <definedName name="_D009393">'Form 15-8'!$E$75</definedName>
    <definedName name="_D009394">'Form 15-8'!$G$75</definedName>
    <definedName name="_D009395">'Form 15-8'!$I$75</definedName>
    <definedName name="_D009396">'Form 15-8'!$B$76</definedName>
    <definedName name="_D009397">'Form 15-8'!$E$76</definedName>
    <definedName name="_D009398">'Form 15-8'!$G$76</definedName>
    <definedName name="_D009399">'Form 15-8'!$I$76</definedName>
    <definedName name="_D009400">'Form 15-8'!$B$77</definedName>
    <definedName name="_D009401">'Form 15-8'!$E$77</definedName>
    <definedName name="_D009402">'Form 15-8'!$G$77</definedName>
    <definedName name="_D009403">'Form 15-8'!$I$77</definedName>
    <definedName name="_D009404">'Form 15-8'!$B$78</definedName>
    <definedName name="_D009405">'Form 15-8'!$E$78</definedName>
    <definedName name="_D009406">'Form 15-8'!$G$78</definedName>
    <definedName name="_D009407">'Form 15-8'!$I$78</definedName>
    <definedName name="_D009408">'Form 15-8'!$B$79</definedName>
    <definedName name="_D009409">'Form 15-8'!$E$79</definedName>
    <definedName name="_D009410">'Form 15-8'!$G$79</definedName>
    <definedName name="_D009411">'Form 15-8'!$I$79</definedName>
    <definedName name="_D009412">'Form 15-8'!$B$80</definedName>
    <definedName name="_D009413">'Form 15-8'!$E$80</definedName>
    <definedName name="_D009414">'Form 15-8'!$G$80</definedName>
    <definedName name="_D009415">'Form 15-8'!$I$80</definedName>
    <definedName name="_D009416">'Form 15-8'!$B$81</definedName>
    <definedName name="_D009417">'Form 15-8'!$E$81</definedName>
    <definedName name="_D009418">'Form 15-8'!$G$81</definedName>
    <definedName name="_D009419">'Form 15-8'!$I$81</definedName>
    <definedName name="_D009420">'Form 15-8'!$B$82</definedName>
    <definedName name="_D009421">'Form 15-8'!$E$82</definedName>
    <definedName name="_D009422">'Form 15-8'!$G$82</definedName>
    <definedName name="_D009423">'Form 15-8'!$I$82</definedName>
    <definedName name="_D009424">'Form 15-8'!$B$83</definedName>
    <definedName name="_D009425">'Form 15-8'!$E$83</definedName>
    <definedName name="_D009426">'Form 15-8'!$G$83</definedName>
    <definedName name="_D009427">'Form 15-8'!$I$83</definedName>
    <definedName name="_D009428">'Form 15-8'!$J$75</definedName>
    <definedName name="_D009429">'Form 15-8'!$K$75</definedName>
    <definedName name="_D009430">'Form 15-8'!$J$76</definedName>
    <definedName name="_D009431">'Form 15-8'!$K$76</definedName>
    <definedName name="_D009432">'Form 15-8'!$J$77</definedName>
    <definedName name="_D009433">'Form 15-8'!$K$77</definedName>
    <definedName name="_D009434">'Form 15-8'!$J$78</definedName>
    <definedName name="_D009435">'Form 15-8'!$K$78</definedName>
    <definedName name="_D009436">'Form 15-8'!$J$79</definedName>
    <definedName name="_D009437">'Form 15-8'!$K$79</definedName>
    <definedName name="_D009438">'Form 15-8'!$J$80</definedName>
    <definedName name="_D009439">'Form 15-8'!$K$80</definedName>
    <definedName name="_D009440">'Form 15-8'!$J$81</definedName>
    <definedName name="_D009441">'Form 15-8'!$K$81</definedName>
    <definedName name="_D009442">'Form 15-8'!$J$82</definedName>
    <definedName name="_D009443">'Form 15-8'!$K$82</definedName>
    <definedName name="_D009444">'Form 15-8'!$J$83</definedName>
    <definedName name="_D009445">'Form 15-8'!$K$83</definedName>
    <definedName name="_D009449">'Form 15-8'!$K$87</definedName>
    <definedName name="_D009450">'Form 15-8'!$E$89</definedName>
    <definedName name="_D009451">'Form 15-8'!$E$90</definedName>
    <definedName name="_D009452">'Form 15-8'!$E$91</definedName>
    <definedName name="_D009453">'Form 15-8'!$E$93</definedName>
    <definedName name="_D009454">'Form 15-8'!$E$94</definedName>
    <definedName name="_D009455">'Form 15-8'!$E$95</definedName>
    <definedName name="_D009456">'Form 15-8'!$E$96</definedName>
    <definedName name="_D009457">'Form 15-8'!$E$97</definedName>
    <definedName name="_D009458">'Form 15-8'!$E$98</definedName>
    <definedName name="_D009459">'Form 15-8'!$E$99</definedName>
    <definedName name="_D009460">'Form 15-8'!$E$100</definedName>
    <definedName name="_D009461">'Form 15-8'!$E$101</definedName>
    <definedName name="_D009462">'Form 15-8'!$E$102</definedName>
    <definedName name="_D009463">'Form 15-8'!$E$103</definedName>
    <definedName name="_D009464">'Form 15-8'!$E$104</definedName>
    <definedName name="_D009465">'Form 15-8'!$E$105</definedName>
    <definedName name="_D009466">'Form 15-8'!$E$106</definedName>
    <definedName name="_D009467">'Form 15-8'!$E$107</definedName>
    <definedName name="_D009468">'Form 15-8'!$E$108</definedName>
    <definedName name="_D009469">'Form 15-8'!$E$109</definedName>
    <definedName name="_D009470">'Form 15-8'!$E$110</definedName>
    <definedName name="_D009471">'Form 15-8'!$E$111</definedName>
    <definedName name="_D009472">'Form 15-8'!$E$112</definedName>
    <definedName name="_D009473">'Form 15-8'!$E$113</definedName>
    <definedName name="_D009474">'Form 15-8'!$E$114</definedName>
    <definedName name="_D009475">'Form 15-8'!$K$89</definedName>
    <definedName name="_D009476">'Form 15-8'!$K$90</definedName>
    <definedName name="_D009477">'Form 15-8'!$K$91</definedName>
    <definedName name="_D009478">'Form 15-8'!$K$93</definedName>
    <definedName name="_D009479">'Form 15-8'!$K$94</definedName>
    <definedName name="_D009480">'Form 15-8'!$K$95</definedName>
    <definedName name="_D009481">'Form 15-8'!$K$96</definedName>
    <definedName name="_D009482">'Form 15-8'!$K$97</definedName>
    <definedName name="_D009483">'Form 15-8'!$K$98</definedName>
    <definedName name="_D009484">'Form 15-8'!$K$99</definedName>
    <definedName name="_D009485">'Form 15-8'!$K$100</definedName>
    <definedName name="_D009486">'Form 15-8'!$K$101</definedName>
    <definedName name="_D009487">'Form 15-8'!$K$102</definedName>
    <definedName name="_D009488">'Form 15-8'!$K$103</definedName>
    <definedName name="_D009489">'Form 15-8'!$K$104</definedName>
    <definedName name="_D009490">'Form 15-8'!$K$105</definedName>
    <definedName name="_D009491">'Form 15-8'!$K$106</definedName>
    <definedName name="_D009492">'Form 15-8'!$K$107</definedName>
    <definedName name="_D009493">'Form 15-8'!$K$108</definedName>
    <definedName name="_D009494">'Form 15-8'!$K$109</definedName>
    <definedName name="_D009495">'Form 15-8'!$K$110</definedName>
    <definedName name="_D009496">'Form 15-8'!$K$111</definedName>
    <definedName name="_D009497">'Form 15-8'!$K$112</definedName>
    <definedName name="_D009498">'Form 15-8'!$K$113</definedName>
    <definedName name="_D009499">'Form 15-8'!$K$114</definedName>
    <definedName name="_D009500">'Form 15-8'!$K$115</definedName>
    <definedName name="_D009501">'Form 15'!$C$44</definedName>
    <definedName name="_D009502">'Form 15'!$C$50</definedName>
    <definedName name="_D009506">'Form 15-9'!$E$13</definedName>
    <definedName name="_D009507">'Form 15-9'!$E$14</definedName>
    <definedName name="_D009508">'Form 15-9'!$E$19</definedName>
    <definedName name="_D009509">'Form 15-9'!$E$20</definedName>
    <definedName name="_D009510">'Form 15-9'!$E$21</definedName>
    <definedName name="_D009511">'Form 15-9'!$E$22</definedName>
    <definedName name="_D009512">'Form 15-9'!$E$23</definedName>
    <definedName name="_D009513">'Form 15-9'!$J$16</definedName>
    <definedName name="_D009514">'Form 15-9'!$J$17</definedName>
    <definedName name="_D009515">'Form 15-9'!$J$18</definedName>
    <definedName name="_D009516">'Form 15-9'!$J$19</definedName>
    <definedName name="_D009517">'Form 15-9'!$J$20</definedName>
    <definedName name="_D009518">'Form 15-9'!$J$21</definedName>
    <definedName name="_D009519">'Form 15-9'!$J$22</definedName>
    <definedName name="_D009520">'Form 15-9'!$J$23</definedName>
    <definedName name="_D009521">'Form 15-9'!$K$16</definedName>
    <definedName name="_D009522">'Form 15-9'!$K$17</definedName>
    <definedName name="_D009523">'Form 15-9'!$K$18</definedName>
    <definedName name="_D009524">'Form 15-9'!$K$19</definedName>
    <definedName name="_D009525">'Form 15-9'!$K$20</definedName>
    <definedName name="_D009526">'Form 15-9'!$K$21</definedName>
    <definedName name="_D009527">'Form 15-9'!$K$22</definedName>
    <definedName name="_D009528">'Form 15-9'!$K$23</definedName>
    <definedName name="_D009529">'Form 15-9'!$K$25</definedName>
    <definedName name="_D009530">'Form 15-9'!$K$35</definedName>
    <definedName name="_D009534">'Form 15-9'!$C$41</definedName>
    <definedName name="_D009535">'Form 15-9'!$C$43</definedName>
    <definedName name="_D009536">'Form 15-9'!$C$48</definedName>
    <definedName name="_D009537">'Form 15-9'!$C$52</definedName>
    <definedName name="_D009538">'Form 15-9'!$C$53</definedName>
    <definedName name="_D009539">'Form 15-9'!$C$55</definedName>
    <definedName name="_D009540">'Form 15-9'!$C$57</definedName>
    <definedName name="_D009541">'Form 15-9'!$C$60</definedName>
    <definedName name="_D009542">'Form 15-9'!$F$60</definedName>
    <definedName name="_D009543">'Form 15-9'!$C$61</definedName>
    <definedName name="_D009544">'Form 15-9'!$F$61</definedName>
    <definedName name="_D009545">'Form 15-9'!$C$62</definedName>
    <definedName name="_D009546">'Form 15-9'!$F$62</definedName>
    <definedName name="_D009547">'Form 15-9'!$C$63</definedName>
    <definedName name="_D009548">'Form 15-9'!$F$63</definedName>
    <definedName name="_D009549">'Form 15-9'!$C$64</definedName>
    <definedName name="_D009550">'Form 15-9'!$F$64</definedName>
    <definedName name="_D009551">'Form 15-9'!$C$65</definedName>
    <definedName name="_D009552">'Form 15-9'!$F$65</definedName>
    <definedName name="_D009553">'Form 15-9'!$J$60</definedName>
    <definedName name="_D009554">'Form 15-9'!$J$61</definedName>
    <definedName name="_D009555">'Form 15-9'!$J$62</definedName>
    <definedName name="_D009556">'Form 15-9'!$J$63</definedName>
    <definedName name="_D009557">'Form 15-9'!$J$64</definedName>
    <definedName name="_D009558">'Form 15-9'!$J$65</definedName>
    <definedName name="_D009559">'Form 15-9'!$J$67</definedName>
    <definedName name="_D009563">'Form 15-9'!$B$75</definedName>
    <definedName name="_D009564">'Form 15-9'!$E$75</definedName>
    <definedName name="_D009565">'Form 15-9'!$G$75</definedName>
    <definedName name="_D009566">'Form 15-9'!$I$75</definedName>
    <definedName name="_D009567">'Form 15-9'!$B$76</definedName>
    <definedName name="_D009568">'Form 15-9'!$E$76</definedName>
    <definedName name="_D009569">'Form 15-9'!$G$76</definedName>
    <definedName name="_D009570">'Form 15-9'!$I$76</definedName>
    <definedName name="_D009571">'Form 15-9'!$B$77</definedName>
    <definedName name="_D009572">'Form 15-9'!$E$77</definedName>
    <definedName name="_D009573">'Form 15-9'!$G$77</definedName>
    <definedName name="_D009574">'Form 15-9'!$I$77</definedName>
    <definedName name="_D009575">'Form 15-9'!$B$78</definedName>
    <definedName name="_D009576">'Form 15-9'!$E$78</definedName>
    <definedName name="_D009577">'Form 15-9'!$G$78</definedName>
    <definedName name="_D009578">'Form 15-9'!$I$78</definedName>
    <definedName name="_D009579">'Form 15-9'!$B$79</definedName>
    <definedName name="_D009580">'Form 15-9'!$E$79</definedName>
    <definedName name="_D009581">'Form 15-9'!$G$79</definedName>
    <definedName name="_D009582">'Form 15-9'!$I$79</definedName>
    <definedName name="_D009583">'Form 15-9'!$B$80</definedName>
    <definedName name="_D009584">'Form 15-9'!$E$80</definedName>
    <definedName name="_D009585">'Form 15-9'!$G$80</definedName>
    <definedName name="_D009586">'Form 15-9'!$I$80</definedName>
    <definedName name="_D009587">'Form 15-9'!$B$81</definedName>
    <definedName name="_D009588">'Form 15-9'!$E$81</definedName>
    <definedName name="_D009589">'Form 15-9'!$G$81</definedName>
    <definedName name="_D009590">'Form 15-9'!$I$81</definedName>
    <definedName name="_D009591">'Form 15-9'!$B$82</definedName>
    <definedName name="_D009592">'Form 15-9'!$E$82</definedName>
    <definedName name="_D009593">'Form 15-9'!$G$82</definedName>
    <definedName name="_D009594">'Form 15-9'!$I$82</definedName>
    <definedName name="_D009595">'Form 15-9'!$B$83</definedName>
    <definedName name="_D009596">'Form 15-9'!$E$83</definedName>
    <definedName name="_D009597">'Form 15-9'!$G$83</definedName>
    <definedName name="_D009598">'Form 15-9'!$I$83</definedName>
    <definedName name="_D009599">'Form 15-9'!$J$75</definedName>
    <definedName name="_D009600">'Form 15-9'!$J$76</definedName>
    <definedName name="_D009601">'Form 15-9'!$J$77</definedName>
    <definedName name="_D009602">'Form 15-9'!$J$78</definedName>
    <definedName name="_D009603">'Form 15-9'!$J$79</definedName>
    <definedName name="_D009604">'Form 15-9'!$J$80</definedName>
    <definedName name="_D009605">'Form 15-9'!$J$81</definedName>
    <definedName name="_D009606">'Form 15-9'!$J$82</definedName>
    <definedName name="_D009607">'Form 15-9'!$J$83</definedName>
    <definedName name="_D009608">'Form 15-9'!$K$75</definedName>
    <definedName name="_D009609">'Form 15-9'!$K$76</definedName>
    <definedName name="_D009610">'Form 15-9'!$K$77</definedName>
    <definedName name="_D009611">'Form 15-9'!$K$78</definedName>
    <definedName name="_D009612">'Form 15-9'!$K$79</definedName>
    <definedName name="_D009613">'Form 15-9'!$K$80</definedName>
    <definedName name="_D009614">'Form 15-9'!$K$81</definedName>
    <definedName name="_D009615">'Form 15-9'!$K$82</definedName>
    <definedName name="_D009616">'Form 15-9'!$K$83</definedName>
    <definedName name="_D009620">'Form 15-9'!$K$87</definedName>
    <definedName name="_D009621">'Form 15-9'!$K$89</definedName>
    <definedName name="_D009622">'Form 15-9'!$K$90</definedName>
    <definedName name="_D009623">'Form 15-9'!$K$91</definedName>
    <definedName name="_D009624">'Form 15-9'!$K$93</definedName>
    <definedName name="_D009625">'Form 15-9'!$K$94</definedName>
    <definedName name="_D009626">'Form 15-9'!$K$95</definedName>
    <definedName name="_D009627">'Form 15-9'!$K$96</definedName>
    <definedName name="_D009628">'Form 15-9'!$K$97</definedName>
    <definedName name="_D009629">'Form 15-9'!$K$98</definedName>
    <definedName name="_D009630">'Form 15-9'!$K$99</definedName>
    <definedName name="_D009631">'Form 15-9'!$K$100</definedName>
    <definedName name="_D009632">'Form 15-9'!$K$101</definedName>
    <definedName name="_D009633">'Form 15-9'!$K$102</definedName>
    <definedName name="_D009634">'Form 15-9'!$K$103</definedName>
    <definedName name="_D009635">'Form 15-9'!$K$104</definedName>
    <definedName name="_D009636">'Form 15-9'!$K$105</definedName>
    <definedName name="_D009637">'Form 15-9'!$K$106</definedName>
    <definedName name="_D009638">'Form 15-9'!$K$107</definedName>
    <definedName name="_D009639">'Form 15-9'!$K$108</definedName>
    <definedName name="_D009640">'Form 15-9'!$K$109</definedName>
    <definedName name="_D009641">'Form 15-9'!$K$110</definedName>
    <definedName name="_D009642">'Form 15-9'!$K$111</definedName>
    <definedName name="_D009643">'Form 15-9'!$K$112</definedName>
    <definedName name="_D009644">'Form 15-9'!$K$113</definedName>
    <definedName name="_D009645">'Form 15-9'!$K$114</definedName>
    <definedName name="_D009646">'Form 15-9'!$K$115</definedName>
    <definedName name="_D009647">'Form 15-9'!$E$93</definedName>
    <definedName name="_D009648">'Form 15-9'!$E$94</definedName>
    <definedName name="_D009649">'Form 15-9'!$E$95</definedName>
    <definedName name="_D009650">'Form 15-9'!$E$96</definedName>
    <definedName name="_D009651">'Form 15-9'!$E$97</definedName>
    <definedName name="_D009652">'Form 15-9'!$E$98</definedName>
    <definedName name="_D009653">'Form 15-9'!$E$99</definedName>
    <definedName name="_D009654">'Form 15-9'!$E$100</definedName>
    <definedName name="_D009655">'Form 15-9'!$E$101</definedName>
    <definedName name="_D009656">'Form 15-9'!$E$102</definedName>
    <definedName name="_D009657">'Form 15-9'!$E$103</definedName>
    <definedName name="_D009658">'Form 15-9'!$E$104</definedName>
    <definedName name="_D009659">'Form 15-9'!$E$105</definedName>
    <definedName name="_D009660">'Form 15-9'!$E$106</definedName>
    <definedName name="_D009661">'Form 15-9'!$E$107</definedName>
    <definedName name="_D009662">'Form 15-9'!$E$108</definedName>
    <definedName name="_D009663">'Form 15-9'!$E$109</definedName>
    <definedName name="_D009664">'Form 15-9'!$E$110</definedName>
    <definedName name="_D009665">'Form 15-9'!$E$111</definedName>
    <definedName name="_D009666">'Form 15-9'!$E$112</definedName>
    <definedName name="_D009667">'Form 15-9'!$E$113</definedName>
    <definedName name="_D009668">'Form 15-9'!$E$114</definedName>
    <definedName name="_D009669">'Form 15-9'!$E$89</definedName>
    <definedName name="_D009670">'Form 15-9'!$E$90</definedName>
    <definedName name="_D009671">'Form 15-9'!$E$91</definedName>
    <definedName name="_D009675">'Form 15-10'!$E$13</definedName>
    <definedName name="_D009676">'Form 15-10'!$E$14</definedName>
    <definedName name="_D009677">'Form 15-10'!$E$19</definedName>
    <definedName name="_D009678">'Form 15-10'!$E$20</definedName>
    <definedName name="_D009679">'Form 15-10'!$E$21</definedName>
    <definedName name="_D009680">'Form 15-10'!$E$22</definedName>
    <definedName name="_D009681">'Form 15-10'!$E$23</definedName>
    <definedName name="_D009682">'Form 15-10'!$J$16</definedName>
    <definedName name="_D009683">'Form 15-10'!$J$17</definedName>
    <definedName name="_D009684">'Form 15-10'!$J$18</definedName>
    <definedName name="_D009685">'Form 15-10'!$J$19</definedName>
    <definedName name="_D009686">'Form 15-10'!$J$20</definedName>
    <definedName name="_D009687">'Form 15-10'!$J$21</definedName>
    <definedName name="_D009688">'Form 15-10'!$J$22</definedName>
    <definedName name="_D009689">'Form 15-10'!$J$23</definedName>
    <definedName name="_D009690">'Form 15-10'!$K$16</definedName>
    <definedName name="_D009691">'Form 15-10'!$K$17</definedName>
    <definedName name="_D009692">'Form 15-10'!$K$18</definedName>
    <definedName name="_D009693">'Form 15-10'!$K$19</definedName>
    <definedName name="_D009694">'Form 15-10'!$K$20</definedName>
    <definedName name="_D009695">'Form 15-10'!$K$21</definedName>
    <definedName name="_D009696">'Form 15-10'!$K$22</definedName>
    <definedName name="_D009697">'Form 15-10'!$K$23</definedName>
    <definedName name="_D009698">'Form 15-10'!$K$25</definedName>
    <definedName name="_D009699">'Form 15-10'!$K$35</definedName>
    <definedName name="_D009703">'Form 15-10'!$C$41</definedName>
    <definedName name="_D009704">'Form 15-10'!$C$43</definedName>
    <definedName name="_D009705">'Form 15-10'!$C$48</definedName>
    <definedName name="_D009706">'Form 15-10'!$C$52</definedName>
    <definedName name="_D009707">'Form 15-10'!$C$53</definedName>
    <definedName name="_D009708">'Form 15-10'!$C$55</definedName>
    <definedName name="_D009709">'Form 15-10'!$C$57</definedName>
    <definedName name="_D009710">'Form 15-10'!$C$60</definedName>
    <definedName name="_D009711">'Form 15-10'!$F$60</definedName>
    <definedName name="_D009712">'Form 15-10'!$C$61</definedName>
    <definedName name="_D009713">'Form 15-10'!$F$61</definedName>
    <definedName name="_D009714">'Form 15-10'!$C$62</definedName>
    <definedName name="_D009715">'Form 15-10'!$F$62</definedName>
    <definedName name="_D009716">'Form 15-10'!$C$63</definedName>
    <definedName name="_D009717">'Form 15-10'!$F$63</definedName>
    <definedName name="_D009718">'Form 15-10'!$C$64</definedName>
    <definedName name="_D009719">'Form 15-10'!$F$64</definedName>
    <definedName name="_D009720">'Form 15-10'!$C$65</definedName>
    <definedName name="_D009721">'Form 15-10'!$F$65</definedName>
    <definedName name="_D009722">'Form 15-10'!$J$60</definedName>
    <definedName name="_D009723">'Form 15-10'!$J$61</definedName>
    <definedName name="_D009724">'Form 15-10'!$J$62</definedName>
    <definedName name="_D009725">'Form 15-10'!$J$63</definedName>
    <definedName name="_D009726">'Form 15-10'!$J$64</definedName>
    <definedName name="_D009727">'Form 15-10'!$J$65</definedName>
    <definedName name="_D009728">'Form 15-10'!$J$67</definedName>
    <definedName name="_D009732">'Form 15-10'!$B$75</definedName>
    <definedName name="_D009733">'Form 15-10'!$E$75</definedName>
    <definedName name="_D009734">'Form 15-10'!$G$75</definedName>
    <definedName name="_D009735">'Form 15-10'!$I$75</definedName>
    <definedName name="_D009736">'Form 15-10'!$B$76</definedName>
    <definedName name="_D009737">'Form 15-10'!$E$76</definedName>
    <definedName name="_D009738">'Form 15-10'!$G$76</definedName>
    <definedName name="_D009739">'Form 15-10'!$I$76</definedName>
    <definedName name="_D009740">'Form 15-10'!$B$77</definedName>
    <definedName name="_D009741">'Form 15-10'!$E$77</definedName>
    <definedName name="_D009742">'Form 15-10'!$G$77</definedName>
    <definedName name="_D009743">'Form 15-10'!$I$77</definedName>
    <definedName name="_D009744">'Form 15-10'!$B$78</definedName>
    <definedName name="_D009745">'Form 15-10'!$E$78</definedName>
    <definedName name="_D009746">'Form 15-10'!$G$78</definedName>
    <definedName name="_D009747">'Form 15-10'!$I$78</definedName>
    <definedName name="_D009748">'Form 15-10'!$B$79</definedName>
    <definedName name="_D009749">'Form 15-10'!$E$79</definedName>
    <definedName name="_D009750">'Form 15-10'!$G$79</definedName>
    <definedName name="_D009751">'Form 15-10'!$I$79</definedName>
    <definedName name="_D009752">'Form 15-10'!$B$80</definedName>
    <definedName name="_D009753">'Form 15-10'!$E$80</definedName>
    <definedName name="_D009754">'Form 15-10'!$G$80</definedName>
    <definedName name="_D009755">'Form 15-10'!$I$80</definedName>
    <definedName name="_D009756">'Form 15-10'!$B$81</definedName>
    <definedName name="_D009757">'Form 15-10'!$E$81</definedName>
    <definedName name="_D009758">'Form 15-10'!$G$81</definedName>
    <definedName name="_D009759">'Form 15-10'!$I$81</definedName>
    <definedName name="_D009760">'Form 15-10'!$B$82</definedName>
    <definedName name="_D009761">'Form 15-10'!$E$82</definedName>
    <definedName name="_D009762">'Form 15-10'!$G$82</definedName>
    <definedName name="_D009763">'Form 15-10'!$I$82</definedName>
    <definedName name="_D009764">'Form 15-10'!$B$83</definedName>
    <definedName name="_D009765">'Form 15-10'!$E$83</definedName>
    <definedName name="_D009766">'Form 15-10'!$G$83</definedName>
    <definedName name="_D009767">'Form 15-10'!$I$83</definedName>
    <definedName name="_D009768">'Form 15-10'!$J$75</definedName>
    <definedName name="_D009769">'Form 15-10'!$J$76</definedName>
    <definedName name="_D009770">'Form 15-10'!$J$77</definedName>
    <definedName name="_D009771">'Form 15-10'!$J$78</definedName>
    <definedName name="_D009772">'Form 15-10'!$J$79</definedName>
    <definedName name="_D009773">'Form 15-10'!$J$80</definedName>
    <definedName name="_D009774">'Form 15-10'!$J$81</definedName>
    <definedName name="_D009775">'Form 15-10'!$J$82</definedName>
    <definedName name="_D009776">'Form 15-10'!$J$83</definedName>
    <definedName name="_D009777">'Form 15-10'!$K$75</definedName>
    <definedName name="_D009778">'Form 15-10'!$K$76</definedName>
    <definedName name="_D009779">'Form 15-10'!$K$77</definedName>
    <definedName name="_D009780">'Form 15-10'!$K$78</definedName>
    <definedName name="_D009781">'Form 15-10'!$K$79</definedName>
    <definedName name="_D009782">'Form 15-10'!$K$80</definedName>
    <definedName name="_D009783">'Form 15-10'!$K$81</definedName>
    <definedName name="_D009784">'Form 15-10'!$K$82</definedName>
    <definedName name="_D009785">'Form 15-10'!$K$83</definedName>
    <definedName name="_D009789">'Form 15-10'!$K$87</definedName>
    <definedName name="_D009790">'Form 15-10'!$K$89</definedName>
    <definedName name="_D009791">'Form 15-10'!$K$90</definedName>
    <definedName name="_D009792">'Form 15-10'!$K$91</definedName>
    <definedName name="_D009793">'Form 15-10'!$K$93</definedName>
    <definedName name="_D009794">'Form 15-10'!$K$94</definedName>
    <definedName name="_D009795">'Form 15-10'!$K$95</definedName>
    <definedName name="_D009796">'Form 15-10'!$K$96</definedName>
    <definedName name="_D009797">'Form 15-10'!$K$97</definedName>
    <definedName name="_D009798">'Form 15-10'!$K$98</definedName>
    <definedName name="_D009799">'Form 15-10'!$K$99</definedName>
    <definedName name="_D009800">'Form 15-10'!$K$100</definedName>
    <definedName name="_D009801">'Form 15-10'!$K$101</definedName>
    <definedName name="_D009802">'Form 15-10'!$K$102</definedName>
    <definedName name="_D009803">'Form 15-10'!$K$103</definedName>
    <definedName name="_D009804">'Form 15-10'!$K$104</definedName>
    <definedName name="_D009805">'Form 15-10'!$K$105</definedName>
    <definedName name="_D009806">'Form 15-10'!$K$106</definedName>
    <definedName name="_D009807">'Form 15-10'!$K$107</definedName>
    <definedName name="_D009808">'Form 15-10'!$K$108</definedName>
    <definedName name="_D009809">'Form 15-10'!$K$109</definedName>
    <definedName name="_D009810">'Form 15-10'!$K$110</definedName>
    <definedName name="_D009811">'Form 15-10'!$K$111</definedName>
    <definedName name="_D009812">'Form 15-10'!$K$112</definedName>
    <definedName name="_D009813">'Form 15-10'!$K$113</definedName>
    <definedName name="_D009814">'Form 15-10'!$K$114</definedName>
    <definedName name="_D009815">'Form 15-10'!$K$115</definedName>
    <definedName name="_D009816">'Form 15-10'!$E$89</definedName>
    <definedName name="_D009817">'Form 15-10'!$E$90</definedName>
    <definedName name="_D009818">'Form 15-10'!$E$91</definedName>
    <definedName name="_D009819">'Form 15-10'!$E$93</definedName>
    <definedName name="_D009820">'Form 15-10'!$E$94</definedName>
    <definedName name="_D009821">'Form 15-10'!$E$95</definedName>
    <definedName name="_D009822">'Form 15-10'!$E$96</definedName>
    <definedName name="_D009823">'Form 15-10'!$E$97</definedName>
    <definedName name="_D009824">'Form 15-10'!$E$98</definedName>
    <definedName name="_D009825">'Form 15-10'!$E$99</definedName>
    <definedName name="_D009826">'Form 15-10'!$E$100</definedName>
    <definedName name="_D009827">'Form 15-10'!$E$101</definedName>
    <definedName name="_D009828">'Form 15-10'!$E$102</definedName>
    <definedName name="_D009829">'Form 15-10'!$E$103</definedName>
    <definedName name="_D009830">'Form 15-10'!$E$104</definedName>
    <definedName name="_D009831">'Form 15-10'!$E$105</definedName>
    <definedName name="_D009832">'Form 15-10'!$E$106</definedName>
    <definedName name="_D009833">'Form 15-10'!$E$107</definedName>
    <definedName name="_D009834">'Form 15-10'!$E$108</definedName>
    <definedName name="_D009835">'Form 15-10'!$E$109</definedName>
    <definedName name="_D009836">'Form 15-10'!$E$110</definedName>
    <definedName name="_D009837">'Form 15-10'!$E$111</definedName>
    <definedName name="_D009838">'Form 15-10'!$E$112</definedName>
    <definedName name="_D009839">'Form 15-10'!$E$113</definedName>
    <definedName name="_D009840">'Form 15-10'!$E$114</definedName>
    <definedName name="_D009844">'Form 17-2'!$E$11</definedName>
    <definedName name="_D009848">'Form 17-2'!$E$16</definedName>
    <definedName name="_D009849">'Form 17-2'!$E$17</definedName>
    <definedName name="_D009850">'Form 17-2'!$E$18</definedName>
    <definedName name="_D009851">'Form 17-2'!$E$19</definedName>
    <definedName name="_D009852">'Form 17-2'!$E$20</definedName>
    <definedName name="_D009853">'Form 17-2'!$E$21</definedName>
    <definedName name="_D009854">'Form 17-2'!$E$22</definedName>
    <definedName name="_D009855">'Form 17-2'!$F$18</definedName>
    <definedName name="_D009856">'Form 17-2'!$F$19</definedName>
    <definedName name="_D009857">'Form 17-2'!$F$20</definedName>
    <definedName name="_D009858">'Form 17-2'!$F$21</definedName>
    <definedName name="_D009859">'Form 17-2'!$F$22</definedName>
    <definedName name="_D009860">'Form 17-2'!$E$23</definedName>
    <definedName name="_D009861">'Form 17-2'!$F$23</definedName>
    <definedName name="_D009862">'Form 17-2'!$E$24</definedName>
    <definedName name="_D009863">'Form 17-2'!$F$24</definedName>
    <definedName name="_D009864">'Form 17-2'!$E$26</definedName>
    <definedName name="_D009865">'Form 17-2'!$F$26</definedName>
    <definedName name="_D009866">'Form 17-2'!$G$26</definedName>
    <definedName name="_D009867">'Form 17-2'!$E$27</definedName>
    <definedName name="_D009868">'Form 17-2'!$F$27</definedName>
    <definedName name="_D009869">'Form 17-2'!$G$27</definedName>
    <definedName name="_D009870">'Form 17-2'!$E$28</definedName>
    <definedName name="_D009871">'Form 17-2'!$F$28</definedName>
    <definedName name="_D009872">'Form 17-2'!$G$28</definedName>
    <definedName name="_D009873">'Form 17-2'!$E$29</definedName>
    <definedName name="_D009874">'Form 17-2'!$F$29</definedName>
    <definedName name="_D009875">'Form 17-2'!$G$29</definedName>
    <definedName name="_D009876">'Form 17-2'!$E$30</definedName>
    <definedName name="_D009877">'Form 17-2'!$F$30</definedName>
    <definedName name="_D009878">'Form 17-2'!$G$30</definedName>
    <definedName name="_D009879">'Form 17-2'!$E$31</definedName>
    <definedName name="_D009880">'Form 17-2'!$F$31</definedName>
    <definedName name="_D009881">'Form 17-2'!$G$31</definedName>
    <definedName name="_D009882">'Form 17-2'!$E$32</definedName>
    <definedName name="_D009883">'Form 17-2'!$F$32</definedName>
    <definedName name="_D009884">'Form 17-2'!$G$32</definedName>
    <definedName name="_D009885">'Form 17-2'!$E$33</definedName>
    <definedName name="_D009886">'Form 17-2'!$F$33</definedName>
    <definedName name="_D009887">'Form 17-2'!$G$33</definedName>
    <definedName name="_D009888">'Form 17-2'!$E$34</definedName>
    <definedName name="_D009889">'Form 17-2'!$F$34</definedName>
    <definedName name="_D009890">'Form 17-2'!$G$34</definedName>
    <definedName name="_D009891">'Form 17-2'!$E$35</definedName>
    <definedName name="_D009892">'Form 17-2'!$F$35</definedName>
    <definedName name="_D009893">'Form 17-2'!$G$35</definedName>
    <definedName name="_D009894">'Form 17-2'!$E$36</definedName>
    <definedName name="_D009895">'Form 17-2'!$F$36</definedName>
    <definedName name="_D009896">'Form 17-2'!$G$36</definedName>
    <definedName name="_D009897">'Form 17-2'!$E$37</definedName>
    <definedName name="_D009898">'Form 17-2'!$F$37</definedName>
    <definedName name="_D009899">'Form 17-2'!$G$37</definedName>
    <definedName name="_D009900">'Form 17-2'!$E$38</definedName>
    <definedName name="_D009901">'Form 17-2'!$F$38</definedName>
    <definedName name="_D009902">'Form 17-2'!$G$38</definedName>
    <definedName name="_D009903">'Form 17-2'!$E$39</definedName>
    <definedName name="_D009904">'Form 17-2'!$F$39</definedName>
    <definedName name="_D009905">'Form 17-2'!$G$39</definedName>
    <definedName name="_D009906">'Form 17-2'!$E$40</definedName>
    <definedName name="_D009907">'Form 17-2'!$F$40</definedName>
    <definedName name="_D009908">'Form 17-2'!$G$40</definedName>
    <definedName name="_D009909">'Form 17-2'!$E$41</definedName>
    <definedName name="_D009910">'Form 17-2'!$F$41</definedName>
    <definedName name="_D009911">'Form 17-2'!$G$41</definedName>
    <definedName name="_D009912">'Form 17-2'!$E$42</definedName>
    <definedName name="_D009913">'Form 17-2'!$F$42</definedName>
    <definedName name="_D009914">'Form 17-2'!$G$42</definedName>
    <definedName name="_D009915">'Form 17-2'!$E$43</definedName>
    <definedName name="_D009916">'Form 17-2'!$F$43</definedName>
    <definedName name="_D009917">'Form 17-2'!$G$43</definedName>
    <definedName name="_D009918">'Form 17-2'!$E$44</definedName>
    <definedName name="_D009919">'Form 17-2'!$F$44</definedName>
    <definedName name="_D009920">'Form 17-2'!$G$44</definedName>
    <definedName name="_D009921">'Form 17-2'!$E$45</definedName>
    <definedName name="_D009922">'Form 17-2'!$F$45</definedName>
    <definedName name="_D009923">'Form 17-2'!$G$45</definedName>
    <definedName name="_D009924">'Form 17-2'!$E$46</definedName>
    <definedName name="_D009925">'Form 17-2'!$F$46</definedName>
    <definedName name="_D009926">'Form 17-2'!$G$46</definedName>
    <definedName name="_D009927">'Form 17-2'!$E$47</definedName>
    <definedName name="_D009928">'Form 17-2'!$F$47</definedName>
    <definedName name="_D009929">'Form 17-2'!$G$47</definedName>
    <definedName name="_D009930">'Form 17-2'!$E$48</definedName>
    <definedName name="_D009931">'Form 17-2'!$F$48</definedName>
    <definedName name="_D009932">'Form 17-2'!$G$48</definedName>
    <definedName name="_D009933">'Form 17-2'!$E$49</definedName>
    <definedName name="_D009934">'Form 17-2'!$F$49</definedName>
    <definedName name="_D009935">'Form 17-2'!$G$49</definedName>
    <definedName name="_D009936">'Form 17-2'!$E$50</definedName>
    <definedName name="_D009937">'Form 17-2'!$F$50</definedName>
    <definedName name="_D009938">'Form 17-2'!$G$50</definedName>
    <definedName name="_D009939">'Form 17-2'!$E$51</definedName>
    <definedName name="_D009940">'Form 17-2'!$F$51</definedName>
    <definedName name="_D009941">'Form 17-2'!$G$51</definedName>
    <definedName name="_D009942">'Form 17-2'!$H$26</definedName>
    <definedName name="_D009943">'Form 17-2'!$H$27</definedName>
    <definedName name="_D009944">'Form 17-2'!$H$28</definedName>
    <definedName name="_D009945">'Form 17-2'!$H$29</definedName>
    <definedName name="_D009946">'Form 17-2'!$H$30</definedName>
    <definedName name="_D009947">'Form 17-2'!$H$31</definedName>
    <definedName name="_D009948">'Form 17-2'!$H$32</definedName>
    <definedName name="_D009949">'Form 17-2'!$H$33</definedName>
    <definedName name="_D009950">'Form 17-2'!$H$34</definedName>
    <definedName name="_D009951">'Form 17-2'!$H$35</definedName>
    <definedName name="_D009952">'Form 17-2'!$H$36</definedName>
    <definedName name="_D009953">'Form 17-2'!$H$37</definedName>
    <definedName name="_D009954">'Form 17-2'!$H$38</definedName>
    <definedName name="_D009955">'Form 17-2'!$H$39</definedName>
    <definedName name="_D009956">'Form 17-2'!$H$40</definedName>
    <definedName name="_D009957">'Form 17-2'!$H$41</definedName>
    <definedName name="_D009958">'Form 17-2'!$H$42</definedName>
    <definedName name="_D009959">'Form 17-2'!$H$43</definedName>
    <definedName name="_D009960">'Form 17-2'!$H$44</definedName>
    <definedName name="_D009961">'Form 17-2'!$H$45</definedName>
    <definedName name="_D009962">'Form 17-2'!$H$46</definedName>
    <definedName name="_D009963">'Form 17-2'!$H$47</definedName>
    <definedName name="_D009964">'Form 17-2'!$H$48</definedName>
    <definedName name="_D009965">'Form 17-2'!$H$49</definedName>
    <definedName name="_D009966">'Form 17-2'!$H$50</definedName>
    <definedName name="_D009967">'Form 17-2'!$H$51</definedName>
    <definedName name="_D009968">'Form 17-2'!$H$52</definedName>
    <definedName name="_D009969">'Form 17-2'!$H$53</definedName>
    <definedName name="_D009970">'Form 17-2'!$H$54</definedName>
    <definedName name="_D009971">'Form 17-2'!$H$55</definedName>
    <definedName name="_D009972">'Form 17-2'!$E$52</definedName>
    <definedName name="_D009973">'Form 17-2'!$F$52</definedName>
    <definedName name="_D009974">'Form 17-2'!$G$52</definedName>
    <definedName name="_D009975">'Form 17-2'!$E$55</definedName>
    <definedName name="_D009976">'Form 17-2'!$F$55</definedName>
    <definedName name="_D009977">'Form 17-2'!$G$55</definedName>
    <definedName name="_D009978">'Form 17-2'!$I$55</definedName>
    <definedName name="_D009979">'Form 17-2'!$E$53</definedName>
    <definedName name="_D009980">'Form 17-2'!$F$53</definedName>
    <definedName name="_D009981">'Form 17-2'!$G$53</definedName>
    <definedName name="_D009982">'Form 17-2'!$E$54</definedName>
    <definedName name="_D009983">'Form 17-2'!$F$54</definedName>
    <definedName name="_D009984">'Form 17-2'!$G$54</definedName>
    <definedName name="_D009985">'Form 17-2'!$I$26</definedName>
    <definedName name="_D009986">'Form 17-2'!$I$27</definedName>
    <definedName name="_D009987">'Form 17-2'!$I$28</definedName>
    <definedName name="_D009988">'Form 17-2'!$I$29</definedName>
    <definedName name="_D009989">'Form 17-2'!$I$30</definedName>
    <definedName name="_D009990">'Form 17-2'!$I$31</definedName>
    <definedName name="_D009991">'Form 17-2'!$I$32</definedName>
    <definedName name="_D009992">'Form 17-2'!$I$33</definedName>
    <definedName name="_D009993">'Form 17-2'!$I$34</definedName>
    <definedName name="_D009994">'Form 17-2'!$I$35</definedName>
    <definedName name="_D009995">'Form 17-2'!$I$36</definedName>
    <definedName name="_D009996">'Form 17-2'!$I$37</definedName>
    <definedName name="_D009997">'Form 17-2'!$I$38</definedName>
    <definedName name="_D009998">'Form 17-2'!$I$39</definedName>
    <definedName name="_D009999">'Form 17-2'!$I$40</definedName>
    <definedName name="_D010000">'Form 17-2'!$I$41</definedName>
    <definedName name="_D010001">'Form 17-2'!$I$42</definedName>
    <definedName name="_D010002">'Form 17-2'!$I$43</definedName>
    <definedName name="_D010003">'Form 17-2'!$I$44</definedName>
    <definedName name="_D010004">'Form 17-2'!$I$45</definedName>
    <definedName name="_D010005">'Form 17-2'!$I$46</definedName>
    <definedName name="_D010006">'Form 17-2'!$I$47</definedName>
    <definedName name="_D010007">'Form 17-2'!$I$48</definedName>
    <definedName name="_D010008">'Form 17-2'!$I$49</definedName>
    <definedName name="_D010009">'Form 17-2'!$I$50</definedName>
    <definedName name="_D010010">'Form 17-2'!$I$51</definedName>
    <definedName name="_D010011">'Form 17-2'!$I$52</definedName>
    <definedName name="_D010012">'Form 17-2'!$I$53</definedName>
    <definedName name="_D010013">'Form 17-2'!$I$54</definedName>
    <definedName name="_D010017">'Form 17-2'!$I$60</definedName>
    <definedName name="_D010018">'Form 17-2'!$I$61</definedName>
    <definedName name="_D010019">'Form 17-2'!$I$62</definedName>
    <definedName name="_D010023">'Form 17-2'!$C$66</definedName>
    <definedName name="_D010024">'Form 17-2'!$C$69</definedName>
    <definedName name="_D010025">'Form 17-2'!$C$70</definedName>
    <definedName name="_D010026">'Form 17-2'!$C$71</definedName>
    <definedName name="_D010027">'Form 17-2'!$C$72</definedName>
    <definedName name="_D010028">'Form 17-2'!$C$73</definedName>
    <definedName name="_D010029">'Form 17-2'!$C$74</definedName>
    <definedName name="_D010030">'Form 17-2'!$C$75</definedName>
    <definedName name="_D010031">'Form 17-2'!$C$76</definedName>
    <definedName name="_D010032">'Form 17-2'!$C$77</definedName>
    <definedName name="_D010033">'Form 17-2'!$C$78</definedName>
    <definedName name="_D010034">'Form 17-2'!$C$79</definedName>
    <definedName name="_D010035">'Form 17-2'!$C$80</definedName>
    <definedName name="_D010036">'Form 17-2'!$C$81</definedName>
    <definedName name="_D010037">'Form 17-2'!$C$82</definedName>
    <definedName name="_D010038">'Form 17-2'!$C$83</definedName>
    <definedName name="_D010039">'Form 17-2'!$C$84</definedName>
    <definedName name="_D010040">'Form 17-2'!$C$85</definedName>
    <definedName name="_D010041">'Form 17-2'!$C$86</definedName>
    <definedName name="_D010042">'Form 17-2'!$C$87</definedName>
    <definedName name="_D010043">'Form 17-2'!$C$88</definedName>
    <definedName name="_D010044">'Form 17-2'!$C$89</definedName>
    <definedName name="_D010045">'Form 17-2'!$C$90</definedName>
    <definedName name="_D010046">'Form 17-2'!$C$91</definedName>
    <definedName name="_D010047">'Form 17-2'!$C$92</definedName>
    <definedName name="_D010048">'Form 17-2'!$C$93</definedName>
    <definedName name="_D010056">'Form 17-2'!$F$69</definedName>
    <definedName name="_D010057">'Form 17-2'!$F$70</definedName>
    <definedName name="_D010058">'Form 17-2'!$F$71</definedName>
    <definedName name="_D010059">'Form 17-2'!$F$72</definedName>
    <definedName name="_D010060">'Form 17-2'!$F$73</definedName>
    <definedName name="_D010061">'Form 17-2'!$F$74</definedName>
    <definedName name="_D010062">'Form 17-2'!$F$75</definedName>
    <definedName name="_D010063">'Form 17-2'!$F$76</definedName>
    <definedName name="_D010064">'Form 17-2'!$F$77</definedName>
    <definedName name="_D010065">'Form 17-2'!$F$78</definedName>
    <definedName name="_D010066">'Form 17-2'!$F$79</definedName>
    <definedName name="_D010067">'Form 17-2'!$F$80</definedName>
    <definedName name="_D010068">'Form 17-2'!$F$81</definedName>
    <definedName name="_D010069">'Form 17-2'!$F$82</definedName>
    <definedName name="_D010070">'Form 17-2'!$F$83</definedName>
    <definedName name="_D010071">'Form 17-2'!$F$84</definedName>
    <definedName name="_D010072">'Form 17-2'!$F$85</definedName>
    <definedName name="_D010073">'Form 17-2'!$F$86</definedName>
    <definedName name="_D010074">'Form 17-2'!$F$87</definedName>
    <definedName name="_D010075">'Form 17-2'!$F$88</definedName>
    <definedName name="_D010076">'Form 17-2'!$F$89</definedName>
    <definedName name="_D010077">'Form 17-2'!$F$90</definedName>
    <definedName name="_D010078">'Form 17-2'!$F$91</definedName>
    <definedName name="_D010079">'Form 17-2'!$F$92</definedName>
    <definedName name="_D010080">'Form 17-2'!$F$93</definedName>
    <definedName name="_D010088">'Form 17-2'!$G$69</definedName>
    <definedName name="_D010089">'Form 17-2'!$G$70</definedName>
    <definedName name="_D010090">'Form 17-2'!$G$71</definedName>
    <definedName name="_D010091">'Form 17-2'!$G$72</definedName>
    <definedName name="_D010092">'Form 17-2'!$G$73</definedName>
    <definedName name="_D010093">'Form 17-2'!$G$74</definedName>
    <definedName name="_D010094">'Form 17-2'!$G$75</definedName>
    <definedName name="_D010095">'Form 17-2'!$G$76</definedName>
    <definedName name="_D010096">'Form 17-2'!$G$77</definedName>
    <definedName name="_D010097">'Form 17-2'!$G$78</definedName>
    <definedName name="_D010098">'Form 17-2'!$G$79</definedName>
    <definedName name="_D010099">'Form 17-2'!$G$80</definedName>
    <definedName name="_D010100">'Form 17-2'!$G$81</definedName>
    <definedName name="_D010101">'Form 17-2'!$G$82</definedName>
    <definedName name="_D010102">'Form 17-2'!$G$83</definedName>
    <definedName name="_D010103">'Form 17-2'!$G$84</definedName>
    <definedName name="_D010104">'Form 17-2'!$G$85</definedName>
    <definedName name="_D010105">'Form 17-2'!$G$86</definedName>
    <definedName name="_D010106">'Form 17-2'!$G$87</definedName>
    <definedName name="_D010107">'Form 17-2'!$G$88</definedName>
    <definedName name="_D010108">'Form 17-2'!$G$89</definedName>
    <definedName name="_D010109">'Form 17-2'!$G$90</definedName>
    <definedName name="_D010110">'Form 17-2'!$G$91</definedName>
    <definedName name="_D010111">'Form 17-2'!$G$92</definedName>
    <definedName name="_D010112">'Form 17-2'!$G$93</definedName>
    <definedName name="_D010120">'Form 17-2'!$H$69</definedName>
    <definedName name="_D010121">'Form 17-2'!$H$70</definedName>
    <definedName name="_D010122">'Form 17-2'!$H$71</definedName>
    <definedName name="_D010123">'Form 17-2'!$H$72</definedName>
    <definedName name="_D010124">'Form 17-2'!$H$73</definedName>
    <definedName name="_D010125">'Form 17-2'!$H$74</definedName>
    <definedName name="_D010126">'Form 17-2'!$H$75</definedName>
    <definedName name="_D010127">'Form 17-2'!$H$76</definedName>
    <definedName name="_D010128">'Form 17-2'!$H$77</definedName>
    <definedName name="_D010129">'Form 17-2'!$H$78</definedName>
    <definedName name="_D010130">'Form 17-2'!$H$79</definedName>
    <definedName name="_D010131">'Form 17-2'!$H$80</definedName>
    <definedName name="_D010132">'Form 17-2'!$H$81</definedName>
    <definedName name="_D010133">'Form 17-2'!$H$82</definedName>
    <definedName name="_D010134">'Form 17-2'!$H$83</definedName>
    <definedName name="_D010135">'Form 17-2'!$H$84</definedName>
    <definedName name="_D010136">'Form 17-2'!$H$85</definedName>
    <definedName name="_D010137">'Form 17-2'!$H$86</definedName>
    <definedName name="_D010138">'Form 17-2'!$H$87</definedName>
    <definedName name="_D010139">'Form 17-2'!$H$88</definedName>
    <definedName name="_D010140">'Form 17-2'!$H$89</definedName>
    <definedName name="_D010141">'Form 17-2'!$H$90</definedName>
    <definedName name="_D010142">'Form 17-2'!$H$91</definedName>
    <definedName name="_D010143">'Form 17-2'!$H$92</definedName>
    <definedName name="_D010144">'Form 17-2'!$H$93</definedName>
    <definedName name="_D010152">'Form 17-2'!$F$94</definedName>
    <definedName name="_D010153">'Form 17-2'!$H$94</definedName>
    <definedName name="_D010154">'Form 17-2'!$G$94</definedName>
    <definedName name="_D010158">'Form 17-3'!$E$11</definedName>
    <definedName name="_D010162">'Form 17-3'!$E$16</definedName>
    <definedName name="_D010163">'Form 17-3'!$E$17</definedName>
    <definedName name="_D010164">'Form 17-3'!$E$18</definedName>
    <definedName name="_D010165">'Form 17-3'!$E$19</definedName>
    <definedName name="_D010166">'Form 17-3'!$E$20</definedName>
    <definedName name="_D010167">'Form 17-3'!$E$21</definedName>
    <definedName name="_D010168">'Form 17-3'!$E$22</definedName>
    <definedName name="_D010169">'Form 17-3'!$F$18</definedName>
    <definedName name="_D010170">'Form 17-3'!$F$19</definedName>
    <definedName name="_D010171">'Form 17-3'!$F$20</definedName>
    <definedName name="_D010172">'Form 17-3'!$F$21</definedName>
    <definedName name="_D010173">'Form 17-3'!$F$22</definedName>
    <definedName name="_D010174">'Form 17-3'!$E$23</definedName>
    <definedName name="_D010175">'Form 17-3'!$F$23</definedName>
    <definedName name="_D010176">'Form 17-3'!$E$24</definedName>
    <definedName name="_D010177">'Form 17-3'!$F$24</definedName>
    <definedName name="_D010178">'Form 17-3'!$E$26</definedName>
    <definedName name="_D010179">'Form 17-3'!$F$26</definedName>
    <definedName name="_D010180">'Form 17-3'!$G$26</definedName>
    <definedName name="_D010181">'Form 17-3'!$E$27</definedName>
    <definedName name="_D010182">'Form 17-3'!$F$27</definedName>
    <definedName name="_D010183">'Form 17-3'!$G$27</definedName>
    <definedName name="_D010184">'Form 17-3'!$E$28</definedName>
    <definedName name="_D010185">'Form 17-3'!$F$28</definedName>
    <definedName name="_D010186">'Form 17-3'!$G$28</definedName>
    <definedName name="_D010187">'Form 17-3'!$E$29</definedName>
    <definedName name="_D010188">'Form 17-3'!$F$29</definedName>
    <definedName name="_D010189">'Form 17-3'!$G$29</definedName>
    <definedName name="_D010190">'Form 17-3'!$E$30</definedName>
    <definedName name="_D010191">'Form 17-3'!$F$30</definedName>
    <definedName name="_D010192">'Form 17-3'!$G$30</definedName>
    <definedName name="_D010193">'Form 17-3'!$E$31</definedName>
    <definedName name="_D010194">'Form 17-3'!$F$31</definedName>
    <definedName name="_D010195">'Form 17-3'!$G$31</definedName>
    <definedName name="_D010196">'Form 17-3'!$E$32</definedName>
    <definedName name="_D010197">'Form 17-3'!$F$32</definedName>
    <definedName name="_D010198">'Form 17-3'!$G$32</definedName>
    <definedName name="_D010199">'Form 17-3'!$E$33</definedName>
    <definedName name="_D010200">'Form 17-3'!$F$33</definedName>
    <definedName name="_D010201">'Form 17-3'!$G$33</definedName>
    <definedName name="_D010202">'Form 17-3'!$E$34</definedName>
    <definedName name="_D010203">'Form 17-3'!$F$34</definedName>
    <definedName name="_D010204">'Form 17-3'!$G$34</definedName>
    <definedName name="_D010205">'Form 17-3'!$E$35</definedName>
    <definedName name="_D010206">'Form 17-3'!$F$35</definedName>
    <definedName name="_D010207">'Form 17-3'!$G$35</definedName>
    <definedName name="_D010208">'Form 17-3'!$E$36</definedName>
    <definedName name="_D010209">'Form 17-3'!$F$36</definedName>
    <definedName name="_D010210">'Form 17-3'!$G$36</definedName>
    <definedName name="_D010211">'Form 17-3'!$E$37</definedName>
    <definedName name="_D010212">'Form 17-3'!$F$37</definedName>
    <definedName name="_D010213">'Form 17-3'!$G$37</definedName>
    <definedName name="_D010214">'Form 17-3'!$E$38</definedName>
    <definedName name="_D010215">'Form 17-3'!$F$38</definedName>
    <definedName name="_D010216">'Form 17-3'!$G$38</definedName>
    <definedName name="_D010217">'Form 17-3'!$E$39</definedName>
    <definedName name="_D010218">'Form 17-3'!$F$39</definedName>
    <definedName name="_D010219">'Form 17-3'!$G$39</definedName>
    <definedName name="_D010220">'Form 17-3'!$E$40</definedName>
    <definedName name="_D010221">'Form 17-3'!$F$40</definedName>
    <definedName name="_D010222">'Form 17-3'!$G$40</definedName>
    <definedName name="_D010223">'Form 17-3'!$E$41</definedName>
    <definedName name="_D010224">'Form 17-3'!$F$41</definedName>
    <definedName name="_D010225">'Form 17-3'!$G$41</definedName>
    <definedName name="_D010226">'Form 17-3'!$E$42</definedName>
    <definedName name="_D010227">'Form 17-3'!$F$42</definedName>
    <definedName name="_D010228">'Form 17-3'!$G$42</definedName>
    <definedName name="_D010229">'Form 17-3'!$E$43</definedName>
    <definedName name="_D010230">'Form 17-3'!$F$43</definedName>
    <definedName name="_D010231">'Form 17-3'!$G$43</definedName>
    <definedName name="_D010232">'Form 17-3'!$E$44</definedName>
    <definedName name="_D010233">'Form 17-3'!$F$44</definedName>
    <definedName name="_D010234">'Form 17-3'!$G$44</definedName>
    <definedName name="_D010235">'Form 17-3'!$E$45</definedName>
    <definedName name="_D010236">'Form 17-3'!$F$45</definedName>
    <definedName name="_D010237">'Form 17-3'!$G$45</definedName>
    <definedName name="_D010238">'Form 17-3'!$E$46</definedName>
    <definedName name="_D010239">'Form 17-3'!$F$46</definedName>
    <definedName name="_D010240">'Form 17-3'!$G$46</definedName>
    <definedName name="_D010241">'Form 17-3'!$E$47</definedName>
    <definedName name="_D010242">'Form 17-3'!$F$47</definedName>
    <definedName name="_D010243">'Form 17-3'!$G$47</definedName>
    <definedName name="_D010244">'Form 17-3'!$E$48</definedName>
    <definedName name="_D010245">'Form 17-3'!$F$48</definedName>
    <definedName name="_D010246">'Form 17-3'!$G$48</definedName>
    <definedName name="_D010247">'Form 17-3'!$E$49</definedName>
    <definedName name="_D010248">'Form 17-3'!$F$49</definedName>
    <definedName name="_D010249">'Form 17-3'!$G$49</definedName>
    <definedName name="_D010250">'Form 17-3'!$E$50</definedName>
    <definedName name="_D010251">'Form 17-3'!$F$50</definedName>
    <definedName name="_D010252">'Form 17-3'!$G$50</definedName>
    <definedName name="_D010253">'Form 17-3'!$E$51</definedName>
    <definedName name="_D010254">'Form 17-3'!$F$51</definedName>
    <definedName name="_D010255">'Form 17-3'!$G$51</definedName>
    <definedName name="_D010256">'Form 17-3'!$H$26</definedName>
    <definedName name="_D010257">'Form 17-3'!$H$27</definedName>
    <definedName name="_D010258">'Form 17-3'!$H$28</definedName>
    <definedName name="_D010259">'Form 17-3'!$H$29</definedName>
    <definedName name="_D010260">'Form 17-3'!$H$30</definedName>
    <definedName name="_D010261">'Form 17-3'!$H$31</definedName>
    <definedName name="_D010262">'Form 17-3'!$H$32</definedName>
    <definedName name="_D010263">'Form 17-3'!$H$33</definedName>
    <definedName name="_D010264">'Form 17-3'!$H$34</definedName>
    <definedName name="_D010265">'Form 17-3'!$H$35</definedName>
    <definedName name="_D010266">'Form 17-3'!$H$36</definedName>
    <definedName name="_D010267">'Form 17-3'!$H$37</definedName>
    <definedName name="_D010268">'Form 17-3'!$H$38</definedName>
    <definedName name="_D010269">'Form 17-3'!$H$39</definedName>
    <definedName name="_D010270">'Form 17-3'!$H$40</definedName>
    <definedName name="_D010271">'Form 17-3'!$H$41</definedName>
    <definedName name="_D010272">'Form 17-3'!$H$42</definedName>
    <definedName name="_D010273">'Form 17-3'!$H$43</definedName>
    <definedName name="_D010274">'Form 17-3'!$H$44</definedName>
    <definedName name="_D010275">'Form 17-3'!$H$45</definedName>
    <definedName name="_D010276">'Form 17-3'!$H$46</definedName>
    <definedName name="_D010277">'Form 17-3'!$H$47</definedName>
    <definedName name="_D010278">'Form 17-3'!$H$48</definedName>
    <definedName name="_D010279">'Form 17-3'!$H$49</definedName>
    <definedName name="_D010280">'Form 17-3'!$H$50</definedName>
    <definedName name="_D010281">'Form 17-3'!$H$51</definedName>
    <definedName name="_D010282">'Form 17-3'!$H$52</definedName>
    <definedName name="_D010283">'Form 17-3'!$H$53</definedName>
    <definedName name="_D010284">'Form 17-3'!$H$54</definedName>
    <definedName name="_D010285">'Form 17-3'!$H$55</definedName>
    <definedName name="_D010286">'Form 17-3'!$I$26</definedName>
    <definedName name="_D010287">'Form 17-3'!$I$27</definedName>
    <definedName name="_D010288">'Form 17-3'!$I$28</definedName>
    <definedName name="_D010289">'Form 17-3'!$I$29</definedName>
    <definedName name="_D010290">'Form 17-3'!$I$30</definedName>
    <definedName name="_D010291">'Form 17-3'!$I$31</definedName>
    <definedName name="_D010292">'Form 17-3'!$I$32</definedName>
    <definedName name="_D010293">'Form 17-3'!$I$33</definedName>
    <definedName name="_D010294">'Form 17-3'!$I$34</definedName>
    <definedName name="_D010295">'Form 17-3'!$I$35</definedName>
    <definedName name="_D010296">'Form 17-3'!$I$36</definedName>
    <definedName name="_D010297">'Form 17-3'!$I$37</definedName>
    <definedName name="_D010298">'Form 17-3'!$I$38</definedName>
    <definedName name="_D010299">'Form 17-3'!$I$39</definedName>
    <definedName name="_D010300">'Form 17-3'!$I$40</definedName>
    <definedName name="_D010301">'Form 17-3'!$I$41</definedName>
    <definedName name="_D010302">'Form 17-3'!$I$42</definedName>
    <definedName name="_D010303">'Form 17-3'!$I$43</definedName>
    <definedName name="_D010304">'Form 17-3'!$I$44</definedName>
    <definedName name="_D010305">'Form 17-3'!$I$45</definedName>
    <definedName name="_D010306">'Form 17-3'!$I$46</definedName>
    <definedName name="_D010307">'Form 17-3'!$I$47</definedName>
    <definedName name="_D010308">'Form 17-3'!$I$48</definedName>
    <definedName name="_D010309">'Form 17-3'!$I$49</definedName>
    <definedName name="_D010310">'Form 17-3'!$I$50</definedName>
    <definedName name="_D010311">'Form 17-3'!$I$51</definedName>
    <definedName name="_D010312">'Form 17-3'!$I$52</definedName>
    <definedName name="_D010313">'Form 17-3'!$I$53</definedName>
    <definedName name="_D010314">'Form 17-3'!$I$54</definedName>
    <definedName name="_D010315">'Form 17-3'!$E$52</definedName>
    <definedName name="_D010316">'Form 17-3'!$F$52</definedName>
    <definedName name="_D010317">'Form 17-3'!$G$52</definedName>
    <definedName name="_D010318">'Form 17-3'!$E$55</definedName>
    <definedName name="_D010319">'Form 17-3'!$F$55</definedName>
    <definedName name="_D010320">'Form 17-3'!$G$55</definedName>
    <definedName name="_D010321">'Form 17-3'!$I$55</definedName>
    <definedName name="_D010322">'Form 17-3'!$E$53</definedName>
    <definedName name="_D010323">'Form 17-3'!$F$53</definedName>
    <definedName name="_D010324">'Form 17-3'!$G$53</definedName>
    <definedName name="_D010325">'Form 17-3'!$E$54</definedName>
    <definedName name="_D010326">'Form 17-3'!$F$54</definedName>
    <definedName name="_D010327">'Form 17-3'!$G$54</definedName>
    <definedName name="_D010331">'Form 17-3'!$I$60</definedName>
    <definedName name="_D010332">'Form 17-3'!$I$61</definedName>
    <definedName name="_D010333">'Form 17-3'!$I$62</definedName>
    <definedName name="_D010338">'Form 17-3'!$C$66</definedName>
    <definedName name="_D010339">'Form 17-3'!$C$69</definedName>
    <definedName name="_D010340">'Form 17-3'!$C$70</definedName>
    <definedName name="_D010341">'Form 17-3'!$C$71</definedName>
    <definedName name="_D010342">'Form 17-3'!$C$72</definedName>
    <definedName name="_D010343">'Form 17-3'!$C$73</definedName>
    <definedName name="_D010344">'Form 17-3'!$C$74</definedName>
    <definedName name="_D010345">'Form 17-3'!$C$75</definedName>
    <definedName name="_D010346">'Form 17-3'!$C$76</definedName>
    <definedName name="_D010347">'Form 17-3'!$C$77</definedName>
    <definedName name="_D010348">'Form 17-3'!$C$78</definedName>
    <definedName name="_D010349">'Form 17-3'!$C$79</definedName>
    <definedName name="_D010350">'Form 17-3'!$C$80</definedName>
    <definedName name="_D010351">'Form 17-3'!$C$81</definedName>
    <definedName name="_D010352">'Form 17-3'!$C$82</definedName>
    <definedName name="_D010353">'Form 17-3'!$C$83</definedName>
    <definedName name="_D010354">'Form 17-3'!$C$84</definedName>
    <definedName name="_D010355">'Form 17-3'!$C$85</definedName>
    <definedName name="_D010356">'Form 17-3'!$C$86</definedName>
    <definedName name="_D010357">'Form 17-3'!$C$87</definedName>
    <definedName name="_D010358">'Form 17-3'!$C$88</definedName>
    <definedName name="_D010359">'Form 17-3'!$C$89</definedName>
    <definedName name="_D010360">'Form 17-3'!$C$90</definedName>
    <definedName name="_D010361">'Form 17-3'!$C$91</definedName>
    <definedName name="_D010362">'Form 17-3'!$C$92</definedName>
    <definedName name="_D010363">'Form 17-3'!$C$93</definedName>
    <definedName name="_D010371">'Form 17-3'!$F$69</definedName>
    <definedName name="_D010372">'Form 17-3'!$F$70</definedName>
    <definedName name="_D010373">'Form 17-3'!$F$71</definedName>
    <definedName name="_D010374">'Form 17-3'!$F$72</definedName>
    <definedName name="_D010375">'Form 17-3'!$F$73</definedName>
    <definedName name="_D010376">'Form 17-3'!$F$74</definedName>
    <definedName name="_D010377">'Form 17-3'!$F$75</definedName>
    <definedName name="_D010378">'Form 17-3'!$F$76</definedName>
    <definedName name="_D010379">'Form 17-3'!$F$77</definedName>
    <definedName name="_D010380">'Form 17-3'!$F$78</definedName>
    <definedName name="_D010381">'Form 17-3'!$F$79</definedName>
    <definedName name="_D010382">'Form 17-3'!$F$80</definedName>
    <definedName name="_D010383">'Form 17-3'!$F$81</definedName>
    <definedName name="_D010384">'Form 17-3'!$F$82</definedName>
    <definedName name="_D010385">'Form 17-3'!$F$83</definedName>
    <definedName name="_D010386">'Form 17-3'!$F$84</definedName>
    <definedName name="_D010387">'Form 17-3'!$F$85</definedName>
    <definedName name="_D010388">'Form 17-3'!$F$86</definedName>
    <definedName name="_D010389">'Form 17-3'!$F$87</definedName>
    <definedName name="_D010390">'Form 17-3'!$F$88</definedName>
    <definedName name="_D010391">'Form 17-3'!$F$89</definedName>
    <definedName name="_D010392">'Form 17-3'!$F$90</definedName>
    <definedName name="_D010393">'Form 17-3'!$F$91</definedName>
    <definedName name="_D010394">'Form 17-3'!$F$92</definedName>
    <definedName name="_D010395">'Form 17-3'!$F$93</definedName>
    <definedName name="_D010403">'Form 17-3'!$G$69</definedName>
    <definedName name="_D010404">'Form 17-3'!$G$70</definedName>
    <definedName name="_D010405">'Form 17-3'!$G$71</definedName>
    <definedName name="_D010406">'Form 17-3'!$G$72</definedName>
    <definedName name="_D010407">'Form 17-3'!$G$73</definedName>
    <definedName name="_D010408">'Form 17-3'!$G$74</definedName>
    <definedName name="_D010409">'Form 17-3'!$G$75</definedName>
    <definedName name="_D010410">'Form 17-3'!$G$76</definedName>
    <definedName name="_D010411">'Form 17-3'!$G$77</definedName>
    <definedName name="_D010412">'Form 17-3'!$G$78</definedName>
    <definedName name="_D010413">'Form 17-3'!$G$79</definedName>
    <definedName name="_D010414">'Form 17-3'!$G$80</definedName>
    <definedName name="_D010415">'Form 17-3'!$G$81</definedName>
    <definedName name="_D010416">'Form 17-3'!$G$82</definedName>
    <definedName name="_D010417">'Form 17-3'!$G$83</definedName>
    <definedName name="_D010418">'Form 17-3'!$G$84</definedName>
    <definedName name="_D010419">'Form 17-3'!$G$85</definedName>
    <definedName name="_D010420">'Form 17-3'!$G$86</definedName>
    <definedName name="_D010421">'Form 17-3'!$G$87</definedName>
    <definedName name="_D010422">'Form 17-3'!$G$88</definedName>
    <definedName name="_D010423">'Form 17-3'!$G$89</definedName>
    <definedName name="_D010424">'Form 17-3'!$G$90</definedName>
    <definedName name="_D010425">'Form 17-3'!$G$91</definedName>
    <definedName name="_D010426">'Form 17-3'!$G$92</definedName>
    <definedName name="_D010427">'Form 17-3'!$G$93</definedName>
    <definedName name="_D010435">'Form 17-3'!$H$69</definedName>
    <definedName name="_D010436">'Form 17-3'!$H$70</definedName>
    <definedName name="_D010437">'Form 17-3'!$H$71</definedName>
    <definedName name="_D010438">'Form 17-3'!$H$72</definedName>
    <definedName name="_D010439">'Form 17-3'!$H$73</definedName>
    <definedName name="_D010440">'Form 17-3'!$H$74</definedName>
    <definedName name="_D010441">'Form 17-3'!$H$75</definedName>
    <definedName name="_D010442">'Form 17-3'!$H$76</definedName>
    <definedName name="_D010443">'Form 17-3'!$H$77</definedName>
    <definedName name="_D010444">'Form 17-3'!$H$78</definedName>
    <definedName name="_D010445">'Form 17-3'!$H$79</definedName>
    <definedName name="_D010446">'Form 17-3'!$H$80</definedName>
    <definedName name="_D010447">'Form 17-3'!$H$81</definedName>
    <definedName name="_D010448">'Form 17-3'!$H$82</definedName>
    <definedName name="_D010449">'Form 17-3'!$H$83</definedName>
    <definedName name="_D010450">'Form 17-3'!$H$84</definedName>
    <definedName name="_D010451">'Form 17-3'!$H$85</definedName>
    <definedName name="_D010452">'Form 17-3'!$H$86</definedName>
    <definedName name="_D010453">'Form 17-3'!$H$87</definedName>
    <definedName name="_D010454">'Form 17-3'!$H$88</definedName>
    <definedName name="_D010455">'Form 17-3'!$H$89</definedName>
    <definedName name="_D010456">'Form 17-3'!$H$90</definedName>
    <definedName name="_D010457">'Form 17-3'!$H$91</definedName>
    <definedName name="_D010458">'Form 17-3'!$H$92</definedName>
    <definedName name="_D010459">'Form 17-3'!$H$93</definedName>
    <definedName name="_D010467">'Form 17-3'!$F$94</definedName>
    <definedName name="_D010468">'Form 17-3'!$H$94</definedName>
    <definedName name="_D010469">'Form 17-3'!$G$94</definedName>
    <definedName name="_D010473">'Form 18-2'!$G$13</definedName>
    <definedName name="_D010474">'Form 18-2'!$I$13</definedName>
    <definedName name="_D010475">'Form 18-2'!$H$17</definedName>
    <definedName name="_D010476">'Form 18-2'!$I$17</definedName>
    <definedName name="_D010477">'Form 18-2'!$H$20</definedName>
    <definedName name="_D010478">'Form 18-2'!$I$20</definedName>
    <definedName name="_D010479">'Form 18-2'!$H$21</definedName>
    <definedName name="_D010480">'Form 18-2'!$I$21</definedName>
    <definedName name="_D010481">'Form 18-2'!$H$22</definedName>
    <definedName name="_D010482">'Form 18-2'!$I$22</definedName>
    <definedName name="_D010483">'Form 18-2'!$H$23</definedName>
    <definedName name="_D010484">'Form 18-2'!$I$23</definedName>
    <definedName name="_D010485">'Form 18-2'!$H$24</definedName>
    <definedName name="_D010486">'Form 18-2'!$I$24</definedName>
    <definedName name="_D010487">'Form 18-2'!$H$25</definedName>
    <definedName name="_D010488">'Form 18-2'!$I$25</definedName>
    <definedName name="_D010489">'Form 18-2'!$H$26</definedName>
    <definedName name="_D010490">'Form 18-2'!$I$26</definedName>
    <definedName name="_D010491">'Form 18-2'!$H$27</definedName>
    <definedName name="_D010492">'Form 18-2'!$I$27</definedName>
    <definedName name="_D010493">'Form 18-2'!$H$28</definedName>
    <definedName name="_D010494">'Form 18-2'!$I$28</definedName>
    <definedName name="_D010495">'Form 18-2'!$H$29</definedName>
    <definedName name="_D010496">'Form 18-2'!$I$29</definedName>
    <definedName name="_D010497">'Form 18-2'!$H$30</definedName>
    <definedName name="_D010498">'Form 18-2'!$I$30</definedName>
    <definedName name="_D010499">'Form 18-2'!$H$31</definedName>
    <definedName name="_D010500">'Form 18-2'!$I$31</definedName>
    <definedName name="_D010501">'Form 18-2'!$H$34</definedName>
    <definedName name="_D010502">'Form 18-2'!$I$34</definedName>
    <definedName name="_D010503">'Form 18-2'!$H$35</definedName>
    <definedName name="_D010504">'Form 18-2'!$I$35</definedName>
    <definedName name="_D010505">'Form 18-2'!$H$36</definedName>
    <definedName name="_D010506">'Form 18-2'!$I$36</definedName>
    <definedName name="_D010507">'Form 18-2'!$H$37</definedName>
    <definedName name="_D010508">'Form 18-2'!$I$37</definedName>
    <definedName name="_D010509">'Form 18-2'!$H$38</definedName>
    <definedName name="_D010510">'Form 18-2'!$I$38</definedName>
    <definedName name="_D010511">'Form 18-2'!$H$39</definedName>
    <definedName name="_D010512">'Form 18-2'!$I$39</definedName>
    <definedName name="_D010513">'Form 18-2'!$H$40</definedName>
    <definedName name="_D010514">'Form 18-2'!$I$40</definedName>
    <definedName name="_D010515">'Form 18-2'!$H$41</definedName>
    <definedName name="_D010516">'Form 18-2'!$I$41</definedName>
    <definedName name="_D010517">'Form 18-2'!$H$42</definedName>
    <definedName name="_D010518">'Form 18-2'!$I$42</definedName>
    <definedName name="_D010519">'Form 18-2'!$H$43</definedName>
    <definedName name="_D010520">'Form 18-2'!$I$43</definedName>
    <definedName name="_D010521">'Form 18-2'!$H$44</definedName>
    <definedName name="_D010522">'Form 18-2'!$I$44</definedName>
    <definedName name="_D010523">'Form 18-2'!$H$45</definedName>
    <definedName name="_D010524">'Form 18-2'!$I$45</definedName>
    <definedName name="_D010525">'Form 18-2'!$B$20</definedName>
    <definedName name="_D010526">'Form 18-2'!$B$21</definedName>
    <definedName name="_D010527">'Form 18-2'!$B$22</definedName>
    <definedName name="_D010528">'Form 18-2'!$B$23</definedName>
    <definedName name="_D010529">'Form 18-2'!$B$24</definedName>
    <definedName name="_D010530">'Form 18-2'!$B$25</definedName>
    <definedName name="_D010531">'Form 18-2'!$B$26</definedName>
    <definedName name="_D010532">'Form 18-2'!$B$27</definedName>
    <definedName name="_D010533">'Form 18-2'!$B$28</definedName>
    <definedName name="_D010534">'Form 18-2'!$B$29</definedName>
    <definedName name="_D010535">'Form 18-2'!$B$30</definedName>
    <definedName name="_D010536">'Form 18-2'!$B$31</definedName>
    <definedName name="_D010537">'Form 18-2'!$B$34</definedName>
    <definedName name="_D010538">'Form 18-2'!$B$35</definedName>
    <definedName name="_D010539">'Form 18-2'!$B$36</definedName>
    <definedName name="_D010540">'Form 18-2'!$B$37</definedName>
    <definedName name="_D010541">'Form 18-2'!$B$38</definedName>
    <definedName name="_D010542">'Form 18-2'!$B$39</definedName>
    <definedName name="_D010543">'Form 18-2'!$B$40</definedName>
    <definedName name="_D010544">'Form 18-2'!$B$41</definedName>
    <definedName name="_D010545">'Form 18-2'!$B$42</definedName>
    <definedName name="_D010546">'Form 18-2'!$B$43</definedName>
    <definedName name="_D010547">'Form 18-2'!$B$44</definedName>
    <definedName name="_D010548">'Form 18-2'!$B$45</definedName>
    <definedName name="_D010549">'Form 18-2'!$H$47</definedName>
    <definedName name="_D010550">'Form 18-2'!$I$47</definedName>
    <definedName name="_D010551">'Form 18-2'!$I$48</definedName>
    <definedName name="_D010552">'Form 18-2'!$I$49</definedName>
    <definedName name="_D010556">'Form 18-3'!$G$13</definedName>
    <definedName name="_D010557">'Form 18-3'!$I$13</definedName>
    <definedName name="_D010558">'Form 18-3'!$H$17</definedName>
    <definedName name="_D010559">'Form 18-3'!$I$17</definedName>
    <definedName name="_D010560">'Form 18-3'!$H$20</definedName>
    <definedName name="_D010561">'Form 18-3'!$I$20</definedName>
    <definedName name="_D010562">'Form 18-3'!$H$21</definedName>
    <definedName name="_D010563">'Form 18-3'!$I$21</definedName>
    <definedName name="_D010564">'Form 18-3'!$H$22</definedName>
    <definedName name="_D010565">'Form 18-3'!$I$22</definedName>
    <definedName name="_D010566">'Form 18-3'!$H$23</definedName>
    <definedName name="_D010567">'Form 18-3'!$I$23</definedName>
    <definedName name="_D010568">'Form 18-3'!$H$24</definedName>
    <definedName name="_D010569">'Form 18-3'!$I$24</definedName>
    <definedName name="_D010570">'Form 18-3'!$H$25</definedName>
    <definedName name="_D010571">'Form 18-3'!$I$25</definedName>
    <definedName name="_D010572">'Form 18-3'!$H$26</definedName>
    <definedName name="_D010573">'Form 18-3'!$I$26</definedName>
    <definedName name="_D010574">'Form 18-3'!$H$27</definedName>
    <definedName name="_D010575">'Form 18-3'!$I$27</definedName>
    <definedName name="_D010576">'Form 18-3'!$H$28</definedName>
    <definedName name="_D010577">'Form 18-3'!$I$28</definedName>
    <definedName name="_D010578">'Form 18-3'!$H$29</definedName>
    <definedName name="_D010579">'Form 18-3'!$I$29</definedName>
    <definedName name="_D010580">'Form 18-3'!$H$30</definedName>
    <definedName name="_D010581">'Form 18-3'!$I$30</definedName>
    <definedName name="_D010582">'Form 18-3'!$H$31</definedName>
    <definedName name="_D010583">'Form 18-3'!$I$31</definedName>
    <definedName name="_D010584">'Form 18-3'!$H$34</definedName>
    <definedName name="_D010585">'Form 18-3'!$I$34</definedName>
    <definedName name="_D010586">'Form 18-3'!$H$35</definedName>
    <definedName name="_D010587">'Form 18-3'!$I$35</definedName>
    <definedName name="_D010588">'Form 18-3'!$H$36</definedName>
    <definedName name="_D010589">'Form 18-3'!$I$36</definedName>
    <definedName name="_D010590">'Form 18-3'!$H$37</definedName>
    <definedName name="_D010591">'Form 18-3'!$I$37</definedName>
    <definedName name="_D010592">'Form 18-3'!$H$38</definedName>
    <definedName name="_D010593">'Form 18-3'!$I$38</definedName>
    <definedName name="_D010594">'Form 18-3'!$H$39</definedName>
    <definedName name="_D010595">'Form 18-3'!$I$39</definedName>
    <definedName name="_D010596">'Form 18-3'!$H$40</definedName>
    <definedName name="_D010597">'Form 18-3'!$I$40</definedName>
    <definedName name="_D010598">'Form 18-3'!$H$41</definedName>
    <definedName name="_D010599">'Form 18-3'!$I$41</definedName>
    <definedName name="_D010600">'Form 18-3'!$H$42</definedName>
    <definedName name="_D010601">'Form 18-3'!$I$42</definedName>
    <definedName name="_D010602">'Form 18-3'!$H$43</definedName>
    <definedName name="_D010603">'Form 18-3'!$I$43</definedName>
    <definedName name="_D010604">'Form 18-3'!$H$44</definedName>
    <definedName name="_D010605">'Form 18-3'!$I$44</definedName>
    <definedName name="_D010606">'Form 18-3'!$H$45</definedName>
    <definedName name="_D010607">'Form 18-3'!$I$45</definedName>
    <definedName name="_D010608">'Form 18-3'!$B$20</definedName>
    <definedName name="_D010609">'Form 18-3'!$B$21</definedName>
    <definedName name="_D010610">'Form 18-3'!$B$22</definedName>
    <definedName name="_D010611">'Form 18-3'!$B$23</definedName>
    <definedName name="_D010612">'Form 18-3'!$B$24</definedName>
    <definedName name="_D010613">'Form 18-3'!$B$25</definedName>
    <definedName name="_D010614">'Form 18-3'!$B$26</definedName>
    <definedName name="_D010615">'Form 18-3'!$B$27</definedName>
    <definedName name="_D010616">'Form 18-3'!$B$28</definedName>
    <definedName name="_D010617">'Form 18-3'!$B$29</definedName>
    <definedName name="_D010618">'Form 18-3'!$B$30</definedName>
    <definedName name="_D010619">'Form 18-3'!$B$31</definedName>
    <definedName name="_D010620">'Form 18-3'!$B$34</definedName>
    <definedName name="_D010621">'Form 18-3'!$B$35</definedName>
    <definedName name="_D010622">'Form 18-3'!$B$36</definedName>
    <definedName name="_D010623">'Form 18-3'!$B$37</definedName>
    <definedName name="_D010624">'Form 18-3'!$B$38</definedName>
    <definedName name="_D010625">'Form 18-3'!$B$39</definedName>
    <definedName name="_D010626">'Form 18-3'!$B$40</definedName>
    <definedName name="_D010627">'Form 18-3'!$B$41</definedName>
    <definedName name="_D010628">'Form 18-3'!$B$42</definedName>
    <definedName name="_D010629">'Form 18-3'!$B$43</definedName>
    <definedName name="_D010630">'Form 18-3'!$B$44</definedName>
    <definedName name="_D010631">'Form 18-3'!$B$45</definedName>
    <definedName name="_D010632">'Form 18-3'!$H$47</definedName>
    <definedName name="_D010633">'Form 18-3'!$I$47</definedName>
    <definedName name="_D010634">'Form 18-3'!$I$49</definedName>
    <definedName name="_D010635">'Form 18-3'!$I$48</definedName>
    <definedName name="_D010639">'Schedule 11-2'!$B$15</definedName>
    <definedName name="_D010640">'Schedule 11-2'!$B$16</definedName>
    <definedName name="_D010641">'Schedule 11-2'!$B$17</definedName>
    <definedName name="_D010642">'Schedule 11-2'!$B$18</definedName>
    <definedName name="_D010643">'Schedule 11-2'!$B$19</definedName>
    <definedName name="_D010644">'Schedule 11-2'!$B$20</definedName>
    <definedName name="_D010645">'Schedule 11-2'!$B$21</definedName>
    <definedName name="_D010646">'Schedule 11-2'!$B$22</definedName>
    <definedName name="_D010647">'Schedule 11-2'!$B$23</definedName>
    <definedName name="_D010648">'Schedule 11-2'!$B$24</definedName>
    <definedName name="_D010649">'Schedule 11-2'!$B$25</definedName>
    <definedName name="_D010650">'Schedule 11-2'!$B$26</definedName>
    <definedName name="_D010651">'Schedule 11-2'!$B$27</definedName>
    <definedName name="_D010652">'Schedule 11-2'!$B$28</definedName>
    <definedName name="_D010653">'Schedule 11-2'!$B$29</definedName>
    <definedName name="_D010654">'Schedule 11-2'!$B$30</definedName>
    <definedName name="_D010655">'Schedule 11-2'!$B$31</definedName>
    <definedName name="_D010656">'Schedule 11-2'!$B$43</definedName>
    <definedName name="_D010657">'Schedule 11-2'!$B$44</definedName>
    <definedName name="_D010658">'Schedule 11-2'!$B$45</definedName>
    <definedName name="_D010659">'Schedule 11-2'!$B$46</definedName>
    <definedName name="_D010660">'Schedule 11-2'!$B$47</definedName>
    <definedName name="_D010661">'Schedule 11-2'!$B$48</definedName>
    <definedName name="_D010662">'Schedule 11-2'!$B$49</definedName>
    <definedName name="_D010663">'Schedule 11-2'!$B$50</definedName>
    <definedName name="_D010664">'Schedule 11-2'!$B$51</definedName>
    <definedName name="_D010665">'Schedule 11-2'!$B$52</definedName>
    <definedName name="_D010666">'Schedule 11-2'!$B$53</definedName>
    <definedName name="_D010667">'Schedule 11-2'!$B$54</definedName>
    <definedName name="_D010668">'Schedule 11-2'!$E$15</definedName>
    <definedName name="_D010669">'Schedule 11-2'!$F$15</definedName>
    <definedName name="_D010670">'Schedule 11-2'!$E$16</definedName>
    <definedName name="_D010671">'Schedule 11-2'!$F$16</definedName>
    <definedName name="_D010672">'Schedule 11-2'!$E$17</definedName>
    <definedName name="_D010673">'Schedule 11-2'!$F$17</definedName>
    <definedName name="_D010674">'Schedule 11-2'!$E$18</definedName>
    <definedName name="_D010675">'Schedule 11-2'!$F$18</definedName>
    <definedName name="_D010676">'Schedule 11-2'!$E$19</definedName>
    <definedName name="_D010677">'Schedule 11-2'!$F$19</definedName>
    <definedName name="_D010678">'Schedule 11-2'!$E$20</definedName>
    <definedName name="_D010679">'Schedule 11-2'!$F$20</definedName>
    <definedName name="_D010680">'Schedule 11-2'!$E$21</definedName>
    <definedName name="_D010681">'Schedule 11-2'!$F$21</definedName>
    <definedName name="_D010682">'Schedule 11-2'!$E$22</definedName>
    <definedName name="_D010683">'Schedule 11-2'!$F$22</definedName>
    <definedName name="_D010684">'Schedule 11-2'!$E$23</definedName>
    <definedName name="_D010685">'Schedule 11-2'!$F$23</definedName>
    <definedName name="_D010686">'Schedule 11-2'!$E$24</definedName>
    <definedName name="_D010687">'Schedule 11-2'!$F$24</definedName>
    <definedName name="_D010688">'Schedule 11-2'!$E$25</definedName>
    <definedName name="_D010689">'Schedule 11-2'!$F$25</definedName>
    <definedName name="_D010690">'Schedule 11-2'!$E$26</definedName>
    <definedName name="_D010691">'Schedule 11-2'!$F$26</definedName>
    <definedName name="_D010692">'Schedule 11-2'!$E$27</definedName>
    <definedName name="_D010693">'Schedule 11-2'!$F$27</definedName>
    <definedName name="_D010694">'Schedule 11-2'!$E$28</definedName>
    <definedName name="_D010695">'Schedule 11-2'!$F$28</definedName>
    <definedName name="_D010696">'Schedule 11-2'!$E$29</definedName>
    <definedName name="_D010697">'Schedule 11-2'!$F$29</definedName>
    <definedName name="_D010698">'Schedule 11-2'!$E$30</definedName>
    <definedName name="_D010699">'Schedule 11-2'!$F$30</definedName>
    <definedName name="_D010700">'Schedule 11-2'!$E$31</definedName>
    <definedName name="_D010701">'Schedule 11-2'!$F$31</definedName>
    <definedName name="_D010702">'Schedule 11-2'!$E$43</definedName>
    <definedName name="_D010703">'Schedule 11-2'!$F$43</definedName>
    <definedName name="_D010704">'Schedule 11-2'!$E$44</definedName>
    <definedName name="_D010705">'Schedule 11-2'!$F$44</definedName>
    <definedName name="_D010706">'Schedule 11-2'!$E$45</definedName>
    <definedName name="_D010707">'Schedule 11-2'!$F$45</definedName>
    <definedName name="_D010708">'Schedule 11-2'!$E$46</definedName>
    <definedName name="_D010709">'Schedule 11-2'!$F$46</definedName>
    <definedName name="_D010710">'Schedule 11-2'!$E$47</definedName>
    <definedName name="_D010711">'Schedule 11-2'!$F$47</definedName>
    <definedName name="_D010712">'Schedule 11-2'!$E$48</definedName>
    <definedName name="_D010713">'Schedule 11-2'!$F$48</definedName>
    <definedName name="_D010714">'Schedule 11-2'!$E$49</definedName>
    <definedName name="_D010715">'Schedule 11-2'!$F$49</definedName>
    <definedName name="_D010716">'Schedule 11-2'!$E$50</definedName>
    <definedName name="_D010717">'Schedule 11-2'!$F$50</definedName>
    <definedName name="_D010718">'Schedule 11-2'!$E$51</definedName>
    <definedName name="_D010719">'Schedule 11-2'!$F$51</definedName>
    <definedName name="_D010720">'Schedule 11-2'!$E$52</definedName>
    <definedName name="_D010721">'Schedule 11-2'!$F$52</definedName>
    <definedName name="_D010722">'Schedule 11-2'!$E$53</definedName>
    <definedName name="_D010723">'Schedule 11-2'!$F$53</definedName>
    <definedName name="_D010724">'Schedule 11-2'!$E$54</definedName>
    <definedName name="_D010725">'Schedule 11-2'!$F$54</definedName>
    <definedName name="_D010726">'Schedule 11-2'!$E$55</definedName>
    <definedName name="_D010727">'Schedule 11-2'!$F$55</definedName>
    <definedName name="_D010731">'Schedule 11-3'!$B$15</definedName>
    <definedName name="_D010732">'Schedule 11-3'!$B$16</definedName>
    <definedName name="_D010733">'Schedule 11-3'!$B$17</definedName>
    <definedName name="_D010734">'Schedule 11-3'!$B$18</definedName>
    <definedName name="_D010735">'Schedule 11-3'!$B$19</definedName>
    <definedName name="_D010736">'Schedule 11-3'!$B$20</definedName>
    <definedName name="_D010737">'Schedule 11-3'!$B$21</definedName>
    <definedName name="_D010738">'Schedule 11-3'!$B$22</definedName>
    <definedName name="_D010739">'Schedule 11-3'!$B$23</definedName>
    <definedName name="_D010740">'Schedule 11-3'!$B$24</definedName>
    <definedName name="_D010741">'Schedule 11-3'!$B$25</definedName>
    <definedName name="_D010742">'Schedule 11-3'!$B$26</definedName>
    <definedName name="_D010743">'Schedule 11-3'!$B$27</definedName>
    <definedName name="_D010744">'Schedule 11-3'!$B$28</definedName>
    <definedName name="_D010745">'Schedule 11-3'!$B$29</definedName>
    <definedName name="_D010746">'Schedule 11-3'!$B$30</definedName>
    <definedName name="_D010747">'Schedule 11-3'!$B$31</definedName>
    <definedName name="_D010748">'Schedule 11-3'!$B$43</definedName>
    <definedName name="_D010749">'Schedule 11-3'!$B$44</definedName>
    <definedName name="_D010750">'Schedule 11-3'!$B$45</definedName>
    <definedName name="_D010751">'Schedule 11-3'!$B$46</definedName>
    <definedName name="_D010752">'Schedule 11-3'!$B$47</definedName>
    <definedName name="_D010753">'Schedule 11-3'!$B$48</definedName>
    <definedName name="_D010754">'Schedule 11-3'!$B$49</definedName>
    <definedName name="_D010755">'Schedule 11-3'!$B$50</definedName>
    <definedName name="_D010756">'Schedule 11-3'!$B$51</definedName>
    <definedName name="_D010757">'Schedule 11-3'!$B$52</definedName>
    <definedName name="_D010758">'Schedule 11-3'!$B$53</definedName>
    <definedName name="_D010759">'Schedule 11-3'!$B$54</definedName>
    <definedName name="_D010760">'Schedule 11-3'!$E$15</definedName>
    <definedName name="_D010761">'Schedule 11-3'!$F$15</definedName>
    <definedName name="_D010762">'Schedule 11-3'!$E$16</definedName>
    <definedName name="_D010763">'Schedule 11-3'!$F$16</definedName>
    <definedName name="_D010764">'Schedule 11-3'!$E$17</definedName>
    <definedName name="_D010765">'Schedule 11-3'!$F$17</definedName>
    <definedName name="_D010766">'Schedule 11-3'!$E$18</definedName>
    <definedName name="_D010767">'Schedule 11-3'!$F$18</definedName>
    <definedName name="_D010768">'Schedule 11-3'!$E$19</definedName>
    <definedName name="_D010769">'Schedule 11-3'!$F$19</definedName>
    <definedName name="_D010770">'Schedule 11-3'!$E$20</definedName>
    <definedName name="_D010771">'Schedule 11-3'!$F$20</definedName>
    <definedName name="_D010772">'Schedule 11-3'!$E$21</definedName>
    <definedName name="_D010773">'Schedule 11-3'!$F$21</definedName>
    <definedName name="_D010774">'Schedule 11-3'!$E$22</definedName>
    <definedName name="_D010775">'Schedule 11-3'!$F$22</definedName>
    <definedName name="_D010776">'Schedule 11-3'!$E$23</definedName>
    <definedName name="_D010777">'Schedule 11-3'!$F$23</definedName>
    <definedName name="_D010778">'Schedule 11-3'!$E$24</definedName>
    <definedName name="_D010779">'Schedule 11-3'!$F$24</definedName>
    <definedName name="_D010780">'Schedule 11-3'!$E$25</definedName>
    <definedName name="_D010781">'Schedule 11-3'!$F$25</definedName>
    <definedName name="_D010782">'Schedule 11-3'!$E$26</definedName>
    <definedName name="_D010783">'Schedule 11-3'!$F$26</definedName>
    <definedName name="_D010784">'Schedule 11-3'!$E$27</definedName>
    <definedName name="_D010785">'Schedule 11-3'!$F$27</definedName>
    <definedName name="_D010786">'Schedule 11-3'!$E$28</definedName>
    <definedName name="_D010787">'Schedule 11-3'!$F$28</definedName>
    <definedName name="_D010788">'Schedule 11-3'!$E$29</definedName>
    <definedName name="_D010789">'Schedule 11-3'!$F$29</definedName>
    <definedName name="_D010790">'Schedule 11-3'!$E$30</definedName>
    <definedName name="_D010791">'Schedule 11-3'!$F$30</definedName>
    <definedName name="_D010792">'Schedule 11-3'!$E$31</definedName>
    <definedName name="_D010793">'Schedule 11-3'!$F$31</definedName>
    <definedName name="_D010794">'Schedule 11-3'!$E$43</definedName>
    <definedName name="_D010795">'Schedule 11-3'!$F$43</definedName>
    <definedName name="_D010796">'Schedule 11-3'!$E$44</definedName>
    <definedName name="_D010797">'Schedule 11-3'!$F$44</definedName>
    <definedName name="_D010798">'Schedule 11-3'!$E$45</definedName>
    <definedName name="_D010799">'Schedule 11-3'!$F$45</definedName>
    <definedName name="_D010800">'Schedule 11-3'!$E$46</definedName>
    <definedName name="_D010801">'Schedule 11-3'!$F$46</definedName>
    <definedName name="_D010802">'Schedule 11-3'!$E$47</definedName>
    <definedName name="_D010803">'Schedule 11-3'!$F$47</definedName>
    <definedName name="_D010804">'Schedule 11-3'!$E$48</definedName>
    <definedName name="_D010805">'Schedule 11-3'!$F$48</definedName>
    <definedName name="_D010806">'Schedule 11-3'!$E$49</definedName>
    <definedName name="_D010807">'Schedule 11-3'!$F$49</definedName>
    <definedName name="_D010808">'Schedule 11-3'!$E$50</definedName>
    <definedName name="_D010809">'Schedule 11-3'!$F$50</definedName>
    <definedName name="_D010810">'Schedule 11-3'!$E$51</definedName>
    <definedName name="_D010811">'Schedule 11-3'!$F$51</definedName>
    <definedName name="_D010812">'Schedule 11-3'!$E$52</definedName>
    <definedName name="_D010813">'Schedule 11-3'!$F$52</definedName>
    <definedName name="_D010814">'Schedule 11-3'!$E$53</definedName>
    <definedName name="_D010815">'Schedule 11-3'!$F$53</definedName>
    <definedName name="_D010816">'Schedule 11-3'!$E$54</definedName>
    <definedName name="_D010817">'Schedule 11-3'!$F$54</definedName>
    <definedName name="_D010818">'Schedule 11-3'!$E$55</definedName>
    <definedName name="_D010819">'Schedule 11-3'!$F$55</definedName>
    <definedName name="_D010823">'Schedule 12-2'!$B$15</definedName>
    <definedName name="_D010824">'Schedule 12-2'!$B$16</definedName>
    <definedName name="_D010825">'Schedule 12-2'!$B$17</definedName>
    <definedName name="_D010826">'Schedule 12-2'!$B$18</definedName>
    <definedName name="_D010827">'Schedule 12-2'!$B$19</definedName>
    <definedName name="_D010828">'Schedule 12-2'!$B$20</definedName>
    <definedName name="_D010829">'Schedule 12-2'!$B$21</definedName>
    <definedName name="_D010830">'Schedule 12-2'!$B$22</definedName>
    <definedName name="_D010831">'Schedule 12-2'!$B$23</definedName>
    <definedName name="_D010832">'Schedule 12-2'!$B$24</definedName>
    <definedName name="_D010833">'Schedule 12-2'!$B$25</definedName>
    <definedName name="_D010834">'Schedule 12-2'!$B$26</definedName>
    <definedName name="_D010835">'Schedule 12-2'!$B$27</definedName>
    <definedName name="_D010836">'Schedule 12-2'!$B$28</definedName>
    <definedName name="_D010837">'Schedule 12-2'!$B$29</definedName>
    <definedName name="_D010838">'Schedule 12-2'!$B$30</definedName>
    <definedName name="_D010839">'Schedule 12-2'!$B$31</definedName>
    <definedName name="_D010840">'Schedule 12-2'!$B$32</definedName>
    <definedName name="_D010841">'Schedule 12-2'!$B$33</definedName>
    <definedName name="_D010842">'Schedule 12-2'!$B$34</definedName>
    <definedName name="_D010843">'Schedule 12-2'!$B$35</definedName>
    <definedName name="_D010844">'Schedule 12-2'!$B$36</definedName>
    <definedName name="_D010845">'Schedule 12-2'!$B$37</definedName>
    <definedName name="_D010846">'Schedule 12-2'!$B$38</definedName>
    <definedName name="_D010847">'Schedule 12-2'!$B$39</definedName>
    <definedName name="_D010848">'Schedule 12-2'!$B$40</definedName>
    <definedName name="_D010849">'Schedule 12-2'!$B$41</definedName>
    <definedName name="_D010850">'Schedule 12-2'!$B$42</definedName>
    <definedName name="_D010851">'Schedule 12-2'!$B$43</definedName>
    <definedName name="_D010852">'Schedule 12-2'!$B$44</definedName>
    <definedName name="_D010853">'Schedule 12-2'!$B$45</definedName>
    <definedName name="_D010854">'Schedule 12-2'!$B$46</definedName>
    <definedName name="_D010855">'Schedule 12-2'!$B$47</definedName>
    <definedName name="_D010856">'Schedule 12-2'!$B$48</definedName>
    <definedName name="_D010857">'Schedule 12-2'!$B$49</definedName>
    <definedName name="_D010858">'Schedule 12-2'!$B$50</definedName>
    <definedName name="_D010859">'Schedule 12-2'!$B$51</definedName>
    <definedName name="_D010860">'Schedule 12-2'!$B$52</definedName>
    <definedName name="_D010861">'Schedule 12-2'!$B$53</definedName>
    <definedName name="_D010862">'Schedule 12-2'!$B$54</definedName>
    <definedName name="_D010863">'Schedule 12-2'!$B$55</definedName>
    <definedName name="_D010864">'Schedule 12-2'!$B$56</definedName>
    <definedName name="_D010865">'Schedule 12-2'!$B$57</definedName>
    <definedName name="_D010866">'Schedule 12-2'!$B$58</definedName>
    <definedName name="_D010867">'Schedule 12-2'!$B$59</definedName>
    <definedName name="_D010868">'Schedule 12-2'!$B$60</definedName>
    <definedName name="_D010869">'Schedule 12-2'!$B$61</definedName>
    <definedName name="_D010870">'Schedule 12-2'!$B$62</definedName>
    <definedName name="_D010871">'Schedule 12-2'!$B$63</definedName>
    <definedName name="_D010872">'Schedule 12-2'!$B$64</definedName>
    <definedName name="_D010889">'Schedule 12-2'!$E$15</definedName>
    <definedName name="_D010890">'Schedule 12-2'!$F$15</definedName>
    <definedName name="_D010891">'Schedule 12-2'!$G$15</definedName>
    <definedName name="_D010892">'Schedule 12-2'!$E$16</definedName>
    <definedName name="_D010893">'Schedule 12-2'!$F$16</definedName>
    <definedName name="_D010894">'Schedule 12-2'!$G$16</definedName>
    <definedName name="_D010895">'Schedule 12-2'!$E$17</definedName>
    <definedName name="_D010896">'Schedule 12-2'!$F$17</definedName>
    <definedName name="_D010897">'Schedule 12-2'!$G$17</definedName>
    <definedName name="_D010898">'Schedule 12-2'!$E$18</definedName>
    <definedName name="_D010899">'Schedule 12-2'!$F$18</definedName>
    <definedName name="_D010900">'Schedule 12-2'!$G$18</definedName>
    <definedName name="_D010901">'Schedule 12-2'!$E$19</definedName>
    <definedName name="_D010902">'Schedule 12-2'!$F$19</definedName>
    <definedName name="_D010903">'Schedule 12-2'!$G$19</definedName>
    <definedName name="_D010904">'Schedule 12-2'!$E$20</definedName>
    <definedName name="_D010905">'Schedule 12-2'!$F$20</definedName>
    <definedName name="_D010906">'Schedule 12-2'!$G$20</definedName>
    <definedName name="_D010907">'Schedule 12-2'!$E$21</definedName>
    <definedName name="_D010908">'Schedule 12-2'!$F$21</definedName>
    <definedName name="_D010909">'Schedule 12-2'!$G$21</definedName>
    <definedName name="_D010910">'Schedule 12-2'!$E$22</definedName>
    <definedName name="_D010911">'Schedule 12-2'!$F$22</definedName>
    <definedName name="_D010912">'Schedule 12-2'!$G$22</definedName>
    <definedName name="_D010913">'Schedule 12-2'!$E$23</definedName>
    <definedName name="_D010914">'Schedule 12-2'!$F$23</definedName>
    <definedName name="_D010915">'Schedule 12-2'!$G$23</definedName>
    <definedName name="_D010916">'Schedule 12-2'!$E$24</definedName>
    <definedName name="_D010917">'Schedule 12-2'!$F$24</definedName>
    <definedName name="_D010918">'Schedule 12-2'!$G$24</definedName>
    <definedName name="_D010919">'Schedule 12-2'!$E$25</definedName>
    <definedName name="_D010920">'Schedule 12-2'!$F$25</definedName>
    <definedName name="_D010921">'Schedule 12-2'!$G$25</definedName>
    <definedName name="_D010922">'Schedule 12-2'!$E$26</definedName>
    <definedName name="_D010923">'Schedule 12-2'!$F$26</definedName>
    <definedName name="_D010924">'Schedule 12-2'!$G$26</definedName>
    <definedName name="_D010925">'Schedule 12-2'!$E$27</definedName>
    <definedName name="_D010926">'Schedule 12-2'!$F$27</definedName>
    <definedName name="_D010927">'Schedule 12-2'!$G$27</definedName>
    <definedName name="_D010928">'Schedule 12-2'!$E$28</definedName>
    <definedName name="_D010929">'Schedule 12-2'!$F$28</definedName>
    <definedName name="_D010930">'Schedule 12-2'!$G$28</definedName>
    <definedName name="_D010931">'Schedule 12-2'!$E$29</definedName>
    <definedName name="_D010932">'Schedule 12-2'!$F$29</definedName>
    <definedName name="_D010933">'Schedule 12-2'!$G$29</definedName>
    <definedName name="_D010934">'Schedule 12-2'!$E$30</definedName>
    <definedName name="_D010935">'Schedule 12-2'!$F$30</definedName>
    <definedName name="_D010936">'Schedule 12-2'!$G$30</definedName>
    <definedName name="_D010937">'Schedule 12-2'!$E$31</definedName>
    <definedName name="_D010938">'Schedule 12-2'!$F$31</definedName>
    <definedName name="_D010939">'Schedule 12-2'!$G$31</definedName>
    <definedName name="_D010940">'Schedule 12-2'!$E$32</definedName>
    <definedName name="_D010941">'Schedule 12-2'!$F$32</definedName>
    <definedName name="_D010942">'Schedule 12-2'!$G$32</definedName>
    <definedName name="_D010943">'Schedule 12-2'!$E$33</definedName>
    <definedName name="_D010944">'Schedule 12-2'!$F$33</definedName>
    <definedName name="_D010945">'Schedule 12-2'!$G$33</definedName>
    <definedName name="_D010946">'Schedule 12-2'!$E$34</definedName>
    <definedName name="_D010947">'Schedule 12-2'!$F$34</definedName>
    <definedName name="_D010948">'Schedule 12-2'!$G$34</definedName>
    <definedName name="_D010949">'Schedule 12-2'!$E$35</definedName>
    <definedName name="_D010950">'Schedule 12-2'!$F$35</definedName>
    <definedName name="_D010951">'Schedule 12-2'!$G$35</definedName>
    <definedName name="_D010952">'Schedule 12-2'!$E$36</definedName>
    <definedName name="_D010953">'Schedule 12-2'!$F$36</definedName>
    <definedName name="_D010954">'Schedule 12-2'!$G$36</definedName>
    <definedName name="_D010955">'Schedule 12-2'!$E$37</definedName>
    <definedName name="_D010956">'Schedule 12-2'!$F$37</definedName>
    <definedName name="_D010957">'Schedule 12-2'!$G$37</definedName>
    <definedName name="_D010958">'Schedule 12-2'!$E$38</definedName>
    <definedName name="_D010959">'Schedule 12-2'!$F$38</definedName>
    <definedName name="_D010960">'Schedule 12-2'!$G$38</definedName>
    <definedName name="_D010961">'Schedule 12-2'!$E$39</definedName>
    <definedName name="_D010962">'Schedule 12-2'!$F$39</definedName>
    <definedName name="_D010963">'Schedule 12-2'!$G$39</definedName>
    <definedName name="_D010964">'Schedule 12-2'!$E$40</definedName>
    <definedName name="_D010965">'Schedule 12-2'!$F$40</definedName>
    <definedName name="_D010966">'Schedule 12-2'!$G$40</definedName>
    <definedName name="_D010967">'Schedule 12-2'!$E$41</definedName>
    <definedName name="_D010968">'Schedule 12-2'!$F$41</definedName>
    <definedName name="_D010969">'Schedule 12-2'!$G$41</definedName>
    <definedName name="_D010970">'Schedule 12-2'!$E$42</definedName>
    <definedName name="_D010971">'Schedule 12-2'!$F$42</definedName>
    <definedName name="_D010972">'Schedule 12-2'!$G$42</definedName>
    <definedName name="_D010973">'Schedule 12-2'!$E$43</definedName>
    <definedName name="_D010974">'Schedule 12-2'!$F$43</definedName>
    <definedName name="_D010975">'Schedule 12-2'!$G$43</definedName>
    <definedName name="_D010976">'Schedule 12-2'!$E$44</definedName>
    <definedName name="_D010977">'Schedule 12-2'!$F$44</definedName>
    <definedName name="_D010978">'Schedule 12-2'!$G$44</definedName>
    <definedName name="_D010979">'Schedule 12-2'!$E$45</definedName>
    <definedName name="_D010980">'Schedule 12-2'!$F$45</definedName>
    <definedName name="_D010981">'Schedule 12-2'!$G$45</definedName>
    <definedName name="_D010982">'Schedule 12-2'!$E$46</definedName>
    <definedName name="_D010983">'Schedule 12-2'!$F$46</definedName>
    <definedName name="_D010984">'Schedule 12-2'!$G$46</definedName>
    <definedName name="_D010985">'Schedule 12-2'!$E$47</definedName>
    <definedName name="_D010986">'Schedule 12-2'!$F$47</definedName>
    <definedName name="_D010987">'Schedule 12-2'!$G$47</definedName>
    <definedName name="_D010988">'Schedule 12-2'!$E$48</definedName>
    <definedName name="_D010989">'Schedule 12-2'!$F$48</definedName>
    <definedName name="_D010990">'Schedule 12-2'!$G$48</definedName>
    <definedName name="_D010991">'Schedule 12-2'!$E$49</definedName>
    <definedName name="_D010992">'Schedule 12-2'!$F$49</definedName>
    <definedName name="_D010993">'Schedule 12-2'!$G$49</definedName>
    <definedName name="_D010994">'Schedule 12-2'!$E$50</definedName>
    <definedName name="_D010995">'Schedule 12-2'!$F$50</definedName>
    <definedName name="_D010996">'Schedule 12-2'!$G$50</definedName>
    <definedName name="_D010997">'Schedule 12-2'!$E$51</definedName>
    <definedName name="_D010998">'Schedule 12-2'!$F$51</definedName>
    <definedName name="_D010999">'Schedule 12-2'!$G$51</definedName>
    <definedName name="_D011000">'Schedule 12-2'!$E$52</definedName>
    <definedName name="_D011001">'Schedule 12-2'!$F$52</definedName>
    <definedName name="_D011002">'Schedule 12-2'!$G$52</definedName>
    <definedName name="_D011003">'Schedule 12-2'!$E$53</definedName>
    <definedName name="_D011004">'Schedule 12-2'!$F$53</definedName>
    <definedName name="_D011005">'Schedule 12-2'!$G$53</definedName>
    <definedName name="_D011006">'Schedule 12-2'!$E$54</definedName>
    <definedName name="_D011007">'Schedule 12-2'!$F$54</definedName>
    <definedName name="_D011008">'Schedule 12-2'!$G$54</definedName>
    <definedName name="_D011009">'Schedule 12-2'!$E$55</definedName>
    <definedName name="_D011010">'Schedule 12-2'!$F$55</definedName>
    <definedName name="_D011011">'Schedule 12-2'!$G$55</definedName>
    <definedName name="_D011012">'Schedule 12-2'!$E$56</definedName>
    <definedName name="_D011013">'Schedule 12-2'!$F$56</definedName>
    <definedName name="_D011014">'Schedule 12-2'!$G$56</definedName>
    <definedName name="_D011015">'Schedule 12-2'!$E$57</definedName>
    <definedName name="_D011016">'Schedule 12-2'!$F$57</definedName>
    <definedName name="_D011017">'Schedule 12-2'!$G$57</definedName>
    <definedName name="_D011018">'Schedule 12-2'!$E$58</definedName>
    <definedName name="_D011019">'Schedule 12-2'!$F$58</definedName>
    <definedName name="_D011020">'Schedule 12-2'!$G$58</definedName>
    <definedName name="_D011021">'Schedule 12-2'!$E$59</definedName>
    <definedName name="_D011022">'Schedule 12-2'!$F$59</definedName>
    <definedName name="_D011023">'Schedule 12-2'!$G$59</definedName>
    <definedName name="_D011024">'Schedule 12-2'!$E$60</definedName>
    <definedName name="_D011025">'Schedule 12-2'!$F$60</definedName>
    <definedName name="_D011026">'Schedule 12-2'!$G$60</definedName>
    <definedName name="_D011027">'Schedule 12-2'!$E$61</definedName>
    <definedName name="_D011028">'Schedule 12-2'!$F$61</definedName>
    <definedName name="_D011029">'Schedule 12-2'!$G$61</definedName>
    <definedName name="_D011030">'Schedule 12-2'!$E$62</definedName>
    <definedName name="_D011031">'Schedule 12-2'!$F$62</definedName>
    <definedName name="_D011032">'Schedule 12-2'!$G$62</definedName>
    <definedName name="_D011033">'Schedule 12-2'!$E$63</definedName>
    <definedName name="_D011034">'Schedule 12-2'!$F$63</definedName>
    <definedName name="_D011035">'Schedule 12-2'!$G$63</definedName>
    <definedName name="_D011036">'Schedule 12-2'!$E$64</definedName>
    <definedName name="_D011037">'Schedule 12-2'!$F$64</definedName>
    <definedName name="_D011038">'Schedule 12-2'!$G$64</definedName>
    <definedName name="_D011087">'Schedule 12-2'!$H$15</definedName>
    <definedName name="_D011088">'Schedule 12-2'!$H$16</definedName>
    <definedName name="_D011089">'Schedule 12-2'!$H$17</definedName>
    <definedName name="_D011090">'Schedule 12-2'!$H$18</definedName>
    <definedName name="_D011091">'Schedule 12-2'!$H$19</definedName>
    <definedName name="_D011092">'Schedule 12-2'!$H$20</definedName>
    <definedName name="_D011093">'Schedule 12-2'!$H$21</definedName>
    <definedName name="_D011094">'Schedule 12-2'!$H$22</definedName>
    <definedName name="_D011095">'Schedule 12-2'!$H$23</definedName>
    <definedName name="_D011096">'Schedule 12-2'!$H$24</definedName>
    <definedName name="_D011097">'Schedule 12-2'!$H$25</definedName>
    <definedName name="_D011098">'Schedule 12-2'!$H$26</definedName>
    <definedName name="_D011099">'Schedule 12-2'!$H$27</definedName>
    <definedName name="_D011100">'Schedule 12-2'!$H$28</definedName>
    <definedName name="_D011101">'Schedule 12-2'!$H$29</definedName>
    <definedName name="_D011102">'Schedule 12-2'!$H$30</definedName>
    <definedName name="_D011103">'Schedule 12-2'!$H$31</definedName>
    <definedName name="_D011104">'Schedule 12-2'!$H$32</definedName>
    <definedName name="_D011105">'Schedule 12-2'!$H$33</definedName>
    <definedName name="_D011106">'Schedule 12-2'!$H$34</definedName>
    <definedName name="_D011107">'Schedule 12-2'!$H$35</definedName>
    <definedName name="_D011108">'Schedule 12-2'!$H$36</definedName>
    <definedName name="_D011109">'Schedule 12-2'!$H$37</definedName>
    <definedName name="_D011110">'Schedule 12-2'!$H$38</definedName>
    <definedName name="_D011111">'Schedule 12-2'!$H$39</definedName>
    <definedName name="_D011112">'Schedule 12-2'!$H$40</definedName>
    <definedName name="_D011113">'Schedule 12-2'!$H$41</definedName>
    <definedName name="_D011114">'Schedule 12-2'!$H$42</definedName>
    <definedName name="_D011115">'Schedule 12-2'!$H$43</definedName>
    <definedName name="_D011116">'Schedule 12-2'!$H$44</definedName>
    <definedName name="_D011117">'Schedule 12-2'!$H$45</definedName>
    <definedName name="_D011118">'Schedule 12-2'!$H$46</definedName>
    <definedName name="_D011119">'Schedule 12-2'!$H$47</definedName>
    <definedName name="_D011120">'Schedule 12-2'!$H$48</definedName>
    <definedName name="_D011121">'Schedule 12-2'!$H$49</definedName>
    <definedName name="_D011122">'Schedule 12-2'!$H$50</definedName>
    <definedName name="_D011123">'Schedule 12-2'!$H$51</definedName>
    <definedName name="_D011124">'Schedule 12-2'!$H$52</definedName>
    <definedName name="_D011125">'Schedule 12-2'!$H$53</definedName>
    <definedName name="_D011126">'Schedule 12-2'!$H$54</definedName>
    <definedName name="_D011127">'Schedule 12-2'!$H$55</definedName>
    <definedName name="_D011128">'Schedule 12-2'!$H$56</definedName>
    <definedName name="_D011129">'Schedule 12-2'!$H$57</definedName>
    <definedName name="_D011130">'Schedule 12-2'!$H$58</definedName>
    <definedName name="_D011131">'Schedule 12-2'!$H$59</definedName>
    <definedName name="_D011132">'Schedule 12-2'!$H$60</definedName>
    <definedName name="_D011133">'Schedule 12-2'!$H$61</definedName>
    <definedName name="_D011134">'Schedule 12-2'!$H$62</definedName>
    <definedName name="_D011135">'Schedule 12-2'!$H$63</definedName>
    <definedName name="_D011136">'Schedule 12-2'!$H$64</definedName>
    <definedName name="_D011153">'Schedule 12-2'!$H$65</definedName>
    <definedName name="_D011154">'Schedule 12-2'!$E$65</definedName>
    <definedName name="_D011155">'Schedule 12-2'!$F$65</definedName>
    <definedName name="_D011156">'Schedule 12-2'!$G$65</definedName>
    <definedName name="_D011160">'Schedule 12-3'!$B$15</definedName>
    <definedName name="_D011161">'Schedule 12-3'!$B$16</definedName>
    <definedName name="_D011162">'Schedule 12-3'!$B$17</definedName>
    <definedName name="_D011163">'Schedule 12-3'!$B$18</definedName>
    <definedName name="_D011164">'Schedule 12-3'!$B$19</definedName>
    <definedName name="_D011165">'Schedule 12-3'!$B$20</definedName>
    <definedName name="_D011166">'Schedule 12-3'!$B$21</definedName>
    <definedName name="_D011167">'Schedule 12-3'!$B$22</definedName>
    <definedName name="_D011168">'Schedule 12-3'!$B$23</definedName>
    <definedName name="_D011169">'Schedule 12-3'!$B$24</definedName>
    <definedName name="_D011170">'Schedule 12-3'!$B$25</definedName>
    <definedName name="_D011171">'Schedule 12-3'!$B$26</definedName>
    <definedName name="_D011172">'Schedule 12-3'!$B$27</definedName>
    <definedName name="_D011173">'Schedule 12-3'!$B$28</definedName>
    <definedName name="_D011174">'Schedule 12-3'!$B$29</definedName>
    <definedName name="_D011175">'Schedule 12-3'!$B$30</definedName>
    <definedName name="_D011176">'Schedule 12-3'!$B$31</definedName>
    <definedName name="_D011177">'Schedule 12-3'!$B$32</definedName>
    <definedName name="_D011178">'Schedule 12-3'!$B$33</definedName>
    <definedName name="_D011179">'Schedule 12-3'!$B$34</definedName>
    <definedName name="_D011180">'Schedule 12-3'!$B$35</definedName>
    <definedName name="_D011181">'Schedule 12-3'!$B$36</definedName>
    <definedName name="_D011182">'Schedule 12-3'!$B$37</definedName>
    <definedName name="_D011183">'Schedule 12-3'!$B$38</definedName>
    <definedName name="_D011184">'Schedule 12-3'!$B$39</definedName>
    <definedName name="_D011185">'Schedule 12-3'!$B$40</definedName>
    <definedName name="_D011186">'Schedule 12-3'!$B$41</definedName>
    <definedName name="_D011187">'Schedule 12-3'!$B$42</definedName>
    <definedName name="_D011188">'Schedule 12-3'!$B$43</definedName>
    <definedName name="_D011189">'Schedule 12-3'!$B$44</definedName>
    <definedName name="_D011190">'Schedule 12-3'!$B$45</definedName>
    <definedName name="_D011191">'Schedule 12-3'!$B$46</definedName>
    <definedName name="_D011192">'Schedule 12-3'!$B$47</definedName>
    <definedName name="_D011193">'Schedule 12-3'!$B$48</definedName>
    <definedName name="_D011194">'Schedule 12-3'!$B$49</definedName>
    <definedName name="_D011195">'Schedule 12-3'!$B$50</definedName>
    <definedName name="_D011196">'Schedule 12-3'!$B$51</definedName>
    <definedName name="_D011197">'Schedule 12-3'!$B$52</definedName>
    <definedName name="_D011198">'Schedule 12-3'!$B$53</definedName>
    <definedName name="_D011199">'Schedule 12-3'!$B$54</definedName>
    <definedName name="_D011200">'Schedule 12-3'!$B$55</definedName>
    <definedName name="_D011201">'Schedule 12-3'!$B$56</definedName>
    <definedName name="_D011202">'Schedule 12-3'!$B$57</definedName>
    <definedName name="_D011203">'Schedule 12-3'!$B$58</definedName>
    <definedName name="_D011204">'Schedule 12-3'!$B$59</definedName>
    <definedName name="_D011205">'Schedule 12-3'!$B$60</definedName>
    <definedName name="_D011206">'Schedule 12-3'!$B$61</definedName>
    <definedName name="_D011207">'Schedule 12-3'!$B$62</definedName>
    <definedName name="_D011208">'Schedule 12-3'!$B$63</definedName>
    <definedName name="_D011209">'Schedule 12-3'!$B$64</definedName>
    <definedName name="_D011226">'Schedule 12-3'!$E$15</definedName>
    <definedName name="_D011227">'Schedule 12-3'!$F$15</definedName>
    <definedName name="_D011228">'Schedule 12-3'!$G$15</definedName>
    <definedName name="_D011229">'Schedule 12-3'!$E$16</definedName>
    <definedName name="_D011230">'Schedule 12-3'!$F$16</definedName>
    <definedName name="_D011231">'Schedule 12-3'!$G$16</definedName>
    <definedName name="_D011232">'Schedule 12-3'!$E$17</definedName>
    <definedName name="_D011233">'Schedule 12-3'!$F$17</definedName>
    <definedName name="_D011234">'Schedule 12-3'!$G$17</definedName>
    <definedName name="_D011235">'Schedule 12-3'!$E$18</definedName>
    <definedName name="_D011236">'Schedule 12-3'!$F$18</definedName>
    <definedName name="_D011237">'Schedule 12-3'!$G$18</definedName>
    <definedName name="_D011238">'Schedule 12-3'!$E$19</definedName>
    <definedName name="_D011239">'Schedule 12-3'!$F$19</definedName>
    <definedName name="_D011240">'Schedule 12-3'!$G$19</definedName>
    <definedName name="_D011241">'Schedule 12-3'!$E$20</definedName>
    <definedName name="_D011242">'Schedule 12-3'!$F$20</definedName>
    <definedName name="_D011243">'Schedule 12-3'!$G$20</definedName>
    <definedName name="_D011244">'Schedule 12-3'!$E$21</definedName>
    <definedName name="_D011245">'Schedule 12-3'!$F$21</definedName>
    <definedName name="_D011246">'Schedule 12-3'!$G$21</definedName>
    <definedName name="_D011247">'Schedule 12-3'!$E$22</definedName>
    <definedName name="_D011248">'Schedule 12-3'!$F$22</definedName>
    <definedName name="_D011249">'Schedule 12-3'!$G$22</definedName>
    <definedName name="_D011250">'Schedule 12-3'!$E$23</definedName>
    <definedName name="_D011251">'Schedule 12-3'!$F$23</definedName>
    <definedName name="_D011252">'Schedule 12-3'!$G$23</definedName>
    <definedName name="_D011253">'Schedule 12-3'!$E$24</definedName>
    <definedName name="_D011254">'Schedule 12-3'!$F$24</definedName>
    <definedName name="_D011255">'Schedule 12-3'!$G$24</definedName>
    <definedName name="_D011256">'Schedule 12-3'!$E$25</definedName>
    <definedName name="_D011257">'Schedule 12-3'!$F$25</definedName>
    <definedName name="_D011258">'Schedule 12-3'!$G$25</definedName>
    <definedName name="_D011259">'Schedule 12-3'!$E$26</definedName>
    <definedName name="_D011260">'Schedule 12-3'!$F$26</definedName>
    <definedName name="_D011261">'Schedule 12-3'!$G$26</definedName>
    <definedName name="_D011262">'Schedule 12-3'!$E$27</definedName>
    <definedName name="_D011263">'Schedule 12-3'!$F$27</definedName>
    <definedName name="_D011264">'Schedule 12-3'!$G$27</definedName>
    <definedName name="_D011265">'Schedule 12-3'!$E$28</definedName>
    <definedName name="_D011266">'Schedule 12-3'!$F$28</definedName>
    <definedName name="_D011267">'Schedule 12-3'!$G$28</definedName>
    <definedName name="_D011268">'Schedule 12-3'!$E$29</definedName>
    <definedName name="_D011269">'Schedule 12-3'!$F$29</definedName>
    <definedName name="_D011270">'Schedule 12-3'!$G$29</definedName>
    <definedName name="_D011271">'Schedule 12-3'!$E$30</definedName>
    <definedName name="_D011272">'Schedule 12-3'!$F$30</definedName>
    <definedName name="_D011273">'Schedule 12-3'!$G$30</definedName>
    <definedName name="_D011274">'Schedule 12-3'!$E$31</definedName>
    <definedName name="_D011275">'Schedule 12-3'!$F$31</definedName>
    <definedName name="_D011276">'Schedule 12-3'!$G$31</definedName>
    <definedName name="_D011277">'Schedule 12-3'!$E$32</definedName>
    <definedName name="_D011278">'Schedule 12-3'!$F$32</definedName>
    <definedName name="_D011279">'Schedule 12-3'!$G$32</definedName>
    <definedName name="_D011280">'Schedule 12-3'!$E$33</definedName>
    <definedName name="_D011281">'Schedule 12-3'!$F$33</definedName>
    <definedName name="_D011282">'Schedule 12-3'!$G$33</definedName>
    <definedName name="_D011283">'Schedule 12-3'!$E$34</definedName>
    <definedName name="_D011284">'Schedule 12-3'!$F$34</definedName>
    <definedName name="_D011285">'Schedule 12-3'!$G$34</definedName>
    <definedName name="_D011286">'Schedule 12-3'!$E$35</definedName>
    <definedName name="_D011287">'Schedule 12-3'!$F$35</definedName>
    <definedName name="_D011288">'Schedule 12-3'!$G$35</definedName>
    <definedName name="_D011289">'Schedule 12-3'!$E$36</definedName>
    <definedName name="_D011290">'Schedule 12-3'!$F$36</definedName>
    <definedName name="_D011291">'Schedule 12-3'!$G$36</definedName>
    <definedName name="_D011292">'Schedule 12-3'!$E$37</definedName>
    <definedName name="_D011293">'Schedule 12-3'!$F$37</definedName>
    <definedName name="_D011294">'Schedule 12-3'!$G$37</definedName>
    <definedName name="_D011295">'Schedule 12-3'!$E$38</definedName>
    <definedName name="_D011296">'Schedule 12-3'!$F$38</definedName>
    <definedName name="_D011297">'Schedule 12-3'!$G$38</definedName>
    <definedName name="_D011298">'Schedule 12-3'!$E$39</definedName>
    <definedName name="_D011299">'Schedule 12-3'!$F$39</definedName>
    <definedName name="_D011300">'Schedule 12-3'!$G$39</definedName>
    <definedName name="_D011301">'Schedule 12-3'!$E$40</definedName>
    <definedName name="_D011302">'Schedule 12-3'!$F$40</definedName>
    <definedName name="_D011303">'Schedule 12-3'!$G$40</definedName>
    <definedName name="_D011304">'Schedule 12-3'!$E$41</definedName>
    <definedName name="_D011305">'Schedule 12-3'!$F$41</definedName>
    <definedName name="_D011306">'Schedule 12-3'!$G$41</definedName>
    <definedName name="_D011307">'Schedule 12-3'!$E$42</definedName>
    <definedName name="_D011308">'Schedule 12-3'!$F$42</definedName>
    <definedName name="_D011309">'Schedule 12-3'!$G$42</definedName>
    <definedName name="_D011310">'Schedule 12-3'!$E$43</definedName>
    <definedName name="_D011311">'Schedule 12-3'!$F$43</definedName>
    <definedName name="_D011312">'Schedule 12-3'!$G$43</definedName>
    <definedName name="_D011313">'Schedule 12-3'!$E$44</definedName>
    <definedName name="_D011314">'Schedule 12-3'!$F$44</definedName>
    <definedName name="_D011315">'Schedule 12-3'!$G$44</definedName>
    <definedName name="_D011316">'Schedule 12-3'!$E$45</definedName>
    <definedName name="_D011317">'Schedule 12-3'!$F$45</definedName>
    <definedName name="_D011318">'Schedule 12-3'!$G$45</definedName>
    <definedName name="_D011319">'Schedule 12-3'!$E$46</definedName>
    <definedName name="_D011320">'Schedule 12-3'!$F$46</definedName>
    <definedName name="_D011321">'Schedule 12-3'!$G$46</definedName>
    <definedName name="_D011322">'Schedule 12-3'!$E$47</definedName>
    <definedName name="_D011323">'Schedule 12-3'!$F$47</definedName>
    <definedName name="_D011324">'Schedule 12-3'!$G$47</definedName>
    <definedName name="_D011325">'Schedule 12-3'!$E$48</definedName>
    <definedName name="_D011326">'Schedule 12-3'!$F$48</definedName>
    <definedName name="_D011327">'Schedule 12-3'!$G$48</definedName>
    <definedName name="_D011328">'Schedule 12-3'!$E$49</definedName>
    <definedName name="_D011329">'Schedule 12-3'!$F$49</definedName>
    <definedName name="_D011330">'Schedule 12-3'!$G$49</definedName>
    <definedName name="_D011331">'Schedule 12-3'!$E$50</definedName>
    <definedName name="_D011332">'Schedule 12-3'!$F$50</definedName>
    <definedName name="_D011333">'Schedule 12-3'!$G$50</definedName>
    <definedName name="_D011334">'Schedule 12-3'!$E$51</definedName>
    <definedName name="_D011335">'Schedule 12-3'!$F$51</definedName>
    <definedName name="_D011336">'Schedule 12-3'!$G$51</definedName>
    <definedName name="_D011337">'Schedule 12-3'!$E$52</definedName>
    <definedName name="_D011338">'Schedule 12-3'!$F$52</definedName>
    <definedName name="_D011339">'Schedule 12-3'!$G$52</definedName>
    <definedName name="_D011340">'Schedule 12-3'!$E$53</definedName>
    <definedName name="_D011341">'Schedule 12-3'!$F$53</definedName>
    <definedName name="_D011342">'Schedule 12-3'!$G$53</definedName>
    <definedName name="_D011343">'Schedule 12-3'!$E$54</definedName>
    <definedName name="_D011344">'Schedule 12-3'!$F$54</definedName>
    <definedName name="_D011345">'Schedule 12-3'!$G$54</definedName>
    <definedName name="_D011346">'Schedule 12-3'!$E$55</definedName>
    <definedName name="_D011347">'Schedule 12-3'!$F$55</definedName>
    <definedName name="_D011348">'Schedule 12-3'!$G$55</definedName>
    <definedName name="_D011349">'Schedule 12-3'!$E$56</definedName>
    <definedName name="_D011350">'Schedule 12-3'!$F$56</definedName>
    <definedName name="_D011351">'Schedule 12-3'!$G$56</definedName>
    <definedName name="_D011352">'Schedule 12-3'!$E$57</definedName>
    <definedName name="_D011353">'Schedule 12-3'!$F$57</definedName>
    <definedName name="_D011354">'Schedule 12-3'!$G$57</definedName>
    <definedName name="_D011355">'Schedule 12-3'!$E$58</definedName>
    <definedName name="_D011356">'Schedule 12-3'!$F$58</definedName>
    <definedName name="_D011357">'Schedule 12-3'!$G$58</definedName>
    <definedName name="_D011358">'Schedule 12-3'!$E$59</definedName>
    <definedName name="_D011359">'Schedule 12-3'!$F$59</definedName>
    <definedName name="_D011360">'Schedule 12-3'!$G$59</definedName>
    <definedName name="_D011361">'Schedule 12-3'!$E$60</definedName>
    <definedName name="_D011362">'Schedule 12-3'!$F$60</definedName>
    <definedName name="_D011363">'Schedule 12-3'!$G$60</definedName>
    <definedName name="_D011364">'Schedule 12-3'!$E$61</definedName>
    <definedName name="_D011365">'Schedule 12-3'!$F$61</definedName>
    <definedName name="_D011366">'Schedule 12-3'!$G$61</definedName>
    <definedName name="_D011367">'Schedule 12-3'!$E$62</definedName>
    <definedName name="_D011368">'Schedule 12-3'!$F$62</definedName>
    <definedName name="_D011369">'Schedule 12-3'!$G$62</definedName>
    <definedName name="_D011370">'Schedule 12-3'!$E$63</definedName>
    <definedName name="_D011371">'Schedule 12-3'!$F$63</definedName>
    <definedName name="_D011372">'Schedule 12-3'!$G$63</definedName>
    <definedName name="_D011373">'Schedule 12-3'!$E$64</definedName>
    <definedName name="_D011374">'Schedule 12-3'!$F$64</definedName>
    <definedName name="_D011375">'Schedule 12-3'!$G$64</definedName>
    <definedName name="_D011424">'Schedule 12-3'!$H$15</definedName>
    <definedName name="_D011425">'Schedule 12-3'!$H$16</definedName>
    <definedName name="_D011426">'Schedule 12-3'!$H$17</definedName>
    <definedName name="_D011427">'Schedule 12-3'!$H$18</definedName>
    <definedName name="_D011428">'Schedule 12-3'!$H$19</definedName>
    <definedName name="_D011429">'Schedule 12-3'!$H$20</definedName>
    <definedName name="_D011430">'Schedule 12-3'!$H$21</definedName>
    <definedName name="_D011431">'Schedule 12-3'!$H$22</definedName>
    <definedName name="_D011432">'Schedule 12-3'!$H$23</definedName>
    <definedName name="_D011433">'Schedule 12-3'!$H$24</definedName>
    <definedName name="_D011434">'Schedule 12-3'!$H$25</definedName>
    <definedName name="_D011435">'Schedule 12-3'!$H$26</definedName>
    <definedName name="_D011436">'Schedule 12-3'!$H$27</definedName>
    <definedName name="_D011437">'Schedule 12-3'!$H$28</definedName>
    <definedName name="_D011438">'Schedule 12-3'!$H$29</definedName>
    <definedName name="_D011439">'Schedule 12-3'!$H$30</definedName>
    <definedName name="_D011440">'Schedule 12-3'!$H$31</definedName>
    <definedName name="_D011441">'Schedule 12-3'!$H$32</definedName>
    <definedName name="_D011442">'Schedule 12-3'!$H$33</definedName>
    <definedName name="_D011443">'Schedule 12-3'!$H$34</definedName>
    <definedName name="_D011444">'Schedule 12-3'!$H$35</definedName>
    <definedName name="_D011445">'Schedule 12-3'!$H$36</definedName>
    <definedName name="_D011446">'Schedule 12-3'!$H$37</definedName>
    <definedName name="_D011447">'Schedule 12-3'!$H$38</definedName>
    <definedName name="_D011448">'Schedule 12-3'!$H$39</definedName>
    <definedName name="_D011449">'Schedule 12-3'!$H$40</definedName>
    <definedName name="_D011450">'Schedule 12-3'!$H$41</definedName>
    <definedName name="_D011451">'Schedule 12-3'!$H$42</definedName>
    <definedName name="_D011452">'Schedule 12-3'!$H$43</definedName>
    <definedName name="_D011453">'Schedule 12-3'!$H$44</definedName>
    <definedName name="_D011454">'Schedule 12-3'!$H$45</definedName>
    <definedName name="_D011455">'Schedule 12-3'!$H$46</definedName>
    <definedName name="_D011456">'Schedule 12-3'!$H$47</definedName>
    <definedName name="_D011457">'Schedule 12-3'!$H$48</definedName>
    <definedName name="_D011458">'Schedule 12-3'!$H$49</definedName>
    <definedName name="_D011459">'Schedule 12-3'!$H$50</definedName>
    <definedName name="_D011460">'Schedule 12-3'!$H$51</definedName>
    <definedName name="_D011461">'Schedule 12-3'!$H$52</definedName>
    <definedName name="_D011462">'Schedule 12-3'!$H$53</definedName>
    <definedName name="_D011463">'Schedule 12-3'!$H$54</definedName>
    <definedName name="_D011464">'Schedule 12-3'!$H$55</definedName>
    <definedName name="_D011465">'Schedule 12-3'!$H$56</definedName>
    <definedName name="_D011466">'Schedule 12-3'!$H$57</definedName>
    <definedName name="_D011467">'Schedule 12-3'!$H$58</definedName>
    <definedName name="_D011468">'Schedule 12-3'!$H$59</definedName>
    <definedName name="_D011469">'Schedule 12-3'!$H$60</definedName>
    <definedName name="_D011470">'Schedule 12-3'!$H$61</definedName>
    <definedName name="_D011471">'Schedule 12-3'!$H$62</definedName>
    <definedName name="_D011472">'Schedule 12-3'!$H$63</definedName>
    <definedName name="_D011473">'Schedule 12-3'!$H$64</definedName>
    <definedName name="_D011490">'Schedule 12-3'!$H$65</definedName>
    <definedName name="_D011491">'Schedule 12-3'!$E$65</definedName>
    <definedName name="_D011492">'Schedule 12-3'!$F$65</definedName>
    <definedName name="_D011493">'Schedule 12-3'!$G$65</definedName>
    <definedName name="_D011494">'Schedule 1'!$B$14</definedName>
    <definedName name="_D011495">'Schedule 1'!$B$15</definedName>
    <definedName name="_D011496">'Schedule 1'!$B$16</definedName>
    <definedName name="_D011497">'Schedule 1'!$B$17</definedName>
    <definedName name="_D011498">'Schedule 1'!$B$18</definedName>
    <definedName name="_D011499">'Schedule 1'!$B$19</definedName>
    <definedName name="_D011500">'Schedule 1'!$B$20</definedName>
    <definedName name="_D011501">'Schedule 1'!$B$21</definedName>
    <definedName name="_D011502">'Schedule 1'!$B$22</definedName>
    <definedName name="_D011503">'Schedule 1'!$B$23</definedName>
    <definedName name="_D011504">'Schedule 1'!$B$24</definedName>
    <definedName name="_D011505">'Schedule 1'!$B$25</definedName>
    <definedName name="_D011506">'Schedule 1'!$B$26</definedName>
    <definedName name="_D011507">'Schedule 1'!$B$27</definedName>
    <definedName name="_D011508">'Schedule 1'!$B$28</definedName>
    <definedName name="_D011509">'Schedule 1'!$B$29</definedName>
    <definedName name="_D011510">'Schedule 1'!$B$30</definedName>
    <definedName name="_D011511">'Schedule 1'!$B$31</definedName>
    <definedName name="_D011512">'Schedule 1'!$B$32</definedName>
    <definedName name="_D011513">'Schedule 1'!$B$33</definedName>
    <definedName name="_D011514">'Schedule 1'!$B$34</definedName>
    <definedName name="_D011515">'Schedule 1'!$B$35</definedName>
    <definedName name="_D011516">'Schedule 1'!$B$36</definedName>
    <definedName name="_D011517">'Schedule 1'!$B$37</definedName>
    <definedName name="_D011518">'Schedule 1'!$B$38</definedName>
    <definedName name="_D011519">'Schedule 1'!$B$39</definedName>
    <definedName name="_D011520">'Schedule 1'!$B$40</definedName>
    <definedName name="_D011521">'Schedule 1'!$B$41</definedName>
    <definedName name="_D011522">'Schedule 1'!$B$42</definedName>
    <definedName name="_D011523">'Schedule 1'!$B$43</definedName>
    <definedName name="_D011524">'Schedule 1'!$B$44</definedName>
    <definedName name="_D011525">'Schedule 1'!$B$45</definedName>
    <definedName name="_D011526">'Schedule 1'!$B$46</definedName>
    <definedName name="_D011527">'Schedule 1'!$B$47</definedName>
    <definedName name="_D011528">'Schedule 1'!$B$48</definedName>
    <definedName name="_D011529">'Schedule 1'!$B$49</definedName>
    <definedName name="_D011530">'Schedule 1'!$B$50</definedName>
    <definedName name="_D011531">'Schedule 1'!$B$51</definedName>
    <definedName name="_D011532">'Schedule 1'!$B$52</definedName>
    <definedName name="_D011533">'Schedule 1'!$B$53</definedName>
    <definedName name="_D011534">'Schedule 1'!$F$14</definedName>
    <definedName name="_D011535">'Schedule 1'!$G$14</definedName>
    <definedName name="_D011536">'Schedule 1'!$H$14</definedName>
    <definedName name="_D011537">'Schedule 1'!$F$15</definedName>
    <definedName name="_D011538">'Schedule 1'!$G$15</definedName>
    <definedName name="_D011539">'Schedule 1'!$H$15</definedName>
    <definedName name="_D011540">'Schedule 1'!$F$16</definedName>
    <definedName name="_D011541">'Schedule 1'!$G$16</definedName>
    <definedName name="_D011542">'Schedule 1'!$H$16</definedName>
    <definedName name="_D011543">'Schedule 1'!$F$17</definedName>
    <definedName name="_D011544">'Schedule 1'!$G$17</definedName>
    <definedName name="_D011545">'Schedule 1'!$H$17</definedName>
    <definedName name="_D011546">'Schedule 1'!$F$18</definedName>
    <definedName name="_D011547">'Schedule 1'!$G$18</definedName>
    <definedName name="_D011548">'Schedule 1'!$H$18</definedName>
    <definedName name="_D011549">'Schedule 1'!$F$19</definedName>
    <definedName name="_D011550">'Schedule 1'!$G$19</definedName>
    <definedName name="_D011551">'Schedule 1'!$H$19</definedName>
    <definedName name="_D011552">'Schedule 1'!$F$20</definedName>
    <definedName name="_D011553">'Schedule 1'!$G$20</definedName>
    <definedName name="_D011554">'Schedule 1'!$H$20</definedName>
    <definedName name="_D011555">'Schedule 1'!$F$21</definedName>
    <definedName name="_D011556">'Schedule 1'!$G$21</definedName>
    <definedName name="_D011557">'Schedule 1'!$H$21</definedName>
    <definedName name="_D011558">'Schedule 1'!$F$22</definedName>
    <definedName name="_D011559">'Schedule 1'!$G$22</definedName>
    <definedName name="_D011560">'Schedule 1'!$H$22</definedName>
    <definedName name="_D011561">'Schedule 1'!$F$23</definedName>
    <definedName name="_D011562">'Schedule 1'!$G$23</definedName>
    <definedName name="_D011563">'Schedule 1'!$H$23</definedName>
    <definedName name="_D011564">'Schedule 1'!$F$24</definedName>
    <definedName name="_D011565">'Schedule 1'!$G$24</definedName>
    <definedName name="_D011566">'Schedule 1'!$H$24</definedName>
    <definedName name="_D011567">'Schedule 1'!$F$25</definedName>
    <definedName name="_D011568">'Schedule 1'!$G$25</definedName>
    <definedName name="_D011569">'Schedule 1'!$H$25</definedName>
    <definedName name="_D011570">'Schedule 1'!$F$26</definedName>
    <definedName name="_D011571">'Schedule 1'!$G$26</definedName>
    <definedName name="_D011572">'Schedule 1'!$H$26</definedName>
    <definedName name="_D011573">'Schedule 1'!$F$27</definedName>
    <definedName name="_D011574">'Schedule 1'!$G$27</definedName>
    <definedName name="_D011575">'Schedule 1'!$H$27</definedName>
    <definedName name="_D011576">'Schedule 1'!$F$28</definedName>
    <definedName name="_D011577">'Schedule 1'!$G$28</definedName>
    <definedName name="_D011578">'Schedule 1'!$H$28</definedName>
    <definedName name="_D011579">'Schedule 1'!$F$29</definedName>
    <definedName name="_D011580">'Schedule 1'!$G$29</definedName>
    <definedName name="_D011581">'Schedule 1'!$H$29</definedName>
    <definedName name="_D011582">'Schedule 1'!$F$30</definedName>
    <definedName name="_D011583">'Schedule 1'!$G$30</definedName>
    <definedName name="_D011584">'Schedule 1'!$H$30</definedName>
    <definedName name="_D011585">'Schedule 1'!$F$31</definedName>
    <definedName name="_D011586">'Schedule 1'!$G$31</definedName>
    <definedName name="_D011587">'Schedule 1'!$H$31</definedName>
    <definedName name="_D011588">'Schedule 1'!$F$32</definedName>
    <definedName name="_D011589">'Schedule 1'!$G$32</definedName>
    <definedName name="_D011590">'Schedule 1'!$H$32</definedName>
    <definedName name="_D011591">'Schedule 1'!$F$33</definedName>
    <definedName name="_D011592">'Schedule 1'!$G$33</definedName>
    <definedName name="_D011593">'Schedule 1'!$H$33</definedName>
    <definedName name="_D011594">'Schedule 1'!$F$34</definedName>
    <definedName name="_D011595">'Schedule 1'!$G$34</definedName>
    <definedName name="_D011596">'Schedule 1'!$H$34</definedName>
    <definedName name="_D011597">'Schedule 1'!$F$35</definedName>
    <definedName name="_D011598">'Schedule 1'!$G$35</definedName>
    <definedName name="_D011599">'Schedule 1'!$H$35</definedName>
    <definedName name="_D011600">'Schedule 1'!$F$36</definedName>
    <definedName name="_D011601">'Schedule 1'!$G$36</definedName>
    <definedName name="_D011602">'Schedule 1'!$H$36</definedName>
    <definedName name="_D011603">'Schedule 1'!$F$37</definedName>
    <definedName name="_D011604">'Schedule 1'!$G$37</definedName>
    <definedName name="_D011605">'Schedule 1'!$H$37</definedName>
    <definedName name="_D011606">'Schedule 1'!$F$38</definedName>
    <definedName name="_D011607">'Schedule 1'!$G$38</definedName>
    <definedName name="_D011608">'Schedule 1'!$H$38</definedName>
    <definedName name="_D011609">'Schedule 1'!$F$39</definedName>
    <definedName name="_D011610">'Schedule 1'!$G$39</definedName>
    <definedName name="_D011611">'Schedule 1'!$H$39</definedName>
    <definedName name="_D011612">'Schedule 1'!$F$40</definedName>
    <definedName name="_D011613">'Schedule 1'!$G$40</definedName>
    <definedName name="_D011614">'Schedule 1'!$H$40</definedName>
    <definedName name="_D011615">'Schedule 1'!$F$41</definedName>
    <definedName name="_D011616">'Schedule 1'!$G$41</definedName>
    <definedName name="_D011617">'Schedule 1'!$H$41</definedName>
    <definedName name="_D011618">'Schedule 1'!$F$42</definedName>
    <definedName name="_D011619">'Schedule 1'!$G$42</definedName>
    <definedName name="_D011620">'Schedule 1'!$H$42</definedName>
    <definedName name="_D011621">'Schedule 1'!$F$43</definedName>
    <definedName name="_D011622">'Schedule 1'!$G$43</definedName>
    <definedName name="_D011623">'Schedule 1'!$H$43</definedName>
    <definedName name="_D011624">'Schedule 1'!$F$44</definedName>
    <definedName name="_D011625">'Schedule 1'!$G$44</definedName>
    <definedName name="_D011626">'Schedule 1'!$H$44</definedName>
    <definedName name="_D011627">'Schedule 1'!$F$45</definedName>
    <definedName name="_D011628">'Schedule 1'!$G$45</definedName>
    <definedName name="_D011629">'Schedule 1'!$H$45</definedName>
    <definedName name="_D011630">'Schedule 1'!$F$46</definedName>
    <definedName name="_D011631">'Schedule 1'!$G$46</definedName>
    <definedName name="_D011632">'Schedule 1'!$H$46</definedName>
    <definedName name="_D011633">'Schedule 1'!$F$47</definedName>
    <definedName name="_D011634">'Schedule 1'!$G$47</definedName>
    <definedName name="_D011635">'Schedule 1'!$H$47</definedName>
    <definedName name="_D011636">'Schedule 1'!$F$48</definedName>
    <definedName name="_D011637">'Schedule 1'!$G$48</definedName>
    <definedName name="_D011638">'Schedule 1'!$H$48</definedName>
    <definedName name="_D011639">'Schedule 1'!$F$49</definedName>
    <definedName name="_D011640">'Schedule 1'!$G$49</definedName>
    <definedName name="_D011641">'Schedule 1'!$H$49</definedName>
    <definedName name="_D011642">'Schedule 1'!$F$50</definedName>
    <definedName name="_D011643">'Schedule 1'!$G$50</definedName>
    <definedName name="_D011644">'Schedule 1'!$H$50</definedName>
    <definedName name="_D011645">'Schedule 1'!$F$51</definedName>
    <definedName name="_D011646">'Schedule 1'!$G$51</definedName>
    <definedName name="_D011647">'Schedule 1'!$H$51</definedName>
    <definedName name="_D011648">'Schedule 1'!$F$52</definedName>
    <definedName name="_D011649">'Schedule 1'!$G$52</definedName>
    <definedName name="_D011650">'Schedule 1'!$H$52</definedName>
    <definedName name="_D011651">'Schedule 1'!$F$53</definedName>
    <definedName name="_D011652">'Schedule 1'!$G$53</definedName>
    <definedName name="_D011653">'Schedule 1'!$H$53</definedName>
    <definedName name="_D011654">'Schedule 1'!$I$14</definedName>
    <definedName name="_D011655">'Schedule 1'!$I$15</definedName>
    <definedName name="_D011656">'Schedule 1'!$I$16</definedName>
    <definedName name="_D011657">'Schedule 1'!$I$17</definedName>
    <definedName name="_D011658">'Schedule 1'!$I$18</definedName>
    <definedName name="_D011659">'Schedule 1'!$I$19</definedName>
    <definedName name="_D011660">'Schedule 1'!$I$20</definedName>
    <definedName name="_D011661">'Schedule 1'!$I$21</definedName>
    <definedName name="_D011662">'Schedule 1'!$I$22</definedName>
    <definedName name="_D011663">'Schedule 1'!$I$23</definedName>
    <definedName name="_D011664">'Schedule 1'!$I$24</definedName>
    <definedName name="_D011665">'Schedule 1'!$I$25</definedName>
    <definedName name="_D011666">'Schedule 1'!$I$26</definedName>
    <definedName name="_D011667">'Schedule 1'!$I$27</definedName>
    <definedName name="_D011668">'Schedule 1'!$I$28</definedName>
    <definedName name="_D011669">'Schedule 1'!$I$29</definedName>
    <definedName name="_D011670">'Schedule 1'!$I$30</definedName>
    <definedName name="_D011671">'Schedule 1'!$I$31</definedName>
    <definedName name="_D011672">'Schedule 1'!$I$32</definedName>
    <definedName name="_D011673">'Schedule 1'!$I$33</definedName>
    <definedName name="_D011674">'Schedule 1'!$I$34</definedName>
    <definedName name="_D011675">'Schedule 1'!$I$35</definedName>
    <definedName name="_D011676">'Schedule 1'!$I$36</definedName>
    <definedName name="_D011677">'Schedule 1'!$I$37</definedName>
    <definedName name="_D011678">'Schedule 1'!$I$38</definedName>
    <definedName name="_D011679">'Schedule 1'!$I$39</definedName>
    <definedName name="_D011680">'Schedule 1'!$I$40</definedName>
    <definedName name="_D011681">'Schedule 1'!$I$41</definedName>
    <definedName name="_D011682">'Schedule 1'!$I$42</definedName>
    <definedName name="_D011683">'Schedule 1'!$I$43</definedName>
    <definedName name="_D011684">'Schedule 1'!$I$44</definedName>
    <definedName name="_D011685">'Schedule 1'!$I$45</definedName>
    <definedName name="_D011686">'Schedule 1'!$I$46</definedName>
    <definedName name="_D011687">'Schedule 1'!$I$47</definedName>
    <definedName name="_D011688">'Schedule 1'!$I$48</definedName>
    <definedName name="_D011689">'Schedule 1'!$I$49</definedName>
    <definedName name="_D011690">'Schedule 1'!$I$50</definedName>
    <definedName name="_D011691">'Schedule 1'!$I$51</definedName>
    <definedName name="_D011692">'Schedule 1'!$I$52</definedName>
    <definedName name="_D011693">'Schedule 1'!$I$53</definedName>
    <definedName name="_D011694">'Schedule 5'!$B$90</definedName>
    <definedName name="_D011695">'Schedule 5'!$B$91</definedName>
    <definedName name="_D011696">'Schedule 5'!$B$92</definedName>
    <definedName name="_D011697">'Schedule 5'!$E$90</definedName>
    <definedName name="_D011698">'Schedule 5'!$F$90</definedName>
    <definedName name="_D011699">'Schedule 5'!$E$91</definedName>
    <definedName name="_D011700">'Schedule 5'!$F$91</definedName>
    <definedName name="_D011701">'Schedule 5'!$E$92</definedName>
    <definedName name="_D011702">'Schedule 5'!$F$92</definedName>
    <definedName name="_D011703">'Schedule 5'!$G$90</definedName>
    <definedName name="_D011704">'Schedule 5'!$G$91</definedName>
    <definedName name="_D011705">'Schedule 5'!$G$92</definedName>
    <definedName name="_D011706">'Schedule 5'!$H$90</definedName>
    <definedName name="_D011707">'Schedule 5'!$H$91</definedName>
    <definedName name="_D011708">'Schedule 5'!$H$92</definedName>
    <definedName name="_D011709">'Schedule 5'!$I$90</definedName>
    <definedName name="_D011710">'Schedule 5'!$I$91</definedName>
    <definedName name="_D011711">'Schedule 5'!$I$92</definedName>
    <definedName name="_D011712">'Schedule 11'!$B$32</definedName>
    <definedName name="_D011713">'Schedule 11'!$B$33</definedName>
    <definedName name="_D011714">'Schedule 11'!$B$34</definedName>
    <definedName name="_D011715">'Schedule 11'!$B$35</definedName>
    <definedName name="_D011716">'Schedule 11'!$B$36</definedName>
    <definedName name="_D011717">'Schedule 11'!$B$37</definedName>
    <definedName name="_D011718">'Schedule 11'!$B$38</definedName>
    <definedName name="_D011719">'Schedule 11'!$B$39</definedName>
    <definedName name="_D011720">'Schedule 11'!$B$40</definedName>
    <definedName name="_D011721">'Schedule 11'!$B$41</definedName>
    <definedName name="_D011722">'Schedule 11'!$B$42</definedName>
    <definedName name="_D011723">'Schedule 11'!$E$32</definedName>
    <definedName name="_D011724">'Schedule 11'!$F$32</definedName>
    <definedName name="_D011725">'Schedule 11'!$E$33</definedName>
    <definedName name="_D011726">'Schedule 11'!$F$33</definedName>
    <definedName name="_D011727">'Schedule 11'!$E$34</definedName>
    <definedName name="_D011728">'Schedule 11'!$F$34</definedName>
    <definedName name="_D011729">'Schedule 11'!$E$35</definedName>
    <definedName name="_D011730">'Schedule 11'!$F$35</definedName>
    <definedName name="_D011731">'Schedule 11'!$E$36</definedName>
    <definedName name="_D011732">'Schedule 11'!$F$36</definedName>
    <definedName name="_D011733">'Schedule 11'!$E$37</definedName>
    <definedName name="_D011734">'Schedule 11'!$F$37</definedName>
    <definedName name="_D011735">'Schedule 11'!$E$38</definedName>
    <definedName name="_D011736">'Schedule 11'!$F$38</definedName>
    <definedName name="_D011737">'Schedule 11'!$E$39</definedName>
    <definedName name="_D011738">'Schedule 11'!$F$39</definedName>
    <definedName name="_D011739">'Schedule 11'!$E$40</definedName>
    <definedName name="_D011740">'Schedule 11'!$F$40</definedName>
    <definedName name="_D011741">'Schedule 11'!$E$41</definedName>
    <definedName name="_D011742">'Schedule 11'!$F$41</definedName>
    <definedName name="_D011743">'Schedule 11'!$E$42</definedName>
    <definedName name="_D011744">'Schedule 11'!$F$42</definedName>
    <definedName name="_D011745">'Schedule 11-2'!$B$32</definedName>
    <definedName name="_D011746">'Schedule 11-2'!$B$33</definedName>
    <definedName name="_D011747">'Schedule 11-2'!$B$34</definedName>
    <definedName name="_D011748">'Schedule 11-2'!$B$35</definedName>
    <definedName name="_D011749">'Schedule 11-2'!$B$36</definedName>
    <definedName name="_D011750">'Schedule 11-2'!$B$37</definedName>
    <definedName name="_D011751">'Schedule 11-2'!$B$38</definedName>
    <definedName name="_D011752">'Schedule 11-2'!$B$39</definedName>
    <definedName name="_D011753">'Schedule 11-2'!$B$40</definedName>
    <definedName name="_D011754">'Schedule 11-2'!$B$41</definedName>
    <definedName name="_D011755">'Schedule 11-2'!$B$42</definedName>
    <definedName name="_D011756">'Schedule 11-2'!$E$32</definedName>
    <definedName name="_D011757">'Schedule 11-2'!$F$32</definedName>
    <definedName name="_D011758">'Schedule 11-2'!$E$33</definedName>
    <definedName name="_D011759">'Schedule 11-2'!$F$33</definedName>
    <definedName name="_D011760">'Schedule 11-2'!$E$34</definedName>
    <definedName name="_D011761">'Schedule 11-2'!$F$34</definedName>
    <definedName name="_D011762">'Schedule 11-2'!$E$35</definedName>
    <definedName name="_D011763">'Schedule 11-2'!$F$35</definedName>
    <definedName name="_D011764">'Schedule 11-2'!$E$36</definedName>
    <definedName name="_D011765">'Schedule 11-2'!$F$36</definedName>
    <definedName name="_D011766">'Schedule 11-2'!$E$37</definedName>
    <definedName name="_D011767">'Schedule 11-2'!$F$37</definedName>
    <definedName name="_D011768">'Schedule 11-2'!$E$38</definedName>
    <definedName name="_D011769">'Schedule 11-2'!$F$38</definedName>
    <definedName name="_D011770">'Schedule 11-2'!$E$39</definedName>
    <definedName name="_D011771">'Schedule 11-2'!$F$39</definedName>
    <definedName name="_D011772">'Schedule 11-2'!$E$40</definedName>
    <definedName name="_D011773">'Schedule 11-2'!$F$40</definedName>
    <definedName name="_D011774">'Schedule 11-2'!$E$41</definedName>
    <definedName name="_D011775">'Schedule 11-2'!$F$41</definedName>
    <definedName name="_D011776">'Schedule 11-2'!$E$42</definedName>
    <definedName name="_D011777">'Schedule 11-2'!$F$42</definedName>
    <definedName name="_D011778">'Schedule 11-3'!$B$32</definedName>
    <definedName name="_D011779">'Schedule 11-3'!$B$33</definedName>
    <definedName name="_D011780">'Schedule 11-3'!$B$34</definedName>
    <definedName name="_D011781">'Schedule 11-3'!$B$35</definedName>
    <definedName name="_D011782">'Schedule 11-3'!$B$36</definedName>
    <definedName name="_D011783">'Schedule 11-3'!$B$37</definedName>
    <definedName name="_D011784">'Schedule 11-3'!$B$38</definedName>
    <definedName name="_D011785">'Schedule 11-3'!$B$39</definedName>
    <definedName name="_D011786">'Schedule 11-3'!$B$40</definedName>
    <definedName name="_D011787">'Schedule 11-3'!$B$41</definedName>
    <definedName name="_D011788">'Schedule 11-3'!$B$42</definedName>
    <definedName name="_D011789">'Schedule 11-3'!$E$32</definedName>
    <definedName name="_D011790">'Schedule 11-3'!$F$32</definedName>
    <definedName name="_D011791">'Schedule 11-3'!$E$33</definedName>
    <definedName name="_D011792">'Schedule 11-3'!$F$33</definedName>
    <definedName name="_D011793">'Schedule 11-3'!$E$34</definedName>
    <definedName name="_D011794">'Schedule 11-3'!$F$34</definedName>
    <definedName name="_D011795">'Schedule 11-3'!$E$35</definedName>
    <definedName name="_D011796">'Schedule 11-3'!$F$35</definedName>
    <definedName name="_D011797">'Schedule 11-3'!$E$36</definedName>
    <definedName name="_D011798">'Schedule 11-3'!$F$36</definedName>
    <definedName name="_D011799">'Schedule 11-3'!$E$37</definedName>
    <definedName name="_D011800">'Schedule 11-3'!$F$37</definedName>
    <definedName name="_D011801">'Schedule 11-3'!$E$38</definedName>
    <definedName name="_D011802">'Schedule 11-3'!$F$38</definedName>
    <definedName name="_D011803">'Schedule 11-3'!$E$39</definedName>
    <definedName name="_D011804">'Schedule 11-3'!$F$39</definedName>
    <definedName name="_D011805">'Schedule 11-3'!$E$40</definedName>
    <definedName name="_D011806">'Schedule 11-3'!$F$40</definedName>
    <definedName name="_D011807">'Schedule 11-3'!$E$41</definedName>
    <definedName name="_D011808">'Schedule 11-3'!$F$41</definedName>
    <definedName name="_D011809">'Schedule 11-3'!$E$42</definedName>
    <definedName name="_D011810">'Schedule 11-3'!$F$42</definedName>
    <definedName name="_D011811">'Schedule 15'!$E$56</definedName>
    <definedName name="_D011812">'Schedule 15'!$H$56</definedName>
    <definedName name="_D011816">'DOM Adjustments'!$B$14</definedName>
    <definedName name="_D011817">'DOM Adjustments'!$C$14</definedName>
    <definedName name="_D011818">'DOM Adjustments'!$D$14</definedName>
    <definedName name="_D011819">'DOM Adjustments'!$E$14</definedName>
    <definedName name="_D011820">'DOM Adjustments'!$B$15</definedName>
    <definedName name="_D011821">'DOM Adjustments'!$C$15</definedName>
    <definedName name="_D011822">'DOM Adjustments'!$D$15</definedName>
    <definedName name="_D011823">'DOM Adjustments'!$E$15</definedName>
    <definedName name="_D011824">'DOM Adjustments'!$B$16</definedName>
    <definedName name="_D011825">'DOM Adjustments'!$C$16</definedName>
    <definedName name="_D011826">'DOM Adjustments'!$D$16</definedName>
    <definedName name="_D011827">'DOM Adjustments'!$E$16</definedName>
    <definedName name="_D011828">'DOM Adjustments'!$B$17</definedName>
    <definedName name="_D011829">'DOM Adjustments'!$C$17</definedName>
    <definedName name="_D011830">'DOM Adjustments'!$D$17</definedName>
    <definedName name="_D011831">'DOM Adjustments'!$E$17</definedName>
    <definedName name="_D011832">'DOM Adjustments'!$B$18</definedName>
    <definedName name="_D011833">'DOM Adjustments'!$C$18</definedName>
    <definedName name="_D011834">'DOM Adjustments'!$D$18</definedName>
    <definedName name="_D011835">'DOM Adjustments'!$E$18</definedName>
    <definedName name="_D011836">'DOM Adjustments'!$B$19</definedName>
    <definedName name="_D011837">'DOM Adjustments'!$C$19</definedName>
    <definedName name="_D011838">'DOM Adjustments'!$D$19</definedName>
    <definedName name="_D011839">'DOM Adjustments'!$E$19</definedName>
    <definedName name="_D011840">'DOM Adjustments'!$B$20</definedName>
    <definedName name="_D011841">'DOM Adjustments'!$C$20</definedName>
    <definedName name="_D011842">'DOM Adjustments'!$D$20</definedName>
    <definedName name="_D011843">'DOM Adjustments'!$E$20</definedName>
    <definedName name="_D011844">'DOM Adjustments'!$B$21</definedName>
    <definedName name="_D011845">'DOM Adjustments'!$C$21</definedName>
    <definedName name="_D011846">'DOM Adjustments'!$D$21</definedName>
    <definedName name="_D011847">'DOM Adjustments'!$E$21</definedName>
    <definedName name="_D011848">'DOM Adjustments'!$B$22</definedName>
    <definedName name="_D011849">'DOM Adjustments'!$C$22</definedName>
    <definedName name="_D011850">'DOM Adjustments'!$D$22</definedName>
    <definedName name="_D011851">'DOM Adjustments'!$E$22</definedName>
    <definedName name="_D011852">'DOM Adjustments'!$B$23</definedName>
    <definedName name="_D011853">'DOM Adjustments'!$C$23</definedName>
    <definedName name="_D011854">'DOM Adjustments'!$D$23</definedName>
    <definedName name="_D011855">'DOM Adjustments'!$E$23</definedName>
    <definedName name="_D011856">'DOM Adjustments'!$B$24</definedName>
    <definedName name="_D011857">'DOM Adjustments'!$C$24</definedName>
    <definedName name="_D011858">'DOM Adjustments'!$D$24</definedName>
    <definedName name="_D011859">'DOM Adjustments'!$E$24</definedName>
    <definedName name="_D011860">'DOM Adjustments'!$B$25</definedName>
    <definedName name="_D011861">'DOM Adjustments'!$C$25</definedName>
    <definedName name="_D011862">'DOM Adjustments'!$D$25</definedName>
    <definedName name="_D011863">'DOM Adjustments'!$E$25</definedName>
    <definedName name="_D011864">'DOM Adjustments'!$B$26</definedName>
    <definedName name="_D011865">'DOM Adjustments'!$C$26</definedName>
    <definedName name="_D011866">'DOM Adjustments'!$D$26</definedName>
    <definedName name="_D011867">'DOM Adjustments'!$E$26</definedName>
    <definedName name="_D011868">'DOM Adjustments'!$B$27</definedName>
    <definedName name="_D011869">'DOM Adjustments'!$C$27</definedName>
    <definedName name="_D011870">'DOM Adjustments'!$D$27</definedName>
    <definedName name="_D011871">'DOM Adjustments'!$E$27</definedName>
    <definedName name="_D011872">'DOM Adjustments'!$B$28</definedName>
    <definedName name="_D011873">'DOM Adjustments'!$C$28</definedName>
    <definedName name="_D011874">'DOM Adjustments'!$D$28</definedName>
    <definedName name="_D011875">'DOM Adjustments'!$E$28</definedName>
    <definedName name="_D011876">'DOM Adjustments'!$B$29</definedName>
    <definedName name="_D011877">'DOM Adjustments'!$C$29</definedName>
    <definedName name="_D011878">'DOM Adjustments'!$D$29</definedName>
    <definedName name="_D011879">'DOM Adjustments'!$E$29</definedName>
    <definedName name="_D011880">'DOM Adjustments'!$B$30</definedName>
    <definedName name="_D011881">'DOM Adjustments'!$C$30</definedName>
    <definedName name="_D011882">'DOM Adjustments'!$D$30</definedName>
    <definedName name="_D011883">'DOM Adjustments'!$E$30</definedName>
    <definedName name="_D011884">'DOM Adjustments'!$B$31</definedName>
    <definedName name="_D011885">'DOM Adjustments'!$C$31</definedName>
    <definedName name="_D011886">'DOM Adjustments'!$D$31</definedName>
    <definedName name="_D011887">'DOM Adjustments'!$E$31</definedName>
    <definedName name="_D011888">'DOM Adjustments'!$B$32</definedName>
    <definedName name="_D011889">'DOM Adjustments'!$C$32</definedName>
    <definedName name="_D011890">'DOM Adjustments'!$D$32</definedName>
    <definedName name="_D011891">'DOM Adjustments'!$E$32</definedName>
    <definedName name="_D011892">'DOM Adjustments'!$B$33</definedName>
    <definedName name="_D011893">'DOM Adjustments'!$C$33</definedName>
    <definedName name="_D011894">'DOM Adjustments'!$D$33</definedName>
    <definedName name="_D011895">'DOM Adjustments'!$E$33</definedName>
    <definedName name="_D011896">'DOM Adjustments'!$B$34</definedName>
    <definedName name="_D011897">'DOM Adjustments'!$C$34</definedName>
    <definedName name="_D011898">'DOM Adjustments'!$D$34</definedName>
    <definedName name="_D011899">'DOM Adjustments'!$E$34</definedName>
    <definedName name="_D011900">'DOM Adjustments'!$B$35</definedName>
    <definedName name="_D011901">'DOM Adjustments'!$C$35</definedName>
    <definedName name="_D011902">'DOM Adjustments'!$D$35</definedName>
    <definedName name="_D011903">'DOM Adjustments'!$E$35</definedName>
    <definedName name="_D011904">'DOM Adjustments'!$B$36</definedName>
    <definedName name="_D011905">'DOM Adjustments'!$C$36</definedName>
    <definedName name="_D011906">'DOM Adjustments'!$D$36</definedName>
    <definedName name="_D011907">'DOM Adjustments'!$E$36</definedName>
    <definedName name="_D011908">'DOM Adjustments'!$B$37</definedName>
    <definedName name="_D011909">'DOM Adjustments'!$C$37</definedName>
    <definedName name="_D011910">'DOM Adjustments'!$D$37</definedName>
    <definedName name="_D011911">'DOM Adjustments'!$E$37</definedName>
    <definedName name="_D011912">'DOM Adjustments'!$B$38</definedName>
    <definedName name="_D011913">'DOM Adjustments'!$C$38</definedName>
    <definedName name="_D011914">'DOM Adjustments'!$D$38</definedName>
    <definedName name="_D011915">'DOM Adjustments'!$E$38</definedName>
    <definedName name="_D011916">'DOM Adjustments'!$B$39</definedName>
    <definedName name="_D011917">'DOM Adjustments'!$C$39</definedName>
    <definedName name="_D011918">'DOM Adjustments'!$D$39</definedName>
    <definedName name="_D011919">'DOM Adjustments'!$E$39</definedName>
    <definedName name="_D011920">'DOM Adjustments'!$B$40</definedName>
    <definedName name="_D011921">'DOM Adjustments'!$C$40</definedName>
    <definedName name="_D011922">'DOM Adjustments'!$D$40</definedName>
    <definedName name="_D011923">'DOM Adjustments'!$E$40</definedName>
    <definedName name="_D011924">'DOM Adjustments'!$B$41</definedName>
    <definedName name="_D011925">'DOM Adjustments'!$C$41</definedName>
    <definedName name="_D011926">'DOM Adjustments'!$D$41</definedName>
    <definedName name="_D011927">'DOM Adjustments'!$E$41</definedName>
    <definedName name="_D011928">'DOM Adjustments'!$B$42</definedName>
    <definedName name="_D011929">'DOM Adjustments'!$C$42</definedName>
    <definedName name="_D011930">'DOM Adjustments'!$D$42</definedName>
    <definedName name="_D011931">'DOM Adjustments'!$E$42</definedName>
    <definedName name="_D011932">'DOM Adjustments'!$B$43</definedName>
    <definedName name="_D011933">'DOM Adjustments'!$C$43</definedName>
    <definedName name="_D011934">'DOM Adjustments'!$D$43</definedName>
    <definedName name="_D011935">'DOM Adjustments'!$E$43</definedName>
    <definedName name="_D011936">'DOM Adjustments'!$B$44</definedName>
    <definedName name="_D011937">'DOM Adjustments'!$C$44</definedName>
    <definedName name="_D011938">'DOM Adjustments'!$D$44</definedName>
    <definedName name="_D011939">'DOM Adjustments'!$E$44</definedName>
    <definedName name="_D011940">'DOM Adjustments'!$B$45</definedName>
    <definedName name="_D011941">'DOM Adjustments'!$C$45</definedName>
    <definedName name="_D011942">'DOM Adjustments'!$D$45</definedName>
    <definedName name="_D011943">'DOM Adjustments'!$E$45</definedName>
    <definedName name="_D011944">'DOM Adjustments'!$B$46</definedName>
    <definedName name="_D011945">'DOM Adjustments'!$C$46</definedName>
    <definedName name="_D011946">'DOM Adjustments'!$D$46</definedName>
    <definedName name="_D011947">'DOM Adjustments'!$E$46</definedName>
    <definedName name="_D011948">'DOM Adjustments'!$B$47</definedName>
    <definedName name="_D011949">'DOM Adjustments'!$C$47</definedName>
    <definedName name="_D011950">'DOM Adjustments'!$D$47</definedName>
    <definedName name="_D011951">'DOM Adjustments'!$E$47</definedName>
    <definedName name="_D011952">'DOM Adjustments'!$B$48</definedName>
    <definedName name="_D011953">'DOM Adjustments'!$C$48</definedName>
    <definedName name="_D011954">'DOM Adjustments'!$D$48</definedName>
    <definedName name="_D011955">'DOM Adjustments'!$E$48</definedName>
    <definedName name="_D011956">'DOM Adjustments'!$B$49</definedName>
    <definedName name="_D011957">'DOM Adjustments'!$C$49</definedName>
    <definedName name="_D011958">'DOM Adjustments'!$D$49</definedName>
    <definedName name="_D011959">'DOM Adjustments'!$E$49</definedName>
    <definedName name="_D011960">'DOM Adjustments'!$B$50</definedName>
    <definedName name="_D011961">'DOM Adjustments'!$C$50</definedName>
    <definedName name="_D011962">'DOM Adjustments'!$D$50</definedName>
    <definedName name="_D011963">'DOM Adjustments'!$E$50</definedName>
    <definedName name="_D011964">'DOM Adjustments'!$B$51</definedName>
    <definedName name="_D011965">'DOM Adjustments'!$C$51</definedName>
    <definedName name="_D011966">'DOM Adjustments'!$D$51</definedName>
    <definedName name="_D011967">'DOM Adjustments'!$E$51</definedName>
    <definedName name="_D011968">'DOM Adjustments'!$B$52</definedName>
    <definedName name="_D011969">'DOM Adjustments'!$C$52</definedName>
    <definedName name="_D011970">'DOM Adjustments'!$D$52</definedName>
    <definedName name="_D011971">'DOM Adjustments'!$E$52</definedName>
    <definedName name="_D011972">'DOM Adjustments'!$B$53</definedName>
    <definedName name="_D011973">'DOM Adjustments'!$C$53</definedName>
    <definedName name="_D011974">'DOM Adjustments'!$D$53</definedName>
    <definedName name="_D011975">'DOM Adjustments'!$E$53</definedName>
    <definedName name="_D011976">'DOM Adjustments'!$B$54</definedName>
    <definedName name="_D011977">'DOM Adjustments'!$C$54</definedName>
    <definedName name="_D011978">'DOM Adjustments'!$D$54</definedName>
    <definedName name="_D011979">'DOM Adjustments'!$E$54</definedName>
    <definedName name="_D011980">'DOM Adjustments'!$B$55</definedName>
    <definedName name="_D011981">'DOM Adjustments'!$C$55</definedName>
    <definedName name="_D011982">'DOM Adjustments'!$D$55</definedName>
    <definedName name="_D011983">'DOM Adjustments'!$E$55</definedName>
    <definedName name="_D011984">'DOM Adjustments'!$B$56</definedName>
    <definedName name="_D011985">'DOM Adjustments'!$C$56</definedName>
    <definedName name="_D011986">'DOM Adjustments'!$D$56</definedName>
    <definedName name="_D011987">'DOM Adjustments'!$E$56</definedName>
    <definedName name="_D011988">'DOM Adjustments'!$B$57</definedName>
    <definedName name="_D011989">'DOM Adjustments'!$C$57</definedName>
    <definedName name="_D011990">'DOM Adjustments'!$D$57</definedName>
    <definedName name="_D011991">'DOM Adjustments'!$E$57</definedName>
    <definedName name="_D011992">'DOM Adjustments'!$B$58</definedName>
    <definedName name="_D011993">'DOM Adjustments'!$C$58</definedName>
    <definedName name="_D011994">'DOM Adjustments'!$D$58</definedName>
    <definedName name="_D011995">'DOM Adjustments'!$E$58</definedName>
    <definedName name="_D011996">'DOM Adjustments'!$B$59</definedName>
    <definedName name="_D011997">'DOM Adjustments'!$C$59</definedName>
    <definedName name="_D011998">'DOM Adjustments'!$D$59</definedName>
    <definedName name="_D011999">'DOM Adjustments'!$E$59</definedName>
    <definedName name="_D012000">'DOM Adjustments'!$B$60</definedName>
    <definedName name="_D012001">'DOM Adjustments'!$C$60</definedName>
    <definedName name="_D012002">'DOM Adjustments'!$D$60</definedName>
    <definedName name="_D012003">'DOM Adjustments'!$E$60</definedName>
    <definedName name="_D012004">'DOM Adjustments'!$B$61</definedName>
    <definedName name="_D012005">'DOM Adjustments'!$C$61</definedName>
    <definedName name="_D012006">'DOM Adjustments'!$D$61</definedName>
    <definedName name="_D012007">'DOM Adjustments'!$E$61</definedName>
    <definedName name="_D012008">'DOM Adjustments'!$B$62</definedName>
    <definedName name="_D012009">'DOM Adjustments'!$C$62</definedName>
    <definedName name="_D012010">'DOM Adjustments'!$D$62</definedName>
    <definedName name="_D012011">'DOM Adjustments'!$E$62</definedName>
    <definedName name="_D012012">'DOM Adjustments'!$B$63</definedName>
    <definedName name="_D012013">'DOM Adjustments'!$C$63</definedName>
    <definedName name="_D012014">'DOM Adjustments'!$D$63</definedName>
    <definedName name="_D012015">'DOM Adjustments'!$E$63</definedName>
    <definedName name="_D012016">'DOM Adjustments'!$B$64</definedName>
    <definedName name="_D012017">'DOM Adjustments'!$C$64</definedName>
    <definedName name="_D012018">'DOM Adjustments'!$D$64</definedName>
    <definedName name="_D012019">'DOM Adjustments'!$E$64</definedName>
    <definedName name="_D012020">'DOM Adjustments'!$B$65</definedName>
    <definedName name="_D012021">'DOM Adjustments'!$C$65</definedName>
    <definedName name="_D012022">'DOM Adjustments'!$D$65</definedName>
    <definedName name="_D012023">'DOM Adjustments'!$E$65</definedName>
    <definedName name="_D012024">'DOM Adjustments'!$B$66</definedName>
    <definedName name="_D012025">'DOM Adjustments'!$C$66</definedName>
    <definedName name="_D012026">'DOM Adjustments'!$D$66</definedName>
    <definedName name="_D012027">'DOM Adjustments'!$E$66</definedName>
    <definedName name="_D012028">'DOM Adjustments'!$B$67</definedName>
    <definedName name="_D012029">'DOM Adjustments'!$C$67</definedName>
    <definedName name="_D012030">'DOM Adjustments'!$D$67</definedName>
    <definedName name="_D012031">'DOM Adjustments'!$E$67</definedName>
    <definedName name="_D012032">'DOM Adjustments'!$B$68</definedName>
    <definedName name="_D012033">'DOM Adjustments'!$C$68</definedName>
    <definedName name="_D012034">'DOM Adjustments'!$D$68</definedName>
    <definedName name="_D012035">'DOM Adjustments'!$E$68</definedName>
    <definedName name="_D012036">'DOM Adjustments'!$B$69</definedName>
    <definedName name="_D012037">'DOM Adjustments'!$C$69</definedName>
    <definedName name="_D012038">'DOM Adjustments'!$D$69</definedName>
    <definedName name="_D012039">'DOM Adjustments'!$E$69</definedName>
    <definedName name="_D012040">'DOM Adjustments'!$B$70</definedName>
    <definedName name="_D012041">'DOM Adjustments'!$C$70</definedName>
    <definedName name="_D012042">'DOM Adjustments'!$D$70</definedName>
    <definedName name="_D012043">'DOM Adjustments'!$E$70</definedName>
    <definedName name="_D012044">'DOM Adjustments'!$B$71</definedName>
    <definedName name="_D012045">'DOM Adjustments'!$C$71</definedName>
    <definedName name="_D012046">'DOM Adjustments'!$D$71</definedName>
    <definedName name="_D012047">'DOM Adjustments'!$E$71</definedName>
    <definedName name="_D012048">'DOM Adjustments'!$B$72</definedName>
    <definedName name="_D012049">'DOM Adjustments'!$C$72</definedName>
    <definedName name="_D012050">'DOM Adjustments'!$D$72</definedName>
    <definedName name="_D012051">'DOM Adjustments'!$E$72</definedName>
    <definedName name="_D012052">'DOM Adjustments'!$B$73</definedName>
    <definedName name="_D012053">'DOM Adjustments'!$C$73</definedName>
    <definedName name="_D012054">'DOM Adjustments'!$D$73</definedName>
    <definedName name="_D012055">'DOM Adjustments'!$E$73</definedName>
    <definedName name="_D012056">'DOM Adjustments'!$B$74</definedName>
    <definedName name="_D012057">'DOM Adjustments'!$C$74</definedName>
    <definedName name="_D012058">'DOM Adjustments'!$D$74</definedName>
    <definedName name="_D012059">'DOM Adjustments'!$E$74</definedName>
    <definedName name="_D012060">'DOM Adjustments'!$B$75</definedName>
    <definedName name="_D012061">'DOM Adjustments'!$C$75</definedName>
    <definedName name="_D012062">'DOM Adjustments'!$D$75</definedName>
    <definedName name="_D012063">'DOM Adjustments'!$E$75</definedName>
    <definedName name="_D012064">'DOM Adjustments'!$B$76</definedName>
    <definedName name="_D012065">'DOM Adjustments'!$C$76</definedName>
    <definedName name="_D012066">'DOM Adjustments'!$D$76</definedName>
    <definedName name="_D012067">'DOM Adjustments'!$E$76</definedName>
    <definedName name="_D012068">'DOM Adjustments'!$B$77</definedName>
    <definedName name="_D012069">'DOM Adjustments'!$C$77</definedName>
    <definedName name="_D012070">'DOM Adjustments'!$D$77</definedName>
    <definedName name="_D012071">'DOM Adjustments'!$E$77</definedName>
    <definedName name="_D012072">'DOM Adjustments'!$B$78</definedName>
    <definedName name="_D012073">'DOM Adjustments'!$C$78</definedName>
    <definedName name="_D012074">'DOM Adjustments'!$D$78</definedName>
    <definedName name="_D012075">'DOM Adjustments'!$E$78</definedName>
    <definedName name="_D012076">'DOM Adjustments'!$B$79</definedName>
    <definedName name="_D012077">'DOM Adjustments'!$C$79</definedName>
    <definedName name="_D012078">'DOM Adjustments'!$D$79</definedName>
    <definedName name="_D012079">'DOM Adjustments'!$E$79</definedName>
    <definedName name="_D012080">'DOM Adjustments'!$B$80</definedName>
    <definedName name="_D012081">'DOM Adjustments'!$C$80</definedName>
    <definedName name="_D012082">'DOM Adjustments'!$D$80</definedName>
    <definedName name="_D012083">'DOM Adjustments'!$E$80</definedName>
    <definedName name="_D012084">'DOM Adjustments'!$B$81</definedName>
    <definedName name="_D012085">'DOM Adjustments'!$C$81</definedName>
    <definedName name="_D012086">'DOM Adjustments'!$D$81</definedName>
    <definedName name="_D012087">'DOM Adjustments'!$E$81</definedName>
    <definedName name="_D012088">'DOM Adjustments'!$B$82</definedName>
    <definedName name="_D012089">'DOM Adjustments'!$C$82</definedName>
    <definedName name="_D012090">'DOM Adjustments'!$D$82</definedName>
    <definedName name="_D012091">'DOM Adjustments'!$E$82</definedName>
    <definedName name="_D012092">'DOM Adjustments'!$B$83</definedName>
    <definedName name="_D012093">'DOM Adjustments'!$C$83</definedName>
    <definedName name="_D012094">'DOM Adjustments'!$D$83</definedName>
    <definedName name="_D012095">'DOM Adjustments'!$E$83</definedName>
    <definedName name="_D012096">'DOM Adjustments'!$B$84</definedName>
    <definedName name="_D012097">'DOM Adjustments'!$C$84</definedName>
    <definedName name="_D012098">'DOM Adjustments'!$D$84</definedName>
    <definedName name="_D012099">'DOM Adjustments'!$E$84</definedName>
    <definedName name="_D012100">'DOM Adjustments'!$B$85</definedName>
    <definedName name="_D012101">'DOM Adjustments'!$C$85</definedName>
    <definedName name="_D012102">'DOM Adjustments'!$D$85</definedName>
    <definedName name="_D012103">'DOM Adjustments'!$E$85</definedName>
    <definedName name="_D012104">'DOM Adjustments'!$B$86</definedName>
    <definedName name="_D012105">'DOM Adjustments'!$C$86</definedName>
    <definedName name="_D012106">'DOM Adjustments'!$D$86</definedName>
    <definedName name="_D012107">'DOM Adjustments'!$E$86</definedName>
    <definedName name="_D012108">'DOM Adjustments'!$B$87</definedName>
    <definedName name="_D012109">'DOM Adjustments'!$C$87</definedName>
    <definedName name="_D012110">'DOM Adjustments'!$D$87</definedName>
    <definedName name="_D012111">'DOM Adjustments'!$E$87</definedName>
    <definedName name="_D012112">'DOM Adjustments'!$B$88</definedName>
    <definedName name="_D012113">'DOM Adjustments'!$C$88</definedName>
    <definedName name="_D012114">'DOM Adjustments'!$D$88</definedName>
    <definedName name="_D012115">'DOM Adjustments'!$E$88</definedName>
    <definedName name="_D012116">'DOM Adjustments'!$B$89</definedName>
    <definedName name="_D012117">'DOM Adjustments'!$C$89</definedName>
    <definedName name="_D012118">'DOM Adjustments'!$D$89</definedName>
    <definedName name="_D012119">'DOM Adjustments'!$E$89</definedName>
    <definedName name="_D012120">'DOM Adjustments'!$B$90</definedName>
    <definedName name="_D012121">'DOM Adjustments'!$C$90</definedName>
    <definedName name="_D012122">'DOM Adjustments'!$D$90</definedName>
    <definedName name="_D012123">'DOM Adjustments'!$E$90</definedName>
    <definedName name="_D012124">'DOM Adjustments'!$B$91</definedName>
    <definedName name="_D012125">'DOM Adjustments'!$C$91</definedName>
    <definedName name="_D012126">'DOM Adjustments'!$D$91</definedName>
    <definedName name="_D012127">'DOM Adjustments'!$E$91</definedName>
    <definedName name="_D012128">'DOM Adjustments'!$B$92</definedName>
    <definedName name="_D012129">'DOM Adjustments'!$C$92</definedName>
    <definedName name="_D012130">'DOM Adjustments'!$D$92</definedName>
    <definedName name="_D012131">'DOM Adjustments'!$E$92</definedName>
    <definedName name="_D012132">'DOM Adjustments'!$B$93</definedName>
    <definedName name="_D012133">'DOM Adjustments'!$C$93</definedName>
    <definedName name="_D012134">'DOM Adjustments'!$D$93</definedName>
    <definedName name="_D012135">'DOM Adjustments'!$E$93</definedName>
    <definedName name="_D012136">'DOM Adjustments'!$B$94</definedName>
    <definedName name="_D012137">'DOM Adjustments'!$C$94</definedName>
    <definedName name="_D012138">'DOM Adjustments'!$D$94</definedName>
    <definedName name="_D012139">'DOM Adjustments'!$E$94</definedName>
    <definedName name="_D012140">'DOM Adjustments'!$B$95</definedName>
    <definedName name="_D012141">'DOM Adjustments'!$C$95</definedName>
    <definedName name="_D012142">'DOM Adjustments'!$D$95</definedName>
    <definedName name="_D012143">'DOM Adjustments'!$E$95</definedName>
    <definedName name="_D012144">'DOM Adjustments'!$B$96</definedName>
    <definedName name="_D012145">'DOM Adjustments'!$C$96</definedName>
    <definedName name="_D012146">'DOM Adjustments'!$D$96</definedName>
    <definedName name="_D012147">'DOM Adjustments'!$E$96</definedName>
    <definedName name="_D012148">'DOM Adjustments'!$B$97</definedName>
    <definedName name="_D012149">'DOM Adjustments'!$C$97</definedName>
    <definedName name="_D012150">'DOM Adjustments'!$D$97</definedName>
    <definedName name="_D012151">'DOM Adjustments'!$E$97</definedName>
    <definedName name="_D012152">'DOM Adjustments'!$B$98</definedName>
    <definedName name="_D012153">'DOM Adjustments'!$C$98</definedName>
    <definedName name="_D012154">'DOM Adjustments'!$D$98</definedName>
    <definedName name="_D012155">'DOM Adjustments'!$E$98</definedName>
    <definedName name="_D012156">'DOM Adjustments'!$B$99</definedName>
    <definedName name="_D012157">'DOM Adjustments'!$C$99</definedName>
    <definedName name="_D012158">'DOM Adjustments'!$D$99</definedName>
    <definedName name="_D012159">'DOM Adjustments'!$E$99</definedName>
    <definedName name="_D012160">'DOM Adjustments'!$B$100</definedName>
    <definedName name="_D012161">'DOM Adjustments'!$C$100</definedName>
    <definedName name="_D012162">'DOM Adjustments'!$D$100</definedName>
    <definedName name="_D012163">'DOM Adjustments'!$E$100</definedName>
    <definedName name="_D012164">'DOM Adjustments'!$F$14</definedName>
    <definedName name="_D012165">'DOM Adjustments'!$F$15</definedName>
    <definedName name="_D012166">'DOM Adjustments'!$F$16</definedName>
    <definedName name="_D012167">'DOM Adjustments'!$F$17</definedName>
    <definedName name="_D012168">'DOM Adjustments'!$F$18</definedName>
    <definedName name="_D012169">'DOM Adjustments'!$F$19</definedName>
    <definedName name="_D012170">'DOM Adjustments'!$F$20</definedName>
    <definedName name="_D012171">'DOM Adjustments'!$F$21</definedName>
    <definedName name="_D012172">'DOM Adjustments'!$F$22</definedName>
    <definedName name="_D012173">'DOM Adjustments'!$F$23</definedName>
    <definedName name="_D012174">'DOM Adjustments'!$F$24</definedName>
    <definedName name="_D012175">'DOM Adjustments'!$F$25</definedName>
    <definedName name="_D012176">'DOM Adjustments'!$F$26</definedName>
    <definedName name="_D012177">'DOM Adjustments'!$F$27</definedName>
    <definedName name="_D012178">'DOM Adjustments'!$F$28</definedName>
    <definedName name="_D012179">'DOM Adjustments'!$F$29</definedName>
    <definedName name="_D012180">'DOM Adjustments'!$F$30</definedName>
    <definedName name="_D012181">'DOM Adjustments'!$F$31</definedName>
    <definedName name="_D012182">'DOM Adjustments'!$F$32</definedName>
    <definedName name="_D012183">'DOM Adjustments'!$F$33</definedName>
    <definedName name="_D012184">'DOM Adjustments'!$F$34</definedName>
    <definedName name="_D012185">'DOM Adjustments'!$F$35</definedName>
    <definedName name="_D012186">'DOM Adjustments'!$F$36</definedName>
    <definedName name="_D012187">'DOM Adjustments'!$F$37</definedName>
    <definedName name="_D012188">'DOM Adjustments'!$F$38</definedName>
    <definedName name="_D012189">'DOM Adjustments'!$F$39</definedName>
    <definedName name="_D012190">'DOM Adjustments'!$F$40</definedName>
    <definedName name="_D012191">'DOM Adjustments'!$F$41</definedName>
    <definedName name="_D012192">'DOM Adjustments'!$F$42</definedName>
    <definedName name="_D012193">'DOM Adjustments'!$F$43</definedName>
    <definedName name="_D012194">'DOM Adjustments'!$F$44</definedName>
    <definedName name="_D012195">'DOM Adjustments'!$F$45</definedName>
    <definedName name="_D012196">'DOM Adjustments'!$F$46</definedName>
    <definedName name="_D012197">'DOM Adjustments'!$F$47</definedName>
    <definedName name="_D012198">'DOM Adjustments'!$F$48</definedName>
    <definedName name="_D012199">'DOM Adjustments'!$F$49</definedName>
    <definedName name="_D012200">'DOM Adjustments'!$F$50</definedName>
    <definedName name="_D012201">'DOM Adjustments'!$F$51</definedName>
    <definedName name="_D012202">'DOM Adjustments'!$F$52</definedName>
    <definedName name="_D012203">'DOM Adjustments'!$F$53</definedName>
    <definedName name="_D012204">'DOM Adjustments'!$F$54</definedName>
    <definedName name="_D012205">'DOM Adjustments'!$F$55</definedName>
    <definedName name="_D012206">'DOM Adjustments'!$F$56</definedName>
    <definedName name="_D012207">'DOM Adjustments'!$F$57</definedName>
    <definedName name="_D012208">'DOM Adjustments'!$F$58</definedName>
    <definedName name="_D012209">'DOM Adjustments'!$F$59</definedName>
    <definedName name="_D012210">'DOM Adjustments'!$F$60</definedName>
    <definedName name="_D012211">'DOM Adjustments'!$F$61</definedName>
    <definedName name="_D012212">'DOM Adjustments'!$F$62</definedName>
    <definedName name="_D012213">'DOM Adjustments'!$F$63</definedName>
    <definedName name="_D012214">'DOM Adjustments'!$F$64</definedName>
    <definedName name="_D012215">'DOM Adjustments'!$F$65</definedName>
    <definedName name="_D012216">'DOM Adjustments'!$F$66</definedName>
    <definedName name="_D012217">'DOM Adjustments'!$F$67</definedName>
    <definedName name="_D012218">'DOM Adjustments'!$F$68</definedName>
    <definedName name="_D012219">'DOM Adjustments'!$F$69</definedName>
    <definedName name="_D012220">'DOM Adjustments'!$F$70</definedName>
    <definedName name="_D012221">'DOM Adjustments'!$F$71</definedName>
    <definedName name="_D012222">'DOM Adjustments'!$F$72</definedName>
    <definedName name="_D012223">'DOM Adjustments'!$F$73</definedName>
    <definedName name="_D012224">'DOM Adjustments'!$F$74</definedName>
    <definedName name="_D012225">'DOM Adjustments'!$F$75</definedName>
    <definedName name="_D012226">'DOM Adjustments'!$F$76</definedName>
    <definedName name="_D012227">'DOM Adjustments'!$F$77</definedName>
    <definedName name="_D012228">'DOM Adjustments'!$F$78</definedName>
    <definedName name="_D012229">'DOM Adjustments'!$F$79</definedName>
    <definedName name="_D012230">'DOM Adjustments'!$F$80</definedName>
    <definedName name="_D012231">'DOM Adjustments'!$F$81</definedName>
    <definedName name="_D012232">'DOM Adjustments'!$F$82</definedName>
    <definedName name="_D012233">'DOM Adjustments'!$F$83</definedName>
    <definedName name="_D012234">'DOM Adjustments'!$F$84</definedName>
    <definedName name="_D012235">'DOM Adjustments'!$F$85</definedName>
    <definedName name="_D012236">'DOM Adjustments'!$F$86</definedName>
    <definedName name="_D012237">'DOM Adjustments'!$F$87</definedName>
    <definedName name="_D012238">'DOM Adjustments'!$F$88</definedName>
    <definedName name="_D012239">'DOM Adjustments'!$F$89</definedName>
    <definedName name="_D012240">'DOM Adjustments'!$F$90</definedName>
    <definedName name="_D012241">'DOM Adjustments'!$F$91</definedName>
    <definedName name="_D012242">'DOM Adjustments'!$F$92</definedName>
    <definedName name="_D012243">'DOM Adjustments'!$F$93</definedName>
    <definedName name="_D012244">'DOM Adjustments'!$F$94</definedName>
    <definedName name="_D012245">'DOM Adjustments'!$F$95</definedName>
    <definedName name="_D012246">'DOM Adjustments'!$F$96</definedName>
    <definedName name="_D012247">'DOM Adjustments'!$F$97</definedName>
    <definedName name="_D012248">'DOM Adjustments'!$F$98</definedName>
    <definedName name="_D012249">'DOM Adjustments'!$F$99</definedName>
    <definedName name="_D012250">'DOM Adjustments'!$F$100</definedName>
    <definedName name="_D012251">'DOM Adjustments'!$F$102</definedName>
    <definedName name="_D012252">'Schedule 14'!$B$31</definedName>
    <definedName name="_D012253">'Schedule 14'!$B$32</definedName>
    <definedName name="_D012254">'Schedule 14'!$B$33</definedName>
    <definedName name="_D012255">'Schedule 14'!$C$31</definedName>
    <definedName name="_D012256">'Schedule 14'!$D$31</definedName>
    <definedName name="_D012257">'Schedule 14'!$E$31</definedName>
    <definedName name="_D012258">'Schedule 14'!$F$31</definedName>
    <definedName name="_D012259">'Schedule 14'!$C$32</definedName>
    <definedName name="_D012260">'Schedule 14'!$D$32</definedName>
    <definedName name="_D012261">'Schedule 14'!$E$32</definedName>
    <definedName name="_D012262">'Schedule 14'!$F$32</definedName>
    <definedName name="_D012263">'Schedule 14'!$C$33</definedName>
    <definedName name="_D012264">'Schedule 14'!$D$33</definedName>
    <definedName name="_D012265">'Schedule 14'!$E$33</definedName>
    <definedName name="_D012266">'Schedule 14'!$F$33</definedName>
    <definedName name="_D012267">'Schedule 14'!$G$31</definedName>
    <definedName name="_D012268">'Schedule 14'!$G$32</definedName>
    <definedName name="_D012269">'Schedule 14'!$G$33</definedName>
    <definedName name="_D012270">'Schedule 14'!$I$31</definedName>
    <definedName name="_D012271">'Schedule 14'!$I$32</definedName>
    <definedName name="_D012272">'Schedule 14'!$I$33</definedName>
    <definedName name="_D012273">'Schedule 14'!$H$31</definedName>
    <definedName name="_D012274">'Schedule 14'!$H$32</definedName>
    <definedName name="_D012275">'Schedule 14'!$H$33</definedName>
    <definedName name="_D012276">'Schedule 14'!$E$50</definedName>
    <definedName name="_D012277">'Schedule 14'!$F$50</definedName>
    <definedName name="_D012278">'Schedule 14'!$E$51</definedName>
    <definedName name="_D012279">'Schedule 14'!$F$51</definedName>
    <definedName name="_D012280">'Schedule 14'!$E$52</definedName>
    <definedName name="_D012281">'Schedule 14'!$F$52</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1'!$K$3</definedName>
    <definedName name="_D013129">'Form 4'!$E$56</definedName>
    <definedName name="_D013130">'Form 4'!$F$56</definedName>
    <definedName name="_D013131">'Form 4'!$G$56</definedName>
    <definedName name="_D013132">'Form 4'!$H$56</definedName>
    <definedName name="_D013133">'Form 3'!$I$40</definedName>
    <definedName name="_D013134">'Form 3'!$I$41</definedName>
    <definedName name="_D013135">'Form 3'!$J$40</definedName>
    <definedName name="_D013136">'Form 3'!$J$41</definedName>
    <definedName name="_D013137">'Form 7 2 of 2'!$B$30</definedName>
    <definedName name="_D013138">'Form 7 2 of 2'!$C$30</definedName>
    <definedName name="_D013139">'Form 7 2 of 2'!$B$31</definedName>
    <definedName name="_D013140">'Form 7 2 of 2'!$C$31</definedName>
    <definedName name="_D013141">'Form 7 2 of 2'!$B$32</definedName>
    <definedName name="_D013142">'Form 7 2 of 2'!$C$32</definedName>
    <definedName name="_D013143">'Form 7 2 of 2'!$B$33</definedName>
    <definedName name="_D013144">'Form 7 2 of 2'!$C$33</definedName>
    <definedName name="_D013145">'Form 7 2 of 2'!$B$34</definedName>
    <definedName name="_D013146">'Form 7 2 of 2'!$C$34</definedName>
    <definedName name="_D013147">'Form 7 2 of 2'!$B$35</definedName>
    <definedName name="_D013148">'Form 7 2 of 2'!$C$35</definedName>
    <definedName name="_D013149">'Form 7 2 of 2'!$B$36</definedName>
    <definedName name="_D013150">'Form 7 2 of 2'!$C$36</definedName>
    <definedName name="_D013151">'Form 7 2 of 2'!$B$37</definedName>
    <definedName name="_D013152">'Form 7 2 of 2'!$C$37</definedName>
    <definedName name="_D013153">'Form 7 2 of 2'!$B$38</definedName>
    <definedName name="_D013154">'Form 7 2 of 2'!$C$38</definedName>
    <definedName name="_D013155">'Form 7 2 of 2'!$B$39</definedName>
    <definedName name="_D013156">'Form 7 2 of 2'!$C$39</definedName>
    <definedName name="_D013157">'Form 7 2 of 2'!$D$30</definedName>
    <definedName name="_D013158">'Form 7 2 of 2'!$D$31</definedName>
    <definedName name="_D013159">'Form 7 2 of 2'!$D$32</definedName>
    <definedName name="_D013160">'Form 7 2 of 2'!$D$33</definedName>
    <definedName name="_D013161">'Form 7 2 of 2'!$D$34</definedName>
    <definedName name="_D013162">'Form 7 2 of 2'!$D$35</definedName>
    <definedName name="_D013163">'Form 7 2 of 2'!$D$36</definedName>
    <definedName name="_D013164">'Form 7 2 of 2'!$D$37</definedName>
    <definedName name="_D013165">'Form 7 2 of 2'!$D$38</definedName>
    <definedName name="_D013166">'Form 7 2 of 2'!$D$39</definedName>
    <definedName name="_D013167">'Form 7 2 of 2'!$E$30</definedName>
    <definedName name="_D013168">'Form 7 2 of 2'!$F$30</definedName>
    <definedName name="_D013169">'Form 7 2 of 2'!$G$30</definedName>
    <definedName name="_D013170">'Form 7 2 of 2'!$H$30</definedName>
    <definedName name="_D013171">'Form 7 2 of 2'!$E$31</definedName>
    <definedName name="_D013172">'Form 7 2 of 2'!$F$31</definedName>
    <definedName name="_D013173">'Form 7 2 of 2'!$G$31</definedName>
    <definedName name="_D013174">'Form 7 2 of 2'!$H$31</definedName>
    <definedName name="_D013175">'Form 7 2 of 2'!$E$32</definedName>
    <definedName name="_D013176">'Form 7 2 of 2'!$F$32</definedName>
    <definedName name="_D013177">'Form 7 2 of 2'!$G$32</definedName>
    <definedName name="_D013178">'Form 7 2 of 2'!$H$32</definedName>
    <definedName name="_D013179">'Form 7 2 of 2'!$E$33</definedName>
    <definedName name="_D013180">'Form 7 2 of 2'!$F$33</definedName>
    <definedName name="_D013181">'Form 7 2 of 2'!$G$33</definedName>
    <definedName name="_D013182">'Form 7 2 of 2'!$H$33</definedName>
    <definedName name="_D013183">'Form 7 2 of 2'!$E$34</definedName>
    <definedName name="_D013184">'Form 7 2 of 2'!$F$34</definedName>
    <definedName name="_D013185">'Form 7 2 of 2'!$G$34</definedName>
    <definedName name="_D013186">'Form 7 2 of 2'!$H$34</definedName>
    <definedName name="_D013187">'Form 7 2 of 2'!$E$35</definedName>
    <definedName name="_D013188">'Form 7 2 of 2'!$F$35</definedName>
    <definedName name="_D013189">'Form 7 2 of 2'!$G$35</definedName>
    <definedName name="_D013190">'Form 7 2 of 2'!$H$35</definedName>
    <definedName name="_D013191">'Form 7 2 of 2'!$E$36</definedName>
    <definedName name="_D013192">'Form 7 2 of 2'!$F$36</definedName>
    <definedName name="_D013193">'Form 7 2 of 2'!$G$36</definedName>
    <definedName name="_D013194">'Form 7 2 of 2'!$H$36</definedName>
    <definedName name="_D013195">'Form 7 2 of 2'!$E$37</definedName>
    <definedName name="_D013196">'Form 7 2 of 2'!$F$37</definedName>
    <definedName name="_D013197">'Form 7 2 of 2'!$G$37</definedName>
    <definedName name="_D013198">'Form 7 2 of 2'!$H$37</definedName>
    <definedName name="_D013199">'Form 7 2 of 2'!$E$38</definedName>
    <definedName name="_D013200">'Form 7 2 of 2'!$F$38</definedName>
    <definedName name="_D013201">'Form 7 2 of 2'!$G$38</definedName>
    <definedName name="_D013202">'Form 7 2 of 2'!$H$38</definedName>
    <definedName name="_D013203">'Form 7 2 of 2'!$E$39</definedName>
    <definedName name="_D013204">'Form 7 2 of 2'!$F$39</definedName>
    <definedName name="_D013205">'Form 7 2 of 2'!$G$39</definedName>
    <definedName name="_D013206">'Form 7 2 of 2'!$H$39</definedName>
    <definedName name="_D013207">'Form 7 2 of 2'!$I$30</definedName>
    <definedName name="_D013208">'Form 7 2 of 2'!$I$31</definedName>
    <definedName name="_D013209">'Form 7 2 of 2'!$I$32</definedName>
    <definedName name="_D013210">'Form 7 2 of 2'!$I$33</definedName>
    <definedName name="_D013211">'Form 7 2 of 2'!$I$34</definedName>
    <definedName name="_D013212">'Form 7 2 of 2'!$I$35</definedName>
    <definedName name="_D013213">'Form 7 2 of 2'!$I$36</definedName>
    <definedName name="_D013214">'Form 7 2 of 2'!$I$37</definedName>
    <definedName name="_D013215">'Form 7 2 of 2'!$I$38</definedName>
    <definedName name="_D013216">'Form 7 2 of 2'!$I$39</definedName>
    <definedName name="_D013217">'Form 7 2 of 2'!$J$30</definedName>
    <definedName name="_D013218">'Form 7 2 of 2'!$K$30</definedName>
    <definedName name="_D013219">'Form 7 2 of 2'!$J$31</definedName>
    <definedName name="_D013220">'Form 7 2 of 2'!$K$31</definedName>
    <definedName name="_D013221">'Form 7 2 of 2'!$J$32</definedName>
    <definedName name="_D013222">'Form 7 2 of 2'!$K$32</definedName>
    <definedName name="_D013223">'Form 7 2 of 2'!$J$33</definedName>
    <definedName name="_D013224">'Form 7 2 of 2'!$K$33</definedName>
    <definedName name="_D013225">'Form 7 2 of 2'!$J$34</definedName>
    <definedName name="_D013226">'Form 7 2 of 2'!$K$34</definedName>
    <definedName name="_D013227">'Form 7 2 of 2'!$J$35</definedName>
    <definedName name="_D013228">'Form 7 2 of 2'!$K$35</definedName>
    <definedName name="_D013229">'Form 7 2 of 2'!$J$36</definedName>
    <definedName name="_D013230">'Form 7 2 of 2'!$K$36</definedName>
    <definedName name="_D013231">'Form 7 2 of 2'!$J$37</definedName>
    <definedName name="_D013232">'Form 7 2 of 2'!$K$37</definedName>
    <definedName name="_D013233">'Form 7 2 of 2'!$J$38</definedName>
    <definedName name="_D013234">'Form 7 2 of 2'!$K$38</definedName>
    <definedName name="_D013235">'Form 7 2 of 2'!$J$39</definedName>
    <definedName name="_D013236">'Form 7 2 of 2'!$K$39</definedName>
    <definedName name="_D013237">'Form 7 2 of 2'!$B$46</definedName>
    <definedName name="_D013238">'Form 7 2 of 2'!$C$46</definedName>
    <definedName name="_D013239">'Form 7 2 of 2'!$B$47</definedName>
    <definedName name="_D013240">'Form 7 2 of 2'!$C$47</definedName>
    <definedName name="_D013241">'Form 7 2 of 2'!$B$48</definedName>
    <definedName name="_D013242">'Form 7 2 of 2'!$C$48</definedName>
    <definedName name="_D013243">'Form 7 2 of 2'!$D$46</definedName>
    <definedName name="_D013244">'Form 7 2 of 2'!$D$47</definedName>
    <definedName name="_D013245">'Form 7 2 of 2'!$D$48</definedName>
    <definedName name="_D013246">'Form 7 2 of 2'!$E$46</definedName>
    <definedName name="_D013247">'Form 7 2 of 2'!$F$46</definedName>
    <definedName name="_D013248">'Form 7 2 of 2'!$G$46</definedName>
    <definedName name="_D013249">'Form 7 2 of 2'!$H$46</definedName>
    <definedName name="_D013250">'Form 7 2 of 2'!$E$47</definedName>
    <definedName name="_D013251">'Form 7 2 of 2'!$F$47</definedName>
    <definedName name="_D013252">'Form 7 2 of 2'!$G$47</definedName>
    <definedName name="_D013253">'Form 7 2 of 2'!$H$47</definedName>
    <definedName name="_D013254">'Form 7 2 of 2'!$E$48</definedName>
    <definedName name="_D013255">'Form 7 2 of 2'!$F$48</definedName>
    <definedName name="_D013256">'Form 7 2 of 2'!$G$48</definedName>
    <definedName name="_D013257">'Form 7 2 of 2'!$H$48</definedName>
    <definedName name="_D013258">'Form 7 2 of 2'!$I$46</definedName>
    <definedName name="_D013259">'Form 7 2 of 2'!$I$47</definedName>
    <definedName name="_D013260">'Form 7 2 of 2'!$I$48</definedName>
    <definedName name="_D013261">'Form 7 2 of 2'!$J$46</definedName>
    <definedName name="_D013262">'Form 7 2 of 2'!$K$46</definedName>
    <definedName name="_D013263">'Form 7 2 of 2'!$J$47</definedName>
    <definedName name="_D013264">'Form 7 2 of 2'!$K$47</definedName>
    <definedName name="_D013265">'Form 7 2 of 2'!$J$48</definedName>
    <definedName name="_D013266">'Form 7 2 of 2'!$K$48</definedName>
    <definedName name="_D013267">'Form 7-1 2 of 2'!$B$31</definedName>
    <definedName name="_D013268">'Form 7-1 2 of 2'!$C$31</definedName>
    <definedName name="_D013269">'Form 7-1 2 of 2'!$B$32</definedName>
    <definedName name="_D013270">'Form 7-1 2 of 2'!$C$32</definedName>
    <definedName name="_D013271">'Form 7-1 2 of 2'!$B$33</definedName>
    <definedName name="_D013272">'Form 7-1 2 of 2'!$C$33</definedName>
    <definedName name="_D013273">'Form 7-1 2 of 2'!$B$34</definedName>
    <definedName name="_D013274">'Form 7-1 2 of 2'!$C$34</definedName>
    <definedName name="_D013275">'Form 7-1 2 of 2'!$B$35</definedName>
    <definedName name="_D013276">'Form 7-1 2 of 2'!$C$35</definedName>
    <definedName name="_D013277">'Form 7-1 2 of 2'!$B$36</definedName>
    <definedName name="_D013278">'Form 7-1 2 of 2'!$C$36</definedName>
    <definedName name="_D013279">'Form 7-1 2 of 2'!$B$37</definedName>
    <definedName name="_D013280">'Form 7-1 2 of 2'!$C$37</definedName>
    <definedName name="_D013281">'Form 7-1 2 of 2'!$B$38</definedName>
    <definedName name="_D013282">'Form 7-1 2 of 2'!$C$38</definedName>
    <definedName name="_D013283">'Form 7-1 2 of 2'!$B$39</definedName>
    <definedName name="_D013284">'Form 7-1 2 of 2'!$C$39</definedName>
    <definedName name="_D013285">'Form 7-1 2 of 2'!$B$40</definedName>
    <definedName name="_D013286">'Form 7-1 2 of 2'!$C$40</definedName>
    <definedName name="_D013287">'Form 7-1 2 of 2'!$D$31</definedName>
    <definedName name="_D013288">'Form 7-1 2 of 2'!$D$32</definedName>
    <definedName name="_D013289">'Form 7-1 2 of 2'!$D$33</definedName>
    <definedName name="_D013290">'Form 7-1 2 of 2'!$D$34</definedName>
    <definedName name="_D013291">'Form 7-1 2 of 2'!$D$35</definedName>
    <definedName name="_D013292">'Form 7-1 2 of 2'!$D$36</definedName>
    <definedName name="_D013293">'Form 7-1 2 of 2'!$D$37</definedName>
    <definedName name="_D013294">'Form 7-1 2 of 2'!$D$38</definedName>
    <definedName name="_D013295">'Form 7-1 2 of 2'!$D$39</definedName>
    <definedName name="_D013296">'Form 7-1 2 of 2'!$D$40</definedName>
    <definedName name="_D013297">'Form 7-1 2 of 2'!$E$31</definedName>
    <definedName name="_D013298">'Form 7-1 2 of 2'!$F$31</definedName>
    <definedName name="_D013299">'Form 7-1 2 of 2'!$G$31</definedName>
    <definedName name="_D013300">'Form 7-1 2 of 2'!$H$31</definedName>
    <definedName name="_D013301">'Form 7-1 2 of 2'!$E$32</definedName>
    <definedName name="_D013302">'Form 7-1 2 of 2'!$F$32</definedName>
    <definedName name="_D013303">'Form 7-1 2 of 2'!$G$32</definedName>
    <definedName name="_D013304">'Form 7-1 2 of 2'!$H$32</definedName>
    <definedName name="_D013305">'Form 7-1 2 of 2'!$E$33</definedName>
    <definedName name="_D013306">'Form 7-1 2 of 2'!$F$33</definedName>
    <definedName name="_D013307">'Form 7-1 2 of 2'!$G$33</definedName>
    <definedName name="_D013308">'Form 7-1 2 of 2'!$H$33</definedName>
    <definedName name="_D013309">'Form 7-1 2 of 2'!$E$34</definedName>
    <definedName name="_D013310">'Form 7-1 2 of 2'!$F$34</definedName>
    <definedName name="_D013311">'Form 7-1 2 of 2'!$G$34</definedName>
    <definedName name="_D013312">'Form 7-1 2 of 2'!$H$34</definedName>
    <definedName name="_D013313">'Form 7-1 2 of 2'!$E$35</definedName>
    <definedName name="_D013314">'Form 7-1 2 of 2'!$F$35</definedName>
    <definedName name="_D013315">'Form 7-1 2 of 2'!$G$35</definedName>
    <definedName name="_D013316">'Form 7-1 2 of 2'!$H$35</definedName>
    <definedName name="_D013317">'Form 7-1 2 of 2'!$E$36</definedName>
    <definedName name="_D013318">'Form 7-1 2 of 2'!$F$36</definedName>
    <definedName name="_D013319">'Form 7-1 2 of 2'!$G$36</definedName>
    <definedName name="_D013320">'Form 7-1 2 of 2'!$H$36</definedName>
    <definedName name="_D013321">'Form 7-1 2 of 2'!$E$37</definedName>
    <definedName name="_D013322">'Form 7-1 2 of 2'!$F$37</definedName>
    <definedName name="_D013323">'Form 7-1 2 of 2'!$G$37</definedName>
    <definedName name="_D013324">'Form 7-1 2 of 2'!$H$37</definedName>
    <definedName name="_D013325">'Form 7-1 2 of 2'!$E$38</definedName>
    <definedName name="_D013326">'Form 7-1 2 of 2'!$F$38</definedName>
    <definedName name="_D013327">'Form 7-1 2 of 2'!$G$38</definedName>
    <definedName name="_D013328">'Form 7-1 2 of 2'!$H$38</definedName>
    <definedName name="_D013329">'Form 7-1 2 of 2'!$E$39</definedName>
    <definedName name="_D013330">'Form 7-1 2 of 2'!$F$39</definedName>
    <definedName name="_D013331">'Form 7-1 2 of 2'!$G$39</definedName>
    <definedName name="_D013332">'Form 7-1 2 of 2'!$H$39</definedName>
    <definedName name="_D013333">'Form 7-1 2 of 2'!$E$40</definedName>
    <definedName name="_D013334">'Form 7-1 2 of 2'!$F$40</definedName>
    <definedName name="_D013335">'Form 7-1 2 of 2'!$G$40</definedName>
    <definedName name="_D013336">'Form 7-1 2 of 2'!$H$40</definedName>
    <definedName name="_D013337">'Form 7-1 2 of 2'!$I$31</definedName>
    <definedName name="_D013338">'Form 7-1 2 of 2'!$I$32</definedName>
    <definedName name="_D013339">'Form 7-1 2 of 2'!$I$33</definedName>
    <definedName name="_D013340">'Form 7-1 2 of 2'!$I$34</definedName>
    <definedName name="_D013341">'Form 7-1 2 of 2'!$I$35</definedName>
    <definedName name="_D013342">'Form 7-1 2 of 2'!$I$36</definedName>
    <definedName name="_D013343">'Form 7-1 2 of 2'!$I$37</definedName>
    <definedName name="_D013344">'Form 7-1 2 of 2'!$I$38</definedName>
    <definedName name="_D013345">'Form 7-1 2 of 2'!$I$39</definedName>
    <definedName name="_D013346">'Form 7-1 2 of 2'!$I$40</definedName>
    <definedName name="_D013347">'Form 7-1 2 of 2'!$J$31</definedName>
    <definedName name="_D013348">'Form 7-1 2 of 2'!$K$31</definedName>
    <definedName name="_D013349">'Form 7-1 2 of 2'!$J$32</definedName>
    <definedName name="_D013350">'Form 7-1 2 of 2'!$K$32</definedName>
    <definedName name="_D013351">'Form 7-1 2 of 2'!$J$33</definedName>
    <definedName name="_D013352">'Form 7-1 2 of 2'!$K$33</definedName>
    <definedName name="_D013353">'Form 7-1 2 of 2'!$J$34</definedName>
    <definedName name="_D013354">'Form 7-1 2 of 2'!$K$34</definedName>
    <definedName name="_D013355">'Form 7-1 2 of 2'!$J$35</definedName>
    <definedName name="_D013356">'Form 7-1 2 of 2'!$K$35</definedName>
    <definedName name="_D013357">'Form 7-1 2 of 2'!$J$36</definedName>
    <definedName name="_D013358">'Form 7-1 2 of 2'!$K$36</definedName>
    <definedName name="_D013359">'Form 7-1 2 of 2'!$J$37</definedName>
    <definedName name="_D013360">'Form 7-1 2 of 2'!$K$37</definedName>
    <definedName name="_D013361">'Form 7-1 2 of 2'!$J$38</definedName>
    <definedName name="_D013362">'Form 7-1 2 of 2'!$K$38</definedName>
    <definedName name="_D013363">'Form 7-1 2 of 2'!$J$39</definedName>
    <definedName name="_D013364">'Form 7-1 2 of 2'!$K$39</definedName>
    <definedName name="_D013365">'Form 7-1 2 of 2'!$J$40</definedName>
    <definedName name="_D013366">'Form 7-1 2 of 2'!$K$40</definedName>
    <definedName name="_D013367">'Form 7-1 2 of 2'!$B$47</definedName>
    <definedName name="_D013368">'Form 7-1 2 of 2'!$C$47</definedName>
    <definedName name="_D013369">'Form 7-1 2 of 2'!$B$48</definedName>
    <definedName name="_D013370">'Form 7-1 2 of 2'!$C$48</definedName>
    <definedName name="_D013371">'Form 7-1 2 of 2'!$B$49</definedName>
    <definedName name="_D013372">'Form 7-1 2 of 2'!$C$49</definedName>
    <definedName name="_D013373">'Form 7-1 2 of 2'!$D$47</definedName>
    <definedName name="_D013374">'Form 7-1 2 of 2'!$D$48</definedName>
    <definedName name="_D013375">'Form 7-1 2 of 2'!$D$49</definedName>
    <definedName name="_D013376">'Form 7-1 2 of 2'!$E$47</definedName>
    <definedName name="_D013377">'Form 7-1 2 of 2'!$F$47</definedName>
    <definedName name="_D013378">'Form 7-1 2 of 2'!$G$47</definedName>
    <definedName name="_D013379">'Form 7-1 2 of 2'!$H$47</definedName>
    <definedName name="_D013380">'Form 7-1 2 of 2'!$E$48</definedName>
    <definedName name="_D013381">'Form 7-1 2 of 2'!$F$48</definedName>
    <definedName name="_D013382">'Form 7-1 2 of 2'!$G$48</definedName>
    <definedName name="_D013383">'Form 7-1 2 of 2'!$H$48</definedName>
    <definedName name="_D013384">'Form 7-1 2 of 2'!$E$49</definedName>
    <definedName name="_D013385">'Form 7-1 2 of 2'!$F$49</definedName>
    <definedName name="_D013386">'Form 7-1 2 of 2'!$G$49</definedName>
    <definedName name="_D013387">'Form 7-1 2 of 2'!$H$49</definedName>
    <definedName name="_D013388">'Form 7-1 2 of 2'!$I$47</definedName>
    <definedName name="_D013389">'Form 7-1 2 of 2'!$I$48</definedName>
    <definedName name="_D013390">'Form 7-1 2 of 2'!$I$49</definedName>
    <definedName name="_D013391">'Form 7-1 2 of 2'!$J$47</definedName>
    <definedName name="_D013392">'Form 7-1 2 of 2'!$K$47</definedName>
    <definedName name="_D013393">'Form 7-1 2 of 2'!$J$48</definedName>
    <definedName name="_D013394">'Form 7-1 2 of 2'!$K$48</definedName>
    <definedName name="_D013395">'Form 7-1 2 of 2'!$J$49</definedName>
    <definedName name="_D013396">'Form 7-1 2 of 2'!$K$49</definedName>
    <definedName name="_D013398">'Schedule 14'!$C$24</definedName>
    <definedName name="_D013399">'Schedule 14'!$D$24</definedName>
    <definedName name="_D013400">'Schedule 14'!$E$24</definedName>
    <definedName name="_D013401">'Schedule 14'!$F$24</definedName>
    <definedName name="_D013402">'Schedule 14'!$G$24</definedName>
    <definedName name="_D013403">'Schedule 14'!$H$24</definedName>
    <definedName name="_D013404">'Schedule 14'!$I$24</definedName>
    <definedName name="_D013405">'Schedule 14'!$G$50</definedName>
    <definedName name="_D013406">'Schedule 14'!$G$51</definedName>
    <definedName name="_D013407">'Schedule 14'!$G$52</definedName>
    <definedName name="_xlnm._FilterDatabase" localSheetId="68" hidden="1">‡‡MappingWorksheet‡‡!$A$1:$AC$12401</definedName>
    <definedName name="_R000002">'Form 1'!$C$10:$L$25</definedName>
    <definedName name="_R000028">'Form 1'!$C$28:$L$31</definedName>
    <definedName name="_R000034">'Form 1'!$C$33:$L$37</definedName>
    <definedName name="_R000041">'Form 1'!$C$39:$L$57</definedName>
    <definedName name="_R000085">'Form 1'!$C$59:$L$63</definedName>
    <definedName name="_R000096">'Form 2'!$D$21:$K$29</definedName>
    <definedName name="_R000103">'Form 2'!$C$33:$K$39</definedName>
    <definedName name="_R000113">'Form 3'!$B$12:$K$46</definedName>
    <definedName name="_R000193">'Form 4'!$B$12:$K$51</definedName>
    <definedName name="_R000368">'Form 5'!$B$12:$K$44</definedName>
    <definedName name="_R000462">'Form 6'!$B$12:$I$167</definedName>
    <definedName name="_R001152">'Form 7 1 of 2'!$B$13:$I$36</definedName>
    <definedName name="_R001275">'Form 7 1 of 2'!$B$39:$I$44</definedName>
    <definedName name="_R001293">'Form 7 1 of 2'!$B$47:$I$52</definedName>
    <definedName name="_R001326">'Form 7 1 of 2'!$B$55:$I$64</definedName>
    <definedName name="_R001380">'Form 7 2 of 2'!$B$13:$L$49</definedName>
    <definedName name="_R001723">'Form 8-1'!$B$12:$J$18</definedName>
    <definedName name="_R001727">'Form 8-1'!$B$23:$J$44</definedName>
    <definedName name="_R001850">'Form 8-1'!$B$49:$J$57</definedName>
    <definedName name="_R001877">'Form 8-2'!$B$12:$J$19</definedName>
    <definedName name="_R001881">'Form 8-2'!$B$23:$J$44</definedName>
    <definedName name="_R002004">'Form 8-2'!$B$49:$J$57</definedName>
    <definedName name="_R002031">'Form 9'!$B$13:$O$33</definedName>
    <definedName name="_R002164">'Form 10'!$B$13:$J$50</definedName>
    <definedName name="_R002295">'Form 11'!$B$12:$J$103</definedName>
    <definedName name="_R002446">'Form 12'!$B$12:$I$73</definedName>
    <definedName name="_R002616">'Form 13'!$B$12:$J$39</definedName>
    <definedName name="_R002643">'Form 13'!$B$44:$J$58</definedName>
    <definedName name="_R002659">'Form 13'!$B$61:$J$75</definedName>
    <definedName name="_R002675">'Form 13'!$B$78:$J$92</definedName>
    <definedName name="_R002691">'Form 13'!$B$95:$J$109</definedName>
    <definedName name="_R002707">'Form 14'!$B$12:$H$86</definedName>
    <definedName name="_R002868">'Form 14'!$B$90:$H$112</definedName>
    <definedName name="_R002890">'Form 15'!$B$13:$L$14</definedName>
    <definedName name="_R002895">'Form 15'!$B$16:$L$37</definedName>
    <definedName name="_R002921">'Form 15'!$B$40:$L$47</definedName>
    <definedName name="_R002928">'Form 15'!$B$49:$L$52</definedName>
    <definedName name="_R002938">'Form 15'!$B$58:$L$59</definedName>
    <definedName name="_R002942">'Form 15'!$B$54:$L$56</definedName>
    <definedName name="_R002951">'Form 15'!$B$61:$L$74</definedName>
    <definedName name="_R002974">'Form 15'!$B$76:$L$88</definedName>
    <definedName name="_R003035">'Form 15'!$B$91:$L$117</definedName>
    <definedName name="_R003098">'Form 16'!$B$12:$I$44</definedName>
    <definedName name="_R003269">'Form 17'!$B$11:$J$11</definedName>
    <definedName name="_R003276">'Form 17'!$B$13:$I$55</definedName>
    <definedName name="_R003461">'Form 17'!$B$58:$J$62</definedName>
    <definedName name="_R003471">'Form 17'!$B$65:$J$94</definedName>
    <definedName name="_R003616">'Form 18'!$B$12:$J$49</definedName>
    <definedName name="_R003699">'Form 19'!$B$12:$I$37</definedName>
    <definedName name="_R003800">'Schedule 1'!$B$13:$J$54</definedName>
    <definedName name="_R003951">'Schedule 2'!$B$13:$I$38</definedName>
    <definedName name="_R004113">'Schedule 3'!$B$12:$I$37</definedName>
    <definedName name="_R004275">'Schedule 4'!$B$13:$I$38</definedName>
    <definedName name="_R004440">'Schedule 5'!$B$12:$J$95</definedName>
    <definedName name="_R004911">'Schedule 6'!$B$13:$I$62</definedName>
    <definedName name="_R005134">'Schedule 7'!$B$13:$I$36</definedName>
    <definedName name="_R005197">'Schedule 8'!$B$12:$J$43</definedName>
    <definedName name="_R005379">'Schedule 9'!$B$12:$N$33</definedName>
    <definedName name="_R005542">'Schedule 10'!$B$12:$I$32</definedName>
    <definedName name="_R005601">'Schedule 11'!$B$13:$G$55</definedName>
    <definedName name="_R005693">'Schedule 12'!$B$13:$I$65</definedName>
    <definedName name="_R006032">'Schedule 13'!$B$13:$I$45</definedName>
    <definedName name="_R006119">'Schedule 13A'!$B$13:$J$64</definedName>
    <definedName name="_R006419">'Schedule 14'!$B$13:$J$52</definedName>
    <definedName name="_R006543">'Schedule 15'!$B$13:$I$58</definedName>
    <definedName name="_R006732">'Schedule 16'!$B$13:$H$41</definedName>
    <definedName name="_R006749">'Schedule 17'!$B$13:$N$49</definedName>
    <definedName name="_R006800">Reclassifications!$B$13:$I$164</definedName>
    <definedName name="_R007303">Adjustments!$B$13:$I$165</definedName>
    <definedName name="_R007806">'Form 7-1 1 of 2'!$E$12:$I$12</definedName>
    <definedName name="_R007810">'Form 7-1 1 of 2'!$B$15:$I$38</definedName>
    <definedName name="_R007951">'Form 7-1 1 of 2'!$B$41:$I$46</definedName>
    <definedName name="_R007969">'Form 7-1 1 of 2'!$B$49:$I$54</definedName>
    <definedName name="_R008002">'Form 7-1 1 of 2'!$B$57:$I$66</definedName>
    <definedName name="_R008084">'Form 7-1 2 of 2'!$B$14:$L$50</definedName>
    <definedName name="_R008313">'Form 15-2'!$B$13:$L$14</definedName>
    <definedName name="_R008318">'Form 15-2'!$B$16:$L$37</definedName>
    <definedName name="_R008348">'Form 15-2'!$B$40:$L$70</definedName>
    <definedName name="_R008377">'Form 15-2'!$B$72:$L$84</definedName>
    <definedName name="_R008434">'Form 15-2'!$B$87:$L$115</definedName>
    <definedName name="_R008489">'Form 15-3'!$B$13:$L$37</definedName>
    <definedName name="_R008517">'Form 15-3'!$B$39:$L$69</definedName>
    <definedName name="_R008546">'Form 15-3'!$B$71:$L$83</definedName>
    <definedName name="_R008603">'Form 15-3'!$B$86:$L$115</definedName>
    <definedName name="_R008658">'Form 15-4'!$B$13:$L$37</definedName>
    <definedName name="_R008686">'Form 15-4'!$B$39:$L$69</definedName>
    <definedName name="_R008715">'Form 15-4'!$B$71:$L$83</definedName>
    <definedName name="_R008772">'Form 15-4'!$B$86:$L$115</definedName>
    <definedName name="_R008827">'Form 15-5'!$B$13:$L$37</definedName>
    <definedName name="_R008855">'Form 15-5'!$B$39:$L$69</definedName>
    <definedName name="_R008884">'Form 15-5'!$B$71:$L$83</definedName>
    <definedName name="_R008941">'Form 15-5'!$B$86:$L$115</definedName>
    <definedName name="_R008996">'Form 15-6'!$B$13:$L$37</definedName>
    <definedName name="_R009024">'Form 15-6'!$B$39:$L$69</definedName>
    <definedName name="_R009053">'Form 15-6'!$B$71:$L$83</definedName>
    <definedName name="_R009110">'Form 15-6'!$B$86:$L$115</definedName>
    <definedName name="_R009165">'Form 15-7'!$B$13:$L$37</definedName>
    <definedName name="_R009193">'Form 15-7'!$B$39:$L$69</definedName>
    <definedName name="_R009222">'Form 15-7'!$B$71:$L$83</definedName>
    <definedName name="_R009279">'Form 15-7'!$B$86:$L$115</definedName>
    <definedName name="_R009334">'Form 15-8'!$B$13:$L$37</definedName>
    <definedName name="_R009362">'Form 15-8'!$B$39:$L$69</definedName>
    <definedName name="_R009391">'Form 15-8'!$B$71:$L$83</definedName>
    <definedName name="_R009447">'Form 15-8'!$B$86:$L$115</definedName>
    <definedName name="_R009505">'Form 15-9'!$B$13:$L$37</definedName>
    <definedName name="_R009533">'Form 15-9'!$B$39:$L$69</definedName>
    <definedName name="_R009562">'Form 15-9'!$B$71:$L$83</definedName>
    <definedName name="_R009619">'Form 15-9'!$B$86:$L$115</definedName>
    <definedName name="_R009674">'Form 15-10'!$B$13:$L$37</definedName>
    <definedName name="_R009702">'Form 15-10'!$B$39:$L$69</definedName>
    <definedName name="_R009731">'Form 15-10'!$B$71:$L$83</definedName>
    <definedName name="_R009788">'Form 15-10'!$B$86:$L$115</definedName>
    <definedName name="_R009843">'Form 17-2'!$B$11:$J$11</definedName>
    <definedName name="_R009847">'Form 17-2'!$B$13:$I$55</definedName>
    <definedName name="_R010016">'Form 17-2'!$B$58:$I$62</definedName>
    <definedName name="_R010022">'Form 17-2'!$B$65:$I$94</definedName>
    <definedName name="_R010157">'Form 17-3'!$B$11:$J$11</definedName>
    <definedName name="_R010161">'Form 17-3'!$B$13:$I$55</definedName>
    <definedName name="_R010330">'Form 17-3'!$B$58:$I$62</definedName>
    <definedName name="_R010336">'Form 17-3'!$B$65:$I$94</definedName>
    <definedName name="_R010472">'Form 18-2'!$B$12:$J$49</definedName>
    <definedName name="_R010555">'Form 18-3'!$B$12:$J$49</definedName>
    <definedName name="_R010638">'Schedule 11-2'!$B$13:$G$55</definedName>
    <definedName name="_R010730">'Schedule 11-3'!$B$13:$G$55</definedName>
    <definedName name="_R010822">'Schedule 12-2'!$B$13:$I$65</definedName>
    <definedName name="_R011159">'Schedule 12-3'!$B$13:$I$65</definedName>
    <definedName name="_R011815">'DOM Adjustments'!$B$13:$G$102</definedName>
    <definedName name="_R013124">'Form 1'!$K$2:$K$7</definedName>
    <definedName name="_R013128">'Form 4'!$E$55:$H$56</definedName>
    <definedName name="_S000001">'Form 1'!$C$9:$L$25</definedName>
    <definedName name="_S000026">'Form 1'!$C$27:$L$31</definedName>
    <definedName name="_S000032">'Form 1'!$C$32:$L$37</definedName>
    <definedName name="_S000039">'Form 1'!$C$38:$L$57</definedName>
    <definedName name="_S000083">'Form 1'!$C$58:$L$63</definedName>
    <definedName name="_S000094">'Form 2'!$D$20:$K$28</definedName>
    <definedName name="_S000101">'Form 2'!$C$32:$K$39</definedName>
    <definedName name="_S000111">'Form 3'!$B$11:$K$46</definedName>
    <definedName name="_S000191">'Form 4'!$B$11:$K$51</definedName>
    <definedName name="_S000366">'Form 5'!$B$11:$K$44</definedName>
    <definedName name="_S000460">'Form 6'!$B$11:$I$167</definedName>
    <definedName name="_S001150">'Form 7 1 of 2'!$B$12:$I$36</definedName>
    <definedName name="_S001273">'Form 7 1 of 2'!$B$38:$I$44</definedName>
    <definedName name="_S001291">'Form 7 1 of 2'!$B$46:$I$52</definedName>
    <definedName name="_S001324">'Form 7 1 of 2'!$B$54:$I$64</definedName>
    <definedName name="_S001378">'Form 7 2 of 2'!$B$12:$L$49</definedName>
    <definedName name="_S001721">'Form 8-1'!$B$11:$J$18</definedName>
    <definedName name="_S001725">'Form 8-1'!$B$22:$J$44</definedName>
    <definedName name="_S001848">'Form 8-1'!$B$48:$J$57</definedName>
    <definedName name="_S001875">'Form 8-2'!$B$11:$J$19</definedName>
    <definedName name="_S001879">'Form 8-2'!$B$22:$J$44</definedName>
    <definedName name="_S002002">'Form 8-2'!$B$48:$J$57</definedName>
    <definedName name="_S002029">'Form 9'!$B$12:$O$33</definedName>
    <definedName name="_S002162">'Form 10'!$B$12:$J$50</definedName>
    <definedName name="_S002293">'Form 11'!$B$11:$J$103</definedName>
    <definedName name="_S002444">'Form 12'!$B$11:$I$73</definedName>
    <definedName name="_S002614">'Form 13'!$B$11:$J$39</definedName>
    <definedName name="_S002641">'Form 13'!$B$43:$J$58</definedName>
    <definedName name="_S002657">'Form 13'!$B$60:$J$75</definedName>
    <definedName name="_S002673">'Form 13'!$B$77:$J$92</definedName>
    <definedName name="_S002689">'Form 13'!$B$94:$J$109</definedName>
    <definedName name="_S002705">'Form 14'!$B$11:$H$86</definedName>
    <definedName name="_S002866">'Form 14'!$B$89:$H$112</definedName>
    <definedName name="_S002888">'Form 15'!$B$12:$L$14</definedName>
    <definedName name="_S002893">'Form 15'!$B$15:$L$37</definedName>
    <definedName name="_S002919">'Form 15'!$B$39:$L$47</definedName>
    <definedName name="_S002926">'Form 15'!$B$48:$L$52</definedName>
    <definedName name="_S002936">'Form 15'!$B$57:$L$59</definedName>
    <definedName name="_S002940">'Form 15'!$B$53:$L$56</definedName>
    <definedName name="_S002949">'Form 15'!$B$60:$L$74</definedName>
    <definedName name="_S002972">'Form 15'!$B$75:$L$88</definedName>
    <definedName name="_S003033">'Form 15'!$B$90:$L$117</definedName>
    <definedName name="_S003096">'Form 16'!$B$11:$I$44</definedName>
    <definedName name="_S003267">'Form 17'!$B$10:$J$11</definedName>
    <definedName name="_S003274">'Form 17'!$B$12:$I$55</definedName>
    <definedName name="_S003459">'Form 17'!$B$57:$J$62</definedName>
    <definedName name="_S003469">'Form 17'!$B$64:$J$94</definedName>
    <definedName name="_S003614">'Form 18'!$B$11:$J$49</definedName>
    <definedName name="_S003697">'Form 19'!$B$11:$I$37</definedName>
    <definedName name="_S003798">'Schedule 1'!$B$12:$J$54</definedName>
    <definedName name="_S003949">'Schedule 2'!$B$12:$I$38</definedName>
    <definedName name="_S004111">'Schedule 3'!$B$11:$I$37</definedName>
    <definedName name="_S004273">'Schedule 4'!$B$12:$I$38</definedName>
    <definedName name="_S004438">'Schedule 5'!$B$11:$J$95</definedName>
    <definedName name="_S004909">'Schedule 6'!$B$12:$I$62</definedName>
    <definedName name="_S005132">'Schedule 7'!$B$12:$I$36</definedName>
    <definedName name="_S005195">'Schedule 8'!$B$11:$J$43</definedName>
    <definedName name="_S005377">'Schedule 9'!$B$11:$N$33</definedName>
    <definedName name="_S005540">'Schedule 10'!$B$11:$I$32</definedName>
    <definedName name="_S005599">'Schedule 11'!$B$12:$G$55</definedName>
    <definedName name="_S005691">'Schedule 12'!$B$12:$I$65</definedName>
    <definedName name="_S006030">'Schedule 13'!$B$12:$I$45</definedName>
    <definedName name="_S006116">'Schedule 13A'!$B$12:$J$64</definedName>
    <definedName name="_S006417">'Schedule 14'!$B$12:$J$52</definedName>
    <definedName name="_S006541">'Schedule 15'!$B$12:$I$58</definedName>
    <definedName name="_S006730">'Schedule 16'!$B$12:$H$41</definedName>
    <definedName name="_S006747">'Schedule 17'!$B$12:$N$49</definedName>
    <definedName name="_S006798">Reclassifications!$B$12:$I$164</definedName>
    <definedName name="_S007301">Adjustments!$B$12:$I$165</definedName>
    <definedName name="_S007804">'Form 7-1 1 of 2'!$E$11:$I$12</definedName>
    <definedName name="_S007808">'Form 7-1 1 of 2'!$B$14:$I$38</definedName>
    <definedName name="_S007949">'Form 7-1 1 of 2'!$B$40:$I$46</definedName>
    <definedName name="_S007967">'Form 7-1 1 of 2'!$B$48:$I$54</definedName>
    <definedName name="_S008000">'Form 7-1 1 of 2'!$B$56:$I$66</definedName>
    <definedName name="_S008082">'Form 7-1 2 of 2'!$B$13:$L$50</definedName>
    <definedName name="_S008311">'Form 15-2'!$B$12:$L$14</definedName>
    <definedName name="_S008316">'Form 15-2'!$B$15:$L$37</definedName>
    <definedName name="_S008346">'Form 15-2'!$B$39:$L$70</definedName>
    <definedName name="_S008375">'Form 15-2'!$B$71:$L$84</definedName>
    <definedName name="_S008432">'Form 15-2'!$B$86:$L$115</definedName>
    <definedName name="_S008487">'Form 15-3'!$B$12:$L$37</definedName>
    <definedName name="_S008515">'Form 15-3'!$B$38:$L$69</definedName>
    <definedName name="_S008544">'Form 15-3'!$B$70:$L$83</definedName>
    <definedName name="_S008601">'Form 15-3'!$B$85:$L$115</definedName>
    <definedName name="_S008656">'Form 15-4'!$B$12:$L$37</definedName>
    <definedName name="_S008684">'Form 15-4'!$B$38:$L$69</definedName>
    <definedName name="_S008713">'Form 15-4'!$B$70:$L$83</definedName>
    <definedName name="_S008770">'Form 15-4'!$B$85:$L$115</definedName>
    <definedName name="_S008825">'Form 15-5'!$B$12:$L$37</definedName>
    <definedName name="_S008853">'Form 15-5'!$B$38:$L$69</definedName>
    <definedName name="_S008882">'Form 15-5'!$B$70:$L$83</definedName>
    <definedName name="_S008939">'Form 15-5'!$B$85:$L$115</definedName>
    <definedName name="_S008994">'Form 15-6'!$B$12:$L$37</definedName>
    <definedName name="_S009022">'Form 15-6'!$B$38:$L$69</definedName>
    <definedName name="_S009051">'Form 15-6'!$B$70:$L$83</definedName>
    <definedName name="_S009108">'Form 15-6'!$B$85:$L$115</definedName>
    <definedName name="_S009163">'Form 15-7'!$B$12:$L$37</definedName>
    <definedName name="_S009191">'Form 15-7'!$B$38:$L$69</definedName>
    <definedName name="_S009220">'Form 15-7'!$B$70:$L$83</definedName>
    <definedName name="_S009277">'Form 15-7'!$B$85:$L$115</definedName>
    <definedName name="_S009332">'Form 15-8'!$B$12:$L$37</definedName>
    <definedName name="_S009360">'Form 15-8'!$B$38:$L$69</definedName>
    <definedName name="_S009389">'Form 15-8'!$B$70:$L$83</definedName>
    <definedName name="_S009448">'Form 15-8'!$B$85:$L$115</definedName>
    <definedName name="_S009503">'Form 15-9'!$B$12:$L$37</definedName>
    <definedName name="_S009531">'Form 15-9'!$B$38:$L$69</definedName>
    <definedName name="_S009560">'Form 15-9'!$B$70:$L$83</definedName>
    <definedName name="_S009617">'Form 15-9'!$B$85:$L$115</definedName>
    <definedName name="_S009672">'Form 15-10'!$B$12:$L$37</definedName>
    <definedName name="_S009700">'Form 15-10'!$B$38:$L$69</definedName>
    <definedName name="_S009729">'Form 15-10'!$B$70:$L$83</definedName>
    <definedName name="_S009786">'Form 15-10'!$B$85:$L$115</definedName>
    <definedName name="_S009841">'Form 17-2'!$B$10:$J$11</definedName>
    <definedName name="_S009845">'Form 17-2'!$B$12:$I$55</definedName>
    <definedName name="_S010014">'Form 17-2'!$B$57:$I$62</definedName>
    <definedName name="_S010020">'Form 17-2'!$B$64:$I$94</definedName>
    <definedName name="_S010155">'Form 17-3'!$B$10:$J$11</definedName>
    <definedName name="_S010159">'Form 17-3'!$B$12:$I$55</definedName>
    <definedName name="_S010328">'Form 17-3'!$B$57:$I$62</definedName>
    <definedName name="_S010334">'Form 17-3'!$B$64:$I$94</definedName>
    <definedName name="_S010470">'Form 18-2'!$B$11:$J$49</definedName>
    <definedName name="_S010553">'Form 18-3'!$B$11:$J$49</definedName>
    <definedName name="_S010636">'Schedule 11-2'!$B$12:$G$55</definedName>
    <definedName name="_S010728">'Schedule 11-3'!$B$12:$G$55</definedName>
    <definedName name="_S010820">'Schedule 12-2'!$B$12:$I$65</definedName>
    <definedName name="_S011157">'Schedule 12-3'!$B$12:$I$65</definedName>
    <definedName name="_S011813">'DOM Adjustments'!$B$12:$G$102</definedName>
    <definedName name="_S013122">'Form 1'!$K$2:$L$7</definedName>
    <definedName name="_S013126">'Form 4'!$E$54:$K$56</definedName>
    <definedName name="Accounting_Basis_Question">Options!$B$31:$B$33</definedName>
    <definedName name="Compensation_Paid_Question">Options!$F$3:$F$4</definedName>
    <definedName name="Facility_Address">'Form 1'!$E$12</definedName>
    <definedName name="Facility_Classification_Question">Options!$B$25:$B$29</definedName>
    <definedName name="Facility_DBA">'Form 1'!$E$11</definedName>
    <definedName name="Facility_FYB">'Form 1'!$F$17</definedName>
    <definedName name="Facility_FYE">'Form 1'!$I$17</definedName>
    <definedName name="Facility_is_Question">Options!$B$12:$B$13</definedName>
    <definedName name="Facility_Name">'Form 1'!$E$10</definedName>
    <definedName name="Facility_Use_Question">Options!$B$22:$B$23</definedName>
    <definedName name="FORM_6_RANGE">'Form 6'!$B$14:$H$167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4'!$I$28</definedName>
    <definedName name="_xlnm.Print_Area" localSheetId="63">Adjustments!$B$1:$H$165</definedName>
    <definedName name="_xlnm.Print_Area" localSheetId="3">'Form 1'!$B$1:$K$74</definedName>
    <definedName name="_xlnm.Print_Area" localSheetId="16">'Form 10'!$B$1:$I$52</definedName>
    <definedName name="_xlnm.Print_Area" localSheetId="17">'Form 11'!$B$1:$I$103</definedName>
    <definedName name="_xlnm.Print_Area" localSheetId="18">'Form 12'!$B$1:$H$75</definedName>
    <definedName name="_xlnm.Print_Area" localSheetId="19">'Form 13'!$B$1:$I$111</definedName>
    <definedName name="_xlnm.Print_Area" localSheetId="20">'Form 14'!$B$1:$H$113</definedName>
    <definedName name="_xlnm.Print_Area" localSheetId="21">'Form 15'!$B$1:$K$120</definedName>
    <definedName name="_xlnm.Print_Area" localSheetId="30">'Form 15-10'!$B$1:$K$115</definedName>
    <definedName name="_xlnm.Print_Area" localSheetId="22">'Form 15-2'!$B$1:$K$116</definedName>
    <definedName name="_xlnm.Print_Area" localSheetId="23">'Form 15-3'!$B$1:$K$115</definedName>
    <definedName name="_xlnm.Print_Area" localSheetId="24">'Form 15-4'!$B$1:$K$115</definedName>
    <definedName name="_xlnm.Print_Area" localSheetId="25">'Form 15-5'!$B$1:$K$115</definedName>
    <definedName name="_xlnm.Print_Area" localSheetId="26">'Form 15-6'!$B$1:$K$115</definedName>
    <definedName name="_xlnm.Print_Area" localSheetId="27">'Form 15-7'!$B$1:$K$115</definedName>
    <definedName name="_xlnm.Print_Area" localSheetId="28">'Form 15-8'!$B$1:$K$115</definedName>
    <definedName name="_xlnm.Print_Area" localSheetId="29">'Form 15-9'!$B$1:$K$115</definedName>
    <definedName name="_xlnm.Print_Area" localSheetId="32">'Form 17'!$B$1:$I$96</definedName>
    <definedName name="_xlnm.Print_Area" localSheetId="33">'Form 17-2'!$B$1:$I$96</definedName>
    <definedName name="_xlnm.Print_Area" localSheetId="34">'Form 17-3'!$B$1:$I$94</definedName>
    <definedName name="_xlnm.Print_Area" localSheetId="38">'Form 19'!$B$1:$H$44</definedName>
    <definedName name="_xlnm.Print_Area" localSheetId="4">'Form 2'!$B$1:$J$40</definedName>
    <definedName name="_xlnm.Print_Area" localSheetId="5">'Form 3'!$B$1:$J$49</definedName>
    <definedName name="_xlnm.Print_Area" localSheetId="6">'Form 4'!$B$1:$J$56</definedName>
    <definedName name="_xlnm.Print_Area" localSheetId="8">'Form 6'!$B$1:$H$167</definedName>
    <definedName name="_xlnm.Print_Area" localSheetId="9">'Form 7 1 of 2'!$B$1:$H$72</definedName>
    <definedName name="_xlnm.Print_Area" localSheetId="10">'Form 7 2 of 2'!$B$1:$K$50</definedName>
    <definedName name="_xlnm.Print_Area" localSheetId="11">'Form 7-1 1 of 2'!$B$1:$H$71</definedName>
    <definedName name="_xlnm.Print_Area" localSheetId="12">'Form 7-1 2 of 2'!$B$1:$K$50</definedName>
    <definedName name="_xlnm.Print_Area" localSheetId="13">'Form 8-1'!$B$1:$I$58</definedName>
    <definedName name="_xlnm.Print_Area" localSheetId="14">'Form 8-2'!$B$1:$I$58</definedName>
    <definedName name="_xlnm.Print_Area" localSheetId="15">'Form 9'!$B$1:$N$35</definedName>
    <definedName name="_xlnm.Print_Area" localSheetId="62">Reclassifications!$B$1:$H$164</definedName>
    <definedName name="_xlnm.Print_Area" localSheetId="39">'Schedule 1'!$B$1:$I$55</definedName>
    <definedName name="_xlnm.Print_Area" localSheetId="48">'Schedule 10'!$B$1:$H$32</definedName>
    <definedName name="_xlnm.Print_Area" localSheetId="49">'Schedule 11'!$B$1:$F$55</definedName>
    <definedName name="_xlnm.Print_Area" localSheetId="51">'Schedule 11-3'!$B$1:$F$55</definedName>
    <definedName name="_xlnm.Print_Area" localSheetId="52">'Schedule 12'!$B$1:$H$65</definedName>
    <definedName name="_xlnm.Print_Area" localSheetId="55">'Schedule 13'!$B$1:$H$53</definedName>
    <definedName name="_xlnm.Print_Area" localSheetId="56">'Schedule 13A'!$B$1:$I$65</definedName>
    <definedName name="_xlnm.Print_Area" localSheetId="57">'Schedule 14'!$B$1:$I$55</definedName>
    <definedName name="_xlnm.Print_Area" localSheetId="58">'Schedule 15'!$B$1:$I$60</definedName>
    <definedName name="_xlnm.Print_Area" localSheetId="59">'Schedule 16'!$B$1:$G$43</definedName>
    <definedName name="_xlnm.Print_Area" localSheetId="60">'Schedule 17'!$B$1:$M$50</definedName>
    <definedName name="_xlnm.Print_Area" localSheetId="40">'Schedule 2'!$B$1:$H$40</definedName>
    <definedName name="_xlnm.Print_Area" localSheetId="41">'Schedule 3'!$B$1:$H$39</definedName>
    <definedName name="_xlnm.Print_Area" localSheetId="42">'Schedule 4'!$B$1:$H$40</definedName>
    <definedName name="_xlnm.Print_Area" localSheetId="43">'Schedule 5'!$B$1:$I$97</definedName>
    <definedName name="_xlnm.Print_Area" localSheetId="44">'Schedule 6'!$B$1:$H$62</definedName>
    <definedName name="_xlnm.Print_Area" localSheetId="45">'Schedule 7'!$B$1:$H$38</definedName>
    <definedName name="_xlnm.Print_Area" localSheetId="46">'Schedule 8'!$B$1:$I$45</definedName>
    <definedName name="_xlnm.Print_Area" localSheetId="47">'Schedule 9'!$B$1:$M$33</definedName>
    <definedName name="_xlnm.Print_Area">'Form 1'!$B$5:$K$72</definedName>
    <definedName name="_xlnm.Print_Titles" localSheetId="63">Adjustments!$1:$13</definedName>
    <definedName name="_xlnm.Print_Titles" localSheetId="64">'DOM Adjustments'!$1:$13</definedName>
    <definedName name="_xlnm.Print_Titles" localSheetId="17">'Form 11'!$1:$13</definedName>
    <definedName name="_xlnm.Print_Titles" localSheetId="18">'Form 12'!$1:$10</definedName>
    <definedName name="_xlnm.Print_Titles" localSheetId="19">'Form 13'!$1:$10</definedName>
    <definedName name="_xlnm.Print_Titles" localSheetId="20">'Form 14'!$1:$10</definedName>
    <definedName name="_xlnm.Print_Titles" localSheetId="21">'Form 15'!$1:$10</definedName>
    <definedName name="_xlnm.Print_Titles" localSheetId="30">'Form 15-10'!$1:$10</definedName>
    <definedName name="_xlnm.Print_Titles" localSheetId="22">'Form 15-2'!$1:$10</definedName>
    <definedName name="_xlnm.Print_Titles" localSheetId="23">'Form 15-3'!$1:$10</definedName>
    <definedName name="_xlnm.Print_Titles" localSheetId="24">'Form 15-4'!$1:$10</definedName>
    <definedName name="_xlnm.Print_Titles" localSheetId="25">'Form 15-5'!$1:$10</definedName>
    <definedName name="_xlnm.Print_Titles" localSheetId="26">'Form 15-6'!$1:$10</definedName>
    <definedName name="_xlnm.Print_Titles" localSheetId="27">'Form 15-7'!$1:$10</definedName>
    <definedName name="_xlnm.Print_Titles" localSheetId="28">'Form 15-8'!$1:$10</definedName>
    <definedName name="_xlnm.Print_Titles" localSheetId="29">'Form 15-9'!$1:$10</definedName>
    <definedName name="_xlnm.Print_Titles" localSheetId="32">'Form 17'!$5:$11</definedName>
    <definedName name="_xlnm.Print_Titles" localSheetId="33">'Form 17-2'!$5:$11</definedName>
    <definedName name="_xlnm.Print_Titles" localSheetId="34">'Form 17-3'!$1:$11</definedName>
    <definedName name="_xlnm.Print_Titles" localSheetId="8">'Form 6'!$1:$13</definedName>
    <definedName name="_xlnm.Print_Titles" localSheetId="62">Reclassifications!$1:$13</definedName>
    <definedName name="_xlnm.Print_Titles" localSheetId="52">'Schedule 12'!$5:$14</definedName>
    <definedName name="_xlnm.Print_Titles" localSheetId="53">'Schedule 12-2'!$5:$11</definedName>
    <definedName name="_xlnm.Print_Titles" localSheetId="54">'Schedule 12-3'!$5:$11</definedName>
    <definedName name="_xlnm.Print_Titles" localSheetId="43">'Schedule 5'!$1:$14</definedName>
    <definedName name="Provider_Number">'Form 1'!$J$10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4" i="79" l="1"/>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65" i="31" l="1"/>
  <c r="G48" i="34"/>
  <c r="F48" i="34"/>
  <c r="E48" i="34"/>
  <c r="D48" i="34"/>
  <c r="C48" i="34"/>
  <c r="I40" i="34"/>
  <c r="K154" i="6" l="1"/>
  <c r="K153" i="6"/>
  <c r="K152" i="6"/>
  <c r="K151" i="6"/>
  <c r="K150" i="6"/>
  <c r="K149" i="6"/>
  <c r="K148" i="6"/>
  <c r="K147" i="6"/>
  <c r="K146" i="6"/>
  <c r="K145" i="6"/>
  <c r="K144" i="6"/>
  <c r="K143" i="6"/>
  <c r="K142" i="6"/>
  <c r="K141" i="6"/>
  <c r="K140" i="6"/>
  <c r="K139" i="6"/>
  <c r="K138" i="6"/>
  <c r="K128" i="6"/>
  <c r="K79" i="6"/>
  <c r="K55" i="6"/>
  <c r="K37" i="6"/>
  <c r="M56" i="4" l="1"/>
  <c r="M38" i="4"/>
  <c r="F60" i="39"/>
  <c r="F59" i="39"/>
  <c r="F57" i="39"/>
  <c r="F56" i="39"/>
  <c r="F52" i="39"/>
  <c r="F14" i="39"/>
  <c r="N93" i="71" l="1"/>
  <c r="N87" i="71"/>
  <c r="N75" i="71"/>
  <c r="N67" i="71"/>
  <c r="N60" i="71"/>
  <c r="N57" i="71"/>
  <c r="N55" i="71"/>
  <c r="N53" i="71"/>
  <c r="N52" i="71"/>
  <c r="N48" i="71"/>
  <c r="N41" i="71"/>
  <c r="N35" i="71"/>
  <c r="N23" i="71"/>
  <c r="N22" i="71"/>
  <c r="N21" i="71"/>
  <c r="N20" i="71"/>
  <c r="N19" i="71"/>
  <c r="N18" i="71"/>
  <c r="N17" i="71"/>
  <c r="N16" i="71"/>
  <c r="N93" i="70"/>
  <c r="N87" i="70"/>
  <c r="N75" i="70"/>
  <c r="N67" i="70"/>
  <c r="N60" i="70"/>
  <c r="N57" i="70"/>
  <c r="N55" i="70"/>
  <c r="N53" i="70"/>
  <c r="N52" i="70"/>
  <c r="N48" i="70"/>
  <c r="N41" i="70"/>
  <c r="N35" i="70"/>
  <c r="N23" i="70"/>
  <c r="N22" i="70"/>
  <c r="N21" i="70"/>
  <c r="N20" i="70"/>
  <c r="N19" i="70"/>
  <c r="N18" i="70"/>
  <c r="N17" i="70"/>
  <c r="N16" i="70"/>
  <c r="N93" i="69"/>
  <c r="N87" i="69"/>
  <c r="N75" i="69"/>
  <c r="N67" i="69"/>
  <c r="N60" i="69"/>
  <c r="N57" i="69"/>
  <c r="N55" i="69"/>
  <c r="N53" i="69"/>
  <c r="N52" i="69"/>
  <c r="N48" i="69"/>
  <c r="N41" i="69"/>
  <c r="N35" i="69"/>
  <c r="N23" i="69"/>
  <c r="N22" i="69"/>
  <c r="N21" i="69"/>
  <c r="N20" i="69"/>
  <c r="N19" i="69"/>
  <c r="N18" i="69"/>
  <c r="N17" i="69"/>
  <c r="N16" i="69"/>
  <c r="N93" i="68"/>
  <c r="N87" i="68"/>
  <c r="N75" i="68"/>
  <c r="N67" i="68"/>
  <c r="N60" i="68"/>
  <c r="N57" i="68"/>
  <c r="N55" i="68"/>
  <c r="N53" i="68"/>
  <c r="N52" i="68"/>
  <c r="N48" i="68"/>
  <c r="N41" i="68"/>
  <c r="N35" i="68"/>
  <c r="N23" i="68"/>
  <c r="N22" i="68"/>
  <c r="N21" i="68"/>
  <c r="N20" i="68"/>
  <c r="N19" i="68"/>
  <c r="N18" i="68"/>
  <c r="N17" i="68"/>
  <c r="N16" i="68"/>
  <c r="N93" i="67"/>
  <c r="N87" i="67"/>
  <c r="N75" i="67"/>
  <c r="N67" i="67"/>
  <c r="N60" i="67"/>
  <c r="N57" i="67"/>
  <c r="N55" i="67"/>
  <c r="N53" i="67"/>
  <c r="N52" i="67"/>
  <c r="N48" i="67"/>
  <c r="N41" i="67"/>
  <c r="N35" i="67"/>
  <c r="N23" i="67"/>
  <c r="N22" i="67"/>
  <c r="N21" i="67"/>
  <c r="N20" i="67"/>
  <c r="N19" i="67"/>
  <c r="N18" i="67"/>
  <c r="N17" i="67"/>
  <c r="N16" i="67"/>
  <c r="N93" i="66"/>
  <c r="N87" i="66"/>
  <c r="N75" i="66"/>
  <c r="N67" i="66"/>
  <c r="N60" i="66"/>
  <c r="N57" i="66"/>
  <c r="N55" i="66"/>
  <c r="N53" i="66"/>
  <c r="N52" i="66"/>
  <c r="N48" i="66"/>
  <c r="N41" i="66"/>
  <c r="N35" i="66"/>
  <c r="N23" i="66"/>
  <c r="N22" i="66"/>
  <c r="N21" i="66"/>
  <c r="N20" i="66"/>
  <c r="N19" i="66"/>
  <c r="N18" i="66"/>
  <c r="N17" i="66"/>
  <c r="N16" i="66"/>
  <c r="N93" i="65"/>
  <c r="N87" i="65"/>
  <c r="N75" i="65"/>
  <c r="N67" i="65"/>
  <c r="N60" i="65"/>
  <c r="N57" i="65"/>
  <c r="N55" i="65"/>
  <c r="N53" i="65"/>
  <c r="N52" i="65"/>
  <c r="N48" i="65"/>
  <c r="N41" i="65"/>
  <c r="N35" i="65"/>
  <c r="N23" i="65"/>
  <c r="N22" i="65"/>
  <c r="N21" i="65"/>
  <c r="N20" i="65"/>
  <c r="N19" i="65"/>
  <c r="N18" i="65"/>
  <c r="N17" i="65"/>
  <c r="N16" i="65"/>
  <c r="N2" i="68" l="1"/>
  <c r="N2" i="67"/>
  <c r="N2" i="65"/>
  <c r="N2" i="71"/>
  <c r="N2" i="70"/>
  <c r="N2" i="66"/>
  <c r="N2" i="69"/>
  <c r="N93" i="64"/>
  <c r="N87" i="64"/>
  <c r="N75" i="64"/>
  <c r="N67" i="64"/>
  <c r="N60" i="64"/>
  <c r="N57" i="64"/>
  <c r="N55" i="64"/>
  <c r="N53" i="64"/>
  <c r="N52" i="64"/>
  <c r="N48" i="64"/>
  <c r="N41" i="64"/>
  <c r="N35" i="64"/>
  <c r="N23" i="64"/>
  <c r="N22" i="64"/>
  <c r="N21" i="64"/>
  <c r="N20" i="64"/>
  <c r="N19" i="64"/>
  <c r="N18" i="64"/>
  <c r="N17" i="64"/>
  <c r="N16" i="64"/>
  <c r="N61" i="63"/>
  <c r="N65" i="16"/>
  <c r="N62" i="16"/>
  <c r="N2" i="64" l="1"/>
  <c r="N94" i="63"/>
  <c r="N88" i="63"/>
  <c r="N76" i="63"/>
  <c r="N68" i="63"/>
  <c r="N58" i="63"/>
  <c r="N56" i="63"/>
  <c r="N54" i="63"/>
  <c r="N53" i="63"/>
  <c r="N49" i="63"/>
  <c r="N42" i="63"/>
  <c r="N36" i="63"/>
  <c r="N24" i="63"/>
  <c r="N23" i="63"/>
  <c r="N22" i="63"/>
  <c r="N21" i="63"/>
  <c r="N20" i="63"/>
  <c r="N19" i="63"/>
  <c r="N18" i="63"/>
  <c r="N17" i="63"/>
  <c r="N24" i="16"/>
  <c r="N23" i="16"/>
  <c r="N22" i="16"/>
  <c r="N21" i="16"/>
  <c r="N20" i="16"/>
  <c r="N19" i="16"/>
  <c r="N17" i="16"/>
  <c r="N18" i="16"/>
  <c r="N98" i="16"/>
  <c r="N92" i="16"/>
  <c r="N80" i="16"/>
  <c r="N72" i="16"/>
  <c r="N59" i="16"/>
  <c r="N56" i="16"/>
  <c r="N55" i="16"/>
  <c r="N50" i="16"/>
  <c r="N42" i="16"/>
  <c r="N36" i="16"/>
  <c r="N2" i="16" l="1"/>
  <c r="N2" i="63"/>
  <c r="G44" i="34"/>
  <c r="H24" i="34" s="1"/>
  <c r="H25" i="34" s="1"/>
  <c r="H44" i="34"/>
  <c r="H27" i="34" s="1"/>
  <c r="G52" i="34"/>
  <c r="H34" i="34" s="1"/>
  <c r="F27" i="39" l="1"/>
  <c r="G42" i="3"/>
  <c r="G41" i="3"/>
  <c r="G40" i="3"/>
  <c r="M42" i="3" l="1"/>
  <c r="M41" i="3"/>
  <c r="M40" i="3"/>
  <c r="P48" i="37" l="1"/>
  <c r="P46" i="37"/>
  <c r="P45" i="37"/>
  <c r="P40" i="37"/>
  <c r="P39" i="37"/>
  <c r="P38" i="37"/>
  <c r="P29" i="37"/>
  <c r="P28" i="37"/>
  <c r="P21" i="37"/>
  <c r="P20" i="37"/>
  <c r="P19" i="37"/>
  <c r="P18" i="37"/>
  <c r="P17" i="37"/>
  <c r="P16" i="37"/>
  <c r="J29" i="36"/>
  <c r="J28" i="36"/>
  <c r="J27" i="36"/>
  <c r="J26" i="36"/>
  <c r="J25" i="36"/>
  <c r="J24" i="36"/>
  <c r="J23" i="36"/>
  <c r="J22" i="36"/>
  <c r="J18" i="36"/>
  <c r="J16" i="36"/>
  <c r="K56"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L51" i="34"/>
  <c r="L50" i="34"/>
  <c r="L43" i="34"/>
  <c r="L42" i="34"/>
  <c r="L34" i="34"/>
  <c r="L33" i="34"/>
  <c r="L32" i="34"/>
  <c r="L31" i="34"/>
  <c r="L30" i="34"/>
  <c r="L29" i="34"/>
  <c r="L28" i="34"/>
  <c r="L27" i="34"/>
  <c r="L26" i="34"/>
  <c r="L25" i="34"/>
  <c r="L23" i="34"/>
  <c r="L22" i="34"/>
  <c r="L21" i="34"/>
  <c r="L17" i="34"/>
  <c r="L63" i="33"/>
  <c r="L62"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K41" i="32"/>
  <c r="K40" i="32"/>
  <c r="K39" i="32"/>
  <c r="K36" i="32"/>
  <c r="K32" i="32"/>
  <c r="K31" i="32"/>
  <c r="K30" i="32"/>
  <c r="K29" i="32"/>
  <c r="K28" i="32"/>
  <c r="K27" i="32"/>
  <c r="K26" i="32"/>
  <c r="K25" i="32"/>
  <c r="K20" i="32"/>
  <c r="K16" i="32"/>
  <c r="K15" i="79"/>
  <c r="K2" i="79" s="1"/>
  <c r="K15" i="78"/>
  <c r="K2" i="78" s="1"/>
  <c r="K15" i="31"/>
  <c r="K2" i="31" s="1"/>
  <c r="F43" i="39" s="1"/>
  <c r="I15" i="77"/>
  <c r="I2" i="77" s="1"/>
  <c r="I15" i="76"/>
  <c r="I2" i="76" s="1"/>
  <c r="I15" i="30"/>
  <c r="I2" i="30" s="1"/>
  <c r="F42" i="39" s="1"/>
  <c r="K14" i="29"/>
  <c r="K2" i="29" s="1"/>
  <c r="F41" i="39" s="1"/>
  <c r="P33" i="53"/>
  <c r="P32" i="53"/>
  <c r="P31" i="53"/>
  <c r="P30" i="53"/>
  <c r="P29" i="53"/>
  <c r="P28" i="53"/>
  <c r="P27" i="53"/>
  <c r="P26" i="53"/>
  <c r="P25" i="53"/>
  <c r="P24" i="53"/>
  <c r="P23" i="53"/>
  <c r="P22" i="53"/>
  <c r="P21" i="53"/>
  <c r="P20" i="53"/>
  <c r="P19" i="53"/>
  <c r="P18" i="53"/>
  <c r="P17" i="53"/>
  <c r="P16" i="53"/>
  <c r="P15" i="53"/>
  <c r="P14" i="53"/>
  <c r="L14" i="27"/>
  <c r="L2" i="27" s="1"/>
  <c r="F39" i="39" s="1"/>
  <c r="K17" i="26"/>
  <c r="K2" i="26" s="1"/>
  <c r="F38" i="39" s="1"/>
  <c r="K16" i="25"/>
  <c r="K2" i="25" s="1"/>
  <c r="F37" i="39" s="1"/>
  <c r="L15" i="24"/>
  <c r="L2" i="24" s="1"/>
  <c r="F36" i="39" s="1"/>
  <c r="K18" i="23"/>
  <c r="K17" i="23"/>
  <c r="K16" i="23"/>
  <c r="K17" i="22"/>
  <c r="K16" i="22"/>
  <c r="K15" i="22"/>
  <c r="K18" i="21"/>
  <c r="K17" i="21"/>
  <c r="K16" i="21"/>
  <c r="L14" i="20"/>
  <c r="L2" i="20" s="1"/>
  <c r="F32" i="39" s="1"/>
  <c r="K2" i="21" l="1"/>
  <c r="F33" i="39" s="1"/>
  <c r="K2" i="22"/>
  <c r="F34" i="39" s="1"/>
  <c r="K2" i="23"/>
  <c r="F35" i="39" s="1"/>
  <c r="J2" i="36"/>
  <c r="F48" i="39" s="1"/>
  <c r="L2" i="34"/>
  <c r="P5" i="53"/>
  <c r="F40" i="39" s="1"/>
  <c r="K2" i="35"/>
  <c r="F47" i="39" s="1"/>
  <c r="L2" i="33"/>
  <c r="F45" i="39" s="1"/>
  <c r="P2" i="37"/>
  <c r="F49" i="39" s="1"/>
  <c r="K2" i="32"/>
  <c r="F44" i="39" s="1"/>
  <c r="I16" i="3"/>
  <c r="F46" i="39" l="1"/>
  <c r="H43" i="3"/>
  <c r="H39" i="3"/>
  <c r="G39" i="3" l="1"/>
  <c r="J44" i="3" s="1"/>
  <c r="B2" i="50" l="1"/>
  <c r="B1" i="50"/>
  <c r="F102" i="81"/>
  <c r="D10" i="81"/>
  <c r="D9" i="81"/>
  <c r="D8" i="81"/>
  <c r="H165" i="55"/>
  <c r="G165" i="55"/>
  <c r="H10" i="55"/>
  <c r="F10" i="55"/>
  <c r="D10" i="55"/>
  <c r="D9" i="55"/>
  <c r="D8" i="55"/>
  <c r="H164" i="40"/>
  <c r="G164" i="40"/>
  <c r="H10" i="40"/>
  <c r="F10" i="40"/>
  <c r="C10" i="40"/>
  <c r="C9" i="40"/>
  <c r="C8" i="40"/>
  <c r="J47" i="37"/>
  <c r="J49" i="37" s="1"/>
  <c r="H42" i="37"/>
  <c r="H43" i="37" s="1"/>
  <c r="G39" i="37" s="1"/>
  <c r="E42" i="37"/>
  <c r="E43" i="37" s="1"/>
  <c r="D39" i="37" s="1"/>
  <c r="K24" i="37"/>
  <c r="K23" i="37"/>
  <c r="E17" i="37"/>
  <c r="E26" i="37" s="1"/>
  <c r="E16" i="37"/>
  <c r="L10" i="37"/>
  <c r="I10" i="37"/>
  <c r="C10" i="37"/>
  <c r="C9" i="37"/>
  <c r="C8" i="37"/>
  <c r="E20" i="36"/>
  <c r="E32" i="36" s="1"/>
  <c r="G16" i="26" s="1"/>
  <c r="G36" i="26" s="1"/>
  <c r="G136" i="6" s="1"/>
  <c r="G137" i="6" s="1"/>
  <c r="G11" i="36"/>
  <c r="E11" i="36"/>
  <c r="C11" i="36"/>
  <c r="C10" i="36"/>
  <c r="C9" i="36"/>
  <c r="H56" i="35"/>
  <c r="G49" i="35"/>
  <c r="G58" i="35" s="1"/>
  <c r="F49" i="35"/>
  <c r="F58" i="35" s="1"/>
  <c r="E49" i="35"/>
  <c r="H47" i="35"/>
  <c r="G47" i="25" s="1"/>
  <c r="H46" i="35"/>
  <c r="G46" i="25" s="1"/>
  <c r="H45" i="35"/>
  <c r="G45" i="25" s="1"/>
  <c r="H44" i="35"/>
  <c r="G44" i="25" s="1"/>
  <c r="H43" i="35"/>
  <c r="G43" i="25" s="1"/>
  <c r="H42" i="35"/>
  <c r="G42" i="25" s="1"/>
  <c r="H41" i="35"/>
  <c r="G41" i="25" s="1"/>
  <c r="H40" i="35"/>
  <c r="G40" i="25" s="1"/>
  <c r="H39" i="35"/>
  <c r="G39" i="25" s="1"/>
  <c r="H38" i="35"/>
  <c r="G38" i="25" s="1"/>
  <c r="H37" i="35"/>
  <c r="G37" i="25" s="1"/>
  <c r="H36" i="35"/>
  <c r="G36" i="25" s="1"/>
  <c r="H35" i="35"/>
  <c r="G35" i="25" s="1"/>
  <c r="H34" i="35"/>
  <c r="G34" i="25" s="1"/>
  <c r="H33" i="35"/>
  <c r="G33" i="25" s="1"/>
  <c r="H32" i="35"/>
  <c r="G32" i="25" s="1"/>
  <c r="H31" i="35"/>
  <c r="G31" i="25" s="1"/>
  <c r="H30" i="35"/>
  <c r="G30" i="25" s="1"/>
  <c r="H29" i="35"/>
  <c r="G29" i="25" s="1"/>
  <c r="H28" i="35"/>
  <c r="G28" i="25" s="1"/>
  <c r="H27" i="35"/>
  <c r="G27" i="25" s="1"/>
  <c r="H26" i="35"/>
  <c r="G26" i="25" s="1"/>
  <c r="H25" i="35"/>
  <c r="H24" i="35"/>
  <c r="G25" i="25" s="1"/>
  <c r="H23" i="35"/>
  <c r="G24" i="25" s="1"/>
  <c r="H22" i="35"/>
  <c r="G23" i="25" s="1"/>
  <c r="H21" i="35"/>
  <c r="G22" i="25" s="1"/>
  <c r="H20" i="35"/>
  <c r="G21" i="25" s="1"/>
  <c r="H19" i="35"/>
  <c r="G20" i="25" s="1"/>
  <c r="H18" i="35"/>
  <c r="G19" i="25" s="1"/>
  <c r="H17" i="35"/>
  <c r="G18" i="25" s="1"/>
  <c r="H16" i="35"/>
  <c r="G17" i="25" s="1"/>
  <c r="H15" i="35"/>
  <c r="G16" i="25" s="1"/>
  <c r="H11" i="35"/>
  <c r="F11" i="35"/>
  <c r="C11" i="35"/>
  <c r="C10" i="35"/>
  <c r="C9" i="35"/>
  <c r="F52" i="34"/>
  <c r="H33" i="34" s="1"/>
  <c r="E52" i="34"/>
  <c r="H32" i="34" s="1"/>
  <c r="D52" i="34"/>
  <c r="H31" i="34" s="1"/>
  <c r="C52" i="34"/>
  <c r="H30" i="34" s="1"/>
  <c r="I44" i="34"/>
  <c r="H29" i="34" s="1"/>
  <c r="F44" i="34"/>
  <c r="H23" i="34" s="1"/>
  <c r="E44" i="34"/>
  <c r="H22" i="34" s="1"/>
  <c r="D44" i="34"/>
  <c r="H21" i="34" s="1"/>
  <c r="C44" i="34"/>
  <c r="H17" i="34" s="1"/>
  <c r="E36" i="34"/>
  <c r="D36" i="34"/>
  <c r="G34" i="34"/>
  <c r="G33" i="34"/>
  <c r="G32" i="34"/>
  <c r="G31" i="34"/>
  <c r="G30" i="34"/>
  <c r="G29" i="34"/>
  <c r="G28" i="34"/>
  <c r="I28" i="34" s="1"/>
  <c r="G26" i="34"/>
  <c r="I26" i="34" s="1"/>
  <c r="G25" i="34"/>
  <c r="I11" i="34"/>
  <c r="G11" i="34"/>
  <c r="C11" i="34"/>
  <c r="C10" i="34"/>
  <c r="C9" i="34"/>
  <c r="I64" i="33"/>
  <c r="I60" i="33" s="1"/>
  <c r="F58" i="33"/>
  <c r="E58"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C21" i="34" s="1"/>
  <c r="G29" i="33"/>
  <c r="C22" i="34" s="1"/>
  <c r="G28" i="33"/>
  <c r="G27" i="33"/>
  <c r="C27" i="34" s="1"/>
  <c r="G26" i="33"/>
  <c r="C17" i="34" s="1"/>
  <c r="G25" i="33"/>
  <c r="C24" i="34" s="1"/>
  <c r="G24" i="33"/>
  <c r="C23" i="34" s="1"/>
  <c r="G23" i="33"/>
  <c r="G22" i="33"/>
  <c r="G21" i="33"/>
  <c r="G20" i="33"/>
  <c r="G19" i="33"/>
  <c r="G18" i="33"/>
  <c r="G17" i="33"/>
  <c r="G16" i="33"/>
  <c r="I11" i="33"/>
  <c r="G11" i="33"/>
  <c r="C11" i="33"/>
  <c r="C10" i="33"/>
  <c r="C9" i="33"/>
  <c r="F41" i="32"/>
  <c r="F40" i="32"/>
  <c r="F39" i="32"/>
  <c r="F36" i="32"/>
  <c r="H36" i="32" s="1"/>
  <c r="E33" i="32"/>
  <c r="E43" i="32" s="1"/>
  <c r="D33" i="32"/>
  <c r="D43" i="32" s="1"/>
  <c r="F32" i="32"/>
  <c r="F31" i="32"/>
  <c r="F30" i="32"/>
  <c r="F29" i="32"/>
  <c r="F28" i="32"/>
  <c r="F27" i="32"/>
  <c r="F26" i="32"/>
  <c r="F25" i="32"/>
  <c r="F20" i="32"/>
  <c r="F16" i="32"/>
  <c r="H11" i="32"/>
  <c r="F11" i="32"/>
  <c r="C11" i="32"/>
  <c r="C10" i="32"/>
  <c r="C9" i="32"/>
  <c r="G65" i="79"/>
  <c r="G52" i="73" s="1"/>
  <c r="G55" i="73" s="1"/>
  <c r="I60" i="73" s="1"/>
  <c r="F65" i="79"/>
  <c r="F52" i="73" s="1"/>
  <c r="F55" i="73" s="1"/>
  <c r="E65" i="79"/>
  <c r="E52" i="73" s="1"/>
  <c r="E55" i="73" s="1"/>
  <c r="H10" i="79"/>
  <c r="F10" i="79"/>
  <c r="C10" i="79"/>
  <c r="C9" i="79"/>
  <c r="C8" i="79"/>
  <c r="G65" i="78"/>
  <c r="G52" i="72" s="1"/>
  <c r="G55" i="72" s="1"/>
  <c r="I60" i="72" s="1"/>
  <c r="F65" i="78"/>
  <c r="F52" i="72" s="1"/>
  <c r="F55" i="72" s="1"/>
  <c r="E65" i="78"/>
  <c r="E52" i="72" s="1"/>
  <c r="E55" i="72" s="1"/>
  <c r="H10" i="78"/>
  <c r="F10" i="78"/>
  <c r="C10" i="78"/>
  <c r="C9" i="78"/>
  <c r="C8" i="78"/>
  <c r="G65" i="31"/>
  <c r="G52" i="18" s="1"/>
  <c r="G55" i="18" s="1"/>
  <c r="I60" i="18" s="1"/>
  <c r="F65" i="31"/>
  <c r="F52" i="18" s="1"/>
  <c r="F55" i="18" s="1"/>
  <c r="E65" i="31"/>
  <c r="E52" i="18" s="1"/>
  <c r="E55" i="18" s="1"/>
  <c r="H10" i="31"/>
  <c r="F10" i="31"/>
  <c r="C10" i="31"/>
  <c r="C9" i="31"/>
  <c r="C8" i="31"/>
  <c r="F55" i="77"/>
  <c r="F23" i="73" s="1"/>
  <c r="F24" i="73" s="1"/>
  <c r="E55" i="77"/>
  <c r="E23" i="73" s="1"/>
  <c r="E24" i="73" s="1"/>
  <c r="D11" i="77"/>
  <c r="E11" i="79" s="1"/>
  <c r="F10" i="77"/>
  <c r="C10" i="77"/>
  <c r="F9" i="77"/>
  <c r="C9" i="77"/>
  <c r="C8" i="77"/>
  <c r="F55" i="76"/>
  <c r="F23" i="72" s="1"/>
  <c r="F24" i="72" s="1"/>
  <c r="E55" i="76"/>
  <c r="E23" i="72" s="1"/>
  <c r="E24" i="72" s="1"/>
  <c r="D11" i="76"/>
  <c r="E11" i="78" s="1"/>
  <c r="F10" i="76"/>
  <c r="C10" i="76"/>
  <c r="F9" i="76"/>
  <c r="C9" i="76"/>
  <c r="C8" i="76"/>
  <c r="F55" i="30"/>
  <c r="F23" i="18" s="1"/>
  <c r="F24" i="18" s="1"/>
  <c r="E55" i="30"/>
  <c r="E23" i="18" s="1"/>
  <c r="E24" i="18" s="1"/>
  <c r="D11" i="30"/>
  <c r="E11" i="31" s="1"/>
  <c r="F10" i="30"/>
  <c r="C10" i="30"/>
  <c r="F9" i="30"/>
  <c r="C9" i="30"/>
  <c r="C8" i="30"/>
  <c r="H32" i="29"/>
  <c r="I51" i="12" s="1"/>
  <c r="I56" i="12" s="1"/>
  <c r="F32" i="29"/>
  <c r="H51" i="12" s="1"/>
  <c r="H56" i="12" s="1"/>
  <c r="H10" i="29"/>
  <c r="F10" i="29"/>
  <c r="D10" i="29"/>
  <c r="D9" i="29"/>
  <c r="D8" i="29"/>
  <c r="C33" i="53"/>
  <c r="C32" i="53"/>
  <c r="C31" i="53"/>
  <c r="C30" i="53"/>
  <c r="C29" i="53"/>
  <c r="C28" i="53"/>
  <c r="C27" i="53"/>
  <c r="C26" i="53"/>
  <c r="C25" i="53"/>
  <c r="C24" i="53"/>
  <c r="C23" i="53"/>
  <c r="C22" i="53"/>
  <c r="C21" i="53"/>
  <c r="C20" i="53"/>
  <c r="C19" i="53"/>
  <c r="C18" i="53"/>
  <c r="C17" i="53"/>
  <c r="C16" i="53"/>
  <c r="G15" i="53"/>
  <c r="C15" i="53"/>
  <c r="H14" i="53"/>
  <c r="L14" i="53" s="1"/>
  <c r="C14" i="53"/>
  <c r="L10" i="53"/>
  <c r="I10" i="53"/>
  <c r="D10" i="53"/>
  <c r="D9" i="53"/>
  <c r="D8" i="53"/>
  <c r="H43" i="27"/>
  <c r="F43" i="27"/>
  <c r="E149" i="6" s="1"/>
  <c r="E154" i="6" s="1"/>
  <c r="E43" i="27"/>
  <c r="D149" i="6" s="1"/>
  <c r="D154" i="6" s="1"/>
  <c r="G42" i="27"/>
  <c r="I42" i="27" s="1"/>
  <c r="G41" i="27"/>
  <c r="I41" i="27" s="1"/>
  <c r="G40" i="27"/>
  <c r="I40" i="27" s="1"/>
  <c r="G39" i="27"/>
  <c r="I39" i="27" s="1"/>
  <c r="G38" i="27"/>
  <c r="I38" i="27" s="1"/>
  <c r="G37" i="27"/>
  <c r="I37" i="27" s="1"/>
  <c r="G36" i="27"/>
  <c r="I36" i="27" s="1"/>
  <c r="G35" i="27"/>
  <c r="I35" i="27" s="1"/>
  <c r="G34" i="27"/>
  <c r="I34" i="27" s="1"/>
  <c r="G33" i="27"/>
  <c r="I33" i="27" s="1"/>
  <c r="G32" i="27"/>
  <c r="I32" i="27" s="1"/>
  <c r="G31" i="27"/>
  <c r="I31" i="27" s="1"/>
  <c r="G30" i="27"/>
  <c r="I30" i="27" s="1"/>
  <c r="G29" i="27"/>
  <c r="I29" i="27" s="1"/>
  <c r="G28" i="27"/>
  <c r="I28" i="27" s="1"/>
  <c r="G27" i="27"/>
  <c r="I27" i="27" s="1"/>
  <c r="G26" i="27"/>
  <c r="I26" i="27" s="1"/>
  <c r="G25" i="27"/>
  <c r="I25" i="27" s="1"/>
  <c r="G24" i="27"/>
  <c r="I24" i="27" s="1"/>
  <c r="G23" i="27"/>
  <c r="I23" i="27" s="1"/>
  <c r="G22" i="27"/>
  <c r="I22" i="27" s="1"/>
  <c r="G21" i="27"/>
  <c r="I21" i="27" s="1"/>
  <c r="G20" i="27"/>
  <c r="I20" i="27" s="1"/>
  <c r="G19" i="27"/>
  <c r="I19" i="27" s="1"/>
  <c r="G18" i="27"/>
  <c r="I18" i="27" s="1"/>
  <c r="G17" i="27"/>
  <c r="I17" i="27" s="1"/>
  <c r="G16" i="27"/>
  <c r="I16" i="27" s="1"/>
  <c r="G15" i="27"/>
  <c r="I15" i="27" s="1"/>
  <c r="G14" i="27"/>
  <c r="I14" i="27" s="1"/>
  <c r="I10" i="27"/>
  <c r="G10" i="27"/>
  <c r="D10" i="27"/>
  <c r="D9" i="27"/>
  <c r="D8" i="27"/>
  <c r="E36" i="26"/>
  <c r="E136" i="6" s="1"/>
  <c r="E137" i="6" s="1"/>
  <c r="D36" i="26"/>
  <c r="D136" i="6" s="1"/>
  <c r="D137" i="6" s="1"/>
  <c r="F24" i="26"/>
  <c r="H24" i="26" s="1"/>
  <c r="F23" i="26"/>
  <c r="H23" i="26" s="1"/>
  <c r="F22" i="26"/>
  <c r="H22" i="26" s="1"/>
  <c r="F21" i="26"/>
  <c r="H21" i="26" s="1"/>
  <c r="F20" i="26"/>
  <c r="H20" i="26" s="1"/>
  <c r="F19" i="26"/>
  <c r="H19" i="26" s="1"/>
  <c r="F18" i="26"/>
  <c r="H18" i="26" s="1"/>
  <c r="F17" i="26"/>
  <c r="H17" i="26" s="1"/>
  <c r="F16" i="26"/>
  <c r="H11" i="26"/>
  <c r="F11" i="26"/>
  <c r="C11" i="26"/>
  <c r="C10" i="26"/>
  <c r="C9" i="26"/>
  <c r="E62" i="25"/>
  <c r="E126" i="6" s="1"/>
  <c r="D62" i="25"/>
  <c r="D126" i="6" s="1"/>
  <c r="F58" i="25"/>
  <c r="H58" i="25" s="1"/>
  <c r="F57" i="25"/>
  <c r="F56" i="25"/>
  <c r="F55" i="25"/>
  <c r="F54" i="25"/>
  <c r="F53" i="25"/>
  <c r="H53" i="25" s="1"/>
  <c r="F52" i="25"/>
  <c r="H52" i="25" s="1"/>
  <c r="F51" i="25"/>
  <c r="H51" i="25" s="1"/>
  <c r="F50" i="25"/>
  <c r="H50" i="25" s="1"/>
  <c r="F49" i="25"/>
  <c r="H49" i="25" s="1"/>
  <c r="F48" i="25"/>
  <c r="H48" i="25" s="1"/>
  <c r="F47" i="25"/>
  <c r="C47" i="25"/>
  <c r="F46" i="25"/>
  <c r="C46" i="25"/>
  <c r="F45" i="25"/>
  <c r="C45" i="25"/>
  <c r="F44" i="25"/>
  <c r="C44" i="25"/>
  <c r="F43" i="25"/>
  <c r="C43" i="25"/>
  <c r="F42" i="25"/>
  <c r="C42" i="25"/>
  <c r="F41" i="25"/>
  <c r="C41" i="25"/>
  <c r="F40" i="25"/>
  <c r="C40" i="25"/>
  <c r="F39" i="25"/>
  <c r="C39" i="25"/>
  <c r="F38" i="25"/>
  <c r="C38" i="25"/>
  <c r="F37" i="25"/>
  <c r="C37" i="25"/>
  <c r="F36" i="25"/>
  <c r="C36" i="25"/>
  <c r="F35" i="25"/>
  <c r="C35" i="25"/>
  <c r="F34" i="25"/>
  <c r="C34" i="25"/>
  <c r="F33" i="25"/>
  <c r="C33" i="25"/>
  <c r="F32" i="25"/>
  <c r="C32" i="25"/>
  <c r="F31" i="25"/>
  <c r="C31" i="25"/>
  <c r="F30" i="25"/>
  <c r="C30" i="25"/>
  <c r="F29" i="25"/>
  <c r="C29" i="25"/>
  <c r="F28" i="25"/>
  <c r="C28" i="25"/>
  <c r="F27" i="25"/>
  <c r="C27" i="25"/>
  <c r="F26" i="25"/>
  <c r="C26" i="25"/>
  <c r="F25" i="25"/>
  <c r="C25" i="25"/>
  <c r="F24" i="25"/>
  <c r="C24" i="25"/>
  <c r="F23" i="25"/>
  <c r="C23" i="25"/>
  <c r="F22" i="25"/>
  <c r="C22" i="25"/>
  <c r="F21" i="25"/>
  <c r="C21" i="25"/>
  <c r="F20" i="25"/>
  <c r="C20" i="25"/>
  <c r="F19" i="25"/>
  <c r="C19" i="25"/>
  <c r="F18" i="25"/>
  <c r="C18" i="25"/>
  <c r="F17" i="25"/>
  <c r="C17" i="25"/>
  <c r="F16" i="25"/>
  <c r="C16" i="25"/>
  <c r="H11" i="25"/>
  <c r="F11" i="25"/>
  <c r="C11" i="25"/>
  <c r="C10" i="25"/>
  <c r="C9" i="25"/>
  <c r="H95" i="24"/>
  <c r="G116" i="6" s="1"/>
  <c r="F95" i="24"/>
  <c r="E116" i="6" s="1"/>
  <c r="E95" i="24"/>
  <c r="D116" i="6" s="1"/>
  <c r="G94" i="24"/>
  <c r="I94" i="24" s="1"/>
  <c r="G93" i="24"/>
  <c r="I93" i="24" s="1"/>
  <c r="G92" i="24"/>
  <c r="I92" i="24" s="1"/>
  <c r="G91" i="24"/>
  <c r="I91" i="24" s="1"/>
  <c r="G90" i="24"/>
  <c r="I90" i="24" s="1"/>
  <c r="G89" i="24"/>
  <c r="I89" i="24" s="1"/>
  <c r="G88" i="24"/>
  <c r="I88" i="24" s="1"/>
  <c r="G87" i="24"/>
  <c r="I87" i="24" s="1"/>
  <c r="G86" i="24"/>
  <c r="I86" i="24" s="1"/>
  <c r="G85" i="24"/>
  <c r="I85" i="24" s="1"/>
  <c r="G84" i="24"/>
  <c r="I84" i="24" s="1"/>
  <c r="G83" i="24"/>
  <c r="I83" i="24" s="1"/>
  <c r="G82" i="24"/>
  <c r="I82" i="24" s="1"/>
  <c r="G81" i="24"/>
  <c r="I81" i="24" s="1"/>
  <c r="G80" i="24"/>
  <c r="I80" i="24" s="1"/>
  <c r="G79" i="24"/>
  <c r="I79" i="24" s="1"/>
  <c r="G78" i="24"/>
  <c r="I78" i="24" s="1"/>
  <c r="G77" i="24"/>
  <c r="I77" i="24" s="1"/>
  <c r="G76" i="24"/>
  <c r="I76" i="24" s="1"/>
  <c r="G75" i="24"/>
  <c r="I75" i="24" s="1"/>
  <c r="G74" i="24"/>
  <c r="I74" i="24" s="1"/>
  <c r="G73" i="24"/>
  <c r="I73" i="24" s="1"/>
  <c r="G72" i="24"/>
  <c r="I72" i="24" s="1"/>
  <c r="G71" i="24"/>
  <c r="I71" i="24" s="1"/>
  <c r="G70" i="24"/>
  <c r="I70" i="24" s="1"/>
  <c r="G69" i="24"/>
  <c r="I69" i="24" s="1"/>
  <c r="G68" i="24"/>
  <c r="I68" i="24" s="1"/>
  <c r="G67" i="24"/>
  <c r="I67" i="24" s="1"/>
  <c r="G66" i="24"/>
  <c r="I66" i="24" s="1"/>
  <c r="G65" i="24"/>
  <c r="I65" i="24" s="1"/>
  <c r="G64" i="24"/>
  <c r="I64" i="24" s="1"/>
  <c r="G63" i="24"/>
  <c r="I63" i="24" s="1"/>
  <c r="G62" i="24"/>
  <c r="I62" i="24" s="1"/>
  <c r="G61" i="24"/>
  <c r="I61" i="24" s="1"/>
  <c r="G60" i="24"/>
  <c r="I60" i="24" s="1"/>
  <c r="G59" i="24"/>
  <c r="I59" i="24" s="1"/>
  <c r="G58" i="24"/>
  <c r="I58" i="24" s="1"/>
  <c r="G57" i="24"/>
  <c r="I57" i="24" s="1"/>
  <c r="G56" i="24"/>
  <c r="I56" i="24" s="1"/>
  <c r="G55" i="24"/>
  <c r="I55" i="24" s="1"/>
  <c r="G54" i="24"/>
  <c r="I54" i="24" s="1"/>
  <c r="G53" i="24"/>
  <c r="I53" i="24" s="1"/>
  <c r="G52" i="24"/>
  <c r="I52" i="24" s="1"/>
  <c r="G51" i="24"/>
  <c r="I51" i="24" s="1"/>
  <c r="G50" i="24"/>
  <c r="I50" i="24" s="1"/>
  <c r="G49" i="24"/>
  <c r="I49" i="24" s="1"/>
  <c r="G48" i="24"/>
  <c r="I48" i="24" s="1"/>
  <c r="G47" i="24"/>
  <c r="I47" i="24" s="1"/>
  <c r="G46" i="24"/>
  <c r="I46" i="24" s="1"/>
  <c r="G45" i="24"/>
  <c r="I45" i="24" s="1"/>
  <c r="G44" i="24"/>
  <c r="I44" i="24" s="1"/>
  <c r="G43" i="24"/>
  <c r="I43" i="24" s="1"/>
  <c r="G42" i="24"/>
  <c r="I42" i="24" s="1"/>
  <c r="G41" i="24"/>
  <c r="I41" i="24" s="1"/>
  <c r="G40" i="24"/>
  <c r="I40" i="24" s="1"/>
  <c r="G39" i="24"/>
  <c r="I39" i="24" s="1"/>
  <c r="G38" i="24"/>
  <c r="I38" i="24" s="1"/>
  <c r="G37" i="24"/>
  <c r="I37" i="24" s="1"/>
  <c r="G36" i="24"/>
  <c r="I36" i="24" s="1"/>
  <c r="G35" i="24"/>
  <c r="I35" i="24" s="1"/>
  <c r="G34" i="24"/>
  <c r="I34" i="24" s="1"/>
  <c r="G33" i="24"/>
  <c r="I33" i="24" s="1"/>
  <c r="G32" i="24"/>
  <c r="I32" i="24" s="1"/>
  <c r="G31" i="24"/>
  <c r="I31" i="24" s="1"/>
  <c r="G30" i="24"/>
  <c r="I30" i="24" s="1"/>
  <c r="G29" i="24"/>
  <c r="I29" i="24" s="1"/>
  <c r="G28" i="24"/>
  <c r="I28" i="24" s="1"/>
  <c r="G27" i="24"/>
  <c r="I27" i="24" s="1"/>
  <c r="G26" i="24"/>
  <c r="I26" i="24" s="1"/>
  <c r="G25" i="24"/>
  <c r="I25" i="24" s="1"/>
  <c r="G24" i="24"/>
  <c r="I24" i="24" s="1"/>
  <c r="G23" i="24"/>
  <c r="I23" i="24" s="1"/>
  <c r="G22" i="24"/>
  <c r="I22" i="24" s="1"/>
  <c r="G21" i="24"/>
  <c r="I21" i="24" s="1"/>
  <c r="G20" i="24"/>
  <c r="I20" i="24" s="1"/>
  <c r="G19" i="24"/>
  <c r="I19" i="24" s="1"/>
  <c r="G18" i="24"/>
  <c r="I18" i="24" s="1"/>
  <c r="G17" i="24"/>
  <c r="I17" i="24" s="1"/>
  <c r="G16" i="24"/>
  <c r="I16" i="24" s="1"/>
  <c r="G15" i="24"/>
  <c r="I15" i="24" s="1"/>
  <c r="I10" i="24"/>
  <c r="G10" i="24"/>
  <c r="D10" i="24"/>
  <c r="D9" i="24"/>
  <c r="D8" i="24"/>
  <c r="E38" i="23"/>
  <c r="E77" i="6" s="1"/>
  <c r="E78" i="6" s="1"/>
  <c r="D38" i="23"/>
  <c r="D77" i="6" s="1"/>
  <c r="D78" i="6" s="1"/>
  <c r="F37" i="23"/>
  <c r="H37" i="23" s="1"/>
  <c r="F36" i="23"/>
  <c r="H36" i="23" s="1"/>
  <c r="F35" i="23"/>
  <c r="H35" i="23" s="1"/>
  <c r="F34" i="23"/>
  <c r="H34" i="23" s="1"/>
  <c r="F33" i="23"/>
  <c r="H33" i="23" s="1"/>
  <c r="F32" i="23"/>
  <c r="H32" i="23" s="1"/>
  <c r="F31" i="23"/>
  <c r="H31" i="23" s="1"/>
  <c r="F30" i="23"/>
  <c r="H30" i="23" s="1"/>
  <c r="F29" i="23"/>
  <c r="H29" i="23" s="1"/>
  <c r="F28" i="23"/>
  <c r="H28" i="23" s="1"/>
  <c r="F27" i="23"/>
  <c r="H27" i="23" s="1"/>
  <c r="F26" i="23"/>
  <c r="H26" i="23" s="1"/>
  <c r="F25" i="23"/>
  <c r="H25" i="23" s="1"/>
  <c r="F24" i="23"/>
  <c r="H24" i="23" s="1"/>
  <c r="F23" i="23"/>
  <c r="H23" i="23" s="1"/>
  <c r="F22" i="23"/>
  <c r="H22" i="23" s="1"/>
  <c r="F21" i="23"/>
  <c r="H21" i="23" s="1"/>
  <c r="F20" i="23"/>
  <c r="H20" i="23" s="1"/>
  <c r="F19" i="23"/>
  <c r="H19" i="23" s="1"/>
  <c r="F18" i="23"/>
  <c r="H18" i="23" s="1"/>
  <c r="F17" i="23"/>
  <c r="F16" i="23"/>
  <c r="H11" i="23"/>
  <c r="F11" i="23"/>
  <c r="C11" i="23"/>
  <c r="C10" i="23"/>
  <c r="C9" i="23"/>
  <c r="E37" i="22"/>
  <c r="E53" i="6" s="1"/>
  <c r="E54" i="6" s="1"/>
  <c r="D37" i="22"/>
  <c r="D53" i="6" s="1"/>
  <c r="D54" i="6"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F19" i="22"/>
  <c r="H19" i="22" s="1"/>
  <c r="F18" i="22"/>
  <c r="H18" i="22" s="1"/>
  <c r="F17" i="22"/>
  <c r="H17" i="22" s="1"/>
  <c r="G16" i="22"/>
  <c r="F16" i="22"/>
  <c r="F15" i="22"/>
  <c r="H10" i="22"/>
  <c r="F10" i="22"/>
  <c r="D10" i="22"/>
  <c r="D9" i="22"/>
  <c r="D8" i="22"/>
  <c r="E38" i="21"/>
  <c r="E35" i="6" s="1"/>
  <c r="E36" i="6" s="1"/>
  <c r="D38" i="21"/>
  <c r="D35" i="6" s="1"/>
  <c r="D36" i="6" s="1"/>
  <c r="F37" i="21"/>
  <c r="H37" i="21" s="1"/>
  <c r="F36" i="21"/>
  <c r="H36" i="21" s="1"/>
  <c r="F35" i="21"/>
  <c r="H35" i="21" s="1"/>
  <c r="F34" i="21"/>
  <c r="H34" i="21" s="1"/>
  <c r="F33" i="21"/>
  <c r="H33" i="21" s="1"/>
  <c r="F32" i="21"/>
  <c r="H32" i="21" s="1"/>
  <c r="F31" i="21"/>
  <c r="H31" i="21" s="1"/>
  <c r="F30" i="21"/>
  <c r="H30" i="21" s="1"/>
  <c r="F29" i="21"/>
  <c r="H29" i="21" s="1"/>
  <c r="F28" i="21"/>
  <c r="H28" i="21" s="1"/>
  <c r="F27" i="21"/>
  <c r="H27" i="21" s="1"/>
  <c r="F26" i="21"/>
  <c r="H26" i="21" s="1"/>
  <c r="F25" i="21"/>
  <c r="H25" i="21" s="1"/>
  <c r="F24" i="21"/>
  <c r="H24" i="21" s="1"/>
  <c r="F23" i="21"/>
  <c r="H23" i="21" s="1"/>
  <c r="F22" i="21"/>
  <c r="H22" i="21" s="1"/>
  <c r="F21" i="21"/>
  <c r="H21" i="21" s="1"/>
  <c r="F20" i="21"/>
  <c r="H20" i="21" s="1"/>
  <c r="F19" i="21"/>
  <c r="H19" i="21" s="1"/>
  <c r="F18" i="21"/>
  <c r="H18" i="21" s="1"/>
  <c r="F17" i="21"/>
  <c r="F16" i="21"/>
  <c r="H11" i="21"/>
  <c r="F11" i="21"/>
  <c r="D11" i="21"/>
  <c r="D10" i="21"/>
  <c r="D9" i="21"/>
  <c r="H54" i="20"/>
  <c r="I33" i="5" s="1"/>
  <c r="G54" i="20"/>
  <c r="H33" i="5" s="1"/>
  <c r="H43" i="5" s="1"/>
  <c r="F54" i="20"/>
  <c r="G33" i="5" s="1"/>
  <c r="G43" i="5" s="1"/>
  <c r="I10" i="20"/>
  <c r="G10" i="20"/>
  <c r="D10" i="20"/>
  <c r="D9" i="20"/>
  <c r="D8" i="20"/>
  <c r="G33" i="38"/>
  <c r="G156" i="6" s="1"/>
  <c r="E33" i="38"/>
  <c r="E156" i="6" s="1"/>
  <c r="D33" i="38"/>
  <c r="D156" i="6" s="1"/>
  <c r="F32" i="38"/>
  <c r="H32" i="38" s="1"/>
  <c r="F31" i="38"/>
  <c r="H31" i="38" s="1"/>
  <c r="F30" i="38"/>
  <c r="H30" i="38" s="1"/>
  <c r="F29" i="38"/>
  <c r="H29" i="38" s="1"/>
  <c r="F28" i="38"/>
  <c r="H28" i="38" s="1"/>
  <c r="F27" i="38"/>
  <c r="H27" i="38" s="1"/>
  <c r="F26" i="38"/>
  <c r="H26" i="38" s="1"/>
  <c r="F25" i="38"/>
  <c r="H25" i="38" s="1"/>
  <c r="F24" i="38"/>
  <c r="H24" i="38" s="1"/>
  <c r="F23" i="38"/>
  <c r="H23" i="38" s="1"/>
  <c r="F22" i="38"/>
  <c r="H22" i="38" s="1"/>
  <c r="F21" i="38"/>
  <c r="H21" i="38" s="1"/>
  <c r="F20" i="38"/>
  <c r="H20" i="38" s="1"/>
  <c r="F19" i="38"/>
  <c r="H19" i="38" s="1"/>
  <c r="F18" i="38"/>
  <c r="H18" i="38" s="1"/>
  <c r="F17" i="38"/>
  <c r="H17" i="38" s="1"/>
  <c r="F16" i="38"/>
  <c r="F15" i="38"/>
  <c r="H15" i="38" s="1"/>
  <c r="H10" i="38"/>
  <c r="F10" i="38"/>
  <c r="D10" i="38"/>
  <c r="D9" i="38"/>
  <c r="D8" i="38"/>
  <c r="E48" i="75"/>
  <c r="I47" i="75"/>
  <c r="I49" i="75" s="1"/>
  <c r="H47" i="75"/>
  <c r="E12" i="75"/>
  <c r="I10" i="75"/>
  <c r="G10" i="75"/>
  <c r="E9" i="75"/>
  <c r="I8" i="75"/>
  <c r="E8" i="75"/>
  <c r="E48" i="74"/>
  <c r="I47" i="74"/>
  <c r="I49" i="74" s="1"/>
  <c r="H47" i="74"/>
  <c r="E12" i="74"/>
  <c r="I10" i="74"/>
  <c r="G10" i="74"/>
  <c r="E9" i="74"/>
  <c r="I8" i="74"/>
  <c r="E8" i="74"/>
  <c r="E48" i="19"/>
  <c r="I47" i="19"/>
  <c r="I49" i="19" s="1"/>
  <c r="H47" i="19"/>
  <c r="E12" i="19"/>
  <c r="I10" i="19"/>
  <c r="G10" i="19"/>
  <c r="E9" i="19"/>
  <c r="I8" i="19"/>
  <c r="E8" i="19"/>
  <c r="H94" i="73"/>
  <c r="G94" i="73"/>
  <c r="F94" i="73"/>
  <c r="I55" i="73"/>
  <c r="I61" i="73" s="1"/>
  <c r="H54" i="73"/>
  <c r="H53"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I11" i="73"/>
  <c r="I9" i="73"/>
  <c r="E9" i="73"/>
  <c r="I8" i="73"/>
  <c r="E8" i="73"/>
  <c r="H94" i="72"/>
  <c r="G94" i="72"/>
  <c r="F94" i="72"/>
  <c r="I55" i="72"/>
  <c r="I61" i="72" s="1"/>
  <c r="H54" i="72"/>
  <c r="H53" i="72"/>
  <c r="H51" i="72"/>
  <c r="H50" i="72"/>
  <c r="H49" i="72"/>
  <c r="H48" i="72"/>
  <c r="H47" i="72"/>
  <c r="H46" i="72"/>
  <c r="H45" i="72"/>
  <c r="H44" i="72"/>
  <c r="H43" i="72"/>
  <c r="H42" i="72"/>
  <c r="H41" i="72"/>
  <c r="H40" i="72"/>
  <c r="H39" i="72"/>
  <c r="H38" i="72"/>
  <c r="H37" i="72"/>
  <c r="H36" i="72"/>
  <c r="H35" i="72"/>
  <c r="H34" i="72"/>
  <c r="H33" i="72"/>
  <c r="H32" i="72"/>
  <c r="H31" i="72"/>
  <c r="H30" i="72"/>
  <c r="H29" i="72"/>
  <c r="H28" i="72"/>
  <c r="H27" i="72"/>
  <c r="H26" i="72"/>
  <c r="I11" i="72"/>
  <c r="I9" i="72"/>
  <c r="E9" i="72"/>
  <c r="I8" i="72"/>
  <c r="E8" i="72"/>
  <c r="H94" i="18"/>
  <c r="G94" i="18"/>
  <c r="F94" i="18"/>
  <c r="I55" i="18"/>
  <c r="I61" i="18" s="1"/>
  <c r="H54" i="18"/>
  <c r="H53"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I11" i="18"/>
  <c r="I9" i="18"/>
  <c r="E9" i="18"/>
  <c r="I8" i="18"/>
  <c r="E8" i="18"/>
  <c r="H10" i="17"/>
  <c r="F10" i="17"/>
  <c r="D10" i="17"/>
  <c r="D9" i="17"/>
  <c r="D8" i="17"/>
  <c r="K115" i="71"/>
  <c r="K25" i="71"/>
  <c r="J10" i="71"/>
  <c r="G10" i="71"/>
  <c r="E10" i="71"/>
  <c r="E9" i="71"/>
  <c r="E8" i="71"/>
  <c r="K115" i="70"/>
  <c r="K25" i="70"/>
  <c r="J10" i="70"/>
  <c r="G10" i="70"/>
  <c r="E10" i="70"/>
  <c r="E9" i="70"/>
  <c r="E8" i="70"/>
  <c r="K115" i="69"/>
  <c r="K25" i="69"/>
  <c r="J10" i="69"/>
  <c r="G10" i="69"/>
  <c r="E10" i="69"/>
  <c r="E9" i="69"/>
  <c r="E8" i="69"/>
  <c r="K115" i="68"/>
  <c r="K25" i="68"/>
  <c r="J10" i="68"/>
  <c r="G10" i="68"/>
  <c r="E10" i="68"/>
  <c r="E9" i="68"/>
  <c r="E8" i="68"/>
  <c r="K115" i="67"/>
  <c r="K25" i="67"/>
  <c r="J10" i="67"/>
  <c r="G10" i="67"/>
  <c r="E10" i="67"/>
  <c r="E9" i="67"/>
  <c r="E8" i="67"/>
  <c r="K115" i="66"/>
  <c r="K25" i="66"/>
  <c r="J10" i="66"/>
  <c r="G10" i="66"/>
  <c r="E10" i="66"/>
  <c r="E9" i="66"/>
  <c r="E8" i="66"/>
  <c r="K115" i="65"/>
  <c r="K25" i="65"/>
  <c r="J10" i="65"/>
  <c r="G10" i="65"/>
  <c r="E10" i="65"/>
  <c r="E9" i="65"/>
  <c r="E8" i="65"/>
  <c r="K115" i="64"/>
  <c r="K25" i="64"/>
  <c r="J10" i="64"/>
  <c r="G10" i="64"/>
  <c r="E10" i="64"/>
  <c r="E9" i="64"/>
  <c r="E8" i="64"/>
  <c r="K115" i="63"/>
  <c r="K26" i="63"/>
  <c r="J10" i="63"/>
  <c r="G10" i="63"/>
  <c r="E10" i="63"/>
  <c r="E9" i="63"/>
  <c r="E8" i="63"/>
  <c r="K117" i="16"/>
  <c r="K26" i="16"/>
  <c r="J10" i="16"/>
  <c r="G10" i="16"/>
  <c r="E10" i="16"/>
  <c r="E9" i="16"/>
  <c r="E8" i="16"/>
  <c r="H10" i="15"/>
  <c r="F10" i="15"/>
  <c r="D10" i="15"/>
  <c r="D9" i="15"/>
  <c r="D8" i="15"/>
  <c r="I109" i="14"/>
  <c r="H17" i="14" s="1"/>
  <c r="I92" i="14"/>
  <c r="G17" i="14" s="1"/>
  <c r="I75" i="14"/>
  <c r="H15" i="14" s="1"/>
  <c r="I58" i="14"/>
  <c r="G15" i="14" s="1"/>
  <c r="H33" i="14"/>
  <c r="I37" i="14" s="1"/>
  <c r="I10" i="14"/>
  <c r="G10" i="14"/>
  <c r="E10" i="14"/>
  <c r="E9" i="14"/>
  <c r="E8" i="14"/>
  <c r="E67" i="13"/>
  <c r="E71" i="13" s="1"/>
  <c r="E37" i="13"/>
  <c r="H10" i="13"/>
  <c r="F10" i="13"/>
  <c r="D10" i="13"/>
  <c r="D9" i="13"/>
  <c r="D8" i="13"/>
  <c r="I101" i="12"/>
  <c r="H101" i="12"/>
  <c r="G13" i="13" s="1"/>
  <c r="H88" i="12"/>
  <c r="H83" i="12"/>
  <c r="H46" i="12"/>
  <c r="I42" i="12"/>
  <c r="H42" i="12"/>
  <c r="I10" i="12"/>
  <c r="F10" i="12"/>
  <c r="D10" i="12"/>
  <c r="D9" i="12"/>
  <c r="D8" i="12"/>
  <c r="I50" i="11"/>
  <c r="I49" i="11"/>
  <c r="I48" i="11"/>
  <c r="H44" i="11"/>
  <c r="G44" i="11"/>
  <c r="F44" i="11"/>
  <c r="I43" i="11"/>
  <c r="I62" i="12" s="1"/>
  <c r="I83" i="12" s="1"/>
  <c r="I42" i="11"/>
  <c r="I41" i="11"/>
  <c r="I31" i="11"/>
  <c r="H31" i="11"/>
  <c r="G31" i="11"/>
  <c r="F31" i="11"/>
  <c r="I18" i="11"/>
  <c r="H18" i="11"/>
  <c r="G18" i="11"/>
  <c r="F18" i="11"/>
  <c r="I10" i="11"/>
  <c r="G10" i="11"/>
  <c r="E10" i="11"/>
  <c r="E9" i="11"/>
  <c r="E8" i="11"/>
  <c r="N33" i="10"/>
  <c r="L22" i="10"/>
  <c r="K22" i="10"/>
  <c r="J21" i="10"/>
  <c r="M21" i="10" s="1"/>
  <c r="N21" i="10" s="1"/>
  <c r="J20" i="10"/>
  <c r="M20" i="10" s="1"/>
  <c r="N20" i="10" s="1"/>
  <c r="J19" i="10"/>
  <c r="M19" i="10" s="1"/>
  <c r="N19" i="10" s="1"/>
  <c r="J18" i="10"/>
  <c r="M18" i="10" s="1"/>
  <c r="N18" i="10" s="1"/>
  <c r="J17" i="10"/>
  <c r="M17" i="10" s="1"/>
  <c r="J16" i="10"/>
  <c r="M16" i="10" s="1"/>
  <c r="N16" i="10" s="1"/>
  <c r="J15" i="10"/>
  <c r="M15" i="10" s="1"/>
  <c r="N15" i="10" s="1"/>
  <c r="J10" i="10"/>
  <c r="G10" i="10"/>
  <c r="D10" i="10"/>
  <c r="D9" i="10"/>
  <c r="D8" i="10"/>
  <c r="I43" i="52"/>
  <c r="I42" i="52"/>
  <c r="I41" i="52"/>
  <c r="I40" i="52"/>
  <c r="I39" i="52"/>
  <c r="I38" i="52"/>
  <c r="I37" i="52"/>
  <c r="I36" i="52"/>
  <c r="I35" i="52"/>
  <c r="I34" i="52"/>
  <c r="I33" i="52"/>
  <c r="I32" i="52"/>
  <c r="I31" i="52"/>
  <c r="I30" i="52"/>
  <c r="I29" i="52"/>
  <c r="I28" i="52"/>
  <c r="I27" i="52"/>
  <c r="I26" i="52"/>
  <c r="I25" i="52"/>
  <c r="I24" i="52"/>
  <c r="I10" i="52"/>
  <c r="F10" i="52"/>
  <c r="D10" i="52"/>
  <c r="D9" i="52"/>
  <c r="D8" i="52"/>
  <c r="I43" i="9"/>
  <c r="I42" i="9"/>
  <c r="I41" i="9"/>
  <c r="I40" i="9"/>
  <c r="I39" i="9"/>
  <c r="I38" i="9"/>
  <c r="I37" i="9"/>
  <c r="I36" i="9"/>
  <c r="I35" i="9"/>
  <c r="I34" i="9"/>
  <c r="I33" i="9"/>
  <c r="I32" i="9"/>
  <c r="I31" i="9"/>
  <c r="I30" i="9"/>
  <c r="I29" i="9"/>
  <c r="I28" i="9"/>
  <c r="I27" i="9"/>
  <c r="I26" i="9"/>
  <c r="I25" i="9"/>
  <c r="I24" i="9"/>
  <c r="I10" i="9"/>
  <c r="F10" i="9"/>
  <c r="D10" i="9"/>
  <c r="D9" i="9"/>
  <c r="D8" i="9"/>
  <c r="H50" i="62"/>
  <c r="G50" i="62"/>
  <c r="F50" i="62"/>
  <c r="E50" i="62"/>
  <c r="J49" i="62"/>
  <c r="K49" i="62" s="1"/>
  <c r="J48" i="62"/>
  <c r="K48" i="62" s="1"/>
  <c r="J47" i="62"/>
  <c r="K47" i="62" s="1"/>
  <c r="J46" i="62"/>
  <c r="K46" i="62" s="1"/>
  <c r="J45" i="62"/>
  <c r="K45" i="62" s="1"/>
  <c r="J44" i="62"/>
  <c r="K44" i="62" s="1"/>
  <c r="J43" i="62"/>
  <c r="K43" i="62" s="1"/>
  <c r="J42" i="62"/>
  <c r="K42" i="62" s="1"/>
  <c r="J40" i="62"/>
  <c r="K40" i="62" s="1"/>
  <c r="J39" i="62"/>
  <c r="K39" i="62" s="1"/>
  <c r="J38" i="62"/>
  <c r="K38" i="62" s="1"/>
  <c r="J37" i="62"/>
  <c r="K37" i="62" s="1"/>
  <c r="J36" i="62"/>
  <c r="K36" i="62" s="1"/>
  <c r="J35" i="62"/>
  <c r="K35" i="62" s="1"/>
  <c r="J34" i="62"/>
  <c r="K34" i="62" s="1"/>
  <c r="J33" i="62"/>
  <c r="K33" i="62" s="1"/>
  <c r="J32" i="62"/>
  <c r="K32" i="62" s="1"/>
  <c r="J31" i="62"/>
  <c r="K31" i="62" s="1"/>
  <c r="J30" i="62"/>
  <c r="K30" i="62" s="1"/>
  <c r="J29" i="62"/>
  <c r="K29" i="62" s="1"/>
  <c r="J28" i="62"/>
  <c r="K28" i="62" s="1"/>
  <c r="J27" i="62"/>
  <c r="K27" i="62" s="1"/>
  <c r="J26" i="62"/>
  <c r="K26" i="62" s="1"/>
  <c r="J25" i="62"/>
  <c r="K25" i="62" s="1"/>
  <c r="J24" i="62"/>
  <c r="K24" i="62" s="1"/>
  <c r="J23" i="62"/>
  <c r="K23" i="62" s="1"/>
  <c r="J22" i="62"/>
  <c r="K22" i="62" s="1"/>
  <c r="J21" i="62"/>
  <c r="K21" i="62" s="1"/>
  <c r="J20" i="62"/>
  <c r="K20" i="62" s="1"/>
  <c r="J19" i="62"/>
  <c r="K19" i="62" s="1"/>
  <c r="J18" i="62"/>
  <c r="K18" i="62" s="1"/>
  <c r="J17" i="62"/>
  <c r="K17" i="62" s="1"/>
  <c r="J16" i="62"/>
  <c r="K16" i="62" s="1"/>
  <c r="E11" i="62"/>
  <c r="H10" i="62"/>
  <c r="G10" i="62"/>
  <c r="F10" i="62"/>
  <c r="D10" i="62"/>
  <c r="D9" i="62"/>
  <c r="D8" i="62"/>
  <c r="G66" i="61"/>
  <c r="F65" i="61"/>
  <c r="H65" i="61" s="1"/>
  <c r="F64" i="61"/>
  <c r="H64" i="61" s="1"/>
  <c r="F63" i="61"/>
  <c r="H63" i="61" s="1"/>
  <c r="F62" i="61"/>
  <c r="H62" i="61" s="1"/>
  <c r="F61" i="61"/>
  <c r="H61" i="61" s="1"/>
  <c r="F60" i="61"/>
  <c r="H60" i="61" s="1"/>
  <c r="F59" i="61"/>
  <c r="H59" i="61" s="1"/>
  <c r="H46" i="61"/>
  <c r="G46" i="61"/>
  <c r="F45" i="61"/>
  <c r="F44" i="61"/>
  <c r="F43" i="61"/>
  <c r="F42" i="61"/>
  <c r="H38" i="61"/>
  <c r="G38" i="61"/>
  <c r="F38" i="61"/>
  <c r="E38" i="61"/>
  <c r="D38" i="61"/>
  <c r="H10" i="61"/>
  <c r="F10" i="61"/>
  <c r="D10" i="61"/>
  <c r="D9" i="61"/>
  <c r="D8" i="61"/>
  <c r="H49" i="8"/>
  <c r="G49" i="8"/>
  <c r="F49" i="8"/>
  <c r="E49" i="8"/>
  <c r="J48" i="8"/>
  <c r="K48" i="8" s="1"/>
  <c r="J47" i="8"/>
  <c r="K47" i="8" s="1"/>
  <c r="J46" i="8"/>
  <c r="K46" i="8" s="1"/>
  <c r="J45" i="8"/>
  <c r="K45" i="8" s="1"/>
  <c r="J44" i="8"/>
  <c r="K44" i="8" s="1"/>
  <c r="J43" i="8"/>
  <c r="K43" i="8" s="1"/>
  <c r="J42" i="8"/>
  <c r="K42" i="8" s="1"/>
  <c r="J41" i="8"/>
  <c r="K41" i="8" s="1"/>
  <c r="J39" i="8"/>
  <c r="K39" i="8" s="1"/>
  <c r="J38" i="8"/>
  <c r="K38" i="8" s="1"/>
  <c r="J37" i="8"/>
  <c r="K37" i="8" s="1"/>
  <c r="J36" i="8"/>
  <c r="K36" i="8" s="1"/>
  <c r="J35" i="8"/>
  <c r="K35" i="8" s="1"/>
  <c r="J34" i="8"/>
  <c r="K34" i="8" s="1"/>
  <c r="J33" i="8"/>
  <c r="K33" i="8" s="1"/>
  <c r="J32" i="8"/>
  <c r="K32" i="8" s="1"/>
  <c r="J31" i="8"/>
  <c r="K31" i="8" s="1"/>
  <c r="J30" i="8"/>
  <c r="K30" i="8" s="1"/>
  <c r="J29" i="8"/>
  <c r="K29" i="8" s="1"/>
  <c r="J28" i="8"/>
  <c r="K28" i="8" s="1"/>
  <c r="J27" i="8"/>
  <c r="K27" i="8" s="1"/>
  <c r="J26" i="8"/>
  <c r="K26" i="8" s="1"/>
  <c r="J25" i="8"/>
  <c r="K25" i="8" s="1"/>
  <c r="J24" i="8"/>
  <c r="K24" i="8" s="1"/>
  <c r="J23" i="8"/>
  <c r="K23" i="8" s="1"/>
  <c r="J22" i="8"/>
  <c r="K22" i="8" s="1"/>
  <c r="J21" i="8"/>
  <c r="K21" i="8" s="1"/>
  <c r="J20" i="8"/>
  <c r="K20" i="8" s="1"/>
  <c r="J19" i="8"/>
  <c r="K19" i="8" s="1"/>
  <c r="J18" i="8"/>
  <c r="K18" i="8" s="1"/>
  <c r="J17" i="8"/>
  <c r="K17" i="8" s="1"/>
  <c r="J16" i="8"/>
  <c r="K16" i="8" s="1"/>
  <c r="J15" i="8"/>
  <c r="K15" i="8" s="1"/>
  <c r="H10" i="8"/>
  <c r="G10" i="8"/>
  <c r="F10" i="8"/>
  <c r="D10" i="8"/>
  <c r="D9" i="8"/>
  <c r="D8" i="8"/>
  <c r="G64" i="7"/>
  <c r="F63" i="7"/>
  <c r="H63" i="7" s="1"/>
  <c r="F62" i="7"/>
  <c r="H62" i="7" s="1"/>
  <c r="F61" i="7"/>
  <c r="H61" i="7" s="1"/>
  <c r="F60" i="7"/>
  <c r="H60" i="7" s="1"/>
  <c r="F59" i="7"/>
  <c r="H59" i="7" s="1"/>
  <c r="F58" i="7"/>
  <c r="H58" i="7" s="1"/>
  <c r="F57" i="7"/>
  <c r="H57" i="7" s="1"/>
  <c r="H44" i="7"/>
  <c r="G44" i="7"/>
  <c r="F43" i="7"/>
  <c r="F42" i="7"/>
  <c r="F41" i="7"/>
  <c r="F40" i="7"/>
  <c r="H36" i="7"/>
  <c r="G36" i="7"/>
  <c r="F36" i="7"/>
  <c r="I45" i="12" s="1"/>
  <c r="E36" i="7"/>
  <c r="D36" i="7"/>
  <c r="I44" i="12" s="1"/>
  <c r="H10" i="7"/>
  <c r="F10" i="7"/>
  <c r="D10" i="7"/>
  <c r="D9" i="7"/>
  <c r="D8" i="7"/>
  <c r="F153" i="6"/>
  <c r="G153" i="6" s="1"/>
  <c r="F152" i="6"/>
  <c r="G152" i="6" s="1"/>
  <c r="F151" i="6"/>
  <c r="G151" i="6" s="1"/>
  <c r="F150" i="6"/>
  <c r="G150" i="6" s="1"/>
  <c r="F148" i="6"/>
  <c r="G148" i="6" s="1"/>
  <c r="F147" i="6"/>
  <c r="G147" i="6" s="1"/>
  <c r="F146" i="6"/>
  <c r="G146" i="6" s="1"/>
  <c r="F145" i="6"/>
  <c r="G145" i="6" s="1"/>
  <c r="F144" i="6"/>
  <c r="G144" i="6" s="1"/>
  <c r="F143" i="6"/>
  <c r="G143" i="6" s="1"/>
  <c r="F142" i="6"/>
  <c r="G142" i="6" s="1"/>
  <c r="F141" i="6"/>
  <c r="G141" i="6" s="1"/>
  <c r="F140" i="6"/>
  <c r="G140" i="6" s="1"/>
  <c r="F139" i="6"/>
  <c r="G139" i="6" s="1"/>
  <c r="F135" i="6"/>
  <c r="H135" i="6" s="1"/>
  <c r="K135" i="6" s="1"/>
  <c r="F134" i="6"/>
  <c r="H134" i="6" s="1"/>
  <c r="K134" i="6" s="1"/>
  <c r="F133" i="6"/>
  <c r="H133" i="6" s="1"/>
  <c r="F132" i="6"/>
  <c r="H132" i="6" s="1"/>
  <c r="F131" i="6"/>
  <c r="H131" i="6" s="1"/>
  <c r="K131" i="6" s="1"/>
  <c r="F130" i="6"/>
  <c r="H130" i="6" s="1"/>
  <c r="K130" i="6" s="1"/>
  <c r="F129" i="6"/>
  <c r="H129" i="6" s="1"/>
  <c r="K129" i="6" s="1"/>
  <c r="F125" i="6"/>
  <c r="H125" i="6" s="1"/>
  <c r="K125" i="6" s="1"/>
  <c r="F124" i="6"/>
  <c r="H124" i="6" s="1"/>
  <c r="F123" i="6"/>
  <c r="H123" i="6" s="1"/>
  <c r="K123" i="6" s="1"/>
  <c r="F122" i="6"/>
  <c r="H122" i="6" s="1"/>
  <c r="F121" i="6"/>
  <c r="H121" i="6" s="1"/>
  <c r="F120" i="6"/>
  <c r="H120" i="6" s="1"/>
  <c r="K120" i="6" s="1"/>
  <c r="F119" i="6"/>
  <c r="H119" i="6" s="1"/>
  <c r="F118" i="6"/>
  <c r="H118" i="6" s="1"/>
  <c r="K118" i="6" s="1"/>
  <c r="F117" i="6"/>
  <c r="H117" i="6" s="1"/>
  <c r="F115" i="6"/>
  <c r="H115" i="6" s="1"/>
  <c r="F114" i="6"/>
  <c r="H114" i="6" s="1"/>
  <c r="F113" i="6"/>
  <c r="H113" i="6" s="1"/>
  <c r="K113" i="6" s="1"/>
  <c r="F112" i="6"/>
  <c r="H112" i="6" s="1"/>
  <c r="K112" i="6" s="1"/>
  <c r="F111" i="6"/>
  <c r="H111" i="6" s="1"/>
  <c r="F110" i="6"/>
  <c r="H110" i="6" s="1"/>
  <c r="K110" i="6" s="1"/>
  <c r="F109" i="6"/>
  <c r="H109" i="6" s="1"/>
  <c r="F108" i="6"/>
  <c r="H108" i="6" s="1"/>
  <c r="F107" i="6"/>
  <c r="H107" i="6" s="1"/>
  <c r="K107" i="6" s="1"/>
  <c r="F106" i="6"/>
  <c r="H106" i="6" s="1"/>
  <c r="K106" i="6" s="1"/>
  <c r="F105" i="6"/>
  <c r="H105" i="6" s="1"/>
  <c r="K105" i="6" s="1"/>
  <c r="F104" i="6"/>
  <c r="H104" i="6" s="1"/>
  <c r="K104" i="6" s="1"/>
  <c r="F103" i="6"/>
  <c r="H103" i="6" s="1"/>
  <c r="K103" i="6" s="1"/>
  <c r="F102" i="6"/>
  <c r="H102" i="6" s="1"/>
  <c r="K102" i="6" s="1"/>
  <c r="F101" i="6"/>
  <c r="H101" i="6" s="1"/>
  <c r="F100" i="6"/>
  <c r="H100" i="6" s="1"/>
  <c r="K100" i="6" s="1"/>
  <c r="F99" i="6"/>
  <c r="H99" i="6" s="1"/>
  <c r="K99" i="6" s="1"/>
  <c r="F98" i="6"/>
  <c r="H98" i="6" s="1"/>
  <c r="K98" i="6" s="1"/>
  <c r="F97" i="6"/>
  <c r="H97" i="6" s="1"/>
  <c r="K97" i="6" s="1"/>
  <c r="F96" i="6"/>
  <c r="H96" i="6" s="1"/>
  <c r="K96" i="6" s="1"/>
  <c r="F95" i="6"/>
  <c r="H95" i="6" s="1"/>
  <c r="K95" i="6" s="1"/>
  <c r="F94" i="6"/>
  <c r="H94" i="6" s="1"/>
  <c r="F93" i="6"/>
  <c r="H93" i="6" s="1"/>
  <c r="K93" i="6" s="1"/>
  <c r="F92" i="6"/>
  <c r="H92" i="6" s="1"/>
  <c r="K92" i="6" s="1"/>
  <c r="F91" i="6"/>
  <c r="H91" i="6" s="1"/>
  <c r="K91" i="6" s="1"/>
  <c r="F90" i="6"/>
  <c r="H90" i="6" s="1"/>
  <c r="K90" i="6" s="1"/>
  <c r="F89" i="6"/>
  <c r="H89" i="6" s="1"/>
  <c r="K89" i="6" s="1"/>
  <c r="F88" i="6"/>
  <c r="H88" i="6" s="1"/>
  <c r="K88" i="6" s="1"/>
  <c r="F87" i="6"/>
  <c r="H87" i="6" s="1"/>
  <c r="F86" i="6"/>
  <c r="H86" i="6" s="1"/>
  <c r="K86" i="6" s="1"/>
  <c r="F85" i="6"/>
  <c r="H85" i="6" s="1"/>
  <c r="K85" i="6" s="1"/>
  <c r="F84" i="6"/>
  <c r="H84" i="6" s="1"/>
  <c r="K84" i="6" s="1"/>
  <c r="F83" i="6"/>
  <c r="H83" i="6" s="1"/>
  <c r="K83" i="6" s="1"/>
  <c r="F82" i="6"/>
  <c r="H82" i="6" s="1"/>
  <c r="K82" i="6" s="1"/>
  <c r="F81" i="6"/>
  <c r="H81" i="6" s="1"/>
  <c r="K81" i="6" s="1"/>
  <c r="F80" i="6"/>
  <c r="H80" i="6" s="1"/>
  <c r="K80" i="6" s="1"/>
  <c r="F76" i="6"/>
  <c r="H76" i="6" s="1"/>
  <c r="F75" i="6"/>
  <c r="H75" i="6" s="1"/>
  <c r="K75" i="6" s="1"/>
  <c r="F74" i="6"/>
  <c r="H74" i="6" s="1"/>
  <c r="K74" i="6" s="1"/>
  <c r="F73" i="6"/>
  <c r="H73" i="6" s="1"/>
  <c r="K73" i="6" s="1"/>
  <c r="F72" i="6"/>
  <c r="H72" i="6" s="1"/>
  <c r="K72" i="6" s="1"/>
  <c r="F71" i="6"/>
  <c r="H71" i="6" s="1"/>
  <c r="K71" i="6" s="1"/>
  <c r="F70" i="6"/>
  <c r="H70" i="6" s="1"/>
  <c r="K70" i="6" s="1"/>
  <c r="F69" i="6"/>
  <c r="H69" i="6" s="1"/>
  <c r="K69" i="6" s="1"/>
  <c r="F68" i="6"/>
  <c r="H68" i="6" s="1"/>
  <c r="K68" i="6" s="1"/>
  <c r="F67" i="6"/>
  <c r="H67" i="6" s="1"/>
  <c r="K67" i="6" s="1"/>
  <c r="F66" i="6"/>
  <c r="H66" i="6" s="1"/>
  <c r="K66" i="6" s="1"/>
  <c r="F65" i="6"/>
  <c r="H65" i="6" s="1"/>
  <c r="K65" i="6" s="1"/>
  <c r="F64" i="6"/>
  <c r="H64" i="6" s="1"/>
  <c r="K64" i="6" s="1"/>
  <c r="F63" i="6"/>
  <c r="H63" i="6" s="1"/>
  <c r="K63" i="6" s="1"/>
  <c r="F62" i="6"/>
  <c r="H62" i="6" s="1"/>
  <c r="K62" i="6" s="1"/>
  <c r="F61" i="6"/>
  <c r="H61" i="6" s="1"/>
  <c r="K61" i="6" s="1"/>
  <c r="F60" i="6"/>
  <c r="H60" i="6" s="1"/>
  <c r="K60" i="6" s="1"/>
  <c r="F59" i="6"/>
  <c r="H59" i="6" s="1"/>
  <c r="K59" i="6" s="1"/>
  <c r="F58" i="6"/>
  <c r="H58" i="6" s="1"/>
  <c r="K58" i="6" s="1"/>
  <c r="F57" i="6"/>
  <c r="F56" i="6"/>
  <c r="H56" i="6" s="1"/>
  <c r="K56" i="6" s="1"/>
  <c r="F34" i="6"/>
  <c r="H34" i="6" s="1"/>
  <c r="K34" i="6" s="1"/>
  <c r="F33" i="6"/>
  <c r="H33" i="6" s="1"/>
  <c r="K33" i="6" s="1"/>
  <c r="F32" i="6"/>
  <c r="H32" i="6" s="1"/>
  <c r="K32" i="6" s="1"/>
  <c r="F52" i="6"/>
  <c r="H52" i="6" s="1"/>
  <c r="F51" i="6"/>
  <c r="H51" i="6" s="1"/>
  <c r="K51" i="6" s="1"/>
  <c r="F50" i="6"/>
  <c r="H50" i="6" s="1"/>
  <c r="K50" i="6" s="1"/>
  <c r="F49" i="6"/>
  <c r="H49" i="6" s="1"/>
  <c r="K49" i="6" s="1"/>
  <c r="F48" i="6"/>
  <c r="H48" i="6" s="1"/>
  <c r="K48" i="6" s="1"/>
  <c r="F47" i="6"/>
  <c r="H47" i="6" s="1"/>
  <c r="K47" i="6" s="1"/>
  <c r="F46" i="6"/>
  <c r="H46" i="6" s="1"/>
  <c r="K46" i="6" s="1"/>
  <c r="F45" i="6"/>
  <c r="H45" i="6" s="1"/>
  <c r="K45" i="6" s="1"/>
  <c r="F44" i="6"/>
  <c r="H44" i="6" s="1"/>
  <c r="K44" i="6" s="1"/>
  <c r="F43" i="6"/>
  <c r="H43" i="6" s="1"/>
  <c r="K43" i="6" s="1"/>
  <c r="F42" i="6"/>
  <c r="H42" i="6" s="1"/>
  <c r="K42" i="6" s="1"/>
  <c r="F41" i="6"/>
  <c r="H41" i="6" s="1"/>
  <c r="K41" i="6" s="1"/>
  <c r="F40" i="6"/>
  <c r="H40" i="6" s="1"/>
  <c r="K40" i="6" s="1"/>
  <c r="F39" i="6"/>
  <c r="H39" i="6" s="1"/>
  <c r="K39" i="6" s="1"/>
  <c r="F38" i="6"/>
  <c r="F31" i="6"/>
  <c r="H31" i="6" s="1"/>
  <c r="F30" i="6"/>
  <c r="H30" i="6" s="1"/>
  <c r="K30" i="6" s="1"/>
  <c r="F29" i="6"/>
  <c r="H29" i="6" s="1"/>
  <c r="F28" i="6"/>
  <c r="H28" i="6" s="1"/>
  <c r="F27" i="6"/>
  <c r="H27" i="6" s="1"/>
  <c r="K27" i="6" s="1"/>
  <c r="F26" i="6"/>
  <c r="H26" i="6" s="1"/>
  <c r="K26" i="6" s="1"/>
  <c r="F25" i="6"/>
  <c r="H25" i="6" s="1"/>
  <c r="K25" i="6" s="1"/>
  <c r="F24" i="6"/>
  <c r="H24" i="6" s="1"/>
  <c r="K24" i="6" s="1"/>
  <c r="F23" i="6"/>
  <c r="H23" i="6" s="1"/>
  <c r="K23" i="6" s="1"/>
  <c r="F22" i="6"/>
  <c r="H22" i="6" s="1"/>
  <c r="K22" i="6" s="1"/>
  <c r="F21" i="6"/>
  <c r="H21" i="6" s="1"/>
  <c r="K21" i="6" s="1"/>
  <c r="F20" i="6"/>
  <c r="H20" i="6" s="1"/>
  <c r="K20" i="6" s="1"/>
  <c r="F19" i="6"/>
  <c r="H19" i="6" s="1"/>
  <c r="K19" i="6" s="1"/>
  <c r="F18" i="6"/>
  <c r="H18" i="6" s="1"/>
  <c r="K18" i="6" s="1"/>
  <c r="F17" i="6"/>
  <c r="H17" i="6" s="1"/>
  <c r="K17" i="6" s="1"/>
  <c r="F16" i="6"/>
  <c r="H16" i="6" s="1"/>
  <c r="K16" i="6" s="1"/>
  <c r="F15" i="6"/>
  <c r="H10" i="6"/>
  <c r="F10" i="6"/>
  <c r="D10" i="6"/>
  <c r="D9" i="6"/>
  <c r="D8" i="6"/>
  <c r="H21" i="5"/>
  <c r="G21" i="5"/>
  <c r="J10" i="5"/>
  <c r="G10" i="5"/>
  <c r="D10" i="5"/>
  <c r="D9" i="5"/>
  <c r="D8" i="5"/>
  <c r="J28" i="4"/>
  <c r="G21" i="3" s="1"/>
  <c r="H28" i="4"/>
  <c r="F28" i="4"/>
  <c r="J37" i="3" s="1"/>
  <c r="E28" i="4"/>
  <c r="I37" i="3" s="1"/>
  <c r="D28" i="4"/>
  <c r="H37" i="3" s="1"/>
  <c r="C28" i="4"/>
  <c r="G37" i="3" s="1"/>
  <c r="I26" i="4"/>
  <c r="G26" i="4"/>
  <c r="I25" i="4"/>
  <c r="G25" i="4"/>
  <c r="I24" i="4"/>
  <c r="G24" i="4"/>
  <c r="I23" i="4"/>
  <c r="G23" i="4"/>
  <c r="I22" i="4"/>
  <c r="G22" i="4"/>
  <c r="I21" i="4"/>
  <c r="G21" i="4"/>
  <c r="I20" i="4"/>
  <c r="G20" i="4"/>
  <c r="I19" i="4"/>
  <c r="G19" i="4"/>
  <c r="I18" i="4"/>
  <c r="G18" i="4"/>
  <c r="I17" i="4"/>
  <c r="G17" i="4"/>
  <c r="I16" i="4"/>
  <c r="G16" i="4"/>
  <c r="I15" i="4"/>
  <c r="G15" i="4"/>
  <c r="I10" i="4"/>
  <c r="F10" i="4"/>
  <c r="D10" i="4"/>
  <c r="D9" i="4"/>
  <c r="D8" i="4"/>
  <c r="J10" i="3"/>
  <c r="G10" i="3"/>
  <c r="E10" i="3"/>
  <c r="E9" i="3"/>
  <c r="E8" i="3"/>
  <c r="C13" i="2"/>
  <c r="I12" i="2"/>
  <c r="D10" i="2"/>
  <c r="D9" i="2"/>
  <c r="I8" i="2"/>
  <c r="D8" i="2"/>
  <c r="D72" i="1"/>
  <c r="K4" i="1"/>
  <c r="H6" i="39"/>
  <c r="E6" i="39"/>
  <c r="C6" i="39"/>
  <c r="C5" i="39"/>
  <c r="C4" i="39"/>
  <c r="I28" i="4" l="1"/>
  <c r="I14" i="53"/>
  <c r="K28" i="6"/>
  <c r="I22" i="53"/>
  <c r="K108" i="6"/>
  <c r="I15" i="53"/>
  <c r="K29" i="6"/>
  <c r="I19" i="53"/>
  <c r="K87" i="6"/>
  <c r="I24" i="53"/>
  <c r="K111" i="6"/>
  <c r="I31" i="53"/>
  <c r="K124" i="6"/>
  <c r="I30" i="53"/>
  <c r="K122" i="6"/>
  <c r="I16" i="53"/>
  <c r="K31" i="6"/>
  <c r="I21" i="53"/>
  <c r="K101" i="6"/>
  <c r="I25" i="53"/>
  <c r="K114" i="6"/>
  <c r="I29" i="53"/>
  <c r="K121" i="6"/>
  <c r="I17" i="53"/>
  <c r="K52" i="6"/>
  <c r="I18" i="53"/>
  <c r="K76" i="6"/>
  <c r="I26" i="53"/>
  <c r="K115" i="6"/>
  <c r="I23" i="53"/>
  <c r="K109" i="6"/>
  <c r="I27" i="53"/>
  <c r="K117" i="6"/>
  <c r="I32" i="53"/>
  <c r="K132" i="6"/>
  <c r="I33" i="53"/>
  <c r="K133" i="6"/>
  <c r="I20" i="53"/>
  <c r="K94" i="6"/>
  <c r="I28" i="53"/>
  <c r="K119" i="6"/>
  <c r="I1" i="4"/>
  <c r="M2" i="4" s="1"/>
  <c r="F16" i="39" s="1"/>
  <c r="H25" i="25"/>
  <c r="H34" i="38"/>
  <c r="H37" i="38" s="1"/>
  <c r="H17" i="25"/>
  <c r="I29" i="34"/>
  <c r="H19" i="25"/>
  <c r="I32" i="34"/>
  <c r="I62" i="73"/>
  <c r="I33" i="34"/>
  <c r="F62" i="25"/>
  <c r="F126" i="6" s="1"/>
  <c r="H64" i="7"/>
  <c r="H16" i="22"/>
  <c r="G28" i="4"/>
  <c r="F37" i="3" s="1"/>
  <c r="J45" i="3" s="1"/>
  <c r="M45" i="3" s="1"/>
  <c r="D127" i="6"/>
  <c r="H21" i="25"/>
  <c r="I30" i="34"/>
  <c r="H27" i="25"/>
  <c r="H35" i="25"/>
  <c r="H43" i="25"/>
  <c r="F33" i="38"/>
  <c r="F156" i="6" s="1"/>
  <c r="H52" i="18"/>
  <c r="H55" i="18" s="1"/>
  <c r="I46" i="12"/>
  <c r="I58" i="12" s="1"/>
  <c r="H29" i="25"/>
  <c r="H33" i="25"/>
  <c r="H37" i="25"/>
  <c r="H41" i="25"/>
  <c r="H45" i="25"/>
  <c r="H19" i="14"/>
  <c r="I62" i="72"/>
  <c r="H16" i="25"/>
  <c r="H20" i="25"/>
  <c r="I31" i="34"/>
  <c r="K50" i="62"/>
  <c r="H24" i="25"/>
  <c r="H32" i="25"/>
  <c r="H40" i="25"/>
  <c r="H66" i="61"/>
  <c r="H92" i="15"/>
  <c r="H93" i="15" s="1"/>
  <c r="F46" i="61"/>
  <c r="I62" i="18"/>
  <c r="F44" i="7"/>
  <c r="H22" i="25"/>
  <c r="H30" i="25"/>
  <c r="H38" i="25"/>
  <c r="H46" i="25"/>
  <c r="I43" i="27"/>
  <c r="F33" i="32"/>
  <c r="F43" i="32" s="1"/>
  <c r="G36" i="32" s="1"/>
  <c r="F38" i="23"/>
  <c r="F77" i="6" s="1"/>
  <c r="F78" i="6" s="1"/>
  <c r="H28" i="25"/>
  <c r="H36" i="25"/>
  <c r="H44" i="25"/>
  <c r="I34" i="34"/>
  <c r="H23" i="25"/>
  <c r="H31" i="25"/>
  <c r="H39" i="25"/>
  <c r="H47" i="25"/>
  <c r="K25" i="37"/>
  <c r="L17" i="37" s="1"/>
  <c r="K30" i="37" s="1"/>
  <c r="K31" i="37" s="1"/>
  <c r="E19" i="37" s="1"/>
  <c r="E127" i="6"/>
  <c r="E155" i="6" s="1"/>
  <c r="E157" i="6" s="1"/>
  <c r="H18" i="25"/>
  <c r="H26" i="25"/>
  <c r="H34" i="25"/>
  <c r="H42" i="25"/>
  <c r="C36" i="34"/>
  <c r="D38" i="37"/>
  <c r="F81" i="15"/>
  <c r="F79" i="15"/>
  <c r="H79" i="15" s="1"/>
  <c r="F77" i="15"/>
  <c r="G77" i="15" s="1"/>
  <c r="F75" i="15"/>
  <c r="H75" i="15" s="1"/>
  <c r="F73" i="15"/>
  <c r="H73" i="15" s="1"/>
  <c r="F71" i="15"/>
  <c r="H71" i="15" s="1"/>
  <c r="F69" i="15"/>
  <c r="H69" i="15" s="1"/>
  <c r="F67" i="15"/>
  <c r="H67" i="15" s="1"/>
  <c r="F65" i="15"/>
  <c r="G65" i="15" s="1"/>
  <c r="F63" i="15"/>
  <c r="H63" i="15" s="1"/>
  <c r="F61" i="15"/>
  <c r="H61" i="15" s="1"/>
  <c r="F59" i="15"/>
  <c r="H59" i="15" s="1"/>
  <c r="F57" i="15"/>
  <c r="H57" i="15" s="1"/>
  <c r="F55" i="15"/>
  <c r="H55" i="15" s="1"/>
  <c r="F53" i="15"/>
  <c r="H53" i="15" s="1"/>
  <c r="F51" i="15"/>
  <c r="H51" i="15" s="1"/>
  <c r="F49" i="15"/>
  <c r="H49" i="15" s="1"/>
  <c r="F47" i="15"/>
  <c r="H47" i="15" s="1"/>
  <c r="F45" i="15"/>
  <c r="G45" i="15" s="1"/>
  <c r="F43" i="15"/>
  <c r="G43" i="15" s="1"/>
  <c r="F41" i="15"/>
  <c r="G41" i="15" s="1"/>
  <c r="F39" i="15"/>
  <c r="F84" i="15"/>
  <c r="H84" i="15" s="1"/>
  <c r="F82" i="15"/>
  <c r="G82" i="15" s="1"/>
  <c r="F36" i="15"/>
  <c r="H36" i="15" s="1"/>
  <c r="F34" i="15"/>
  <c r="G34" i="15" s="1"/>
  <c r="F32" i="15"/>
  <c r="H32" i="15" s="1"/>
  <c r="F30" i="15"/>
  <c r="H30" i="15" s="1"/>
  <c r="F28" i="15"/>
  <c r="H28" i="15" s="1"/>
  <c r="F26" i="15"/>
  <c r="G26" i="15" s="1"/>
  <c r="F24" i="15"/>
  <c r="G24" i="15" s="1"/>
  <c r="F22" i="15"/>
  <c r="G22" i="15" s="1"/>
  <c r="F20" i="15"/>
  <c r="G20" i="15" s="1"/>
  <c r="F18" i="15"/>
  <c r="G18" i="15" s="1"/>
  <c r="F16" i="15"/>
  <c r="G16" i="15" s="1"/>
  <c r="F83" i="15"/>
  <c r="H83" i="15" s="1"/>
  <c r="F35" i="15"/>
  <c r="G35" i="15" s="1"/>
  <c r="F31" i="15"/>
  <c r="H31" i="15" s="1"/>
  <c r="F27" i="15"/>
  <c r="G27" i="15" s="1"/>
  <c r="F23" i="15"/>
  <c r="G23" i="15" s="1"/>
  <c r="F19" i="15"/>
  <c r="G19" i="15" s="1"/>
  <c r="F15" i="15"/>
  <c r="F85" i="15"/>
  <c r="H85" i="15" s="1"/>
  <c r="F29" i="15"/>
  <c r="H29" i="15" s="1"/>
  <c r="F25" i="15"/>
  <c r="G25" i="15" s="1"/>
  <c r="F17" i="15"/>
  <c r="G17" i="15" s="1"/>
  <c r="F76" i="15"/>
  <c r="H76" i="15" s="1"/>
  <c r="F68" i="15"/>
  <c r="H68" i="15" s="1"/>
  <c r="F60" i="15"/>
  <c r="H60" i="15" s="1"/>
  <c r="F52" i="15"/>
  <c r="H52" i="15" s="1"/>
  <c r="F44" i="15"/>
  <c r="H44" i="15" s="1"/>
  <c r="F78" i="15"/>
  <c r="H78" i="15" s="1"/>
  <c r="F74" i="15"/>
  <c r="G74" i="15" s="1"/>
  <c r="F70" i="15"/>
  <c r="H70" i="15" s="1"/>
  <c r="F66" i="15"/>
  <c r="H66" i="15" s="1"/>
  <c r="F62" i="15"/>
  <c r="H62" i="15" s="1"/>
  <c r="F58" i="15"/>
  <c r="H58" i="15" s="1"/>
  <c r="F54" i="15"/>
  <c r="G54" i="15" s="1"/>
  <c r="F50" i="15"/>
  <c r="H50" i="15" s="1"/>
  <c r="F46" i="15"/>
  <c r="H46" i="15" s="1"/>
  <c r="F42" i="15"/>
  <c r="H42" i="15" s="1"/>
  <c r="F33" i="15"/>
  <c r="H33" i="15" s="1"/>
  <c r="F21" i="15"/>
  <c r="G21" i="15" s="1"/>
  <c r="F80" i="15"/>
  <c r="H80" i="15" s="1"/>
  <c r="F72" i="15"/>
  <c r="G72" i="15" s="1"/>
  <c r="F64" i="15"/>
  <c r="H64" i="15" s="1"/>
  <c r="F56" i="15"/>
  <c r="G56" i="15" s="1"/>
  <c r="F48" i="15"/>
  <c r="H48" i="15" s="1"/>
  <c r="F40" i="15"/>
  <c r="H40" i="15" s="1"/>
  <c r="D155" i="6"/>
  <c r="N17" i="10"/>
  <c r="N22" i="10" s="1"/>
  <c r="M22" i="10"/>
  <c r="H15" i="6"/>
  <c r="K15" i="6" s="1"/>
  <c r="J50" i="62"/>
  <c r="F15" i="14"/>
  <c r="J49" i="8"/>
  <c r="F17" i="14"/>
  <c r="I17" i="14" s="1"/>
  <c r="I23" i="14"/>
  <c r="H16" i="38"/>
  <c r="H33" i="38" s="1"/>
  <c r="F38" i="21"/>
  <c r="F35" i="6" s="1"/>
  <c r="F36" i="6" s="1"/>
  <c r="H38" i="6"/>
  <c r="K38" i="6" s="1"/>
  <c r="H57" i="6"/>
  <c r="K57" i="6" s="1"/>
  <c r="K49" i="8"/>
  <c r="G95" i="24"/>
  <c r="F116" i="6" s="1"/>
  <c r="I44" i="11"/>
  <c r="I86" i="12" s="1"/>
  <c r="I88" i="12" s="1"/>
  <c r="I90" i="12" s="1"/>
  <c r="I103" i="12" s="1"/>
  <c r="H58" i="12"/>
  <c r="H90" i="12"/>
  <c r="H103" i="12" s="1"/>
  <c r="G19" i="14"/>
  <c r="I95" i="24"/>
  <c r="H116" i="6" s="1"/>
  <c r="F37" i="22"/>
  <c r="F53" i="6" s="1"/>
  <c r="F54" i="6" s="1"/>
  <c r="H16" i="26"/>
  <c r="H36" i="26" s="1"/>
  <c r="H136" i="6" s="1"/>
  <c r="F36" i="26"/>
  <c r="F136" i="6" s="1"/>
  <c r="F137" i="6" s="1"/>
  <c r="G16" i="53"/>
  <c r="H15" i="53"/>
  <c r="L15" i="53" s="1"/>
  <c r="G43" i="27"/>
  <c r="F149" i="6" s="1"/>
  <c r="G149" i="6" s="1"/>
  <c r="G154" i="6" s="1"/>
  <c r="H65" i="79"/>
  <c r="H52" i="73" s="1"/>
  <c r="H55" i="73" s="1"/>
  <c r="G58" i="33"/>
  <c r="H65" i="78"/>
  <c r="H52" i="72" s="1"/>
  <c r="H55" i="72" s="1"/>
  <c r="I25" i="34"/>
  <c r="J39" i="37"/>
  <c r="H49" i="35"/>
  <c r="E20" i="37"/>
  <c r="E18" i="37"/>
  <c r="H31" i="14" l="1"/>
  <c r="H137" i="6"/>
  <c r="K136" i="6"/>
  <c r="G31" i="32"/>
  <c r="F127" i="6"/>
  <c r="K32" i="37"/>
  <c r="G42" i="37" s="1"/>
  <c r="G40" i="37" s="1"/>
  <c r="E22" i="37"/>
  <c r="D42" i="37" s="1"/>
  <c r="D40" i="37" s="1"/>
  <c r="G20" i="3"/>
  <c r="G28" i="32"/>
  <c r="G39" i="32"/>
  <c r="G25" i="32"/>
  <c r="G40" i="32"/>
  <c r="G41" i="32"/>
  <c r="G20" i="32"/>
  <c r="G16" i="32"/>
  <c r="G26" i="32"/>
  <c r="G29" i="32"/>
  <c r="F154" i="6"/>
  <c r="G32" i="32"/>
  <c r="G27" i="32"/>
  <c r="G30" i="32"/>
  <c r="G37" i="38"/>
  <c r="H156" i="6"/>
  <c r="K156" i="6" s="1"/>
  <c r="F19" i="14"/>
  <c r="I15" i="14"/>
  <c r="I19" i="14" s="1"/>
  <c r="G81" i="15"/>
  <c r="G86" i="15" s="1"/>
  <c r="H101" i="15" s="1"/>
  <c r="H55" i="33"/>
  <c r="I55" i="33" s="1"/>
  <c r="H51" i="33"/>
  <c r="I51" i="33" s="1"/>
  <c r="H47" i="33"/>
  <c r="I47" i="33" s="1"/>
  <c r="H43" i="33"/>
  <c r="I43" i="33" s="1"/>
  <c r="H39" i="33"/>
  <c r="I39" i="33" s="1"/>
  <c r="H35" i="33"/>
  <c r="I35" i="33" s="1"/>
  <c r="H31" i="33"/>
  <c r="I31" i="33" s="1"/>
  <c r="H27" i="33"/>
  <c r="I27" i="33" s="1"/>
  <c r="F27" i="34" s="1"/>
  <c r="G27" i="34" s="1"/>
  <c r="I27" i="34" s="1"/>
  <c r="H23" i="33"/>
  <c r="I23" i="33" s="1"/>
  <c r="H19" i="33"/>
  <c r="I19" i="33" s="1"/>
  <c r="H56" i="33"/>
  <c r="I56" i="33" s="1"/>
  <c r="H52" i="33"/>
  <c r="I52" i="33" s="1"/>
  <c r="H48" i="33"/>
  <c r="I48" i="33" s="1"/>
  <c r="H44" i="33"/>
  <c r="I44" i="33" s="1"/>
  <c r="H40" i="33"/>
  <c r="I40" i="33" s="1"/>
  <c r="H36" i="33"/>
  <c r="I36" i="33" s="1"/>
  <c r="H32" i="33"/>
  <c r="I32" i="33" s="1"/>
  <c r="H28" i="33"/>
  <c r="I28" i="33" s="1"/>
  <c r="H24" i="33"/>
  <c r="I24" i="33" s="1"/>
  <c r="F23" i="34" s="1"/>
  <c r="H20" i="33"/>
  <c r="I20" i="33" s="1"/>
  <c r="H16" i="33"/>
  <c r="H53" i="33"/>
  <c r="I53" i="33" s="1"/>
  <c r="H45" i="32" s="1"/>
  <c r="H49" i="33"/>
  <c r="I49" i="33" s="1"/>
  <c r="H45" i="33"/>
  <c r="I45" i="33" s="1"/>
  <c r="H41" i="33"/>
  <c r="I41" i="33" s="1"/>
  <c r="H37" i="33"/>
  <c r="I37" i="33" s="1"/>
  <c r="H33" i="33"/>
  <c r="I33" i="33" s="1"/>
  <c r="H29" i="33"/>
  <c r="I29" i="33" s="1"/>
  <c r="F22" i="34" s="1"/>
  <c r="G22" i="34" s="1"/>
  <c r="I22" i="34" s="1"/>
  <c r="H25" i="33"/>
  <c r="I25" i="33" s="1"/>
  <c r="F24" i="34" s="1"/>
  <c r="G24" i="34" s="1"/>
  <c r="I24" i="34" s="1"/>
  <c r="H21" i="33"/>
  <c r="I21" i="33" s="1"/>
  <c r="H17" i="33"/>
  <c r="I17" i="33" s="1"/>
  <c r="H54" i="33"/>
  <c r="I54" i="33" s="1"/>
  <c r="H46" i="33"/>
  <c r="I46" i="33" s="1"/>
  <c r="H38" i="33"/>
  <c r="I38" i="33" s="1"/>
  <c r="H30" i="33"/>
  <c r="I30" i="33" s="1"/>
  <c r="F21" i="34" s="1"/>
  <c r="H22" i="33"/>
  <c r="I22" i="33" s="1"/>
  <c r="H50" i="33"/>
  <c r="I50" i="33" s="1"/>
  <c r="H34" i="33"/>
  <c r="I34" i="33" s="1"/>
  <c r="H18" i="33"/>
  <c r="I18" i="33" s="1"/>
  <c r="H42" i="33"/>
  <c r="I42" i="33" s="1"/>
  <c r="H26" i="33"/>
  <c r="I26" i="33" s="1"/>
  <c r="F17" i="34" s="1"/>
  <c r="G17" i="34" s="1"/>
  <c r="I17" i="34" s="1"/>
  <c r="G17" i="53"/>
  <c r="H16" i="53"/>
  <c r="L16" i="53" s="1"/>
  <c r="F37" i="15"/>
  <c r="G15" i="15"/>
  <c r="G37" i="15" s="1"/>
  <c r="H95" i="15" s="1"/>
  <c r="D157" i="6"/>
  <c r="G22" i="5" s="1"/>
  <c r="G23" i="5" s="1"/>
  <c r="G44" i="5" s="1"/>
  <c r="E15" i="13" s="1"/>
  <c r="E40" i="13" s="1"/>
  <c r="G42" i="13" s="1"/>
  <c r="G73" i="13" s="1"/>
  <c r="F155" i="6"/>
  <c r="H37" i="15"/>
  <c r="H97" i="15" s="1"/>
  <c r="H98" i="15" s="1"/>
  <c r="E25" i="37"/>
  <c r="E27" i="37" s="1"/>
  <c r="E50" i="35" s="1"/>
  <c r="F86" i="15"/>
  <c r="H39" i="15"/>
  <c r="H159" i="6"/>
  <c r="H162" i="6" s="1"/>
  <c r="J46" i="3"/>
  <c r="J14" i="53"/>
  <c r="H91" i="15"/>
  <c r="G166" i="6" l="1"/>
  <c r="K137" i="6"/>
  <c r="J40" i="37"/>
  <c r="J42" i="37" s="1"/>
  <c r="H28" i="32"/>
  <c r="H29" i="32"/>
  <c r="G43" i="32"/>
  <c r="H81" i="15"/>
  <c r="H86" i="15" s="1"/>
  <c r="H103" i="15" s="1"/>
  <c r="H104" i="15" s="1"/>
  <c r="H20" i="32"/>
  <c r="E55" i="35" s="1"/>
  <c r="H32" i="32"/>
  <c r="H31" i="32"/>
  <c r="G18" i="53"/>
  <c r="H17" i="53"/>
  <c r="L17" i="53" s="1"/>
  <c r="H25" i="32"/>
  <c r="F157" i="6"/>
  <c r="E52" i="35"/>
  <c r="H52" i="35" s="1"/>
  <c r="G17" i="21"/>
  <c r="H17" i="21" s="1"/>
  <c r="H58" i="33"/>
  <c r="I16" i="33"/>
  <c r="I58" i="33" s="1"/>
  <c r="H40" i="32"/>
  <c r="H30" i="32"/>
  <c r="H102" i="15"/>
  <c r="H96" i="15"/>
  <c r="H99" i="15" s="1"/>
  <c r="H109" i="15" s="1"/>
  <c r="H164" i="6" s="1"/>
  <c r="J15" i="53"/>
  <c r="K14" i="53"/>
  <c r="H41" i="32"/>
  <c r="H26" i="32"/>
  <c r="H50" i="35"/>
  <c r="H167" i="6"/>
  <c r="H163" i="6"/>
  <c r="H108" i="15" s="1"/>
  <c r="H166" i="6"/>
  <c r="H111" i="15" s="1"/>
  <c r="H39" i="32"/>
  <c r="H27" i="32"/>
  <c r="H16" i="32"/>
  <c r="G21" i="34"/>
  <c r="G23" i="34"/>
  <c r="I23" i="34" s="1"/>
  <c r="G15" i="22" l="1"/>
  <c r="G37" i="22" s="1"/>
  <c r="G53" i="6" s="1"/>
  <c r="G54" i="6" s="1"/>
  <c r="H105" i="15"/>
  <c r="H110" i="15" s="1"/>
  <c r="H165" i="6" s="1"/>
  <c r="E51" i="35"/>
  <c r="G16" i="21"/>
  <c r="G54" i="25"/>
  <c r="H33" i="32"/>
  <c r="H43" i="32" s="1"/>
  <c r="H55" i="35"/>
  <c r="G57" i="25"/>
  <c r="H57" i="25" s="1"/>
  <c r="J16" i="53"/>
  <c r="K15" i="53"/>
  <c r="G36" i="34"/>
  <c r="I21" i="34"/>
  <c r="I36" i="34" s="1"/>
  <c r="F36" i="34"/>
  <c r="H18" i="53"/>
  <c r="L18" i="53" s="1"/>
  <c r="G19" i="53"/>
  <c r="H15" i="22" l="1"/>
  <c r="H37" i="22" s="1"/>
  <c r="E54" i="35"/>
  <c r="H54" i="35" s="1"/>
  <c r="G17" i="23"/>
  <c r="H17" i="23" s="1"/>
  <c r="H54" i="25"/>
  <c r="H53" i="6"/>
  <c r="K53" i="6" s="1"/>
  <c r="E53" i="35"/>
  <c r="H53" i="35" s="1"/>
  <c r="G16" i="23"/>
  <c r="G38" i="21"/>
  <c r="G35" i="6" s="1"/>
  <c r="G36" i="6" s="1"/>
  <c r="H16" i="21"/>
  <c r="H38" i="21" s="1"/>
  <c r="H35" i="6" s="1"/>
  <c r="G20" i="53"/>
  <c r="H19" i="53"/>
  <c r="L19" i="53" s="1"/>
  <c r="J17" i="53"/>
  <c r="K16" i="53"/>
  <c r="H51" i="35"/>
  <c r="H36" i="6" l="1"/>
  <c r="G162" i="6" s="1"/>
  <c r="K35" i="6"/>
  <c r="H54" i="6"/>
  <c r="G56" i="25"/>
  <c r="H56" i="25" s="1"/>
  <c r="E58" i="35"/>
  <c r="G38" i="23"/>
  <c r="G77" i="6" s="1"/>
  <c r="G78" i="6" s="1"/>
  <c r="H16" i="23"/>
  <c r="H38" i="23" s="1"/>
  <c r="H77" i="6" s="1"/>
  <c r="G55" i="25"/>
  <c r="H58" i="35"/>
  <c r="G21" i="53"/>
  <c r="H20" i="53"/>
  <c r="L20" i="53" s="1"/>
  <c r="K17" i="53"/>
  <c r="J18" i="53"/>
  <c r="K36" i="6" l="1"/>
  <c r="H78" i="6"/>
  <c r="K77" i="6"/>
  <c r="G163" i="6"/>
  <c r="K54" i="6"/>
  <c r="H55" i="25"/>
  <c r="H62" i="25" s="1"/>
  <c r="H126" i="6" s="1"/>
  <c r="G62" i="25"/>
  <c r="G126" i="6" s="1"/>
  <c r="G127" i="6" s="1"/>
  <c r="G155" i="6" s="1"/>
  <c r="J19" i="53"/>
  <c r="K18" i="53"/>
  <c r="H21" i="53"/>
  <c r="L21" i="53" s="1"/>
  <c r="G22" i="53"/>
  <c r="H127" i="6" l="1"/>
  <c r="K126" i="6"/>
  <c r="G164" i="6"/>
  <c r="K78" i="6"/>
  <c r="J20" i="53"/>
  <c r="K19" i="53"/>
  <c r="H22" i="53"/>
  <c r="L22" i="53" s="1"/>
  <c r="G23" i="53"/>
  <c r="G157" i="6"/>
  <c r="H155" i="6"/>
  <c r="G165" i="6" l="1"/>
  <c r="G167" i="6" s="1"/>
  <c r="K127" i="6"/>
  <c r="H157" i="6"/>
  <c r="K157" i="6" s="1"/>
  <c r="K155" i="6"/>
  <c r="G1" i="6" s="1"/>
  <c r="F18" i="39" s="1"/>
  <c r="H21" i="14"/>
  <c r="I21" i="14" s="1"/>
  <c r="I25" i="14" s="1"/>
  <c r="I29" i="14" s="1"/>
  <c r="I39" i="14" s="1"/>
  <c r="G24" i="53"/>
  <c r="H23" i="53"/>
  <c r="L23" i="53" s="1"/>
  <c r="K20" i="53"/>
  <c r="J21" i="53"/>
  <c r="K21" i="53" l="1"/>
  <c r="J22" i="53"/>
  <c r="G25" i="53"/>
  <c r="H24" i="53"/>
  <c r="L24" i="53" s="1"/>
  <c r="H25" i="53" l="1"/>
  <c r="L25" i="53" s="1"/>
  <c r="G26" i="53"/>
  <c r="J23" i="53"/>
  <c r="K22" i="53"/>
  <c r="J24" i="53" l="1"/>
  <c r="K23" i="53"/>
  <c r="H26" i="53"/>
  <c r="L26" i="53" s="1"/>
  <c r="G27" i="53"/>
  <c r="G28" i="53" l="1"/>
  <c r="H27" i="53"/>
  <c r="L27" i="53" s="1"/>
  <c r="K24" i="53"/>
  <c r="J25" i="53"/>
  <c r="K25" i="53" l="1"/>
  <c r="J26" i="53"/>
  <c r="G29" i="53"/>
  <c r="H28" i="53"/>
  <c r="L28" i="53" s="1"/>
  <c r="H29" i="53" l="1"/>
  <c r="L29" i="53" s="1"/>
  <c r="G30" i="53"/>
  <c r="J27" i="53"/>
  <c r="K26" i="53"/>
  <c r="J28" i="53" l="1"/>
  <c r="K27" i="53"/>
  <c r="H30" i="53"/>
  <c r="L30" i="53" s="1"/>
  <c r="G31" i="53"/>
  <c r="G32" i="53" l="1"/>
  <c r="H31" i="53"/>
  <c r="L31" i="53" s="1"/>
  <c r="K28" i="53"/>
  <c r="J29" i="53"/>
  <c r="K29" i="53" l="1"/>
  <c r="J30" i="53"/>
  <c r="G33" i="53"/>
  <c r="H33" i="53" s="1"/>
  <c r="L33" i="53" s="1"/>
  <c r="H32" i="53"/>
  <c r="L32" i="53" s="1"/>
  <c r="J31" i="53" l="1"/>
  <c r="K30" i="53"/>
  <c r="J32" i="53" l="1"/>
  <c r="K31" i="53"/>
  <c r="K32" i="53" l="1"/>
  <c r="J33" i="53"/>
  <c r="K33" i="53" s="1"/>
  <c r="H107" i="15" l="1"/>
  <c r="H112" i="15" s="1"/>
</calcChain>
</file>

<file path=xl/sharedStrings.xml><?xml version="1.0" encoding="utf-8"?>
<sst xmlns="http://schemas.openxmlformats.org/spreadsheetml/2006/main" count="79735" uniqueCount="16050">
  <si>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</si>
  <si>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</si>
  <si>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</si>
  <si>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</si>
  <si>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</si>
  <si>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</si>
  <si>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</si>
  <si>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</si>
  <si>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</si>
  <si>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</si>
  <si>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</si>
  <si>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</si>
  <si>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</si>
  <si>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</si>
  <si>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</si>
  <si>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</si>
  <si>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</si>
  <si>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</si>
  <si>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</si>
  <si>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</si>
  <si>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</si>
  <si>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</si>
  <si>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</si>
  <si>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</si>
  <si>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</si>
  <si>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</si>
  <si>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</si>
  <si>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</si>
  <si>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</si>
  <si>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</si>
  <si>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</si>
  <si>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</si>
  <si>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</si>
  <si>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</si>
  <si>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</si>
  <si>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</si>
  <si>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</si>
  <si>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</si>
  <si>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</si>
  <si>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</si>
  <si>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</si>
  <si>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</si>
  <si>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</si>
  <si>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</si>
  <si>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</si>
  <si>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</si>
  <si>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</si>
  <si>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</si>
  <si>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</si>
  <si>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</si>
  <si>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</si>
  <si>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</si>
  <si>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</si>
  <si>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</si>
  <si>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</si>
  <si>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</si>
  <si>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</si>
  <si>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</si>
  <si>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</si>
  <si>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</si>
  <si>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</si>
  <si>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</si>
  <si>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</si>
  <si>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</si>
  <si>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</si>
  <si>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</si>
  <si>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</si>
  <si>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</si>
  <si>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</si>
  <si>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</si>
  <si>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</si>
  <si>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</si>
  <si>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</si>
  <si>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</si>
  <si>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</si>
  <si>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</si>
  <si>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</si>
  <si>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</si>
  <si>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</si>
  <si>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</si>
  <si>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</si>
  <si>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</si>
  <si>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</si>
  <si>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</si>
  <si>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</si>
  <si>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</si>
  <si>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</si>
  <si>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</si>
  <si>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Medicaid Certified Beds at End of Period</t>
  </si>
  <si>
    <t xml:space="preserve"> 8. </t>
  </si>
  <si>
    <t xml:space="preserve"> 9. </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</si>
  <si>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</si>
  <si>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</si>
  <si>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</si>
  <si>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</si>
  <si>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</si>
  <si>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</si>
  <si>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</si>
  <si>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</si>
  <si>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</si>
  <si>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</si>
  <si>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</si>
  <si>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</si>
  <si>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</si>
  <si>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</si>
  <si>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</si>
  <si>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</si>
  <si>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</si>
  <si>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</si>
  <si>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</si>
  <si>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</si>
  <si>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</si>
  <si>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</si>
  <si>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</si>
  <si>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</si>
  <si>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</si>
  <si>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</si>
  <si>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</si>
  <si>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</si>
  <si>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</si>
  <si>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</si>
  <si>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</si>
  <si>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</si>
  <si>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</si>
  <si>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</si>
  <si>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</si>
  <si>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</si>
  <si>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</si>
  <si>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</si>
  <si>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</si>
  <si>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</si>
  <si>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</si>
  <si>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</si>
  <si>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</si>
  <si>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</si>
  <si>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</si>
  <si>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</si>
  <si>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</si>
  <si>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</si>
  <si>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</si>
  <si>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</si>
  <si>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</si>
  <si>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</si>
  <si>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</si>
  <si>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</si>
  <si>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</si>
  <si>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</si>
  <si>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</si>
  <si>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</si>
  <si>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</si>
  <si>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</si>
  <si>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</si>
  <si>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</si>
  <si>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</si>
  <si>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</si>
  <si>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</si>
  <si>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</si>
  <si>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</si>
  <si>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</si>
  <si>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</si>
  <si>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</si>
  <si>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</si>
  <si>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</si>
  <si>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</si>
  <si>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</si>
  <si>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</si>
  <si>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</si>
  <si>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</si>
  <si>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</si>
  <si>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</si>
  <si>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</si>
  <si>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</si>
  <si>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</si>
  <si>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</si>
  <si>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</si>
  <si>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</si>
  <si>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</si>
  <si>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</si>
  <si>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</si>
  <si>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</si>
  <si>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</si>
  <si>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</si>
  <si>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</si>
  <si>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</si>
  <si>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</si>
  <si>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</si>
  <si>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</si>
  <si>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</si>
  <si>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</si>
  <si>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</si>
  <si>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</si>
  <si>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</si>
  <si>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</si>
  <si>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</si>
  <si>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</si>
  <si>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</si>
  <si>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</si>
  <si>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</si>
  <si>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</si>
  <si>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</si>
  <si>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</si>
  <si>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</si>
  <si>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</si>
  <si>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</si>
  <si>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</si>
  <si>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</si>
  <si>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</si>
  <si>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</si>
  <si>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</si>
  <si>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</si>
  <si>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</si>
  <si>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</si>
  <si>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</si>
  <si>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</si>
  <si>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</si>
  <si>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</si>
  <si>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</si>
  <si>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</si>
  <si>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</si>
  <si>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</si>
  <si>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</si>
  <si>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</si>
  <si>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</si>
  <si>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</si>
  <si>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</si>
  <si>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</si>
  <si>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</si>
  <si>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</si>
  <si>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</si>
  <si>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</si>
  <si>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</si>
  <si>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</si>
  <si>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</si>
  <si>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</si>
  <si>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</si>
  <si>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</si>
  <si>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</si>
  <si>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</si>
  <si>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</si>
  <si>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</si>
  <si>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</si>
  <si>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</si>
  <si>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</si>
  <si>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</si>
  <si>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</si>
  <si>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</si>
  <si>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</si>
  <si>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</si>
  <si>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</si>
  <si>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</si>
  <si>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</si>
  <si>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</si>
  <si>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</si>
  <si>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</si>
  <si>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</si>
  <si>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</si>
  <si>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</si>
  <si>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</si>
  <si>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</si>
  <si>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</si>
  <si>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</si>
  <si>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</si>
  <si>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</si>
  <si>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</si>
  <si>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</si>
  <si>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</si>
  <si>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</si>
  <si>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</si>
  <si>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</si>
  <si>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</si>
  <si>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</si>
  <si>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</si>
  <si>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</si>
  <si>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</si>
  <si>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</si>
  <si>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</si>
  <si>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</si>
  <si>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</si>
  <si>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</si>
  <si>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</si>
  <si>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</si>
  <si>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</si>
  <si>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</si>
  <si>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</si>
  <si>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</si>
  <si>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</si>
  <si>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</si>
  <si>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</si>
  <si>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</si>
  <si>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</si>
  <si>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</si>
  <si>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</si>
  <si>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</si>
  <si>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</si>
  <si>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</si>
  <si>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</si>
  <si>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</si>
  <si>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</si>
  <si>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</si>
  <si>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</si>
  <si>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</si>
  <si>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</si>
  <si>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</si>
  <si>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</si>
  <si>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</si>
  <si>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</si>
  <si>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</si>
  <si>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</si>
  <si>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</si>
  <si>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</si>
  <si>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</si>
  <si>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</si>
  <si>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</si>
  <si>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</si>
  <si>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</si>
  <si>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</si>
  <si>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</si>
  <si>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</si>
  <si>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</si>
  <si>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</si>
  <si>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</si>
  <si>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</si>
  <si>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</si>
  <si>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</si>
  <si>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</si>
  <si>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</si>
  <si>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</si>
  <si>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</si>
  <si>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</si>
  <si>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</si>
  <si>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</si>
  <si>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</si>
  <si>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</si>
  <si>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</si>
  <si>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</si>
  <si>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</si>
  <si>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</si>
  <si>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</si>
  <si>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</si>
  <si>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</si>
  <si>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</si>
  <si>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</si>
  <si>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</si>
  <si>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</si>
  <si>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</si>
  <si>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</si>
  <si>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</si>
  <si>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</si>
  <si>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</si>
  <si>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</si>
  <si>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</si>
  <si>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</si>
  <si>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</si>
  <si>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</si>
  <si>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</si>
  <si>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</si>
  <si>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</si>
  <si>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</si>
  <si>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</si>
  <si>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</si>
  <si>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</si>
  <si>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</si>
  <si>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</si>
  <si>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</si>
  <si>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</si>
  <si>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</si>
  <si>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</si>
  <si>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</si>
  <si>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</si>
  <si>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</si>
  <si>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</si>
  <si>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</si>
  <si>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</si>
  <si>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</si>
  <si>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</si>
  <si>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</si>
  <si>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</si>
  <si>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</si>
  <si>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</si>
  <si>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</si>
  <si>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</si>
  <si>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12</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</si>
  <si>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</si>
  <si>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</si>
  <si>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</si>
  <si>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</si>
  <si>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</si>
  <si>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</si>
  <si>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</si>
  <si>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</si>
  <si>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</si>
  <si>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</si>
  <si>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</si>
  <si>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</si>
  <si>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</si>
  <si>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</si>
  <si>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</si>
  <si>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</si>
  <si>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</si>
  <si>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</si>
  <si>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</si>
  <si>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</si>
  <si>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</si>
  <si>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</si>
  <si>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</si>
  <si>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</si>
  <si>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</si>
  <si>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</si>
  <si>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</si>
  <si>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</si>
  <si>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</si>
  <si>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</si>
  <si>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</si>
  <si>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</si>
  <si>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</si>
  <si>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</si>
  <si>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</si>
  <si>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</si>
  <si>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</si>
  <si>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</si>
  <si>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</si>
  <si>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</si>
  <si>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</si>
  <si>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</si>
  <si>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</si>
  <si>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</si>
  <si>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</si>
  <si>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</si>
  <si>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</si>
  <si>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</si>
  <si>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</si>
  <si>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</si>
  <si>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</si>
  <si>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</si>
  <si>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</si>
  <si>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</si>
  <si>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</si>
  <si>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</si>
  <si>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</si>
  <si>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</si>
  <si>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</si>
  <si>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</si>
  <si>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</si>
  <si>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</si>
  <si>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</si>
  <si>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</si>
  <si>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</si>
  <si>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</si>
  <si>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</si>
  <si>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</si>
  <si>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</si>
  <si>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</si>
  <si>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</si>
  <si>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</si>
  <si>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</si>
  <si>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</si>
  <si>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</si>
  <si>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</si>
  <si>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</si>
  <si>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</si>
  <si>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</si>
  <si>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</si>
  <si>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</si>
  <si>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</si>
  <si>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</si>
  <si>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</si>
  <si>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</si>
  <si>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</si>
  <si>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</si>
  <si>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</si>
  <si>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</si>
  <si>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</si>
  <si>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</si>
  <si>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</si>
  <si>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</si>
  <si>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</si>
  <si>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</si>
  <si>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</si>
  <si>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</si>
  <si>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</si>
  <si>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</si>
  <si>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</si>
  <si>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</si>
  <si>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</si>
  <si>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</si>
  <si>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</si>
  <si>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</si>
  <si>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</si>
  <si>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</si>
  <si>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</si>
  <si>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</si>
  <si>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</si>
  <si>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</si>
  <si>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</si>
  <si>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</si>
  <si>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</si>
  <si>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</si>
  <si>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</si>
  <si>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</si>
  <si>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</si>
  <si>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</si>
  <si>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</si>
  <si>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</si>
  <si>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</si>
  <si>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</si>
  <si>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</si>
  <si>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</si>
  <si>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</si>
  <si>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</si>
  <si>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</si>
  <si>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</si>
  <si>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</si>
  <si>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</si>
  <si>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</si>
  <si>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</si>
  <si>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</si>
  <si>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</si>
  <si>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</si>
  <si>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</si>
  <si>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</si>
  <si>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</si>
  <si>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</si>
  <si>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</si>
  <si>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</si>
  <si>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</si>
  <si>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</si>
  <si>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</si>
  <si>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</si>
  <si>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</si>
  <si>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</si>
  <si>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</si>
  <si>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</si>
  <si>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</si>
  <si>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</si>
  <si>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</si>
  <si>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</si>
  <si>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</si>
  <si>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</si>
  <si>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</si>
  <si>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</si>
  <si>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</si>
  <si>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</si>
  <si>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</si>
  <si>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</si>
  <si>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</si>
  <si>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</si>
  <si>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</si>
  <si>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</si>
  <si>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</si>
  <si>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</si>
  <si>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</si>
  <si>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</si>
  <si>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</si>
  <si>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</si>
  <si>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</si>
  <si>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</si>
  <si>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</si>
  <si>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</si>
  <si>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</si>
  <si>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</si>
  <si>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</si>
  <si>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</si>
  <si>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</si>
  <si>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</si>
  <si>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</si>
  <si>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</si>
  <si>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</si>
  <si>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</si>
  <si>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</si>
  <si>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</si>
  <si>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</si>
  <si>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</si>
  <si>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</si>
  <si>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</si>
  <si>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</si>
  <si>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</si>
  <si>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</si>
  <si>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</si>
  <si>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</si>
  <si>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</si>
  <si>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</si>
  <si>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</si>
  <si>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</si>
  <si>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</si>
  <si>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</si>
  <si>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</si>
  <si>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</si>
  <si>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</si>
  <si>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</si>
  <si>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</si>
  <si>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</si>
  <si>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</si>
  <si>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</si>
  <si>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</si>
  <si>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</si>
  <si>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</si>
  <si>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</si>
  <si>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</si>
  <si>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</si>
  <si>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</si>
  <si>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</si>
  <si>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</si>
  <si>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</si>
  <si>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</si>
  <si>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</si>
  <si>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</si>
  <si>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</si>
  <si>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</si>
  <si>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</si>
  <si>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</si>
  <si>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</si>
  <si>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</si>
  <si>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</si>
  <si>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</si>
  <si>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</si>
  <si>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</si>
  <si>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</si>
  <si>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</si>
  <si>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</si>
  <si>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</si>
  <si>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</si>
  <si>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</si>
  <si>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</si>
  <si>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</si>
  <si>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</si>
  <si>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</si>
  <si>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</si>
  <si>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</si>
  <si>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</si>
  <si>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</si>
  <si>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</si>
  <si>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</si>
  <si>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</si>
  <si>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</si>
  <si>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</si>
  <si>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</si>
  <si>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</si>
  <si>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</si>
  <si>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</si>
  <si>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</si>
  <si>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</si>
  <si>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</si>
  <si>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</si>
  <si>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</si>
  <si>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</si>
  <si>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</si>
  <si>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</si>
  <si>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</si>
  <si>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</si>
  <si>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</si>
  <si>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</si>
  <si>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</si>
  <si>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</si>
  <si>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</si>
  <si>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</si>
  <si>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</si>
  <si>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</si>
  <si>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</si>
  <si>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</si>
  <si>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</si>
  <si>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</si>
  <si>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</si>
  <si>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</si>
  <si>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</si>
  <si>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</si>
  <si>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</si>
  <si>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</si>
  <si>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</si>
  <si>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</si>
  <si>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</si>
  <si>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</si>
  <si>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</si>
  <si>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</si>
  <si>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</si>
  <si>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</si>
  <si>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</si>
  <si>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</si>
  <si>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</si>
  <si>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</si>
  <si>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</si>
  <si>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</si>
  <si>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</si>
  <si>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</si>
  <si>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</si>
  <si>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</si>
  <si>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</si>
  <si>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</si>
  <si>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</si>
  <si>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</si>
  <si>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</si>
  <si>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</si>
  <si>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</si>
  <si>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</si>
  <si>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</si>
  <si>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</si>
  <si>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</si>
  <si>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</si>
  <si>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</si>
  <si>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</si>
  <si>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</si>
  <si>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</si>
  <si>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</si>
  <si>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</si>
  <si>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</si>
  <si>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</si>
  <si>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</si>
  <si>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</si>
  <si>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</si>
  <si>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</si>
  <si>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</si>
  <si>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</si>
  <si>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</si>
  <si>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</si>
  <si>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</si>
  <si>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</si>
  <si>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</si>
  <si>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</si>
  <si>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</si>
  <si>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</si>
  <si>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</si>
  <si>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</si>
  <si>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</si>
  <si>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</si>
  <si>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</si>
  <si>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</si>
  <si>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</si>
  <si>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</si>
  <si>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</si>
  <si>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</si>
  <si>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</si>
  <si>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</si>
  <si>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</si>
  <si>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</si>
  <si>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</si>
  <si>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</si>
  <si>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</si>
  <si>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</si>
  <si>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</si>
  <si>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</si>
  <si>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</si>
  <si>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</si>
  <si>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</si>
  <si>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</si>
  <si>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</si>
  <si>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</si>
  <si>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</si>
  <si>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</si>
  <si>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</si>
  <si>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</si>
  <si>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</si>
  <si>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</si>
  <si>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</si>
  <si>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</si>
  <si>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</si>
  <si>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</si>
  <si>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</si>
  <si>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</si>
  <si>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</si>
  <si>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</si>
  <si>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</si>
  <si>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</si>
  <si>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</si>
  <si>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</si>
  <si>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</si>
  <si>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</si>
  <si>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</si>
  <si>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</si>
  <si>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</si>
  <si>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</si>
  <si>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</si>
  <si>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</si>
  <si>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</si>
  <si>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</si>
  <si>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</si>
  <si>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</si>
  <si>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</si>
  <si>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</si>
  <si>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</si>
  <si>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</si>
  <si>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</si>
  <si>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</si>
  <si>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</si>
  <si>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</si>
  <si>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</si>
  <si>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</si>
  <si>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</si>
  <si>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</si>
  <si>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</si>
  <si>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</si>
  <si>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</si>
  <si>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</si>
  <si>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</si>
  <si>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</si>
  <si>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</si>
  <si>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</si>
  <si>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</si>
  <si>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</si>
  <si>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</si>
  <si>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</si>
  <si>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</si>
  <si>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</si>
  <si>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</si>
  <si>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</si>
  <si>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</si>
  <si>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</si>
  <si>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</si>
  <si>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</si>
  <si>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</si>
  <si>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</si>
  <si>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</si>
  <si>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</si>
  <si>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</si>
  <si>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</si>
  <si>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</si>
  <si>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</si>
  <si>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</si>
  <si>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</si>
  <si>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</si>
  <si>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</si>
  <si>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</si>
  <si>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</si>
  <si>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</si>
  <si>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</si>
  <si>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</si>
  <si>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</si>
  <si>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</si>
  <si>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</si>
  <si>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</si>
  <si>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</si>
  <si>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</si>
  <si>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</si>
  <si>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</si>
  <si>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</si>
  <si>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</si>
  <si>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</si>
  <si>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</si>
  <si>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</si>
  <si>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</si>
  <si>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</si>
  <si>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</si>
  <si>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</si>
  <si>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</si>
  <si>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</si>
  <si>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</si>
  <si>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</si>
  <si>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</si>
  <si>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</si>
  <si>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</si>
  <si>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</si>
  <si>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</si>
  <si>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</si>
  <si>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</si>
  <si>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</si>
  <si>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</si>
  <si>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</si>
  <si>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</si>
  <si>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</si>
  <si>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</si>
  <si>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</si>
  <si>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</si>
  <si>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</si>
  <si>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</si>
  <si>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</si>
  <si>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</si>
  <si>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</si>
  <si>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</si>
  <si>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</si>
  <si>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</si>
  <si>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</si>
  <si>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</si>
  <si>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</si>
  <si>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</si>
  <si>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</si>
  <si>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</si>
  <si>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</si>
  <si>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</si>
  <si>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</si>
  <si>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</si>
  <si>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</si>
  <si>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</si>
  <si>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</si>
  <si>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</si>
  <si>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</si>
  <si>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</si>
  <si>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</si>
  <si>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</si>
  <si>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</si>
  <si>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</si>
  <si>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</si>
  <si>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</si>
  <si>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</si>
  <si>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</si>
  <si>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</si>
  <si>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</si>
  <si>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</si>
  <si>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</si>
  <si>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</si>
  <si>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</si>
  <si>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</si>
  <si>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</si>
  <si>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</si>
  <si>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</si>
  <si>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</si>
  <si>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</si>
  <si>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</si>
  <si>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</si>
  <si>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</si>
  <si>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</si>
  <si>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</si>
  <si>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</si>
  <si>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</si>
  <si>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</si>
  <si>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</si>
  <si>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</si>
  <si>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</si>
  <si>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</si>
  <si>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</si>
  <si>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</si>
  <si>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</si>
  <si>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</si>
  <si>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</si>
  <si>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</si>
  <si>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</si>
  <si>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</si>
  <si>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</si>
  <si>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Must support Form 7 and Form 17, Line 2-13</t>
  </si>
  <si>
    <t>Trial Balance</t>
  </si>
  <si>
    <t>Must tie to Form 5 and Form 6, Column 1 and to Form 11, Column 2</t>
  </si>
  <si>
    <t>Adjustments Workpapers</t>
  </si>
  <si>
    <t>Amortization Schedule</t>
  </si>
  <si>
    <t>Must support Form 6, Lines 4-23 and 5-01 and Form 17, Line 2-10</t>
  </si>
  <si>
    <t>Signature</t>
  </si>
  <si>
    <t>D/B/A (If Applicable):</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</si>
  <si>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</si>
  <si>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</si>
  <si>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</si>
  <si>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</si>
  <si>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</si>
  <si>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</si>
  <si>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</si>
  <si>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</si>
  <si>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</si>
  <si>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</si>
  <si>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</si>
  <si>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</si>
  <si>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</si>
  <si>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</si>
  <si>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</si>
  <si>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</si>
  <si>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</si>
  <si>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</si>
  <si>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</si>
  <si>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</si>
  <si>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</si>
  <si>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</si>
  <si>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</si>
  <si>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</si>
  <si>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</si>
  <si>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</si>
  <si>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</si>
  <si>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</si>
  <si>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</si>
  <si>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</si>
  <si>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</si>
  <si>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</si>
  <si>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</si>
  <si>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</si>
  <si>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</si>
  <si>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</si>
  <si>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</si>
  <si>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</si>
  <si>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</si>
  <si>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</si>
  <si>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</si>
  <si>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</si>
  <si>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</si>
  <si>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</si>
  <si>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</si>
  <si>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</si>
  <si>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</si>
  <si>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</si>
  <si>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</si>
  <si>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</si>
  <si>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</si>
  <si>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</si>
  <si>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</si>
  <si>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</si>
  <si>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</si>
  <si>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</si>
  <si>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</si>
  <si>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</si>
  <si>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</si>
  <si>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</si>
  <si>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</si>
  <si>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</si>
  <si>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</si>
  <si>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</si>
  <si>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</si>
  <si>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</si>
  <si>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</si>
  <si>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</si>
  <si>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</si>
  <si>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</si>
  <si>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</si>
  <si>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</si>
  <si>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</si>
  <si>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</si>
  <si>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</si>
  <si>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</si>
  <si>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</si>
  <si>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</si>
  <si>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</si>
  <si>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</si>
  <si>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</si>
  <si>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</si>
  <si>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</si>
  <si>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</si>
  <si>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</si>
  <si>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</si>
  <si>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</si>
  <si>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</si>
  <si>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</si>
  <si>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</si>
  <si>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</si>
  <si>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</si>
  <si>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</si>
  <si>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</si>
  <si>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</si>
  <si>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</si>
  <si>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</si>
  <si>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</si>
  <si>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</si>
  <si>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</si>
  <si>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</si>
  <si>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</si>
  <si>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</si>
  <si>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</si>
  <si>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</si>
  <si>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</si>
  <si>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</si>
  <si>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</si>
  <si>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</si>
  <si>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</si>
  <si>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</si>
  <si>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</si>
  <si>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</si>
  <si>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</si>
  <si>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</si>
  <si>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</si>
  <si>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</si>
  <si>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</si>
  <si>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</si>
  <si>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</si>
  <si>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</si>
  <si>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</si>
  <si>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</si>
  <si>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</si>
  <si>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</si>
  <si>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</si>
  <si>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</si>
  <si>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</si>
  <si>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</si>
  <si>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</si>
  <si>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</si>
  <si>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</si>
  <si>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</si>
  <si>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</si>
  <si>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</si>
  <si>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</si>
  <si>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</si>
  <si>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</si>
  <si>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</si>
  <si>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</si>
  <si>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</si>
  <si>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</si>
  <si>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</si>
  <si>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</si>
  <si>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</si>
  <si>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</si>
  <si>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</si>
  <si>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</si>
  <si>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</si>
  <si>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</si>
  <si>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</si>
  <si>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</si>
  <si>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</si>
  <si>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</si>
  <si>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</si>
  <si>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</si>
  <si>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</si>
  <si>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</si>
  <si>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</si>
  <si>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</si>
  <si>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</si>
  <si>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</si>
  <si>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</si>
  <si>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</si>
  <si>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</si>
  <si>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</si>
  <si>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</si>
  <si>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</si>
  <si>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</si>
  <si>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</si>
  <si>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</si>
  <si>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</si>
  <si>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</si>
  <si>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</si>
  <si>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</si>
  <si>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</si>
  <si>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</si>
  <si>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</si>
  <si>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</si>
  <si>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</si>
  <si>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</si>
  <si>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</si>
  <si>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</si>
  <si>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</si>
  <si>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</si>
  <si>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</si>
  <si>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</si>
  <si>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</si>
  <si>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</si>
  <si>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</si>
  <si>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</si>
  <si>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</si>
  <si>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</si>
  <si>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</si>
  <si>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</si>
  <si>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</si>
  <si>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</si>
  <si>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</si>
  <si>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</si>
  <si>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</si>
  <si>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</si>
  <si>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</si>
  <si>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</si>
  <si>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</si>
  <si>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</si>
  <si>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</si>
  <si>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</si>
  <si>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</si>
  <si>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</si>
  <si>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</si>
  <si>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</si>
  <si>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</si>
  <si>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</si>
  <si>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</si>
  <si>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</si>
  <si>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</si>
  <si>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</si>
  <si>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</si>
  <si>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</si>
  <si>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</si>
  <si>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</si>
  <si>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</si>
  <si>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</si>
  <si>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</si>
  <si>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</si>
  <si>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</si>
  <si>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</si>
  <si>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</si>
  <si>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</si>
  <si>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</si>
  <si>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</si>
  <si>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</si>
  <si>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</si>
  <si>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</si>
  <si>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</si>
  <si>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</si>
  <si>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</si>
  <si>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</si>
  <si>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</si>
  <si>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</si>
  <si>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</si>
  <si>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</si>
  <si>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</si>
  <si>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</si>
  <si>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</si>
  <si>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</si>
  <si>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</si>
  <si>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</si>
  <si>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</si>
  <si>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</si>
  <si>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</si>
  <si>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</si>
  <si>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</si>
  <si>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</si>
  <si>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</si>
  <si>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</si>
  <si>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</si>
  <si>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</si>
  <si>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</si>
  <si>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</si>
  <si>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</si>
  <si>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</si>
  <si>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</si>
  <si>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</si>
  <si>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</si>
  <si>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</si>
  <si>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</si>
  <si>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</si>
  <si>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</si>
  <si>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</si>
  <si>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</si>
  <si>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</si>
  <si>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</si>
  <si>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</si>
  <si>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</si>
  <si>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</si>
  <si>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</si>
  <si>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</si>
  <si>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</si>
  <si>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</si>
  <si>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</si>
  <si>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</si>
  <si>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</si>
  <si>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</si>
  <si>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</si>
  <si>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</si>
  <si>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</si>
  <si>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</si>
  <si>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</si>
  <si>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</si>
  <si>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</si>
  <si>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</si>
  <si>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</si>
  <si>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</si>
  <si>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</si>
  <si>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</si>
  <si>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</si>
  <si>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</si>
  <si>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</si>
  <si>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</si>
  <si>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</si>
  <si>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</si>
  <si>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</si>
  <si>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Percentage Owned</t>
  </si>
  <si>
    <t>Amount of Compensation</t>
  </si>
  <si>
    <t>3. Corporation / Limited Liability Corporation (LLC)</t>
  </si>
  <si>
    <t>2. Partnership/Limited Liablilty Partnership (LLP)</t>
  </si>
  <si>
    <t>Name of Partnership/LLP:</t>
  </si>
  <si>
    <t>Expenses Directly Related to this Facility</t>
  </si>
  <si>
    <t>Allocated Expenses</t>
  </si>
  <si>
    <t>Per General Ledger</t>
  </si>
  <si>
    <t>Adjustments &amp; All Directly Related Expenses</t>
  </si>
  <si>
    <t>Line No.</t>
  </si>
  <si>
    <t>Net Expense / Patient Days</t>
  </si>
  <si>
    <t>Percentage to Total</t>
  </si>
  <si>
    <t>Allocated Amount</t>
  </si>
  <si>
    <t>Home Office / Related Management Co.:</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</si>
  <si>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</si>
  <si>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</si>
  <si>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</si>
  <si>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</si>
  <si>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</si>
  <si>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</si>
  <si>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</si>
  <si>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</si>
  <si>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</si>
  <si>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</si>
  <si>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</si>
  <si>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</si>
  <si>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</si>
  <si>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</si>
  <si>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</si>
  <si>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</si>
  <si>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</si>
  <si>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</si>
  <si>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</si>
  <si>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</si>
  <si>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</si>
  <si>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</si>
  <si>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</si>
  <si>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</si>
  <si>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</si>
  <si>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</si>
  <si>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</si>
  <si>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</si>
  <si>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</si>
  <si>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</si>
  <si>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</si>
  <si>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</si>
  <si>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</si>
  <si>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</si>
  <si>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</si>
  <si>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</si>
  <si>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</si>
  <si>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</si>
  <si>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</si>
  <si>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</si>
  <si>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</si>
  <si>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</si>
  <si>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</si>
  <si>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</si>
  <si>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</si>
  <si>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</si>
  <si>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</si>
  <si>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</si>
  <si>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</si>
  <si>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</si>
  <si>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</si>
  <si>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</si>
  <si>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</si>
  <si>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</si>
  <si>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</si>
  <si>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</si>
  <si>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</si>
  <si>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</si>
  <si>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</si>
  <si>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</si>
  <si>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W/S A-6 RECLASSIFICATIONS</t>
  </si>
  <si>
    <t>ALLOCATION % OF SHARED EMP BENEFITS</t>
  </si>
  <si>
    <t>ALLOCATION OF SHARED EMP BENEFITS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</si>
  <si>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</si>
  <si>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</si>
  <si>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</si>
  <si>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</si>
  <si>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</si>
  <si>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</si>
  <si>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</si>
  <si>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</si>
  <si>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</si>
  <si>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</si>
  <si>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</si>
  <si>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</si>
  <si>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</si>
  <si>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</si>
  <si>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</si>
  <si>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</si>
  <si>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</si>
  <si>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</si>
  <si>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</si>
  <si>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</si>
  <si>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</si>
  <si>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</si>
  <si>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</si>
  <si>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</si>
  <si>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</si>
  <si>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</si>
  <si>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</si>
  <si>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</si>
  <si>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</si>
  <si>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</si>
  <si>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</si>
  <si>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</si>
  <si>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</si>
  <si>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</si>
  <si>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</si>
  <si>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</si>
  <si>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</si>
  <si>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Allocated Employee Benefits Schedule 13</t>
  </si>
  <si>
    <t>Allocated Employee Benefits Schedule 13A</t>
  </si>
  <si>
    <t>Total Direct Care &amp; Care Related Expenses to Apportion</t>
  </si>
  <si>
    <t>Central Services and Supply (Line 1-18)</t>
  </si>
  <si>
    <t>Assistant DON (Nurs. Admin.)</t>
  </si>
  <si>
    <t>Barber &amp; Beauty (if allocated)</t>
  </si>
  <si>
    <t>Total Care Related (Line 3-22)</t>
  </si>
  <si>
    <t xml:space="preserve">Other - </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</si>
  <si>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</si>
  <si>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</si>
  <si>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</si>
  <si>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</si>
  <si>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</si>
  <si>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</si>
  <si>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</si>
  <si>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</si>
  <si>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</si>
  <si>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</si>
  <si>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</si>
  <si>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</si>
  <si>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</si>
  <si>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</si>
  <si>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</si>
  <si>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</si>
  <si>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</si>
  <si>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</si>
  <si>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</si>
  <si>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</si>
  <si>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</si>
  <si>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</si>
  <si>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</si>
  <si>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</si>
  <si>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</si>
  <si>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</si>
  <si>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</si>
  <si>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</si>
  <si>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</si>
  <si>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</si>
  <si>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</si>
  <si>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</si>
  <si>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</si>
  <si>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</si>
  <si>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</si>
  <si>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</si>
  <si>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</si>
  <si>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</si>
  <si>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</si>
  <si>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</si>
  <si>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</si>
  <si>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</si>
  <si>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</si>
  <si>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</si>
  <si>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</si>
  <si>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</si>
  <si>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</si>
  <si>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</si>
  <si>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</si>
  <si>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</si>
  <si>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</si>
  <si>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</si>
  <si>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</si>
  <si>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</si>
  <si>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</si>
  <si>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</si>
  <si>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</si>
  <si>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</si>
  <si>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</si>
  <si>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</si>
  <si>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</si>
  <si>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</si>
  <si>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</si>
  <si>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</si>
  <si>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</si>
  <si>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</si>
  <si>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</si>
  <si>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</si>
  <si>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</si>
  <si>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</si>
  <si>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</si>
  <si>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</si>
  <si>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</si>
  <si>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</si>
  <si>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</si>
  <si>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</si>
  <si>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</si>
  <si>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</si>
  <si>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</si>
  <si>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</si>
  <si>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</si>
  <si>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</si>
  <si>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</si>
  <si>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</si>
  <si>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</si>
  <si>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</si>
  <si>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</si>
  <si>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</si>
  <si>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</si>
  <si>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</si>
  <si>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</si>
  <si>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</si>
  <si>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</si>
  <si>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</si>
  <si>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</si>
  <si>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</si>
  <si>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</si>
  <si>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</si>
  <si>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</si>
  <si>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</si>
  <si>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</si>
  <si>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</si>
  <si>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</si>
  <si>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</si>
  <si>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</si>
  <si>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</si>
  <si>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</si>
  <si>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</si>
  <si>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</si>
  <si>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</si>
  <si>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</si>
  <si>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</si>
  <si>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</si>
  <si>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</si>
  <si>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</si>
  <si>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</si>
  <si>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</si>
  <si>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</si>
  <si>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</si>
  <si>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</si>
  <si>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</si>
  <si>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</si>
  <si>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</si>
  <si>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</si>
  <si>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</si>
  <si>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</si>
  <si>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</si>
  <si>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</si>
  <si>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</si>
  <si>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</si>
  <si>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</si>
  <si>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</si>
  <si>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</si>
  <si>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</si>
  <si>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</si>
  <si>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</si>
  <si>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</si>
  <si>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</si>
  <si>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</si>
  <si>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</si>
  <si>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</si>
  <si>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</si>
  <si>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</si>
  <si>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</si>
  <si>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</si>
  <si>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</si>
  <si>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</si>
  <si>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</si>
  <si>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</si>
  <si>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</si>
  <si>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</si>
  <si>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</si>
  <si>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</si>
  <si>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</si>
  <si>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</si>
  <si>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</si>
  <si>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</si>
  <si>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</si>
  <si>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</si>
  <si>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</si>
  <si>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</si>
  <si>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</si>
  <si>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</si>
  <si>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</si>
  <si>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</si>
  <si>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</si>
  <si>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</si>
  <si>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</si>
  <si>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</si>
  <si>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</si>
  <si>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</si>
  <si>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</si>
  <si>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</si>
  <si>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</si>
  <si>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</si>
  <si>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</si>
  <si>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</si>
  <si>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</si>
  <si>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</si>
  <si>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</si>
  <si>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</si>
  <si>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</si>
  <si>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</si>
  <si>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</si>
  <si>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</si>
  <si>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</si>
  <si>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</si>
  <si>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</si>
  <si>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</si>
  <si>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</si>
  <si>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</si>
  <si>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</si>
  <si>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</si>
  <si>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</si>
  <si>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</si>
  <si>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</si>
  <si>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</si>
  <si>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</si>
  <si>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</si>
  <si>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</si>
  <si>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</si>
  <si>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</si>
  <si>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</si>
  <si>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</si>
  <si>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</si>
  <si>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</si>
  <si>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</si>
  <si>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</si>
  <si>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</si>
  <si>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</si>
  <si>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</si>
  <si>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</si>
  <si>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</si>
  <si>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</si>
  <si>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</si>
  <si>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</si>
  <si>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</si>
  <si>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</si>
  <si>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</si>
  <si>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</si>
  <si>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</si>
  <si>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</si>
  <si>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</si>
  <si>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</si>
  <si>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</si>
  <si>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</si>
  <si>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</si>
  <si>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</si>
  <si>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</si>
  <si>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</si>
  <si>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</si>
  <si>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</si>
  <si>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</si>
  <si>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</si>
  <si>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</si>
  <si>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</si>
  <si>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</si>
  <si>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</si>
  <si>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</si>
  <si>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</si>
  <si>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</si>
  <si>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</si>
  <si>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</si>
  <si>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</si>
  <si>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</si>
  <si>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</si>
  <si>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</si>
  <si>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</si>
  <si>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</si>
  <si>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</si>
  <si>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</si>
  <si>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</si>
  <si>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</si>
  <si>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</si>
  <si>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</si>
  <si>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</si>
  <si>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</si>
  <si>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</si>
  <si>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</si>
  <si>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</si>
  <si>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</si>
  <si>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</si>
  <si>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</si>
  <si>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</si>
  <si>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</si>
  <si>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</si>
  <si>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</si>
  <si>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</si>
  <si>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</si>
  <si>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</si>
  <si>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</si>
  <si>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</si>
  <si>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</si>
  <si>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</si>
  <si>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</si>
  <si>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</si>
  <si>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</si>
  <si>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</si>
  <si>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</si>
  <si>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</si>
  <si>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</si>
  <si>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</si>
  <si>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</si>
  <si>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</si>
  <si>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</si>
  <si>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</si>
  <si>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</si>
  <si>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</si>
  <si>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</si>
  <si>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</si>
  <si>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</si>
  <si>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</si>
  <si>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</si>
  <si>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</si>
  <si>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</si>
  <si>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</si>
  <si>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</si>
  <si>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</si>
  <si>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</si>
  <si>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</si>
  <si>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</si>
  <si>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</si>
  <si>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</si>
  <si>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</si>
  <si>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</si>
  <si>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</si>
  <si>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</si>
  <si>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</si>
  <si>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</si>
  <si>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</si>
  <si>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</si>
  <si>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</si>
  <si>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</si>
  <si>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</si>
  <si>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</si>
  <si>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</si>
  <si>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</si>
  <si>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</si>
  <si>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</si>
  <si>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</si>
  <si>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</si>
  <si>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</si>
  <si>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</si>
  <si>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</si>
  <si>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</si>
  <si>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</si>
  <si>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</si>
  <si>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</si>
  <si>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</si>
  <si>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</si>
  <si>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</si>
  <si>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</si>
  <si>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</si>
  <si>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</si>
  <si>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</si>
  <si>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</si>
  <si>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</si>
  <si>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</si>
  <si>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</si>
  <si>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</si>
  <si>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</si>
  <si>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</si>
  <si>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</si>
  <si>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</si>
  <si>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</si>
  <si>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</si>
  <si>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</si>
  <si>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</si>
  <si>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</si>
  <si>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</si>
  <si>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</si>
  <si>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</si>
  <si>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</si>
  <si>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</si>
  <si>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</si>
  <si>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</si>
  <si>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</si>
  <si>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</si>
  <si>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</si>
  <si>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</si>
  <si>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</si>
  <si>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</si>
  <si>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</si>
  <si>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</si>
  <si>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</si>
  <si>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</si>
  <si>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</si>
  <si>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</si>
  <si>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</si>
  <si>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</si>
  <si>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</si>
  <si>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</si>
  <si>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</si>
  <si>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</si>
  <si>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</si>
  <si>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</si>
  <si>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</si>
  <si>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</si>
  <si>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</si>
  <si>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</si>
  <si>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</si>
  <si>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</si>
  <si>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</si>
  <si>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</si>
  <si>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</si>
  <si>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</si>
  <si>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</si>
  <si>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</si>
  <si>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</si>
  <si>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</si>
  <si>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</si>
  <si>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</si>
  <si>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</si>
  <si>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</si>
  <si>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</si>
  <si>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</si>
  <si>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</si>
  <si>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</si>
  <si>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</si>
  <si>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</si>
  <si>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</si>
  <si>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</si>
  <si>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</si>
  <si>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</si>
  <si>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</si>
  <si>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</si>
  <si>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</si>
  <si>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</si>
  <si>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</si>
  <si>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</si>
  <si>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</si>
  <si>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</si>
  <si>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</si>
  <si>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</si>
  <si>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</si>
  <si>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</si>
  <si>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</si>
  <si>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</si>
  <si>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</si>
  <si>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</si>
  <si>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</si>
  <si>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</si>
  <si>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</si>
  <si>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</si>
  <si>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</si>
  <si>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</si>
  <si>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</si>
  <si>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</si>
  <si>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</si>
  <si>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</si>
  <si>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</si>
  <si>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</si>
  <si>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</si>
  <si>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</si>
  <si>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</si>
  <si>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</si>
  <si>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</si>
  <si>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</si>
  <si>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</si>
  <si>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</si>
  <si>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</si>
  <si>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</si>
  <si>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</si>
  <si>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</si>
  <si>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</si>
  <si>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</si>
  <si>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</si>
  <si>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</si>
  <si>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</si>
  <si>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</si>
  <si>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</si>
  <si>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</si>
  <si>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</si>
  <si>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</si>
  <si>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</si>
  <si>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</si>
  <si>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</si>
  <si>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</si>
  <si>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</si>
  <si>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</si>
  <si>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</si>
  <si>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</si>
  <si>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</si>
  <si>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</si>
  <si>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</si>
  <si>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</si>
  <si>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</si>
  <si>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</si>
  <si>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</si>
  <si>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</si>
  <si>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</si>
  <si>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</si>
  <si>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</si>
  <si>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</si>
  <si>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</si>
  <si>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</si>
  <si>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</si>
  <si>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</si>
  <si>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</si>
  <si>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</si>
  <si>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</si>
  <si>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</si>
  <si>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</si>
  <si>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</si>
  <si>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</si>
  <si>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</si>
  <si>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</si>
  <si>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</si>
  <si>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</si>
  <si>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</si>
  <si>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</si>
  <si>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</si>
  <si>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</si>
  <si>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</si>
  <si>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</si>
  <si>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</si>
  <si>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</si>
  <si>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</si>
  <si>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</si>
  <si>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</si>
  <si>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</si>
  <si>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</si>
  <si>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</si>
  <si>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</si>
  <si>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</si>
  <si>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</si>
  <si>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</si>
  <si>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</si>
  <si>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</si>
  <si>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</si>
  <si>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</si>
  <si>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</si>
  <si>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</si>
  <si>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</si>
  <si>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</si>
  <si>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</si>
  <si>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</si>
  <si>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</si>
  <si>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</si>
  <si>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</si>
  <si>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</si>
  <si>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</si>
  <si>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</si>
  <si>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</si>
  <si>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</si>
  <si>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</si>
  <si>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</si>
  <si>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</si>
  <si>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</si>
  <si>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</si>
  <si>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</si>
  <si>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</si>
  <si>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</si>
  <si>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</si>
  <si>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</si>
  <si>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</si>
  <si>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</si>
  <si>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</si>
  <si>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</si>
  <si>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</si>
  <si>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</si>
  <si>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</si>
  <si>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</si>
  <si>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</si>
  <si>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</si>
  <si>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</si>
  <si>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</si>
  <si>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</si>
  <si>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</si>
  <si>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</si>
  <si>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</si>
  <si>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</si>
  <si>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</si>
  <si>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</si>
  <si>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</si>
  <si>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</si>
  <si>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</si>
  <si>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</si>
  <si>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</si>
  <si>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</si>
  <si>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</si>
  <si>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</si>
  <si>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</si>
  <si>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</si>
  <si>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</si>
  <si>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</si>
  <si>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</si>
  <si>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</si>
  <si>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</si>
  <si>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</si>
  <si>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</si>
  <si>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</si>
  <si>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</si>
  <si>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</si>
  <si>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</si>
  <si>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</si>
  <si>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</si>
  <si>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</si>
  <si>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</si>
  <si>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</si>
  <si>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</si>
  <si>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</si>
  <si>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</si>
  <si>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</si>
  <si>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</si>
  <si>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</si>
  <si>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</si>
  <si>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</si>
  <si>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</si>
  <si>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</si>
  <si>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</si>
  <si>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</si>
  <si>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</si>
  <si>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</si>
  <si>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</si>
  <si>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</si>
  <si>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</si>
  <si>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</si>
  <si>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</si>
  <si>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</si>
  <si>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</si>
  <si>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</si>
  <si>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</si>
  <si>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</si>
  <si>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</si>
  <si>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</si>
  <si>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</si>
  <si>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</si>
  <si>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</si>
  <si>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</si>
  <si>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</si>
  <si>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</si>
  <si>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</si>
  <si>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</si>
  <si>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</si>
  <si>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</si>
  <si>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</si>
  <si>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</si>
  <si>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</si>
  <si>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</si>
  <si>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</si>
  <si>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</si>
  <si>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</si>
  <si>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</si>
  <si>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</si>
  <si>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</si>
  <si>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</si>
  <si>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</si>
  <si>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</si>
  <si>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</si>
  <si>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</si>
  <si>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</si>
  <si>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</si>
  <si>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</si>
  <si>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</si>
  <si>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</si>
  <si>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</si>
  <si>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</si>
  <si>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</si>
  <si>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</si>
  <si>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</si>
  <si>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</si>
  <si>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</si>
  <si>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</si>
  <si>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</si>
  <si>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</si>
  <si>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</si>
  <si>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</si>
  <si>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</si>
  <si>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</si>
  <si>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</si>
  <si>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</si>
  <si>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</si>
  <si>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</si>
  <si>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</si>
  <si>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</si>
  <si>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</si>
  <si>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</si>
  <si>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</si>
  <si>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</si>
  <si>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</si>
  <si>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</si>
  <si>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</si>
  <si>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</si>
  <si>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</si>
  <si>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</si>
  <si>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</si>
  <si>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</si>
  <si>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</si>
  <si>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</si>
  <si>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</si>
  <si>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</si>
  <si>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</si>
  <si>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</si>
  <si>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</si>
  <si>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</si>
  <si>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</si>
  <si>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</si>
  <si>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</si>
  <si>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</si>
  <si>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</si>
  <si>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</si>
  <si>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</si>
  <si>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</si>
  <si>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</si>
  <si>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</si>
  <si>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</si>
  <si>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</si>
  <si>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</si>
  <si>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</si>
  <si>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</si>
  <si>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</si>
  <si>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</si>
  <si>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</si>
  <si>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</si>
  <si>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</si>
  <si>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</si>
  <si>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</si>
  <si>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</si>
  <si>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</si>
  <si>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</si>
  <si>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</si>
  <si>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</si>
  <si>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</si>
  <si>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</si>
  <si>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</si>
  <si>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</si>
  <si>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</si>
  <si>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</si>
  <si>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</si>
  <si>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</si>
  <si>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</si>
  <si>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</si>
  <si>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</si>
  <si>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</si>
  <si>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</si>
  <si>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</si>
  <si>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</si>
  <si>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</si>
  <si>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</si>
  <si>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</si>
  <si>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</si>
  <si>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</si>
  <si>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</si>
  <si>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</si>
  <si>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</si>
  <si>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</si>
  <si>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</si>
  <si>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</si>
  <si>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</si>
  <si>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</si>
  <si>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</si>
  <si>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</si>
  <si>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</si>
  <si>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</si>
  <si>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</si>
  <si>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</si>
  <si>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</si>
  <si>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</si>
  <si>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</si>
  <si>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</si>
  <si>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</si>
  <si>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</si>
  <si>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</si>
  <si>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</si>
  <si>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</si>
  <si>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</si>
  <si>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</si>
  <si>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</si>
  <si>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</si>
  <si>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</si>
  <si>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</si>
  <si>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</si>
  <si>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</si>
  <si>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</si>
  <si>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</si>
  <si>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</si>
  <si>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</si>
  <si>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</si>
  <si>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</si>
  <si>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</si>
  <si>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</si>
  <si>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</si>
  <si>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</si>
  <si>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</si>
  <si>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</si>
  <si>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</si>
  <si>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</si>
  <si>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</si>
  <si>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</si>
  <si>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</si>
  <si>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</si>
  <si>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</si>
  <si>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</si>
  <si>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</si>
  <si>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</si>
  <si>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</si>
  <si>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</si>
  <si>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</si>
  <si>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</si>
  <si>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</si>
  <si>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</si>
  <si>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</si>
  <si>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</si>
  <si>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</si>
  <si>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</si>
  <si>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</si>
  <si>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</si>
  <si>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</si>
  <si>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</si>
  <si>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</si>
  <si>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</si>
  <si>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</si>
  <si>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</si>
  <si>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</si>
  <si>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</si>
  <si>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</si>
  <si>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</si>
  <si>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</si>
  <si>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</si>
  <si>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</si>
  <si>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</si>
  <si>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</si>
  <si>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</si>
  <si>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</si>
  <si>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</si>
  <si>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</si>
  <si>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</si>
  <si>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</si>
  <si>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</si>
  <si>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</si>
  <si>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</si>
  <si>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</si>
  <si>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</si>
  <si>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</si>
  <si>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</si>
  <si>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</si>
  <si>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</si>
  <si>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</si>
  <si>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</si>
  <si>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</si>
  <si>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</si>
  <si>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</si>
  <si>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</si>
  <si>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</si>
  <si>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</si>
  <si>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</si>
  <si>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</si>
  <si>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</si>
  <si>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</si>
  <si>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</si>
  <si>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</si>
  <si>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</si>
  <si>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</si>
  <si>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</si>
  <si>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</si>
  <si>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</si>
  <si>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</si>
  <si>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</si>
  <si>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</si>
  <si>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</si>
  <si>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</si>
  <si>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</si>
  <si>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</si>
  <si>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</si>
  <si>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</si>
  <si>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</si>
  <si>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</si>
  <si>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</si>
  <si>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</si>
  <si>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</si>
  <si>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</si>
  <si>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</si>
  <si>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</si>
  <si>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</si>
  <si>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</si>
  <si>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</si>
  <si>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</si>
  <si>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</si>
  <si>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</si>
  <si>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</si>
  <si>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</si>
  <si>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</si>
  <si>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</si>
  <si>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</si>
  <si>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</si>
  <si>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</si>
  <si>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</si>
  <si>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</si>
  <si>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</si>
  <si>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</si>
  <si>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</si>
  <si>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</si>
  <si>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</si>
  <si>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</si>
  <si>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</si>
  <si>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</si>
  <si>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</si>
  <si>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</si>
  <si>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</si>
  <si>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</si>
  <si>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</si>
  <si>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</si>
  <si>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</si>
  <si>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</si>
  <si>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</si>
  <si>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</si>
  <si>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</si>
  <si>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</si>
  <si>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</si>
  <si>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</si>
  <si>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</si>
  <si>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</si>
  <si>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</si>
  <si>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</si>
  <si>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</si>
  <si>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</si>
  <si>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</si>
  <si>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</si>
  <si>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</si>
  <si>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</si>
  <si>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</si>
  <si>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</si>
  <si>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</si>
  <si>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</si>
  <si>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</si>
  <si>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</si>
  <si>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</si>
  <si>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</si>
  <si>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</si>
  <si>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</si>
  <si>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</si>
  <si>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</si>
  <si>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</si>
  <si>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</si>
  <si>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</si>
  <si>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</si>
  <si>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</si>
  <si>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</si>
  <si>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</si>
  <si>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</si>
  <si>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</si>
  <si>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</si>
  <si>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</si>
  <si>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</si>
  <si>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</si>
  <si>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</si>
  <si>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</si>
  <si>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</si>
  <si>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</si>
  <si>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</si>
  <si>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</si>
  <si>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</si>
  <si>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</si>
  <si>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</si>
  <si>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</si>
  <si>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</si>
  <si>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</si>
  <si>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</si>
  <si>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</si>
  <si>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</si>
  <si>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</si>
  <si>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</si>
  <si>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</si>
  <si>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</si>
  <si>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</si>
  <si>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</si>
  <si>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</si>
  <si>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</si>
  <si>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</si>
  <si>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</si>
  <si>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</si>
  <si>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</si>
  <si>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</si>
  <si>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</si>
  <si>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</si>
  <si>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</si>
  <si>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</si>
  <si>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</si>
  <si>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</si>
  <si>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</si>
  <si>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</si>
  <si>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</si>
  <si>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</si>
  <si>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</si>
  <si>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</si>
  <si>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</si>
  <si>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</si>
  <si>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</si>
  <si>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</si>
  <si>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</si>
  <si>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</si>
  <si>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</si>
  <si>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</si>
  <si>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</si>
  <si>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</si>
  <si>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</si>
  <si>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</si>
  <si>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</si>
  <si>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</si>
  <si>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</si>
  <si>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</si>
  <si>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</si>
  <si>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</si>
  <si>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</si>
  <si>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</si>
  <si>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</si>
  <si>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</si>
  <si>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</si>
  <si>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</si>
  <si>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</si>
  <si>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</si>
  <si>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</si>
  <si>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</si>
  <si>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</si>
  <si>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</si>
  <si>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</si>
  <si>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</si>
  <si>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</si>
  <si>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</si>
  <si>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</si>
  <si>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</si>
  <si>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</si>
  <si>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</si>
  <si>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</si>
  <si>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</si>
  <si>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</si>
  <si>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</si>
  <si>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</si>
  <si>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</si>
  <si>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</si>
  <si>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</si>
  <si>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</si>
  <si>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</si>
  <si>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</si>
  <si>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</si>
  <si>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</si>
  <si>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</si>
  <si>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</si>
  <si>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</si>
  <si>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</si>
  <si>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</si>
  <si>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</si>
  <si>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</si>
  <si>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</si>
  <si>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</si>
  <si>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</si>
  <si>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</si>
  <si>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</si>
  <si>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</si>
  <si>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</si>
  <si>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</si>
  <si>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</si>
  <si>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</si>
  <si>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</si>
  <si>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</si>
  <si>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</si>
  <si>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</si>
  <si>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</si>
  <si>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</si>
  <si>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</si>
  <si>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</si>
  <si>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</si>
  <si>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</si>
  <si>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</si>
  <si>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</si>
  <si>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</si>
  <si>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</si>
  <si>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</si>
  <si>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</si>
  <si>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</si>
  <si>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</si>
  <si>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</si>
  <si>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</si>
  <si>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</si>
  <si>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</si>
  <si>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</si>
  <si>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</si>
  <si>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</si>
  <si>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</si>
  <si>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</si>
  <si>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</si>
  <si>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</si>
  <si>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</si>
  <si>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</si>
  <si>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</si>
  <si>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</si>
  <si>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</si>
  <si>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</si>
  <si>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</si>
  <si>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</si>
  <si>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</si>
  <si>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</si>
  <si>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</si>
  <si>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</si>
  <si>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</si>
  <si>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</si>
  <si>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</si>
  <si>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</si>
  <si>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</si>
  <si>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</si>
  <si>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</si>
  <si>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</si>
  <si>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</si>
  <si>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</si>
  <si>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</si>
  <si>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</si>
  <si>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</si>
  <si>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</si>
  <si>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</si>
  <si>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</si>
  <si>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</si>
  <si>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</si>
  <si>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</si>
  <si>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</si>
  <si>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</si>
  <si>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</si>
  <si>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</si>
  <si>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</si>
  <si>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</si>
  <si>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</si>
  <si>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</si>
  <si>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</si>
  <si>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</si>
  <si>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</si>
  <si>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</si>
  <si>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</si>
  <si>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</si>
  <si>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</si>
  <si>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</si>
  <si>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</si>
  <si>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</si>
  <si>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</si>
  <si>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</si>
  <si>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</si>
  <si>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</si>
  <si>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</si>
  <si>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</si>
  <si>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</si>
  <si>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</si>
  <si>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</si>
  <si>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</si>
  <si>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</si>
  <si>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</si>
  <si>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</si>
  <si>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</si>
  <si>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</si>
  <si>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</si>
  <si>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</si>
  <si>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</si>
  <si>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</si>
  <si>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</si>
  <si>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</si>
  <si>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</si>
  <si>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</si>
  <si>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</si>
  <si>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</si>
  <si>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</si>
  <si>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</si>
  <si>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</si>
  <si>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</si>
  <si>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</si>
  <si>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</si>
  <si>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</si>
  <si>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</si>
  <si>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</si>
  <si>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</si>
  <si>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</si>
  <si>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</si>
  <si>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</si>
  <si>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</si>
  <si>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</si>
  <si>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</si>
  <si>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</si>
  <si>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</si>
  <si>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</si>
  <si>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</si>
  <si>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</si>
  <si>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</si>
  <si>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</si>
  <si>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</si>
  <si>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</si>
  <si>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</si>
  <si>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</si>
  <si>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</si>
  <si>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</si>
  <si>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</si>
  <si>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</si>
  <si>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</si>
  <si>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</si>
  <si>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</si>
  <si>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</si>
  <si>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</si>
  <si>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</si>
  <si>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</si>
  <si>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</si>
  <si>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</si>
  <si>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</si>
  <si>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</si>
  <si>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</si>
  <si>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</si>
  <si>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</si>
  <si>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</si>
  <si>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</si>
  <si>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</si>
  <si>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</si>
  <si>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</si>
  <si>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</si>
  <si>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</si>
  <si>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</si>
  <si>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</si>
  <si>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</si>
  <si>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</si>
  <si>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</si>
  <si>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</si>
  <si>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</si>
  <si>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</si>
  <si>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</si>
  <si>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</si>
  <si>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</si>
  <si>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</si>
  <si>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</si>
  <si>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</si>
  <si>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</si>
  <si>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</si>
  <si>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</si>
  <si>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</si>
  <si>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</si>
  <si>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</si>
  <si>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</si>
  <si>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</si>
  <si>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</si>
  <si>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</si>
  <si>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</si>
  <si>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</si>
  <si>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</si>
  <si>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</si>
  <si>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</si>
  <si>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</si>
  <si>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</si>
  <si>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</si>
  <si>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</si>
  <si>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</si>
  <si>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</si>
  <si>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</si>
  <si>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</si>
  <si>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</si>
  <si>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</si>
  <si>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</si>
  <si>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</si>
  <si>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</si>
  <si>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</si>
  <si>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</si>
  <si>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</si>
  <si>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</si>
  <si>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</si>
  <si>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</si>
  <si>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</si>
  <si>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</si>
  <si>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</si>
  <si>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</si>
  <si>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</si>
  <si>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</si>
  <si>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</si>
  <si>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</si>
  <si>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</si>
  <si>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</si>
  <si>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</si>
  <si>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</si>
  <si>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</si>
  <si>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</si>
  <si>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</si>
  <si>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</si>
  <si>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</si>
  <si>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</si>
  <si>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</si>
  <si>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</si>
  <si>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</si>
  <si>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</si>
  <si>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</si>
  <si>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</si>
  <si>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</si>
  <si>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</si>
  <si>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</si>
  <si>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</si>
  <si>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</si>
  <si>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</si>
  <si>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</si>
  <si>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</si>
  <si>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</si>
  <si>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</si>
  <si>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</si>
  <si>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</si>
  <si>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</si>
  <si>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</si>
  <si>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</si>
  <si>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</si>
  <si>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</si>
  <si>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</si>
  <si>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</si>
  <si>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</si>
  <si>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</si>
  <si>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</si>
  <si>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</si>
  <si>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</si>
  <si>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</si>
  <si>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</si>
  <si>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</si>
  <si>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</si>
  <si>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</si>
  <si>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</si>
  <si>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</si>
  <si>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</si>
  <si>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</si>
  <si>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</si>
  <si>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</si>
  <si>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</si>
  <si>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</si>
  <si>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</si>
  <si>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</si>
  <si>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</si>
  <si>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</si>
  <si>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</si>
  <si>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</si>
  <si>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</si>
  <si>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</si>
  <si>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</si>
  <si>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</si>
  <si>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</si>
  <si>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</si>
  <si>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</si>
  <si>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</si>
  <si>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</si>
  <si>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</si>
  <si>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</si>
  <si>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</si>
  <si>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</si>
  <si>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</si>
  <si>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</si>
  <si>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</si>
  <si>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</si>
  <si>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</si>
  <si>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</si>
  <si>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</si>
  <si>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</si>
  <si>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</si>
  <si>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</si>
  <si>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</si>
  <si>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</si>
  <si>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</si>
  <si>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</si>
  <si>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</si>
  <si>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</si>
  <si>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</si>
  <si>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</si>
  <si>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</si>
  <si>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</si>
  <si>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</si>
  <si>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</si>
  <si>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</si>
  <si>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</si>
  <si>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</si>
  <si>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</si>
  <si>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</si>
  <si>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</si>
  <si>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</si>
  <si>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</si>
  <si>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</si>
  <si>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</si>
  <si>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</si>
  <si>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</si>
  <si>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</si>
  <si>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</si>
  <si>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</si>
  <si>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</si>
  <si>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</si>
  <si>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</si>
  <si>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</si>
  <si>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</si>
  <si>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</si>
  <si>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</si>
  <si>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</si>
  <si>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</si>
  <si>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</si>
  <si>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</si>
  <si>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</si>
  <si>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</si>
  <si>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</si>
  <si>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</si>
  <si>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</si>
  <si>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</si>
  <si>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</si>
  <si>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</si>
  <si>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</si>
  <si>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</si>
  <si>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</si>
  <si>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</si>
  <si>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</si>
  <si>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</si>
  <si>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</si>
  <si>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</si>
  <si>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</si>
  <si>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</si>
  <si>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</si>
  <si>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</si>
  <si>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</si>
  <si>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</si>
  <si>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</si>
  <si>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</si>
  <si>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</si>
  <si>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</si>
  <si>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</si>
  <si>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</si>
  <si>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</si>
  <si>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</si>
  <si>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</si>
  <si>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</si>
  <si>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</si>
  <si>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</si>
  <si>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</si>
  <si>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</si>
  <si>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</si>
  <si>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</si>
  <si>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</si>
  <si>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</si>
  <si>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</si>
  <si>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</si>
  <si>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</si>
  <si>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</si>
  <si>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</si>
  <si>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</si>
  <si>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</si>
  <si>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</si>
  <si>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</si>
  <si>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</si>
  <si>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</si>
  <si>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</si>
  <si>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</si>
  <si>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</si>
  <si>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</si>
  <si>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</si>
  <si>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</si>
  <si>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</si>
  <si>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</si>
  <si>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</si>
  <si>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</si>
  <si>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</si>
  <si>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</si>
  <si>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</si>
  <si>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</si>
  <si>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</si>
  <si>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</si>
  <si>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</si>
  <si>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</si>
  <si>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</si>
  <si>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</si>
  <si>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</si>
  <si>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</si>
  <si>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</si>
  <si>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</si>
  <si>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</si>
  <si>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</si>
  <si>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</si>
  <si>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</si>
  <si>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</si>
  <si>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</si>
  <si>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</si>
  <si>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</si>
  <si>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</si>
  <si>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</si>
  <si>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</si>
  <si>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</si>
  <si>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</si>
  <si>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</si>
  <si>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</si>
  <si>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</si>
  <si>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</si>
  <si>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</si>
  <si>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</si>
  <si>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</si>
  <si>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</si>
  <si>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</si>
  <si>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</si>
  <si>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</si>
  <si>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</si>
  <si>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</si>
  <si>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</si>
  <si>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</si>
  <si>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</si>
  <si>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</si>
  <si>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</si>
  <si>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</si>
  <si>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</si>
  <si>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</si>
  <si>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</si>
  <si>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</si>
  <si>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</si>
  <si>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</si>
  <si>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</si>
  <si>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</si>
  <si>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</si>
  <si>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</si>
  <si>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</si>
  <si>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</si>
  <si>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</si>
  <si>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</si>
  <si>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</si>
  <si>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</si>
  <si>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</si>
  <si>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</si>
  <si>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</si>
  <si>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</si>
  <si>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</si>
  <si>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</si>
  <si>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</si>
  <si>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</si>
  <si>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</si>
  <si>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</si>
  <si>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</si>
  <si>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</si>
  <si>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</si>
  <si>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</si>
  <si>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</si>
  <si>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</si>
  <si>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</si>
  <si>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</si>
  <si>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</si>
  <si>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</si>
  <si>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</si>
  <si>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</si>
  <si>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</si>
  <si>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</si>
  <si>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</si>
  <si>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</si>
  <si>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</si>
  <si>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</si>
  <si>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</si>
  <si>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</si>
  <si>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</si>
  <si>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</si>
  <si>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</si>
  <si>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</si>
  <si>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</si>
  <si>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</si>
  <si>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</si>
  <si>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</si>
  <si>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</si>
  <si>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</si>
  <si>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</si>
  <si>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</si>
  <si>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</si>
  <si>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</si>
  <si>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</si>
  <si>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</si>
  <si>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</si>
  <si>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</si>
  <si>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</si>
  <si>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</si>
  <si>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</si>
  <si>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</si>
  <si>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</si>
  <si>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</si>
  <si>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</si>
  <si>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</si>
  <si>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</si>
  <si>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</si>
  <si>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</si>
  <si>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</si>
  <si>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</si>
  <si>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</si>
  <si>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</si>
  <si>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</si>
  <si>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</si>
  <si>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</si>
  <si>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</si>
  <si>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</si>
  <si>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</si>
  <si>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</si>
  <si>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</si>
  <si>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</si>
  <si>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</si>
  <si>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</si>
  <si>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</si>
  <si>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</si>
  <si>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</si>
  <si>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</si>
  <si>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</si>
  <si>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</si>
  <si>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</si>
  <si>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</si>
  <si>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</si>
  <si>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</si>
  <si>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</si>
  <si>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</si>
  <si>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</si>
  <si>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</si>
  <si>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</si>
  <si>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</si>
  <si>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</si>
  <si>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</si>
  <si>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</si>
  <si>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</si>
  <si>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</si>
  <si>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</si>
  <si>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</si>
  <si>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</si>
  <si>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</si>
  <si>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</si>
  <si>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</si>
  <si>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</si>
  <si>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</si>
  <si>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</si>
  <si>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</si>
  <si>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</si>
  <si>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</si>
  <si>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</si>
  <si>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</si>
  <si>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</si>
  <si>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</si>
  <si>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</si>
  <si>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</si>
  <si>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</si>
  <si>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</si>
  <si>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</si>
  <si>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</si>
  <si>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</si>
  <si>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</si>
  <si>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</si>
  <si>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</si>
  <si>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</si>
  <si>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</si>
  <si>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</si>
  <si>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</si>
  <si>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</si>
  <si>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</si>
  <si>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</si>
  <si>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</si>
  <si>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</si>
  <si>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</si>
  <si>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</si>
  <si>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</si>
  <si>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</si>
  <si>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</si>
  <si>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</si>
  <si>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</si>
  <si>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</si>
  <si>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</si>
  <si>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</si>
  <si>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</si>
  <si>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</si>
  <si>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</si>
  <si>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</si>
  <si>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</si>
  <si>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</si>
  <si>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</si>
  <si>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</si>
  <si>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</si>
  <si>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</si>
  <si>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</si>
  <si>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</si>
  <si>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</si>
  <si>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</si>
  <si>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</si>
  <si>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</si>
  <si>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</si>
  <si>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</si>
  <si>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</si>
  <si>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</si>
  <si>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</si>
  <si>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</si>
  <si>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</si>
  <si>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</si>
  <si>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</si>
  <si>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</si>
  <si>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</si>
  <si>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</si>
  <si>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</si>
  <si>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</si>
  <si>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</si>
  <si>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</si>
  <si>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</si>
  <si>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</si>
  <si>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</si>
  <si>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</si>
  <si>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</si>
  <si>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</si>
  <si>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</si>
  <si>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</si>
  <si>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</si>
  <si>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</si>
  <si>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</si>
  <si>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</si>
  <si>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</si>
  <si>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</si>
  <si>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</si>
  <si>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</si>
  <si>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</si>
  <si>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</si>
  <si>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</si>
  <si>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</si>
  <si>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</si>
  <si>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</si>
  <si>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</si>
  <si>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</si>
  <si>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</si>
  <si>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</si>
  <si>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</si>
  <si>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</si>
  <si>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</si>
  <si>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</si>
  <si>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</si>
  <si>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</si>
  <si>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</si>
  <si>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</si>
  <si>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</si>
  <si>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</si>
  <si>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</si>
  <si>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</si>
  <si>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</si>
  <si>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</si>
  <si>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</si>
  <si>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</si>
  <si>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</si>
  <si>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</si>
  <si>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</si>
  <si>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</si>
  <si>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</si>
  <si>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</si>
  <si>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</si>
  <si>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</si>
  <si>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</si>
  <si>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</si>
  <si>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</si>
  <si>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</si>
  <si>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</si>
  <si>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</si>
  <si>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</si>
  <si>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</si>
  <si>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</si>
  <si>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</si>
  <si>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</si>
  <si>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</si>
  <si>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</si>
  <si>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</si>
  <si>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</si>
  <si>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</si>
  <si>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</si>
  <si>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</si>
  <si>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</si>
  <si>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</si>
  <si>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</si>
  <si>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</si>
  <si>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</si>
  <si>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</si>
  <si>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</si>
  <si>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</si>
  <si>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</si>
  <si>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</si>
  <si>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</si>
  <si>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</si>
  <si>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</si>
  <si>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</si>
  <si>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</si>
  <si>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</si>
  <si>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</si>
  <si>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</si>
  <si>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</si>
  <si>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</si>
  <si>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</si>
  <si>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</si>
  <si>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</si>
  <si>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</si>
  <si>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</si>
  <si>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</si>
  <si>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</si>
  <si>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</si>
  <si>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</si>
  <si>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</si>
  <si>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</si>
  <si>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</si>
  <si>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</si>
  <si>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</si>
  <si>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</si>
  <si>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</si>
  <si>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</si>
  <si>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</si>
  <si>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</si>
  <si>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</si>
  <si>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</si>
  <si>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</si>
  <si>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</si>
  <si>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</si>
  <si>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</si>
  <si>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</si>
  <si>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</si>
  <si>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</si>
  <si>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</si>
  <si>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</si>
  <si>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</si>
  <si>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</si>
  <si>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</si>
  <si>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</si>
  <si>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</si>
  <si>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</si>
  <si>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</si>
  <si>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</si>
  <si>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</si>
  <si>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</si>
  <si>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</si>
  <si>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</si>
  <si>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</si>
  <si>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</si>
  <si>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</si>
  <si>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</si>
  <si>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</si>
  <si>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</si>
  <si>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</si>
  <si>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</si>
  <si>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</si>
  <si>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</si>
  <si>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</si>
  <si>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</si>
  <si>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</si>
  <si>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</si>
  <si>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</si>
  <si>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</si>
  <si>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</si>
  <si>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</si>
  <si>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</si>
  <si>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</si>
  <si>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</si>
  <si>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</si>
  <si>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</si>
  <si>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</si>
  <si>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</si>
  <si>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</si>
  <si>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</si>
  <si>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</si>
  <si>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</si>
  <si>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</si>
  <si>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</si>
  <si>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</si>
  <si>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</si>
  <si>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</si>
  <si>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</si>
  <si>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</si>
  <si>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</si>
  <si>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</si>
  <si>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</si>
  <si>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</si>
  <si>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</si>
  <si>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</si>
  <si>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</si>
  <si>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</si>
  <si>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</si>
  <si>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</si>
  <si>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</si>
  <si>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</si>
  <si>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</si>
  <si>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</si>
  <si>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</si>
  <si>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</si>
  <si>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</si>
  <si>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</si>
  <si>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</si>
  <si>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</si>
  <si>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</si>
  <si>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</si>
  <si>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</si>
  <si>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</si>
  <si>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</si>
  <si>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</si>
  <si>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</si>
  <si>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</si>
  <si>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</si>
  <si>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</si>
  <si>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</si>
  <si>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</si>
  <si>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</si>
  <si>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</si>
  <si>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</si>
  <si>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</si>
  <si>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</si>
  <si>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</si>
  <si>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</si>
  <si>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</si>
  <si>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</si>
  <si>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</si>
  <si>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</si>
  <si>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</si>
  <si>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</si>
  <si>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</si>
  <si>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</si>
  <si>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</si>
  <si>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</si>
  <si>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</si>
  <si>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</si>
  <si>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</si>
  <si>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</si>
  <si>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</si>
  <si>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</si>
  <si>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</si>
  <si>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</si>
  <si>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</si>
  <si>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</si>
  <si>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</si>
  <si>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</si>
  <si>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</si>
  <si>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</si>
  <si>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</si>
  <si>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</si>
  <si>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</si>
  <si>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</si>
  <si>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</si>
  <si>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</si>
  <si>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</si>
  <si>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</si>
  <si>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</si>
  <si>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</si>
  <si>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</si>
  <si>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</si>
  <si>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</si>
  <si>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</si>
  <si>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</si>
  <si>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</si>
  <si>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</si>
  <si>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</si>
  <si>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</si>
  <si>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</si>
  <si>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</si>
  <si>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</si>
  <si>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</si>
  <si>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</si>
  <si>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</si>
  <si>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</si>
  <si>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</si>
  <si>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</si>
  <si>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</si>
  <si>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</si>
  <si>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</si>
  <si>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</si>
  <si>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</si>
  <si>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</si>
  <si>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</si>
  <si>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</si>
  <si>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</si>
  <si>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</si>
  <si>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</si>
  <si>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</si>
  <si>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</si>
  <si>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</si>
  <si>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</si>
  <si>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</si>
  <si>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</si>
  <si>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</si>
  <si>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</si>
  <si>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</si>
  <si>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</si>
  <si>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</si>
  <si>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</si>
  <si>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</si>
  <si>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</si>
  <si>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</si>
  <si>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</si>
  <si>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</si>
  <si>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</si>
  <si>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</si>
  <si>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</si>
  <si>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</si>
  <si>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</si>
  <si>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</si>
  <si>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</si>
  <si>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</si>
  <si>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</si>
  <si>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</si>
  <si>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</si>
  <si>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</si>
  <si>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</si>
  <si>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</si>
  <si>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</si>
  <si>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</si>
  <si>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</si>
  <si>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</si>
  <si>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</si>
  <si>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</si>
  <si>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</si>
  <si>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</si>
  <si>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</si>
  <si>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</si>
  <si>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</si>
  <si>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</si>
  <si>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</si>
  <si>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</si>
  <si>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</si>
  <si>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</si>
  <si>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</si>
  <si>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</si>
  <si>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</si>
  <si>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</si>
  <si>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</si>
  <si>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</si>
  <si>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</si>
  <si>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</si>
  <si>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</si>
  <si>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</si>
  <si>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</si>
  <si>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</si>
  <si>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</si>
  <si>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</si>
  <si>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</si>
  <si>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</si>
  <si>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</si>
  <si>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</si>
  <si>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</si>
  <si>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</si>
  <si>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</si>
  <si>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</si>
  <si>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</si>
  <si>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</si>
  <si>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</si>
  <si>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</si>
  <si>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</si>
  <si>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</si>
  <si>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</si>
  <si>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</si>
  <si>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</si>
  <si>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</si>
  <si>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</si>
  <si>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</si>
  <si>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</si>
  <si>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</si>
  <si>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</si>
  <si>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</si>
  <si>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</si>
  <si>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</si>
  <si>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</si>
  <si>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</si>
  <si>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</si>
  <si>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</si>
  <si>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</si>
  <si>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</si>
  <si>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</si>
  <si>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</si>
  <si>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</si>
  <si>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</si>
  <si>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</si>
  <si>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</si>
  <si>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</si>
  <si>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</si>
  <si>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</si>
  <si>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</si>
  <si>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</si>
  <si>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</si>
  <si>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</si>
  <si>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</si>
  <si>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</si>
  <si>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</si>
  <si>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</si>
  <si>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</si>
  <si>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</si>
  <si>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</si>
  <si>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</si>
  <si>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</si>
  <si>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</si>
  <si>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</si>
  <si>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</si>
  <si>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</si>
  <si>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</si>
  <si>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</si>
  <si>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</si>
  <si>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</si>
  <si>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</si>
  <si>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</si>
  <si>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</si>
  <si>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</si>
  <si>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</si>
  <si>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</si>
  <si>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</si>
  <si>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</si>
  <si>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</si>
  <si>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</si>
  <si>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</si>
  <si>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</si>
  <si>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</si>
  <si>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</si>
  <si>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</si>
  <si>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</si>
  <si>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</si>
  <si>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</si>
  <si>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</si>
  <si>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</si>
  <si>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</si>
  <si>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</si>
  <si>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</si>
  <si>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</si>
  <si>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</si>
  <si>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</si>
  <si>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</si>
  <si>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</si>
  <si>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</si>
  <si>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</si>
  <si>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</si>
  <si>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</si>
  <si>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</si>
  <si>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</si>
  <si>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</si>
  <si>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</si>
  <si>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</si>
  <si>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</si>
  <si>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</si>
  <si>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</si>
  <si>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</si>
  <si>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</si>
  <si>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</si>
  <si>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</si>
  <si>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</si>
  <si>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</si>
  <si>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</si>
  <si>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</si>
  <si>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</si>
  <si>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</si>
  <si>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</si>
  <si>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</si>
  <si>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</si>
  <si>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</si>
  <si>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</si>
  <si>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</si>
  <si>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</si>
  <si>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</si>
  <si>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</si>
  <si>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</si>
  <si>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</si>
  <si>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</si>
  <si>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</si>
  <si>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</si>
  <si>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</si>
  <si>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</si>
  <si>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</si>
  <si>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</si>
  <si>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</si>
  <si>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</si>
  <si>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</si>
  <si>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</si>
  <si>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</si>
  <si>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</si>
  <si>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</si>
  <si>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</si>
  <si>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</si>
  <si>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</si>
  <si>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</si>
  <si>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</si>
  <si>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</si>
  <si>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</si>
  <si>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</si>
  <si>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</si>
  <si>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</si>
  <si>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</si>
  <si>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</si>
  <si>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</si>
  <si>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</si>
  <si>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</si>
  <si>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</si>
  <si>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</si>
  <si>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</si>
  <si>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</si>
  <si>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</si>
  <si>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</si>
  <si>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</si>
  <si>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</si>
  <si>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</si>
  <si>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</si>
  <si>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</si>
  <si>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</si>
  <si>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</si>
  <si>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</si>
  <si>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</si>
  <si>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</si>
  <si>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</si>
  <si>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</si>
  <si>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</si>
  <si>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</si>
  <si>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</si>
  <si>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</si>
  <si>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</si>
  <si>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</si>
  <si>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</si>
  <si>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</si>
  <si>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</si>
  <si>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</si>
  <si>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</si>
  <si>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</si>
  <si>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</si>
  <si>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</si>
  <si>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</si>
  <si>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</si>
  <si>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</si>
  <si>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</si>
  <si>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</si>
  <si>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</si>
  <si>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</si>
  <si>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</si>
  <si>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</si>
  <si>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</si>
  <si>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</si>
  <si>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</si>
  <si>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</si>
  <si>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</si>
  <si>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</si>
  <si>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</si>
  <si>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</si>
  <si>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</si>
  <si>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</si>
  <si>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</si>
  <si>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</si>
  <si>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</si>
  <si>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</si>
  <si>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</si>
  <si>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</si>
  <si>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</si>
  <si>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</si>
  <si>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</si>
  <si>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</si>
  <si>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</si>
  <si>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</si>
  <si>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</si>
  <si>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</si>
  <si>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</si>
  <si>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</si>
  <si>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</si>
  <si>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</si>
  <si>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</si>
  <si>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</si>
  <si>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</si>
  <si>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</si>
  <si>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</si>
  <si>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</si>
  <si>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</si>
  <si>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</si>
  <si>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</si>
  <si>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</si>
  <si>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</si>
  <si>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</si>
  <si>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</si>
  <si>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</si>
  <si>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</si>
  <si>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</si>
  <si>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</si>
  <si>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</si>
  <si>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</si>
  <si>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</si>
  <si>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</si>
  <si>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</si>
  <si>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</si>
  <si>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</si>
  <si>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</si>
  <si>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</si>
  <si>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</si>
  <si>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</si>
  <si>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</si>
  <si>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</si>
  <si>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</si>
  <si>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</si>
  <si>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</si>
  <si>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</si>
  <si>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</si>
  <si>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</si>
  <si>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</si>
  <si>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</si>
  <si>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</si>
  <si>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</si>
  <si>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</si>
  <si>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</si>
  <si>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</si>
  <si>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</si>
  <si>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</si>
  <si>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</si>
  <si>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</si>
  <si>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</si>
  <si>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</si>
  <si>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</si>
  <si>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</si>
  <si>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</si>
  <si>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</si>
  <si>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</si>
  <si>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</si>
  <si>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</si>
  <si>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</si>
  <si>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</si>
  <si>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</si>
  <si>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</si>
  <si>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</si>
  <si>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</si>
  <si>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</si>
  <si>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</si>
  <si>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</si>
  <si>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</si>
  <si>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</si>
  <si>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</si>
  <si>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</si>
  <si>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</si>
  <si>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</si>
  <si>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</si>
  <si>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</si>
  <si>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</si>
  <si>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</si>
  <si>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</si>
  <si>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</si>
  <si>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</si>
  <si>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</si>
  <si>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</si>
  <si>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</si>
  <si>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</si>
  <si>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</si>
  <si>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</si>
  <si>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</si>
  <si>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</si>
  <si>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</si>
  <si>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</si>
  <si>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</si>
  <si>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</si>
  <si>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</si>
  <si>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</si>
  <si>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</si>
  <si>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</si>
  <si>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</si>
  <si>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</si>
  <si>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</si>
  <si>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</si>
  <si>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</si>
  <si>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</si>
  <si>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</si>
  <si>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</si>
  <si>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</si>
  <si>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</si>
  <si>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</si>
  <si>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</si>
  <si>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</si>
  <si>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</si>
  <si>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</si>
  <si>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</si>
  <si>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</si>
  <si>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</si>
  <si>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</si>
  <si>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</si>
  <si>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</si>
  <si>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</si>
  <si>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</si>
  <si>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</si>
  <si>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</si>
  <si>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</si>
  <si>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</si>
  <si>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</si>
  <si>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</si>
  <si>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</si>
  <si>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</si>
  <si>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</si>
  <si>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</si>
  <si>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</si>
  <si>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</si>
  <si>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</si>
  <si>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</si>
  <si>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</si>
  <si>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</si>
  <si>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</si>
  <si>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</si>
  <si>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</si>
  <si>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</si>
  <si>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</si>
  <si>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</si>
  <si>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</si>
  <si>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</si>
  <si>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</si>
  <si>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</si>
  <si>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</si>
  <si>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</si>
  <si>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</si>
  <si>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</si>
  <si>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</si>
  <si>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</si>
  <si>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</si>
  <si>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</si>
  <si>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</si>
  <si>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</si>
  <si>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</si>
  <si>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</si>
  <si>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</si>
  <si>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</si>
  <si>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</si>
  <si>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</si>
  <si>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</si>
  <si>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</si>
  <si>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</si>
  <si>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</si>
  <si>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</si>
  <si>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</si>
  <si>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</si>
  <si>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</si>
  <si>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</si>
  <si>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</si>
  <si>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</si>
  <si>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</si>
  <si>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</si>
  <si>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</si>
  <si>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</si>
  <si>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</si>
  <si>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</si>
  <si>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</si>
  <si>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</si>
  <si>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</si>
  <si>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</si>
  <si>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</si>
  <si>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</si>
  <si>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</si>
  <si>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</si>
  <si>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</si>
  <si>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</si>
  <si>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</si>
  <si>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</si>
  <si>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</si>
  <si>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</si>
  <si>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</si>
  <si>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</si>
  <si>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</si>
  <si>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</si>
  <si>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</si>
  <si>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</si>
  <si>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</si>
  <si>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</si>
  <si>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</si>
  <si>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</si>
  <si>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</si>
  <si>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</si>
  <si>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</si>
  <si>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</si>
  <si>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</si>
  <si>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</si>
  <si>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</si>
  <si>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</si>
  <si>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</si>
  <si>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</si>
  <si>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</si>
  <si>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</si>
  <si>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</si>
  <si>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</si>
  <si>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</si>
  <si>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</si>
  <si>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</si>
  <si>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</si>
  <si>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</si>
  <si>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</si>
  <si>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</si>
  <si>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</si>
  <si>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</si>
  <si>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</si>
  <si>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</si>
  <si>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</si>
  <si>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</si>
  <si>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</si>
  <si>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</si>
  <si>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</si>
  <si>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</si>
  <si>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</si>
  <si>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</si>
  <si>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</si>
  <si>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</si>
  <si>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</si>
  <si>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</si>
  <si>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</si>
  <si>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</si>
  <si>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</si>
  <si>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</si>
  <si>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</si>
  <si>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</si>
  <si>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</si>
  <si>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</si>
  <si>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</si>
  <si>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</si>
  <si>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</si>
  <si>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</si>
  <si>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</si>
  <si>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</si>
  <si>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</si>
  <si>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</si>
  <si>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</si>
  <si>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</si>
  <si>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</si>
  <si>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</si>
  <si>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</si>
  <si>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</si>
  <si>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</si>
  <si>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</si>
  <si>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</si>
  <si>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</si>
  <si>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</si>
  <si>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</si>
  <si>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</si>
  <si>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</si>
  <si>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</si>
  <si>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</si>
  <si>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</si>
  <si>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</si>
  <si>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</si>
  <si>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</si>
  <si>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</si>
  <si>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</si>
  <si>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</si>
  <si>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</si>
  <si>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</si>
  <si>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</si>
  <si>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</si>
  <si>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</si>
  <si>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</si>
  <si>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</si>
  <si>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</si>
  <si>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</si>
  <si>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</si>
  <si>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</si>
  <si>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</si>
  <si>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</si>
  <si>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</si>
  <si>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</si>
  <si>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</si>
  <si>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</si>
  <si>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</si>
  <si>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</si>
  <si>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</si>
  <si>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</si>
  <si>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</si>
  <si>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</si>
  <si>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</si>
  <si>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</si>
  <si>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</si>
  <si>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</si>
  <si>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</si>
  <si>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</si>
  <si>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</si>
  <si>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</si>
  <si>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</si>
  <si>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</si>
  <si>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</si>
  <si>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</si>
  <si>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</si>
  <si>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</si>
  <si>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</si>
  <si>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</si>
  <si>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</si>
  <si>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</si>
  <si>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</si>
  <si>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</si>
  <si>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</si>
  <si>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</si>
  <si>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</si>
  <si>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</si>
  <si>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</si>
  <si>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</si>
  <si>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</si>
  <si>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</si>
  <si>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</si>
  <si>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</si>
  <si>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</si>
  <si>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</si>
  <si>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</si>
  <si>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</si>
  <si>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</si>
  <si>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</si>
  <si>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</si>
  <si>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</si>
  <si>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</si>
  <si>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</si>
  <si>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</si>
  <si>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</si>
  <si>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</si>
  <si>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</si>
  <si>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</si>
  <si>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</si>
  <si>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</si>
  <si>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</si>
  <si>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</si>
  <si>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</si>
  <si>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</si>
  <si>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</si>
  <si>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</si>
  <si>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</si>
  <si>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</si>
  <si>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</si>
  <si>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</si>
  <si>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</si>
  <si>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</si>
  <si>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</si>
  <si>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</si>
  <si>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</si>
  <si>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</si>
  <si>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</si>
  <si>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</si>
  <si>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</si>
  <si>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</si>
  <si>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</si>
  <si>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</si>
  <si>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</si>
  <si>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</si>
  <si>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</si>
  <si>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</si>
  <si>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</si>
  <si>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</si>
  <si>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</si>
  <si>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</si>
  <si>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</si>
  <si>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</si>
  <si>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</si>
  <si>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</si>
  <si>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</si>
  <si>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</si>
  <si>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</si>
  <si>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</si>
  <si>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</si>
  <si>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</si>
  <si>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</si>
  <si>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</si>
  <si>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</si>
  <si>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</si>
  <si>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</si>
  <si>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</si>
  <si>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</si>
  <si>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</si>
  <si>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</si>
  <si>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</si>
  <si>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</si>
  <si>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</si>
  <si>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</si>
  <si>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</si>
  <si>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</si>
  <si>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</si>
  <si>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</si>
  <si>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</si>
  <si>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</si>
  <si>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</si>
  <si>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</si>
  <si>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</si>
  <si>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</si>
  <si>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</si>
  <si>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</si>
  <si>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</si>
  <si>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</si>
  <si>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</si>
  <si>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</si>
  <si>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</si>
  <si>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</si>
  <si>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</si>
  <si>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</si>
  <si>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</si>
  <si>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</si>
  <si>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</si>
  <si>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</si>
  <si>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</si>
  <si>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</si>
  <si>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</si>
  <si>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</si>
  <si>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</si>
  <si>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</si>
  <si>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</si>
  <si>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</si>
  <si>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</si>
  <si>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</si>
  <si>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</si>
  <si>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</si>
  <si>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</si>
  <si>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</si>
  <si>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</si>
  <si>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</si>
  <si>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</si>
  <si>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</si>
  <si>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</si>
  <si>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</si>
  <si>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</si>
  <si>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</si>
  <si>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</si>
  <si>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</si>
  <si>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</si>
  <si>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</si>
  <si>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</si>
  <si>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</si>
  <si>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</si>
  <si>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</si>
  <si>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</si>
  <si>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</si>
  <si>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</si>
  <si>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</si>
  <si>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</si>
  <si>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</si>
  <si>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</si>
  <si>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</si>
  <si>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</si>
  <si>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</si>
  <si>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</si>
  <si>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</si>
  <si>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</si>
  <si>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</si>
  <si>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</si>
  <si>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</si>
  <si>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</si>
  <si>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</si>
  <si>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</si>
  <si>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</si>
  <si>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</si>
  <si>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</si>
  <si>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</si>
  <si>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</si>
  <si>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</si>
  <si>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</si>
  <si>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</si>
  <si>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</si>
  <si>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</si>
  <si>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</si>
  <si>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</si>
  <si>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</si>
  <si>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</si>
  <si>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</si>
  <si>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</si>
  <si>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</si>
  <si>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</si>
  <si>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</si>
  <si>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</si>
  <si>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</si>
  <si>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</si>
  <si>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</si>
  <si>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</si>
  <si>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</si>
  <si>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</si>
  <si>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</si>
  <si>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</si>
  <si>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</si>
  <si>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</si>
  <si>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</si>
  <si>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</si>
  <si>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</si>
  <si>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</si>
  <si>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</si>
  <si>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</si>
  <si>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</si>
  <si>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</si>
  <si>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</si>
  <si>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</si>
  <si>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</si>
  <si>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</si>
  <si>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</si>
  <si>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</si>
  <si>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</si>
  <si>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</si>
  <si>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</si>
  <si>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</si>
  <si>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</si>
  <si>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</si>
  <si>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</si>
  <si>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</si>
  <si>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</si>
  <si>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</si>
  <si>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</si>
  <si>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</si>
  <si>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</si>
  <si>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</si>
  <si>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</si>
  <si>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</si>
  <si>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</si>
  <si>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</si>
  <si>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</si>
  <si>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</si>
  <si>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</si>
  <si>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</si>
  <si>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</si>
  <si>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</si>
  <si>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</si>
  <si>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</si>
  <si>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</si>
  <si>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</si>
  <si>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</si>
  <si>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</si>
  <si>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</si>
  <si>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</si>
  <si>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</si>
  <si>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</si>
  <si>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</si>
  <si>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</si>
  <si>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</si>
  <si>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</si>
  <si>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</si>
  <si>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</si>
  <si>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</si>
  <si>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</si>
  <si>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</si>
  <si>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</si>
  <si>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</si>
  <si>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</si>
  <si>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</si>
  <si>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</si>
  <si>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</si>
  <si>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</si>
  <si>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</si>
  <si>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</si>
  <si>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</si>
  <si>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</si>
  <si>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</si>
  <si>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</si>
  <si>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</si>
  <si>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</si>
  <si>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</si>
  <si>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</si>
  <si>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</si>
  <si>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</si>
  <si>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</si>
  <si>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</si>
  <si>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</si>
  <si>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</si>
  <si>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</si>
  <si>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</si>
  <si>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</si>
  <si>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</si>
  <si>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</si>
  <si>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</si>
  <si>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</si>
  <si>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</si>
  <si>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</si>
  <si>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</si>
  <si>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</si>
  <si>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</si>
  <si>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</si>
  <si>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</si>
  <si>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</si>
  <si>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</si>
  <si>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</si>
  <si>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</si>
  <si>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</si>
  <si>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</si>
  <si>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</si>
  <si>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</si>
  <si>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</si>
  <si>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</si>
  <si>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</si>
  <si>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</si>
  <si>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</si>
  <si>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</si>
  <si>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</si>
  <si>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</si>
  <si>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</si>
  <si>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</si>
  <si>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</si>
  <si>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</si>
  <si>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</si>
  <si>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</si>
  <si>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</si>
  <si>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</si>
  <si>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</si>
  <si>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</si>
  <si>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</si>
  <si>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</si>
  <si>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</si>
  <si>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</si>
  <si>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</si>
  <si>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</si>
  <si>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</si>
  <si>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</si>
  <si>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</si>
  <si>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</si>
  <si>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</si>
  <si>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</si>
  <si>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</si>
  <si>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</si>
  <si>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</si>
  <si>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</si>
  <si>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</si>
  <si>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</si>
  <si>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</si>
  <si>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</si>
  <si>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</si>
  <si>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</si>
  <si>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</si>
  <si>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</si>
  <si>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</si>
  <si>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</si>
  <si>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</si>
  <si>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</si>
  <si>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</si>
  <si>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</si>
  <si>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</si>
  <si>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</si>
  <si>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</si>
  <si>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</si>
  <si>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</si>
  <si>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</si>
  <si>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</si>
  <si>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</si>
  <si>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</si>
  <si>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</si>
  <si>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</si>
  <si>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</si>
  <si>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</si>
  <si>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</si>
  <si>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</si>
  <si>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</si>
  <si>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</si>
  <si>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</si>
  <si>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</si>
  <si>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</si>
  <si>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</si>
  <si>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</si>
  <si>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</si>
  <si>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</si>
  <si>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</si>
  <si>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</si>
  <si>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</si>
  <si>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</si>
  <si>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</si>
  <si>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</si>
  <si>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</si>
  <si>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</si>
  <si>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</si>
  <si>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</si>
  <si>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</si>
  <si>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</si>
  <si>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</si>
  <si>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</si>
  <si>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</si>
  <si>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</si>
  <si>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</si>
  <si>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</si>
  <si>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</si>
  <si>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</si>
  <si>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</si>
  <si>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</si>
  <si>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</si>
  <si>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</si>
  <si>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</si>
  <si>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</si>
  <si>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</si>
  <si>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</si>
  <si>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</si>
  <si>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</si>
  <si>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</si>
  <si>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</si>
  <si>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</si>
  <si>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</si>
  <si>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</si>
  <si>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</si>
  <si>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</si>
  <si>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</si>
  <si>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</si>
  <si>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</si>
  <si>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</si>
  <si>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</si>
  <si>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</si>
  <si>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</si>
  <si>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</si>
  <si>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</si>
  <si>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</si>
  <si>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</si>
  <si>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</si>
  <si>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</si>
  <si>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</si>
  <si>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</si>
  <si>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</si>
  <si>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</si>
  <si>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</si>
  <si>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</si>
  <si>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</si>
  <si>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</si>
  <si>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</si>
  <si>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</si>
  <si>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</si>
  <si>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</si>
  <si>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</si>
  <si>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</si>
  <si>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</si>
  <si>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</si>
  <si>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</si>
  <si>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</si>
  <si>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</si>
  <si>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</si>
  <si>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</si>
  <si>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</si>
  <si>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</si>
  <si>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</si>
  <si>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</si>
  <si>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</si>
  <si>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</si>
  <si>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</si>
  <si>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</si>
  <si>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</si>
  <si>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</si>
  <si>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</si>
  <si>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</si>
  <si>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</si>
  <si>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</si>
  <si>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</si>
  <si>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</si>
  <si>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</si>
  <si>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</si>
  <si>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</si>
  <si>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</si>
  <si>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</si>
  <si>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</si>
  <si>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</si>
  <si>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</si>
  <si>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</si>
  <si>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</si>
  <si>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</si>
  <si>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</si>
  <si>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</si>
  <si>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</si>
  <si>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</si>
  <si>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</si>
  <si>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</si>
  <si>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</si>
  <si>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</si>
  <si>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</si>
  <si>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</si>
  <si>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</si>
  <si>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</si>
  <si>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</si>
  <si>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</si>
  <si>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</si>
  <si>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</si>
  <si>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</si>
  <si>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</si>
  <si>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</si>
  <si>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</si>
  <si>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</si>
  <si>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</si>
  <si>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</si>
  <si>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</si>
  <si>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</si>
  <si>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</si>
  <si>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</si>
  <si>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</si>
  <si>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</si>
  <si>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</si>
  <si>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</si>
  <si>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</si>
  <si>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</si>
  <si>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</si>
  <si>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</si>
  <si>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</si>
  <si>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</si>
  <si>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</si>
  <si>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</si>
  <si>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</si>
  <si>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</si>
  <si>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</si>
  <si>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</si>
  <si>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</si>
  <si>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</si>
  <si>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</si>
  <si>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</si>
  <si>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</si>
  <si>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</si>
  <si>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</si>
  <si>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</si>
  <si>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</si>
  <si>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</si>
  <si>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</si>
  <si>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</si>
  <si>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</si>
  <si>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</si>
  <si>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</si>
  <si>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</si>
  <si>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</si>
  <si>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</si>
  <si>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</si>
  <si>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</si>
  <si>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</si>
  <si>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</si>
  <si>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</si>
  <si>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</si>
  <si>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</si>
  <si>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</si>
  <si>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</si>
  <si>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</si>
  <si>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</si>
  <si>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</si>
  <si>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</si>
  <si>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</si>
  <si>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</si>
  <si>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</si>
  <si>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</si>
  <si>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</si>
  <si>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</si>
  <si>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</si>
  <si>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</si>
  <si>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</si>
  <si>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</si>
  <si>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</si>
  <si>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</si>
  <si>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</si>
  <si>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</si>
  <si>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</si>
  <si>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</si>
  <si>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</si>
  <si>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</si>
  <si>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</si>
  <si>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</si>
  <si>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</si>
  <si>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</si>
  <si>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</si>
  <si>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</si>
  <si>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</si>
  <si>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</si>
  <si>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</si>
  <si>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</si>
  <si>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</si>
  <si>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</si>
  <si>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</si>
  <si>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</si>
  <si>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</si>
  <si>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</si>
  <si>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</si>
  <si>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</si>
  <si>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</si>
  <si>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</si>
  <si>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</si>
  <si>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</si>
  <si>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</si>
  <si>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</si>
  <si>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</si>
  <si>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</si>
  <si>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</si>
  <si>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</si>
  <si>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</si>
  <si>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</si>
  <si>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</si>
  <si>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</si>
  <si>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</si>
  <si>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</si>
  <si>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</si>
  <si>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</si>
  <si>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</si>
  <si>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</si>
  <si>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</si>
  <si>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</si>
  <si>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</si>
  <si>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</si>
  <si>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</si>
  <si>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</si>
  <si>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</si>
  <si>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</si>
  <si>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</si>
  <si>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</si>
  <si>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</si>
  <si>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</si>
  <si>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</si>
  <si>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</si>
  <si>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</si>
  <si>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</si>
  <si>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</si>
  <si>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</si>
  <si>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</si>
  <si>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</si>
  <si>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</si>
  <si>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</si>
  <si>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</si>
  <si>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</si>
  <si>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</si>
  <si>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</si>
  <si>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</si>
  <si>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</si>
  <si>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</si>
  <si>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</si>
  <si>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</si>
  <si>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</si>
  <si>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</si>
  <si>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</si>
  <si>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</si>
  <si>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</si>
  <si>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</si>
  <si>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</si>
  <si>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</si>
  <si>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</si>
  <si>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</si>
  <si>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</si>
  <si>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</si>
  <si>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</si>
  <si>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</si>
  <si>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</si>
  <si>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</si>
  <si>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</si>
  <si>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</si>
  <si>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</si>
  <si>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</si>
  <si>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</si>
  <si>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</si>
  <si>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</si>
  <si>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</si>
  <si>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</si>
  <si>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</si>
  <si>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</si>
  <si>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</si>
  <si>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</si>
  <si>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</si>
  <si>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</si>
  <si>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</si>
  <si>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</si>
  <si>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</si>
  <si>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</si>
  <si>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</si>
  <si>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</si>
  <si>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</si>
  <si>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</si>
  <si>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</si>
  <si>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</si>
  <si>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</si>
  <si>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</si>
  <si>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</si>
  <si>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</si>
  <si>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</si>
  <si>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</si>
  <si>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</si>
  <si>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</si>
  <si>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</si>
  <si>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</si>
  <si>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</si>
  <si>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</si>
  <si>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</si>
  <si>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</si>
  <si>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</si>
  <si>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</si>
  <si>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</si>
  <si>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</si>
  <si>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</si>
  <si>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</si>
  <si>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</si>
  <si>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</si>
  <si>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</si>
  <si>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</si>
  <si>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</si>
  <si>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</si>
  <si>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</si>
  <si>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</si>
  <si>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</si>
  <si>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</si>
  <si>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</si>
  <si>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</si>
  <si>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</si>
  <si>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</si>
  <si>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</si>
  <si>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</si>
  <si>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</si>
  <si>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</si>
  <si>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</si>
  <si>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</si>
  <si>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</si>
  <si>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</si>
  <si>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</si>
  <si>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</si>
  <si>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</si>
  <si>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</si>
  <si>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</si>
  <si>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</si>
  <si>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</si>
  <si>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</si>
  <si>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</si>
  <si>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</si>
  <si>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</si>
  <si>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</si>
  <si>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</si>
  <si>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</si>
  <si>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</si>
  <si>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</si>
  <si>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</si>
  <si>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</si>
  <si>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</si>
  <si>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</si>
  <si>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</si>
  <si>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</si>
  <si>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</si>
  <si>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</si>
  <si>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</si>
  <si>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</si>
  <si>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</si>
  <si>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</si>
  <si>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</si>
  <si>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</si>
  <si>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</si>
  <si>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</si>
  <si>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</si>
  <si>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</si>
  <si>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</si>
  <si>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</si>
  <si>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</si>
  <si>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</si>
  <si>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</si>
  <si>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</si>
  <si>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</si>
  <si>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</si>
  <si>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</si>
  <si>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</si>
  <si>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</si>
  <si>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</si>
  <si>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</si>
  <si>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</si>
  <si>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</si>
  <si>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</si>
  <si>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</si>
  <si>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</si>
  <si>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</si>
  <si>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</si>
  <si>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</si>
  <si>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</si>
  <si>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</si>
  <si>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</si>
  <si>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</si>
  <si>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</si>
  <si>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</si>
  <si>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</si>
  <si>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</si>
  <si>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</si>
  <si>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</si>
  <si>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</si>
  <si>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</si>
  <si>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</si>
  <si>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</si>
  <si>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</si>
  <si>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</si>
  <si>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</si>
  <si>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</si>
  <si>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</si>
  <si>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</si>
  <si>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</si>
  <si>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</si>
  <si>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</si>
  <si>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</si>
  <si>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</si>
  <si>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</si>
  <si>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</si>
  <si>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</si>
  <si>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</si>
  <si>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</si>
  <si>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</si>
  <si>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</si>
  <si>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</si>
  <si>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</si>
  <si>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</si>
  <si>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</si>
  <si>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</si>
  <si>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</si>
  <si>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</si>
  <si>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</si>
  <si>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</si>
  <si>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</si>
  <si>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</si>
  <si>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</si>
  <si>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</si>
  <si>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</si>
  <si>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</si>
  <si>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</si>
  <si>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</si>
  <si>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</si>
  <si>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</si>
  <si>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</si>
  <si>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</si>
  <si>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</si>
  <si>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</si>
  <si>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</si>
  <si>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</si>
  <si>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</si>
  <si>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</si>
  <si>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</si>
  <si>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</si>
  <si>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</si>
  <si>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</si>
  <si>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</si>
  <si>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</si>
  <si>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</si>
  <si>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</si>
  <si>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</si>
  <si>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</si>
  <si>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</si>
  <si>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</si>
  <si>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</si>
  <si>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</si>
  <si>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</si>
  <si>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</si>
  <si>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</si>
  <si>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</si>
  <si>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</si>
  <si>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</si>
  <si>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</si>
  <si>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</si>
  <si>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</si>
  <si>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</si>
  <si>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</si>
  <si>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</si>
  <si>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</si>
  <si>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</si>
  <si>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</si>
  <si>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</si>
  <si>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</si>
  <si>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</si>
  <si>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</si>
  <si>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</si>
  <si>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</si>
  <si>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</si>
  <si>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</si>
  <si>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</si>
  <si>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</si>
  <si>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</si>
  <si>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</si>
  <si>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</si>
  <si>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</si>
  <si>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</si>
  <si>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</si>
  <si>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</si>
  <si>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</si>
  <si>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</si>
  <si>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</si>
  <si>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</si>
  <si>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</si>
  <si>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</si>
  <si>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</si>
  <si>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</si>
  <si>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</si>
  <si>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</si>
  <si>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</si>
  <si>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</si>
  <si>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</si>
  <si>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</si>
  <si>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</si>
  <si>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</si>
  <si>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</si>
  <si>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</si>
  <si>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</si>
  <si>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</si>
  <si>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</si>
  <si>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</si>
  <si>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</si>
  <si>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</si>
  <si>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</si>
  <si>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</si>
  <si>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</si>
  <si>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</si>
  <si>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</si>
  <si>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</si>
  <si>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</si>
  <si>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</si>
  <si>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</si>
  <si>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</si>
  <si>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</si>
  <si>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</si>
  <si>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</si>
  <si>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</si>
  <si>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</si>
  <si>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</si>
  <si>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</si>
  <si>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</si>
  <si>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</si>
  <si>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</si>
  <si>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</si>
  <si>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</si>
  <si>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</si>
  <si>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</si>
  <si>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</si>
  <si>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</si>
  <si>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</si>
  <si>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</si>
  <si>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</si>
  <si>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</si>
  <si>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</si>
  <si>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</si>
  <si>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</si>
  <si>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</si>
  <si>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</si>
  <si>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</si>
  <si>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</si>
  <si>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</si>
  <si>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</si>
  <si>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</si>
  <si>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</si>
  <si>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</si>
  <si>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</si>
  <si>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</si>
  <si>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</si>
  <si>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</si>
  <si>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</si>
  <si>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</si>
  <si>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</si>
  <si>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</si>
  <si>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</si>
  <si>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</si>
  <si>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</si>
  <si>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</si>
  <si>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</si>
  <si>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</si>
  <si>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</si>
  <si>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</si>
  <si>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</si>
  <si>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</si>
  <si>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</si>
  <si>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</si>
  <si>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</si>
  <si>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</si>
  <si>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</si>
  <si>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</si>
  <si>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</si>
  <si>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</si>
  <si>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</si>
  <si>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</si>
  <si>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</si>
  <si>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</si>
  <si>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</si>
  <si>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</si>
  <si>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</si>
  <si>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</si>
  <si>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</si>
  <si>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</si>
  <si>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</si>
  <si>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</si>
  <si>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</si>
  <si>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</si>
  <si>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</si>
  <si>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</si>
  <si>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</si>
  <si>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</si>
  <si>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</si>
  <si>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</si>
  <si>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</si>
  <si>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</si>
  <si>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</si>
  <si>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</si>
  <si>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</si>
  <si>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</si>
  <si>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</si>
  <si>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</si>
  <si>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</si>
  <si>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</si>
  <si>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</si>
  <si>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</si>
  <si>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</si>
  <si>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</si>
  <si>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</si>
  <si>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</si>
  <si>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</si>
  <si>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</si>
  <si>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</si>
  <si>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</si>
  <si>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</si>
  <si>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</si>
  <si>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</si>
  <si>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</si>
  <si>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</si>
  <si>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</si>
  <si>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</si>
  <si>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</si>
  <si>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</si>
  <si>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</si>
  <si>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</si>
  <si>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</si>
  <si>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</si>
  <si>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</si>
  <si>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</si>
  <si>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</si>
  <si>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</si>
  <si>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</si>
  <si>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</si>
  <si>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</si>
  <si>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</si>
  <si>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</si>
  <si>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</si>
  <si>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</si>
  <si>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</si>
  <si>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</si>
  <si>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</si>
  <si>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</si>
  <si>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</si>
  <si>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</si>
  <si>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</si>
  <si>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</si>
  <si>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</si>
  <si>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</si>
  <si>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</si>
  <si>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</si>
  <si>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</si>
  <si>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</si>
  <si>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</si>
  <si>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</si>
  <si>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</si>
  <si>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</si>
  <si>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</si>
  <si>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</si>
  <si>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</si>
  <si>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</si>
  <si>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</si>
  <si>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</si>
  <si>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</si>
  <si>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</si>
  <si>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</si>
  <si>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</si>
  <si>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</si>
  <si>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</si>
  <si>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</si>
  <si>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</si>
  <si>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</si>
  <si>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</si>
  <si>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</si>
  <si>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</si>
  <si>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</si>
  <si>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</si>
  <si>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</si>
  <si>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</si>
  <si>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</si>
  <si>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</si>
  <si>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</si>
  <si>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</si>
  <si>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</si>
  <si>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</si>
  <si>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</si>
  <si>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</si>
  <si>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</si>
  <si>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</si>
  <si>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</si>
  <si>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</si>
  <si>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</si>
  <si>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</si>
  <si>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</si>
  <si>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</si>
  <si>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</si>
  <si>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</si>
  <si>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</si>
  <si>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</si>
  <si>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</si>
  <si>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</si>
  <si>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</si>
  <si>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</si>
  <si>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</si>
  <si>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</si>
  <si>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</si>
  <si>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</si>
  <si>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</si>
  <si>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</si>
  <si>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</si>
  <si>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</si>
  <si>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</si>
  <si>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</si>
  <si>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</si>
  <si>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</si>
  <si>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</si>
  <si>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</si>
  <si>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</si>
  <si>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</si>
  <si>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</si>
  <si>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</si>
  <si>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</si>
  <si>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</si>
  <si>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</si>
  <si>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</si>
  <si>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</si>
  <si>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</si>
  <si>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</si>
  <si>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</si>
  <si>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</si>
  <si>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</si>
  <si>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</si>
  <si>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</si>
  <si>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</si>
  <si>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</si>
  <si>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</si>
  <si>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</si>
  <si>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</si>
  <si>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</si>
  <si>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</si>
  <si>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</si>
  <si>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</si>
  <si>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</si>
  <si>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</si>
  <si>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</si>
  <si>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</si>
  <si>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</si>
  <si>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</si>
  <si>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</si>
  <si>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</si>
  <si>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</si>
  <si>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</si>
  <si>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</si>
  <si>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</si>
  <si>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</si>
  <si>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</si>
  <si>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</si>
  <si>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</si>
  <si>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</si>
  <si>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</si>
  <si>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</si>
  <si>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</si>
  <si>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</si>
  <si>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</si>
  <si>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</si>
  <si>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</si>
  <si>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</si>
  <si>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</si>
  <si>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</si>
  <si>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</si>
  <si>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</si>
  <si>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</si>
  <si>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</si>
  <si>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</si>
  <si>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</si>
  <si>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</si>
  <si>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</si>
  <si>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</si>
  <si>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</si>
  <si>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</si>
  <si>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</si>
  <si>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</si>
  <si>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</si>
  <si>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</si>
  <si>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</si>
  <si>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</si>
  <si>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</si>
  <si>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</si>
  <si>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</si>
  <si>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</si>
  <si>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</si>
  <si>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</si>
  <si>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</si>
  <si>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</si>
  <si>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</si>
  <si>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</si>
  <si>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</si>
  <si>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</si>
  <si>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</si>
  <si>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</si>
  <si>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</si>
  <si>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</si>
  <si>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</si>
  <si>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</si>
  <si>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</si>
  <si>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</si>
  <si>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</si>
  <si>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</si>
  <si>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</si>
  <si>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</si>
  <si>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</si>
  <si>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</si>
  <si>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</si>
  <si>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</si>
  <si>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</si>
  <si>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</si>
  <si>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</si>
  <si>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</si>
  <si>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</si>
  <si>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</si>
  <si>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</si>
  <si>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</si>
  <si>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</si>
  <si>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</si>
  <si>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</si>
  <si>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</si>
  <si>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</si>
  <si>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</si>
  <si>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</si>
  <si>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</si>
  <si>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</si>
  <si>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</si>
  <si>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</si>
  <si>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</si>
  <si>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</si>
  <si>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</si>
  <si>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</si>
  <si>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</si>
  <si>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</si>
  <si>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</si>
  <si>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</si>
  <si>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</si>
  <si>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</si>
  <si>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</si>
  <si>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</si>
  <si>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</si>
  <si>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</si>
  <si>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</si>
  <si>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</si>
  <si>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</si>
  <si>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</si>
  <si>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</si>
  <si>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</si>
  <si>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</si>
  <si>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</si>
  <si>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</si>
  <si>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</si>
  <si>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</si>
  <si>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</si>
  <si>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</si>
  <si>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</si>
  <si>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</si>
  <si>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</si>
  <si>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</si>
  <si>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</si>
  <si>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</si>
  <si>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</si>
  <si>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</si>
  <si>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</si>
  <si>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</si>
  <si>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</si>
  <si>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</si>
  <si>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</si>
  <si>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</si>
  <si>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</si>
  <si>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</si>
  <si>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</si>
  <si>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</si>
  <si>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</si>
  <si>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</si>
  <si>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</si>
  <si>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</si>
  <si>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</si>
  <si>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</si>
  <si>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</si>
  <si>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</si>
  <si>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</si>
  <si>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</si>
  <si>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</si>
  <si>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</si>
  <si>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</si>
  <si>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</si>
  <si>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</si>
  <si>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</si>
  <si>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</si>
  <si>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</si>
  <si>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</si>
  <si>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</si>
  <si>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</si>
  <si>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</si>
  <si>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</si>
  <si>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</si>
  <si>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</si>
  <si>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</si>
  <si>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</si>
  <si>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</si>
  <si>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</si>
  <si>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</si>
  <si>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</si>
  <si>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</si>
  <si>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</si>
  <si>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</si>
  <si>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</si>
  <si>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</si>
  <si>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</si>
  <si>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</si>
  <si>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</si>
  <si>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</si>
  <si>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</si>
  <si>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</si>
  <si>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</si>
  <si>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</si>
  <si>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</si>
  <si>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</si>
  <si>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</si>
  <si>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</si>
  <si>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</si>
  <si>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</si>
  <si>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</si>
  <si>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</si>
  <si>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</si>
  <si>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</si>
  <si>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</si>
  <si>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</si>
  <si>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</si>
  <si>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</si>
  <si>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</si>
  <si>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</si>
  <si>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</si>
  <si>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</si>
  <si>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</si>
  <si>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</si>
  <si>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</si>
  <si>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</si>
  <si>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</si>
  <si>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</si>
  <si>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</si>
  <si>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</si>
  <si>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</si>
  <si>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</si>
  <si>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</si>
  <si>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</si>
  <si>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</si>
  <si>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</si>
  <si>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</si>
  <si>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</si>
  <si>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</si>
  <si>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</si>
  <si>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</si>
  <si>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</si>
  <si>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</si>
  <si>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</si>
  <si>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</si>
  <si>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</si>
  <si>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</si>
  <si>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</si>
  <si>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</si>
  <si>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</si>
  <si>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</si>
  <si>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</si>
  <si>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</si>
  <si>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</si>
  <si>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</si>
  <si>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</si>
  <si>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</si>
  <si>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</si>
  <si>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</si>
  <si>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</si>
  <si>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</si>
  <si>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</si>
  <si>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</si>
  <si>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</si>
  <si>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</si>
  <si>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</si>
  <si>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</si>
  <si>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</si>
  <si>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</si>
  <si>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</si>
  <si>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</si>
  <si>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</si>
  <si>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</si>
  <si>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</si>
  <si>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</si>
  <si>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</si>
  <si>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</si>
  <si>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</si>
  <si>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</si>
  <si>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</si>
  <si>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</si>
  <si>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</si>
  <si>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</si>
  <si>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</si>
  <si>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</si>
  <si>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</si>
  <si>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</si>
  <si>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</si>
  <si>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</si>
  <si>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</si>
  <si>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</si>
  <si>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</si>
  <si>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</si>
  <si>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</si>
  <si>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</si>
  <si>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</si>
  <si>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</si>
  <si>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</si>
  <si>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</si>
  <si>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</si>
  <si>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</si>
  <si>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</si>
  <si>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</si>
  <si>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</si>
  <si>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</si>
  <si>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</si>
  <si>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</si>
  <si>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</si>
  <si>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</si>
  <si>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</si>
  <si>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</si>
  <si>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</si>
  <si>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</si>
  <si>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</si>
  <si>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</si>
  <si>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</si>
  <si>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</si>
  <si>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</si>
  <si>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</si>
  <si>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</si>
  <si>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</si>
  <si>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</si>
  <si>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</si>
  <si>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</si>
  <si>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</si>
  <si>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</si>
  <si>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</si>
  <si>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</si>
  <si>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</si>
  <si>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</si>
  <si>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</si>
  <si>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</si>
  <si>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</si>
  <si>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</si>
  <si>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</si>
  <si>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</si>
  <si>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</si>
  <si>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</si>
  <si>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</si>
  <si>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</si>
  <si>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</si>
  <si>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</si>
  <si>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</si>
  <si>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</si>
  <si>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</si>
  <si>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</si>
  <si>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</si>
  <si>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</si>
  <si>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</si>
  <si>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</si>
  <si>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</si>
  <si>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</si>
  <si>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</si>
  <si>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</si>
  <si>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</si>
  <si>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</si>
  <si>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</si>
  <si>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</si>
  <si>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</si>
  <si>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</si>
  <si>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</si>
  <si>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</si>
  <si>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</si>
  <si>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</si>
  <si>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</si>
  <si>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</si>
  <si>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</si>
  <si>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</si>
  <si>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</si>
  <si>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</si>
  <si>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</si>
  <si>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</si>
  <si>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</si>
  <si>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</si>
  <si>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</si>
  <si>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</si>
  <si>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</si>
  <si>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</si>
  <si>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</si>
  <si>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</si>
  <si>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</si>
  <si>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</si>
  <si>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</si>
  <si>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</si>
  <si>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</si>
  <si>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</si>
  <si>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</si>
  <si>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</si>
  <si>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</si>
  <si>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</si>
  <si>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</si>
  <si>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</si>
  <si>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</si>
  <si>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</si>
  <si>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</si>
  <si>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</si>
  <si>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</si>
  <si>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</si>
  <si>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</si>
  <si>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</si>
  <si>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</si>
  <si>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</si>
  <si>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</si>
  <si>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</si>
  <si>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</si>
  <si>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</si>
  <si>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</si>
  <si>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</si>
  <si>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</si>
  <si>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</si>
  <si>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</si>
  <si>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</si>
  <si>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</si>
  <si>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</si>
  <si>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</si>
  <si>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</si>
  <si>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</si>
  <si>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</si>
  <si>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</si>
  <si>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</si>
  <si>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</si>
  <si>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</si>
  <si>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</si>
  <si>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</si>
  <si>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</si>
  <si>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</si>
  <si>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</si>
  <si>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</si>
  <si>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</si>
  <si>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</si>
  <si>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</si>
  <si>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</si>
  <si>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</si>
  <si>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</si>
  <si>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</si>
  <si>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</si>
  <si>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</si>
  <si>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</si>
  <si>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</si>
  <si>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</si>
  <si>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</si>
  <si>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</si>
  <si>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</si>
  <si>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</si>
  <si>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</si>
  <si>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</si>
  <si>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</si>
  <si>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</si>
  <si>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</si>
  <si>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</si>
  <si>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</si>
  <si>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</si>
  <si>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</si>
  <si>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</si>
  <si>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</si>
  <si>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</si>
  <si>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</si>
  <si>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</si>
  <si>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</si>
  <si>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</si>
  <si>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</si>
  <si>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</si>
  <si>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</si>
  <si>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</si>
  <si>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</si>
  <si>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</si>
  <si>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</si>
  <si>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</si>
  <si>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</si>
  <si>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</si>
  <si>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</si>
  <si>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</si>
  <si>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</si>
  <si>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</si>
  <si>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</si>
  <si>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</si>
  <si>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</si>
  <si>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</si>
  <si>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</si>
  <si>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</si>
  <si>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</si>
  <si>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</si>
  <si>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</si>
  <si>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</si>
  <si>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</si>
  <si>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</si>
  <si>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</si>
  <si>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</si>
  <si>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</si>
  <si>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</si>
  <si>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</si>
  <si>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</si>
  <si>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</si>
  <si>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</si>
  <si>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</si>
  <si>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</si>
  <si>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</si>
  <si>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</si>
  <si>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</si>
  <si>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</si>
  <si>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</si>
  <si>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</si>
  <si>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</si>
  <si>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</si>
  <si>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</si>
  <si>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</si>
  <si>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</si>
  <si>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</si>
  <si>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</si>
  <si>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</si>
  <si>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</si>
  <si>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</si>
  <si>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</si>
  <si>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</si>
  <si>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</si>
  <si>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</si>
  <si>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</si>
  <si>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</si>
  <si>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</si>
  <si>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</si>
  <si>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</si>
  <si>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</si>
  <si>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</si>
  <si>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</si>
  <si>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</si>
  <si>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</si>
  <si>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</si>
  <si>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</si>
  <si>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</si>
  <si>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</si>
  <si>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</si>
  <si>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</si>
  <si>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</si>
  <si>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</si>
  <si>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</si>
  <si>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</si>
  <si>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</si>
  <si>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</si>
  <si>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</si>
  <si>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</si>
  <si>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</si>
  <si>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</si>
  <si>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</si>
  <si>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</si>
  <si>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</si>
  <si>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</si>
  <si>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</si>
  <si>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</si>
  <si>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</si>
  <si>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</si>
  <si>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</si>
  <si>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</si>
  <si>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</si>
  <si>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</si>
  <si>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</si>
  <si>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</si>
  <si>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</si>
  <si>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</si>
  <si>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</si>
  <si>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</si>
  <si>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</si>
  <si>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</si>
  <si>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</si>
  <si>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</si>
  <si>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</si>
  <si>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</si>
  <si>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</si>
  <si>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</si>
  <si>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</si>
  <si>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</si>
  <si>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</si>
  <si>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</si>
  <si>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</si>
  <si>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</si>
  <si>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</si>
  <si>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</si>
  <si>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</si>
  <si>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</si>
  <si>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</si>
  <si>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</si>
  <si>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</si>
  <si>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</si>
  <si>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</si>
  <si>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</si>
  <si>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</si>
  <si>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</si>
  <si>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</si>
  <si>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</si>
  <si>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</si>
  <si>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</si>
  <si>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</si>
  <si>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</si>
  <si>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</si>
  <si>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</si>
  <si>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</si>
  <si>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</si>
  <si>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</si>
  <si>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</si>
  <si>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</si>
  <si>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</si>
  <si>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</si>
  <si>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</si>
  <si>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</si>
  <si>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</si>
  <si>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</si>
  <si>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</si>
  <si>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</si>
  <si>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</si>
  <si>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</si>
  <si>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</si>
  <si>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</si>
  <si>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</si>
  <si>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</si>
  <si>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</si>
  <si>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</si>
  <si>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</si>
  <si>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</si>
  <si>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</si>
  <si>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</si>
  <si>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</si>
  <si>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</si>
  <si>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</si>
  <si>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</si>
  <si>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</si>
  <si>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</si>
  <si>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</si>
  <si>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</si>
  <si>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</si>
  <si>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</si>
  <si>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</si>
  <si>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</si>
  <si>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</si>
  <si>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</si>
  <si>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</si>
  <si>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</si>
  <si>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</si>
  <si>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</si>
  <si>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</si>
  <si>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</si>
  <si>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</si>
  <si>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</si>
  <si>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</si>
  <si>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</si>
  <si>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</si>
  <si>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</si>
  <si>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</si>
  <si>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</si>
  <si>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</si>
  <si>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</si>
  <si>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</si>
  <si>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</si>
  <si>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</si>
  <si>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</si>
  <si>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</si>
  <si>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</si>
  <si>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</si>
  <si>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</si>
  <si>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</si>
  <si>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</si>
  <si>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</si>
  <si>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</si>
  <si>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</si>
  <si>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</si>
  <si>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</si>
  <si>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</si>
  <si>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</si>
  <si>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</si>
  <si>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</si>
  <si>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</si>
  <si>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</si>
  <si>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</si>
  <si>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</si>
  <si>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</si>
  <si>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</si>
  <si>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</si>
  <si>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</si>
  <si>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</si>
  <si>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</si>
  <si>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</si>
  <si>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</si>
  <si>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</si>
  <si>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</si>
  <si>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</si>
  <si>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</si>
  <si>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</si>
  <si>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</si>
  <si>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</si>
  <si>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</si>
  <si>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</si>
  <si>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</si>
  <si>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</si>
  <si>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</si>
  <si>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</si>
  <si>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</si>
  <si>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</si>
  <si>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</si>
  <si>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</si>
  <si>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</si>
  <si>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</si>
  <si>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</si>
  <si>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</si>
  <si>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</si>
  <si>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</si>
  <si>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</si>
  <si>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</si>
  <si>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</si>
  <si>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</si>
  <si>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</si>
  <si>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</si>
  <si>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</si>
  <si>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</si>
  <si>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</si>
  <si>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</si>
  <si>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</si>
  <si>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</si>
  <si>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</si>
  <si>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</si>
  <si>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</si>
  <si>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</si>
  <si>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</si>
  <si>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</si>
  <si>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</si>
  <si>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</si>
  <si>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</si>
  <si>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</si>
  <si>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</si>
  <si>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</si>
  <si>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</si>
  <si>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</si>
  <si>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</si>
  <si>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</si>
  <si>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</si>
  <si>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</si>
  <si>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</si>
  <si>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</si>
  <si>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</si>
  <si>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</si>
  <si>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</si>
  <si>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</si>
  <si>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</si>
  <si>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</si>
  <si>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</si>
  <si>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</si>
  <si>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</si>
  <si>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</si>
  <si>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</si>
  <si>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</si>
  <si>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</si>
  <si>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</si>
  <si>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</si>
  <si>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</si>
  <si>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</si>
  <si>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</si>
  <si>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</si>
  <si>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</si>
  <si>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</si>
  <si>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</si>
  <si>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</si>
  <si>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</si>
  <si>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</si>
  <si>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</si>
  <si>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</si>
  <si>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</si>
  <si>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</si>
  <si>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</si>
  <si>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</si>
  <si>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</si>
  <si>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</si>
  <si>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</si>
  <si>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</si>
  <si>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</si>
  <si>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</si>
  <si>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</si>
  <si>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</si>
  <si>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</si>
  <si>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</si>
  <si>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</si>
  <si>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</si>
  <si>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</si>
  <si>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</si>
  <si>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</si>
  <si>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</si>
  <si>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</si>
  <si>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</si>
  <si>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</si>
  <si>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</si>
  <si>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</si>
  <si>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</si>
  <si>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</si>
  <si>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</si>
  <si>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</si>
  <si>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</si>
  <si>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</si>
  <si>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</si>
  <si>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</si>
  <si>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</si>
  <si>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</si>
  <si>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</si>
  <si>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</si>
  <si>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</si>
  <si>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</si>
  <si>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</si>
  <si>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</si>
  <si>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</si>
  <si>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</si>
  <si>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</si>
  <si>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</si>
  <si>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</si>
  <si>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</si>
  <si>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</si>
  <si>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</si>
  <si>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</si>
  <si>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</si>
  <si>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</si>
  <si>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</si>
  <si>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</si>
  <si>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</si>
  <si>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</si>
  <si>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</si>
  <si>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</si>
  <si>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</si>
  <si>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</si>
  <si>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</si>
  <si>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</si>
  <si>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</si>
  <si>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</si>
  <si>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</si>
  <si>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</si>
  <si>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</si>
  <si>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</si>
  <si>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</si>
  <si>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</si>
  <si>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</si>
  <si>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</si>
  <si>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</si>
  <si>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</si>
  <si>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</si>
  <si>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</si>
  <si>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</si>
  <si>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</si>
  <si>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</si>
  <si>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</si>
  <si>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</si>
  <si>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</si>
  <si>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</si>
  <si>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</si>
  <si>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</si>
  <si>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</si>
  <si>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</si>
  <si>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</si>
  <si>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</si>
  <si>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</si>
  <si>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</si>
  <si>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</si>
  <si>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</si>
  <si>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</si>
  <si>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</si>
  <si>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</si>
  <si>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</si>
  <si>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</si>
  <si>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</si>
  <si>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</si>
  <si>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</si>
  <si>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</si>
  <si>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</si>
  <si>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</si>
  <si>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</si>
  <si>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</si>
  <si>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</si>
  <si>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</si>
  <si>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</si>
  <si>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</si>
  <si>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</si>
  <si>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</si>
  <si>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</si>
  <si>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</si>
  <si>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</si>
  <si>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</si>
  <si>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</si>
  <si>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</si>
  <si>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</si>
  <si>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</si>
  <si>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</si>
  <si>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</si>
  <si>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</si>
  <si>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</si>
  <si>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</si>
  <si>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</si>
  <si>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</si>
  <si>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</si>
  <si>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</si>
  <si>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</si>
  <si>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</si>
  <si>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</si>
  <si>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</si>
  <si>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</si>
  <si>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</si>
  <si>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</si>
  <si>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</si>
  <si>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</si>
  <si>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</si>
  <si>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</si>
  <si>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</si>
  <si>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</si>
  <si>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</si>
  <si>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</si>
  <si>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</si>
  <si>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</si>
  <si>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</si>
  <si>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</si>
  <si>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</si>
  <si>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</si>
  <si>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</si>
  <si>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</si>
  <si>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</si>
  <si>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</si>
  <si>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</si>
  <si>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</si>
  <si>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</si>
  <si>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</si>
  <si>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</si>
  <si>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</si>
  <si>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</si>
  <si>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</si>
  <si>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</si>
  <si>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</si>
  <si>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</si>
  <si>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</si>
  <si>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</si>
  <si>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</si>
  <si>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</si>
  <si>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</si>
  <si>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</si>
  <si>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</si>
  <si>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</si>
  <si>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</si>
  <si>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</si>
  <si>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</si>
  <si>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</si>
  <si>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</si>
  <si>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</si>
  <si>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</si>
  <si>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</si>
  <si>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</si>
  <si>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</si>
  <si>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</si>
  <si>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</si>
  <si>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</si>
  <si>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</si>
  <si>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</si>
  <si>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</si>
  <si>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</si>
  <si>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</si>
  <si>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</si>
  <si>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</si>
  <si>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</si>
  <si>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</si>
  <si>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</si>
  <si>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</si>
  <si>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</si>
  <si>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</si>
  <si>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</si>
  <si>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</si>
  <si>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</si>
  <si>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</si>
  <si>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</si>
  <si>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</si>
  <si>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</si>
  <si>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</si>
  <si>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</si>
  <si>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</si>
  <si>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</si>
  <si>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</si>
  <si>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</si>
  <si>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</si>
  <si>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</si>
  <si>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</si>
  <si>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</si>
  <si>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</si>
  <si>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</si>
  <si>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</si>
  <si>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</si>
  <si>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</si>
  <si>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</si>
  <si>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</si>
  <si>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</si>
  <si>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</si>
  <si>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</si>
  <si>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</si>
  <si>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</si>
  <si>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</si>
  <si>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</si>
  <si>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</si>
  <si>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</si>
  <si>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</si>
  <si>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</si>
  <si>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</si>
  <si>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</si>
  <si>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</si>
  <si>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</si>
  <si>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</si>
  <si>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</si>
  <si>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</si>
  <si>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</si>
  <si>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</si>
  <si>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</si>
  <si>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</si>
  <si>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</si>
  <si>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</si>
  <si>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</si>
  <si>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</si>
  <si>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</si>
  <si>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</si>
  <si>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</si>
  <si>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</si>
  <si>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</si>
  <si>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</si>
  <si>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</si>
  <si>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</si>
  <si>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</si>
  <si>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</si>
  <si>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</si>
  <si>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</si>
  <si>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</si>
  <si>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</si>
  <si>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</si>
  <si>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</si>
  <si>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</si>
  <si>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</si>
  <si>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</si>
  <si>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</si>
  <si>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</si>
  <si>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</si>
  <si>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</si>
  <si>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</si>
  <si>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</si>
  <si>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</si>
  <si>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</si>
  <si>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</si>
  <si>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</si>
  <si>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</si>
  <si>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</si>
  <si>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</si>
  <si>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</si>
  <si>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</si>
  <si>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</si>
  <si>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</si>
  <si>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</si>
  <si>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</si>
  <si>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</si>
  <si>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</si>
  <si>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</si>
  <si>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</si>
  <si>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</si>
  <si>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</si>
  <si>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</si>
  <si>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</si>
  <si>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</si>
  <si>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</si>
  <si>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</si>
  <si>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</si>
  <si>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</si>
  <si>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</si>
  <si>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</si>
  <si>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</si>
  <si>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</si>
  <si>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</si>
  <si>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</si>
  <si>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</si>
  <si>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</si>
  <si>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</si>
  <si>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</si>
  <si>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</si>
  <si>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</si>
  <si>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</si>
  <si>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</si>
  <si>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</si>
  <si>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</si>
  <si>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</si>
  <si>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</si>
  <si>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</si>
  <si>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</si>
  <si>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</si>
  <si>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</si>
  <si>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</si>
  <si>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</si>
  <si>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</si>
  <si>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</si>
  <si>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</si>
  <si>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</si>
  <si>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</si>
  <si>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</si>
  <si>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</si>
  <si>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</si>
  <si>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</si>
  <si>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</si>
  <si>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</si>
  <si>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</si>
  <si>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</si>
  <si>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</si>
  <si>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</si>
  <si>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</si>
  <si>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</si>
  <si>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</si>
  <si>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</si>
  <si>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</si>
  <si>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</si>
  <si>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</si>
  <si>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</si>
  <si>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</si>
  <si>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</si>
  <si>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</si>
  <si>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</si>
  <si>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</si>
  <si>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</si>
  <si>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</si>
  <si>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</si>
  <si>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</si>
  <si>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</si>
  <si>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</si>
  <si>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</si>
  <si>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</si>
  <si>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</si>
  <si>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</si>
  <si>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</si>
  <si>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</si>
  <si>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</si>
  <si>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</si>
  <si>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</si>
  <si>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</si>
  <si>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</si>
  <si>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</si>
  <si>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</si>
  <si>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</si>
  <si>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</si>
  <si>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</si>
  <si>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</si>
  <si>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</si>
  <si>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</si>
  <si>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</si>
  <si>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</si>
  <si>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</si>
  <si>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</si>
  <si>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</si>
  <si>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</si>
  <si>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</si>
  <si>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</si>
  <si>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</si>
  <si>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</si>
  <si>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</si>
  <si>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</si>
  <si>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</si>
  <si>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</si>
  <si>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</si>
  <si>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</si>
  <si>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</si>
  <si>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</si>
  <si>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</si>
  <si>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</si>
  <si>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</si>
  <si>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</si>
  <si>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</si>
  <si>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</si>
  <si>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</si>
  <si>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</si>
  <si>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</si>
  <si>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</si>
  <si>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</si>
  <si>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</si>
  <si>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</si>
  <si>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</si>
  <si>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</si>
  <si>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</si>
  <si>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</si>
  <si>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</si>
  <si>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</si>
  <si>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</si>
  <si>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</si>
  <si>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</si>
  <si>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</si>
  <si>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</si>
  <si>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</si>
  <si>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</si>
  <si>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</si>
  <si>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</si>
  <si>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</si>
  <si>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</si>
  <si>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</si>
  <si>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</si>
  <si>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</si>
  <si>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</si>
  <si>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</si>
  <si>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</si>
  <si>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</si>
  <si>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</si>
  <si>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</si>
  <si>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</si>
  <si>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</si>
  <si>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</si>
  <si>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</si>
  <si>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</si>
  <si>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</si>
  <si>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</si>
  <si>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</si>
  <si>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</si>
  <si>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</si>
  <si>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</si>
  <si>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</si>
  <si>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</si>
  <si>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</si>
  <si>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</si>
  <si>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</si>
  <si>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</si>
  <si>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</si>
  <si>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</si>
  <si>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</si>
  <si>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</si>
  <si>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</si>
  <si>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</si>
  <si>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</si>
  <si>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</si>
  <si>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</si>
  <si>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</si>
  <si>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</si>
  <si>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</si>
  <si>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</si>
  <si>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</si>
  <si>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</si>
  <si>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</si>
  <si>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</si>
  <si>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</si>
  <si>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</si>
  <si>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</si>
  <si>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</si>
  <si>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</si>
  <si>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</si>
  <si>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</si>
  <si>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</si>
  <si>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</si>
  <si>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</si>
  <si>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</si>
  <si>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</si>
  <si>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</si>
  <si>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</si>
  <si>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</si>
  <si>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</si>
  <si>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</si>
  <si>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</si>
  <si>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</si>
  <si>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</si>
  <si>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</si>
  <si>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</si>
  <si>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</si>
  <si>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</si>
  <si>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</si>
  <si>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</si>
  <si>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</si>
  <si>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</si>
  <si>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</si>
  <si>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</si>
  <si>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</si>
  <si>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</si>
  <si>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</si>
  <si>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</si>
  <si>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</si>
  <si>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</si>
  <si>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</si>
  <si>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</si>
  <si>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</si>
  <si>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</si>
  <si>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</si>
  <si>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</si>
  <si>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</si>
  <si>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</si>
  <si>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</si>
  <si>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</si>
  <si>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</si>
  <si>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</si>
  <si>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</si>
  <si>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</si>
  <si>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</si>
  <si>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</si>
  <si>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</si>
  <si>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</si>
  <si>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</si>
  <si>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</si>
  <si>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</si>
  <si>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</si>
  <si>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</si>
  <si>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</si>
  <si>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</si>
  <si>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</si>
  <si>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</si>
  <si>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</si>
  <si>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</si>
  <si>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</si>
  <si>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</si>
  <si>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</si>
  <si>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</si>
  <si>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</si>
  <si>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</si>
  <si>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</si>
  <si>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</si>
  <si>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</si>
  <si>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</si>
  <si>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</si>
  <si>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</si>
  <si>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</si>
  <si>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</si>
  <si>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</si>
  <si>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</si>
  <si>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</si>
  <si>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</si>
  <si>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</si>
  <si>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</si>
  <si>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</si>
  <si>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</si>
  <si>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</si>
  <si>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</si>
  <si>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</si>
  <si>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</si>
  <si>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</si>
  <si>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</si>
  <si>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</si>
  <si>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</si>
  <si>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</si>
  <si>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</si>
  <si>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</si>
  <si>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</si>
  <si>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</si>
  <si>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</si>
  <si>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</si>
  <si>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</si>
  <si>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</si>
  <si>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</si>
  <si>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</si>
  <si>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</si>
  <si>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</si>
  <si>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</si>
  <si>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</si>
  <si>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</si>
  <si>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</si>
  <si>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</si>
  <si>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</si>
  <si>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</si>
  <si>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</si>
  <si>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</si>
  <si>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</si>
  <si>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</si>
  <si>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</si>
  <si>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</si>
  <si>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</si>
  <si>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</si>
  <si>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</si>
  <si>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</si>
  <si>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</si>
  <si>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</si>
  <si>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</si>
  <si>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</si>
  <si>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</si>
  <si>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</si>
  <si>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</si>
  <si>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</si>
  <si>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</si>
  <si>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</si>
  <si>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</si>
  <si>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</si>
  <si>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</si>
  <si>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</si>
  <si>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</si>
  <si>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</si>
  <si>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</si>
  <si>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</si>
  <si>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</si>
  <si>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</si>
  <si>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</si>
  <si>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</si>
  <si>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</si>
  <si>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</si>
  <si>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</si>
  <si>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</si>
  <si>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</si>
  <si>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</si>
  <si>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</si>
  <si>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</si>
  <si>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</si>
  <si>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</si>
  <si>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</si>
  <si>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</si>
  <si>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</si>
  <si>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</si>
  <si>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</si>
  <si>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</si>
  <si>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</si>
  <si>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</si>
  <si>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</si>
  <si>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</si>
  <si>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</si>
  <si>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</si>
  <si>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</si>
  <si>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</si>
  <si>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</si>
  <si>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</si>
  <si>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</si>
  <si>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</si>
  <si>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</si>
  <si>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</si>
  <si>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</si>
  <si>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</si>
  <si>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</si>
  <si>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</si>
  <si>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</si>
  <si>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</si>
  <si>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</si>
  <si>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</si>
  <si>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</si>
  <si>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</si>
  <si>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</si>
  <si>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</si>
  <si>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</si>
  <si>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</si>
  <si>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</si>
  <si>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</si>
  <si>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</si>
  <si>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</si>
  <si>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</si>
  <si>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</si>
  <si>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</si>
  <si>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</si>
  <si>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</si>
  <si>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</si>
  <si>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</si>
  <si>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</si>
  <si>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</si>
  <si>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</si>
  <si>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</si>
  <si>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</si>
  <si>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</si>
  <si>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</si>
  <si>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</si>
  <si>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</si>
  <si>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</si>
  <si>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</si>
  <si>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</si>
  <si>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</si>
  <si>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</si>
  <si>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</si>
  <si>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</si>
  <si>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</si>
  <si>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</si>
  <si>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</si>
  <si>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</si>
  <si>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</si>
  <si>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</si>
  <si>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</si>
  <si>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</si>
  <si>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</si>
  <si>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</si>
  <si>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</si>
  <si>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</si>
  <si>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</si>
  <si>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</si>
  <si>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</si>
  <si>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</si>
  <si>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</si>
  <si>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</si>
  <si>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</si>
  <si>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</si>
  <si>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</si>
  <si>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</si>
  <si>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</si>
  <si>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</si>
  <si>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</si>
  <si>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</si>
  <si>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</si>
  <si>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</si>
  <si>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</si>
  <si>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</si>
  <si>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</si>
  <si>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</si>
  <si>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</si>
  <si>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</si>
  <si>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</si>
  <si>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</si>
  <si>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</si>
  <si>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</si>
  <si>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</si>
  <si>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</si>
  <si>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</si>
  <si>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</si>
  <si>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</si>
  <si>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</si>
  <si>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</si>
  <si>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</si>
  <si>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</si>
  <si>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</si>
  <si>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</si>
  <si>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</si>
  <si>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</si>
  <si>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</si>
  <si>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</si>
  <si>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</si>
  <si>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</si>
  <si>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</si>
  <si>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</si>
  <si>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</si>
  <si>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</si>
  <si>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</si>
  <si>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</si>
  <si>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</si>
  <si>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</si>
  <si>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</si>
  <si>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</si>
  <si>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</si>
  <si>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</si>
  <si>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</si>
  <si>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</si>
  <si>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</si>
  <si>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</si>
  <si>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</si>
  <si>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</si>
  <si>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</si>
  <si>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</si>
  <si>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</si>
  <si>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</si>
  <si>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</si>
  <si>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</si>
  <si>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</si>
  <si>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</si>
  <si>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</si>
  <si>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</si>
  <si>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</si>
  <si>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</si>
  <si>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</si>
  <si>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</si>
  <si>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</si>
  <si>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</si>
  <si>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</si>
  <si>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</si>
  <si>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</si>
  <si>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</si>
  <si>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</si>
  <si>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</si>
  <si>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</si>
  <si>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</si>
  <si>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</si>
  <si>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</si>
  <si>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</si>
  <si>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</si>
  <si>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</si>
  <si>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</si>
  <si>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</si>
  <si>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</si>
  <si>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</si>
  <si>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</si>
  <si>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</si>
  <si>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</si>
  <si>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</si>
  <si>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</si>
  <si>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</si>
  <si>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</si>
  <si>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</si>
  <si>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</si>
  <si>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</si>
  <si>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</si>
  <si>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</si>
  <si>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</si>
  <si>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</si>
  <si>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</si>
  <si>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</si>
  <si>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</si>
  <si>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</si>
  <si>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</si>
  <si>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</si>
  <si>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</si>
  <si>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</si>
  <si>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</si>
  <si>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</si>
  <si>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</si>
  <si>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</si>
  <si>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</si>
  <si>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</si>
  <si>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</si>
  <si>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</si>
  <si>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</si>
  <si>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</si>
  <si>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</si>
  <si>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</si>
  <si>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</si>
  <si>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</si>
  <si>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</si>
  <si>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</si>
  <si>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</si>
  <si>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</si>
  <si>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</si>
  <si>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</si>
  <si>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</si>
  <si>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</si>
  <si>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</si>
  <si>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</si>
  <si>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</si>
  <si>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</si>
  <si>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</si>
  <si>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</si>
  <si>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</si>
  <si>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</si>
  <si>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</si>
  <si>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</si>
  <si>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</si>
  <si>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</si>
  <si>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</si>
  <si>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</si>
  <si>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</si>
  <si>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</si>
  <si>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</si>
  <si>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</si>
  <si>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</si>
  <si>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</si>
  <si>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</si>
  <si>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</si>
  <si>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</si>
  <si>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</si>
  <si>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</si>
  <si>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</si>
  <si>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</si>
  <si>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</si>
  <si>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</si>
  <si>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</si>
  <si>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</si>
  <si>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</si>
  <si>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</si>
  <si>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</si>
  <si>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</si>
  <si>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</si>
  <si>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</si>
  <si>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</si>
  <si>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</si>
  <si>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</si>
  <si>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</si>
  <si>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</si>
  <si>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</si>
  <si>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</si>
  <si>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</si>
  <si>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</si>
  <si>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</si>
  <si>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</si>
  <si>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</si>
  <si>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</si>
  <si>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</si>
  <si>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</si>
  <si>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</si>
  <si>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</si>
  <si>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</si>
  <si>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</si>
  <si>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</si>
  <si>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</si>
  <si>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</si>
  <si>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</si>
  <si>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</si>
  <si>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</si>
  <si>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</si>
  <si>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</si>
  <si>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</si>
  <si>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</si>
  <si>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</si>
  <si>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</si>
  <si>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</si>
  <si>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</si>
  <si>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</si>
  <si>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</si>
  <si>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</si>
  <si>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</si>
  <si>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</si>
  <si>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</si>
  <si>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</si>
  <si>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</si>
  <si>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</si>
  <si>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</si>
  <si>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</si>
  <si>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</si>
  <si>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</si>
  <si>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</si>
  <si>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</si>
  <si>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</si>
  <si>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</si>
  <si>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</si>
  <si>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</si>
  <si>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</si>
  <si>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</si>
  <si>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</si>
  <si>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</si>
  <si>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</si>
  <si>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</si>
  <si>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</si>
  <si>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</si>
  <si>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</si>
  <si>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</si>
  <si>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</si>
  <si>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</si>
  <si>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</si>
  <si>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</si>
  <si>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</si>
  <si>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</si>
  <si>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</si>
  <si>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</si>
  <si>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</si>
  <si>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</si>
  <si>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</si>
  <si>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</si>
  <si>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</si>
  <si>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</si>
  <si>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</si>
  <si>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</si>
  <si>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</si>
  <si>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</si>
  <si>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</si>
  <si>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</si>
  <si>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</si>
  <si>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</si>
  <si>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</si>
  <si>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</si>
  <si>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</si>
  <si>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</si>
  <si>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</si>
  <si>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</si>
  <si>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</si>
  <si>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</si>
  <si>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</si>
  <si>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</si>
  <si>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</si>
  <si>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</si>
  <si>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</si>
  <si>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</si>
  <si>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</si>
  <si>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</si>
  <si>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</si>
  <si>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</si>
  <si>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</si>
  <si>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</si>
  <si>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</si>
  <si>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</si>
  <si>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</si>
  <si>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</si>
  <si>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</si>
  <si>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</si>
  <si>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</si>
  <si>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</si>
  <si>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</si>
  <si>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</si>
  <si>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</si>
  <si>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</si>
  <si>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</si>
  <si>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</si>
  <si>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</si>
  <si>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</si>
  <si>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</si>
  <si>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</si>
  <si>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</si>
  <si>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</si>
  <si>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</si>
  <si>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</si>
  <si>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</si>
  <si>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</si>
  <si>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</si>
  <si>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</si>
  <si>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</si>
  <si>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</si>
  <si>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</si>
  <si>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</si>
  <si>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</si>
  <si>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</si>
  <si>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</si>
  <si>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</si>
  <si>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</si>
  <si>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</si>
  <si>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</si>
  <si>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</si>
  <si>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</si>
  <si>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</si>
  <si>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</si>
  <si>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</si>
  <si>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</si>
  <si>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</si>
  <si>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</si>
  <si>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</si>
  <si>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</si>
  <si>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</si>
  <si>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</si>
  <si>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</si>
  <si>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</si>
  <si>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</si>
  <si>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</si>
  <si>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</si>
  <si>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</si>
  <si>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</si>
  <si>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</si>
  <si>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</si>
  <si>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</si>
  <si>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</si>
  <si>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</si>
  <si>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</si>
  <si>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</si>
  <si>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</si>
  <si>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</si>
  <si>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</si>
  <si>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</si>
  <si>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</si>
  <si>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</si>
  <si>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</si>
  <si>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</si>
  <si>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</si>
  <si>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</si>
  <si>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</si>
  <si>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</si>
  <si>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</si>
  <si>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</si>
  <si>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</si>
  <si>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</si>
  <si>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</si>
  <si>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</si>
  <si>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</si>
  <si>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</si>
  <si>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</si>
  <si>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</si>
  <si>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</si>
  <si>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</si>
  <si>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</si>
  <si>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</si>
  <si>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</si>
  <si>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</si>
  <si>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</si>
  <si>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</si>
  <si>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</si>
  <si>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</si>
  <si>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</si>
  <si>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</si>
  <si>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</si>
  <si>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</si>
  <si>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</si>
  <si>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</si>
  <si>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</si>
  <si>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</si>
  <si>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</si>
  <si>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</si>
  <si>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</si>
  <si>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</si>
  <si>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</si>
  <si>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</si>
  <si>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</si>
  <si>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</si>
  <si>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</si>
  <si>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</si>
  <si>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</si>
  <si>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</si>
  <si>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</si>
  <si>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</si>
  <si>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</si>
  <si>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</si>
  <si>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</si>
  <si>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</si>
  <si>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</si>
  <si>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</si>
  <si>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</si>
  <si>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</si>
  <si>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</si>
  <si>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</si>
  <si>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</si>
  <si>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</si>
  <si>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</si>
  <si>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</si>
  <si>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</si>
  <si>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</si>
  <si>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</si>
  <si>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</si>
  <si>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</si>
  <si>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</si>
  <si>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</si>
  <si>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</si>
  <si>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</si>
  <si>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</si>
  <si>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</si>
  <si>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</si>
  <si>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</si>
  <si>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</si>
  <si>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</si>
  <si>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</si>
  <si>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</si>
  <si>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</si>
  <si>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</si>
  <si>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</si>
  <si>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</si>
  <si>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</si>
  <si>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</si>
  <si>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</si>
  <si>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</si>
  <si>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</si>
  <si>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</si>
  <si>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</si>
  <si>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</si>
  <si>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</si>
  <si>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</si>
  <si>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</si>
  <si>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</si>
  <si>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</si>
  <si>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</si>
  <si>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</si>
  <si>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</si>
  <si>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</si>
  <si>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</si>
  <si>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</si>
  <si>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</si>
  <si>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</si>
  <si>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</si>
  <si>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</si>
  <si>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</si>
  <si>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</si>
  <si>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</si>
  <si>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</si>
  <si>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</si>
  <si>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</si>
  <si>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</si>
  <si>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</si>
  <si>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</si>
  <si>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</si>
  <si>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</si>
  <si>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</si>
  <si>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</si>
  <si>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</si>
  <si>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</si>
  <si>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</si>
  <si>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</si>
  <si>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</si>
  <si>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</si>
  <si>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</si>
  <si>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</si>
  <si>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</si>
  <si>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</si>
  <si>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</si>
  <si>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</si>
  <si>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</si>
  <si>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</si>
  <si>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</si>
  <si>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</si>
  <si>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</si>
  <si>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</si>
  <si>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</si>
  <si>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</si>
  <si>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</si>
  <si>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</si>
  <si>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</si>
  <si>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</si>
  <si>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</si>
  <si>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</si>
  <si>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</si>
  <si>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</si>
  <si>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</si>
  <si>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</si>
  <si>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</si>
  <si>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</si>
  <si>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</si>
  <si>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</si>
  <si>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</si>
  <si>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</si>
  <si>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</si>
  <si>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</si>
  <si>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</si>
  <si>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</si>
  <si>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</si>
  <si>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</si>
  <si>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</si>
  <si>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</si>
  <si>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</si>
  <si>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</si>
  <si>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</si>
  <si>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</si>
  <si>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</si>
  <si>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</si>
  <si>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</si>
  <si>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</si>
  <si>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</si>
  <si>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</si>
  <si>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</si>
  <si>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</si>
  <si>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</si>
  <si>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</si>
  <si>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</si>
  <si>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</si>
  <si>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</si>
  <si>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</si>
  <si>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</si>
  <si>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</si>
  <si>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</si>
  <si>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</si>
  <si>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</si>
  <si>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</si>
  <si>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</si>
  <si>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</si>
  <si>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</si>
  <si>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</si>
  <si>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</si>
  <si>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</si>
  <si>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</si>
  <si>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</si>
  <si>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</si>
  <si>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</si>
  <si>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</si>
  <si>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</si>
  <si>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</si>
  <si>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</si>
  <si>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</si>
  <si>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</si>
  <si>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</si>
  <si>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</si>
  <si>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</si>
  <si>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</si>
  <si>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</si>
  <si>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</si>
  <si>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</si>
  <si>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</si>
  <si>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</si>
  <si>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</si>
  <si>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</si>
  <si>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</si>
  <si>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</si>
  <si>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</si>
  <si>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</si>
  <si>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</si>
  <si>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</si>
  <si>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</si>
  <si>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</si>
  <si>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</si>
  <si>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</si>
  <si>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</si>
  <si>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</si>
  <si>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</si>
  <si>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</si>
  <si>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</si>
  <si>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</si>
  <si>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</si>
  <si>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</si>
  <si>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</si>
  <si>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</si>
  <si>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</si>
  <si>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</si>
  <si>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</si>
  <si>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</si>
  <si>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</si>
  <si>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</si>
  <si>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</si>
  <si>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</si>
  <si>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</si>
  <si>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</si>
  <si>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</si>
  <si>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</si>
  <si>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</si>
  <si>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</si>
  <si>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</si>
  <si>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</si>
  <si>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</si>
  <si>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</si>
  <si>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</si>
  <si>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</si>
  <si>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</si>
  <si>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</si>
  <si>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</si>
  <si>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</si>
  <si>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</si>
  <si>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</si>
  <si>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</si>
  <si>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</si>
  <si>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</si>
  <si>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</si>
  <si>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</si>
  <si>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</si>
  <si>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</si>
  <si>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</si>
  <si>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</si>
  <si>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</si>
  <si>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</si>
  <si>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</si>
  <si>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</si>
  <si>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</si>
  <si>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</si>
  <si>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</si>
  <si>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</si>
  <si>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</si>
  <si>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</si>
  <si>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</si>
  <si>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</si>
  <si>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</si>
  <si>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</si>
  <si>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</si>
  <si>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</si>
  <si>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</si>
  <si>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</si>
  <si>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</si>
  <si>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</si>
  <si>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</si>
  <si>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</si>
  <si>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</si>
  <si>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</si>
  <si>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</si>
  <si>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</si>
  <si>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</si>
  <si>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</si>
  <si>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</si>
  <si>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</si>
  <si>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</si>
  <si>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</si>
  <si>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</si>
  <si>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</si>
  <si>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</si>
  <si>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</si>
  <si>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</si>
  <si>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</si>
  <si>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</si>
  <si>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</si>
  <si>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</si>
  <si>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</si>
  <si>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</si>
  <si>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</si>
  <si>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</si>
  <si>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</si>
  <si>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</si>
  <si>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</si>
  <si>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</si>
  <si>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</si>
  <si>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</si>
  <si>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</si>
  <si>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</si>
  <si>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</si>
  <si>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</si>
  <si>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</si>
  <si>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</si>
  <si>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</si>
  <si>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</si>
  <si>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</si>
  <si>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</si>
  <si>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</si>
  <si>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</si>
  <si>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</si>
  <si>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</si>
  <si>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</si>
  <si>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</si>
  <si>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</si>
  <si>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</si>
  <si>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</si>
  <si>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</si>
  <si>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</si>
  <si>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</si>
  <si>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</si>
  <si>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</si>
  <si>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</si>
  <si>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</si>
  <si>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</si>
  <si>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</si>
  <si>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</si>
  <si>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</si>
  <si>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</si>
  <si>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</si>
  <si>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</si>
  <si>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</si>
  <si>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</si>
  <si>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</si>
  <si>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</si>
  <si>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</si>
  <si>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</si>
  <si>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</si>
  <si>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</si>
  <si>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</si>
  <si>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</si>
  <si>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</si>
  <si>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</si>
  <si>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</si>
  <si>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</si>
  <si>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</si>
  <si>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</si>
  <si>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</si>
  <si>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</si>
  <si>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</si>
  <si>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</si>
  <si>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</si>
  <si>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</si>
  <si>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</si>
  <si>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</si>
  <si>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</si>
  <si>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</si>
  <si>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</si>
  <si>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</si>
  <si>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</si>
  <si>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</si>
  <si>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</si>
  <si>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</si>
  <si>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</si>
  <si>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</si>
  <si>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</si>
  <si>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</si>
  <si>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</si>
  <si>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</si>
  <si>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</si>
  <si>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</si>
  <si>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</si>
  <si>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</si>
  <si>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</si>
  <si>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</si>
  <si>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</si>
  <si>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</si>
  <si>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</si>
  <si>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</si>
  <si>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</si>
  <si>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</si>
  <si>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</si>
  <si>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</si>
  <si>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</si>
  <si>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</si>
  <si>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</si>
  <si>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</si>
  <si>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</si>
  <si>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</si>
  <si>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</si>
  <si>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</si>
  <si>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</si>
  <si>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</si>
  <si>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</si>
  <si>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</si>
  <si>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</si>
  <si>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</si>
  <si>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</si>
  <si>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</si>
  <si>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</si>
  <si>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</si>
  <si>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</si>
  <si>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</si>
  <si>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</si>
  <si>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</si>
  <si>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</si>
  <si>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</si>
  <si>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</si>
  <si>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</si>
  <si>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</si>
  <si>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</si>
  <si>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</si>
  <si>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</si>
  <si>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</si>
  <si>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</si>
  <si>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</si>
  <si>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</si>
  <si>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</si>
  <si>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</si>
  <si>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</si>
  <si>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</si>
  <si>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</si>
  <si>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</si>
  <si>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</si>
  <si>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</si>
  <si>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</si>
  <si>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</si>
  <si>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</si>
  <si>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</si>
  <si>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</si>
  <si>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</si>
  <si>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</si>
  <si>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</si>
  <si>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</si>
  <si>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</si>
  <si>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</si>
  <si>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</si>
  <si>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</si>
  <si>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</si>
  <si>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</si>
  <si>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</si>
  <si>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</si>
  <si>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</si>
  <si>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</si>
  <si>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</si>
  <si>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</si>
  <si>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</si>
  <si>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</si>
  <si>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</si>
  <si>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</si>
  <si>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</si>
  <si>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</si>
  <si>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</si>
  <si>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</si>
  <si>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</si>
  <si>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</si>
  <si>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</si>
  <si>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</si>
  <si>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</si>
  <si>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</si>
  <si>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</si>
  <si>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</si>
  <si>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</si>
  <si>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</si>
  <si>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</si>
  <si>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</si>
  <si>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</si>
  <si>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</si>
  <si>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</si>
  <si>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</si>
  <si>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</si>
  <si>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</si>
  <si>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</si>
  <si>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</si>
  <si>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</si>
  <si>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</si>
  <si>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</si>
  <si>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</si>
  <si>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</si>
  <si>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</si>
  <si>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</si>
  <si>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</si>
  <si>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</si>
  <si>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</si>
  <si>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</si>
  <si>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</si>
  <si>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</si>
  <si>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</si>
  <si>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</si>
  <si>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</si>
  <si>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</si>
  <si>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</si>
  <si>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</si>
  <si>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</si>
  <si>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</si>
  <si>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</si>
  <si>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</si>
  <si>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</si>
  <si>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</si>
  <si>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</si>
  <si>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</si>
  <si>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</si>
  <si>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</si>
  <si>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</si>
  <si>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</si>
  <si>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</si>
  <si>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</si>
  <si>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</si>
  <si>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</si>
  <si>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</si>
  <si>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</si>
  <si>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</si>
  <si>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</si>
  <si>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</si>
  <si>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</si>
  <si>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</si>
  <si>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</si>
  <si>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</si>
  <si>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</si>
  <si>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</si>
  <si>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</si>
  <si>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</si>
  <si>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</si>
  <si>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</si>
  <si>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</si>
  <si>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</si>
  <si>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</si>
  <si>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</si>
  <si>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</si>
  <si>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</si>
  <si>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</si>
  <si>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</si>
  <si>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</si>
  <si>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</si>
  <si>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</si>
  <si>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</si>
  <si>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</si>
  <si>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</si>
  <si>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</si>
  <si>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</si>
  <si>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</si>
  <si>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</si>
  <si>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</si>
  <si>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</si>
  <si>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</si>
  <si>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</si>
  <si>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</si>
  <si>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</si>
  <si>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</si>
  <si>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</si>
  <si>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</si>
  <si>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</si>
  <si>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</si>
  <si>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</si>
  <si>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</si>
  <si>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</si>
  <si>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</si>
  <si>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</si>
  <si>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</si>
  <si>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</si>
  <si>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</si>
  <si>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</si>
  <si>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</si>
  <si>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</si>
  <si>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</si>
  <si>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</si>
  <si>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</si>
  <si>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</si>
  <si>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</si>
  <si>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</si>
  <si>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</si>
  <si>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</si>
  <si>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</si>
  <si>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</si>
  <si>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</si>
  <si>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</si>
  <si>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</si>
  <si>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</si>
  <si>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</si>
  <si>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</si>
  <si>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</si>
  <si>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</si>
  <si>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</si>
  <si>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</si>
  <si>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</si>
  <si>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</si>
  <si>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</si>
  <si>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</si>
  <si>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</si>
  <si>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</si>
  <si>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</si>
  <si>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</si>
  <si>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</si>
  <si>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</si>
  <si>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</si>
  <si>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</si>
  <si>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</si>
  <si>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</si>
  <si>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</si>
  <si>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</si>
  <si>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</si>
  <si>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</si>
  <si>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</si>
  <si>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</si>
  <si>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</si>
  <si>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</si>
  <si>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</si>
  <si>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</si>
  <si>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</si>
  <si>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</si>
  <si>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</si>
  <si>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</si>
  <si>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</si>
  <si>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</si>
  <si>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</si>
  <si>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</si>
  <si>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</si>
  <si>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</si>
  <si>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</si>
  <si>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</si>
  <si>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</si>
  <si>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</si>
  <si>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</si>
  <si>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</si>
  <si>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</si>
  <si>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</si>
  <si>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</si>
  <si>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</si>
  <si>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</si>
  <si>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</si>
  <si>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</si>
  <si>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</si>
  <si>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</si>
  <si>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</si>
  <si>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</si>
  <si>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</si>
  <si>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</si>
  <si>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</si>
  <si>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</si>
  <si>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</si>
  <si>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</si>
  <si>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</si>
  <si>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</si>
  <si>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</si>
  <si>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</si>
  <si>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</si>
  <si>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</si>
  <si>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</si>
  <si>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</si>
  <si>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</si>
  <si>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</si>
  <si>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</si>
  <si>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</si>
  <si>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</si>
  <si>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</si>
  <si>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</si>
  <si>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</si>
  <si>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</si>
  <si>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</si>
  <si>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</si>
  <si>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</si>
  <si>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</si>
  <si>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</si>
  <si>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</si>
  <si>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</si>
  <si>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</si>
  <si>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</si>
  <si>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</si>
  <si>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</si>
  <si>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</si>
  <si>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</si>
  <si>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</si>
  <si>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</si>
  <si>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</si>
  <si>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</si>
  <si>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</si>
  <si>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</si>
  <si>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</si>
  <si>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</si>
  <si>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</si>
  <si>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</si>
  <si>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</si>
  <si>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</si>
  <si>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</si>
  <si>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</si>
  <si>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</si>
  <si>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</si>
  <si>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</si>
  <si>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</si>
  <si>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</si>
  <si>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</si>
  <si>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</si>
  <si>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</si>
  <si>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</si>
  <si>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</si>
  <si>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</si>
  <si>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</si>
  <si>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</si>
  <si>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</si>
  <si>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</si>
  <si>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</si>
  <si>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</si>
  <si>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</si>
  <si>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</si>
  <si>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</si>
  <si>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</si>
  <si>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</si>
  <si>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</si>
  <si>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</si>
  <si>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</si>
  <si>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</si>
  <si>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</si>
  <si>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</si>
  <si>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</si>
  <si>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</si>
  <si>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</si>
  <si>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</si>
  <si>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</si>
  <si>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</si>
  <si>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</si>
  <si>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</si>
  <si>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</si>
  <si>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</si>
  <si>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</si>
  <si>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</si>
  <si>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</si>
  <si>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</si>
  <si>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</si>
  <si>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</si>
  <si>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</si>
  <si>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</si>
  <si>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</si>
  <si>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</si>
  <si>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</si>
  <si>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</si>
  <si>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</si>
  <si>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</si>
  <si>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</si>
  <si>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</si>
  <si>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</si>
  <si>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</si>
  <si>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</si>
  <si>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</si>
  <si>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</si>
  <si>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</si>
  <si>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</si>
  <si>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</si>
  <si>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</si>
  <si>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</si>
  <si>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</si>
  <si>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</si>
  <si>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</si>
  <si>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</si>
  <si>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</si>
  <si>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</si>
  <si>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</si>
  <si>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</si>
  <si>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</si>
  <si>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</si>
  <si>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</si>
  <si>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</si>
  <si>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</si>
  <si>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</si>
  <si>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</si>
  <si>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</si>
  <si>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</si>
  <si>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</si>
  <si>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</si>
  <si>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</si>
  <si>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</si>
  <si>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</si>
  <si>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</si>
  <si>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</si>
  <si>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</si>
  <si>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</si>
  <si>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</si>
  <si>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</si>
  <si>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</si>
  <si>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</si>
  <si>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</si>
  <si>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</si>
  <si>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</si>
  <si>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</si>
  <si>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</si>
  <si>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</si>
  <si>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</si>
  <si>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</si>
  <si>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</si>
  <si>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</si>
  <si>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</si>
  <si>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</si>
  <si>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</si>
  <si>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</si>
  <si>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</si>
  <si>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</si>
  <si>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</si>
  <si>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</si>
  <si>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</si>
  <si>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</si>
  <si>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</si>
  <si>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</si>
  <si>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</si>
  <si>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</si>
  <si>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</si>
  <si>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</si>
  <si>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</si>
  <si>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</si>
  <si>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</si>
  <si>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</si>
  <si>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</si>
  <si>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</si>
  <si>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</si>
  <si>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</si>
  <si>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</si>
  <si>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</si>
  <si>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</si>
  <si>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</si>
  <si>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</si>
  <si>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</si>
  <si>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</si>
  <si>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</si>
  <si>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</si>
  <si>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</si>
  <si>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</si>
  <si>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</si>
  <si>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</si>
  <si>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</si>
  <si>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</si>
  <si>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</si>
  <si>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</si>
  <si>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</si>
  <si>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</si>
  <si>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</si>
  <si>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</si>
  <si>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</si>
  <si>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</si>
  <si>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</si>
  <si>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</si>
  <si>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</si>
  <si>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</si>
  <si>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</si>
  <si>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</si>
  <si>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</si>
  <si>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</si>
  <si>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</si>
  <si>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</si>
  <si>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</si>
  <si>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</si>
  <si>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</si>
  <si>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</si>
  <si>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</si>
  <si>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</si>
  <si>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</si>
  <si>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</si>
  <si>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</si>
  <si>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</si>
  <si>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</si>
  <si>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</si>
  <si>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</si>
  <si>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</si>
  <si>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</si>
  <si>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</si>
  <si>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</si>
  <si>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</si>
  <si>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</si>
  <si>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</si>
  <si>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</si>
  <si>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</si>
  <si>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</si>
  <si>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</si>
  <si>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</si>
  <si>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</si>
  <si>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</si>
  <si>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</si>
  <si>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</si>
  <si>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</si>
  <si>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</si>
  <si>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</si>
  <si>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</si>
  <si>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</si>
  <si>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</si>
  <si>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</si>
  <si>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</si>
  <si>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</si>
  <si>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</si>
  <si>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</si>
  <si>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</si>
  <si>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</si>
  <si>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</si>
  <si>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</si>
  <si>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</si>
  <si>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</si>
  <si>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</si>
  <si>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</si>
  <si>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</si>
  <si>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</si>
  <si>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</si>
  <si>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</si>
  <si>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</si>
  <si>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</si>
  <si>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</si>
  <si>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</si>
  <si>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</si>
  <si>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</si>
  <si>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</si>
  <si>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</si>
  <si>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</si>
  <si>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</si>
  <si>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</si>
  <si>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</si>
  <si>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</si>
  <si>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</si>
  <si>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</si>
  <si>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</si>
  <si>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</si>
  <si>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</si>
  <si>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</si>
  <si>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</si>
  <si>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</si>
  <si>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</si>
  <si>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</si>
  <si>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</si>
  <si>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</si>
  <si>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</si>
  <si>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</si>
  <si>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</si>
  <si>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</si>
  <si>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</si>
  <si>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</si>
  <si>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</si>
  <si>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</si>
  <si>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</si>
  <si>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</si>
  <si>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</si>
  <si>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</si>
  <si>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</si>
  <si>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</si>
  <si>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</si>
  <si>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</si>
  <si>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</si>
  <si>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</si>
  <si>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</si>
  <si>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</si>
  <si>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</si>
  <si>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</si>
  <si>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</si>
  <si>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</si>
  <si>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</si>
  <si>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</si>
  <si>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</si>
  <si>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</si>
  <si>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</si>
  <si>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</si>
  <si>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</si>
  <si>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</si>
  <si>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</si>
  <si>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</si>
  <si>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</si>
  <si>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</si>
  <si>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</si>
  <si>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</si>
  <si>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</si>
  <si>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</si>
  <si>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</si>
  <si>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</si>
  <si>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</si>
  <si>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</si>
  <si>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</si>
  <si>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</si>
  <si>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</si>
  <si>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</si>
  <si>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</si>
  <si>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</si>
  <si>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</si>
  <si>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</si>
  <si>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</si>
  <si>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</si>
  <si>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</si>
  <si>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</si>
  <si>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</si>
  <si>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</si>
  <si>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</si>
  <si>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</si>
  <si>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</si>
  <si>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</si>
  <si>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</si>
  <si>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</si>
  <si>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</si>
  <si>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</si>
  <si>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</si>
  <si>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</si>
  <si>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</si>
  <si>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</si>
  <si>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</si>
  <si>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</si>
  <si>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</si>
  <si>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</si>
  <si>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</si>
  <si>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</si>
  <si>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</si>
  <si>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</si>
  <si>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</si>
  <si>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</si>
  <si>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</si>
  <si>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</si>
  <si>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</si>
  <si>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</si>
  <si>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</si>
  <si>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</si>
  <si>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</si>
  <si>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</si>
  <si>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</si>
  <si>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</si>
  <si>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</si>
  <si>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</si>
  <si>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</si>
  <si>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</si>
  <si>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</si>
  <si>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</si>
  <si>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</si>
  <si>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</si>
  <si>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</si>
  <si>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</si>
  <si>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</si>
  <si>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</si>
  <si>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</si>
  <si>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</si>
  <si>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</si>
  <si>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</si>
  <si>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</si>
  <si>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</si>
  <si>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</si>
  <si>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</si>
  <si>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</si>
  <si>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</si>
  <si>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</si>
  <si>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</si>
  <si>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</si>
  <si>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</si>
  <si>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</si>
  <si>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</si>
  <si>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</si>
  <si>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</si>
  <si>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</si>
  <si>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</si>
  <si>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</si>
  <si>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</si>
  <si>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</si>
  <si>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</si>
  <si>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</si>
  <si>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</si>
  <si>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</si>
  <si>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</si>
  <si>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</si>
  <si>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</si>
  <si>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</si>
  <si>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</si>
  <si>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</si>
  <si>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</si>
  <si>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</si>
  <si>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</si>
  <si>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</si>
  <si>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</si>
  <si>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</si>
  <si>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</si>
  <si>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</si>
  <si>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</si>
  <si>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</si>
  <si>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</si>
  <si>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</si>
  <si>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</si>
  <si>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</si>
  <si>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</si>
  <si>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</si>
  <si>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</si>
  <si>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</si>
  <si>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</si>
  <si>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</si>
  <si>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</si>
  <si>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</si>
  <si>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</si>
  <si>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</si>
  <si>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</si>
  <si>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</si>
  <si>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</si>
  <si>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</si>
  <si>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</si>
  <si>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</si>
  <si>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</si>
  <si>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</si>
  <si>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</si>
  <si>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</si>
  <si>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</si>
  <si>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</si>
  <si>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</si>
  <si>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</si>
  <si>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</si>
  <si>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</si>
  <si>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</si>
  <si>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</si>
  <si>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</si>
  <si>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</si>
  <si>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</si>
  <si>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</si>
  <si>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</si>
  <si>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</si>
  <si>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</si>
  <si>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</si>
  <si>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</si>
  <si>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</si>
  <si>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</si>
  <si>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</si>
  <si>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</si>
  <si>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</si>
  <si>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</si>
  <si>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</si>
  <si>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</si>
  <si>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</si>
  <si>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</si>
  <si>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</si>
  <si>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</si>
  <si>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</si>
  <si>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</si>
  <si>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</si>
  <si>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</si>
  <si>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</si>
  <si>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</si>
  <si>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</si>
  <si>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</si>
  <si>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</si>
  <si>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</si>
  <si>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</si>
  <si>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</si>
  <si>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</si>
  <si>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</si>
  <si>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</si>
  <si>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</si>
  <si>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</si>
  <si>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</si>
  <si>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</si>
  <si>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</si>
  <si>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</si>
  <si>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</si>
  <si>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</si>
  <si>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</si>
  <si>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</si>
  <si>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</si>
  <si>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</si>
  <si>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</si>
  <si>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</si>
  <si>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</si>
  <si>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</si>
  <si>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</si>
  <si>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</si>
  <si>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</si>
  <si>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</si>
  <si>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</si>
  <si>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</si>
  <si>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</si>
  <si>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</si>
  <si>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</si>
  <si>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</si>
  <si>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</si>
  <si>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</si>
  <si>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</si>
  <si>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</si>
  <si>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</si>
  <si>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</si>
  <si>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</si>
  <si>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</si>
  <si>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</si>
  <si>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</si>
  <si>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</si>
  <si>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</si>
  <si>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</si>
  <si>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</si>
  <si>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</si>
  <si>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</si>
  <si>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</si>
  <si>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</si>
  <si>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</si>
  <si>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</si>
  <si>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</si>
  <si>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</si>
  <si>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</si>
  <si>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</si>
  <si>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</si>
  <si>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</si>
  <si>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</si>
  <si>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</si>
  <si>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</si>
  <si>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</si>
  <si>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</si>
  <si>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</si>
  <si>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</si>
  <si>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</si>
  <si>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</si>
  <si>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</si>
  <si>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</si>
  <si>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</si>
  <si>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</si>
  <si>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</si>
  <si>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</si>
  <si>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</si>
  <si>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</si>
  <si>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</si>
  <si>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</si>
  <si>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</si>
  <si>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</si>
  <si>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</si>
  <si>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</si>
  <si>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</si>
  <si>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</si>
  <si>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</si>
  <si>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</si>
  <si>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</si>
  <si>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</si>
  <si>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</si>
  <si>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</si>
  <si>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</si>
  <si>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</si>
  <si>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</si>
  <si>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</si>
  <si>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</si>
  <si>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</si>
  <si>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</si>
  <si>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</si>
  <si>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</si>
  <si>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</si>
  <si>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</si>
  <si>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</si>
  <si>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</si>
  <si>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</si>
  <si>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</si>
  <si>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</si>
  <si>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</si>
  <si>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</si>
  <si>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</si>
  <si>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</si>
  <si>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</si>
  <si>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</si>
  <si>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</si>
  <si>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</si>
  <si>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</si>
  <si>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</si>
  <si>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</si>
  <si>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</si>
  <si>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</si>
  <si>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</si>
  <si>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</si>
  <si>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</si>
  <si>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</si>
  <si>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</si>
  <si>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</si>
  <si>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</si>
  <si>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</si>
  <si>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</si>
  <si>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</si>
  <si>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</si>
  <si>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</si>
  <si>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</si>
  <si>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</si>
  <si>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</si>
  <si>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</si>
  <si>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</si>
  <si>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</si>
  <si>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</si>
  <si>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</si>
  <si>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</si>
  <si>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</si>
  <si>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</si>
  <si>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</si>
  <si>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</si>
  <si>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</si>
  <si>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</si>
  <si>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</si>
  <si>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</si>
  <si>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</si>
  <si>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</si>
  <si>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</si>
  <si>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</si>
  <si>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</si>
  <si>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</si>
  <si>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</si>
  <si>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</si>
  <si>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</si>
  <si>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</si>
  <si>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</si>
  <si>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</si>
  <si>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</si>
  <si>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</si>
  <si>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</si>
  <si>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</si>
  <si>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</si>
  <si>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</si>
  <si>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</si>
  <si>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</si>
  <si>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</si>
  <si>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</si>
  <si>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</si>
  <si>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</si>
  <si>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</si>
  <si>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</si>
  <si>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</si>
  <si>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</si>
  <si>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</si>
  <si>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</si>
  <si>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</si>
  <si>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</si>
  <si>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</si>
  <si>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</si>
  <si>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</si>
  <si>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</si>
  <si>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</si>
  <si>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</si>
  <si>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</si>
  <si>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</si>
  <si>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</si>
  <si>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</si>
  <si>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</si>
  <si>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</si>
  <si>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</si>
  <si>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</si>
  <si>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</si>
  <si>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</si>
  <si>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</si>
  <si>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</si>
  <si>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</si>
  <si>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</si>
  <si>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</si>
  <si>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</si>
  <si>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</si>
  <si>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</si>
  <si>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</si>
  <si>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</si>
  <si>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</si>
  <si>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</si>
  <si>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</si>
  <si>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</si>
  <si>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</si>
  <si>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</si>
  <si>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</si>
  <si>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</si>
  <si>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</si>
  <si>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</si>
  <si>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</si>
  <si>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</si>
  <si>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</si>
  <si>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</si>
  <si>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</si>
  <si>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</si>
  <si>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</si>
  <si>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</si>
  <si>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</si>
  <si>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</si>
  <si>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</si>
  <si>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</si>
  <si>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</si>
  <si>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</si>
  <si>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</si>
  <si>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</si>
  <si>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</si>
  <si>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</si>
  <si>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</si>
  <si>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</si>
  <si>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</si>
  <si>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</si>
  <si>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</si>
  <si>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</si>
  <si>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</si>
  <si>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</si>
  <si>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</si>
  <si>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</si>
  <si>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</si>
  <si>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</si>
  <si>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</si>
  <si>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</si>
  <si>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</si>
  <si>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</si>
  <si>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</si>
  <si>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</si>
  <si>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</si>
  <si>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</si>
  <si>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</si>
  <si>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</si>
  <si>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</si>
  <si>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</si>
  <si>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</si>
  <si>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</si>
  <si>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</si>
  <si>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</si>
  <si>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</si>
  <si>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</si>
  <si>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</si>
  <si>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</si>
  <si>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</si>
  <si>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</si>
  <si>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</si>
  <si>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</si>
  <si>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</si>
  <si>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</si>
  <si>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</si>
  <si>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</si>
  <si>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</si>
  <si>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</si>
  <si>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</si>
  <si>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</si>
  <si>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</si>
  <si>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</si>
  <si>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</si>
  <si>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</si>
  <si>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</si>
  <si>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</si>
  <si>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</si>
  <si>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</si>
  <si>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</si>
  <si>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</si>
  <si>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</si>
  <si>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</si>
  <si>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</si>
  <si>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</si>
  <si>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</si>
  <si>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</si>
  <si>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</si>
  <si>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</si>
  <si>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</si>
  <si>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</si>
  <si>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</si>
  <si>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</si>
  <si>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</si>
  <si>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</si>
  <si>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</si>
  <si>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</si>
  <si>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</si>
  <si>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</si>
  <si>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</si>
  <si>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</si>
  <si>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</si>
  <si>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</si>
  <si>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</si>
  <si>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</si>
  <si>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</si>
  <si>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</si>
  <si>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</si>
  <si>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</si>
  <si>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</si>
  <si>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</si>
  <si>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</si>
  <si>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</si>
  <si>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</si>
  <si>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</si>
  <si>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</si>
  <si>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</si>
  <si>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</si>
  <si>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</si>
  <si>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</si>
  <si>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</si>
  <si>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</si>
  <si>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</si>
  <si>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</si>
  <si>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</si>
  <si>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</si>
  <si>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</si>
  <si>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</si>
  <si>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</si>
  <si>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</si>
  <si>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</si>
  <si>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</si>
  <si>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</si>
  <si>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</si>
  <si>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</si>
  <si>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</si>
  <si>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</si>
  <si>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</si>
  <si>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</si>
  <si>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</si>
  <si>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</si>
  <si>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</si>
  <si>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</si>
  <si>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</si>
  <si>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</si>
  <si>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</si>
  <si>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</si>
  <si>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</si>
  <si>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</si>
  <si>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</si>
  <si>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</si>
  <si>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</si>
  <si>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</si>
  <si>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</si>
  <si>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</si>
  <si>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</si>
  <si>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</si>
  <si>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</si>
  <si>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</si>
  <si>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</si>
  <si>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</si>
  <si>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</si>
  <si>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</si>
  <si>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</si>
  <si>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</si>
  <si>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</si>
  <si>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</si>
  <si>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</si>
  <si>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</si>
  <si>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</si>
  <si>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</si>
  <si>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</si>
  <si>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</si>
  <si>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</si>
  <si>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</si>
  <si>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</si>
  <si>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</si>
  <si>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</si>
  <si>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</si>
  <si>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</si>
  <si>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</si>
  <si>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</si>
  <si>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</si>
  <si>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</si>
  <si>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</si>
  <si>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</si>
  <si>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</si>
  <si>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</si>
  <si>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</si>
  <si>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</si>
  <si>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</si>
  <si>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</si>
  <si>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</si>
  <si>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</si>
  <si>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</si>
  <si>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</si>
  <si>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</si>
  <si>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</si>
  <si>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</si>
  <si>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</si>
  <si>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</si>
  <si>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</si>
  <si>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</si>
  <si>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</si>
  <si>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</si>
  <si>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</si>
  <si>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</si>
  <si>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</si>
  <si>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</si>
  <si>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</si>
  <si>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</si>
  <si>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</si>
  <si>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</si>
  <si>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</si>
  <si>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</si>
  <si>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</si>
  <si>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</si>
  <si>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</si>
  <si>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</si>
  <si>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</si>
  <si>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</si>
  <si>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</si>
  <si>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</si>
  <si>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</si>
  <si>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</si>
  <si>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</si>
  <si>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</si>
  <si>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</si>
  <si>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</si>
  <si>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</si>
  <si>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</si>
  <si>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</si>
  <si>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</si>
  <si>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</si>
  <si>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</si>
  <si>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</si>
  <si>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</si>
  <si>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</si>
  <si>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</si>
  <si>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</si>
  <si>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</si>
  <si>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</si>
  <si>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</si>
  <si>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</si>
  <si>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</si>
  <si>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</si>
  <si>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</si>
  <si>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</si>
  <si>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</si>
  <si>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</si>
  <si>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</si>
  <si>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</si>
  <si>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</si>
  <si>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</si>
  <si>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</si>
  <si>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</si>
  <si>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</si>
  <si>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</si>
  <si>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</si>
  <si>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</si>
  <si>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</si>
  <si>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</si>
  <si>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</si>
  <si>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</si>
  <si>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</si>
  <si>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</si>
  <si>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</si>
  <si>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</si>
  <si>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</si>
  <si>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</si>
  <si>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</si>
  <si>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</si>
  <si>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</si>
  <si>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</si>
  <si>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</si>
  <si>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</si>
  <si>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</si>
  <si>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</si>
  <si>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</si>
  <si>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</si>
  <si>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</si>
  <si>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</si>
  <si>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</si>
  <si>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</si>
  <si>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</si>
  <si>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</si>
  <si>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</si>
  <si>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</si>
  <si>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</si>
  <si>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</si>
  <si>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</si>
  <si>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</si>
  <si>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</si>
  <si>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</si>
  <si>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</si>
  <si>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</si>
  <si>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</si>
  <si>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</si>
  <si>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</si>
  <si>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</si>
  <si>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</si>
  <si>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</si>
  <si>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</si>
  <si>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</si>
  <si>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</si>
  <si>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</si>
  <si>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</si>
  <si>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</si>
  <si>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</si>
  <si>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</si>
  <si>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</si>
  <si>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</si>
  <si>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</si>
  <si>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</si>
  <si>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</si>
  <si>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</si>
  <si>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</si>
  <si>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</si>
  <si>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</si>
  <si>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</si>
  <si>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</si>
  <si>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</si>
  <si>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</si>
  <si>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</si>
  <si>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</si>
  <si>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</si>
  <si>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</si>
  <si>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</si>
  <si>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</si>
  <si>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</si>
  <si>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</si>
  <si>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</si>
  <si>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</si>
  <si>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</si>
  <si>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</si>
  <si>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</si>
  <si>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</si>
  <si>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</si>
  <si>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</si>
  <si>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</si>
  <si>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</si>
  <si>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</si>
  <si>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</si>
  <si>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</si>
  <si>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</si>
  <si>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</si>
  <si>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</si>
  <si>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</si>
  <si>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</si>
  <si>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</si>
  <si>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</si>
  <si>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</si>
  <si>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</si>
  <si>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</si>
  <si>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</si>
  <si>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</si>
  <si>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</si>
  <si>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</si>
  <si>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</si>
  <si>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</si>
  <si>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</si>
  <si>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</si>
  <si>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</si>
  <si>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</si>
  <si>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</si>
  <si>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</si>
  <si>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</si>
  <si>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</si>
  <si>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</si>
  <si>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</si>
  <si>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</si>
  <si>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</si>
  <si>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</si>
  <si>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</si>
  <si>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</si>
  <si>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</si>
  <si>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</si>
  <si>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</si>
  <si>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</si>
  <si>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</si>
  <si>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</si>
  <si>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</si>
  <si>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</si>
  <si>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</si>
  <si>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</si>
  <si>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</si>
  <si>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</si>
  <si>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</si>
  <si>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</si>
  <si>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</si>
  <si>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</si>
  <si>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</si>
  <si>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</si>
  <si>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</si>
  <si>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</si>
  <si>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</si>
  <si>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</si>
  <si>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</si>
  <si>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</si>
  <si>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</si>
  <si>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</si>
  <si>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</si>
  <si>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</si>
  <si>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</si>
  <si>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</si>
  <si>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</si>
  <si>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</si>
  <si>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</si>
  <si>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</si>
  <si>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</si>
  <si>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</si>
  <si>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</si>
  <si>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</si>
  <si>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</si>
  <si>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</si>
  <si>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</si>
  <si>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</si>
  <si>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</si>
  <si>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</si>
  <si>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</si>
  <si>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</si>
  <si>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</si>
  <si>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</si>
  <si>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</si>
  <si>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</si>
  <si>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</si>
  <si>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</si>
  <si>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</si>
  <si>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</si>
  <si>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</si>
  <si>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</si>
  <si>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</si>
  <si>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</si>
  <si>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</si>
  <si>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</si>
  <si>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</si>
  <si>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</si>
  <si>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</si>
  <si>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</si>
  <si>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</si>
  <si>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</si>
  <si>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</si>
  <si>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</si>
  <si>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</si>
  <si>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</si>
  <si>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</si>
  <si>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</si>
  <si>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</si>
  <si>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</si>
  <si>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</si>
  <si>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</si>
  <si>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</si>
  <si>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</si>
  <si>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</si>
  <si>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</si>
  <si>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</si>
  <si>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</si>
  <si>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</si>
  <si>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</si>
  <si>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</si>
  <si>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</si>
  <si>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</si>
  <si>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</si>
  <si>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</si>
  <si>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</si>
  <si>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</si>
  <si>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</si>
  <si>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</si>
  <si>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</si>
  <si>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</si>
  <si>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</si>
  <si>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</si>
  <si>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</si>
  <si>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</si>
  <si>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</si>
  <si>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</si>
  <si>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</si>
  <si>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</si>
  <si>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</si>
  <si>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</si>
  <si>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</si>
  <si>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</si>
  <si>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</si>
  <si>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</si>
  <si>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</si>
  <si>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</si>
  <si>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</si>
  <si>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</si>
  <si>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</si>
  <si>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</si>
  <si>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</si>
  <si>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</si>
  <si>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</si>
  <si>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</si>
  <si>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</si>
  <si>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</si>
  <si>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</si>
  <si>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</si>
  <si>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</si>
  <si>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</si>
  <si>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</si>
  <si>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</si>
  <si>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</si>
  <si>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</si>
  <si>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</si>
  <si>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</si>
  <si>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</si>
  <si>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</si>
  <si>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</si>
  <si>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</si>
  <si>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</si>
  <si>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</si>
  <si>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</si>
  <si>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</si>
  <si>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</si>
  <si>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</si>
  <si>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</si>
  <si>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</si>
  <si>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</si>
  <si>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</si>
  <si>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</si>
  <si>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</si>
  <si>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</si>
  <si>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</si>
  <si>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</si>
  <si>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</si>
  <si>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</si>
  <si>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</si>
  <si>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</si>
  <si>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</si>
  <si>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</si>
  <si>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</si>
  <si>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</si>
  <si>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</si>
  <si>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</si>
  <si>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</si>
  <si>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</si>
  <si>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</si>
  <si>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</si>
  <si>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</si>
  <si>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</si>
  <si>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</si>
  <si>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</si>
  <si>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</si>
  <si>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</si>
  <si>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</si>
  <si>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</si>
  <si>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</si>
  <si>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</si>
  <si>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</si>
  <si>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</si>
  <si>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</si>
  <si>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</si>
  <si>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</si>
  <si>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</si>
  <si>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</si>
  <si>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</si>
  <si>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</si>
  <si>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</si>
  <si>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</si>
  <si>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</si>
  <si>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</si>
  <si>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</si>
  <si>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</si>
  <si>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</si>
  <si>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</si>
  <si>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</si>
  <si>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</si>
  <si>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</si>
  <si>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</si>
  <si>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</si>
  <si>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</si>
  <si>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</si>
  <si>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</si>
  <si>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</si>
  <si>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</si>
  <si>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</si>
  <si>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</si>
  <si>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</si>
  <si>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</si>
  <si>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</si>
  <si>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</si>
  <si>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</si>
  <si>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</si>
  <si>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</si>
  <si>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</si>
  <si>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</si>
  <si>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</si>
  <si>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</si>
  <si>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</si>
  <si>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</si>
  <si>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</si>
  <si>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</si>
  <si>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</si>
  <si>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</si>
  <si>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</si>
  <si>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</si>
  <si>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</si>
  <si>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</si>
  <si>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</si>
  <si>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</si>
  <si>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</si>
  <si>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</si>
  <si>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</si>
  <si>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</si>
  <si>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</si>
  <si>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</si>
  <si>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</si>
  <si>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</si>
  <si>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</si>
  <si>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</si>
  <si>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</si>
  <si>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</si>
  <si>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</si>
  <si>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</si>
  <si>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</si>
  <si>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</si>
  <si>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</si>
  <si>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</si>
  <si>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</si>
  <si>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</si>
  <si>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</si>
  <si>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</si>
  <si>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</si>
  <si>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</si>
  <si>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</si>
  <si>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</si>
  <si>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</si>
  <si>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</si>
  <si>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</si>
  <si>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</si>
  <si>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</si>
  <si>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</si>
  <si>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</si>
  <si>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</si>
  <si>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</si>
  <si>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</si>
  <si>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</si>
  <si>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</si>
  <si>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</si>
  <si>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</si>
  <si>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</si>
  <si>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</si>
  <si>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</si>
  <si>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</si>
  <si>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</si>
  <si>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</si>
  <si>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</si>
  <si>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</si>
  <si>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</si>
  <si>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</si>
  <si>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</si>
  <si>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</si>
  <si>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</si>
  <si>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</si>
  <si>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</si>
  <si>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</si>
  <si>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</si>
  <si>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</si>
  <si>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</si>
  <si>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</si>
  <si>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</si>
  <si>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</si>
  <si>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</si>
  <si>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</si>
  <si>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</si>
  <si>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</si>
  <si>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</si>
  <si>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</si>
  <si>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</si>
  <si>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</si>
  <si>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</si>
  <si>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</si>
  <si>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</si>
  <si>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</si>
  <si>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</si>
  <si>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</si>
  <si>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</si>
  <si>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</si>
  <si>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</si>
  <si>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</si>
  <si>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</si>
  <si>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</si>
  <si>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</si>
  <si>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</si>
  <si>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</si>
  <si>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</si>
  <si>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</si>
  <si>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</si>
  <si>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</si>
  <si>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</si>
  <si>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</si>
  <si>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</si>
  <si>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</si>
  <si>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</si>
  <si>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</si>
  <si>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</si>
  <si>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</si>
  <si>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</si>
  <si>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</si>
  <si>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</si>
  <si>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</si>
  <si>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</si>
  <si>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</si>
  <si>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</si>
  <si>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</si>
  <si>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</si>
  <si>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</si>
  <si>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</si>
  <si>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</si>
  <si>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</si>
  <si>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</si>
  <si>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</si>
  <si>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</si>
  <si>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</si>
  <si>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</si>
  <si>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</si>
  <si>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</si>
  <si>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</si>
  <si>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</si>
  <si>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</si>
  <si>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</si>
  <si>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</si>
  <si>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</si>
  <si>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</si>
  <si>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</si>
  <si>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</si>
  <si>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</si>
  <si>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</si>
  <si>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</si>
  <si>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</si>
  <si>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</si>
  <si>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</si>
  <si>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</si>
  <si>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</si>
  <si>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</si>
  <si>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</si>
  <si>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</si>
  <si>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</si>
  <si>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</si>
  <si>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</si>
  <si>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</si>
  <si>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</si>
  <si>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</si>
  <si>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</si>
  <si>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</si>
  <si>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</si>
  <si>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</si>
  <si>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</si>
  <si>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</si>
  <si>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</si>
  <si>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</si>
  <si>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</si>
  <si>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</si>
  <si>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</si>
  <si>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</si>
  <si>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</si>
  <si>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</si>
  <si>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</si>
  <si>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</si>
  <si>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</si>
  <si>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</si>
  <si>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</si>
  <si>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</si>
  <si>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</si>
  <si>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</si>
  <si>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</si>
  <si>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</si>
  <si>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</si>
  <si>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</si>
  <si>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</si>
  <si>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</si>
  <si>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</si>
  <si>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</si>
  <si>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</si>
  <si>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</si>
  <si>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</si>
  <si>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</si>
  <si>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</si>
  <si>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</si>
  <si>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</si>
  <si>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</si>
  <si>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</si>
  <si>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</si>
  <si>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</si>
  <si>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</si>
  <si>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</si>
  <si>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</si>
  <si>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</si>
  <si>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</si>
  <si>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</si>
  <si>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</si>
  <si>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</si>
  <si>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</si>
  <si>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</si>
  <si>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</si>
  <si>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</si>
  <si>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</si>
  <si>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</si>
  <si>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</si>
  <si>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</si>
  <si>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</si>
  <si>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</si>
  <si>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</si>
  <si>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</si>
  <si>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</si>
  <si>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</si>
  <si>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</si>
  <si>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</si>
  <si>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</si>
  <si>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</si>
  <si>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</si>
  <si>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</si>
  <si>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</si>
  <si>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</si>
  <si>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</si>
  <si>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</si>
  <si>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</si>
  <si>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</si>
  <si>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</si>
  <si>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</si>
  <si>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</si>
  <si>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</si>
  <si>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</si>
  <si>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</si>
  <si>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</si>
  <si>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</si>
  <si>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</si>
  <si>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</si>
  <si>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</si>
  <si>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</si>
  <si>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</si>
  <si>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</si>
  <si>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</si>
  <si>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</si>
  <si>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</si>
  <si>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</si>
  <si>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</si>
  <si>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</si>
  <si>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</si>
  <si>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</si>
  <si>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</si>
  <si>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</si>
  <si>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</si>
  <si>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</si>
  <si>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</si>
  <si>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</si>
  <si>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</si>
  <si>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</si>
  <si>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</si>
  <si>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</si>
  <si>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</si>
  <si>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</si>
  <si>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</si>
  <si>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</si>
  <si>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</si>
  <si>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</si>
  <si>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</si>
  <si>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</si>
  <si>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</si>
  <si>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</si>
  <si>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</si>
  <si>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</si>
  <si>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</si>
  <si>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</si>
  <si>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</si>
  <si>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</si>
  <si>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</si>
  <si>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</si>
  <si>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</si>
  <si>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</si>
  <si>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</si>
  <si>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</si>
  <si>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</si>
  <si>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</si>
  <si>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</si>
  <si>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</si>
  <si>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</si>
  <si>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</si>
  <si>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</si>
  <si>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</si>
  <si>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</si>
  <si>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</si>
  <si>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</si>
  <si>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</si>
  <si>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</si>
  <si>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</si>
  <si>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</si>
  <si>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</si>
  <si>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</si>
  <si>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</si>
  <si>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</si>
  <si>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</si>
  <si>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</si>
  <si>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</si>
  <si>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</si>
  <si>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</si>
  <si>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</si>
  <si>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</si>
  <si>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</si>
  <si>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</si>
  <si>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</si>
  <si>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</si>
  <si>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</si>
  <si>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</si>
  <si>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</si>
  <si>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</si>
  <si>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</si>
  <si>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</si>
  <si>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</si>
  <si>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</si>
  <si>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</si>
  <si>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</si>
  <si>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</si>
  <si>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</si>
  <si>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</si>
  <si>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</si>
  <si>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</si>
  <si>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</si>
  <si>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</si>
  <si>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</si>
  <si>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</si>
  <si>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</si>
  <si>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</si>
  <si>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</si>
  <si>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</si>
  <si>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</si>
  <si>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</si>
  <si>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</si>
  <si>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</si>
  <si>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</si>
  <si>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</si>
  <si>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</si>
  <si>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</si>
  <si>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</si>
  <si>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</si>
  <si>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</si>
  <si>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</si>
  <si>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</si>
  <si>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</si>
  <si>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</si>
  <si>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</si>
  <si>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</si>
  <si>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</si>
  <si>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</si>
  <si>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</si>
  <si>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</si>
  <si>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</si>
  <si>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</si>
  <si>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</si>
  <si>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</si>
  <si>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</si>
  <si>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</si>
  <si>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</si>
  <si>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</si>
  <si>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</si>
  <si>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</si>
  <si>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</si>
  <si>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</si>
  <si>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</si>
  <si>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</si>
  <si>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</si>
  <si>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</si>
  <si>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</si>
  <si>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</si>
  <si>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</si>
  <si>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</si>
  <si>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</si>
  <si>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</si>
  <si>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</si>
  <si>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</si>
  <si>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</si>
  <si>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</si>
  <si>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</si>
  <si>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</si>
  <si>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</si>
  <si>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</si>
  <si>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</si>
  <si>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</si>
  <si>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</si>
  <si>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</si>
  <si>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</si>
  <si>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</si>
  <si>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</si>
  <si>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</si>
  <si>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</si>
  <si>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</si>
  <si>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</si>
  <si>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</si>
  <si>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</si>
  <si>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</si>
  <si>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</si>
  <si>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</si>
  <si>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</si>
  <si>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</si>
  <si>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</si>
  <si>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</si>
  <si>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</si>
  <si>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</si>
  <si>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</si>
  <si>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</si>
  <si>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</si>
  <si>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</si>
  <si>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</si>
  <si>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</si>
  <si>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</si>
  <si>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</si>
  <si>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</si>
  <si>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</si>
  <si>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</si>
  <si>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</si>
  <si>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</si>
  <si>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</si>
  <si>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</si>
  <si>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</si>
  <si>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</si>
  <si>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</si>
  <si>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</si>
  <si>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</si>
  <si>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</si>
  <si>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</si>
  <si>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</si>
  <si>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</si>
  <si>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</si>
  <si>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</si>
  <si>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</si>
  <si>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</si>
  <si>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</si>
  <si>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</si>
  <si>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</si>
  <si>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</si>
  <si>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</si>
  <si>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</si>
  <si>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</si>
  <si>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</si>
  <si>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</si>
  <si>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</si>
  <si>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</si>
  <si>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</si>
  <si>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</si>
  <si>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</si>
  <si>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</si>
  <si>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</si>
  <si>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</si>
  <si>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</si>
  <si>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</si>
  <si>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</si>
  <si>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</si>
  <si>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</si>
  <si>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</si>
  <si>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</si>
  <si>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</si>
  <si>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</si>
  <si>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</si>
  <si>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</si>
  <si>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</si>
  <si>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</si>
  <si>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</si>
  <si>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</si>
  <si>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</si>
  <si>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</si>
  <si>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</si>
  <si>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</si>
  <si>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</si>
  <si>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</si>
  <si>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</si>
  <si>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</si>
  <si>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</si>
  <si>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</si>
  <si>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</si>
  <si>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</si>
  <si>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</si>
  <si>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</si>
  <si>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</si>
  <si>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</si>
  <si>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</si>
  <si>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</si>
  <si>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</si>
  <si>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</si>
  <si>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</si>
  <si>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</si>
  <si>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</si>
  <si>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</si>
  <si>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</si>
  <si>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</si>
  <si>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</si>
  <si>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</si>
  <si>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</si>
  <si>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</si>
  <si>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</si>
  <si>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</si>
  <si>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</si>
  <si>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</si>
  <si>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</si>
  <si>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</si>
  <si>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</si>
  <si>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</si>
  <si>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</si>
  <si>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</si>
  <si>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</si>
  <si>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</si>
  <si>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</si>
  <si>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</si>
  <si>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</si>
  <si>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</si>
  <si>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</si>
  <si>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</si>
  <si>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</si>
  <si>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</si>
  <si>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</si>
  <si>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</si>
  <si>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</si>
  <si>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</si>
  <si>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</si>
  <si>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</si>
  <si>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</si>
  <si>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</si>
  <si>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</si>
  <si>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</si>
  <si>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</si>
  <si>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</si>
  <si>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</si>
  <si>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</si>
  <si>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</si>
  <si>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</si>
  <si>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</si>
  <si>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</si>
  <si>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</si>
  <si>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</si>
  <si>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</si>
  <si>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</si>
  <si>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</si>
  <si>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</si>
  <si>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</si>
  <si>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</si>
  <si>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</si>
  <si>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</si>
  <si>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</si>
  <si>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</si>
  <si>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</si>
  <si>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</si>
  <si>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</si>
  <si>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</si>
  <si>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</si>
  <si>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</si>
  <si>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</si>
  <si>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</si>
  <si>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</si>
  <si>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</si>
  <si>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</si>
  <si>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</si>
  <si>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</si>
  <si>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</si>
  <si>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</si>
  <si>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</si>
  <si>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</si>
  <si>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</si>
  <si>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</si>
  <si>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</si>
  <si>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</si>
  <si>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</si>
  <si>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</si>
  <si>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</si>
  <si>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</si>
  <si>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</si>
  <si>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</si>
  <si>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</si>
  <si>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</si>
  <si>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</si>
  <si>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</si>
  <si>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</si>
  <si>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</si>
  <si>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</si>
  <si>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</si>
  <si>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</si>
  <si>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</si>
  <si>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</si>
  <si>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</si>
  <si>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</si>
  <si>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</si>
  <si>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</si>
  <si>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</si>
  <si>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</si>
  <si>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</si>
  <si>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</si>
  <si>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</si>
  <si>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</si>
  <si>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</si>
  <si>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</si>
  <si>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</si>
  <si>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</si>
  <si>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</si>
  <si>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</si>
  <si>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</si>
  <si>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</si>
  <si>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</si>
  <si>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</si>
  <si>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</si>
  <si>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</si>
  <si>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</si>
  <si>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</si>
  <si>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</si>
  <si>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</si>
  <si>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</si>
  <si>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</si>
  <si>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</si>
  <si>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</si>
  <si>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</si>
  <si>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</si>
  <si>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</si>
  <si>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</si>
  <si>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</si>
  <si>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</si>
  <si>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</si>
  <si>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</si>
  <si>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</si>
  <si>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</si>
  <si>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</si>
  <si>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</si>
  <si>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</si>
  <si>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</si>
  <si>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</si>
  <si>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</si>
  <si>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</si>
  <si>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</si>
  <si>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</si>
  <si>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</si>
  <si>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</si>
  <si>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</si>
  <si>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</si>
  <si>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</si>
  <si>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</si>
  <si>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</si>
  <si>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</si>
  <si>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</si>
  <si>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</si>
  <si>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</si>
  <si>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</si>
  <si>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</si>
  <si>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</si>
  <si>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</si>
  <si>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</si>
  <si>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</si>
  <si>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</si>
  <si>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</si>
  <si>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</si>
  <si>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</si>
  <si>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</si>
  <si>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</si>
  <si>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</si>
  <si>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</si>
  <si>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</si>
  <si>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</si>
  <si>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</si>
  <si>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</si>
  <si>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</si>
  <si>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</si>
  <si>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</si>
  <si>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</si>
  <si>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</si>
  <si>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</si>
  <si>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</si>
  <si>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</si>
  <si>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</si>
  <si>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</si>
  <si>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</si>
  <si>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</si>
  <si>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</si>
  <si>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</si>
  <si>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</si>
  <si>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</si>
  <si>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</si>
  <si>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</si>
  <si>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</si>
  <si>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</si>
  <si>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</si>
  <si>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</si>
  <si>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</si>
  <si>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</si>
  <si>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</si>
  <si>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</si>
  <si>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</si>
  <si>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</si>
  <si>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</si>
  <si>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</si>
  <si>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</si>
  <si>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</si>
  <si>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</si>
  <si>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</si>
  <si>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</si>
  <si>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</si>
  <si>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</si>
  <si>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</si>
  <si>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</si>
  <si>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</si>
  <si>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</si>
  <si>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</si>
  <si>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</si>
  <si>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</si>
  <si>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</si>
  <si>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</si>
  <si>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</si>
  <si>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</si>
  <si>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</si>
  <si>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</si>
  <si>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</si>
  <si>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</si>
  <si>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</si>
  <si>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</si>
  <si>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</si>
  <si>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</si>
  <si>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</si>
  <si>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</si>
  <si>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</si>
  <si>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</si>
  <si>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</si>
  <si>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</si>
  <si>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</si>
  <si>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</si>
  <si>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</si>
  <si>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</si>
  <si>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</si>
  <si>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</si>
  <si>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</si>
  <si>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</si>
  <si>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</si>
  <si>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</si>
  <si>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</si>
  <si>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</si>
  <si>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</si>
  <si>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</si>
  <si>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</si>
  <si>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</si>
  <si>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</si>
  <si>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</si>
  <si>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</si>
  <si>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</si>
  <si>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</si>
  <si>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</si>
  <si>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</si>
  <si>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</si>
  <si>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</si>
  <si>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</si>
  <si>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</si>
  <si>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</si>
  <si>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</si>
  <si>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</si>
  <si>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</si>
  <si>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</si>
  <si>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</si>
  <si>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</si>
  <si>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</si>
  <si>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</si>
  <si>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</si>
  <si>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</si>
  <si>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</si>
  <si>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</si>
  <si>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</si>
  <si>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</si>
  <si>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</si>
  <si>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</si>
  <si>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</si>
  <si>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</si>
  <si>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</si>
  <si>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</si>
  <si>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</si>
  <si>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</si>
  <si>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</si>
  <si>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</si>
  <si>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</si>
  <si>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</si>
  <si>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</si>
  <si>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</si>
  <si>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</si>
  <si>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</si>
  <si>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</si>
  <si>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</si>
  <si>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</si>
  <si>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</si>
  <si>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</si>
  <si>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</si>
  <si>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</si>
  <si>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</si>
  <si>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</si>
  <si>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</si>
  <si>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</si>
  <si>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</si>
  <si>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</si>
  <si>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</si>
  <si>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</si>
  <si>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</si>
  <si>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</si>
  <si>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</si>
  <si>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</si>
  <si>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</si>
  <si>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</si>
  <si>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</si>
  <si>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</si>
  <si>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</si>
  <si>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</si>
  <si>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</si>
  <si>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</si>
  <si>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</si>
  <si>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</si>
  <si>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</si>
  <si>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</si>
  <si>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</si>
  <si>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</si>
  <si>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</si>
  <si>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</si>
  <si>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</si>
  <si>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</si>
  <si>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</si>
  <si>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</si>
  <si>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</si>
  <si>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</si>
  <si>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</si>
  <si>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</si>
  <si>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</si>
  <si>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</si>
  <si>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</si>
  <si>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</si>
  <si>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</si>
  <si>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</si>
  <si>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</si>
  <si>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</si>
  <si>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</si>
  <si>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</si>
  <si>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</si>
  <si>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</si>
  <si>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</si>
  <si>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</si>
  <si>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</si>
  <si>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</si>
  <si>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</si>
  <si>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</si>
  <si>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</si>
  <si>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</si>
  <si>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</si>
  <si>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</si>
  <si>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</si>
  <si>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</si>
  <si>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</si>
  <si>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</si>
  <si>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</si>
  <si>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</si>
  <si>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</si>
  <si>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</si>
  <si>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</si>
  <si>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</si>
  <si>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</si>
  <si>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</si>
  <si>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</si>
  <si>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</si>
  <si>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</si>
  <si>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</si>
  <si>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</si>
  <si>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</si>
  <si>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</si>
  <si>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</si>
  <si>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</si>
  <si>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</si>
  <si>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</si>
  <si>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</si>
  <si>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</si>
  <si>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</si>
  <si>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</si>
  <si>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</si>
  <si>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</si>
  <si>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</si>
  <si>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</si>
  <si>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</si>
  <si>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</si>
  <si>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</si>
  <si>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</si>
  <si>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</si>
  <si>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</si>
  <si>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</si>
  <si>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</si>
  <si>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</si>
  <si>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</si>
  <si>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</si>
  <si>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</si>
  <si>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</si>
  <si>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</si>
  <si>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</si>
  <si>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</si>
  <si>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</si>
  <si>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</si>
  <si>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</si>
  <si>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</si>
  <si>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</si>
  <si>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</si>
  <si>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</si>
  <si>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</si>
  <si>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</si>
  <si>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</si>
  <si>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</si>
  <si>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</si>
  <si>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</si>
  <si>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</si>
  <si>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</si>
  <si>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</si>
  <si>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</si>
  <si>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</si>
  <si>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</si>
  <si>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</si>
  <si>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</si>
  <si>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</si>
  <si>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</si>
  <si>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</si>
  <si>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</si>
  <si>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</si>
  <si>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</si>
  <si>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</si>
  <si>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</si>
  <si>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</si>
  <si>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</si>
  <si>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</si>
  <si>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</si>
  <si>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</si>
  <si>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</si>
  <si>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</si>
  <si>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</si>
  <si>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</si>
  <si>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</si>
  <si>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</si>
  <si>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</si>
  <si>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</si>
  <si>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</si>
  <si>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</si>
  <si>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</si>
  <si>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</si>
  <si>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</si>
  <si>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</si>
  <si>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</si>
  <si>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</si>
  <si>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</si>
  <si>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</si>
  <si>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</si>
  <si>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</si>
  <si>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</si>
  <si>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</si>
  <si>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</si>
  <si>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</si>
  <si>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</si>
  <si>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</si>
  <si>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</si>
  <si>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</si>
  <si>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</si>
  <si>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</si>
  <si>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</si>
  <si>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</si>
  <si>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</si>
  <si>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</si>
  <si>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</si>
  <si>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</si>
  <si>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</si>
  <si>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</si>
  <si>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</si>
  <si>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</si>
  <si>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</si>
  <si>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</si>
  <si>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</si>
  <si>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</si>
  <si>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</si>
  <si>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</si>
  <si>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</si>
  <si>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</si>
  <si>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</si>
  <si>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</si>
  <si>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</si>
  <si>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</si>
  <si>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</si>
  <si>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</si>
  <si>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</si>
  <si>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</si>
  <si>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</si>
  <si>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</si>
  <si>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</si>
  <si>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</si>
  <si>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</si>
  <si>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</si>
  <si>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</si>
  <si>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</si>
  <si>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</si>
  <si>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</si>
  <si>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</si>
  <si>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</si>
  <si>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</si>
  <si>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</si>
  <si>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</si>
  <si>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</si>
  <si>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</si>
  <si>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</si>
  <si>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</si>
  <si>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</si>
  <si>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</si>
  <si>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</si>
  <si>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</si>
  <si>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</si>
  <si>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</si>
  <si>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</si>
  <si>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</si>
  <si>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</si>
  <si>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</si>
  <si>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</si>
  <si>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</si>
  <si>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</si>
  <si>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</si>
  <si>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</si>
  <si>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</si>
  <si>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</si>
  <si>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</si>
  <si>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</si>
  <si>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</si>
  <si>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</si>
  <si>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</si>
  <si>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</si>
  <si>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</si>
  <si>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</si>
  <si>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</si>
  <si>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</si>
  <si>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</si>
  <si>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</si>
  <si>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</si>
  <si>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</si>
  <si>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</si>
  <si>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</si>
  <si>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</si>
  <si>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</si>
  <si>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</si>
  <si>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</si>
  <si>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</si>
  <si>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</si>
  <si>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</si>
  <si>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</si>
  <si>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</si>
  <si>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</si>
  <si>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</si>
  <si>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</si>
  <si>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</si>
  <si>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</si>
  <si>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</si>
  <si>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</si>
  <si>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</si>
  <si>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</si>
  <si>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</si>
  <si>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</si>
  <si>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</si>
  <si>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</si>
  <si>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</si>
  <si>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</si>
  <si>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</si>
  <si>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</si>
  <si>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</si>
  <si>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</si>
  <si>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</si>
  <si>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</si>
  <si>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</si>
  <si>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</si>
  <si>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</si>
  <si>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</si>
  <si>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</si>
  <si>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</si>
  <si>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</si>
  <si>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</si>
  <si>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</si>
  <si>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</si>
  <si>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</si>
  <si>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</si>
  <si>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</si>
  <si>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</si>
  <si>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</si>
  <si>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</si>
  <si>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</si>
  <si>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</si>
  <si>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</si>
  <si>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</si>
  <si>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</si>
  <si>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</si>
  <si>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</si>
  <si>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</si>
  <si>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</si>
  <si>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</si>
  <si>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</si>
  <si>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</si>
  <si>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</si>
  <si>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</si>
  <si>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</si>
  <si>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</si>
  <si>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</si>
  <si>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</si>
  <si>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</si>
  <si>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</si>
  <si>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</si>
  <si>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</si>
  <si>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</si>
  <si>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</si>
  <si>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</si>
  <si>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</si>
  <si>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</si>
  <si>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</si>
  <si>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</si>
  <si>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</si>
  <si>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</si>
  <si>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</si>
  <si>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</si>
  <si>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</si>
  <si>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</si>
  <si>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</si>
  <si>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</si>
  <si>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</si>
  <si>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</si>
  <si>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</si>
  <si>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</si>
  <si>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</si>
  <si>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</si>
  <si>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</si>
  <si>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</si>
  <si>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</si>
  <si>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</si>
  <si>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</si>
  <si>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</si>
  <si>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</si>
  <si>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</si>
  <si>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</si>
  <si>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</si>
  <si>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</si>
  <si>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</si>
  <si>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</si>
  <si>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</si>
  <si>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</si>
  <si>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</si>
  <si>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</si>
  <si>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</si>
  <si>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</si>
  <si>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</si>
  <si>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</si>
  <si>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</si>
  <si>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</si>
  <si>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</si>
  <si>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</si>
  <si>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</si>
  <si>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</si>
  <si>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</si>
  <si>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</si>
  <si>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</si>
  <si>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</si>
  <si>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</si>
  <si>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</si>
  <si>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</si>
  <si>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</si>
  <si>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</si>
  <si>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</si>
  <si>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</si>
  <si>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</si>
  <si>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</si>
  <si>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</si>
  <si>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</si>
  <si>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</si>
  <si>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</si>
  <si>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</si>
  <si>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</si>
  <si>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</si>
  <si>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</si>
  <si>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</si>
  <si>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</si>
  <si>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</si>
  <si>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</si>
  <si>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</si>
  <si>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</si>
  <si>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</si>
  <si>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</si>
  <si>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</si>
  <si>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</si>
  <si>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</si>
  <si>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</si>
  <si>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</si>
  <si>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</si>
  <si>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</si>
  <si>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</si>
  <si>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</si>
  <si>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</si>
  <si>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</si>
  <si>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</si>
  <si>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</si>
  <si>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</si>
  <si>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</si>
  <si>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</si>
  <si>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</si>
  <si>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</si>
  <si>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</si>
  <si>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</si>
  <si>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</si>
  <si>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</si>
  <si>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</si>
  <si>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</si>
  <si>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</si>
  <si>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</si>
  <si>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</si>
  <si>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</si>
  <si>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</si>
  <si>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</si>
  <si>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</si>
  <si>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</si>
  <si>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</si>
  <si>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</si>
  <si>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</si>
  <si>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</si>
  <si>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</si>
  <si>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</si>
  <si>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</si>
  <si>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</si>
  <si>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</si>
  <si>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</si>
  <si>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</si>
  <si>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</si>
  <si>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</si>
  <si>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</si>
  <si>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</si>
  <si>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</si>
  <si>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</si>
  <si>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</si>
  <si>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</si>
  <si>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</si>
  <si>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</si>
  <si>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</si>
  <si>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</si>
  <si>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</si>
  <si>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</si>
  <si>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</si>
  <si>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</si>
  <si>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</si>
  <si>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</si>
  <si>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</si>
  <si>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</si>
  <si>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</si>
  <si>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</si>
  <si>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</si>
  <si>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</si>
  <si>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</si>
  <si>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</si>
  <si>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</si>
  <si>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</si>
  <si>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</si>
  <si>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</si>
  <si>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</si>
  <si>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</si>
  <si>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</si>
  <si>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</si>
  <si>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</si>
  <si>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</si>
  <si>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</si>
  <si>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</si>
  <si>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</si>
  <si>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</si>
  <si>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</si>
  <si>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</si>
  <si>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</si>
  <si>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</si>
  <si>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</si>
  <si>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</si>
  <si>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</si>
  <si>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</si>
  <si>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</si>
  <si>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</si>
  <si>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</si>
  <si>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</si>
  <si>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</si>
  <si>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</si>
  <si>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</si>
  <si>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</si>
  <si>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</si>
  <si>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</si>
  <si>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</si>
  <si>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</si>
  <si>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</si>
  <si>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</si>
  <si>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</si>
  <si>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</si>
  <si>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</si>
  <si>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</si>
  <si>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</si>
  <si>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</si>
  <si>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</si>
  <si>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</si>
  <si>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</si>
  <si>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</si>
  <si>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</si>
  <si>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</si>
  <si>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</si>
  <si>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</si>
  <si>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</si>
  <si>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</si>
  <si>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</si>
  <si>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</si>
  <si>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</si>
  <si>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</si>
  <si>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</si>
  <si>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</si>
  <si>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</si>
  <si>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</si>
  <si>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</si>
  <si>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</si>
  <si>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</si>
  <si>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</si>
  <si>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</si>
  <si>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</si>
  <si>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</si>
  <si>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</si>
  <si>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</si>
  <si>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</si>
  <si>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</si>
  <si>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</si>
  <si>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</si>
  <si>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</si>
  <si>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</si>
  <si>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</si>
  <si>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</si>
  <si>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</si>
  <si>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</si>
  <si>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</si>
  <si>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</si>
  <si>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</si>
  <si>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</si>
  <si>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</si>
  <si>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</si>
  <si>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</si>
  <si>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</si>
  <si>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</si>
  <si>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</si>
  <si>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</si>
  <si>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</si>
  <si>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</si>
  <si>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</si>
  <si>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</si>
  <si>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</si>
  <si>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</si>
  <si>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</si>
  <si>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</si>
  <si>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</si>
  <si>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</si>
  <si>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</si>
  <si>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</si>
  <si>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</si>
  <si>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</si>
  <si>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</si>
  <si>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</si>
  <si>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</si>
  <si>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</si>
  <si>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</si>
  <si>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</si>
  <si>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</si>
  <si>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</si>
  <si>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</si>
  <si>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</si>
  <si>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</si>
  <si>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</si>
  <si>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</si>
  <si>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</si>
  <si>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</si>
  <si>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</si>
  <si>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</si>
  <si>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</si>
  <si>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</si>
  <si>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</si>
  <si>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</si>
  <si>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</si>
  <si>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</si>
  <si>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</si>
  <si>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</si>
  <si>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</si>
  <si>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</si>
  <si>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</si>
  <si>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</si>
  <si>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</si>
  <si>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</si>
  <si>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</si>
  <si>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</si>
  <si>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</si>
  <si>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</si>
  <si>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</si>
  <si>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</si>
  <si>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</si>
  <si>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</si>
  <si>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</si>
  <si>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</si>
  <si>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</si>
  <si>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</si>
  <si>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</si>
  <si>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</si>
  <si>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</si>
  <si>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</si>
  <si>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</si>
  <si>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</si>
  <si>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</si>
  <si>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</si>
  <si>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</si>
  <si>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</si>
  <si>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</si>
  <si>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</si>
  <si>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</si>
  <si>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</si>
  <si>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</si>
  <si>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</si>
  <si>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</si>
  <si>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</si>
  <si>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</si>
  <si>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</si>
  <si>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</si>
  <si>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</si>
  <si>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</si>
  <si>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</si>
  <si>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</si>
  <si>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</si>
  <si>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</si>
  <si>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</si>
  <si>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</si>
  <si>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</si>
  <si>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</si>
  <si>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</si>
  <si>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</si>
  <si>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</si>
  <si>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</si>
  <si>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</si>
  <si>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</si>
  <si>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</si>
  <si>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</si>
  <si>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</si>
  <si>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</si>
  <si>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</si>
  <si>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</si>
  <si>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</si>
  <si>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</si>
  <si>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</si>
  <si>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</si>
  <si>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</si>
  <si>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</si>
  <si>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</si>
  <si>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</si>
  <si>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</si>
  <si>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</si>
  <si>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</si>
  <si>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</si>
  <si>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</si>
  <si>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</si>
  <si>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</si>
  <si>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</si>
  <si>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</si>
  <si>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</si>
  <si>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</si>
  <si>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</si>
  <si>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</si>
  <si>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</si>
  <si>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</si>
  <si>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</si>
  <si>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</si>
  <si>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</si>
  <si>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</si>
  <si>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</si>
  <si>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</si>
  <si>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</si>
  <si>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</si>
  <si>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</si>
  <si>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</si>
  <si>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</si>
  <si>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</si>
  <si>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</si>
  <si>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</si>
  <si>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</si>
  <si>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</si>
  <si>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</si>
  <si>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</si>
  <si>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</si>
  <si>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</si>
  <si>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</si>
  <si>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</si>
  <si>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</si>
  <si>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</si>
  <si>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</si>
  <si>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</si>
  <si>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</si>
  <si>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</si>
  <si>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</si>
  <si>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</si>
  <si>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</si>
  <si>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</si>
  <si>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</si>
  <si>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</si>
  <si>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</si>
  <si>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</si>
  <si>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</si>
  <si>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</si>
  <si>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</si>
  <si>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</si>
  <si>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</si>
  <si>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</si>
  <si>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</si>
  <si>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</si>
  <si>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</si>
  <si>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</si>
  <si>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</si>
  <si>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</si>
  <si>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</si>
  <si>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</si>
  <si>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</si>
  <si>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</si>
  <si>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</si>
  <si>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</si>
  <si>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</si>
  <si>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</si>
  <si>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</si>
  <si>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</si>
  <si>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</si>
  <si>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</si>
  <si>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</si>
  <si>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</si>
  <si>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</si>
  <si>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</si>
  <si>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</si>
  <si>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</si>
  <si>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</si>
  <si>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</si>
  <si>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</si>
  <si>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</si>
  <si>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</si>
  <si>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</si>
  <si>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</si>
  <si>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</si>
  <si>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</si>
  <si>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</si>
  <si>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</si>
  <si>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</si>
  <si>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</si>
  <si>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</si>
  <si>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</si>
  <si>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</si>
  <si>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</si>
  <si>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</si>
  <si>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</si>
  <si>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</si>
  <si>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</si>
  <si>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</si>
  <si>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</si>
  <si>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</si>
  <si>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</si>
  <si>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</si>
  <si>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</si>
  <si>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</si>
  <si>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</si>
  <si>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</si>
  <si>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</si>
  <si>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</si>
  <si>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</si>
  <si>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</si>
  <si>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</si>
  <si>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</si>
  <si>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</si>
  <si>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</si>
  <si>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</si>
  <si>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</si>
  <si>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</si>
  <si>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</si>
  <si>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</si>
  <si>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</si>
  <si>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</si>
  <si>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</si>
  <si>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</si>
  <si>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</si>
  <si>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</si>
  <si>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</si>
  <si>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</si>
  <si>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</si>
  <si>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</si>
  <si>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</si>
  <si>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</si>
  <si>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</si>
  <si>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</si>
  <si>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</si>
  <si>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</si>
  <si>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</si>
  <si>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</si>
  <si>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</si>
  <si>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</si>
  <si>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</si>
  <si>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</si>
  <si>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</si>
  <si>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</si>
  <si>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</si>
  <si>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</si>
  <si>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</si>
  <si>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</si>
  <si>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</si>
  <si>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</si>
  <si>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</si>
  <si>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</si>
  <si>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</si>
  <si>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</si>
  <si>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</si>
  <si>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</si>
  <si>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</si>
  <si>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</si>
  <si>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</si>
  <si>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</si>
  <si>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</si>
  <si>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</si>
  <si>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</si>
  <si>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</si>
  <si>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</si>
  <si>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</si>
  <si>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</si>
  <si>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</si>
  <si>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</si>
  <si>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</si>
  <si>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</si>
  <si>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</si>
  <si>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</si>
  <si>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</si>
  <si>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</si>
  <si>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</si>
  <si>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</si>
  <si>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</si>
  <si>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</si>
  <si>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</si>
  <si>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</si>
  <si>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</si>
  <si>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</si>
  <si>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</si>
  <si>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</si>
  <si>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</si>
  <si>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</si>
  <si>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</si>
  <si>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</si>
  <si>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</si>
  <si>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</si>
  <si>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</si>
  <si>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</si>
  <si>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</si>
  <si>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</si>
  <si>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</si>
  <si>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</si>
  <si>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</si>
  <si>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</si>
  <si>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</si>
  <si>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</si>
  <si>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</si>
  <si>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</si>
  <si>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</si>
  <si>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</si>
  <si>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</si>
  <si>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</si>
  <si>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</si>
  <si>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</si>
  <si>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</si>
  <si>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</si>
  <si>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</si>
  <si>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</si>
  <si>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</si>
  <si>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</si>
  <si>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</si>
  <si>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</si>
  <si>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</si>
  <si>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</si>
  <si>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</si>
  <si>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</si>
  <si>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</si>
  <si>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</si>
  <si>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</si>
  <si>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</si>
  <si>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</si>
  <si>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</si>
  <si>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</si>
  <si>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</si>
  <si>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</si>
  <si>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</si>
  <si>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</si>
  <si>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</si>
  <si>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</si>
  <si>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</si>
  <si>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</si>
  <si>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</si>
  <si>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</si>
  <si>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</si>
  <si>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</si>
  <si>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</si>
  <si>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</si>
  <si>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</si>
  <si>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</si>
  <si>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</si>
  <si>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</si>
  <si>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</si>
  <si>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</si>
  <si>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</si>
  <si>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</si>
  <si>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</si>
  <si>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</si>
  <si>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</si>
  <si>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</si>
  <si>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</si>
  <si>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</si>
  <si>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</si>
  <si>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</si>
  <si>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</si>
  <si>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</si>
  <si>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</si>
  <si>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</si>
  <si>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</si>
  <si>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</si>
  <si>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</si>
  <si>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</si>
  <si>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</si>
  <si>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</si>
  <si>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</si>
  <si>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</si>
  <si>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</si>
  <si>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</si>
  <si>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</si>
  <si>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</si>
  <si>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</si>
  <si>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</si>
  <si>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</si>
  <si>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</si>
  <si>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</si>
  <si>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</si>
  <si>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</si>
  <si>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</si>
  <si>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</si>
  <si>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</si>
  <si>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</si>
  <si>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</si>
  <si>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</si>
  <si>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</si>
  <si>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</si>
  <si>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</si>
  <si>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</si>
  <si>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</si>
  <si>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</si>
  <si>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</si>
  <si>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</si>
  <si>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</si>
  <si>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</si>
  <si>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</si>
  <si>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</si>
  <si>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</si>
  <si>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</si>
  <si>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</si>
  <si>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</si>
  <si>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</si>
  <si>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</si>
  <si>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</si>
  <si>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</si>
  <si>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</si>
  <si>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</si>
  <si>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</si>
  <si>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</si>
  <si>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</si>
  <si>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</si>
  <si>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</si>
  <si>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</si>
  <si>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</si>
  <si>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</si>
  <si>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</si>
  <si>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</si>
  <si>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</si>
  <si>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</si>
  <si>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</si>
  <si>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</si>
  <si>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</si>
  <si>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</si>
  <si>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</si>
  <si>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</si>
  <si>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</si>
  <si>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</si>
  <si>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</si>
  <si>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</si>
  <si>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</si>
  <si>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</si>
  <si>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</si>
  <si>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</si>
  <si>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</si>
  <si>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</si>
  <si>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_D009501</t>
  </si>
  <si>
    <t>_D009502</t>
  </si>
  <si>
    <t>_S009503</t>
  </si>
  <si>
    <t>Form 15-9 Part 1</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</si>
  <si>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</si>
  <si>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</si>
  <si>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</si>
  <si>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</si>
  <si>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</si>
  <si>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</si>
  <si>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</si>
  <si>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</si>
  <si>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</si>
  <si>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</si>
  <si>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</si>
  <si>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</si>
  <si>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</si>
  <si>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</si>
  <si>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</si>
  <si>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</si>
  <si>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</si>
  <si>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</si>
  <si>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</si>
  <si>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</si>
  <si>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</si>
  <si>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</si>
  <si>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</si>
  <si>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</si>
  <si>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</si>
  <si>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</si>
  <si>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</si>
  <si>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</si>
  <si>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</si>
  <si>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</si>
  <si>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</si>
  <si>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</si>
  <si>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</si>
  <si>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</si>
  <si>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</si>
  <si>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</si>
  <si>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</si>
  <si>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</si>
  <si>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</si>
  <si>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</si>
  <si>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</si>
  <si>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</si>
  <si>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</si>
  <si>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</si>
  <si>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</si>
  <si>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</si>
  <si>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</si>
  <si>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</si>
  <si>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</si>
  <si>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</si>
  <si>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</si>
  <si>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</si>
  <si>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</si>
  <si>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</si>
  <si>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</si>
  <si>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</si>
  <si>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</si>
  <si>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</si>
  <si>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</si>
  <si>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</si>
  <si>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</si>
  <si>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</si>
  <si>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</si>
  <si>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</si>
  <si>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</si>
  <si>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</si>
  <si>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</si>
  <si>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</si>
  <si>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</si>
  <si>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</si>
  <si>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</si>
  <si>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</si>
  <si>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</si>
  <si>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</si>
  <si>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</si>
  <si>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</si>
  <si>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</si>
  <si>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</si>
  <si>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</si>
  <si>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</si>
  <si>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</si>
  <si>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</si>
  <si>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</si>
  <si>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</si>
  <si>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</si>
  <si>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</si>
  <si>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</si>
  <si>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</si>
  <si>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</si>
  <si>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</si>
  <si>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</si>
  <si>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</si>
  <si>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</si>
  <si>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</si>
  <si>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</si>
  <si>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</si>
  <si>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</si>
  <si>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</si>
  <si>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</si>
  <si>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</si>
  <si>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</si>
  <si>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</si>
  <si>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</si>
  <si>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</si>
  <si>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</si>
  <si>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</si>
  <si>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</si>
  <si>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</si>
  <si>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</si>
  <si>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</si>
  <si>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</si>
  <si>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</si>
  <si>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</si>
  <si>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</si>
  <si>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</si>
  <si>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</si>
  <si>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</si>
  <si>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</si>
  <si>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</si>
  <si>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</si>
  <si>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</si>
  <si>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</si>
  <si>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</si>
  <si>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</si>
  <si>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</si>
  <si>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</si>
  <si>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</si>
  <si>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</si>
  <si>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</si>
  <si>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</si>
  <si>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</si>
  <si>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</si>
  <si>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</si>
  <si>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</si>
  <si>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</si>
  <si>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</si>
  <si>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</si>
  <si>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</si>
  <si>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</si>
  <si>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</si>
  <si>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</si>
  <si>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</si>
  <si>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</si>
  <si>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</si>
  <si>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</si>
  <si>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</si>
  <si>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</si>
  <si>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</si>
  <si>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</si>
  <si>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</si>
  <si>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</si>
  <si>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</si>
  <si>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</si>
  <si>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</si>
  <si>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</si>
  <si>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</si>
  <si>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</si>
  <si>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</si>
  <si>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</si>
  <si>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</si>
  <si>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</si>
  <si>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</si>
  <si>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</si>
  <si>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</si>
  <si>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</si>
  <si>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</si>
  <si>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</si>
  <si>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</si>
  <si>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</si>
  <si>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</si>
  <si>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</si>
  <si>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</si>
  <si>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</si>
  <si>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</si>
  <si>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</si>
  <si>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</si>
  <si>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</si>
  <si>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</si>
  <si>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</si>
  <si>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</si>
  <si>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</si>
  <si>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</si>
  <si>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</si>
  <si>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</si>
  <si>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</si>
  <si>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</si>
  <si>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</si>
  <si>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</si>
  <si>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</si>
  <si>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</si>
  <si>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</si>
  <si>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</si>
  <si>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</si>
  <si>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</si>
  <si>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</si>
  <si>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</si>
  <si>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</si>
  <si>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</si>
  <si>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</si>
  <si>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</si>
  <si>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</si>
  <si>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</si>
  <si>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</si>
  <si>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</si>
  <si>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</si>
  <si>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</si>
  <si>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</si>
  <si>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</si>
  <si>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</si>
  <si>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</si>
  <si>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</si>
  <si>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</si>
  <si>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</si>
  <si>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</si>
  <si>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</si>
  <si>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</si>
  <si>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</si>
  <si>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</si>
  <si>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</si>
  <si>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</si>
  <si>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</si>
  <si>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</si>
  <si>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</si>
  <si>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</si>
  <si>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</si>
  <si>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</si>
  <si>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</si>
  <si>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</si>
  <si>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</si>
  <si>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</si>
  <si>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</si>
  <si>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</si>
  <si>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</si>
  <si>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</si>
  <si>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</si>
  <si>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</si>
  <si>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</si>
  <si>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</si>
  <si>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</si>
  <si>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</si>
  <si>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</si>
  <si>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</si>
  <si>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</si>
  <si>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</si>
  <si>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</si>
  <si>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</si>
  <si>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</si>
  <si>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</si>
  <si>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</si>
  <si>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</si>
  <si>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</si>
  <si>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</si>
  <si>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</si>
  <si>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</si>
  <si>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</si>
  <si>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</si>
  <si>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</si>
  <si>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</si>
  <si>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</si>
  <si>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</si>
  <si>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</si>
  <si>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</si>
  <si>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</si>
  <si>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</si>
  <si>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</si>
  <si>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</si>
  <si>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</si>
  <si>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</si>
  <si>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</si>
  <si>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</si>
  <si>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</si>
  <si>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</si>
  <si>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</si>
  <si>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</si>
  <si>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</si>
  <si>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</si>
  <si>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</si>
  <si>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</si>
  <si>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</si>
  <si>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</si>
  <si>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</si>
  <si>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</si>
  <si>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</si>
  <si>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</si>
  <si>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</si>
  <si>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</si>
  <si>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</si>
  <si>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</si>
  <si>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</si>
  <si>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</si>
  <si>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</si>
  <si>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</si>
  <si>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</si>
  <si>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</si>
  <si>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</si>
  <si>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</si>
  <si>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</si>
  <si>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</si>
  <si>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</si>
  <si>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</si>
  <si>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</si>
  <si>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</si>
  <si>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</si>
  <si>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</si>
  <si>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</si>
  <si>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</si>
  <si>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</si>
  <si>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</si>
  <si>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</si>
  <si>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</si>
  <si>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</si>
  <si>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</si>
  <si>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</si>
  <si>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</si>
  <si>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</si>
  <si>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</si>
  <si>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</si>
  <si>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</si>
  <si>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</si>
  <si>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</si>
  <si>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</si>
  <si>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</si>
  <si>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</si>
  <si>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</si>
  <si>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</si>
  <si>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</si>
  <si>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</si>
  <si>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</si>
  <si>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</si>
  <si>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</si>
  <si>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</si>
  <si>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</si>
  <si>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</si>
  <si>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</si>
  <si>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</si>
  <si>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</si>
  <si>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</si>
  <si>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</si>
  <si>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</si>
  <si>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</si>
  <si>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</si>
  <si>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</si>
  <si>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</si>
  <si>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</si>
  <si>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</si>
  <si>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</si>
  <si>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</si>
  <si>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</si>
  <si>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</si>
  <si>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</si>
  <si>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</si>
  <si>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</si>
  <si>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</si>
  <si>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</si>
  <si>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</si>
  <si>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</si>
  <si>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</si>
  <si>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</si>
  <si>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</si>
  <si>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</si>
  <si>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</si>
  <si>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</si>
  <si>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</si>
  <si>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</si>
  <si>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</si>
  <si>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</si>
  <si>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</si>
  <si>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</si>
  <si>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</si>
  <si>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</si>
  <si>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</si>
  <si>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</si>
  <si>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</si>
  <si>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</si>
  <si>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</si>
  <si>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</si>
  <si>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</si>
  <si>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</si>
  <si>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</si>
  <si>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</si>
  <si>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</si>
  <si>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</si>
  <si>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</si>
  <si>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</si>
  <si>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</si>
  <si>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</si>
  <si>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</si>
  <si>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</si>
  <si>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</si>
  <si>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</si>
  <si>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</si>
  <si>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</si>
  <si>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</si>
  <si>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</si>
  <si>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</si>
  <si>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</si>
  <si>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</si>
  <si>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</si>
  <si>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</si>
  <si>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</si>
  <si>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</si>
  <si>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</si>
  <si>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</si>
  <si>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</si>
  <si>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</si>
  <si>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</si>
  <si>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</si>
  <si>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</si>
  <si>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</si>
  <si>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</si>
  <si>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</si>
  <si>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</si>
  <si>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</si>
  <si>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</si>
  <si>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</si>
  <si>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</si>
  <si>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</si>
  <si>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</si>
  <si>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</si>
  <si>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</si>
  <si>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</si>
  <si>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</si>
  <si>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</si>
  <si>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</si>
  <si>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</si>
  <si>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</si>
  <si>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</si>
  <si>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</si>
  <si>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</si>
  <si>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</si>
  <si>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</si>
  <si>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</si>
  <si>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</si>
  <si>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</si>
  <si>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</si>
  <si>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</si>
  <si>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</si>
  <si>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</si>
  <si>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</si>
  <si>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</si>
  <si>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</si>
  <si>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</si>
  <si>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</si>
  <si>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</si>
  <si>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</si>
  <si>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</si>
  <si>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</si>
  <si>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</si>
  <si>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</si>
  <si>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</si>
  <si>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</si>
  <si>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</si>
  <si>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</si>
  <si>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</si>
  <si>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</si>
  <si>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</si>
  <si>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</si>
  <si>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</si>
  <si>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</si>
  <si>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</si>
  <si>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</si>
  <si>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</si>
  <si>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</si>
  <si>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</si>
  <si>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</si>
  <si>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</si>
  <si>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</si>
  <si>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</si>
  <si>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</si>
  <si>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</si>
  <si>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</si>
  <si>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</si>
  <si>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</si>
  <si>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</si>
  <si>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</si>
  <si>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</si>
  <si>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</si>
  <si>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</si>
  <si>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</si>
  <si>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</si>
  <si>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</si>
  <si>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</si>
  <si>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</si>
  <si>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</si>
  <si>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</si>
  <si>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</si>
  <si>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</si>
  <si>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</si>
  <si>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</si>
  <si>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</si>
  <si>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</si>
  <si>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</si>
  <si>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</si>
  <si>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</si>
  <si>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</si>
  <si>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</si>
  <si>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</si>
  <si>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</si>
  <si>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</si>
  <si>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</si>
  <si>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</si>
  <si>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</si>
  <si>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</si>
  <si>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</si>
  <si>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</si>
  <si>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</si>
  <si>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</si>
  <si>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</si>
  <si>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</si>
  <si>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</si>
  <si>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</si>
  <si>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</si>
  <si>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</si>
  <si>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</si>
  <si>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</si>
  <si>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</si>
  <si>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</si>
  <si>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</si>
  <si>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</si>
  <si>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</si>
  <si>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</si>
  <si>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</si>
  <si>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</si>
  <si>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</si>
  <si>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</si>
  <si>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</si>
  <si>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</si>
  <si>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</si>
  <si>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</si>
  <si>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</si>
  <si>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</si>
  <si>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</si>
  <si>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</si>
  <si>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</si>
  <si>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</si>
  <si>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</si>
  <si>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</si>
  <si>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</si>
  <si>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</si>
  <si>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</si>
  <si>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</si>
  <si>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</si>
  <si>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</si>
  <si>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</si>
  <si>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</si>
  <si>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</si>
  <si>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</si>
  <si>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</si>
  <si>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</si>
  <si>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</si>
  <si>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</si>
  <si>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</si>
  <si>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</si>
  <si>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</si>
  <si>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</si>
  <si>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</si>
  <si>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</si>
  <si>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</si>
  <si>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</si>
  <si>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</si>
  <si>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</si>
  <si>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</si>
  <si>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</si>
  <si>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</si>
  <si>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</si>
  <si>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</si>
  <si>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</si>
  <si>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</si>
  <si>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</si>
  <si>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</si>
  <si>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</si>
  <si>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</si>
  <si>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</si>
  <si>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</si>
  <si>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</si>
  <si>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</si>
  <si>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</si>
  <si>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</si>
  <si>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</si>
  <si>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</si>
  <si>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</si>
  <si>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</si>
  <si>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</si>
  <si>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</si>
  <si>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</si>
  <si>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</si>
  <si>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</si>
  <si>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</si>
  <si>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</si>
  <si>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</si>
  <si>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</si>
  <si>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</si>
  <si>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</si>
  <si>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</si>
  <si>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</si>
  <si>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</si>
  <si>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</si>
  <si>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</si>
  <si>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</si>
  <si>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</si>
  <si>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</si>
  <si>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</si>
  <si>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</si>
  <si>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</si>
  <si>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</si>
  <si>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</si>
  <si>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</si>
  <si>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</si>
  <si>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</si>
  <si>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</si>
  <si>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</si>
  <si>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</si>
  <si>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</si>
  <si>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</si>
  <si>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</si>
  <si>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</si>
  <si>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</si>
  <si>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</si>
  <si>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</si>
  <si>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</si>
  <si>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</si>
  <si>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</si>
  <si>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</si>
  <si>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</si>
  <si>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</si>
  <si>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</si>
  <si>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</si>
  <si>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</si>
  <si>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</si>
  <si>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</si>
  <si>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</si>
  <si>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</si>
  <si>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</si>
  <si>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</si>
  <si>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</si>
  <si>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</si>
  <si>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</si>
  <si>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</si>
  <si>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</si>
  <si>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</si>
  <si>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</si>
  <si>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</si>
  <si>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</si>
  <si>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</si>
  <si>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</si>
  <si>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</si>
  <si>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</si>
  <si>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</si>
  <si>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</si>
  <si>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</si>
  <si>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</si>
  <si>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</si>
  <si>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</si>
  <si>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</si>
  <si>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</si>
  <si>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</si>
  <si>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</si>
  <si>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</si>
  <si>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</si>
  <si>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</si>
  <si>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</si>
  <si>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</si>
  <si>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</si>
  <si>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</si>
  <si>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</si>
  <si>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</si>
  <si>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</si>
  <si>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</si>
  <si>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</si>
  <si>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</si>
  <si>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</si>
  <si>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</si>
  <si>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</si>
  <si>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</si>
  <si>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</si>
  <si>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</si>
  <si>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</si>
  <si>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</si>
  <si>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</si>
  <si>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</si>
  <si>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</si>
  <si>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</si>
  <si>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</si>
  <si>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</si>
  <si>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</si>
  <si>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</si>
  <si>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</si>
  <si>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</si>
  <si>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</si>
  <si>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</si>
  <si>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</si>
  <si>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</si>
  <si>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</si>
  <si>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</si>
  <si>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</si>
  <si>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</si>
  <si>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</si>
  <si>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</si>
  <si>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</si>
  <si>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</si>
  <si>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</si>
  <si>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</si>
  <si>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</si>
  <si>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</si>
  <si>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</si>
  <si>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</si>
  <si>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</si>
  <si>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</si>
  <si>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</si>
  <si>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</si>
  <si>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</si>
  <si>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</si>
  <si>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</si>
  <si>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</si>
  <si>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</si>
  <si>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</si>
  <si>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</si>
  <si>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</si>
  <si>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</si>
  <si>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</si>
  <si>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</si>
  <si>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</si>
  <si>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</si>
  <si>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</si>
  <si>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</si>
  <si>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</si>
  <si>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</si>
  <si>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</si>
  <si>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</si>
  <si>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</si>
  <si>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</si>
  <si>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</si>
  <si>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</si>
  <si>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</si>
  <si>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</si>
  <si>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</si>
  <si>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</si>
  <si>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</si>
  <si>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</si>
  <si>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</si>
  <si>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</si>
  <si>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</si>
  <si>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</si>
  <si>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</si>
  <si>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</si>
  <si>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</si>
  <si>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</si>
  <si>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</si>
  <si>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</si>
  <si>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</si>
  <si>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</si>
  <si>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</si>
  <si>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</si>
  <si>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</si>
  <si>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</si>
  <si>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</si>
  <si>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</si>
  <si>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</si>
  <si>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</si>
  <si>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</si>
  <si>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</si>
  <si>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</si>
  <si>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</si>
  <si>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</si>
  <si>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</si>
  <si>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</si>
  <si>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</si>
  <si>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</si>
  <si>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</si>
  <si>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</si>
  <si>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</si>
  <si>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</si>
  <si>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</si>
  <si>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</si>
  <si>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</si>
  <si>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</si>
  <si>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</si>
  <si>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</si>
  <si>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</si>
  <si>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</si>
  <si>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</si>
  <si>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</si>
  <si>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</si>
  <si>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</si>
  <si>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</si>
  <si>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</si>
  <si>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</si>
  <si>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</si>
  <si>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</si>
  <si>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</si>
  <si>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</si>
  <si>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</si>
  <si>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</si>
  <si>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</si>
  <si>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</si>
  <si>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</si>
  <si>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</si>
  <si>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</si>
  <si>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</si>
  <si>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</si>
  <si>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</si>
  <si>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</si>
  <si>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</si>
  <si>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</si>
  <si>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</si>
  <si>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</si>
  <si>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</si>
  <si>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</si>
  <si>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</si>
  <si>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</si>
  <si>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</si>
  <si>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</si>
  <si>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</si>
  <si>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</si>
  <si>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</si>
  <si>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</si>
  <si>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</si>
  <si>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</si>
  <si>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</si>
  <si>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</si>
  <si>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</si>
  <si>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</si>
  <si>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</si>
  <si>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</si>
  <si>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</si>
  <si>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</si>
  <si>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</si>
  <si>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</si>
  <si>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</si>
  <si>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</si>
  <si>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</si>
  <si>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</si>
  <si>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</si>
  <si>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</si>
  <si>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</si>
  <si>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</si>
  <si>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</si>
  <si>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</si>
  <si>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</si>
  <si>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</si>
  <si>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</si>
  <si>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</si>
  <si>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</si>
  <si>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</si>
  <si>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</si>
  <si>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</si>
  <si>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</si>
  <si>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</si>
  <si>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</si>
  <si>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</si>
  <si>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</si>
  <si>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</si>
  <si>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</si>
  <si>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</si>
  <si>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</si>
  <si>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</si>
  <si>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</si>
  <si>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</si>
  <si>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</si>
  <si>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</si>
  <si>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</si>
  <si>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</si>
  <si>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</si>
  <si>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</si>
  <si>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</si>
  <si>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</si>
  <si>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</si>
  <si>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</si>
  <si>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</si>
  <si>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</si>
  <si>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</si>
  <si>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</si>
  <si>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</si>
  <si>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</si>
  <si>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</si>
  <si>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</si>
  <si>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</si>
  <si>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</si>
  <si>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</si>
  <si>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</si>
  <si>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</si>
  <si>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</si>
  <si>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</si>
  <si>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</si>
  <si>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</si>
  <si>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</si>
  <si>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</si>
  <si>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</si>
  <si>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</si>
  <si>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</si>
  <si>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</si>
  <si>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</si>
  <si>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</si>
  <si>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</si>
  <si>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</si>
  <si>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</si>
  <si>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</si>
  <si>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</si>
  <si>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</si>
  <si>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</si>
  <si>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</si>
  <si>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</si>
  <si>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</si>
  <si>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</si>
  <si>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</si>
  <si>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</si>
  <si>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</si>
  <si>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</si>
  <si>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</si>
  <si>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</si>
  <si>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</si>
  <si>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</si>
  <si>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</si>
  <si>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</si>
  <si>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</si>
  <si>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</si>
  <si>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</si>
  <si>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</si>
  <si>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</si>
  <si>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</si>
  <si>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</si>
  <si>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</si>
  <si>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</si>
  <si>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</si>
  <si>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</si>
  <si>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</si>
  <si>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</si>
  <si>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</si>
  <si>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</si>
  <si>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</si>
  <si>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</si>
  <si>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</si>
  <si>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</si>
  <si>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</si>
  <si>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</si>
  <si>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</si>
  <si>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</si>
  <si>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</si>
  <si>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</si>
  <si>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</si>
  <si>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</si>
  <si>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</si>
  <si>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</si>
  <si>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</si>
  <si>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</si>
  <si>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</si>
  <si>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</si>
  <si>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</si>
  <si>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</si>
  <si>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</si>
  <si>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</si>
  <si>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</si>
  <si>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</si>
  <si>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</si>
  <si>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</si>
  <si>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</si>
  <si>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</si>
  <si>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</si>
  <si>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</si>
  <si>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</si>
  <si>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</si>
  <si>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</si>
  <si>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</si>
  <si>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</si>
  <si>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</si>
  <si>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</si>
  <si>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</si>
  <si>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</si>
  <si>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</si>
  <si>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</si>
  <si>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</si>
  <si>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</si>
  <si>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</si>
  <si>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</si>
  <si>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</si>
  <si>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</si>
  <si>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</si>
  <si>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</si>
  <si>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</si>
  <si>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</si>
  <si>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</si>
  <si>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</si>
  <si>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</si>
  <si>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</si>
  <si>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</si>
  <si>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</si>
  <si>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</si>
  <si>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</si>
  <si>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</si>
  <si>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</si>
  <si>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</si>
  <si>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</si>
  <si>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</si>
  <si>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</si>
  <si>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</si>
  <si>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</si>
  <si>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</si>
  <si>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</si>
  <si>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</si>
  <si>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</si>
  <si>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</si>
  <si>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</si>
  <si>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</si>
  <si>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</si>
  <si>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</si>
  <si>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</si>
  <si>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</si>
  <si>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</si>
  <si>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</si>
  <si>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</si>
  <si>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</si>
  <si>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</si>
  <si>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</si>
  <si>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</si>
  <si>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</si>
  <si>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</si>
  <si>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</si>
  <si>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</si>
  <si>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</si>
  <si>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</si>
  <si>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</si>
  <si>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</si>
  <si>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</si>
  <si>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</si>
  <si>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</si>
  <si>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</si>
  <si>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</si>
  <si>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</si>
  <si>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</si>
  <si>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</si>
  <si>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</si>
  <si>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</si>
  <si>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</si>
  <si>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</si>
  <si>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</si>
  <si>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</si>
  <si>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</si>
  <si>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</si>
  <si>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</si>
  <si>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</si>
  <si>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</si>
  <si>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</si>
  <si>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</si>
  <si>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</si>
  <si>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</si>
  <si>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</si>
  <si>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</si>
  <si>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</si>
  <si>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</si>
  <si>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</si>
  <si>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</si>
  <si>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</si>
  <si>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</si>
  <si>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</si>
  <si>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</si>
  <si>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</si>
  <si>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</si>
  <si>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</si>
  <si>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</si>
  <si>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</si>
  <si>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</si>
  <si>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</si>
  <si>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</si>
  <si>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</si>
  <si>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</si>
  <si>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</si>
  <si>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</si>
  <si>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</si>
  <si>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</si>
  <si>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</si>
  <si>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</si>
  <si>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</si>
  <si>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</si>
  <si>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</si>
  <si>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</si>
  <si>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</si>
  <si>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</si>
  <si>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</si>
  <si>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</si>
  <si>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</si>
  <si>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</si>
  <si>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</si>
  <si>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</si>
  <si>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</si>
  <si>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</si>
  <si>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</si>
  <si>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</si>
  <si>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</si>
  <si>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</si>
  <si>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</si>
  <si>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</si>
  <si>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</si>
  <si>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</si>
  <si>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</si>
  <si>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</si>
  <si>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</si>
  <si>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</si>
  <si>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</si>
  <si>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</si>
  <si>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</si>
  <si>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</si>
  <si>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</si>
  <si>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</si>
  <si>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</si>
  <si>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</si>
  <si>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</si>
  <si>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</si>
  <si>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</si>
  <si>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</si>
  <si>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</si>
  <si>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</si>
  <si>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</si>
  <si>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</si>
  <si>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</si>
  <si>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</si>
  <si>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</si>
  <si>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</si>
  <si>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</si>
  <si>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</si>
  <si>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</si>
  <si>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</si>
  <si>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</si>
  <si>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</si>
  <si>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</si>
  <si>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</si>
  <si>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</si>
  <si>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</si>
  <si>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</si>
  <si>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</si>
  <si>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</si>
  <si>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</si>
  <si>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</si>
  <si>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</si>
  <si>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</si>
  <si>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</si>
  <si>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</si>
  <si>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</si>
  <si>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</si>
  <si>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</si>
  <si>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</si>
  <si>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</si>
  <si>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</si>
  <si>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</si>
  <si>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</si>
  <si>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</si>
  <si>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</si>
  <si>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</si>
  <si>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</si>
  <si>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</si>
  <si>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</si>
  <si>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</si>
  <si>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</si>
  <si>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</si>
  <si>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</si>
  <si>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</si>
  <si>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</si>
  <si>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</si>
  <si>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</si>
  <si>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</si>
  <si>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</si>
  <si>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</si>
  <si>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</si>
  <si>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</si>
  <si>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</si>
  <si>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</si>
  <si>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</si>
  <si>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</si>
  <si>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</si>
  <si>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</si>
  <si>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</si>
  <si>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</si>
  <si>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</si>
  <si>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</si>
  <si>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</si>
  <si>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</si>
  <si>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</si>
  <si>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</si>
  <si>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</si>
  <si>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</si>
  <si>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</si>
  <si>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</si>
  <si>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</si>
  <si>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</si>
  <si>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</si>
  <si>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</si>
  <si>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</si>
  <si>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</si>
  <si>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</si>
  <si>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</si>
  <si>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</si>
  <si>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</si>
  <si>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</si>
  <si>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</si>
  <si>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</si>
  <si>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</si>
  <si>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</si>
  <si>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</si>
  <si>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</si>
  <si>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</si>
  <si>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</si>
  <si>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</si>
  <si>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</si>
  <si>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</si>
  <si>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</si>
  <si>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</si>
  <si>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</si>
  <si>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</si>
  <si>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</si>
  <si>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</si>
  <si>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</si>
  <si>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</si>
  <si>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</si>
  <si>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</si>
  <si>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</si>
  <si>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</si>
  <si>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</si>
  <si>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</si>
  <si>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</si>
  <si>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</si>
  <si>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</si>
  <si>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</si>
  <si>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</si>
  <si>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</si>
  <si>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</si>
  <si>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</si>
  <si>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</si>
  <si>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</si>
  <si>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</si>
  <si>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</si>
  <si>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</si>
  <si>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</si>
  <si>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</si>
  <si>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</si>
  <si>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</si>
  <si>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</si>
  <si>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</si>
  <si>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</si>
  <si>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</si>
  <si>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</si>
  <si>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</si>
  <si>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</si>
  <si>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</si>
  <si>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</si>
  <si>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</si>
  <si>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</si>
  <si>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</si>
  <si>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</si>
  <si>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</si>
  <si>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</si>
  <si>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</si>
  <si>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</si>
  <si>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</si>
  <si>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</si>
  <si>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</si>
  <si>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</si>
  <si>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</si>
  <si>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</si>
  <si>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</si>
  <si>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</si>
  <si>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</si>
  <si>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</si>
  <si>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</si>
  <si>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</si>
  <si>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</si>
  <si>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</si>
  <si>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</si>
  <si>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</si>
  <si>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</si>
  <si>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</si>
  <si>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</si>
  <si>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</si>
  <si>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</si>
  <si>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</si>
  <si>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</si>
  <si>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</si>
  <si>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</si>
  <si>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</si>
  <si>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</si>
  <si>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</si>
  <si>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</si>
  <si>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</si>
  <si>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</si>
  <si>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</si>
  <si>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</si>
  <si>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</si>
  <si>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</si>
  <si>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</si>
  <si>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</si>
  <si>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</si>
  <si>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</si>
  <si>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</si>
  <si>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</si>
  <si>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</si>
  <si>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</si>
  <si>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</si>
  <si>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</si>
  <si>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</si>
  <si>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</si>
  <si>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</si>
  <si>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</si>
  <si>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</si>
  <si>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</si>
  <si>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</si>
  <si>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</si>
  <si>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</si>
  <si>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</si>
  <si>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</si>
  <si>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</si>
  <si>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</si>
  <si>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</si>
  <si>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</si>
  <si>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</si>
  <si>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</si>
  <si>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</si>
  <si>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</si>
  <si>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</si>
  <si>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</si>
  <si>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</si>
  <si>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</si>
  <si>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</si>
  <si>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</si>
  <si>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</si>
  <si>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</si>
  <si>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</si>
  <si>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</si>
  <si>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</si>
  <si>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</si>
  <si>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</si>
  <si>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</si>
  <si>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</si>
  <si>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</si>
  <si>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</si>
  <si>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</si>
  <si>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</si>
  <si>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</si>
  <si>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</si>
  <si>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</si>
  <si>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</si>
  <si>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</si>
  <si>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</si>
  <si>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</si>
  <si>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</si>
  <si>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</si>
  <si>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</si>
  <si>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</si>
  <si>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</si>
  <si>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</si>
  <si>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</si>
  <si>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</si>
  <si>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</si>
  <si>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</si>
  <si>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</si>
  <si>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</si>
  <si>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</si>
  <si>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</si>
  <si>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</si>
  <si>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</si>
  <si>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</si>
  <si>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</si>
  <si>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</si>
  <si>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</si>
  <si>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</si>
  <si>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</si>
  <si>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</si>
  <si>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</si>
  <si>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</si>
  <si>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</si>
  <si>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</si>
  <si>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</si>
  <si>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</si>
  <si>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</si>
  <si>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</si>
  <si>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</si>
  <si>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</si>
  <si>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</si>
  <si>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</si>
  <si>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</si>
  <si>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</si>
  <si>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</si>
  <si>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</si>
  <si>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</si>
  <si>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</si>
  <si>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</si>
  <si>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</si>
  <si>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</si>
  <si>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</si>
  <si>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</si>
  <si>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</si>
  <si>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</si>
  <si>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</si>
  <si>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</si>
  <si>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</si>
  <si>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</si>
  <si>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</si>
  <si>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</si>
  <si>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</si>
  <si>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</si>
  <si>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</si>
  <si>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</si>
  <si>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</si>
  <si>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</si>
  <si>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</si>
  <si>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</si>
  <si>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</si>
  <si>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</si>
  <si>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</si>
  <si>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</si>
  <si>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</si>
  <si>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</si>
  <si>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</si>
  <si>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</si>
  <si>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</si>
  <si>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</si>
  <si>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</si>
  <si>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</si>
  <si>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</si>
  <si>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</si>
  <si>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</si>
  <si>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</si>
  <si>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</si>
  <si>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</si>
  <si>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</si>
  <si>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</si>
  <si>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</si>
  <si>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</si>
  <si>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</si>
  <si>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</si>
  <si>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</si>
  <si>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</si>
  <si>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</si>
  <si>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</si>
  <si>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</si>
  <si>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</si>
  <si>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</si>
  <si>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</si>
  <si>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</si>
  <si>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</si>
  <si>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</si>
  <si>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</si>
  <si>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</si>
  <si>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</si>
  <si>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</si>
  <si>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</si>
  <si>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</si>
  <si>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</si>
  <si>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</si>
  <si>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</si>
  <si>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</si>
  <si>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</si>
  <si>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</si>
  <si>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</si>
  <si>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</si>
  <si>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</si>
  <si>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</si>
  <si>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</si>
  <si>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</si>
  <si>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</si>
  <si>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</si>
  <si>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</si>
  <si>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</si>
  <si>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</si>
  <si>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</si>
  <si>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</si>
  <si>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</si>
  <si>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</si>
  <si>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</si>
  <si>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</si>
  <si>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</si>
  <si>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</si>
  <si>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</si>
  <si>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</si>
  <si>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</si>
  <si>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</si>
  <si>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</si>
  <si>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</si>
  <si>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</si>
  <si>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</si>
  <si>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</si>
  <si>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</si>
  <si>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</si>
  <si>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</si>
  <si>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</si>
  <si>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</si>
  <si>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</si>
  <si>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</si>
  <si>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</si>
  <si>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</si>
  <si>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</si>
  <si>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</si>
  <si>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</si>
  <si>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</si>
  <si>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</si>
  <si>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</si>
  <si>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</si>
  <si>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</si>
  <si>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</si>
  <si>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</si>
  <si>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</si>
  <si>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</si>
  <si>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</si>
  <si>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</si>
  <si>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</si>
  <si>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</si>
  <si>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</si>
  <si>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</si>
  <si>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</si>
  <si>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</si>
  <si>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</si>
  <si>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</si>
  <si>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</si>
  <si>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</si>
  <si>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</si>
  <si>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</si>
  <si>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</si>
  <si>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</si>
  <si>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</si>
  <si>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</si>
  <si>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</si>
  <si>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</si>
  <si>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</si>
  <si>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</si>
  <si>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</si>
  <si>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</si>
  <si>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</si>
  <si>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</si>
  <si>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</si>
  <si>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</si>
  <si>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</si>
  <si>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</si>
  <si>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</si>
  <si>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</si>
  <si>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</si>
  <si>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</si>
  <si>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</si>
  <si>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</si>
  <si>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</si>
  <si>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</si>
  <si>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</si>
  <si>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</si>
  <si>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</si>
  <si>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</si>
  <si>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</si>
  <si>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</si>
  <si>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</si>
  <si>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</si>
  <si>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</si>
  <si>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</si>
  <si>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</si>
  <si>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</si>
  <si>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</si>
  <si>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</si>
  <si>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</si>
  <si>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</si>
  <si>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</si>
  <si>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</si>
  <si>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</si>
  <si>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</si>
  <si>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</si>
  <si>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</si>
  <si>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</si>
  <si>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</si>
  <si>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</si>
  <si>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</si>
  <si>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</si>
  <si>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</si>
  <si>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</si>
  <si>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</si>
  <si>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</si>
  <si>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</si>
  <si>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</si>
  <si>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</si>
  <si>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</si>
  <si>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</si>
  <si>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</si>
  <si>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</si>
  <si>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</si>
  <si>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</si>
  <si>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</si>
  <si>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</si>
  <si>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</si>
  <si>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</si>
  <si>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</si>
  <si>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</si>
  <si>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</si>
  <si>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</si>
  <si>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</si>
  <si>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</si>
  <si>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</si>
  <si>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</si>
  <si>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</si>
  <si>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</si>
  <si>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</si>
  <si>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</si>
  <si>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</si>
  <si>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</si>
  <si>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</si>
  <si>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</si>
  <si>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</si>
  <si>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</si>
  <si>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</si>
  <si>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</si>
  <si>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</si>
  <si>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</si>
  <si>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</si>
  <si>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</si>
  <si>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</si>
  <si>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</si>
  <si>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</si>
  <si>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</si>
  <si>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</si>
  <si>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</si>
  <si>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</si>
  <si>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</si>
  <si>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</si>
  <si>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</si>
  <si>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</si>
  <si>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</si>
  <si>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</si>
  <si>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</si>
  <si>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</si>
  <si>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</si>
  <si>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</si>
  <si>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</si>
  <si>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</si>
  <si>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</si>
  <si>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</si>
  <si>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</si>
  <si>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</si>
  <si>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</si>
  <si>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</si>
  <si>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</si>
  <si>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</si>
  <si>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</si>
  <si>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</si>
  <si>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</si>
  <si>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</si>
  <si>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</si>
  <si>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</si>
  <si>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</si>
  <si>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</si>
  <si>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</si>
  <si>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</si>
  <si>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</si>
  <si>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</si>
  <si>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</si>
  <si>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</si>
  <si>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</si>
  <si>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</si>
  <si>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</si>
  <si>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</si>
  <si>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</si>
  <si>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</si>
  <si>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</si>
  <si>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</si>
  <si>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</si>
  <si>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</si>
  <si>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</si>
  <si>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</si>
  <si>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</si>
  <si>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</si>
  <si>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</si>
  <si>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</si>
  <si>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</si>
  <si>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</si>
  <si>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</si>
  <si>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</si>
  <si>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</si>
  <si>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</si>
  <si>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</si>
  <si>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</si>
  <si>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</si>
  <si>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</si>
  <si>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</si>
  <si>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</si>
  <si>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</si>
  <si>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</si>
  <si>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</si>
  <si>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</si>
  <si>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</si>
  <si>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</si>
  <si>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</si>
  <si>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</si>
  <si>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</si>
  <si>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</si>
  <si>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</si>
  <si>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</si>
  <si>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</si>
  <si>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</si>
  <si>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</si>
  <si>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</si>
  <si>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</si>
  <si>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</si>
  <si>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</si>
  <si>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</si>
  <si>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</si>
  <si>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</si>
  <si>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</si>
  <si>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</si>
  <si>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</si>
  <si>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</si>
  <si>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</si>
  <si>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</si>
  <si>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</si>
  <si>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</si>
  <si>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</si>
  <si>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</si>
  <si>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</si>
  <si>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</si>
  <si>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</si>
  <si>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</si>
  <si>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</si>
  <si>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</si>
  <si>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</si>
  <si>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</si>
  <si>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</si>
  <si>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</si>
  <si>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</si>
  <si>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</si>
  <si>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</si>
  <si>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</si>
  <si>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</si>
  <si>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</si>
  <si>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</si>
  <si>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</si>
  <si>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</si>
  <si>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</si>
  <si>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</si>
  <si>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</si>
  <si>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</si>
  <si>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</si>
  <si>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</si>
  <si>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</si>
  <si>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</si>
  <si>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</si>
  <si>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</si>
  <si>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</si>
  <si>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</si>
  <si>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</si>
  <si>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</si>
  <si>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</si>
  <si>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</si>
  <si>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</si>
  <si>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</si>
  <si>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</si>
  <si>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</si>
  <si>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</si>
  <si>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</si>
  <si>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</si>
  <si>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</si>
  <si>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</si>
  <si>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</si>
  <si>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</si>
  <si>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</si>
  <si>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</si>
  <si>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</si>
  <si>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</si>
  <si>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</si>
  <si>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</si>
  <si>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</si>
  <si>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</si>
  <si>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</si>
  <si>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</si>
  <si>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</si>
  <si>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</si>
  <si>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</si>
  <si>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</si>
  <si>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</si>
  <si>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</si>
  <si>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</si>
  <si>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</si>
  <si>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</si>
  <si>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</si>
  <si>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</si>
  <si>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</si>
  <si>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</si>
  <si>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</si>
  <si>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</si>
  <si>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</si>
  <si>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</si>
  <si>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</si>
  <si>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</si>
  <si>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</si>
  <si>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</si>
  <si>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</si>
  <si>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</si>
  <si>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</si>
  <si>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</si>
  <si>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</si>
  <si>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</si>
  <si>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</si>
  <si>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</si>
  <si>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</si>
  <si>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</si>
  <si>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</si>
  <si>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</si>
  <si>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</si>
  <si>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</si>
  <si>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</si>
  <si>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</si>
  <si>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</si>
  <si>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</si>
  <si>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</si>
  <si>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</si>
  <si>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</si>
  <si>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</si>
  <si>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</si>
  <si>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</si>
  <si>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</si>
  <si>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</si>
  <si>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</si>
  <si>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</si>
  <si>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</si>
  <si>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</si>
  <si>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</si>
  <si>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</si>
  <si>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</si>
  <si>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</si>
  <si>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</si>
  <si>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</si>
  <si>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Sheet50</t>
  </si>
  <si>
    <t>Sheet51</t>
  </si>
  <si>
    <t>Sheet52</t>
  </si>
  <si>
    <t>Sheet53</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</si>
  <si>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</si>
  <si>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</si>
  <si>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</si>
  <si>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</si>
  <si>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</si>
  <si>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</si>
  <si>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</si>
  <si>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</si>
  <si>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</si>
  <si>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</si>
  <si>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</si>
  <si>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</si>
  <si>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</si>
  <si>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</si>
  <si>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</si>
  <si>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</si>
  <si>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</si>
  <si>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</si>
  <si>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</si>
  <si>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</si>
  <si>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</si>
  <si>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</si>
  <si>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</si>
  <si>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</si>
  <si>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</si>
  <si>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</si>
  <si>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</si>
  <si>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</si>
  <si>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</si>
  <si>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</si>
  <si>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</si>
  <si>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</si>
  <si>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</si>
  <si>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</si>
  <si>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</si>
  <si>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</si>
  <si>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</si>
  <si>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</si>
  <si>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</si>
  <si>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</si>
  <si>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</si>
  <si>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</si>
  <si>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</si>
  <si>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</si>
  <si>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</si>
  <si>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</si>
  <si>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</si>
  <si>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</si>
  <si>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</si>
  <si>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</si>
  <si>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</si>
  <si>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</si>
  <si>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</si>
  <si>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</si>
  <si>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</si>
  <si>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</si>
  <si>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</si>
  <si>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</si>
  <si>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</si>
  <si>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</si>
  <si>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</si>
  <si>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</si>
  <si>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</si>
  <si>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</si>
  <si>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</si>
  <si>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</si>
  <si>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</si>
  <si>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</si>
  <si>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</si>
  <si>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</si>
  <si>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</si>
  <si>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</si>
  <si>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</si>
  <si>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</si>
  <si>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</si>
  <si>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</si>
  <si>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</si>
  <si>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</si>
  <si>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</si>
  <si>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</si>
  <si>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</si>
  <si>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</si>
  <si>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</si>
  <si>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</si>
  <si>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</si>
  <si>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</si>
  <si>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</si>
  <si>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</si>
  <si>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</si>
  <si>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</si>
  <si>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</si>
  <si>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</si>
  <si>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</si>
  <si>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</si>
  <si>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</si>
  <si>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</si>
  <si>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</si>
  <si>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</si>
  <si>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</si>
  <si>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</si>
  <si>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</si>
  <si>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</si>
  <si>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</si>
  <si>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</si>
  <si>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</si>
  <si>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</si>
  <si>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</si>
  <si>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</si>
  <si>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</si>
  <si>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</si>
  <si>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</si>
  <si>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</si>
  <si>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</si>
  <si>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</si>
  <si>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</si>
  <si>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</si>
  <si>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</si>
  <si>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</si>
  <si>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</si>
  <si>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</si>
  <si>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</si>
  <si>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</si>
  <si>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</si>
  <si>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</si>
  <si>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</si>
  <si>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</si>
  <si>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</si>
  <si>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</si>
  <si>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</si>
  <si>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</si>
  <si>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</si>
  <si>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</si>
  <si>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</si>
  <si>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</si>
  <si>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</si>
  <si>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</si>
  <si>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</si>
  <si>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</si>
  <si>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</si>
  <si>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</si>
  <si>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</si>
  <si>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</si>
  <si>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</si>
  <si>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</si>
  <si>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</si>
  <si>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</si>
  <si>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</si>
  <si>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</si>
  <si>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</si>
  <si>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</si>
  <si>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</si>
  <si>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</si>
  <si>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</si>
  <si>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</si>
  <si>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</si>
  <si>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</si>
  <si>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</si>
  <si>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</si>
  <si>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</si>
  <si>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</si>
  <si>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</si>
  <si>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</si>
  <si>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</si>
  <si>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</si>
  <si>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</si>
  <si>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</si>
  <si>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</si>
  <si>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</si>
  <si>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</si>
  <si>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</si>
  <si>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</si>
  <si>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</si>
  <si>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</si>
  <si>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</si>
  <si>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</si>
  <si>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</si>
  <si>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</si>
  <si>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</si>
  <si>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</si>
  <si>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</si>
  <si>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</si>
  <si>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</si>
  <si>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</si>
  <si>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</si>
  <si>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</si>
  <si>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</si>
  <si>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</si>
  <si>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</si>
  <si>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</si>
  <si>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</si>
  <si>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</si>
  <si>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</si>
  <si>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</si>
  <si>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</si>
  <si>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</si>
  <si>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</si>
  <si>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</si>
  <si>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</si>
  <si>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</si>
  <si>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</si>
  <si>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</si>
  <si>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</si>
  <si>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</si>
  <si>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</si>
  <si>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</si>
  <si>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</si>
  <si>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</si>
  <si>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</si>
  <si>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</si>
  <si>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</si>
  <si>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</si>
  <si>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</si>
  <si>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</si>
  <si>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</si>
  <si>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</si>
  <si>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</si>
  <si>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</si>
  <si>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</si>
  <si>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</si>
  <si>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</si>
  <si>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</si>
  <si>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</si>
  <si>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</si>
  <si>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</si>
  <si>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</si>
  <si>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</si>
  <si>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</si>
  <si>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</si>
  <si>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</si>
  <si>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</si>
  <si>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</si>
  <si>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</si>
  <si>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</si>
  <si>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</si>
  <si>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</si>
  <si>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</si>
  <si>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</si>
  <si>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</si>
  <si>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</si>
  <si>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</si>
  <si>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</si>
  <si>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</si>
  <si>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</si>
  <si>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</si>
  <si>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</si>
  <si>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</si>
  <si>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</si>
  <si>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</si>
  <si>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</si>
  <si>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</si>
  <si>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</si>
  <si>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</si>
  <si>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</si>
  <si>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</si>
  <si>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</si>
  <si>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</si>
  <si>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</si>
  <si>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</si>
  <si>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</si>
  <si>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</si>
  <si>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</si>
  <si>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</si>
  <si>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</si>
  <si>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</si>
  <si>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</si>
  <si>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</si>
  <si>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</si>
  <si>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</si>
  <si>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</si>
  <si>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</si>
  <si>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</si>
  <si>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</si>
  <si>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</si>
  <si>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</si>
  <si>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</si>
  <si>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</si>
  <si>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</si>
  <si>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</si>
  <si>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</si>
  <si>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</si>
  <si>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</si>
  <si>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</si>
  <si>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</si>
  <si>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</si>
  <si>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</si>
  <si>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</si>
  <si>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</si>
  <si>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</si>
  <si>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</si>
  <si>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</si>
  <si>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</si>
  <si>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</si>
  <si>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</si>
  <si>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</si>
  <si>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</si>
  <si>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</si>
  <si>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</si>
  <si>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</si>
  <si>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</si>
  <si>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</si>
  <si>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</si>
  <si>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</si>
  <si>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</si>
  <si>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</si>
  <si>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</si>
  <si>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</si>
  <si>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</si>
  <si>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</si>
  <si>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</si>
  <si>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</si>
  <si>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</si>
  <si>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</si>
  <si>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</si>
  <si>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</si>
  <si>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</si>
  <si>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</si>
  <si>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</si>
  <si>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</si>
  <si>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</si>
  <si>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</si>
  <si>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</si>
  <si>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</si>
  <si>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</si>
  <si>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</si>
  <si>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</si>
  <si>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</si>
  <si>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</si>
  <si>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</si>
  <si>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</si>
  <si>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</si>
  <si>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</si>
  <si>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</si>
  <si>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</si>
  <si>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</si>
  <si>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</si>
  <si>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</si>
  <si>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</si>
  <si>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</si>
  <si>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</si>
  <si>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</si>
  <si>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</si>
  <si>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</si>
  <si>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</si>
  <si>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</si>
  <si>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</si>
  <si>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</si>
  <si>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</si>
  <si>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</si>
  <si>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</si>
  <si>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</si>
  <si>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</si>
  <si>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</si>
  <si>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</si>
  <si>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</si>
  <si>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</si>
  <si>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</si>
  <si>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</si>
  <si>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</si>
  <si>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</si>
  <si>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</si>
  <si>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</si>
  <si>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</si>
  <si>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</si>
  <si>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</si>
  <si>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</si>
  <si>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</si>
  <si>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</si>
  <si>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</si>
  <si>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</si>
  <si>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</si>
  <si>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</si>
  <si>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</si>
  <si>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</si>
  <si>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</si>
  <si>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</si>
  <si>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</si>
  <si>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</si>
  <si>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</si>
  <si>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</si>
  <si>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</si>
  <si>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</si>
  <si>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</si>
  <si>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</si>
  <si>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</si>
  <si>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</si>
  <si>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</si>
  <si>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</si>
  <si>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</si>
  <si>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</si>
  <si>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</si>
  <si>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</si>
  <si>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</si>
  <si>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</si>
  <si>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</si>
  <si>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</si>
  <si>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</si>
  <si>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</si>
  <si>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</si>
  <si>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</si>
  <si>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</si>
  <si>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</si>
  <si>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</si>
  <si>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</si>
  <si>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</si>
  <si>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</si>
  <si>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</si>
  <si>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</si>
  <si>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</si>
  <si>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</si>
  <si>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</si>
  <si>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</si>
  <si>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</si>
  <si>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</si>
  <si>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</si>
  <si>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</si>
  <si>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</si>
  <si>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</si>
  <si>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</si>
  <si>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</si>
  <si>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</si>
  <si>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</si>
  <si>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</si>
  <si>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</si>
  <si>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</si>
  <si>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</si>
  <si>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</si>
  <si>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</si>
  <si>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</si>
  <si>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</si>
  <si>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</si>
  <si>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</si>
  <si>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</si>
  <si>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</si>
  <si>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</si>
  <si>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</si>
  <si>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</si>
  <si>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</si>
  <si>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</si>
  <si>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</si>
  <si>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</si>
  <si>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</si>
  <si>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</si>
  <si>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</si>
  <si>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</si>
  <si>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</si>
  <si>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</si>
  <si>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</si>
  <si>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</si>
  <si>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</si>
  <si>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</si>
  <si>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</si>
  <si>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</si>
  <si>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</si>
  <si>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</si>
  <si>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</si>
  <si>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</si>
  <si>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</si>
  <si>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</si>
  <si>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</si>
  <si>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</si>
  <si>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</si>
  <si>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</si>
  <si>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</si>
  <si>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</si>
  <si>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</si>
  <si>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</si>
  <si>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</si>
  <si>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</si>
  <si>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</si>
  <si>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</si>
  <si>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</si>
  <si>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</si>
  <si>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</si>
  <si>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</si>
  <si>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</si>
  <si>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</si>
  <si>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</si>
  <si>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</si>
  <si>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</si>
  <si>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</si>
  <si>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</si>
  <si>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</si>
  <si>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</si>
  <si>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</si>
  <si>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</si>
  <si>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</si>
  <si>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</si>
  <si>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</si>
  <si>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</si>
  <si>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</si>
  <si>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</si>
  <si>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</si>
  <si>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</si>
  <si>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</si>
  <si>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</si>
  <si>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</si>
  <si>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</si>
  <si>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</si>
  <si>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</si>
  <si>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</si>
  <si>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</si>
  <si>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</si>
  <si>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</si>
  <si>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</si>
  <si>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</si>
  <si>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</si>
  <si>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</si>
  <si>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</si>
  <si>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</si>
  <si>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</si>
  <si>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</si>
  <si>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</si>
  <si>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</si>
  <si>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</si>
  <si>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</si>
  <si>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</si>
  <si>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</si>
  <si>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</si>
  <si>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</si>
  <si>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</si>
  <si>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</si>
  <si>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</si>
  <si>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</si>
  <si>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</si>
  <si>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</si>
  <si>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</si>
  <si>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</si>
  <si>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</si>
  <si>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</si>
  <si>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</si>
  <si>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</si>
  <si>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</si>
  <si>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</si>
  <si>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</si>
  <si>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</si>
  <si>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</si>
  <si>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</si>
  <si>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</si>
  <si>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</si>
  <si>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</si>
  <si>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</si>
  <si>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</si>
  <si>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</si>
  <si>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</si>
  <si>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</si>
  <si>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</si>
  <si>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</si>
  <si>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</si>
  <si>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</si>
  <si>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</si>
  <si>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</si>
  <si>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</si>
  <si>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</si>
  <si>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</si>
  <si>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</si>
  <si>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</si>
  <si>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</si>
  <si>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</si>
  <si>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</si>
  <si>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</si>
  <si>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</si>
  <si>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</si>
  <si>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</si>
  <si>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</si>
  <si>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</si>
  <si>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</si>
  <si>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</si>
  <si>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</si>
  <si>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</si>
  <si>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</si>
  <si>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</si>
  <si>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</si>
  <si>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</si>
  <si>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</si>
  <si>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</si>
  <si>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</si>
  <si>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</si>
  <si>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</si>
  <si>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</si>
  <si>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</si>
  <si>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</si>
  <si>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</si>
  <si>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</si>
  <si>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</si>
  <si>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</si>
  <si>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</si>
  <si>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</si>
  <si>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</si>
  <si>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</si>
  <si>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</si>
  <si>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</si>
  <si>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</si>
  <si>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</si>
  <si>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</si>
  <si>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</si>
  <si>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</si>
  <si>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</si>
  <si>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</si>
  <si>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</si>
  <si>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</si>
  <si>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</si>
  <si>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</si>
  <si>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</si>
  <si>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</si>
  <si>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</si>
  <si>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</si>
  <si>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</si>
  <si>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</si>
  <si>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</si>
  <si>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</si>
  <si>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</si>
  <si>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</si>
  <si>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</si>
  <si>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</si>
  <si>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</si>
  <si>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</si>
  <si>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</si>
  <si>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</si>
  <si>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</si>
  <si>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</si>
  <si>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</si>
  <si>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</si>
  <si>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</si>
  <si>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</si>
  <si>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</si>
  <si>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</si>
  <si>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</si>
  <si>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</si>
  <si>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</si>
  <si>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</si>
  <si>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</si>
  <si>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</si>
  <si>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</si>
  <si>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</si>
  <si>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</si>
  <si>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</si>
  <si>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</si>
  <si>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</si>
  <si>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</si>
  <si>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</si>
  <si>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</si>
  <si>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</si>
  <si>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</si>
  <si>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</si>
  <si>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</si>
  <si>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</si>
  <si>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</si>
  <si>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</si>
  <si>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</si>
  <si>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</si>
  <si>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</si>
  <si>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</si>
  <si>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</si>
  <si>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</si>
  <si>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</si>
  <si>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</si>
  <si>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</si>
  <si>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</si>
  <si>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</si>
  <si>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</si>
  <si>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</si>
  <si>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</si>
  <si>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</si>
  <si>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</si>
  <si>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</si>
  <si>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</si>
  <si>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</si>
  <si>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</si>
  <si>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</si>
  <si>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</si>
  <si>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</si>
  <si>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</si>
  <si>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</si>
  <si>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</si>
  <si>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</si>
  <si>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</si>
  <si>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</si>
  <si>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</si>
  <si>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</si>
  <si>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</si>
  <si>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</si>
  <si>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</si>
  <si>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</si>
  <si>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</si>
  <si>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</si>
  <si>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</si>
  <si>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</si>
  <si>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</si>
  <si>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</si>
  <si>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</si>
  <si>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</si>
  <si>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</si>
  <si>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</si>
  <si>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</si>
  <si>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</si>
  <si>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</si>
  <si>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</si>
  <si>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</si>
  <si>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</si>
  <si>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</si>
  <si>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</si>
  <si>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</si>
  <si>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</si>
  <si>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</si>
  <si>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</si>
  <si>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</si>
  <si>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</si>
  <si>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</si>
  <si>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</si>
  <si>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</si>
  <si>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</si>
  <si>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</si>
  <si>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</si>
  <si>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</si>
  <si>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</si>
  <si>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</si>
  <si>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</si>
  <si>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</si>
  <si>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</si>
  <si>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</si>
  <si>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</si>
  <si>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</si>
  <si>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</si>
  <si>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</si>
  <si>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</si>
  <si>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</si>
  <si>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</si>
  <si>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</si>
  <si>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</si>
  <si>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</si>
  <si>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</si>
  <si>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</si>
  <si>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</si>
  <si>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</si>
  <si>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</si>
  <si>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</si>
  <si>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</si>
  <si>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</si>
  <si>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</si>
  <si>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</si>
  <si>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</si>
  <si>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</si>
  <si>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</si>
  <si>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</si>
  <si>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</si>
  <si>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</si>
  <si>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</si>
  <si>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</si>
  <si>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</si>
  <si>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</si>
  <si>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</si>
  <si>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</si>
  <si>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</si>
  <si>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</si>
  <si>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</si>
  <si>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</si>
  <si>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</si>
  <si>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</si>
  <si>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</si>
  <si>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</si>
  <si>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</si>
  <si>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</si>
  <si>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</si>
  <si>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</si>
  <si>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</si>
  <si>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</si>
  <si>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</si>
  <si>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</si>
  <si>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</si>
  <si>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</si>
  <si>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</si>
  <si>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</si>
  <si>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</si>
  <si>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</si>
  <si>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</si>
  <si>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</si>
  <si>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</si>
  <si>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</si>
  <si>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</si>
  <si>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</si>
  <si>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</si>
  <si>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</si>
  <si>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</si>
  <si>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</si>
  <si>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</si>
  <si>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</si>
  <si>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</si>
  <si>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</si>
  <si>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</si>
  <si>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</si>
  <si>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</si>
  <si>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</si>
  <si>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</si>
  <si>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</si>
  <si>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</si>
  <si>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</si>
  <si>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</si>
  <si>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</si>
  <si>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</si>
  <si>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</si>
  <si>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</si>
  <si>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</si>
  <si>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</si>
  <si>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</si>
  <si>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</si>
  <si>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</si>
  <si>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</si>
  <si>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</si>
  <si>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</si>
  <si>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</si>
  <si>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</si>
  <si>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</si>
  <si>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</si>
  <si>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</si>
  <si>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</si>
  <si>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</si>
  <si>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</si>
  <si>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</si>
  <si>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</si>
  <si>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</si>
  <si>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</si>
  <si>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</si>
  <si>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</si>
  <si>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</si>
  <si>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</si>
  <si>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</si>
  <si>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</si>
  <si>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</si>
  <si>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</si>
  <si>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</si>
  <si>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</si>
  <si>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</si>
  <si>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</si>
  <si>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</si>
  <si>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</si>
  <si>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</si>
  <si>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</si>
  <si>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</si>
  <si>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</si>
  <si>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</si>
  <si>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</si>
  <si>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</si>
  <si>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</si>
  <si>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</si>
  <si>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</si>
  <si>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</si>
  <si>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</si>
  <si>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</si>
  <si>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</si>
  <si>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</si>
  <si>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</si>
  <si>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</si>
  <si>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</si>
  <si>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</si>
  <si>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</si>
  <si>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</si>
  <si>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</si>
  <si>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</si>
  <si>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</si>
  <si>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</si>
  <si>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</si>
  <si>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</si>
  <si>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</si>
  <si>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</si>
  <si>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</si>
  <si>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</si>
  <si>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</si>
  <si>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</si>
  <si>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</si>
  <si>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</si>
  <si>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</si>
  <si>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</si>
  <si>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</si>
  <si>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</si>
  <si>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</si>
  <si>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</si>
  <si>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</si>
  <si>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</si>
  <si>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</si>
  <si>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</si>
  <si>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</si>
  <si>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</si>
  <si>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</si>
  <si>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</si>
  <si>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</si>
  <si>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</si>
  <si>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</si>
  <si>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</si>
  <si>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</si>
  <si>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</si>
  <si>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</si>
  <si>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</si>
  <si>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</si>
  <si>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</si>
  <si>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</si>
  <si>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</si>
  <si>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</si>
  <si>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</si>
  <si>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</si>
  <si>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</si>
  <si>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</si>
  <si>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</si>
  <si>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</si>
  <si>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</si>
  <si>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</si>
  <si>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</si>
  <si>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</si>
  <si>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</si>
  <si>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</si>
  <si>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</si>
  <si>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</si>
  <si>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</si>
  <si>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</si>
  <si>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</si>
  <si>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</si>
  <si>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</si>
  <si>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</si>
  <si>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</si>
  <si>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</si>
  <si>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</si>
  <si>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</si>
  <si>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</si>
  <si>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</si>
  <si>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</si>
  <si>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</si>
  <si>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</si>
  <si>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</si>
  <si>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</si>
  <si>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</si>
  <si>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</si>
  <si>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</si>
  <si>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</si>
  <si>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</si>
  <si>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</si>
  <si>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</si>
  <si>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</si>
  <si>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</si>
  <si>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</si>
  <si>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</si>
  <si>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</si>
  <si>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</si>
  <si>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</si>
  <si>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</si>
  <si>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</si>
  <si>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</si>
  <si>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</si>
  <si>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</si>
  <si>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</si>
  <si>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</si>
  <si>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</si>
  <si>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</si>
  <si>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</si>
  <si>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</si>
  <si>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</si>
  <si>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</si>
  <si>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</si>
  <si>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</si>
  <si>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</si>
  <si>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</si>
  <si>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</si>
  <si>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</si>
  <si>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</si>
  <si>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</si>
  <si>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</si>
  <si>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</si>
  <si>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</si>
  <si>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</si>
  <si>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</si>
  <si>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</si>
  <si>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</si>
  <si>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</si>
  <si>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</si>
  <si>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</si>
  <si>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</si>
  <si>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</si>
  <si>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</si>
  <si>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</si>
  <si>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</si>
  <si>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</si>
  <si>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</si>
  <si>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</si>
  <si>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</si>
  <si>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</si>
  <si>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</si>
  <si>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</si>
  <si>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</si>
  <si>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</si>
  <si>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</si>
  <si>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</si>
  <si>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</si>
  <si>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</si>
  <si>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</si>
  <si>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</si>
  <si>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</si>
  <si>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</si>
  <si>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</si>
  <si>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</si>
  <si>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</si>
  <si>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</si>
  <si>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</si>
  <si>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</si>
  <si>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</si>
  <si>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</si>
  <si>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</si>
  <si>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</si>
  <si>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</si>
  <si>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</si>
  <si>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</si>
  <si>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</si>
  <si>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</si>
  <si>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</si>
  <si>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</si>
  <si>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</si>
  <si>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</si>
  <si>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</si>
  <si>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</si>
  <si>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</si>
  <si>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</si>
  <si>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</si>
  <si>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</si>
  <si>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</si>
  <si>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</si>
  <si>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</si>
  <si>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</si>
  <si>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</si>
  <si>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</si>
  <si>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</si>
  <si>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</si>
  <si>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</si>
  <si>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</si>
  <si>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</si>
  <si>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</si>
  <si>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</si>
  <si>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</si>
  <si>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</si>
  <si>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</si>
  <si>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</si>
  <si>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</si>
  <si>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</si>
  <si>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</si>
  <si>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</si>
  <si>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</si>
  <si>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</si>
  <si>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</si>
  <si>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</si>
  <si>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</si>
  <si>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</si>
  <si>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</si>
  <si>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</si>
  <si>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</si>
  <si>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</si>
  <si>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</si>
  <si>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</si>
  <si>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</si>
  <si>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</si>
  <si>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</si>
  <si>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</si>
  <si>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</si>
  <si>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</si>
  <si>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</si>
  <si>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</si>
  <si>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</si>
  <si>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</si>
  <si>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</si>
  <si>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</si>
  <si>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</si>
  <si>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</si>
  <si>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</si>
  <si>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</si>
  <si>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</si>
  <si>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</si>
  <si>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</si>
  <si>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</si>
  <si>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</si>
  <si>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</si>
  <si>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</si>
  <si>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</si>
  <si>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</si>
  <si>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</si>
  <si>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</si>
  <si>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</si>
  <si>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</si>
  <si>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</si>
  <si>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</si>
  <si>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</si>
  <si>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</si>
  <si>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</si>
  <si>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</si>
  <si>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</si>
  <si>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</si>
  <si>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</si>
  <si>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</si>
  <si>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</si>
  <si>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</si>
  <si>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</si>
  <si>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</si>
  <si>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</si>
  <si>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</si>
  <si>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</si>
  <si>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</si>
  <si>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</si>
  <si>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</si>
  <si>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</si>
  <si>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</si>
  <si>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</si>
  <si>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</si>
  <si>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</si>
  <si>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</si>
  <si>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</si>
  <si>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</si>
  <si>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</si>
  <si>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</si>
  <si>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</si>
  <si>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</si>
  <si>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</si>
  <si>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</si>
  <si>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</si>
  <si>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</si>
  <si>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</si>
  <si>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</si>
  <si>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</si>
  <si>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</si>
  <si>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</si>
  <si>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</si>
  <si>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</si>
  <si>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</si>
  <si>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</si>
  <si>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</si>
  <si>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</si>
  <si>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</si>
  <si>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</si>
  <si>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</si>
  <si>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</si>
  <si>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</si>
  <si>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</si>
  <si>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</si>
  <si>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</si>
  <si>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</si>
  <si>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</si>
  <si>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</si>
  <si>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</si>
  <si>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</si>
  <si>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</si>
  <si>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</si>
  <si>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</si>
  <si>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</si>
  <si>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</si>
  <si>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</si>
  <si>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</si>
  <si>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</si>
  <si>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</si>
  <si>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</si>
  <si>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</si>
  <si>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</si>
  <si>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</si>
  <si>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</si>
  <si>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</si>
  <si>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</si>
  <si>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</si>
  <si>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</si>
  <si>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</si>
  <si>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</si>
  <si>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</si>
  <si>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</si>
  <si>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</si>
  <si>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</si>
  <si>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</si>
  <si>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</si>
  <si>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</si>
  <si>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</si>
  <si>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</si>
  <si>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</si>
  <si>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</si>
  <si>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</si>
  <si>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</si>
  <si>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</si>
  <si>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</si>
  <si>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</si>
  <si>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</si>
  <si>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</si>
  <si>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</si>
  <si>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</si>
  <si>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</si>
  <si>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</si>
  <si>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</si>
  <si>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</si>
  <si>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</si>
  <si>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</si>
  <si>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</si>
  <si>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</si>
  <si>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</si>
  <si>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</si>
  <si>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</si>
  <si>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</si>
  <si>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</si>
  <si>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</si>
  <si>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</si>
  <si>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</si>
  <si>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</si>
  <si>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</si>
  <si>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</si>
  <si>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</si>
  <si>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</si>
  <si>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</si>
  <si>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</si>
  <si>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</si>
  <si>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</si>
  <si>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</si>
  <si>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</si>
  <si>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</si>
  <si>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</si>
  <si>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</si>
  <si>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</si>
  <si>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</si>
  <si>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</si>
  <si>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</si>
  <si>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</si>
  <si>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</si>
  <si>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</si>
  <si>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</si>
  <si>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</si>
  <si>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</si>
  <si>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</si>
  <si>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</si>
  <si>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</si>
  <si>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</si>
  <si>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</si>
  <si>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</si>
  <si>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</si>
  <si>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</si>
  <si>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</si>
  <si>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</si>
  <si>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</si>
  <si>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</si>
  <si>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</si>
  <si>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</si>
  <si>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</si>
  <si>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</si>
  <si>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</si>
  <si>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</si>
  <si>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</si>
  <si>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</si>
  <si>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</si>
  <si>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</si>
  <si>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</si>
  <si>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</si>
  <si>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</si>
  <si>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</si>
  <si>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</si>
  <si>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</si>
  <si>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</si>
  <si>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</si>
  <si>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</si>
  <si>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</si>
  <si>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</si>
  <si>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</si>
  <si>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</si>
  <si>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</si>
  <si>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</si>
  <si>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</si>
  <si>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</si>
  <si>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</si>
  <si>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</si>
  <si>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</si>
  <si>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</si>
  <si>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</si>
  <si>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</si>
  <si>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</si>
  <si>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</si>
  <si>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</si>
  <si>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</si>
  <si>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</si>
  <si>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</si>
  <si>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</si>
  <si>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</si>
  <si>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</si>
  <si>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</si>
  <si>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</si>
  <si>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</si>
  <si>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</si>
  <si>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</si>
  <si>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</si>
  <si>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</si>
  <si>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</si>
  <si>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</si>
  <si>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</si>
  <si>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</si>
  <si>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</si>
  <si>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</si>
  <si>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</si>
  <si>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</si>
  <si>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</si>
  <si>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</si>
  <si>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</si>
  <si>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</si>
  <si>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</si>
  <si>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</si>
  <si>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</si>
  <si>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</si>
  <si>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</si>
  <si>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</si>
  <si>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</si>
  <si>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</si>
  <si>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</si>
  <si>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</si>
  <si>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</si>
  <si>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</si>
  <si>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</si>
  <si>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</si>
  <si>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</si>
  <si>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</si>
  <si>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</si>
  <si>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</si>
  <si>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</si>
  <si>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</si>
  <si>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</si>
  <si>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</si>
  <si>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</si>
  <si>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</si>
  <si>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</si>
  <si>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</si>
  <si>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</si>
  <si>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</si>
  <si>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</si>
  <si>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</si>
  <si>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</si>
  <si>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</si>
  <si>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</si>
  <si>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</si>
  <si>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</si>
  <si>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</si>
  <si>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</si>
  <si>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</si>
  <si>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</si>
  <si>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</si>
  <si>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</si>
  <si>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</si>
  <si>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</si>
  <si>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</si>
  <si>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</si>
  <si>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</si>
  <si>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</si>
  <si>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</si>
  <si>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</si>
  <si>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</si>
  <si>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</si>
  <si>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</si>
  <si>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</si>
  <si>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</si>
  <si>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</si>
  <si>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</si>
  <si>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</si>
  <si>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</si>
  <si>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</si>
  <si>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</si>
  <si>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</si>
  <si>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</si>
  <si>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</si>
  <si>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</si>
  <si>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</si>
  <si>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</si>
  <si>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</si>
  <si>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</si>
  <si>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</si>
  <si>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</si>
  <si>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</si>
  <si>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</si>
  <si>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</si>
  <si>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</si>
  <si>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</si>
  <si>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</si>
  <si>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</si>
  <si>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</si>
  <si>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</si>
  <si>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</si>
  <si>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</si>
  <si>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</si>
  <si>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</si>
  <si>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</si>
  <si>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</si>
  <si>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</si>
  <si>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</si>
  <si>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</si>
  <si>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</si>
  <si>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</si>
  <si>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</si>
  <si>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</si>
  <si>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</si>
  <si>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</si>
  <si>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</si>
  <si>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</si>
  <si>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</si>
  <si>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</si>
  <si>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</si>
  <si>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</si>
  <si>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</si>
  <si>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</si>
  <si>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</si>
  <si>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</si>
  <si>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</si>
  <si>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</si>
  <si>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</si>
  <si>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</si>
  <si>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</si>
  <si>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</si>
  <si>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</si>
  <si>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</si>
  <si>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</si>
  <si>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</si>
  <si>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</si>
  <si>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</si>
  <si>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</si>
  <si>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</si>
  <si>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</si>
  <si>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</si>
  <si>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</si>
  <si>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</si>
  <si>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</si>
  <si>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</si>
  <si>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</si>
  <si>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</si>
  <si>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</si>
  <si>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</si>
  <si>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</si>
  <si>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</si>
  <si>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</si>
  <si>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</si>
  <si>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</si>
  <si>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</si>
  <si>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</si>
  <si>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</si>
  <si>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</si>
  <si>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</si>
  <si>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</si>
  <si>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</si>
  <si>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</si>
  <si>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</si>
  <si>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</si>
  <si>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</si>
  <si>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</si>
  <si>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</si>
  <si>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</si>
  <si>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</si>
  <si>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</si>
  <si>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</si>
  <si>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</si>
  <si>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</si>
  <si>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</si>
  <si>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</si>
  <si>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</si>
  <si>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</si>
  <si>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</si>
  <si>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</si>
  <si>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</si>
  <si>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</si>
  <si>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</si>
  <si>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</si>
  <si>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</si>
  <si>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</si>
  <si>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</si>
  <si>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</si>
  <si>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</si>
  <si>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</si>
  <si>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</si>
  <si>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</si>
  <si>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</si>
  <si>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</si>
  <si>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</si>
  <si>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</si>
  <si>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</si>
  <si>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</si>
  <si>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</si>
  <si>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</si>
  <si>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</si>
  <si>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</si>
  <si>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</si>
  <si>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</si>
  <si>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</si>
  <si>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</si>
  <si>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</si>
  <si>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</si>
  <si>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</si>
  <si>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</si>
  <si>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</si>
  <si>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</si>
  <si>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</si>
  <si>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</si>
  <si>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</si>
  <si>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</si>
  <si>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</si>
  <si>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</si>
  <si>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</si>
  <si>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</si>
  <si>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</si>
  <si>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</si>
  <si>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</si>
  <si>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</si>
  <si>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</si>
  <si>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</si>
  <si>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</si>
  <si>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</si>
  <si>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</si>
  <si>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</si>
  <si>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</si>
  <si>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</si>
  <si>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</si>
  <si>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</si>
  <si>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</si>
  <si>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</si>
  <si>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</si>
  <si>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</si>
  <si>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</si>
  <si>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</si>
  <si>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</si>
  <si>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</si>
  <si>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</si>
  <si>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</si>
  <si>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</si>
  <si>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</si>
  <si>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</si>
  <si>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</si>
  <si>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</si>
  <si>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</si>
  <si>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</si>
  <si>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</si>
  <si>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</si>
  <si>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</si>
  <si>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</si>
  <si>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</si>
  <si>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</si>
  <si>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</si>
  <si>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</si>
  <si>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</si>
  <si>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</si>
  <si>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</si>
  <si>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</si>
  <si>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</si>
  <si>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</si>
  <si>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</si>
  <si>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</si>
  <si>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</si>
  <si>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</si>
  <si>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</si>
  <si>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</si>
  <si>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</si>
  <si>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</si>
  <si>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</si>
  <si>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</si>
  <si>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</si>
  <si>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</si>
  <si>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</si>
  <si>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</si>
  <si>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</si>
  <si>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</si>
  <si>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</si>
  <si>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</si>
  <si>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</si>
  <si>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</si>
  <si>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</si>
  <si>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</si>
  <si>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</si>
  <si>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</si>
  <si>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</si>
  <si>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</si>
  <si>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</si>
  <si>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</si>
  <si>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</si>
  <si>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</si>
  <si>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</si>
  <si>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</si>
  <si>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</si>
  <si>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</si>
  <si>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</si>
  <si>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</si>
  <si>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</si>
  <si>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</si>
  <si>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</si>
  <si>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</si>
  <si>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</si>
  <si>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</si>
  <si>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</si>
  <si>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</si>
  <si>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</si>
  <si>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</si>
  <si>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</si>
  <si>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</si>
  <si>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</si>
  <si>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</si>
  <si>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</si>
  <si>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</si>
  <si>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</si>
  <si>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</si>
  <si>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</si>
  <si>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</si>
  <si>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</si>
  <si>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</si>
  <si>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</si>
  <si>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</si>
  <si>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</si>
  <si>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</si>
  <si>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</si>
  <si>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</si>
  <si>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</si>
  <si>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</si>
  <si>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</si>
  <si>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</si>
  <si>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</si>
  <si>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</si>
  <si>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</si>
  <si>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</si>
  <si>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</si>
  <si>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</si>
  <si>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</si>
  <si>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</si>
  <si>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</si>
  <si>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</si>
  <si>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</si>
  <si>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</si>
  <si>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</si>
  <si>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</si>
  <si>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</si>
  <si>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</si>
  <si>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</si>
  <si>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</si>
  <si>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</si>
  <si>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</si>
  <si>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</si>
  <si>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</si>
  <si>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</si>
  <si>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</si>
  <si>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</si>
  <si>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</si>
  <si>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</si>
  <si>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</si>
  <si>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</si>
  <si>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</si>
  <si>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</si>
  <si>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</si>
  <si>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</si>
  <si>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</si>
  <si>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</si>
  <si>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</si>
  <si>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</si>
  <si>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</si>
  <si>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</si>
  <si>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</si>
  <si>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</si>
  <si>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</si>
  <si>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</si>
  <si>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</si>
  <si>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</si>
  <si>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</si>
  <si>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</si>
  <si>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</si>
  <si>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</si>
  <si>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</si>
  <si>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</si>
  <si>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</si>
  <si>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</si>
  <si>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</si>
  <si>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</si>
  <si>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</si>
  <si>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</si>
  <si>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</si>
  <si>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</si>
  <si>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</si>
  <si>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</si>
  <si>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</si>
  <si>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</si>
  <si>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</si>
  <si>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</si>
  <si>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</si>
  <si>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</si>
  <si>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</si>
  <si>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</si>
  <si>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</si>
  <si>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</si>
  <si>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</si>
  <si>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</si>
  <si>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</si>
  <si>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</si>
  <si>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</si>
  <si>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</si>
  <si>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</si>
  <si>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</si>
  <si>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</si>
  <si>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</si>
  <si>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</si>
  <si>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</si>
  <si>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</si>
  <si>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</si>
  <si>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</si>
  <si>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</si>
  <si>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</si>
  <si>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</si>
  <si>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</si>
  <si>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</si>
  <si>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</si>
  <si>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</si>
  <si>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</si>
  <si>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</si>
  <si>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</si>
  <si>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</si>
  <si>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</si>
  <si>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</si>
  <si>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</si>
  <si>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</si>
  <si>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</si>
  <si>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</si>
  <si>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</si>
  <si>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</si>
  <si>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</si>
  <si>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</si>
  <si>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</si>
  <si>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</si>
  <si>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</si>
  <si>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</si>
  <si>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</si>
  <si>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</si>
  <si>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</si>
  <si>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</si>
  <si>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</si>
  <si>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</si>
  <si>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</si>
  <si>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</si>
  <si>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</si>
  <si>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</si>
  <si>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</si>
  <si>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</si>
  <si>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</si>
  <si>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</si>
  <si>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</si>
  <si>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Must Submit Monthly Census Summaries for Verification</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</si>
  <si>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</si>
  <si>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</si>
  <si>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</si>
  <si>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</si>
  <si>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</si>
  <si>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 xml:space="preserve">Enter the facility's ending private pay rate during the reporting period.  </t>
  </si>
  <si>
    <t>III.  Ending Private Pay Rate</t>
  </si>
  <si>
    <t xml:space="preserve"> OFFICE OF THE GOVERNOR</t>
  </si>
  <si>
    <t>Filing Version:</t>
  </si>
  <si>
    <t>First Filing</t>
  </si>
  <si>
    <t>Amended (1st Amendment)</t>
  </si>
  <si>
    <t>Amended (2nd Amendment)</t>
  </si>
  <si>
    <t>Amended (3rd Amendment)</t>
  </si>
  <si>
    <t>Amended (4th Amendment)</t>
  </si>
  <si>
    <t>Amended (5th Amendment)</t>
  </si>
  <si>
    <t>Effective date of Change</t>
  </si>
  <si>
    <t>Number of Beds</t>
  </si>
  <si>
    <t>Change in Medicaid Certified Beds</t>
  </si>
  <si>
    <t xml:space="preserve"> 7a.</t>
  </si>
  <si>
    <t xml:space="preserve"> 7b.</t>
  </si>
  <si>
    <t xml:space="preserve"> 7c.</t>
  </si>
  <si>
    <t>Medicaid Depreciation Schedule</t>
  </si>
  <si>
    <t>Documentation for income items listed as having No Offset needed, including reason</t>
  </si>
  <si>
    <t>All item listed as such on Schedule 1</t>
  </si>
  <si>
    <t>All item listed as such on Schedule 11</t>
  </si>
  <si>
    <t>_S013122</t>
  </si>
  <si>
    <t>Ver</t>
  </si>
  <si>
    <t>File Version</t>
  </si>
  <si>
    <t>_C013123</t>
  </si>
  <si>
    <t>_R013124</t>
  </si>
  <si>
    <t>_D013125</t>
  </si>
  <si>
    <t xml:space="preserve">Updated checklist per state's request; added filing type, added version ID, limited beds entry fields on Form 3, Add Ending Semi-Private rate to Form 4, Added lines on Form 7 page 2. </t>
  </si>
  <si>
    <t>Template Version</t>
  </si>
  <si>
    <t>_S013126</t>
  </si>
  <si>
    <t>Rat</t>
  </si>
  <si>
    <t>Private Pay Rate</t>
  </si>
  <si>
    <t>_R013128</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</si>
  <si>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</si>
  <si>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</si>
  <si>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</si>
  <si>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</si>
  <si>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</si>
  <si>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</si>
  <si>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</si>
  <si>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</si>
  <si>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</si>
  <si>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</si>
  <si>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</si>
  <si>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</si>
  <si>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</si>
  <si>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</si>
  <si>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</si>
  <si>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</si>
  <si>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</si>
  <si>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</si>
  <si>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</si>
  <si>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</si>
  <si>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</si>
  <si>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</si>
  <si>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</si>
  <si>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</si>
  <si>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</si>
  <si>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</si>
  <si>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</si>
  <si>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</si>
  <si>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</si>
  <si>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</si>
  <si>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</si>
  <si>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</si>
  <si>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</si>
  <si>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</si>
  <si>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</si>
  <si>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</si>
  <si>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</si>
  <si>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</si>
  <si>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</si>
  <si>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</si>
  <si>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</si>
  <si>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</si>
  <si>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</si>
  <si>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</si>
  <si>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</si>
  <si>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</si>
  <si>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</si>
  <si>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</si>
  <si>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</si>
  <si>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</si>
  <si>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</si>
  <si>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</si>
  <si>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</si>
  <si>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</si>
  <si>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</si>
  <si>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</si>
  <si>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</si>
  <si>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</si>
  <si>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</si>
  <si>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</si>
  <si>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</si>
  <si>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</si>
  <si>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</si>
  <si>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</si>
  <si>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</si>
  <si>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</si>
  <si>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</si>
  <si>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</si>
  <si>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</si>
  <si>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</si>
  <si>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</si>
  <si>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</si>
  <si>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</si>
  <si>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</si>
  <si>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</si>
  <si>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</si>
  <si>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</si>
  <si>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</si>
  <si>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</si>
  <si>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</si>
  <si>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</si>
  <si>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</si>
  <si>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</si>
  <si>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</si>
  <si>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</si>
  <si>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</si>
  <si>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</si>
  <si>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</si>
  <si>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</si>
  <si>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</si>
  <si>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</si>
  <si>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</si>
  <si>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</si>
  <si>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</si>
  <si>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</si>
  <si>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</si>
  <si>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</si>
  <si>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</si>
  <si>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_D013227</t>
  </si>
  <si>
    <t>_D013228</t>
  </si>
  <si>
    <t>_D013229</t>
  </si>
  <si>
    <t>_D013230</t>
  </si>
  <si>
    <t>_D013231</t>
  </si>
  <si>
    <t>_D013232</t>
  </si>
  <si>
    <t>_D013233</t>
  </si>
  <si>
    <t>_D013234</t>
  </si>
  <si>
    <t>_D013235</t>
  </si>
  <si>
    <t>_D013236</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</si>
  <si>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</si>
  <si>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</si>
  <si>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</si>
  <si>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</si>
  <si>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</si>
  <si>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</si>
  <si>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</si>
  <si>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</si>
  <si>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</si>
  <si>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</si>
  <si>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</si>
  <si>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</si>
  <si>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</si>
  <si>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</si>
  <si>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</si>
  <si>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</si>
  <si>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</si>
  <si>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</si>
  <si>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</si>
  <si>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</si>
  <si>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</si>
  <si>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</si>
  <si>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</si>
  <si>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</si>
  <si>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</si>
  <si>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</si>
  <si>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</si>
  <si>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</si>
  <si>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_D013265</t>
  </si>
  <si>
    <t>_D013266</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</si>
  <si>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</si>
  <si>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</si>
  <si>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</si>
  <si>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</si>
  <si>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</si>
  <si>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</si>
  <si>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</si>
  <si>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</si>
  <si>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</si>
  <si>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</si>
  <si>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</si>
  <si>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</si>
  <si>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</si>
  <si>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</si>
  <si>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</si>
  <si>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</si>
  <si>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</si>
  <si>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</si>
  <si>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</si>
  <si>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</si>
  <si>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</si>
  <si>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</si>
  <si>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</si>
  <si>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</si>
  <si>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</si>
  <si>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</si>
  <si>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</si>
  <si>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</si>
  <si>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</si>
  <si>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</si>
  <si>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</si>
  <si>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</si>
  <si>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</si>
  <si>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</si>
  <si>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</si>
  <si>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</si>
  <si>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</si>
  <si>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</si>
  <si>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</si>
  <si>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</si>
  <si>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</si>
  <si>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</si>
  <si>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</si>
  <si>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</si>
  <si>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</si>
  <si>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</si>
  <si>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</si>
  <si>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</si>
  <si>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</si>
  <si>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</si>
  <si>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</si>
  <si>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</si>
  <si>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</si>
  <si>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</si>
  <si>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</si>
  <si>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</si>
  <si>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</si>
  <si>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</si>
  <si>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</si>
  <si>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</si>
  <si>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</si>
  <si>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</si>
  <si>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</si>
  <si>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</si>
  <si>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</si>
  <si>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</si>
  <si>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</si>
  <si>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</si>
  <si>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</si>
  <si>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</si>
  <si>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</si>
  <si>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</si>
  <si>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</si>
  <si>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</si>
  <si>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</si>
  <si>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</si>
  <si>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</si>
  <si>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</si>
  <si>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</si>
  <si>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</si>
  <si>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</si>
  <si>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</si>
  <si>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</si>
  <si>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</si>
  <si>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</si>
  <si>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</si>
  <si>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</si>
  <si>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</si>
  <si>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</si>
  <si>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</si>
  <si>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</si>
  <si>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</si>
  <si>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</si>
  <si>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</si>
  <si>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</si>
  <si>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</si>
  <si>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</si>
  <si>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</si>
  <si>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</si>
  <si>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</si>
  <si>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</si>
  <si>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</si>
  <si>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</si>
  <si>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</si>
  <si>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</si>
  <si>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</si>
  <si>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</si>
  <si>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</si>
  <si>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</si>
  <si>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</si>
  <si>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</si>
  <si>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</si>
  <si>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</si>
  <si>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</si>
  <si>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</si>
  <si>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</si>
  <si>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</si>
  <si>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</si>
  <si>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</si>
  <si>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</si>
  <si>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</si>
  <si>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</si>
  <si>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</si>
  <si>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</si>
  <si>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</si>
  <si>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</si>
  <si>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</si>
  <si>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</si>
  <si>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</si>
  <si>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</si>
  <si>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1.03</t>
  </si>
  <si>
    <t>13H</t>
  </si>
  <si>
    <t>_C013397</t>
  </si>
  <si>
    <t>CCN</t>
  </si>
  <si>
    <t>ProvNum</t>
  </si>
  <si>
    <t>NPI</t>
  </si>
  <si>
    <t>FYE</t>
  </si>
  <si>
    <t>Bad Debt</t>
  </si>
  <si>
    <t>Property Tax</t>
  </si>
  <si>
    <t>Direct Health Care</t>
  </si>
  <si>
    <t>Indirect Health Care</t>
  </si>
  <si>
    <t>A&amp;O Costs</t>
  </si>
  <si>
    <t>Excluded Costs</t>
  </si>
  <si>
    <t>Medicaid Days</t>
  </si>
  <si>
    <t>Resident Days</t>
  </si>
  <si>
    <t>CategoryID</t>
  </si>
  <si>
    <t>CategoryName</t>
  </si>
  <si>
    <t>Expenses to be Allocated</t>
  </si>
  <si>
    <t>ADJUSTMENTS &amp; ALL DIRECTLY RELATED EXPENSES</t>
  </si>
  <si>
    <t>EXPENSES DIRECTLY RELATED TO THIS FACILITY</t>
  </si>
  <si>
    <t>1.04</t>
  </si>
  <si>
    <t>1. Updated Schedule 12, 12-2, 12-3 Header Descriptions to align with Form 17, 17-2, 17-3 
2. Updated Schedule 12, 12-2, 12-3 Column 4 formula to take Column 1 minus Column 2</t>
  </si>
  <si>
    <t>Calculated Bed Days Available for Period</t>
  </si>
  <si>
    <t>1.05</t>
  </si>
  <si>
    <t>Administrative and Operating Costs (Form 6 Line 4-48 or Form 14 Line D-4 if &lt; 80% Occupied)</t>
  </si>
  <si>
    <t>Care Related Costs (Form 6 Line 3-23 or Form 14 Line D-3 if &lt; 80% Occupied)</t>
  </si>
  <si>
    <t>SCH. STATUS</t>
  </si>
  <si>
    <t>1-20</t>
  </si>
  <si>
    <t>1-21</t>
  </si>
  <si>
    <t>1-22</t>
  </si>
  <si>
    <t>If the Medicare cost report is used for allocation purposes, include Medicare C/R Worksheets: A, A-6, A-7, A-8, A-8-1, A-8-2, A-8-3, B Part I, B Part II, &amp; B-1; Otherwise, include all necessary alternate allocation calculations with applicable support.</t>
  </si>
  <si>
    <t>Aides/RNs/LPNs/Feeding Assistants/Respiratory Therapists</t>
  </si>
  <si>
    <t>Total (Must agree with Form 6,  Line 1-21)</t>
  </si>
  <si>
    <t>SCHEDULE 2 - DIRECT CARE ALLOCATED COSTS - HOSPITAL BASED AND STATE FACILITIES (FORM 6, LINE 1-21)</t>
  </si>
  <si>
    <t xml:space="preserve">Must agree with Form 6, Line 1-21, and must complete Schedule 13 </t>
  </si>
  <si>
    <t xml:space="preserve">Form 1
• Added data validation to require 9-digit provider number be entered
Form 3
• Add field to calculate bed days available based on data entered, and allow for a field providers can add bed days available manually, if needed.
• Added warning message for dates of bed changes and percentage occupancy if greater than 100%
Form 6 
• Move respiratory therapists from section 2 (therapy expenses) to section 1 (direct care expenses)
• For Line 9, if the facility is less than 80% occupied, pull the cost/per diem from Form 14
Form 13
• Remove merge and center off of lines 47-57, 64-74, 81-91, 98-108
Form 15 - 15-10
• Center Column J (Form 6 Line Number), add error messages for incomplete fields
Sch 2
• Update description and total line description to reference new Form 6 line numbers
Sch 1 – 12
• Add validation to ensure these schedules are completed for freestanding nursing homes
Sch 14
•Split Director of Nursing between Hospital and LTC lines
Sch. 13 – 17
• Add validation to ensure these schedules are completed for hospital based nursing homes
Checklist
• Update language regarding the Medicare cost report
• Add language requesting detail for accounting and legal fees
</t>
  </si>
  <si>
    <t>Director of Nursing (Nurs. Admin.-Hosp)</t>
  </si>
  <si>
    <t>Director of Nursing (Nurs. Admin.-SNF/NF/OLTC)</t>
  </si>
  <si>
    <t>_D013398</t>
  </si>
  <si>
    <t>_D013399</t>
  </si>
  <si>
    <t>_D013400</t>
  </si>
  <si>
    <t>_D013401</t>
  </si>
  <si>
    <t>_D013402</t>
  </si>
  <si>
    <t>_D013403</t>
  </si>
  <si>
    <t>_D013404</t>
  </si>
  <si>
    <t>_D013405</t>
  </si>
  <si>
    <t>_D013406</t>
  </si>
  <si>
    <t>_D013407</t>
  </si>
  <si>
    <t>Form 15-9</t>
  </si>
  <si>
    <t>C9:L25</t>
  </si>
  <si>
    <t>C10:L25</t>
  </si>
  <si>
    <t>C9:K25</t>
  </si>
  <si>
    <t>E10</t>
  </si>
  <si>
    <t>E11</t>
  </si>
  <si>
    <t>E12</t>
  </si>
  <si>
    <t>D14</t>
  </si>
  <si>
    <t>D15</t>
  </si>
  <si>
    <t>D16</t>
  </si>
  <si>
    <t>G14</t>
  </si>
  <si>
    <t>I14</t>
  </si>
  <si>
    <t>I15</t>
  </si>
  <si>
    <t>K14</t>
  </si>
  <si>
    <t>K15</t>
  </si>
  <si>
    <t>F17</t>
  </si>
  <si>
    <t>I17</t>
  </si>
  <si>
    <t>K17</t>
  </si>
  <si>
    <t>C19</t>
  </si>
  <si>
    <t>C20</t>
  </si>
  <si>
    <t>D22</t>
  </si>
  <si>
    <t>D23</t>
  </si>
  <si>
    <t>D24</t>
  </si>
  <si>
    <t>F25</t>
  </si>
  <si>
    <t>I25</t>
  </si>
  <si>
    <t>J10</t>
  </si>
  <si>
    <t>C27:L31</t>
  </si>
  <si>
    <t>C27:K31</t>
  </si>
  <si>
    <t>C28:L31</t>
  </si>
  <si>
    <t>C29</t>
  </si>
  <si>
    <t>C30</t>
  </si>
  <si>
    <t>C31</t>
  </si>
  <si>
    <t>C32:L37</t>
  </si>
  <si>
    <t>C32:K37</t>
  </si>
  <si>
    <t>C33:L37</t>
  </si>
  <si>
    <t>C34</t>
  </si>
  <si>
    <t>C35</t>
  </si>
  <si>
    <t>C36</t>
  </si>
  <si>
    <t>C37</t>
  </si>
  <si>
    <t>C38:L57</t>
  </si>
  <si>
    <t>C38:K57</t>
  </si>
  <si>
    <t>C39:L57</t>
  </si>
  <si>
    <t>E40</t>
  </si>
  <si>
    <t>E41</t>
  </si>
  <si>
    <t>E42</t>
  </si>
  <si>
    <t>E43</t>
  </si>
  <si>
    <t>E44</t>
  </si>
  <si>
    <t>E45</t>
  </si>
  <si>
    <t>I44</t>
  </si>
  <si>
    <t>K44</t>
  </si>
  <si>
    <t>C47</t>
  </si>
  <si>
    <t>F47</t>
  </si>
  <si>
    <t>I47</t>
  </si>
  <si>
    <t>C48</t>
  </si>
  <si>
    <t>F48</t>
  </si>
  <si>
    <t>I48</t>
  </si>
  <si>
    <t>C49</t>
  </si>
  <si>
    <t>F49</t>
  </si>
  <si>
    <t>I49</t>
  </si>
  <si>
    <t>C50</t>
  </si>
  <si>
    <t>F50</t>
  </si>
  <si>
    <t>I50</t>
  </si>
  <si>
    <t>C51</t>
  </si>
  <si>
    <t>F51</t>
  </si>
  <si>
    <t>I51</t>
  </si>
  <si>
    <t>C52</t>
  </si>
  <si>
    <t>F52</t>
  </si>
  <si>
    <t>I52</t>
  </si>
  <si>
    <t>C53</t>
  </si>
  <si>
    <t>F53</t>
  </si>
  <si>
    <t>I53</t>
  </si>
  <si>
    <t>C54</t>
  </si>
  <si>
    <t>F54</t>
  </si>
  <si>
    <t>I54</t>
  </si>
  <si>
    <t>C55</t>
  </si>
  <si>
    <t>F55</t>
  </si>
  <si>
    <t>I55</t>
  </si>
  <si>
    <t>C56</t>
  </si>
  <si>
    <t>F56</t>
  </si>
  <si>
    <t>I56</t>
  </si>
  <si>
    <t>C57</t>
  </si>
  <si>
    <t>F57</t>
  </si>
  <si>
    <t>I57</t>
  </si>
  <si>
    <t>C58:L63</t>
  </si>
  <si>
    <t>C58:K63</t>
  </si>
  <si>
    <t>C59:L63</t>
  </si>
  <si>
    <t>F60</t>
  </si>
  <si>
    <t>D61</t>
  </si>
  <si>
    <t>D62</t>
  </si>
  <si>
    <t>D63</t>
  </si>
  <si>
    <t>I62</t>
  </si>
  <si>
    <t>K62</t>
  </si>
  <si>
    <t>D20:K28</t>
  </si>
  <si>
    <t>D20:J28</t>
  </si>
  <si>
    <t>D21:K29</t>
  </si>
  <si>
    <t>D26</t>
  </si>
  <si>
    <t>D28</t>
  </si>
  <si>
    <t>C32:K39</t>
  </si>
  <si>
    <t>C32:J39</t>
  </si>
  <si>
    <t>C33:K39</t>
  </si>
  <si>
    <t>F33</t>
  </si>
  <si>
    <t>F34</t>
  </si>
  <si>
    <t>F35</t>
  </si>
  <si>
    <t>F36</t>
  </si>
  <si>
    <t>F37</t>
  </si>
  <si>
    <t>F38</t>
  </si>
  <si>
    <t>F39</t>
  </si>
  <si>
    <t>B11:K46</t>
  </si>
  <si>
    <t>B11:J46</t>
  </si>
  <si>
    <t>B12:K46</t>
  </si>
  <si>
    <t>F14</t>
  </si>
  <si>
    <t>F15</t>
  </si>
  <si>
    <t>F16</t>
  </si>
  <si>
    <t>E30</t>
  </si>
  <si>
    <t>F20</t>
  </si>
  <si>
    <t>F21</t>
  </si>
  <si>
    <t>F22</t>
  </si>
  <si>
    <t>F23</t>
  </si>
  <si>
    <t>F24</t>
  </si>
  <si>
    <t>F26</t>
  </si>
  <si>
    <t>F27</t>
  </si>
  <si>
    <t>F28</t>
  </si>
  <si>
    <t>F29</t>
  </si>
  <si>
    <t>F30</t>
  </si>
  <si>
    <t>G20</t>
  </si>
  <si>
    <t>G21</t>
  </si>
  <si>
    <t>G22</t>
  </si>
  <si>
    <t>G24</t>
  </si>
  <si>
    <t>G25</t>
  </si>
  <si>
    <t>G27</t>
  </si>
  <si>
    <t>G29</t>
  </si>
  <si>
    <t>G30</t>
  </si>
  <si>
    <t>H20</t>
  </si>
  <si>
    <t>H21</t>
  </si>
  <si>
    <t>H22</t>
  </si>
  <si>
    <t>H24</t>
  </si>
  <si>
    <t>H25</t>
  </si>
  <si>
    <t>H27</t>
  </si>
  <si>
    <t>H29</t>
  </si>
  <si>
    <t>H30</t>
  </si>
  <si>
    <t>I20</t>
  </si>
  <si>
    <t>I21</t>
  </si>
  <si>
    <t>I22</t>
  </si>
  <si>
    <t>I23</t>
  </si>
  <si>
    <t>I24</t>
  </si>
  <si>
    <t>I26</t>
  </si>
  <si>
    <t>I27</t>
  </si>
  <si>
    <t>I28</t>
  </si>
  <si>
    <t>I29</t>
  </si>
  <si>
    <t>I30</t>
  </si>
  <si>
    <t>J20</t>
  </si>
  <si>
    <t>J21</t>
  </si>
  <si>
    <t>J22</t>
  </si>
  <si>
    <t>J23</t>
  </si>
  <si>
    <t>J24</t>
  </si>
  <si>
    <t>J25</t>
  </si>
  <si>
    <t>J26</t>
  </si>
  <si>
    <t>J27</t>
  </si>
  <si>
    <t>J28</t>
  </si>
  <si>
    <t>J29</t>
  </si>
  <si>
    <t>J30</t>
  </si>
  <si>
    <t>J32</t>
  </si>
  <si>
    <t>G37</t>
  </si>
  <si>
    <t>H37</t>
  </si>
  <si>
    <t>I37</t>
  </si>
  <si>
    <t>J37</t>
  </si>
  <si>
    <t>G39</t>
  </si>
  <si>
    <t>H39</t>
  </si>
  <si>
    <t>I39</t>
  </si>
  <si>
    <t>J39</t>
  </si>
  <si>
    <t>G42</t>
  </si>
  <si>
    <t>H42</t>
  </si>
  <si>
    <t>I42</t>
  </si>
  <si>
    <t>J42</t>
  </si>
  <si>
    <t>G43</t>
  </si>
  <si>
    <t>H43</t>
  </si>
  <si>
    <t>I43</t>
  </si>
  <si>
    <t>J43</t>
  </si>
  <si>
    <t>J44</t>
  </si>
  <si>
    <t>J45</t>
  </si>
  <si>
    <t>J46</t>
  </si>
  <si>
    <t>B11:K51</t>
  </si>
  <si>
    <t>B12:K51</t>
  </si>
  <si>
    <t>C15</t>
  </si>
  <si>
    <t>E15</t>
  </si>
  <si>
    <t>C16</t>
  </si>
  <si>
    <t>E16</t>
  </si>
  <si>
    <t>C17</t>
  </si>
  <si>
    <t>D17</t>
  </si>
  <si>
    <t>E17</t>
  </si>
  <si>
    <t>C18</t>
  </si>
  <si>
    <t>D18</t>
  </si>
  <si>
    <t>E18</t>
  </si>
  <si>
    <t>F18</t>
  </si>
  <si>
    <t>D19</t>
  </si>
  <si>
    <t>E19</t>
  </si>
  <si>
    <t>F19</t>
  </si>
  <si>
    <t>D20</t>
  </si>
  <si>
    <t>E20</t>
  </si>
  <si>
    <t>C21</t>
  </si>
  <si>
    <t>D21</t>
  </si>
  <si>
    <t>E21</t>
  </si>
  <si>
    <t>C22</t>
  </si>
  <si>
    <t>E22</t>
  </si>
  <si>
    <t>C23</t>
  </si>
  <si>
    <t>E23</t>
  </si>
  <si>
    <t>C24</t>
  </si>
  <si>
    <t>E24</t>
  </si>
  <si>
    <t>C25</t>
  </si>
  <si>
    <t>D25</t>
  </si>
  <si>
    <t>E25</t>
  </si>
  <si>
    <t>C26</t>
  </si>
  <si>
    <t>E26</t>
  </si>
  <si>
    <t>B15</t>
  </si>
  <si>
    <t>B16</t>
  </si>
  <si>
    <t>B17</t>
  </si>
  <si>
    <t>B18</t>
  </si>
  <si>
    <t>B19</t>
  </si>
  <si>
    <t>B20</t>
  </si>
  <si>
    <t>B21</t>
  </si>
  <si>
    <t>B22</t>
  </si>
  <si>
    <t>B23</t>
  </si>
  <si>
    <t>B24</t>
  </si>
  <si>
    <t>B25</t>
  </si>
  <si>
    <t>B26</t>
  </si>
  <si>
    <t>G15</t>
  </si>
  <si>
    <t>G16</t>
  </si>
  <si>
    <t>G17</t>
  </si>
  <si>
    <t>G18</t>
  </si>
  <si>
    <t>G19</t>
  </si>
  <si>
    <t>G23</t>
  </si>
  <si>
    <t>G26</t>
  </si>
  <si>
    <t>H15</t>
  </si>
  <si>
    <t>H16</t>
  </si>
  <si>
    <t>H17</t>
  </si>
  <si>
    <t>H18</t>
  </si>
  <si>
    <t>H19</t>
  </si>
  <si>
    <t>H23</t>
  </si>
  <si>
    <t>H26</t>
  </si>
  <si>
    <t>I16</t>
  </si>
  <si>
    <t>I18</t>
  </si>
  <si>
    <t>I19</t>
  </si>
  <si>
    <t>J15</t>
  </si>
  <si>
    <t>J16</t>
  </si>
  <si>
    <t>J17</t>
  </si>
  <si>
    <t>J18</t>
  </si>
  <si>
    <t>J19</t>
  </si>
  <si>
    <t>C28</t>
  </si>
  <si>
    <t>E28</t>
  </si>
  <si>
    <t>G28</t>
  </si>
  <si>
    <t>H28</t>
  </si>
  <si>
    <t>E38</t>
  </si>
  <si>
    <t>E39</t>
  </si>
  <si>
    <t>F40</t>
  </si>
  <si>
    <t>F41</t>
  </si>
  <si>
    <t>F42</t>
  </si>
  <si>
    <t>F43</t>
  </si>
  <si>
    <t>F44</t>
  </si>
  <si>
    <t>F45</t>
  </si>
  <si>
    <t>E46</t>
  </si>
  <si>
    <t>F46</t>
  </si>
  <si>
    <t>E47</t>
  </si>
  <si>
    <t>E48</t>
  </si>
  <si>
    <t>E49</t>
  </si>
  <si>
    <t>E50</t>
  </si>
  <si>
    <t>E51</t>
  </si>
  <si>
    <t>G38</t>
  </si>
  <si>
    <t>H38</t>
  </si>
  <si>
    <t>G40</t>
  </si>
  <si>
    <t>H40</t>
  </si>
  <si>
    <t>G41</t>
  </si>
  <si>
    <t>H41</t>
  </si>
  <si>
    <t>G44</t>
  </si>
  <si>
    <t>H44</t>
  </si>
  <si>
    <t>G45</t>
  </si>
  <si>
    <t>H45</t>
  </si>
  <si>
    <t>G46</t>
  </si>
  <si>
    <t>H46</t>
  </si>
  <si>
    <t>G47</t>
  </si>
  <si>
    <t>H47</t>
  </si>
  <si>
    <t>G48</t>
  </si>
  <si>
    <t>H48</t>
  </si>
  <si>
    <t>G49</t>
  </si>
  <si>
    <t>H49</t>
  </si>
  <si>
    <t>G50</t>
  </si>
  <si>
    <t>H50</t>
  </si>
  <si>
    <t>G51</t>
  </si>
  <si>
    <t>H51</t>
  </si>
  <si>
    <t>B11:K44</t>
  </si>
  <si>
    <t>B11:J44</t>
  </si>
  <si>
    <t>B12:K44</t>
  </si>
  <si>
    <t>G31</t>
  </si>
  <si>
    <t>G32</t>
  </si>
  <si>
    <t>G33</t>
  </si>
  <si>
    <t>H33</t>
  </si>
  <si>
    <t>I33</t>
  </si>
  <si>
    <t>G34</t>
  </si>
  <si>
    <t>G35</t>
  </si>
  <si>
    <t>G36</t>
  </si>
  <si>
    <t>H31</t>
  </si>
  <si>
    <t>H32</t>
  </si>
  <si>
    <t>H34</t>
  </si>
  <si>
    <t>H35</t>
  </si>
  <si>
    <t>H36</t>
  </si>
  <si>
    <t>I31</t>
  </si>
  <si>
    <t>I32</t>
  </si>
  <si>
    <t>I34</t>
  </si>
  <si>
    <t>I35</t>
  </si>
  <si>
    <t>I36</t>
  </si>
  <si>
    <t>I38</t>
  </si>
  <si>
    <t>I40</t>
  </si>
  <si>
    <t>I41</t>
  </si>
  <si>
    <t>J31</t>
  </si>
  <si>
    <t>J33</t>
  </si>
  <si>
    <t>J34</t>
  </si>
  <si>
    <t>J35</t>
  </si>
  <si>
    <t>J36</t>
  </si>
  <si>
    <t>J38</t>
  </si>
  <si>
    <t>J40</t>
  </si>
  <si>
    <t>J41</t>
  </si>
  <si>
    <t>B11:I167</t>
  </si>
  <si>
    <t>B11:H167</t>
  </si>
  <si>
    <t>B12:I167</t>
  </si>
  <si>
    <t>D27</t>
  </si>
  <si>
    <t>E27</t>
  </si>
  <si>
    <t>D29</t>
  </si>
  <si>
    <t>E29</t>
  </si>
  <si>
    <t>D30</t>
  </si>
  <si>
    <t>D31</t>
  </si>
  <si>
    <t>E31</t>
  </si>
  <si>
    <t>F31</t>
  </si>
  <si>
    <t>D35</t>
  </si>
  <si>
    <t>E35</t>
  </si>
  <si>
    <t>D36</t>
  </si>
  <si>
    <t>E36</t>
  </si>
  <si>
    <t>D38</t>
  </si>
  <si>
    <t>D39</t>
  </si>
  <si>
    <t>D40</t>
  </si>
  <si>
    <t>D41</t>
  </si>
  <si>
    <t>D42</t>
  </si>
  <si>
    <t>D43</t>
  </si>
  <si>
    <t>D44</t>
  </si>
  <si>
    <t>D45</t>
  </si>
  <si>
    <t>D46</t>
  </si>
  <si>
    <t>D47</t>
  </si>
  <si>
    <t>D48</t>
  </si>
  <si>
    <t>D49</t>
  </si>
  <si>
    <t>D50</t>
  </si>
  <si>
    <t>D51</t>
  </si>
  <si>
    <t>D52</t>
  </si>
  <si>
    <t>E52</t>
  </si>
  <si>
    <t>D32</t>
  </si>
  <si>
    <t>E32</t>
  </si>
  <si>
    <t>D33</t>
  </si>
  <si>
    <t>E33</t>
  </si>
  <si>
    <t>D34</t>
  </si>
  <si>
    <t>E34</t>
  </si>
  <si>
    <t>F32</t>
  </si>
  <si>
    <t>G52</t>
  </si>
  <si>
    <t>H52</t>
  </si>
  <si>
    <t>D53</t>
  </si>
  <si>
    <t>E53</t>
  </si>
  <si>
    <t>G53</t>
  </si>
  <si>
    <t>H53</t>
  </si>
  <si>
    <t>D54</t>
  </si>
  <si>
    <t>E54</t>
  </si>
  <si>
    <t>G54</t>
  </si>
  <si>
    <t>H54</t>
  </si>
  <si>
    <t>D56</t>
  </si>
  <si>
    <t>E56</t>
  </si>
  <si>
    <t>D57</t>
  </si>
  <si>
    <t>E57</t>
  </si>
  <si>
    <t>D58</t>
  </si>
  <si>
    <t>E58</t>
  </si>
  <si>
    <t>D59</t>
  </si>
  <si>
    <t>E59</t>
  </si>
  <si>
    <t>D60</t>
  </si>
  <si>
    <t>E60</t>
  </si>
  <si>
    <t>E61</t>
  </si>
  <si>
    <t>E62</t>
  </si>
  <si>
    <t>E63</t>
  </si>
  <si>
    <t>D64</t>
  </si>
  <si>
    <t>E64</t>
  </si>
  <si>
    <t>D65</t>
  </si>
  <si>
    <t>E65</t>
  </si>
  <si>
    <t>D66</t>
  </si>
  <si>
    <t>E66</t>
  </si>
  <si>
    <t>D67</t>
  </si>
  <si>
    <t>E67</t>
  </si>
  <si>
    <t>D68</t>
  </si>
  <si>
    <t>E68</t>
  </si>
  <si>
    <t>D69</t>
  </si>
  <si>
    <t>E69</t>
  </si>
  <si>
    <t>D70</t>
  </si>
  <si>
    <t>E70</t>
  </si>
  <si>
    <t>D71</t>
  </si>
  <si>
    <t>E71</t>
  </si>
  <si>
    <t>D72</t>
  </si>
  <si>
    <t>E72</t>
  </si>
  <si>
    <t>D73</t>
  </si>
  <si>
    <t>E73</t>
  </si>
  <si>
    <t>D74</t>
  </si>
  <si>
    <t>E74</t>
  </si>
  <si>
    <t>D75</t>
  </si>
  <si>
    <t>E75</t>
  </si>
  <si>
    <t>D76</t>
  </si>
  <si>
    <t>E76</t>
  </si>
  <si>
    <t>F58</t>
  </si>
  <si>
    <t>F59</t>
  </si>
  <si>
    <t>F61</t>
  </si>
  <si>
    <t>F62</t>
  </si>
  <si>
    <t>F63</t>
  </si>
  <si>
    <t>F64</t>
  </si>
  <si>
    <t>F65</t>
  </si>
  <si>
    <t>F66</t>
  </si>
  <si>
    <t>F67</t>
  </si>
  <si>
    <t>F68</t>
  </si>
  <si>
    <t>F69</t>
  </si>
  <si>
    <t>F70</t>
  </si>
  <si>
    <t>F72</t>
  </si>
  <si>
    <t>F73</t>
  </si>
  <si>
    <t>F74</t>
  </si>
  <si>
    <t>F75</t>
  </si>
  <si>
    <t>F76</t>
  </si>
  <si>
    <t>G56</t>
  </si>
  <si>
    <t>G57</t>
  </si>
  <si>
    <t>G58</t>
  </si>
  <si>
    <t>G59</t>
  </si>
  <si>
    <t>G60</t>
  </si>
  <si>
    <t>G61</t>
  </si>
  <si>
    <t>G62</t>
  </si>
  <si>
    <t>G63</t>
  </si>
  <si>
    <t>G64</t>
  </si>
  <si>
    <t>G65</t>
  </si>
  <si>
    <t>G66</t>
  </si>
  <si>
    <t>G67</t>
  </si>
  <si>
    <t>G68</t>
  </si>
  <si>
    <t>G69</t>
  </si>
  <si>
    <t>G70</t>
  </si>
  <si>
    <t>G71</t>
  </si>
  <si>
    <t>G72</t>
  </si>
  <si>
    <t>G73</t>
  </si>
  <si>
    <t>G74</t>
  </si>
  <si>
    <t>G75</t>
  </si>
  <si>
    <t>G76</t>
  </si>
  <si>
    <t>H56</t>
  </si>
  <si>
    <t>H57</t>
  </si>
  <si>
    <t>H58</t>
  </si>
  <si>
    <t>H59</t>
  </si>
  <si>
    <t>H60</t>
  </si>
  <si>
    <t>H61</t>
  </si>
  <si>
    <t>H62</t>
  </si>
  <si>
    <t>H63</t>
  </si>
  <si>
    <t>H64</t>
  </si>
  <si>
    <t>H65</t>
  </si>
  <si>
    <t>H66</t>
  </si>
  <si>
    <t>H67</t>
  </si>
  <si>
    <t>H68</t>
  </si>
  <si>
    <t>H69</t>
  </si>
  <si>
    <t>H70</t>
  </si>
  <si>
    <t>H71</t>
  </si>
  <si>
    <t>H72</t>
  </si>
  <si>
    <t>H73</t>
  </si>
  <si>
    <t>H74</t>
  </si>
  <si>
    <t>H75</t>
  </si>
  <si>
    <t>H76</t>
  </si>
  <si>
    <t>D77</t>
  </si>
  <si>
    <t>E77</t>
  </si>
  <si>
    <t>F77</t>
  </si>
  <si>
    <t>G77</t>
  </si>
  <si>
    <t>H77</t>
  </si>
  <si>
    <t>D78</t>
  </si>
  <si>
    <t>E78</t>
  </si>
  <si>
    <t>F78</t>
  </si>
  <si>
    <t>G78</t>
  </si>
  <si>
    <t>H78</t>
  </si>
  <si>
    <t>D80</t>
  </si>
  <si>
    <t>E80</t>
  </si>
  <si>
    <t>D81</t>
  </si>
  <si>
    <t>E81</t>
  </si>
  <si>
    <t>D82</t>
  </si>
  <si>
    <t>E82</t>
  </si>
  <si>
    <t>D83</t>
  </si>
  <si>
    <t>E83</t>
  </si>
  <si>
    <t>D84</t>
  </si>
  <si>
    <t>E84</t>
  </si>
  <si>
    <t>D85</t>
  </si>
  <si>
    <t>E85</t>
  </si>
  <si>
    <t>D86</t>
  </si>
  <si>
    <t>E86</t>
  </si>
  <si>
    <t>D87</t>
  </si>
  <si>
    <t>E87</t>
  </si>
  <si>
    <t>D88</t>
  </si>
  <si>
    <t>E88</t>
  </si>
  <si>
    <t>D89</t>
  </si>
  <si>
    <t>E89</t>
  </si>
  <si>
    <t>D90</t>
  </si>
  <si>
    <t>E90</t>
  </si>
  <si>
    <t>D91</t>
  </si>
  <si>
    <t>E91</t>
  </si>
  <si>
    <t>D92</t>
  </si>
  <si>
    <t>E92</t>
  </si>
  <si>
    <t>D93</t>
  </si>
  <si>
    <t>E93</t>
  </si>
  <si>
    <t>D94</t>
  </si>
  <si>
    <t>E94</t>
  </si>
  <si>
    <t>D95</t>
  </si>
  <si>
    <t>E95</t>
  </si>
  <si>
    <t>D96</t>
  </si>
  <si>
    <t>E96</t>
  </si>
  <si>
    <t>D97</t>
  </si>
  <si>
    <t>E97</t>
  </si>
  <si>
    <t>D98</t>
  </si>
  <si>
    <t>E98</t>
  </si>
  <si>
    <t>D99</t>
  </si>
  <si>
    <t>E99</t>
  </si>
  <si>
    <t>D100</t>
  </si>
  <si>
    <t>E100</t>
  </si>
  <si>
    <t>D101</t>
  </si>
  <si>
    <t>E101</t>
  </si>
  <si>
    <t>D102</t>
  </si>
  <si>
    <t>E102</t>
  </si>
  <si>
    <t>D103</t>
  </si>
  <si>
    <t>E103</t>
  </si>
  <si>
    <t>D104</t>
  </si>
  <si>
    <t>E104</t>
  </si>
  <si>
    <t>D105</t>
  </si>
  <si>
    <t>E105</t>
  </si>
  <si>
    <t>D106</t>
  </si>
  <si>
    <t>E106</t>
  </si>
  <si>
    <t>D107</t>
  </si>
  <si>
    <t>E107</t>
  </si>
  <si>
    <t>D108</t>
  </si>
  <si>
    <t>E108</t>
  </si>
  <si>
    <t>D109</t>
  </si>
  <si>
    <t>E109</t>
  </si>
  <si>
    <t>D110</t>
  </si>
  <si>
    <t>E110</t>
  </si>
  <si>
    <t>D111</t>
  </si>
  <si>
    <t>E111</t>
  </si>
  <si>
    <t>D112</t>
  </si>
  <si>
    <t>E112</t>
  </si>
  <si>
    <t>D113</t>
  </si>
  <si>
    <t>E113</t>
  </si>
  <si>
    <t>D114</t>
  </si>
  <si>
    <t>E114</t>
  </si>
  <si>
    <t>D115</t>
  </si>
  <si>
    <t>E115</t>
  </si>
  <si>
    <t>D117</t>
  </si>
  <si>
    <t>E117</t>
  </si>
  <si>
    <t>D118</t>
  </si>
  <si>
    <t>E118</t>
  </si>
  <si>
    <t>D119</t>
  </si>
  <si>
    <t>E119</t>
  </si>
  <si>
    <t>D120</t>
  </si>
  <si>
    <t>E120</t>
  </si>
  <si>
    <t>D121</t>
  </si>
  <si>
    <t>E121</t>
  </si>
  <si>
    <t>D122</t>
  </si>
  <si>
    <t>E122</t>
  </si>
  <si>
    <t>D123</t>
  </si>
  <si>
    <t>E123</t>
  </si>
  <si>
    <t>D124</t>
  </si>
  <si>
    <t>E124</t>
  </si>
  <si>
    <t>D125</t>
  </si>
  <si>
    <t>E125</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</si>
  <si>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</si>
  <si>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</si>
  <si>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</si>
  <si>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</si>
  <si>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</si>
  <si>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</si>
  <si>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</si>
  <si>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</si>
  <si>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</si>
  <si>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</si>
  <si>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</si>
  <si>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</si>
  <si>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</si>
  <si>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</si>
  <si>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</si>
  <si>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</si>
  <si>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</si>
  <si>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</si>
  <si>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</si>
  <si>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</si>
  <si>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</si>
  <si>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</si>
  <si>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</si>
  <si>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</si>
  <si>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</si>
  <si>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</si>
  <si>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</si>
  <si>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</si>
  <si>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</si>
  <si>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</si>
  <si>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</si>
  <si>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</si>
  <si>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</si>
  <si>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</si>
  <si>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</si>
  <si>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</si>
  <si>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</si>
  <si>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</si>
  <si>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</si>
  <si>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</si>
  <si>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</si>
  <si>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</si>
  <si>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</si>
  <si>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</si>
  <si>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</si>
  <si>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</si>
  <si>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D116</t>
  </si>
  <si>
    <t>E116</t>
  </si>
  <si>
    <t>G116</t>
  </si>
  <si>
    <t>H116</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</si>
  <si>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</si>
  <si>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</si>
  <si>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</si>
  <si>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</si>
  <si>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</si>
  <si>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</si>
  <si>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</si>
  <si>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</si>
  <si>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</si>
  <si>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</si>
  <si>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</si>
  <si>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</si>
  <si>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</si>
  <si>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</si>
  <si>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</si>
  <si>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</si>
  <si>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</si>
  <si>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</si>
  <si>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</si>
  <si>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</si>
  <si>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</si>
  <si>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</si>
  <si>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</si>
  <si>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</si>
  <si>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</si>
  <si>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</si>
  <si>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</si>
  <si>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</si>
  <si>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</si>
  <si>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</si>
  <si>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</si>
  <si>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</si>
  <si>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G112</t>
  </si>
  <si>
    <t>G113</t>
  </si>
  <si>
    <t>G114</t>
  </si>
  <si>
    <t>G115</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</si>
  <si>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</si>
  <si>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</si>
  <si>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</si>
  <si>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</si>
  <si>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</si>
  <si>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</si>
  <si>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</si>
  <si>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</si>
  <si>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</si>
  <si>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</si>
  <si>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</si>
  <si>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</si>
  <si>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</si>
  <si>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</si>
  <si>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</si>
  <si>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</si>
  <si>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</si>
  <si>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</si>
  <si>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</si>
  <si>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</si>
  <si>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</si>
  <si>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</si>
  <si>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</si>
  <si>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</si>
  <si>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</si>
  <si>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</si>
  <si>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</si>
  <si>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</si>
  <si>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</si>
  <si>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</si>
  <si>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</si>
  <si>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</si>
  <si>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</si>
  <si>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</si>
  <si>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</si>
  <si>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</si>
  <si>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G117</t>
  </si>
  <si>
    <t>G118</t>
  </si>
  <si>
    <t>G119</t>
  </si>
  <si>
    <t>G120</t>
  </si>
  <si>
    <t>G121</t>
  </si>
  <si>
    <t>G122</t>
  </si>
  <si>
    <t>G123</t>
  </si>
  <si>
    <t>G124</t>
  </si>
  <si>
    <t>G125</t>
  </si>
  <si>
    <t>H117</t>
  </si>
  <si>
    <t>H118</t>
  </si>
  <si>
    <t>H119</t>
  </si>
  <si>
    <t>H120</t>
  </si>
  <si>
    <t>H121</t>
  </si>
  <si>
    <t>H122</t>
  </si>
  <si>
    <t>H123</t>
  </si>
  <si>
    <t>H124</t>
  </si>
  <si>
    <t>H125</t>
  </si>
  <si>
    <t>D126</t>
  </si>
  <si>
    <t>E126</t>
  </si>
  <si>
    <t>F126</t>
  </si>
  <si>
    <t>G126</t>
  </si>
  <si>
    <t>H126</t>
  </si>
  <si>
    <t>D127</t>
  </si>
  <si>
    <t>E127</t>
  </si>
  <si>
    <t>F127</t>
  </si>
  <si>
    <t>G127</t>
  </si>
  <si>
    <t>H127</t>
  </si>
  <si>
    <t>D129</t>
  </si>
  <si>
    <t>E129</t>
  </si>
  <si>
    <t>D130</t>
  </si>
  <si>
    <t>E130</t>
  </si>
  <si>
    <t>D131</t>
  </si>
  <si>
    <t>E131</t>
  </si>
  <si>
    <t>D132</t>
  </si>
  <si>
    <t>E132</t>
  </si>
  <si>
    <t>D133</t>
  </si>
  <si>
    <t>E133</t>
  </si>
  <si>
    <t>D134</t>
  </si>
  <si>
    <t>E134</t>
  </si>
  <si>
    <t>D135</t>
  </si>
  <si>
    <t>E135</t>
  </si>
  <si>
    <t>G129</t>
  </si>
  <si>
    <t>G130</t>
  </si>
  <si>
    <t>G131</t>
  </si>
  <si>
    <t>G132</t>
  </si>
  <si>
    <t>G133</t>
  </si>
  <si>
    <t>G134</t>
  </si>
  <si>
    <t>G135</t>
  </si>
  <si>
    <t>F129</t>
  </si>
  <si>
    <t>F130</t>
  </si>
  <si>
    <t>F131</t>
  </si>
  <si>
    <t>F132</t>
  </si>
  <si>
    <t>F133</t>
  </si>
  <si>
    <t>F134</t>
  </si>
  <si>
    <t>F135</t>
  </si>
  <si>
    <t>H129</t>
  </si>
  <si>
    <t>H130</t>
  </si>
  <si>
    <t>H131</t>
  </si>
  <si>
    <t>H132</t>
  </si>
  <si>
    <t>H133</t>
  </si>
  <si>
    <t>H134</t>
  </si>
  <si>
    <t>H135</t>
  </si>
  <si>
    <t>D136</t>
  </si>
  <si>
    <t>E136</t>
  </si>
  <si>
    <t>F136</t>
  </si>
  <si>
    <t>G136</t>
  </si>
  <si>
    <t>H136</t>
  </si>
  <si>
    <t>D137</t>
  </si>
  <si>
    <t>E137</t>
  </si>
  <si>
    <t>F137</t>
  </si>
  <si>
    <t>G137</t>
  </si>
  <si>
    <t>H137</t>
  </si>
  <si>
    <t>D139</t>
  </si>
  <si>
    <t>E139</t>
  </si>
  <si>
    <t>D140</t>
  </si>
  <si>
    <t>E140</t>
  </si>
  <si>
    <t>D141</t>
  </si>
  <si>
    <t>E141</t>
  </si>
  <si>
    <t>D142</t>
  </si>
  <si>
    <t>E142</t>
  </si>
  <si>
    <t>D143</t>
  </si>
  <si>
    <t>E143</t>
  </si>
  <si>
    <t>D144</t>
  </si>
  <si>
    <t>E144</t>
  </si>
  <si>
    <t>D145</t>
  </si>
  <si>
    <t>E145</t>
  </si>
  <si>
    <t>D146</t>
  </si>
  <si>
    <t>E146</t>
  </si>
  <si>
    <t>D147</t>
  </si>
  <si>
    <t>E147</t>
  </si>
  <si>
    <t>D148</t>
  </si>
  <si>
    <t>E148</t>
  </si>
  <si>
    <t>D150</t>
  </si>
  <si>
    <t>E150</t>
  </si>
  <si>
    <t>D151</t>
  </si>
  <si>
    <t>E151</t>
  </si>
  <si>
    <t>D152</t>
  </si>
  <si>
    <t>E152</t>
  </si>
  <si>
    <t>D153</t>
  </si>
  <si>
    <t>E153</t>
  </si>
  <si>
    <t>D149</t>
  </si>
  <si>
    <t>E149</t>
  </si>
  <si>
    <t>F139</t>
  </si>
  <si>
    <t>F140</t>
  </si>
  <si>
    <t>F141</t>
  </si>
  <si>
    <t>F142</t>
  </si>
  <si>
    <t>F143</t>
  </si>
  <si>
    <t>F144</t>
  </si>
  <si>
    <t>F145</t>
  </si>
  <si>
    <t>F146</t>
  </si>
  <si>
    <t>F147</t>
  </si>
  <si>
    <t>F148</t>
  </si>
  <si>
    <t>F149</t>
  </si>
  <si>
    <t>F150</t>
  </si>
  <si>
    <t>F151</t>
  </si>
  <si>
    <t>F152</t>
  </si>
  <si>
    <t>F153</t>
  </si>
  <si>
    <t>G139</t>
  </si>
  <si>
    <t>G140</t>
  </si>
  <si>
    <t>G141</t>
  </si>
  <si>
    <t>G142</t>
  </si>
  <si>
    <t>G143</t>
  </si>
  <si>
    <t>G144</t>
  </si>
  <si>
    <t>G145</t>
  </si>
  <si>
    <t>G146</t>
  </si>
  <si>
    <t>G147</t>
  </si>
  <si>
    <t>G148</t>
  </si>
  <si>
    <t>G149</t>
  </si>
  <si>
    <t>G150</t>
  </si>
  <si>
    <t>G151</t>
  </si>
  <si>
    <t>G152</t>
  </si>
  <si>
    <t>G153</t>
  </si>
  <si>
    <t>D154</t>
  </si>
  <si>
    <t>E154</t>
  </si>
  <si>
    <t>F154</t>
  </si>
  <si>
    <t>G154</t>
  </si>
  <si>
    <t>D155</t>
  </si>
  <si>
    <t>E155</t>
  </si>
  <si>
    <t>F155</t>
  </si>
  <si>
    <t>G155</t>
  </si>
  <si>
    <t>H155</t>
  </si>
  <si>
    <t>D156</t>
  </si>
  <si>
    <t>E156</t>
  </si>
  <si>
    <t>F156</t>
  </si>
  <si>
    <t>G156</t>
  </si>
  <si>
    <t>H156</t>
  </si>
  <si>
    <t>D157</t>
  </si>
  <si>
    <t>E157</t>
  </si>
  <si>
    <t>F157</t>
  </si>
  <si>
    <t>G157</t>
  </si>
  <si>
    <t>H157</t>
  </si>
  <si>
    <t>H159</t>
  </si>
  <si>
    <t>G162</t>
  </si>
  <si>
    <t>G163</t>
  </si>
  <si>
    <t>G164</t>
  </si>
  <si>
    <t>G165</t>
  </si>
  <si>
    <t>G166</t>
  </si>
  <si>
    <t>G167</t>
  </si>
  <si>
    <t>H162</t>
  </si>
  <si>
    <t>H163</t>
  </si>
  <si>
    <t>H164</t>
  </si>
  <si>
    <t>H165</t>
  </si>
  <si>
    <t>H166</t>
  </si>
  <si>
    <t>H167</t>
  </si>
  <si>
    <t>B12:I36</t>
  </si>
  <si>
    <t>B12:H36</t>
  </si>
  <si>
    <t>B13:I36</t>
  </si>
  <si>
    <t>B38:I44</t>
  </si>
  <si>
    <t>B38:H44</t>
  </si>
  <si>
    <t>B39:I44</t>
  </si>
  <si>
    <t>B46:I52</t>
  </si>
  <si>
    <t>B46:H52</t>
  </si>
  <si>
    <t>B47:I52</t>
  </si>
  <si>
    <t>B48</t>
  </si>
  <si>
    <t>B49</t>
  </si>
  <si>
    <t>B50</t>
  </si>
  <si>
    <t>B51</t>
  </si>
  <si>
    <t>B52</t>
  </si>
  <si>
    <t>B54:I64</t>
  </si>
  <si>
    <t>B54:H64</t>
  </si>
  <si>
    <t>B55:I64</t>
  </si>
  <si>
    <t>B57</t>
  </si>
  <si>
    <t>B58</t>
  </si>
  <si>
    <t>C58</t>
  </si>
  <si>
    <t>B59</t>
  </si>
  <si>
    <t>C59</t>
  </si>
  <si>
    <t>B60</t>
  </si>
  <si>
    <t>C60</t>
  </si>
  <si>
    <t>B61</t>
  </si>
  <si>
    <t>C61</t>
  </si>
  <si>
    <t>B62</t>
  </si>
  <si>
    <t>C62</t>
  </si>
  <si>
    <t>B63</t>
  </si>
  <si>
    <t>C63</t>
  </si>
  <si>
    <t>B12:L49</t>
  </si>
  <si>
    <t>B12:K49</t>
  </si>
  <si>
    <t>B13:L49</t>
  </si>
  <si>
    <t>B27</t>
  </si>
  <si>
    <t>C27</t>
  </si>
  <si>
    <t>B28</t>
  </si>
  <si>
    <t>B29</t>
  </si>
  <si>
    <t>K16</t>
  </si>
  <si>
    <t>K18</t>
  </si>
  <si>
    <t>K19</t>
  </si>
  <si>
    <t>K20</t>
  </si>
  <si>
    <t>K21</t>
  </si>
  <si>
    <t>K22</t>
  </si>
  <si>
    <t>K23</t>
  </si>
  <si>
    <t>K24</t>
  </si>
  <si>
    <t>K25</t>
  </si>
  <si>
    <t>K26</t>
  </si>
  <si>
    <t>K27</t>
  </si>
  <si>
    <t>K28</t>
  </si>
  <si>
    <t>K29</t>
  </si>
  <si>
    <t>B41</t>
  </si>
  <si>
    <t>C41</t>
  </si>
  <si>
    <t>B42</t>
  </si>
  <si>
    <t>C42</t>
  </si>
  <si>
    <t>B43</t>
  </si>
  <si>
    <t>C43</t>
  </si>
  <si>
    <t>B44</t>
  </si>
  <si>
    <t>C44</t>
  </si>
  <si>
    <t>B45</t>
  </si>
  <si>
    <t>C45</t>
  </si>
  <si>
    <t>I45</t>
  </si>
  <si>
    <t>K41</t>
  </si>
  <si>
    <t>K42</t>
  </si>
  <si>
    <t>K43</t>
  </si>
  <si>
    <t>K45</t>
  </si>
  <si>
    <t>J49</t>
  </si>
  <si>
    <t>K49</t>
  </si>
  <si>
    <t>B11:J18</t>
  </si>
  <si>
    <t>B11:I18</t>
  </si>
  <si>
    <t>B12:J18</t>
  </si>
  <si>
    <t>B22:J44</t>
  </si>
  <si>
    <t>B22:I44</t>
  </si>
  <si>
    <t>B23:J44</t>
  </si>
  <si>
    <t>B30</t>
  </si>
  <si>
    <t>B31</t>
  </si>
  <si>
    <t>B32</t>
  </si>
  <si>
    <t>C32</t>
  </si>
  <si>
    <t>B33</t>
  </si>
  <si>
    <t>C33</t>
  </si>
  <si>
    <t>B34</t>
  </si>
  <si>
    <t>B35</t>
  </si>
  <si>
    <t>B36</t>
  </si>
  <si>
    <t>B37</t>
  </si>
  <si>
    <t>D37</t>
  </si>
  <si>
    <t>B38</t>
  </si>
  <si>
    <t>C38</t>
  </si>
  <si>
    <t>B39</t>
  </si>
  <si>
    <t>C39</t>
  </si>
  <si>
    <t>B40</t>
  </si>
  <si>
    <t>C40</t>
  </si>
  <si>
    <t>B48:J57</t>
  </si>
  <si>
    <t>B48:I57</t>
  </si>
  <si>
    <t>B49:J57</t>
  </si>
  <si>
    <t>B53</t>
  </si>
  <si>
    <t>B54</t>
  </si>
  <si>
    <t>B55</t>
  </si>
  <si>
    <t>D55</t>
  </si>
  <si>
    <t>B56</t>
  </si>
  <si>
    <t>B11:J19</t>
  </si>
  <si>
    <t>B11:I19</t>
  </si>
  <si>
    <t>B12:J19</t>
  </si>
  <si>
    <t>B12:O33</t>
  </si>
  <si>
    <t>B12:N33</t>
  </si>
  <si>
    <t>B13:O33</t>
  </si>
  <si>
    <t>L15</t>
  </si>
  <si>
    <t>L16</t>
  </si>
  <si>
    <t>L17</t>
  </si>
  <si>
    <t>L18</t>
  </si>
  <si>
    <t>L19</t>
  </si>
  <si>
    <t>L20</t>
  </si>
  <si>
    <t>L21</t>
  </si>
  <si>
    <t>L22</t>
  </si>
  <si>
    <t>M15</t>
  </si>
  <si>
    <t>N15</t>
  </si>
  <si>
    <t>M16</t>
  </si>
  <si>
    <t>N16</t>
  </si>
  <si>
    <t>M17</t>
  </si>
  <si>
    <t>N17</t>
  </si>
  <si>
    <t>M18</t>
  </si>
  <si>
    <t>N18</t>
  </si>
  <si>
    <t>M19</t>
  </si>
  <si>
    <t>N19</t>
  </si>
  <si>
    <t>M20</t>
  </si>
  <si>
    <t>N20</t>
  </si>
  <si>
    <t>M21</t>
  </si>
  <si>
    <t>N21</t>
  </si>
  <si>
    <t>M22</t>
  </si>
  <si>
    <t>N22</t>
  </si>
  <si>
    <t>N25</t>
  </si>
  <si>
    <t>N26</t>
  </si>
  <si>
    <t>N27</t>
  </si>
  <si>
    <t>N28</t>
  </si>
  <si>
    <t>N29</t>
  </si>
  <si>
    <t>N30</t>
  </si>
  <si>
    <t>N31</t>
  </si>
  <si>
    <t>N32</t>
  </si>
  <si>
    <t>N33</t>
  </si>
  <si>
    <t>B12:J50</t>
  </si>
  <si>
    <t>B12:I50</t>
  </si>
  <si>
    <t>B13:J50</t>
  </si>
  <si>
    <t>H14</t>
  </si>
  <si>
    <t>B11:J103</t>
  </si>
  <si>
    <t>B11:I103</t>
  </si>
  <si>
    <t>B12:J103</t>
  </si>
  <si>
    <t>I46</t>
  </si>
  <si>
    <t>H55</t>
  </si>
  <si>
    <t>I58</t>
  </si>
  <si>
    <t>I61</t>
  </si>
  <si>
    <t>I63</t>
  </si>
  <si>
    <t>I64</t>
  </si>
  <si>
    <t>I65</t>
  </si>
  <si>
    <t>I66</t>
  </si>
  <si>
    <t>I68</t>
  </si>
  <si>
    <t>I69</t>
  </si>
  <si>
    <t>I70</t>
  </si>
  <si>
    <t>I71</t>
  </si>
  <si>
    <t>I72</t>
  </si>
  <si>
    <t>I73</t>
  </si>
  <si>
    <t>I74</t>
  </si>
  <si>
    <t>I75</t>
  </si>
  <si>
    <t>I76</t>
  </si>
  <si>
    <t>I77</t>
  </si>
  <si>
    <t>I78</t>
  </si>
  <si>
    <t>H79</t>
  </si>
  <si>
    <t>I79</t>
  </si>
  <si>
    <t>I80</t>
  </si>
  <si>
    <t>I81</t>
  </si>
  <si>
    <t>I82</t>
  </si>
  <si>
    <t>I83</t>
  </si>
  <si>
    <t>I86</t>
  </si>
  <si>
    <t>I87</t>
  </si>
  <si>
    <t>I88</t>
  </si>
  <si>
    <t>I90</t>
  </si>
  <si>
    <t>I93</t>
  </si>
  <si>
    <t>I94</t>
  </si>
  <si>
    <t>I95</t>
  </si>
  <si>
    <t>I96</t>
  </si>
  <si>
    <t>I97</t>
  </si>
  <si>
    <t>I98</t>
  </si>
  <si>
    <t>I99</t>
  </si>
  <si>
    <t>I101</t>
  </si>
  <si>
    <t>I103</t>
  </si>
  <si>
    <t>B11:I73</t>
  </si>
  <si>
    <t>B11:H73</t>
  </si>
  <si>
    <t>B12:I73</t>
  </si>
  <si>
    <t>G13</t>
  </si>
  <si>
    <t>C64</t>
  </si>
  <si>
    <t>C65</t>
  </si>
  <si>
    <t>C66</t>
  </si>
  <si>
    <t>C67</t>
  </si>
  <si>
    <t>B11:J39</t>
  </si>
  <si>
    <t>B11:I39</t>
  </si>
  <si>
    <t>B12:J39</t>
  </si>
  <si>
    <t>B43:J58</t>
  </si>
  <si>
    <t>B43:I58</t>
  </si>
  <si>
    <t>B44:J58</t>
  </si>
  <si>
    <t>B60:J75</t>
  </si>
  <si>
    <t>B60:I75</t>
  </si>
  <si>
    <t>B61:J75</t>
  </si>
  <si>
    <t>I67</t>
  </si>
  <si>
    <t>B77:J92</t>
  </si>
  <si>
    <t>B77:I92</t>
  </si>
  <si>
    <t>B78:J92</t>
  </si>
  <si>
    <t>I84</t>
  </si>
  <si>
    <t>I85</t>
  </si>
  <si>
    <t>I89</t>
  </si>
  <si>
    <t>I91</t>
  </si>
  <si>
    <t>I92</t>
  </si>
  <si>
    <t>B94:J109</t>
  </si>
  <si>
    <t>B94:I109</t>
  </si>
  <si>
    <t>B95:J109</t>
  </si>
  <si>
    <t>I100</t>
  </si>
  <si>
    <t>I102</t>
  </si>
  <si>
    <t>I104</t>
  </si>
  <si>
    <t>I105</t>
  </si>
  <si>
    <t>I106</t>
  </si>
  <si>
    <t>I107</t>
  </si>
  <si>
    <t>I108</t>
  </si>
  <si>
    <t>I109</t>
  </si>
  <si>
    <t>B11:H86</t>
  </si>
  <si>
    <t>C11:H86</t>
  </si>
  <si>
    <t>B12:H86</t>
  </si>
  <si>
    <t>F79</t>
  </si>
  <si>
    <t>B89:H112</t>
  </si>
  <si>
    <t>C89:H112</t>
  </si>
  <si>
    <t>B90:H112</t>
  </si>
  <si>
    <t>B12:L14</t>
  </si>
  <si>
    <t>B12:K14</t>
  </si>
  <si>
    <t>B13:L14</t>
  </si>
  <si>
    <t>E13</t>
  </si>
  <si>
    <t>E14</t>
  </si>
  <si>
    <t>B15:L37</t>
  </si>
  <si>
    <t>B15:K37</t>
  </si>
  <si>
    <t>B16:L37</t>
  </si>
  <si>
    <t>K36</t>
  </si>
  <si>
    <t>B39:L47</t>
  </si>
  <si>
    <t>B39:K47</t>
  </si>
  <si>
    <t>B40:L47</t>
  </si>
  <si>
    <t>B48:L52</t>
  </si>
  <si>
    <t>B48:K52</t>
  </si>
  <si>
    <t>B49:L52</t>
  </si>
  <si>
    <t>B57:L59</t>
  </si>
  <si>
    <t>B57:K59</t>
  </si>
  <si>
    <t>B58:L59</t>
  </si>
  <si>
    <t>B53:L56</t>
  </si>
  <si>
    <t>B53:K56</t>
  </si>
  <si>
    <t>B54:L56</t>
  </si>
  <si>
    <t>B60:L74</t>
  </si>
  <si>
    <t>B60:K74</t>
  </si>
  <si>
    <t>B61:L74</t>
  </si>
  <si>
    <t>C68</t>
  </si>
  <si>
    <t>C69</t>
  </si>
  <si>
    <t>C70</t>
  </si>
  <si>
    <t>J65</t>
  </si>
  <si>
    <t>J66</t>
  </si>
  <si>
    <t>J67</t>
  </si>
  <si>
    <t>J68</t>
  </si>
  <si>
    <t>J69</t>
  </si>
  <si>
    <t>J70</t>
  </si>
  <si>
    <t>J72</t>
  </si>
  <si>
    <t>B75:L88</t>
  </si>
  <si>
    <t>B75:K88</t>
  </si>
  <si>
    <t>B76:L88</t>
  </si>
  <si>
    <t>B80</t>
  </si>
  <si>
    <t>B81</t>
  </si>
  <si>
    <t>B82</t>
  </si>
  <si>
    <t>B83</t>
  </si>
  <si>
    <t>B84</t>
  </si>
  <si>
    <t>B85</t>
  </si>
  <si>
    <t>B86</t>
  </si>
  <si>
    <t>B87</t>
  </si>
  <si>
    <t>B88</t>
  </si>
  <si>
    <t>J80</t>
  </si>
  <si>
    <t>J81</t>
  </si>
  <si>
    <t>J82</t>
  </si>
  <si>
    <t>J83</t>
  </si>
  <si>
    <t>J84</t>
  </si>
  <si>
    <t>J85</t>
  </si>
  <si>
    <t>J86</t>
  </si>
  <si>
    <t>J87</t>
  </si>
  <si>
    <t>J88</t>
  </si>
  <si>
    <t>K80</t>
  </si>
  <si>
    <t>K81</t>
  </si>
  <si>
    <t>K82</t>
  </si>
  <si>
    <t>K83</t>
  </si>
  <si>
    <t>K84</t>
  </si>
  <si>
    <t>K85</t>
  </si>
  <si>
    <t>K86</t>
  </si>
  <si>
    <t>K87</t>
  </si>
  <si>
    <t>K88</t>
  </si>
  <si>
    <t>B90:L117</t>
  </si>
  <si>
    <t>B90:K117</t>
  </si>
  <si>
    <t>B91:L117</t>
  </si>
  <si>
    <t>K92</t>
  </si>
  <si>
    <t>K94</t>
  </si>
  <si>
    <t>K95</t>
  </si>
  <si>
    <t>K96</t>
  </si>
  <si>
    <t>K98</t>
  </si>
  <si>
    <t>K99</t>
  </si>
  <si>
    <t>K100</t>
  </si>
  <si>
    <t>K101</t>
  </si>
  <si>
    <t>K102</t>
  </si>
  <si>
    <t>K103</t>
  </si>
  <si>
    <t>K104</t>
  </si>
  <si>
    <t>K105</t>
  </si>
  <si>
    <t>K106</t>
  </si>
  <si>
    <t>K107</t>
  </si>
  <si>
    <t>K108</t>
  </si>
  <si>
    <t>K109</t>
  </si>
  <si>
    <t>K110</t>
  </si>
  <si>
    <t>K111</t>
  </si>
  <si>
    <t>K112</t>
  </si>
  <si>
    <t>K113</t>
  </si>
  <si>
    <t>K114</t>
  </si>
  <si>
    <t>K115</t>
  </si>
  <si>
    <t>K116</t>
  </si>
  <si>
    <t>K117</t>
  </si>
  <si>
    <t>B11:I44</t>
  </si>
  <si>
    <t>B11:H44</t>
  </si>
  <si>
    <t>B12:I44</t>
  </si>
  <si>
    <t>C14</t>
  </si>
  <si>
    <t>E37</t>
  </si>
  <si>
    <t>B10:J11</t>
  </si>
  <si>
    <t>B10:I11</t>
  </si>
  <si>
    <t>B11:J11</t>
  </si>
  <si>
    <t>B12:I55</t>
  </si>
  <si>
    <t>C12:I55</t>
  </si>
  <si>
    <t>B13:I55</t>
  </si>
  <si>
    <t>E55</t>
  </si>
  <si>
    <t>G55</t>
  </si>
  <si>
    <t>B57:J62</t>
  </si>
  <si>
    <t>B57:I62</t>
  </si>
  <si>
    <t>B58:J62</t>
  </si>
  <si>
    <t>I60</t>
  </si>
  <si>
    <t>B64:J94</t>
  </si>
  <si>
    <t>B64:I94</t>
  </si>
  <si>
    <t>B65:J94</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</si>
  <si>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</si>
  <si>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</si>
  <si>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</si>
  <si>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</si>
  <si>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</si>
  <si>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</si>
  <si>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</si>
  <si>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</si>
  <si>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</si>
  <si>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</si>
  <si>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</si>
  <si>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</si>
  <si>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</si>
  <si>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</si>
  <si>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</si>
  <si>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</si>
  <si>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</si>
  <si>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</si>
  <si>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</si>
  <si>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</si>
  <si>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</si>
  <si>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</si>
  <si>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</si>
  <si>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G79</t>
  </si>
  <si>
    <t>B11:J49</t>
  </si>
  <si>
    <t>B11:I49</t>
  </si>
  <si>
    <t>B12:J49</t>
  </si>
  <si>
    <t>I13</t>
  </si>
  <si>
    <t>B11:I37</t>
  </si>
  <si>
    <t>B11:H37</t>
  </si>
  <si>
    <t>B12:I37</t>
  </si>
  <si>
    <t>B12:J54</t>
  </si>
  <si>
    <t>B12:I54</t>
  </si>
  <si>
    <t>B13:J54</t>
  </si>
  <si>
    <t>B12:I38</t>
  </si>
  <si>
    <t>B12:H38</t>
  </si>
  <si>
    <t>B13:I38</t>
  </si>
  <si>
    <t>B11:J95</t>
  </si>
  <si>
    <t>B11:I95</t>
  </si>
  <si>
    <t>B12:J95</t>
  </si>
  <si>
    <t>B46</t>
  </si>
  <si>
    <t>B47</t>
  </si>
  <si>
    <t>B64</t>
  </si>
  <si>
    <t>B65</t>
  </si>
  <si>
    <t>B66</t>
  </si>
  <si>
    <t>B67</t>
  </si>
  <si>
    <t>B68</t>
  </si>
  <si>
    <t>B69</t>
  </si>
  <si>
    <t>B70</t>
  </si>
  <si>
    <t>B71</t>
  </si>
  <si>
    <t>B72</t>
  </si>
  <si>
    <t>B73</t>
  </si>
  <si>
    <t>B74</t>
  </si>
  <si>
    <t>B75</t>
  </si>
  <si>
    <t>B76</t>
  </si>
  <si>
    <t>B77</t>
  </si>
  <si>
    <t>B78</t>
  </si>
  <si>
    <t>B79</t>
  </si>
  <si>
    <t>B89</t>
  </si>
  <si>
    <t>B93</t>
  </si>
  <si>
    <t>B94</t>
  </si>
  <si>
    <t>E79</t>
  </si>
  <si>
    <t>I59</t>
  </si>
  <si>
    <t>B12:I62</t>
  </si>
  <si>
    <t>B12:H62</t>
  </si>
  <si>
    <t>B13:I62</t>
  </si>
  <si>
    <t>B11:J43</t>
  </si>
  <si>
    <t>B11:I43</t>
  </si>
  <si>
    <t>B12:J43</t>
  </si>
  <si>
    <t>B14</t>
  </si>
  <si>
    <t>B11:N33</t>
  </si>
  <si>
    <t>B11:M33</t>
  </si>
  <si>
    <t>J14</t>
  </si>
  <si>
    <t>K30</t>
  </si>
  <si>
    <t>K31</t>
  </si>
  <si>
    <t>K32</t>
  </si>
  <si>
    <t>K33</t>
  </si>
  <si>
    <t>L14</t>
  </si>
  <si>
    <t>L23</t>
  </si>
  <si>
    <t>L24</t>
  </si>
  <si>
    <t>L25</t>
  </si>
  <si>
    <t>L26</t>
  </si>
  <si>
    <t>L27</t>
  </si>
  <si>
    <t>L28</t>
  </si>
  <si>
    <t>L29</t>
  </si>
  <si>
    <t>L30</t>
  </si>
  <si>
    <t>L31</t>
  </si>
  <si>
    <t>L32</t>
  </si>
  <si>
    <t>L33</t>
  </si>
  <si>
    <t>M14</t>
  </si>
  <si>
    <t>M23</t>
  </si>
  <si>
    <t>M24</t>
  </si>
  <si>
    <t>M25</t>
  </si>
  <si>
    <t>M26</t>
  </si>
  <si>
    <t>M27</t>
  </si>
  <si>
    <t>M28</t>
  </si>
  <si>
    <t>M29</t>
  </si>
  <si>
    <t>M30</t>
  </si>
  <si>
    <t>M31</t>
  </si>
  <si>
    <t>M32</t>
  </si>
  <si>
    <t>M33</t>
  </si>
  <si>
    <t>B11:I32</t>
  </si>
  <si>
    <t>B11:H32</t>
  </si>
  <si>
    <t>B12:I32</t>
  </si>
  <si>
    <t>B12:G55</t>
  </si>
  <si>
    <t>B12:F55</t>
  </si>
  <si>
    <t>B13:G55</t>
  </si>
  <si>
    <t>B12:I65</t>
  </si>
  <si>
    <t>B12:H65</t>
  </si>
  <si>
    <t>B13:I65</t>
  </si>
  <si>
    <t>B12:I45</t>
  </si>
  <si>
    <t>B12:H45</t>
  </si>
  <si>
    <t>B13:I45</t>
  </si>
  <si>
    <t>B12:J64</t>
  </si>
  <si>
    <t>B12:I64</t>
  </si>
  <si>
    <t>B13:J64</t>
  </si>
  <si>
    <t>B12:J52</t>
  </si>
  <si>
    <t>B12:I52</t>
  </si>
  <si>
    <t>B13:J52</t>
  </si>
  <si>
    <t>B12:I58</t>
  </si>
  <si>
    <t>B12:H58</t>
  </si>
  <si>
    <t>B13:I58</t>
  </si>
  <si>
    <t>C46</t>
  </si>
  <si>
    <t>B12:H41</t>
  </si>
  <si>
    <t>B12:G41</t>
  </si>
  <si>
    <t>B13:H41</t>
  </si>
  <si>
    <t>B12:N49</t>
  </si>
  <si>
    <t>B12:M49</t>
  </si>
  <si>
    <t>B13:N49</t>
  </si>
  <si>
    <t>J48</t>
  </si>
  <si>
    <t>J47</t>
  </si>
  <si>
    <t>B12:I164</t>
  </si>
  <si>
    <t>B12:H164</t>
  </si>
  <si>
    <t>B13:I164</t>
  </si>
  <si>
    <t>D79</t>
  </si>
  <si>
    <t>B90</t>
  </si>
  <si>
    <t>B91</t>
  </si>
  <si>
    <t>B92</t>
  </si>
  <si>
    <t>B12:I165</t>
  </si>
  <si>
    <t>B12:H165</t>
  </si>
  <si>
    <t>B13:I165</t>
  </si>
  <si>
    <t>E11:I12</t>
  </si>
  <si>
    <t>E11:H12</t>
  </si>
  <si>
    <t>E12:I12</t>
  </si>
  <si>
    <t>B14:I38</t>
  </si>
  <si>
    <t>B14:H38</t>
  </si>
  <si>
    <t>B15:I38</t>
  </si>
  <si>
    <t>B40:I46</t>
  </si>
  <si>
    <t>B40:H46</t>
  </si>
  <si>
    <t>B41:I46</t>
  </si>
  <si>
    <t>B48:I54</t>
  </si>
  <si>
    <t>B48:H54</t>
  </si>
  <si>
    <t>B49:I54</t>
  </si>
  <si>
    <t>B56:I66</t>
  </si>
  <si>
    <t>B56:H66</t>
  </si>
  <si>
    <t>B57:I66</t>
  </si>
  <si>
    <t>B13:L50</t>
  </si>
  <si>
    <t>B13:K50</t>
  </si>
  <si>
    <t>B14:L50</t>
  </si>
  <si>
    <t>K46</t>
  </si>
  <si>
    <t>J50</t>
  </si>
  <si>
    <t>K50</t>
  </si>
  <si>
    <t>B39:L70</t>
  </si>
  <si>
    <t>B39:K70</t>
  </si>
  <si>
    <t>B40:L70</t>
  </si>
  <si>
    <t>J61</t>
  </si>
  <si>
    <t>J62</t>
  </si>
  <si>
    <t>J63</t>
  </si>
  <si>
    <t>J64</t>
  </si>
  <si>
    <t>B71:L84</t>
  </si>
  <si>
    <t>B71:K84</t>
  </si>
  <si>
    <t>B72:L84</t>
  </si>
  <si>
    <t>J76</t>
  </si>
  <si>
    <t>J77</t>
  </si>
  <si>
    <t>J78</t>
  </si>
  <si>
    <t>J79</t>
  </si>
  <si>
    <t>K76</t>
  </si>
  <si>
    <t>K77</t>
  </si>
  <si>
    <t>K78</t>
  </si>
  <si>
    <t>K79</t>
  </si>
  <si>
    <t>B86:L115</t>
  </si>
  <si>
    <t>B86:K115</t>
  </si>
  <si>
    <t>B87:L115</t>
  </si>
  <si>
    <t>K90</t>
  </si>
  <si>
    <t>K91</t>
  </si>
  <si>
    <t>K97</t>
  </si>
  <si>
    <t>B12:L37</t>
  </si>
  <si>
    <t>B12:K37</t>
  </si>
  <si>
    <t>B13:L37</t>
  </si>
  <si>
    <t>K35</t>
  </si>
  <si>
    <t>B38:L69</t>
  </si>
  <si>
    <t>B38:K69</t>
  </si>
  <si>
    <t>B39:L69</t>
  </si>
  <si>
    <t>J60</t>
  </si>
  <si>
    <t>B70:L83</t>
  </si>
  <si>
    <t>B70:K83</t>
  </si>
  <si>
    <t>B71:L83</t>
  </si>
  <si>
    <t>J75</t>
  </si>
  <si>
    <t>K75</t>
  </si>
  <si>
    <t>B85:L115</t>
  </si>
  <si>
    <t>B85:K115</t>
  </si>
  <si>
    <t>K89</t>
  </si>
  <si>
    <t>K93</t>
  </si>
  <si>
    <t>C57:I62</t>
  </si>
  <si>
    <t>B58:I62</t>
  </si>
  <si>
    <t>C64:I94</t>
  </si>
  <si>
    <t>B65:I94</t>
  </si>
  <si>
    <t>B12:G102</t>
  </si>
  <si>
    <t>B12:F102</t>
  </si>
  <si>
    <t>B13:G102</t>
  </si>
  <si>
    <t>C94</t>
  </si>
  <si>
    <t>B95</t>
  </si>
  <si>
    <t>C95</t>
  </si>
  <si>
    <t>B96</t>
  </si>
  <si>
    <t>C96</t>
  </si>
  <si>
    <t>B97</t>
  </si>
  <si>
    <t>C97</t>
  </si>
  <si>
    <t>B98</t>
  </si>
  <si>
    <t>C98</t>
  </si>
  <si>
    <t>B99</t>
  </si>
  <si>
    <t>C99</t>
  </si>
  <si>
    <t>B100</t>
  </si>
  <si>
    <t>C100</t>
  </si>
  <si>
    <t>B101</t>
  </si>
  <si>
    <t>C101</t>
  </si>
  <si>
    <t>B102</t>
  </si>
  <si>
    <t>C102</t>
  </si>
  <si>
    <t>B103</t>
  </si>
  <si>
    <t>C103</t>
  </si>
  <si>
    <t>B104</t>
  </si>
  <si>
    <t>C104</t>
  </si>
  <si>
    <t>B105</t>
  </si>
  <si>
    <t>C105</t>
  </si>
  <si>
    <t>B106</t>
  </si>
  <si>
    <t>C106</t>
  </si>
  <si>
    <t>B107</t>
  </si>
  <si>
    <t>C107</t>
  </si>
  <si>
    <t>B108</t>
  </si>
  <si>
    <t>C108</t>
  </si>
  <si>
    <t>B109</t>
  </si>
  <si>
    <t>C109</t>
  </si>
  <si>
    <t>B110</t>
  </si>
  <si>
    <t>C110</t>
  </si>
  <si>
    <t>B111</t>
  </si>
  <si>
    <t>C111</t>
  </si>
  <si>
    <t>B112</t>
  </si>
  <si>
    <t>C112</t>
  </si>
  <si>
    <t>B113</t>
  </si>
  <si>
    <t>C113</t>
  </si>
  <si>
    <t>B114</t>
  </si>
  <si>
    <t>C114</t>
  </si>
  <si>
    <t>B115</t>
  </si>
  <si>
    <t>C115</t>
  </si>
  <si>
    <t>B116</t>
  </si>
  <si>
    <t>C116</t>
  </si>
  <si>
    <t>B117</t>
  </si>
  <si>
    <t>C117</t>
  </si>
  <si>
    <t>B118</t>
  </si>
  <si>
    <t>C118</t>
  </si>
  <si>
    <t>B119</t>
  </si>
  <si>
    <t>C119</t>
  </si>
  <si>
    <t>B120</t>
  </si>
  <si>
    <t>C120</t>
  </si>
  <si>
    <t>B121</t>
  </si>
  <si>
    <t>C121</t>
  </si>
  <si>
    <t>B122</t>
  </si>
  <si>
    <t>C122</t>
  </si>
  <si>
    <t>B123</t>
  </si>
  <si>
    <t>C123</t>
  </si>
  <si>
    <t>B124</t>
  </si>
  <si>
    <t>C124</t>
  </si>
  <si>
    <t>B125</t>
  </si>
  <si>
    <t>C125</t>
  </si>
  <si>
    <t>B126</t>
  </si>
  <si>
    <t>C126</t>
  </si>
  <si>
    <t>B127</t>
  </si>
  <si>
    <t>C127</t>
  </si>
  <si>
    <t>B128</t>
  </si>
  <si>
    <t>C128</t>
  </si>
  <si>
    <t>D128</t>
  </si>
  <si>
    <t>E128</t>
  </si>
  <si>
    <t>B129</t>
  </si>
  <si>
    <t>C129</t>
  </si>
  <si>
    <t>B130</t>
  </si>
  <si>
    <t>C130</t>
  </si>
  <si>
    <t>B131</t>
  </si>
  <si>
    <t>C131</t>
  </si>
  <si>
    <t>B132</t>
  </si>
  <si>
    <t>C132</t>
  </si>
  <si>
    <t>B133</t>
  </si>
  <si>
    <t>C133</t>
  </si>
  <si>
    <t>B134</t>
  </si>
  <si>
    <t>C134</t>
  </si>
  <si>
    <t>B135</t>
  </si>
  <si>
    <t>C135</t>
  </si>
  <si>
    <t>B136</t>
  </si>
  <si>
    <t>C136</t>
  </si>
  <si>
    <t>B137</t>
  </si>
  <si>
    <t>C137</t>
  </si>
  <si>
    <t>B138</t>
  </si>
  <si>
    <t>C138</t>
  </si>
  <si>
    <t>D138</t>
  </si>
  <si>
    <t>E138</t>
  </si>
  <si>
    <t>B139</t>
  </si>
  <si>
    <t>C139</t>
  </si>
  <si>
    <t>B140</t>
  </si>
  <si>
    <t>C140</t>
  </si>
  <si>
    <t>B141</t>
  </si>
  <si>
    <t>C141</t>
  </si>
  <si>
    <t>B142</t>
  </si>
  <si>
    <t>C142</t>
  </si>
  <si>
    <t>B143</t>
  </si>
  <si>
    <t>C143</t>
  </si>
  <si>
    <t>B144</t>
  </si>
  <si>
    <t>C144</t>
  </si>
  <si>
    <t>B145</t>
  </si>
  <si>
    <t>C145</t>
  </si>
  <si>
    <t>B146</t>
  </si>
  <si>
    <t>C146</t>
  </si>
  <si>
    <t>B147</t>
  </si>
  <si>
    <t>C147</t>
  </si>
  <si>
    <t>B148</t>
  </si>
  <si>
    <t>C148</t>
  </si>
  <si>
    <t>B149</t>
  </si>
  <si>
    <t>C149</t>
  </si>
  <si>
    <t>B150</t>
  </si>
  <si>
    <t>C150</t>
  </si>
  <si>
    <t>B151</t>
  </si>
  <si>
    <t>C151</t>
  </si>
  <si>
    <t>B152</t>
  </si>
  <si>
    <t>C152</t>
  </si>
  <si>
    <t>B153</t>
  </si>
  <si>
    <t>C153</t>
  </si>
  <si>
    <t>B154</t>
  </si>
  <si>
    <t>C154</t>
  </si>
  <si>
    <t>B155</t>
  </si>
  <si>
    <t>C155</t>
  </si>
  <si>
    <t>B156</t>
  </si>
  <si>
    <t>C156</t>
  </si>
  <si>
    <t>B157</t>
  </si>
  <si>
    <t>C157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</si>
  <si>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</si>
  <si>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</si>
  <si>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</si>
  <si>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</si>
  <si>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</si>
  <si>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</si>
  <si>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</si>
  <si>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</si>
  <si>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</si>
  <si>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</si>
  <si>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</si>
  <si>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</si>
  <si>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</si>
  <si>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</si>
  <si>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</si>
  <si>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</si>
  <si>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</si>
  <si>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</si>
  <si>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</si>
  <si>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</si>
  <si>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</si>
  <si>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</si>
  <si>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</si>
  <si>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</si>
  <si>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G128</t>
  </si>
  <si>
    <t>H128</t>
  </si>
  <si>
    <t>G138</t>
  </si>
  <si>
    <t>H138</t>
  </si>
  <si>
    <t>H139</t>
  </si>
  <si>
    <t>H140</t>
  </si>
  <si>
    <t>H141</t>
  </si>
  <si>
    <t>H142</t>
  </si>
  <si>
    <t>H143</t>
  </si>
  <si>
    <t>H144</t>
  </si>
  <si>
    <t>H145</t>
  </si>
  <si>
    <t>H146</t>
  </si>
  <si>
    <t>H147</t>
  </si>
  <si>
    <t>H148</t>
  </si>
  <si>
    <t>H149</t>
  </si>
  <si>
    <t>H150</t>
  </si>
  <si>
    <t>H151</t>
  </si>
  <si>
    <t>H152</t>
  </si>
  <si>
    <t>H153</t>
  </si>
  <si>
    <t>H154</t>
  </si>
  <si>
    <t>G158</t>
  </si>
  <si>
    <t>H158</t>
  </si>
  <si>
    <t>G159</t>
  </si>
  <si>
    <t>G160</t>
  </si>
  <si>
    <t>H160</t>
  </si>
  <si>
    <t>G161</t>
  </si>
  <si>
    <t>H161</t>
  </si>
  <si>
    <t>K2:L7</t>
  </si>
  <si>
    <t>K3:L7</t>
  </si>
  <si>
    <t>K2:K7</t>
  </si>
  <si>
    <t>K3</t>
  </si>
  <si>
    <t>E54:K56</t>
  </si>
  <si>
    <t>E55:H56</t>
  </si>
  <si>
    <t>K34</t>
  </si>
  <si>
    <t>K37</t>
  </si>
  <si>
    <t>K38</t>
  </si>
  <si>
    <t>K39</t>
  </si>
  <si>
    <t>K47</t>
  </si>
  <si>
    <t>K48</t>
  </si>
  <si>
    <t>K40</t>
  </si>
  <si>
    <t>B11:J56</t>
  </si>
  <si>
    <t>Nurs Admin-SNF/NF/OLTC</t>
  </si>
  <si>
    <t>Nurs Admin-Hosp</t>
  </si>
  <si>
    <t>Do not copy and paste into light grey fields from non-cost report files as it will impact the formatting of this template.</t>
  </si>
  <si>
    <t>* These are non-Office supplies and related contract personnel. Administrative costs, e.g. pens, pencils, paper, copier supplies, equipment rental, repairs, etc., are to be excluded from these supplies.</t>
  </si>
  <si>
    <t>W/S B Column 0 Uniforms/Supplies Expenses/Related Contract Personnel *</t>
  </si>
  <si>
    <t>Documentation for all accounting and/or legal fees ($6,000 and above requires supporting documentation).</t>
  </si>
  <si>
    <t>This Checklist Must Be Submitted to Medicaid With the Cost Report
Revised 09/01/2023</t>
  </si>
  <si>
    <t>Greater of Patient days reported (Form 3, Line 5, Column A) or 80% Occupancy</t>
  </si>
  <si>
    <t>Annualized Greater of Patient Days or 80% Occupancy (Line 9 divided by Line 10 X Line 11)</t>
  </si>
  <si>
    <t>FORM 18 - COMPUTATION OF RETURN ON EQUITY FOR HOME OFFICE OR RELATED PARTY MANAGEMENT COMPANY</t>
  </si>
  <si>
    <t>FORM 18-2 - COMPUTATION OF RETURN ON EQUITY FOR HOME OFFICE OR RELATED PARTY MANAGEMENT COMPANY</t>
  </si>
  <si>
    <t>FORM 18-3 - COMPUTATION OF RETURN ON EQUITY FOR HOME OFFICE OR RELATED PARTY MANAGEMENT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</si>
</sst>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5">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
      <b/>
      <sz val="12"/>
      <color rgb="FFFF0000"/>
      <name val="Arial"/>
      <family val="2"/>
    </font>
    <font>
      <b/>
      <sz val="8"/>
      <color rgb="FFFF0000"/>
      <name val="Arial"/>
      <family val="2"/>
    </font>
    <font>
      <b/>
      <sz val="10"/>
      <color rgb="FFFF0000"/>
      <name val="SWISS"/>
    </font>
    <font>
      <b/>
      <sz val="8"/>
      <color rgb="FFFF0000"/>
      <name val="SWISS"/>
    </font>
  </fonts>
  <fills count="22">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
      <patternFill patternType="solid">
        <fgColor theme="0" tint="-0.34998626667073579"/>
        <bgColor indexed="8"/>
      </patternFill>
    </fill>
    <fill>
      <patternFill patternType="solid">
        <fgColor theme="0" tint="-0.34998626667073579"/>
        <bgColor indexed="64"/>
      </patternFill>
    </fill>
    <fill>
      <patternFill patternType="solid">
        <fgColor theme="4" tint="0.79998168889431442"/>
        <bgColor indexed="8"/>
      </patternFill>
    </fill>
  </fills>
  <borders count="404">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double">
        <color indexed="8"/>
      </left>
      <right/>
      <top style="double">
        <color indexed="64"/>
      </top>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
      <left/>
      <right/>
      <top style="thin">
        <color indexed="8"/>
      </top>
      <bottom style="medium">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66">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4" xfId="0" applyNumberFormat="1" applyFont="1" applyFill="1" applyBorder="1" applyAlignment="1">
      <alignment horizontal="centerContinuous" vertical="center"/>
    </xf>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6" xfId="0" applyNumberFormat="1" applyFont="1" applyFill="1" applyBorder="1" applyAlignment="1">
      <alignment horizontal="center" vertical="center"/>
    </xf>
    <xf numFmtId="0" fontId="18" fillId="0" borderId="177" xfId="0" applyNumberFormat="1" applyFont="1" applyFill="1" applyBorder="1" applyAlignment="1">
      <alignment horizontal="center" vertical="center"/>
    </xf>
    <xf numFmtId="0" fontId="34" fillId="6" borderId="100"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32" fillId="6" borderId="178" xfId="0" applyNumberFormat="1" applyFont="1" applyFill="1" applyBorder="1" applyAlignment="1"/>
    <xf numFmtId="0" fontId="32" fillId="6" borderId="6" xfId="0" applyNumberFormat="1" applyFont="1" applyFill="1" applyBorder="1" applyAlignment="1"/>
    <xf numFmtId="0" fontId="32" fillId="0" borderId="178" xfId="0" applyNumberFormat="1" applyFont="1" applyFill="1" applyBorder="1" applyAlignment="1"/>
    <xf numFmtId="0" fontId="32" fillId="0" borderId="179" xfId="0" applyNumberFormat="1" applyFont="1" applyFill="1" applyBorder="1" applyAlignment="1"/>
    <xf numFmtId="0" fontId="32" fillId="0" borderId="178" xfId="0" applyNumberFormat="1" applyFont="1" applyFill="1" applyBorder="1" applyAlignment="1" applyProtection="1">
      <protection locked="0"/>
    </xf>
    <xf numFmtId="0" fontId="32" fillId="0" borderId="180" xfId="0" applyNumberFormat="1" applyFont="1" applyFill="1" applyBorder="1" applyAlignment="1" applyProtection="1">
      <protection locked="0"/>
    </xf>
    <xf numFmtId="0" fontId="7" fillId="0" borderId="110" xfId="0" applyFont="1" applyBorder="1" applyAlignment="1"/>
    <xf numFmtId="0" fontId="32" fillId="6" borderId="0" xfId="0" applyNumberFormat="1" applyFont="1" applyFill="1" applyBorder="1" applyAlignment="1">
      <alignment horizontal="centerContinuous" wrapText="1"/>
    </xf>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79" xfId="0" applyNumberFormat="1" applyFont="1" applyFill="1" applyBorder="1" applyAlignment="1"/>
    <xf numFmtId="0" fontId="7" fillId="0" borderId="178" xfId="0" applyFont="1" applyBorder="1"/>
    <xf numFmtId="0" fontId="32" fillId="6" borderId="180" xfId="0" applyNumberFormat="1" applyFont="1" applyFill="1" applyBorder="1" applyAlignment="1"/>
    <xf numFmtId="0" fontId="7" fillId="0" borderId="6" xfId="0" applyFont="1" applyBorder="1"/>
    <xf numFmtId="0" fontId="32" fillId="6" borderId="181"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5"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7" fillId="0" borderId="0" xfId="0" applyFont="1" applyFill="1" applyBorder="1" applyAlignment="1"/>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7"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4" xfId="0" applyFont="1" applyBorder="1" applyProtection="1">
      <protection locked="0"/>
    </xf>
    <xf numFmtId="0" fontId="11" fillId="0" borderId="215" xfId="0" applyFont="1" applyBorder="1" applyProtection="1">
      <protection locked="0"/>
    </xf>
    <xf numFmtId="49" fontId="11" fillId="0" borderId="215" xfId="0" applyNumberFormat="1" applyFont="1" applyBorder="1" applyProtection="1">
      <protection locked="0"/>
    </xf>
    <xf numFmtId="39" fontId="11" fillId="0" borderId="215" xfId="0" applyNumberFormat="1" applyFont="1" applyBorder="1" applyProtection="1">
      <protection locked="0"/>
    </xf>
    <xf numFmtId="39" fontId="11" fillId="0" borderId="216" xfId="0" applyNumberFormat="1" applyFont="1" applyBorder="1" applyProtection="1">
      <protection locked="0"/>
    </xf>
    <xf numFmtId="0" fontId="11" fillId="0" borderId="220" xfId="0" applyFont="1" applyBorder="1" applyProtection="1">
      <protection locked="0"/>
    </xf>
    <xf numFmtId="39" fontId="11" fillId="0" borderId="221" xfId="0" applyNumberFormat="1" applyFont="1" applyBorder="1" applyProtection="1">
      <protection locked="0"/>
    </xf>
    <xf numFmtId="49" fontId="7" fillId="0" borderId="0" xfId="0" applyNumberFormat="1" applyFont="1"/>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5" xfId="0" applyNumberFormat="1" applyFont="1" applyFill="1" applyBorder="1" applyAlignment="1" applyProtection="1">
      <protection locked="0"/>
    </xf>
    <xf numFmtId="3" fontId="7" fillId="11" borderId="225" xfId="0" applyNumberFormat="1" applyFont="1" applyFill="1" applyBorder="1" applyProtection="1">
      <protection locked="0"/>
    </xf>
    <xf numFmtId="3" fontId="11" fillId="11" borderId="225"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37" fontId="11" fillId="11" borderId="17"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wrapText="1"/>
      <protection locked="0"/>
    </xf>
    <xf numFmtId="3" fontId="11" fillId="11" borderId="223" xfId="4" applyNumberFormat="1" applyFont="1" applyFill="1" applyBorder="1" applyAlignment="1" applyProtection="1">
      <alignment horizontal="right" wrapText="1"/>
      <protection locked="0"/>
    </xf>
    <xf numFmtId="3" fontId="7"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protection locked="0"/>
    </xf>
    <xf numFmtId="3" fontId="11" fillId="11" borderId="223" xfId="4" applyNumberFormat="1" applyFont="1" applyFill="1" applyBorder="1" applyAlignment="1" applyProtection="1">
      <alignment horizontal="right"/>
      <protection locked="0"/>
    </xf>
    <xf numFmtId="3" fontId="11" fillId="11" borderId="222" xfId="0" applyNumberFormat="1" applyFont="1" applyFill="1" applyBorder="1" applyAlignment="1" applyProtection="1">
      <alignment horizontal="center"/>
      <protection locked="0"/>
    </xf>
    <xf numFmtId="3" fontId="11" fillId="11" borderId="222" xfId="0" applyNumberFormat="1" applyFont="1" applyFill="1" applyBorder="1" applyAlignment="1" applyProtection="1">
      <protection locked="0"/>
    </xf>
    <xf numFmtId="3" fontId="11" fillId="11" borderId="223" xfId="0" applyNumberFormat="1" applyFont="1" applyFill="1" applyBorder="1" applyAlignment="1" applyProtection="1">
      <protection locked="0"/>
    </xf>
    <xf numFmtId="3" fontId="7" fillId="11" borderId="222" xfId="0" applyNumberFormat="1" applyFont="1" applyFill="1" applyBorder="1" applyProtection="1">
      <protection locked="0"/>
    </xf>
    <xf numFmtId="0" fontId="11" fillId="11" borderId="279"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57" xfId="4"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2" xfId="0" applyNumberFormat="1" applyFont="1" applyFill="1" applyBorder="1" applyAlignment="1" applyProtection="1">
      <alignment wrapText="1"/>
    </xf>
    <xf numFmtId="44" fontId="11" fillId="11" borderId="257" xfId="1" applyFont="1" applyFill="1" applyBorder="1" applyAlignment="1" applyProtection="1">
      <protection locked="0"/>
    </xf>
    <xf numFmtId="44" fontId="11" fillId="11" borderId="31" xfId="1" applyFont="1" applyFill="1" applyBorder="1" applyAlignment="1" applyProtection="1">
      <protection locked="0"/>
    </xf>
    <xf numFmtId="44" fontId="11" fillId="11" borderId="279"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27" xfId="0" applyNumberFormat="1" applyFont="1" applyFill="1" applyBorder="1" applyAlignment="1" applyProtection="1">
      <protection locked="0"/>
    </xf>
    <xf numFmtId="37" fontId="11" fillId="11" borderId="311"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2" xfId="0" applyNumberFormat="1" applyFont="1" applyBorder="1" applyAlignment="1" applyProtection="1"/>
    <xf numFmtId="0" fontId="11" fillId="0" borderId="183" xfId="0" applyNumberFormat="1" applyFont="1" applyBorder="1" applyAlignme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1" xfId="0" applyNumberFormat="1" applyFont="1" applyBorder="1" applyAlignment="1" applyProtection="1"/>
    <xf numFmtId="0" fontId="11" fillId="0" borderId="272" xfId="0" applyNumberFormat="1" applyFont="1" applyBorder="1" applyAlignment="1" applyProtection="1"/>
    <xf numFmtId="0" fontId="11" fillId="0" borderId="245" xfId="0" applyNumberFormat="1" applyFont="1" applyBorder="1" applyAlignment="1" applyProtection="1"/>
    <xf numFmtId="0" fontId="11" fillId="0" borderId="273" xfId="0" applyNumberFormat="1" applyFont="1" applyBorder="1" applyAlignment="1" applyProtection="1"/>
    <xf numFmtId="0" fontId="12" fillId="0" borderId="256"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37"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46" xfId="0" applyNumberFormat="1" applyFont="1" applyBorder="1" applyAlignment="1" applyProtection="1"/>
    <xf numFmtId="0" fontId="7" fillId="0" borderId="244" xfId="0" applyNumberFormat="1" applyFont="1" applyBorder="1" applyProtection="1"/>
    <xf numFmtId="0" fontId="11" fillId="0" borderId="247"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2" xfId="0" applyNumberFormat="1" applyFont="1" applyFill="1" applyBorder="1" applyAlignment="1" applyProtection="1">
      <alignment horizontal="center"/>
    </xf>
    <xf numFmtId="0" fontId="12" fillId="13" borderId="253" xfId="0" applyNumberFormat="1" applyFont="1" applyFill="1" applyBorder="1" applyAlignment="1" applyProtection="1">
      <alignment horizontal="center"/>
    </xf>
    <xf numFmtId="0" fontId="12" fillId="13" borderId="254" xfId="0" applyNumberFormat="1" applyFont="1" applyFill="1" applyBorder="1" applyAlignment="1" applyProtection="1">
      <alignment horizontal="center"/>
    </xf>
    <xf numFmtId="0" fontId="11" fillId="0" borderId="244" xfId="0" applyNumberFormat="1" applyFont="1" applyBorder="1" applyAlignment="1" applyProtection="1"/>
    <xf numFmtId="0" fontId="31" fillId="0" borderId="244"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2" xfId="0" applyNumberFormat="1" applyFont="1" applyBorder="1" applyAlignment="1" applyProtection="1">
      <alignment horizontal="center" vertical="center"/>
    </xf>
    <xf numFmtId="0" fontId="11" fillId="0" borderId="223" xfId="0" applyNumberFormat="1" applyFont="1" applyBorder="1" applyAlignment="1" applyProtection="1">
      <alignment horizontal="center" vertical="center"/>
    </xf>
    <xf numFmtId="0" fontId="11" fillId="0" borderId="222" xfId="0" applyNumberFormat="1" applyFont="1" applyBorder="1" applyAlignment="1" applyProtection="1">
      <alignment horizontal="center" vertical="center" wrapText="1"/>
    </xf>
    <xf numFmtId="0" fontId="11" fillId="0" borderId="223"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2"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2" xfId="0" applyNumberFormat="1" applyFont="1" applyFill="1" applyBorder="1" applyAlignment="1" applyProtection="1">
      <alignment horizontal="right"/>
    </xf>
    <xf numFmtId="3" fontId="11" fillId="0" borderId="222"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56"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6"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0" fontId="11" fillId="0" borderId="110" xfId="0" applyNumberFormat="1" applyFont="1" applyBorder="1" applyAlignment="1" applyProtection="1"/>
    <xf numFmtId="3" fontId="11" fillId="0" borderId="222" xfId="0" applyNumberFormat="1" applyFont="1" applyBorder="1" applyAlignment="1" applyProtection="1"/>
    <xf numFmtId="0" fontId="11" fillId="0" borderId="274" xfId="0" applyNumberFormat="1" applyFont="1" applyBorder="1" applyAlignment="1" applyProtection="1"/>
    <xf numFmtId="0" fontId="11" fillId="0" borderId="269" xfId="0" applyNumberFormat="1" applyFont="1" applyBorder="1" applyAlignment="1" applyProtection="1"/>
    <xf numFmtId="0" fontId="7" fillId="0" borderId="269" xfId="0" applyNumberFormat="1" applyFont="1" applyBorder="1" applyProtection="1"/>
    <xf numFmtId="0" fontId="11" fillId="0" borderId="269" xfId="0" applyNumberFormat="1" applyFont="1" applyBorder="1" applyProtection="1"/>
    <xf numFmtId="0" fontId="11" fillId="0" borderId="275" xfId="0" applyNumberFormat="1" applyFont="1" applyBorder="1" applyAlignment="1" applyProtection="1"/>
    <xf numFmtId="10" fontId="11" fillId="0" borderId="276" xfId="0" applyNumberFormat="1" applyFont="1" applyBorder="1" applyAlignment="1" applyProtection="1"/>
    <xf numFmtId="0" fontId="35" fillId="0" borderId="0" xfId="0" applyFont="1" applyAlignment="1" applyProtection="1">
      <alignment horizontal="center"/>
    </xf>
    <xf numFmtId="0" fontId="11" fillId="11" borderId="222"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46" xfId="0" applyNumberFormat="1" applyFont="1" applyBorder="1" applyAlignment="1" applyProtection="1"/>
    <xf numFmtId="0" fontId="12" fillId="0" borderId="244"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29" xfId="0" applyNumberFormat="1" applyFont="1" applyFill="1" applyBorder="1" applyAlignment="1" applyProtection="1">
      <alignment horizontal="centerContinuous"/>
    </xf>
    <xf numFmtId="0" fontId="12" fillId="0" borderId="231" xfId="0" applyNumberFormat="1" applyFont="1" applyFill="1" applyBorder="1" applyAlignment="1" applyProtection="1">
      <alignment horizontal="centerContinuous"/>
    </xf>
    <xf numFmtId="0" fontId="12" fillId="0" borderId="248" xfId="0" applyNumberFormat="1" applyFont="1" applyFill="1" applyBorder="1" applyAlignment="1" applyProtection="1">
      <alignment horizontal="centerContinuous" wrapText="1"/>
    </xf>
    <xf numFmtId="0" fontId="0" fillId="0" borderId="18" xfId="0" applyBorder="1" applyProtection="1"/>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2" xfId="2" applyNumberFormat="1" applyFont="1" applyBorder="1" applyAlignment="1" applyProtection="1"/>
    <xf numFmtId="0" fontId="11" fillId="0" borderId="183" xfId="2" applyNumberFormat="1" applyFont="1" applyBorder="1" applyAlignment="1" applyProtection="1"/>
    <xf numFmtId="0" fontId="11" fillId="0" borderId="184"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2" xfId="2" applyNumberFormat="1" applyFont="1" applyFill="1" applyBorder="1" applyAlignment="1" applyProtection="1">
      <alignment horizontal="center"/>
    </xf>
    <xf numFmtId="0" fontId="12" fillId="13" borderId="253" xfId="2" applyNumberFormat="1" applyFont="1" applyFill="1" applyBorder="1" applyAlignment="1" applyProtection="1">
      <alignment horizontal="center"/>
    </xf>
    <xf numFmtId="0" fontId="12" fillId="13" borderId="254"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88"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0"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4" xfId="2" applyNumberFormat="1" applyFont="1" applyFill="1" applyBorder="1" applyAlignment="1" applyProtection="1"/>
    <xf numFmtId="0" fontId="29" fillId="15" borderId="326" xfId="2" applyNumberFormat="1" applyFont="1" applyFill="1" applyBorder="1" applyAlignment="1" applyProtection="1"/>
    <xf numFmtId="0" fontId="29" fillId="15" borderId="325"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5" xfId="2" applyNumberFormat="1" applyFont="1" applyFill="1" applyBorder="1" applyAlignment="1" applyProtection="1"/>
    <xf numFmtId="0" fontId="29" fillId="15" borderId="185"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2" xfId="0" applyFont="1" applyBorder="1" applyAlignment="1" applyProtection="1"/>
    <xf numFmtId="0" fontId="10" fillId="0" borderId="183" xfId="0" applyFont="1" applyBorder="1" applyAlignment="1" applyProtection="1"/>
    <xf numFmtId="0" fontId="6" fillId="0" borderId="183" xfId="0" applyFont="1" applyBorder="1" applyAlignment="1" applyProtection="1"/>
    <xf numFmtId="0" fontId="10" fillId="0" borderId="184"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2" xfId="0" applyFont="1" applyFill="1" applyBorder="1" applyAlignment="1" applyProtection="1">
      <alignment horizontal="center"/>
    </xf>
    <xf numFmtId="0" fontId="10" fillId="13" borderId="253" xfId="0" applyFont="1" applyFill="1" applyBorder="1" applyAlignment="1" applyProtection="1">
      <alignment horizontal="center"/>
    </xf>
    <xf numFmtId="14" fontId="10" fillId="13" borderId="253" xfId="0" applyNumberFormat="1" applyFont="1" applyFill="1" applyBorder="1" applyAlignment="1" applyProtection="1">
      <alignment horizontal="center"/>
    </xf>
    <xf numFmtId="167" fontId="10" fillId="13" borderId="254"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2" xfId="0" applyNumberFormat="1" applyFont="1" applyBorder="1" applyAlignment="1" applyProtection="1"/>
    <xf numFmtId="0" fontId="35" fillId="0" borderId="183" xfId="0" applyNumberFormat="1" applyFont="1" applyBorder="1" applyAlignment="1" applyProtection="1"/>
    <xf numFmtId="0" fontId="35" fillId="0" borderId="184"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2" xfId="0" applyNumberFormat="1" applyFont="1" applyBorder="1" applyAlignment="1" applyProtection="1"/>
    <xf numFmtId="0" fontId="35" fillId="0" borderId="173" xfId="0" applyNumberFormat="1" applyFont="1" applyBorder="1" applyAlignment="1" applyProtection="1"/>
    <xf numFmtId="0" fontId="12" fillId="13" borderId="246" xfId="0" applyNumberFormat="1" applyFont="1" applyFill="1" applyBorder="1" applyAlignment="1" applyProtection="1">
      <alignment horizontal="center"/>
    </xf>
    <xf numFmtId="0" fontId="12" fillId="13" borderId="244" xfId="0" applyNumberFormat="1" applyFont="1" applyFill="1" applyBorder="1" applyAlignment="1" applyProtection="1">
      <alignment horizontal="center"/>
    </xf>
    <xf numFmtId="0" fontId="12" fillId="13" borderId="247" xfId="0" applyNumberFormat="1" applyFont="1" applyFill="1" applyBorder="1" applyAlignment="1" applyProtection="1">
      <alignment horizontal="center"/>
    </xf>
    <xf numFmtId="0" fontId="35" fillId="0" borderId="262" xfId="0" applyNumberFormat="1" applyFont="1" applyFill="1" applyBorder="1" applyAlignment="1" applyProtection="1">
      <alignment horizontal="centerContinuous" vertical="center"/>
    </xf>
    <xf numFmtId="0" fontId="35" fillId="0" borderId="263" xfId="0" applyNumberFormat="1" applyFont="1" applyFill="1" applyBorder="1" applyAlignment="1" applyProtection="1">
      <alignment horizontal="centerContinuous" vertical="center"/>
    </xf>
    <xf numFmtId="0" fontId="35" fillId="0" borderId="281" xfId="0" applyNumberFormat="1" applyFont="1" applyFill="1" applyBorder="1" applyAlignment="1" applyProtection="1">
      <alignment horizontal="center" vertical="center"/>
    </xf>
    <xf numFmtId="3" fontId="35" fillId="0" borderId="281" xfId="0" applyNumberFormat="1" applyFont="1" applyFill="1" applyBorder="1" applyAlignment="1" applyProtection="1">
      <alignment horizontal="center" vertical="center"/>
    </xf>
    <xf numFmtId="3" fontId="35" fillId="0" borderId="280"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5"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5"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16" xfId="0" applyNumberFormat="1" applyFont="1" applyFill="1" applyBorder="1" applyAlignment="1" applyProtection="1"/>
    <xf numFmtId="0" fontId="35" fillId="15" borderId="314" xfId="0" applyNumberFormat="1" applyFont="1" applyFill="1" applyBorder="1" applyAlignment="1" applyProtection="1"/>
    <xf numFmtId="0" fontId="35" fillId="15" borderId="315"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46" xfId="0" applyNumberFormat="1" applyFont="1" applyFill="1" applyBorder="1" applyAlignment="1" applyProtection="1">
      <alignment horizontal="center" vertical="center"/>
    </xf>
    <xf numFmtId="0" fontId="12" fillId="13" borderId="244" xfId="0" applyNumberFormat="1" applyFont="1" applyFill="1" applyBorder="1" applyAlignment="1" applyProtection="1">
      <alignment horizontal="center" vertical="center"/>
    </xf>
    <xf numFmtId="0" fontId="12" fillId="13" borderId="247" xfId="0" applyNumberFormat="1" applyFont="1" applyFill="1" applyBorder="1" applyAlignment="1" applyProtection="1">
      <alignment horizontal="center" vertical="center"/>
    </xf>
    <xf numFmtId="0" fontId="11" fillId="0" borderId="262" xfId="0" applyNumberFormat="1" applyFont="1" applyBorder="1" applyAlignment="1" applyProtection="1">
      <alignment horizontal="center" vertical="center"/>
    </xf>
    <xf numFmtId="0" fontId="11" fillId="0" borderId="281" xfId="0" applyNumberFormat="1" applyFont="1" applyBorder="1" applyAlignment="1" applyProtection="1">
      <alignment horizontal="center" vertical="center"/>
    </xf>
    <xf numFmtId="0" fontId="11" fillId="0" borderId="280"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2"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Continuous" vertical="center" wrapText="1"/>
    </xf>
    <xf numFmtId="0" fontId="12" fillId="0" borderId="263" xfId="0" applyNumberFormat="1" applyFont="1" applyFill="1" applyBorder="1" applyAlignment="1" applyProtection="1">
      <alignment horizontal="centerContinuous" vertical="center" wrapText="1"/>
    </xf>
    <xf numFmtId="3" fontId="12" fillId="0" borderId="280"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2"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2" xfId="0" applyFont="1" applyBorder="1" applyAlignment="1" applyProtection="1"/>
    <xf numFmtId="0" fontId="11" fillId="0" borderId="183" xfId="0" applyFont="1" applyBorder="1" applyAlignment="1" applyProtection="1"/>
    <xf numFmtId="0" fontId="11" fillId="0" borderId="184"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2" xfId="0" applyFont="1" applyFill="1" applyBorder="1" applyAlignment="1" applyProtection="1">
      <alignment horizontal="center"/>
    </xf>
    <xf numFmtId="0" fontId="12" fillId="13" borderId="253" xfId="0" applyFont="1" applyFill="1" applyBorder="1" applyAlignment="1" applyProtection="1">
      <alignment horizontal="center"/>
    </xf>
    <xf numFmtId="0" fontId="12" fillId="13" borderId="254" xfId="0" applyFont="1" applyFill="1" applyBorder="1" applyAlignment="1" applyProtection="1">
      <alignment horizontal="center"/>
    </xf>
    <xf numFmtId="0" fontId="11" fillId="15" borderId="283" xfId="0" applyFont="1" applyFill="1" applyBorder="1" applyAlignment="1" applyProtection="1"/>
    <xf numFmtId="0" fontId="11" fillId="15" borderId="245" xfId="0" applyFont="1" applyFill="1" applyBorder="1" applyAlignment="1" applyProtection="1"/>
    <xf numFmtId="0" fontId="11" fillId="15" borderId="278" xfId="0" applyFont="1" applyFill="1" applyBorder="1" applyAlignment="1" applyProtection="1"/>
    <xf numFmtId="0" fontId="12" fillId="0" borderId="244" xfId="0" applyFont="1" applyBorder="1" applyAlignment="1" applyProtection="1">
      <alignment horizontal="center"/>
    </xf>
    <xf numFmtId="0" fontId="12" fillId="0" borderId="284" xfId="0" applyFont="1" applyBorder="1" applyAlignment="1" applyProtection="1">
      <alignment horizontal="center"/>
    </xf>
    <xf numFmtId="0" fontId="12" fillId="0" borderId="285"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3" xfId="0" applyNumberFormat="1" applyFont="1" applyFill="1" applyBorder="1" applyAlignment="1" applyProtection="1">
      <alignment horizontal="center"/>
    </xf>
    <xf numFmtId="14" fontId="12" fillId="13" borderId="254"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3"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3" xfId="2" applyNumberFormat="1" applyFont="1" applyFill="1" applyBorder="1" applyAlignment="1" applyProtection="1">
      <alignment horizontal="center"/>
    </xf>
    <xf numFmtId="167" fontId="12" fillId="13" borderId="254"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4"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56"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46" xfId="0" applyFont="1" applyBorder="1" applyAlignment="1" applyProtection="1"/>
    <xf numFmtId="0" fontId="11" fillId="0" borderId="244" xfId="0" applyFont="1" applyBorder="1" applyProtection="1"/>
    <xf numFmtId="0" fontId="11" fillId="0" borderId="247" xfId="0" applyFont="1" applyBorder="1" applyAlignment="1" applyProtection="1"/>
    <xf numFmtId="0" fontId="12" fillId="0" borderId="258" xfId="0" applyFont="1" applyFill="1" applyBorder="1" applyAlignment="1" applyProtection="1">
      <alignment horizontal="centerContinuous"/>
    </xf>
    <xf numFmtId="0" fontId="12" fillId="0" borderId="234" xfId="0" applyFont="1" applyFill="1" applyBorder="1" applyAlignment="1" applyProtection="1">
      <alignment horizontal="centerContinuous"/>
    </xf>
    <xf numFmtId="0" fontId="12" fillId="0" borderId="265"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46" xfId="4" applyNumberFormat="1" applyFont="1" applyBorder="1" applyAlignment="1" applyProtection="1"/>
    <xf numFmtId="168" fontId="11" fillId="0" borderId="244" xfId="4" applyNumberFormat="1" applyFont="1" applyBorder="1" applyProtection="1"/>
    <xf numFmtId="3" fontId="11" fillId="0" borderId="244" xfId="4" applyNumberFormat="1" applyFont="1" applyBorder="1" applyProtection="1"/>
    <xf numFmtId="3" fontId="11" fillId="0" borderId="247" xfId="4" applyNumberFormat="1" applyFont="1" applyBorder="1" applyAlignment="1" applyProtection="1"/>
    <xf numFmtId="0" fontId="12" fillId="0" borderId="31" xfId="0" applyFont="1" applyFill="1" applyBorder="1" applyAlignment="1" applyProtection="1">
      <alignment horizontal="center"/>
    </xf>
    <xf numFmtId="168" fontId="11" fillId="0" borderId="256"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3"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87"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169" fontId="11" fillId="11" borderId="249" xfId="1" applyNumberFormat="1" applyFont="1" applyFill="1" applyBorder="1" applyAlignment="1" applyProtection="1">
      <protection locked="0"/>
    </xf>
    <xf numFmtId="2" fontId="11" fillId="11" borderId="294" xfId="0" applyNumberFormat="1" applyFont="1" applyFill="1" applyBorder="1" applyAlignment="1" applyProtection="1">
      <protection locked="0"/>
    </xf>
    <xf numFmtId="2" fontId="11" fillId="11" borderId="301"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1" xfId="0" applyNumberFormat="1" applyFont="1" applyBorder="1" applyAlignment="1" applyProtection="1"/>
    <xf numFmtId="0" fontId="12" fillId="0" borderId="258" xfId="0" applyNumberFormat="1" applyFont="1" applyBorder="1" applyAlignment="1" applyProtection="1"/>
    <xf numFmtId="0" fontId="11" fillId="0" borderId="234" xfId="0" applyNumberFormat="1" applyFont="1" applyBorder="1" applyAlignment="1" applyProtection="1"/>
    <xf numFmtId="0" fontId="11" fillId="0" borderId="259" xfId="0" applyNumberFormat="1" applyFont="1" applyBorder="1" applyAlignment="1" applyProtection="1"/>
    <xf numFmtId="0" fontId="12" fillId="0" borderId="293" xfId="0" applyNumberFormat="1" applyFont="1" applyBorder="1" applyAlignment="1" applyProtection="1"/>
    <xf numFmtId="0" fontId="11" fillId="0" borderId="291" xfId="0" applyNumberFormat="1" applyFont="1" applyBorder="1" applyAlignment="1" applyProtection="1"/>
    <xf numFmtId="0" fontId="12" fillId="0" borderId="291" xfId="0" applyNumberFormat="1" applyFont="1" applyBorder="1" applyAlignment="1" applyProtection="1"/>
    <xf numFmtId="0" fontId="12" fillId="0" borderId="291" xfId="0" applyNumberFormat="1" applyFont="1" applyBorder="1" applyAlignment="1" applyProtection="1">
      <alignment horizontal="center"/>
    </xf>
    <xf numFmtId="167" fontId="11" fillId="0" borderId="292" xfId="0" applyNumberFormat="1" applyFont="1" applyBorder="1" applyAlignment="1" applyProtection="1"/>
    <xf numFmtId="0" fontId="12" fillId="0" borderId="246" xfId="0" applyNumberFormat="1" applyFont="1" applyBorder="1" applyAlignment="1" applyProtection="1">
      <alignment horizontal="centerContinuous" vertical="center" wrapText="1"/>
    </xf>
    <xf numFmtId="0" fontId="12" fillId="0" borderId="244" xfId="0" applyNumberFormat="1" applyFont="1" applyBorder="1" applyAlignment="1" applyProtection="1">
      <alignment horizontal="centerContinuous" vertical="center" wrapText="1"/>
    </xf>
    <xf numFmtId="0" fontId="11" fillId="0" borderId="244" xfId="0" applyNumberFormat="1" applyFont="1" applyBorder="1" applyAlignment="1" applyProtection="1">
      <alignment horizontal="centerContinuous" vertical="center" wrapText="1"/>
    </xf>
    <xf numFmtId="0" fontId="11" fillId="0" borderId="247" xfId="0" applyNumberFormat="1" applyFont="1" applyBorder="1" applyAlignment="1" applyProtection="1">
      <alignment horizontal="centerContinuous" vertical="center" wrapText="1"/>
    </xf>
    <xf numFmtId="0" fontId="12" fillId="13" borderId="252" xfId="0" applyNumberFormat="1" applyFont="1" applyFill="1" applyBorder="1" applyAlignment="1" applyProtection="1">
      <alignment horizontal="center" vertical="center"/>
    </xf>
    <xf numFmtId="0" fontId="12" fillId="13" borderId="253" xfId="0" applyNumberFormat="1" applyFont="1" applyFill="1" applyBorder="1" applyAlignment="1" applyProtection="1">
      <alignment horizontal="center" vertical="center"/>
    </xf>
    <xf numFmtId="0" fontId="11" fillId="13" borderId="244" xfId="0" applyNumberFormat="1" applyFont="1" applyFill="1" applyBorder="1" applyAlignment="1" applyProtection="1">
      <alignment horizontal="center" vertical="center"/>
    </xf>
    <xf numFmtId="0" fontId="11" fillId="13" borderId="253" xfId="0" applyNumberFormat="1" applyFont="1" applyFill="1" applyBorder="1" applyAlignment="1" applyProtection="1">
      <alignment horizontal="center" vertical="center"/>
    </xf>
    <xf numFmtId="0" fontId="11" fillId="13" borderId="254"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27" xfId="0" applyNumberFormat="1" applyFont="1" applyFill="1" applyBorder="1" applyAlignment="1" applyProtection="1">
      <alignment horizontal="centerContinuous" vertical="center" wrapText="1"/>
    </xf>
    <xf numFmtId="0" fontId="12" fillId="0" borderId="257" xfId="0" applyNumberFormat="1" applyFont="1" applyFill="1" applyBorder="1" applyAlignment="1" applyProtection="1">
      <alignment horizontal="centerContinuous" vertical="center" wrapText="1"/>
    </xf>
    <xf numFmtId="0" fontId="11" fillId="15" borderId="250" xfId="0" applyNumberFormat="1" applyFont="1" applyFill="1" applyBorder="1" applyAlignment="1" applyProtection="1"/>
    <xf numFmtId="0" fontId="11" fillId="15" borderId="288" xfId="0" applyNumberFormat="1" applyFont="1" applyFill="1" applyBorder="1" applyAlignment="1" applyProtection="1"/>
    <xf numFmtId="0" fontId="11" fillId="15" borderId="289"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3" xfId="0" applyNumberFormat="1" applyFont="1" applyBorder="1" applyAlignment="1" applyProtection="1"/>
    <xf numFmtId="0" fontId="11" fillId="15" borderId="93" xfId="0" applyNumberFormat="1" applyFont="1" applyFill="1" applyBorder="1" applyAlignment="1" applyProtection="1"/>
    <xf numFmtId="0" fontId="11" fillId="15" borderId="290"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1"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88"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2" xfId="0" applyNumberFormat="1" applyFont="1" applyBorder="1" applyAlignment="1" applyProtection="1"/>
    <xf numFmtId="0" fontId="12" fillId="0" borderId="246"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6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46" xfId="0" applyNumberFormat="1" applyFont="1" applyBorder="1" applyAlignment="1" applyProtection="1">
      <alignment horizontal="center" vertical="center"/>
    </xf>
    <xf numFmtId="0" fontId="12" fillId="0" borderId="244" xfId="0" applyNumberFormat="1" applyFont="1" applyBorder="1" applyAlignment="1" applyProtection="1">
      <alignment horizontal="left" vertical="center" wrapText="1"/>
    </xf>
    <xf numFmtId="0" fontId="12" fillId="0" borderId="244" xfId="0" applyNumberFormat="1" applyFont="1" applyFill="1" applyBorder="1" applyAlignment="1" applyProtection="1">
      <alignment horizontal="center"/>
    </xf>
    <xf numFmtId="0" fontId="34" fillId="0" borderId="300"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298" xfId="0" applyNumberFormat="1" applyFont="1" applyBorder="1" applyAlignment="1" applyProtection="1"/>
    <xf numFmtId="0" fontId="12" fillId="0" borderId="288" xfId="0" applyNumberFormat="1" applyFont="1" applyBorder="1" applyAlignment="1" applyProtection="1"/>
    <xf numFmtId="0" fontId="11" fillId="0" borderId="299" xfId="0" applyNumberFormat="1" applyFont="1" applyBorder="1" applyAlignment="1" applyProtection="1"/>
    <xf numFmtId="0" fontId="11" fillId="0" borderId="293" xfId="0" applyNumberFormat="1" applyFont="1" applyBorder="1" applyAlignment="1" applyProtection="1"/>
    <xf numFmtId="2" fontId="11" fillId="0" borderId="294"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3" xfId="0" applyFont="1" applyBorder="1" applyAlignment="1" applyProtection="1">
      <alignment horizontal="right"/>
    </xf>
    <xf numFmtId="0" fontId="6" fillId="0" borderId="184"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58" xfId="0" applyFont="1" applyFill="1" applyBorder="1" applyAlignment="1" applyProtection="1">
      <alignment horizontal="center"/>
    </xf>
    <xf numFmtId="0" fontId="10" fillId="13" borderId="234" xfId="0" applyFont="1" applyFill="1" applyBorder="1" applyAlignment="1" applyProtection="1">
      <alignment horizontal="center"/>
    </xf>
    <xf numFmtId="167" fontId="10" fillId="13" borderId="234"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293" xfId="0" applyFont="1" applyBorder="1" applyAlignment="1" applyProtection="1"/>
    <xf numFmtId="0" fontId="10" fillId="0" borderId="291" xfId="0" applyFont="1" applyBorder="1" applyAlignment="1" applyProtection="1"/>
    <xf numFmtId="167" fontId="10" fillId="0" borderId="291"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06"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05" xfId="0" applyFont="1" applyBorder="1" applyAlignment="1" applyProtection="1">
      <alignment horizontal="centerContinuous" vertical="center" wrapText="1"/>
    </xf>
    <xf numFmtId="0" fontId="10" fillId="0" borderId="305"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1" xfId="0" applyFont="1" applyBorder="1" applyAlignment="1" applyProtection="1"/>
    <xf numFmtId="0" fontId="11" fillId="0" borderId="172" xfId="0" applyFont="1" applyBorder="1" applyAlignment="1" applyProtection="1"/>
    <xf numFmtId="0" fontId="11" fillId="0" borderId="172" xfId="0" applyFont="1" applyBorder="1" applyAlignment="1" applyProtection="1">
      <alignment horizontal="left"/>
    </xf>
    <xf numFmtId="0" fontId="11" fillId="0" borderId="173"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3"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7" xfId="0" applyFont="1" applyBorder="1" applyAlignment="1" applyProtection="1"/>
    <xf numFmtId="0" fontId="12" fillId="0" borderId="188" xfId="0" applyFont="1" applyBorder="1" applyAlignment="1" applyProtection="1"/>
    <xf numFmtId="0" fontId="11" fillId="0" borderId="188" xfId="0" applyFont="1" applyBorder="1" applyAlignment="1" applyProtection="1"/>
    <xf numFmtId="168" fontId="11" fillId="0" borderId="189" xfId="4" applyNumberFormat="1" applyFont="1" applyBorder="1" applyProtection="1"/>
    <xf numFmtId="168" fontId="11" fillId="0" borderId="190"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27" xfId="0" applyFont="1" applyFill="1" applyBorder="1" applyProtection="1">
      <protection locked="0"/>
    </xf>
    <xf numFmtId="168" fontId="11" fillId="0" borderId="328" xfId="4" applyNumberFormat="1" applyFont="1" applyBorder="1" applyAlignment="1" applyProtection="1">
      <alignment horizontal="right"/>
    </xf>
    <xf numFmtId="0" fontId="11" fillId="15" borderId="329" xfId="0" applyFont="1" applyFill="1" applyBorder="1" applyProtection="1"/>
    <xf numFmtId="0" fontId="11" fillId="15" borderId="323"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3" xfId="0" applyFont="1" applyBorder="1" applyAlignment="1" applyProtection="1"/>
    <xf numFmtId="0" fontId="12" fillId="0" borderId="184"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27" xfId="0" applyFont="1" applyBorder="1" applyAlignment="1" applyProtection="1">
      <alignment horizontal="center" vertical="center"/>
    </xf>
    <xf numFmtId="0" fontId="12" fillId="0" borderId="257"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75" xfId="0" applyFont="1" applyFill="1" applyBorder="1" applyAlignment="1" applyProtection="1"/>
    <xf numFmtId="0" fontId="11" fillId="15" borderId="269" xfId="0" applyFont="1" applyFill="1" applyBorder="1" applyAlignment="1" applyProtection="1"/>
    <xf numFmtId="0" fontId="11" fillId="15" borderId="308"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58" xfId="2" applyNumberFormat="1" applyFont="1" applyFill="1" applyBorder="1" applyAlignment="1" applyProtection="1">
      <alignment horizontal="center" vertical="center"/>
    </xf>
    <xf numFmtId="0" fontId="12" fillId="13" borderId="234" xfId="2" applyNumberFormat="1" applyFont="1" applyFill="1" applyBorder="1" applyAlignment="1" applyProtection="1">
      <alignment horizontal="center" vertical="center"/>
    </xf>
    <xf numFmtId="0" fontId="12" fillId="13" borderId="227" xfId="2" applyNumberFormat="1" applyFont="1" applyFill="1" applyBorder="1" applyAlignment="1" applyProtection="1">
      <alignment horizontal="center" vertical="center"/>
    </xf>
    <xf numFmtId="0" fontId="12" fillId="13" borderId="257"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4" xfId="0" applyNumberFormat="1" applyFont="1" applyBorder="1" applyAlignment="1" applyProtection="1">
      <alignment horizontal="centerContinuous"/>
    </xf>
    <xf numFmtId="0" fontId="12" fillId="0" borderId="291"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58" xfId="0" applyNumberFormat="1" applyFont="1" applyFill="1" applyBorder="1" applyAlignment="1" applyProtection="1">
      <alignment horizontal="center" vertical="center" wrapText="1"/>
    </xf>
    <xf numFmtId="0" fontId="12" fillId="0" borderId="227" xfId="0" applyNumberFormat="1" applyFont="1" applyFill="1" applyBorder="1" applyAlignment="1" applyProtection="1">
      <alignment horizontal="center" vertical="center" wrapText="1"/>
    </xf>
    <xf numFmtId="0" fontId="12" fillId="0" borderId="257" xfId="0" applyNumberFormat="1" applyFont="1" applyFill="1" applyBorder="1" applyAlignment="1" applyProtection="1">
      <alignment horizontal="center" vertical="center" wrapText="1"/>
    </xf>
    <xf numFmtId="0" fontId="11" fillId="0" borderId="258" xfId="0" applyNumberFormat="1" applyFont="1" applyBorder="1" applyAlignment="1" applyProtection="1"/>
    <xf numFmtId="0" fontId="11" fillId="0" borderId="293" xfId="0" applyNumberFormat="1" applyFont="1" applyBorder="1" applyAlignment="1" applyProtection="1">
      <alignment horizontal="centerContinuous" wrapText="1"/>
    </xf>
    <xf numFmtId="0" fontId="11" fillId="0" borderId="291"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49" xfId="4" applyFont="1" applyBorder="1" applyAlignment="1" applyProtection="1"/>
    <xf numFmtId="43" fontId="11" fillId="0" borderId="294"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58" xfId="0" applyNumberFormat="1" applyFont="1" applyFill="1" applyBorder="1" applyAlignment="1" applyProtection="1"/>
    <xf numFmtId="0" fontId="11" fillId="0" borderId="234" xfId="0" applyNumberFormat="1" applyFont="1" applyFill="1" applyBorder="1" applyAlignment="1" applyProtection="1"/>
    <xf numFmtId="0" fontId="11" fillId="0" borderId="259"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49" xfId="0" applyNumberFormat="1" applyFont="1" applyBorder="1" applyAlignment="1" applyProtection="1"/>
    <xf numFmtId="37" fontId="11" fillId="0" borderId="294"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2" xfId="12" applyNumberFormat="1" applyFont="1" applyBorder="1" applyAlignment="1" applyProtection="1"/>
    <xf numFmtId="0" fontId="11" fillId="0" borderId="183" xfId="12" applyNumberFormat="1" applyFont="1" applyBorder="1" applyAlignment="1" applyProtection="1"/>
    <xf numFmtId="0" fontId="11" fillId="0" borderId="184"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2" xfId="12" applyNumberFormat="1" applyFont="1" applyFill="1" applyBorder="1" applyAlignment="1" applyProtection="1">
      <alignment horizontal="center" vertical="center" wrapText="1"/>
    </xf>
    <xf numFmtId="0" fontId="12" fillId="13" borderId="253" xfId="12" applyNumberFormat="1" applyFont="1" applyFill="1" applyBorder="1" applyAlignment="1" applyProtection="1">
      <alignment horizontal="center" vertical="center" wrapText="1"/>
    </xf>
    <xf numFmtId="0" fontId="12" fillId="13" borderId="254"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4" xfId="0" applyNumberFormat="1" applyFont="1" applyBorder="1" applyAlignment="1" applyProtection="1">
      <alignment horizontal="right"/>
    </xf>
    <xf numFmtId="0" fontId="12" fillId="0" borderId="291" xfId="0" applyNumberFormat="1" applyFont="1" applyBorder="1" applyAlignment="1" applyProtection="1">
      <alignment horizontal="right"/>
    </xf>
    <xf numFmtId="0" fontId="12" fillId="13" borderId="258" xfId="0" applyNumberFormat="1" applyFont="1" applyFill="1" applyBorder="1" applyAlignment="1" applyProtection="1">
      <alignment horizontal="center" vertical="center"/>
    </xf>
    <xf numFmtId="0" fontId="12" fillId="13" borderId="234" xfId="0" applyNumberFormat="1" applyFont="1" applyFill="1" applyBorder="1" applyAlignment="1" applyProtection="1">
      <alignment horizontal="center" vertical="center"/>
    </xf>
    <xf numFmtId="0" fontId="12" fillId="13" borderId="227" xfId="0" applyNumberFormat="1" applyFont="1" applyFill="1" applyBorder="1" applyAlignment="1" applyProtection="1">
      <alignment horizontal="center" vertical="center"/>
    </xf>
    <xf numFmtId="37" fontId="12" fillId="13" borderId="260" xfId="0" applyNumberFormat="1" applyFont="1" applyFill="1" applyBorder="1" applyAlignment="1" applyProtection="1">
      <alignment horizontal="center" vertical="center"/>
    </xf>
    <xf numFmtId="0" fontId="12" fillId="13" borderId="257"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5" xfId="0" applyNumberFormat="1" applyFont="1" applyFill="1" applyBorder="1" applyAlignment="1" applyProtection="1">
      <alignment horizontal="centerContinuous" vertical="center" wrapText="1"/>
    </xf>
    <xf numFmtId="0" fontId="12" fillId="0" borderId="230" xfId="0" applyNumberFormat="1" applyFont="1" applyFill="1" applyBorder="1" applyAlignment="1" applyProtection="1">
      <alignment horizontal="centerContinuous" vertical="center" wrapText="1"/>
    </xf>
    <xf numFmtId="0" fontId="12" fillId="0" borderId="304" xfId="0" applyNumberFormat="1" applyFont="1" applyFill="1" applyBorder="1" applyAlignment="1" applyProtection="1">
      <alignment horizontal="centerContinuous" vertical="center" wrapText="1"/>
    </xf>
    <xf numFmtId="0" fontId="12" fillId="0" borderId="236"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79"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6"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2" xfId="0" applyNumberFormat="1" applyFont="1" applyFill="1" applyBorder="1" applyAlignment="1" applyProtection="1">
      <alignment horizontal="center"/>
    </xf>
    <xf numFmtId="0" fontId="12" fillId="13" borderId="263" xfId="0" applyNumberFormat="1" applyFont="1" applyFill="1" applyBorder="1" applyAlignment="1" applyProtection="1">
      <alignment horizontal="center"/>
    </xf>
    <xf numFmtId="0" fontId="12" fillId="13" borderId="233" xfId="0" applyNumberFormat="1" applyFont="1" applyFill="1" applyBorder="1" applyAlignment="1" applyProtection="1">
      <alignment horizontal="center"/>
    </xf>
    <xf numFmtId="0" fontId="12" fillId="13" borderId="264"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1"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7" xfId="4" applyNumberFormat="1" applyFont="1" applyBorder="1" applyAlignment="1" applyProtection="1"/>
    <xf numFmtId="168" fontId="11" fillId="0" borderId="166"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58" xfId="0" applyNumberFormat="1" applyFont="1" applyFill="1" applyBorder="1" applyAlignment="1" applyProtection="1">
      <alignment horizontal="center"/>
    </xf>
    <xf numFmtId="0" fontId="12" fillId="14" borderId="234" xfId="0" applyNumberFormat="1" applyFont="1" applyFill="1" applyBorder="1" applyAlignment="1" applyProtection="1">
      <alignment horizontal="center"/>
    </xf>
    <xf numFmtId="0" fontId="12" fillId="14" borderId="227" xfId="0" applyNumberFormat="1" applyFont="1" applyFill="1" applyBorder="1" applyAlignment="1" applyProtection="1">
      <alignment horizontal="center"/>
    </xf>
    <xf numFmtId="0" fontId="12" fillId="14" borderId="257"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2" xfId="0" applyNumberFormat="1" applyFont="1" applyFill="1" applyBorder="1" applyAlignment="1" applyProtection="1">
      <alignment horizontal="center" vertical="center" wrapText="1"/>
    </xf>
    <xf numFmtId="0" fontId="12" fillId="14" borderId="310" xfId="0" applyFont="1" applyFill="1" applyBorder="1" applyAlignment="1" applyProtection="1">
      <alignment horizontal="center" vertical="center" wrapText="1"/>
    </xf>
    <xf numFmtId="0" fontId="12" fillId="14" borderId="309" xfId="0" applyNumberFormat="1" applyFont="1" applyFill="1" applyBorder="1" applyAlignment="1" applyProtection="1">
      <alignment horizontal="center" vertical="center" wrapText="1"/>
    </xf>
    <xf numFmtId="0" fontId="12" fillId="14" borderId="313"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1" fillId="2" borderId="0" xfId="0" applyNumberFormat="1" applyFont="1" applyFill="1" applyBorder="1" applyProtection="1"/>
    <xf numFmtId="37" fontId="11" fillId="0" borderId="0" xfId="0" applyNumberFormat="1" applyFont="1" applyProtection="1"/>
    <xf numFmtId="0" fontId="12" fillId="14" borderId="252" xfId="0" applyNumberFormat="1" applyFont="1" applyFill="1" applyBorder="1" applyAlignment="1" applyProtection="1">
      <alignment horizontal="center" vertical="center"/>
    </xf>
    <xf numFmtId="0" fontId="12" fillId="14" borderId="310" xfId="0" applyFont="1" applyFill="1" applyBorder="1" applyAlignment="1" applyProtection="1">
      <alignment horizontal="center" vertical="center"/>
    </xf>
    <xf numFmtId="0" fontId="12" fillId="14" borderId="309" xfId="0" applyNumberFormat="1" applyFont="1" applyFill="1" applyBorder="1" applyAlignment="1" applyProtection="1">
      <alignment horizontal="center" vertical="center"/>
    </xf>
    <xf numFmtId="0" fontId="12" fillId="14" borderId="313"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4" xfId="4" applyNumberFormat="1" applyFont="1" applyFill="1" applyBorder="1" applyAlignment="1" applyProtection="1">
      <protection locked="0"/>
    </xf>
    <xf numFmtId="168" fontId="11" fillId="11" borderId="232" xfId="4" applyNumberFormat="1" applyFont="1" applyFill="1" applyBorder="1" applyAlignment="1" applyProtection="1">
      <protection locked="0"/>
    </xf>
    <xf numFmtId="168" fontId="11" fillId="0" borderId="233" xfId="4" applyNumberFormat="1" applyFont="1" applyBorder="1" applyAlignment="1" applyProtection="1"/>
    <xf numFmtId="4" fontId="11" fillId="0" borderId="291" xfId="0" applyNumberFormat="1" applyFont="1" applyBorder="1" applyAlignment="1" applyProtection="1"/>
    <xf numFmtId="0" fontId="11" fillId="0" borderId="303" xfId="0" applyNumberFormat="1" applyFont="1" applyBorder="1" applyAlignment="1" applyProtection="1"/>
    <xf numFmtId="0" fontId="11" fillId="11" borderId="168"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8"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8"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8"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69"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2" xfId="0" applyNumberFormat="1" applyFont="1" applyFill="1" applyBorder="1" applyAlignment="1" applyProtection="1">
      <alignment horizontal="center"/>
    </xf>
    <xf numFmtId="0" fontId="12" fillId="14" borderId="253" xfId="0" applyNumberFormat="1" applyFont="1" applyFill="1" applyBorder="1" applyAlignment="1" applyProtection="1">
      <alignment horizontal="center"/>
    </xf>
    <xf numFmtId="167" fontId="12" fillId="14" borderId="253" xfId="0" applyNumberFormat="1" applyFont="1" applyFill="1" applyBorder="1" applyAlignment="1" applyProtection="1">
      <alignment horizontal="center"/>
    </xf>
    <xf numFmtId="167" fontId="12" fillId="14" borderId="254"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4" xfId="0" applyNumberFormat="1" applyFont="1" applyBorder="1" applyAlignment="1" applyProtection="1"/>
    <xf numFmtId="0" fontId="11" fillId="0" borderId="315"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2" xfId="0" applyNumberFormat="1" applyFont="1" applyFill="1" applyBorder="1" applyAlignment="1" applyProtection="1">
      <alignment horizontal="center"/>
    </xf>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1" fillId="0" borderId="191"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19"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16" xfId="0" applyFont="1" applyFill="1" applyBorder="1" applyAlignment="1" applyProtection="1"/>
    <xf numFmtId="0" fontId="11" fillId="15" borderId="314" xfId="0" applyFont="1" applyFill="1" applyBorder="1" applyAlignment="1" applyProtection="1"/>
    <xf numFmtId="3" fontId="11" fillId="15" borderId="314" xfId="0" applyNumberFormat="1" applyFont="1" applyFill="1" applyBorder="1" applyAlignment="1" applyProtection="1"/>
    <xf numFmtId="0" fontId="11" fillId="15" borderId="314" xfId="0" applyFont="1" applyFill="1" applyBorder="1" applyAlignment="1" applyProtection="1">
      <alignment horizontal="center"/>
    </xf>
    <xf numFmtId="0" fontId="11" fillId="15" borderId="110" xfId="0" applyFont="1" applyFill="1" applyBorder="1" applyAlignment="1" applyProtection="1"/>
    <xf numFmtId="0" fontId="11" fillId="15" borderId="315"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0" xfId="4" applyNumberFormat="1" applyFont="1" applyBorder="1" applyAlignment="1" applyProtection="1"/>
    <xf numFmtId="0" fontId="12" fillId="0" borderId="0" xfId="0" quotePrefix="1" applyNumberFormat="1" applyFont="1" applyAlignment="1" applyProtection="1">
      <alignment horizontal="left"/>
    </xf>
    <xf numFmtId="0" fontId="12" fillId="0" borderId="199" xfId="0" applyFont="1" applyBorder="1" applyProtection="1"/>
    <xf numFmtId="0" fontId="12" fillId="0" borderId="200" xfId="0" applyFont="1" applyBorder="1" applyProtection="1"/>
    <xf numFmtId="0" fontId="12" fillId="0" borderId="201" xfId="0" applyFont="1" applyBorder="1" applyProtection="1"/>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6" xfId="0" applyFont="1" applyBorder="1" applyAlignment="1" applyProtection="1">
      <alignment horizontal="center"/>
    </xf>
    <xf numFmtId="14" fontId="12" fillId="0" borderId="206" xfId="0" applyNumberFormat="1" applyFont="1" applyBorder="1" applyProtection="1"/>
    <xf numFmtId="14" fontId="12" fillId="0" borderId="207" xfId="0" applyNumberFormat="1" applyFont="1" applyBorder="1" applyProtection="1"/>
    <xf numFmtId="0" fontId="11" fillId="0" borderId="208" xfId="0" applyFont="1" applyBorder="1" applyProtection="1"/>
    <xf numFmtId="0" fontId="11" fillId="0" borderId="209" xfId="0" applyFont="1" applyBorder="1" applyProtection="1"/>
    <xf numFmtId="0" fontId="11" fillId="0" borderId="210" xfId="0" applyFont="1" applyBorder="1" applyProtection="1"/>
    <xf numFmtId="0" fontId="12" fillId="13" borderId="266" xfId="0" applyFont="1" applyFill="1" applyBorder="1" applyAlignment="1" applyProtection="1">
      <alignment horizontal="center"/>
    </xf>
    <xf numFmtId="0" fontId="12" fillId="13" borderId="267" xfId="0" applyFont="1" applyFill="1" applyBorder="1" applyAlignment="1" applyProtection="1">
      <alignment horizontal="center"/>
    </xf>
    <xf numFmtId="0" fontId="12" fillId="13" borderId="268" xfId="0" applyFont="1" applyFill="1" applyBorder="1" applyAlignment="1" applyProtection="1">
      <alignment horizontal="center"/>
    </xf>
    <xf numFmtId="0" fontId="12" fillId="0" borderId="217" xfId="0" applyFont="1" applyBorder="1" applyAlignment="1" applyProtection="1">
      <alignment horizontal="center" vertical="center" wrapText="1"/>
    </xf>
    <xf numFmtId="0" fontId="12" fillId="0" borderId="218" xfId="0" applyFont="1" applyBorder="1" applyAlignment="1" applyProtection="1">
      <alignment horizontal="center" vertical="center" wrapText="1"/>
    </xf>
    <xf numFmtId="0" fontId="12" fillId="0" borderId="219"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1" xfId="0" applyFont="1" applyFill="1" applyBorder="1" applyProtection="1"/>
    <xf numFmtId="0" fontId="11" fillId="15" borderId="322" xfId="0" applyFont="1" applyFill="1" applyBorder="1" applyProtection="1"/>
    <xf numFmtId="0" fontId="11" fillId="0" borderId="211" xfId="0" applyFont="1" applyBorder="1" applyProtection="1"/>
    <xf numFmtId="0" fontId="12" fillId="0" borderId="212" xfId="0" applyFont="1" applyBorder="1" applyAlignment="1" applyProtection="1">
      <alignment horizontal="right"/>
    </xf>
    <xf numFmtId="0" fontId="12" fillId="0" borderId="212" xfId="0" applyFont="1" applyBorder="1" applyProtection="1"/>
    <xf numFmtId="39" fontId="12" fillId="0" borderId="212" xfId="0" applyNumberFormat="1" applyFont="1" applyBorder="1" applyProtection="1"/>
    <xf numFmtId="39" fontId="12" fillId="0" borderId="213" xfId="0" applyNumberFormat="1" applyFont="1" applyBorder="1" applyProtection="1"/>
    <xf numFmtId="0" fontId="11" fillId="0" borderId="238" xfId="0" applyFont="1" applyBorder="1" applyProtection="1">
      <protection locked="0"/>
    </xf>
    <xf numFmtId="0" fontId="11" fillId="0" borderId="239" xfId="0" applyFont="1" applyBorder="1" applyProtection="1">
      <protection locked="0"/>
    </xf>
    <xf numFmtId="49" fontId="11" fillId="0" borderId="239" xfId="0" applyNumberFormat="1" applyFont="1" applyBorder="1" applyProtection="1">
      <protection locked="0"/>
    </xf>
    <xf numFmtId="40" fontId="11" fillId="0" borderId="239" xfId="0" applyNumberFormat="1" applyFont="1" applyBorder="1" applyProtection="1">
      <protection locked="0"/>
    </xf>
    <xf numFmtId="40" fontId="11" fillId="0" borderId="240" xfId="0" applyNumberFormat="1" applyFont="1" applyBorder="1" applyProtection="1">
      <protection locked="0"/>
    </xf>
    <xf numFmtId="0" fontId="11" fillId="0" borderId="225" xfId="0" applyFont="1" applyBorder="1" applyProtection="1">
      <protection locked="0"/>
    </xf>
    <xf numFmtId="49" fontId="11" fillId="0" borderId="225" xfId="0" applyNumberFormat="1" applyFont="1" applyBorder="1" applyProtection="1">
      <protection locked="0"/>
    </xf>
    <xf numFmtId="40" fontId="11" fillId="0" borderId="225" xfId="0" applyNumberFormat="1" applyFont="1" applyBorder="1" applyProtection="1">
      <protection locked="0"/>
    </xf>
    <xf numFmtId="40" fontId="11" fillId="0" borderId="221" xfId="0" applyNumberFormat="1" applyFont="1" applyBorder="1" applyProtection="1">
      <protection locked="0"/>
    </xf>
    <xf numFmtId="0" fontId="12" fillId="0" borderId="206" xfId="0" applyFont="1" applyBorder="1" applyAlignment="1" applyProtection="1">
      <alignment horizontal="right"/>
    </xf>
    <xf numFmtId="0" fontId="11" fillId="0" borderId="242" xfId="0" applyFont="1" applyBorder="1" applyProtection="1"/>
    <xf numFmtId="0" fontId="11" fillId="0" borderId="241" xfId="0" applyFont="1" applyBorder="1" applyProtection="1"/>
    <xf numFmtId="0" fontId="11" fillId="0" borderId="243" xfId="0" applyFont="1" applyBorder="1" applyProtection="1"/>
    <xf numFmtId="40" fontId="12" fillId="0" borderId="212" xfId="0" applyNumberFormat="1" applyFont="1" applyBorder="1" applyProtection="1"/>
    <xf numFmtId="40" fontId="12" fillId="0" borderId="213"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0" xfId="0" applyNumberFormat="1" applyFont="1" applyBorder="1" applyAlignment="1" applyProtection="1"/>
    <xf numFmtId="0" fontId="35" fillId="0" borderId="331" xfId="0" applyNumberFormat="1" applyFont="1" applyBorder="1" applyAlignment="1" applyProtection="1"/>
    <xf numFmtId="0" fontId="34" fillId="0" borderId="331" xfId="0" applyNumberFormat="1" applyFont="1" applyBorder="1" applyAlignment="1" applyProtection="1"/>
    <xf numFmtId="0" fontId="34" fillId="0" borderId="331" xfId="0" applyNumberFormat="1" applyFont="1" applyBorder="1" applyAlignment="1" applyProtection="1">
      <alignment horizontal="center"/>
    </xf>
    <xf numFmtId="0" fontId="34" fillId="0" borderId="333" xfId="0" applyNumberFormat="1" applyFont="1" applyBorder="1" applyAlignment="1" applyProtection="1"/>
    <xf numFmtId="0" fontId="35" fillId="0" borderId="334" xfId="0" applyNumberFormat="1" applyFont="1" applyBorder="1" applyAlignment="1" applyProtection="1"/>
    <xf numFmtId="0" fontId="12" fillId="0" borderId="330" xfId="0" applyNumberFormat="1" applyFont="1" applyBorder="1" applyAlignment="1" applyProtection="1"/>
    <xf numFmtId="0" fontId="11" fillId="0" borderId="331" xfId="0" applyNumberFormat="1" applyFont="1" applyBorder="1" applyAlignment="1" applyProtection="1"/>
    <xf numFmtId="0" fontId="12" fillId="0" borderId="331" xfId="0" applyNumberFormat="1" applyFont="1" applyBorder="1" applyAlignment="1" applyProtection="1">
      <alignment horizontal="center"/>
    </xf>
    <xf numFmtId="14" fontId="11" fillId="0" borderId="331" xfId="0" applyNumberFormat="1" applyFont="1" applyBorder="1" applyAlignment="1" applyProtection="1"/>
    <xf numFmtId="0" fontId="12" fillId="0" borderId="334" xfId="0" applyNumberFormat="1" applyFont="1" applyBorder="1" applyAlignment="1" applyProtection="1">
      <alignment horizontal="center"/>
    </xf>
    <xf numFmtId="14" fontId="11" fillId="0" borderId="334" xfId="0" applyNumberFormat="1" applyFont="1" applyBorder="1" applyAlignment="1" applyProtection="1"/>
    <xf numFmtId="0" fontId="11" fillId="0" borderId="334" xfId="0" applyNumberFormat="1" applyFont="1" applyBorder="1" applyAlignment="1" applyProtection="1"/>
    <xf numFmtId="0" fontId="12" fillId="0" borderId="334" xfId="0" applyNumberFormat="1" applyFont="1" applyBorder="1" applyAlignment="1" applyProtection="1">
      <alignment horizontal="left"/>
    </xf>
    <xf numFmtId="0" fontId="12" fillId="13" borderId="338" xfId="0" applyNumberFormat="1" applyFont="1" applyFill="1" applyBorder="1" applyAlignment="1" applyProtection="1">
      <alignment horizontal="center"/>
    </xf>
    <xf numFmtId="0" fontId="12" fillId="13" borderId="337" xfId="0" applyNumberFormat="1" applyFont="1" applyFill="1" applyBorder="1" applyAlignment="1" applyProtection="1">
      <alignment horizontal="center"/>
    </xf>
    <xf numFmtId="0" fontId="11" fillId="0" borderId="344"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4" xfId="0" applyNumberFormat="1" applyFont="1" applyFill="1" applyBorder="1" applyAlignment="1" applyProtection="1">
      <alignment horizontal="center" vertical="center"/>
    </xf>
    <xf numFmtId="0" fontId="11" fillId="0" borderId="183"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48" xfId="0" applyNumberFormat="1" applyFont="1" applyBorder="1" applyAlignment="1" applyProtection="1"/>
    <xf numFmtId="0" fontId="11" fillId="0" borderId="349" xfId="0" applyNumberFormat="1" applyFont="1" applyBorder="1" applyAlignment="1" applyProtection="1"/>
    <xf numFmtId="0" fontId="11" fillId="0" borderId="350" xfId="0" applyNumberFormat="1" applyFont="1" applyBorder="1" applyAlignment="1" applyProtection="1"/>
    <xf numFmtId="0" fontId="11" fillId="0" borderId="351" xfId="0" applyNumberFormat="1" applyFont="1" applyBorder="1" applyAlignment="1" applyProtection="1"/>
    <xf numFmtId="0" fontId="11" fillId="0" borderId="352" xfId="0" applyNumberFormat="1" applyFont="1" applyBorder="1" applyAlignment="1" applyProtection="1"/>
    <xf numFmtId="0" fontId="11" fillId="0" borderId="353"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1" xfId="0" applyNumberFormat="1" applyFont="1" applyBorder="1" applyAlignment="1" applyProtection="1"/>
    <xf numFmtId="14" fontId="35" fillId="0" borderId="332"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1" xfId="0" applyNumberFormat="1" applyFont="1" applyBorder="1" applyAlignment="1" applyProtection="1"/>
    <xf numFmtId="14" fontId="6" fillId="0" borderId="16" xfId="0" applyNumberFormat="1" applyFont="1" applyBorder="1" applyAlignment="1" applyProtection="1"/>
    <xf numFmtId="14" fontId="6" fillId="0" borderId="292" xfId="0" applyNumberFormat="1" applyFont="1" applyBorder="1" applyAlignment="1" applyProtection="1"/>
    <xf numFmtId="14" fontId="10" fillId="13" borderId="259"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2" xfId="0" applyNumberFormat="1" applyFont="1" applyBorder="1" applyAlignment="1" applyProtection="1"/>
    <xf numFmtId="14" fontId="11" fillId="0" borderId="11" xfId="12" applyNumberFormat="1" applyFont="1" applyBorder="1" applyAlignment="1" applyProtection="1">
      <alignment horizontal="right"/>
    </xf>
    <xf numFmtId="14" fontId="11" fillId="0" borderId="291" xfId="0" applyNumberFormat="1" applyFont="1" applyBorder="1" applyAlignment="1" applyProtection="1">
      <alignment horizontal="center"/>
    </xf>
    <xf numFmtId="14" fontId="11" fillId="0" borderId="292"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1" xfId="0" applyNumberFormat="1" applyFont="1" applyBorder="1" applyAlignment="1" applyProtection="1"/>
    <xf numFmtId="0" fontId="34" fillId="13" borderId="246" xfId="0" applyNumberFormat="1" applyFont="1" applyFill="1" applyBorder="1" applyAlignment="1" applyProtection="1">
      <alignment horizontal="center"/>
    </xf>
    <xf numFmtId="0" fontId="34" fillId="13" borderId="244" xfId="0" applyNumberFormat="1" applyFont="1" applyFill="1" applyBorder="1" applyAlignment="1" applyProtection="1">
      <alignment horizontal="center"/>
    </xf>
    <xf numFmtId="0" fontId="34" fillId="13" borderId="247" xfId="0" applyNumberFormat="1" applyFont="1" applyFill="1" applyBorder="1" applyAlignment="1" applyProtection="1">
      <alignment horizontal="center"/>
    </xf>
    <xf numFmtId="0" fontId="34" fillId="13" borderId="252" xfId="0" applyNumberFormat="1" applyFont="1" applyFill="1" applyBorder="1" applyAlignment="1" applyProtection="1">
      <alignment horizontal="center"/>
    </xf>
    <xf numFmtId="0" fontId="34" fillId="13" borderId="253" xfId="0" applyNumberFormat="1" applyFont="1" applyFill="1" applyBorder="1" applyAlignment="1" applyProtection="1">
      <alignment horizontal="center"/>
    </xf>
    <xf numFmtId="0" fontId="34" fillId="13" borderId="254"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2" xfId="0" applyNumberFormat="1" applyFont="1" applyBorder="1" applyAlignment="1" applyProtection="1"/>
    <xf numFmtId="0" fontId="12" fillId="0" borderId="333" xfId="0" applyNumberFormat="1" applyFont="1" applyBorder="1" applyAlignment="1" applyProtection="1"/>
    <xf numFmtId="0" fontId="11" fillId="0" borderId="335"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55" xfId="0" applyNumberFormat="1" applyFont="1" applyFill="1" applyBorder="1" applyAlignment="1" applyProtection="1"/>
    <xf numFmtId="0" fontId="12" fillId="0" borderId="281" xfId="0" applyNumberFormat="1" applyFont="1" applyFill="1" applyBorder="1" applyAlignment="1" applyProtection="1">
      <alignment horizontal="center"/>
    </xf>
    <xf numFmtId="1" fontId="12" fillId="0" borderId="281" xfId="0" applyNumberFormat="1" applyFont="1" applyFill="1" applyBorder="1" applyAlignment="1" applyProtection="1">
      <alignment horizontal="centerContinuous"/>
    </xf>
    <xf numFmtId="1" fontId="12" fillId="0" borderId="280"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1" xfId="4" applyNumberFormat="1" applyFont="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4"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46" xfId="0" applyNumberFormat="1" applyFont="1" applyBorder="1" applyAlignment="1"/>
    <xf numFmtId="0" fontId="12" fillId="0" borderId="244" xfId="0" applyNumberFormat="1" applyFont="1" applyBorder="1" applyAlignment="1"/>
    <xf numFmtId="0" fontId="11" fillId="0" borderId="244" xfId="0" applyNumberFormat="1" applyFont="1" applyBorder="1" applyAlignment="1"/>
    <xf numFmtId="0" fontId="11" fillId="0" borderId="247"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4" xfId="0" applyNumberFormat="1" applyFont="1" applyBorder="1"/>
    <xf numFmtId="0" fontId="7" fillId="0" borderId="0" xfId="0" applyNumberFormat="1" applyFont="1"/>
    <xf numFmtId="37" fontId="35" fillId="11" borderId="363" xfId="0" applyNumberFormat="1" applyFont="1" applyFill="1" applyBorder="1" applyAlignment="1" applyProtection="1">
      <protection locked="0"/>
    </xf>
    <xf numFmtId="37" fontId="35" fillId="11" borderId="362" xfId="0" applyNumberFormat="1" applyFont="1" applyFill="1" applyBorder="1" applyAlignment="1" applyProtection="1">
      <protection locked="0"/>
    </xf>
    <xf numFmtId="0" fontId="11" fillId="0" borderId="183"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46" xfId="0" applyFont="1" applyBorder="1" applyAlignment="1" applyProtection="1">
      <alignment horizontal="center" wrapText="1"/>
    </xf>
    <xf numFmtId="0" fontId="10" fillId="0" borderId="284" xfId="0" applyFont="1" applyBorder="1" applyAlignment="1" applyProtection="1"/>
    <xf numFmtId="0" fontId="10" fillId="0" borderId="244" xfId="0" applyFont="1" applyBorder="1" applyAlignment="1" applyProtection="1"/>
    <xf numFmtId="168" fontId="10" fillId="0" borderId="244" xfId="4" applyNumberFormat="1" applyFont="1" applyBorder="1" applyAlignment="1" applyProtection="1"/>
    <xf numFmtId="0" fontId="10" fillId="0" borderId="285" xfId="4" applyNumberFormat="1" applyFont="1" applyBorder="1" applyAlignment="1" applyProtection="1">
      <alignment horizontal="center" wrapText="1"/>
    </xf>
    <xf numFmtId="49" fontId="10" fillId="0" borderId="375" xfId="0" applyNumberFormat="1" applyFont="1" applyBorder="1" applyAlignment="1" applyProtection="1">
      <alignment horizontal="center"/>
    </xf>
    <xf numFmtId="0" fontId="10" fillId="0" borderId="359" xfId="0" applyFont="1" applyBorder="1" applyAlignment="1" applyProtection="1"/>
    <xf numFmtId="0" fontId="10" fillId="0" borderId="356" xfId="0" applyFont="1" applyBorder="1" applyAlignment="1" applyProtection="1"/>
    <xf numFmtId="168" fontId="6" fillId="0" borderId="356" xfId="4" applyNumberFormat="1" applyFont="1" applyBorder="1" applyAlignment="1" applyProtection="1"/>
    <xf numFmtId="168" fontId="10" fillId="0" borderId="356" xfId="4" applyNumberFormat="1" applyFont="1" applyBorder="1" applyAlignment="1" applyProtection="1"/>
    <xf numFmtId="168" fontId="6" fillId="15" borderId="359" xfId="4" applyNumberFormat="1" applyFont="1" applyFill="1" applyBorder="1" applyAlignment="1" applyProtection="1"/>
    <xf numFmtId="168" fontId="6" fillId="15" borderId="358" xfId="4" applyNumberFormat="1" applyFont="1" applyFill="1" applyBorder="1" applyAlignment="1" applyProtection="1"/>
    <xf numFmtId="49" fontId="6" fillId="0" borderId="375" xfId="0" applyNumberFormat="1" applyFont="1" applyBorder="1" applyAlignment="1" applyProtection="1">
      <alignment horizontal="center"/>
    </xf>
    <xf numFmtId="0" fontId="6" fillId="0" borderId="359" xfId="0" applyFont="1" applyBorder="1" applyAlignment="1" applyProtection="1"/>
    <xf numFmtId="0" fontId="6" fillId="0" borderId="356" xfId="0" applyFont="1" applyBorder="1" applyAlignment="1" applyProtection="1"/>
    <xf numFmtId="168" fontId="6" fillId="0" borderId="361" xfId="4" applyNumberFormat="1" applyFont="1" applyBorder="1" applyAlignment="1" applyProtection="1"/>
    <xf numFmtId="168" fontId="6" fillId="0" borderId="376" xfId="4" applyNumberFormat="1" applyFont="1" applyBorder="1" applyAlignment="1" applyProtection="1"/>
    <xf numFmtId="49" fontId="10" fillId="0" borderId="252" xfId="0" applyNumberFormat="1" applyFont="1" applyBorder="1" applyAlignment="1" applyProtection="1">
      <alignment horizontal="center"/>
    </xf>
    <xf numFmtId="0" fontId="10" fillId="0" borderId="309" xfId="0" applyFont="1" applyBorder="1" applyAlignment="1" applyProtection="1"/>
    <xf numFmtId="0" fontId="10" fillId="0" borderId="253" xfId="0" applyFont="1" applyBorder="1" applyAlignment="1" applyProtection="1"/>
    <xf numFmtId="168" fontId="6" fillId="0" borderId="253" xfId="4" applyNumberFormat="1" applyFont="1" applyBorder="1" applyAlignment="1" applyProtection="1"/>
    <xf numFmtId="168" fontId="6" fillId="0" borderId="313" xfId="4" applyNumberFormat="1" applyFont="1" applyBorder="1" applyAlignment="1" applyProtection="1"/>
    <xf numFmtId="49" fontId="10" fillId="0" borderId="246" xfId="0" applyNumberFormat="1" applyFont="1" applyBorder="1" applyAlignment="1" applyProtection="1">
      <alignment horizontal="center"/>
    </xf>
    <xf numFmtId="0" fontId="6" fillId="0" borderId="244" xfId="0" applyFont="1" applyBorder="1" applyAlignment="1" applyProtection="1"/>
    <xf numFmtId="0" fontId="6" fillId="0" borderId="247" xfId="0" applyFont="1" applyBorder="1" applyAlignment="1" applyProtection="1"/>
    <xf numFmtId="49" fontId="37" fillId="0" borderId="252" xfId="0" applyNumberFormat="1" applyFont="1" applyBorder="1" applyAlignment="1" applyProtection="1">
      <alignment horizontal="center" vertical="center"/>
    </xf>
    <xf numFmtId="0" fontId="10" fillId="0" borderId="253" xfId="0" applyFont="1" applyBorder="1" applyAlignment="1" applyProtection="1">
      <alignment vertical="center"/>
    </xf>
    <xf numFmtId="0" fontId="6" fillId="0" borderId="253" xfId="0" applyFont="1" applyBorder="1" applyAlignment="1" applyProtection="1">
      <alignment vertical="center"/>
    </xf>
    <xf numFmtId="0" fontId="6" fillId="0" borderId="254" xfId="0" applyFont="1" applyBorder="1" applyAlignment="1" applyProtection="1">
      <alignment vertical="center"/>
    </xf>
    <xf numFmtId="49" fontId="37" fillId="0" borderId="246" xfId="0" applyNumberFormat="1" applyFont="1" applyBorder="1" applyAlignment="1" applyProtection="1">
      <alignment horizontal="center"/>
    </xf>
    <xf numFmtId="0" fontId="6" fillId="0" borderId="247" xfId="0" applyFont="1" applyBorder="1" applyAlignment="1" applyProtection="1">
      <alignment vertical="center"/>
    </xf>
    <xf numFmtId="0" fontId="6" fillId="11" borderId="378" xfId="0" applyFont="1" applyFill="1" applyBorder="1" applyAlignment="1" applyProtection="1">
      <protection locked="0"/>
    </xf>
    <xf numFmtId="164" fontId="6" fillId="11" borderId="378" xfId="5" applyNumberFormat="1" applyFont="1" applyFill="1" applyBorder="1" applyAlignment="1" applyProtection="1">
      <alignment horizontal="center"/>
      <protection locked="0"/>
    </xf>
    <xf numFmtId="0" fontId="6" fillId="11" borderId="378" xfId="0" applyFont="1" applyFill="1" applyBorder="1" applyAlignment="1" applyProtection="1">
      <alignment horizontal="left"/>
      <protection locked="0"/>
    </xf>
    <xf numFmtId="0" fontId="6" fillId="0" borderId="380" xfId="0" applyFont="1" applyBorder="1" applyAlignment="1" applyProtection="1"/>
    <xf numFmtId="0" fontId="10" fillId="0" borderId="380" xfId="0" applyFont="1" applyBorder="1" applyAlignment="1" applyProtection="1">
      <alignment horizontal="right" vertical="center"/>
    </xf>
    <xf numFmtId="0" fontId="10" fillId="0" borderId="381" xfId="0" applyFont="1" applyBorder="1" applyAlignment="1" applyProtection="1">
      <alignment vertical="center"/>
    </xf>
    <xf numFmtId="164" fontId="10" fillId="0" borderId="381" xfId="5" applyNumberFormat="1" applyFont="1" applyBorder="1" applyAlignment="1" applyProtection="1">
      <alignment horizontal="center" vertical="center"/>
    </xf>
    <xf numFmtId="0" fontId="6" fillId="0" borderId="382" xfId="0" applyFont="1" applyBorder="1" applyAlignment="1" applyProtection="1">
      <alignment vertical="center"/>
    </xf>
    <xf numFmtId="0" fontId="11" fillId="0" borderId="384" xfId="0" applyNumberFormat="1" applyFont="1" applyFill="1" applyBorder="1" applyAlignment="1" applyProtection="1"/>
    <xf numFmtId="0" fontId="11" fillId="2" borderId="191"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1" xfId="0" applyNumberFormat="1" applyFont="1" applyFill="1" applyBorder="1" applyAlignment="1" applyProtection="1"/>
    <xf numFmtId="168" fontId="11" fillId="11" borderId="360" xfId="4" applyNumberFormat="1" applyFont="1" applyFill="1" applyBorder="1" applyAlignment="1" applyProtection="1">
      <protection locked="0"/>
    </xf>
    <xf numFmtId="168" fontId="11" fillId="11" borderId="385" xfId="4" applyNumberFormat="1" applyFont="1" applyFill="1" applyBorder="1" applyAlignment="1" applyProtection="1">
      <protection locked="0"/>
    </xf>
    <xf numFmtId="168" fontId="11" fillId="0" borderId="385" xfId="4" applyNumberFormat="1" applyFont="1" applyBorder="1" applyAlignment="1" applyProtection="1"/>
    <xf numFmtId="0" fontId="12" fillId="10" borderId="9" xfId="0" applyNumberFormat="1" applyFont="1" applyFill="1" applyBorder="1" applyAlignment="1" applyProtection="1"/>
    <xf numFmtId="168" fontId="11" fillId="11" borderId="361"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1"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0" xfId="0" applyFont="1" applyBorder="1" applyAlignment="1" applyProtection="1">
      <alignment horizontal="centerContinuous" wrapText="1"/>
    </xf>
    <xf numFmtId="0" fontId="11" fillId="0" borderId="380" xfId="0" applyNumberFormat="1" applyFont="1" applyBorder="1" applyAlignment="1" applyProtection="1"/>
    <xf numFmtId="0" fontId="11" fillId="0" borderId="386" xfId="0" applyNumberFormat="1" applyFont="1" applyBorder="1" applyAlignment="1" applyProtection="1"/>
    <xf numFmtId="4" fontId="11" fillId="0" borderId="380"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17" xfId="0" applyNumberFormat="1" applyFont="1" applyBorder="1" applyAlignment="1" applyProtection="1"/>
    <xf numFmtId="0" fontId="11" fillId="0" borderId="225" xfId="0" applyNumberFormat="1" applyFont="1" applyBorder="1" applyAlignment="1" applyProtection="1"/>
    <xf numFmtId="0" fontId="11" fillId="0" borderId="316" xfId="0" applyNumberFormat="1" applyFont="1" applyBorder="1" applyAlignment="1" applyProtection="1"/>
    <xf numFmtId="0" fontId="11" fillId="0" borderId="318"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49" xfId="0" applyNumberFormat="1" applyFont="1" applyBorder="1" applyAlignment="1" applyProtection="1"/>
    <xf numFmtId="0" fontId="11" fillId="0" borderId="294"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78" xfId="0" applyFont="1" applyFill="1" applyBorder="1" applyAlignment="1" applyProtection="1">
      <alignment horizontal="center" vertical="center" wrapText="1"/>
    </xf>
    <xf numFmtId="0" fontId="11" fillId="0" borderId="378" xfId="0" applyFont="1" applyBorder="1"/>
    <xf numFmtId="43" fontId="11" fillId="0" borderId="378" xfId="4" applyFont="1" applyBorder="1"/>
    <xf numFmtId="49" fontId="11" fillId="0" borderId="378" xfId="0" applyNumberFormat="1" applyFont="1" applyBorder="1"/>
    <xf numFmtId="49" fontId="11" fillId="0" borderId="378"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78"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79" xfId="0" applyNumberFormat="1" applyFont="1" applyBorder="1" applyAlignment="1" applyProtection="1"/>
    <xf numFmtId="0" fontId="0" fillId="0" borderId="0" xfId="0" applyAlignment="1">
      <alignment wrapText="1"/>
    </xf>
    <xf numFmtId="0" fontId="0" fillId="0" borderId="290" xfId="0" applyBorder="1"/>
    <xf numFmtId="168" fontId="11" fillId="16" borderId="360" xfId="4" applyNumberFormat="1" applyFont="1" applyFill="1" applyBorder="1" applyAlignment="1" applyProtection="1">
      <protection locked="0"/>
    </xf>
    <xf numFmtId="0" fontId="12" fillId="0" borderId="379" xfId="0" applyNumberFormat="1" applyFont="1" applyBorder="1" applyAlignment="1" applyProtection="1">
      <alignment horizontal="centerContinuous"/>
    </xf>
    <xf numFmtId="0" fontId="12" fillId="0" borderId="380" xfId="0" applyNumberFormat="1" applyFont="1" applyBorder="1" applyAlignment="1" applyProtection="1">
      <alignment horizontal="centerContinuous"/>
    </xf>
    <xf numFmtId="0" fontId="11" fillId="0" borderId="380" xfId="0" applyNumberFormat="1" applyFont="1" applyBorder="1" applyAlignment="1" applyProtection="1">
      <alignment horizontal="centerContinuous"/>
    </xf>
    <xf numFmtId="22" fontId="0" fillId="0" borderId="0" xfId="0" applyNumberFormat="1"/>
    <xf numFmtId="2" fontId="11" fillId="0" borderId="382" xfId="0" applyNumberFormat="1" applyFont="1" applyBorder="1" applyAlignment="1" applyProtection="1">
      <alignment horizontal="centerContinuous"/>
    </xf>
    <xf numFmtId="3" fontId="11" fillId="16" borderId="17" xfId="0" applyNumberFormat="1" applyFont="1" applyFill="1" applyBorder="1" applyAlignment="1" applyProtection="1">
      <protection locked="0"/>
    </xf>
    <xf numFmtId="0" fontId="7" fillId="0" borderId="0" xfId="0" applyFont="1" applyAlignment="1">
      <alignment wrapText="1"/>
    </xf>
    <xf numFmtId="0" fontId="12" fillId="0" borderId="357" xfId="0" applyNumberFormat="1" applyFont="1" applyFill="1" applyBorder="1" applyAlignment="1" applyProtection="1">
      <alignment horizontal="centerContinuous" wrapText="1"/>
    </xf>
    <xf numFmtId="0" fontId="12" fillId="0" borderId="387" xfId="0" applyNumberFormat="1" applyFont="1" applyFill="1" applyBorder="1" applyAlignment="1" applyProtection="1">
      <alignment horizontal="centerContinuous" wrapText="1"/>
    </xf>
    <xf numFmtId="14" fontId="11" fillId="11" borderId="378" xfId="0" applyNumberFormat="1" applyFont="1" applyFill="1" applyBorder="1" applyAlignment="1" applyProtection="1">
      <protection locked="0"/>
    </xf>
    <xf numFmtId="44" fontId="11" fillId="11" borderId="378" xfId="1" applyFont="1" applyFill="1" applyBorder="1" applyAlignment="1" applyProtection="1">
      <protection locked="0"/>
    </xf>
    <xf numFmtId="0" fontId="7" fillId="0" borderId="212" xfId="0" applyNumberFormat="1" applyFont="1" applyBorder="1" applyProtection="1"/>
    <xf numFmtId="0" fontId="11" fillId="0" borderId="212" xfId="0" applyNumberFormat="1" applyFont="1" applyBorder="1" applyAlignment="1" applyProtection="1"/>
    <xf numFmtId="14" fontId="11" fillId="11" borderId="388" xfId="0" applyNumberFormat="1" applyFont="1" applyFill="1" applyBorder="1" applyAlignment="1" applyProtection="1">
      <protection locked="0"/>
    </xf>
    <xf numFmtId="44" fontId="11" fillId="11" borderId="388" xfId="1" applyFont="1" applyFill="1" applyBorder="1" applyAlignment="1" applyProtection="1">
      <protection locked="0"/>
    </xf>
    <xf numFmtId="0" fontId="0" fillId="0" borderId="355" xfId="0" applyBorder="1" applyProtection="1"/>
    <xf numFmtId="0" fontId="12" fillId="0" borderId="0" xfId="0" applyNumberFormat="1" applyFont="1" applyAlignment="1">
      <alignment horizontal="left" indent="37"/>
    </xf>
    <xf numFmtId="0" fontId="12" fillId="0" borderId="0" xfId="0" applyNumberFormat="1" applyFont="1" applyAlignment="1">
      <alignment horizontal="left" indent="38"/>
    </xf>
    <xf numFmtId="0" fontId="12" fillId="0" borderId="0" xfId="0" applyNumberFormat="1" applyFont="1" applyAlignment="1">
      <alignment horizontal="left" indent="39"/>
    </xf>
    <xf numFmtId="0" fontId="12" fillId="0" borderId="0" xfId="0" applyNumberFormat="1" applyFont="1" applyAlignment="1">
      <alignment horizontal="left" indent="40"/>
    </xf>
    <xf numFmtId="0" fontId="12" fillId="0" borderId="0" xfId="0" applyFont="1" applyAlignment="1">
      <alignment horizontal="left" indent="36"/>
    </xf>
    <xf numFmtId="0" fontId="10" fillId="16" borderId="282" xfId="0" applyNumberFormat="1" applyFont="1" applyFill="1" applyBorder="1" applyAlignment="1" applyProtection="1">
      <alignment horizontal="center"/>
      <protection locked="0"/>
    </xf>
    <xf numFmtId="3" fontId="11" fillId="10" borderId="378" xfId="0" applyNumberFormat="1" applyFont="1" applyFill="1" applyBorder="1" applyAlignment="1" applyProtection="1"/>
    <xf numFmtId="14" fontId="11" fillId="10" borderId="378" xfId="0" applyNumberFormat="1" applyFont="1" applyFill="1" applyBorder="1" applyAlignment="1" applyProtection="1"/>
    <xf numFmtId="0" fontId="11" fillId="0" borderId="356" xfId="0" applyNumberFormat="1" applyFont="1" applyBorder="1" applyAlignment="1" applyProtection="1"/>
    <xf numFmtId="0" fontId="18" fillId="6" borderId="356" xfId="0" applyNumberFormat="1" applyFont="1" applyFill="1" applyBorder="1" applyAlignment="1"/>
    <xf numFmtId="0" fontId="33" fillId="6" borderId="360" xfId="0" applyNumberFormat="1" applyFont="1" applyFill="1" applyBorder="1" applyAlignment="1"/>
    <xf numFmtId="0" fontId="18" fillId="6" borderId="390" xfId="0" applyNumberFormat="1" applyFont="1" applyFill="1" applyBorder="1" applyAlignment="1">
      <alignment horizontal="left" indent="2"/>
    </xf>
    <xf numFmtId="0" fontId="18" fillId="6" borderId="366" xfId="0" applyNumberFormat="1" applyFont="1" applyFill="1" applyBorder="1" applyAlignment="1"/>
    <xf numFmtId="0" fontId="32" fillId="6" borderId="360" xfId="0" applyNumberFormat="1" applyFont="1" applyFill="1" applyBorder="1" applyAlignment="1"/>
    <xf numFmtId="0" fontId="34" fillId="0" borderId="390" xfId="0" applyFont="1" applyBorder="1"/>
    <xf numFmtId="0" fontId="12" fillId="0" borderId="366" xfId="0" applyFont="1" applyBorder="1"/>
    <xf numFmtId="0" fontId="32" fillId="6" borderId="366" xfId="0" applyNumberFormat="1" applyFont="1" applyFill="1" applyBorder="1" applyAlignment="1"/>
    <xf numFmtId="0" fontId="34" fillId="6" borderId="356" xfId="0" applyNumberFormat="1" applyFont="1" applyFill="1" applyBorder="1" applyAlignment="1"/>
    <xf numFmtId="0" fontId="18" fillId="6" borderId="390" xfId="0" applyNumberFormat="1" applyFont="1" applyFill="1" applyBorder="1" applyAlignment="1"/>
    <xf numFmtId="0" fontId="7" fillId="0" borderId="366" xfId="0" applyFont="1" applyBorder="1" applyAlignment="1"/>
    <xf numFmtId="0" fontId="18" fillId="6" borderId="356" xfId="0" applyNumberFormat="1" applyFont="1" applyFill="1" applyBorder="1" applyAlignment="1">
      <alignment horizontal="fill"/>
    </xf>
    <xf numFmtId="0" fontId="18" fillId="6" borderId="390" xfId="0" applyNumberFormat="1" applyFont="1" applyFill="1" applyBorder="1" applyAlignment="1">
      <alignment vertical="center"/>
    </xf>
    <xf numFmtId="0" fontId="15" fillId="0" borderId="366" xfId="0" applyFont="1" applyBorder="1" applyAlignment="1"/>
    <xf numFmtId="0" fontId="35" fillId="6" borderId="360" xfId="0" applyNumberFormat="1" applyFont="1" applyFill="1" applyBorder="1" applyAlignment="1"/>
    <xf numFmtId="0" fontId="35" fillId="0" borderId="360" xfId="0" applyFont="1" applyBorder="1"/>
    <xf numFmtId="0" fontId="34" fillId="6" borderId="390" xfId="0" applyNumberFormat="1" applyFont="1" applyFill="1" applyBorder="1" applyAlignment="1"/>
    <xf numFmtId="0" fontId="18" fillId="6" borderId="392" xfId="0" applyNumberFormat="1" applyFont="1" applyFill="1" applyBorder="1" applyAlignment="1"/>
    <xf numFmtId="0" fontId="18" fillId="6" borderId="263" xfId="0" applyNumberFormat="1" applyFont="1" applyFill="1" applyBorder="1" applyAlignment="1"/>
    <xf numFmtId="0" fontId="7" fillId="0" borderId="391" xfId="0" applyFont="1" applyBorder="1" applyAlignment="1"/>
    <xf numFmtId="0" fontId="32" fillId="0" borderId="356" xfId="0" applyNumberFormat="1" applyFont="1" applyFill="1" applyBorder="1" applyAlignment="1"/>
    <xf numFmtId="0" fontId="12" fillId="0" borderId="378" xfId="0" applyNumberFormat="1" applyFont="1" applyBorder="1" applyAlignment="1" applyProtection="1">
      <alignment horizontal="center" wrapText="1"/>
    </xf>
    <xf numFmtId="0" fontId="11" fillId="0" borderId="372" xfId="0" applyNumberFormat="1" applyFont="1" applyBorder="1" applyAlignment="1">
      <alignment horizontal="left"/>
    </xf>
    <xf numFmtId="0" fontId="11" fillId="0" borderId="373" xfId="0" applyNumberFormat="1" applyFont="1" applyBorder="1" applyAlignment="1">
      <alignment horizontal="centerContinuous"/>
    </xf>
    <xf numFmtId="0" fontId="11" fillId="0" borderId="374" xfId="0" applyNumberFormat="1" applyFont="1" applyBorder="1" applyAlignment="1">
      <alignment horizontal="left"/>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2" fillId="0" borderId="393" xfId="0" applyNumberFormat="1" applyFont="1" applyBorder="1" applyAlignment="1" applyProtection="1"/>
    <xf numFmtId="0" fontId="7" fillId="0" borderId="241" xfId="0" applyNumberFormat="1" applyFont="1" applyBorder="1" applyProtection="1"/>
    <xf numFmtId="0" fontId="7" fillId="0" borderId="243" xfId="0" applyNumberFormat="1" applyFont="1" applyBorder="1" applyProtection="1"/>
    <xf numFmtId="0" fontId="12" fillId="0" borderId="372" xfId="0" applyNumberFormat="1" applyFont="1" applyFill="1" applyBorder="1" applyAlignment="1" applyProtection="1">
      <alignment horizontal="centerContinuous"/>
    </xf>
    <xf numFmtId="0" fontId="12" fillId="0" borderId="374" xfId="0" applyNumberFormat="1" applyFont="1" applyFill="1" applyBorder="1" applyAlignment="1" applyProtection="1">
      <alignment horizontal="centerContinuous"/>
    </xf>
    <xf numFmtId="0" fontId="11" fillId="0" borderId="394" xfId="0" applyNumberFormat="1" applyFont="1" applyBorder="1" applyAlignment="1" applyProtection="1">
      <alignment horizontal="left" wrapText="1"/>
    </xf>
    <xf numFmtId="0" fontId="12" fillId="0" borderId="395" xfId="0" applyNumberFormat="1" applyFont="1" applyFill="1" applyBorder="1" applyAlignment="1" applyProtection="1">
      <alignment horizontal="centerContinuous" wrapText="1"/>
    </xf>
    <xf numFmtId="0" fontId="12" fillId="0" borderId="396" xfId="0" applyNumberFormat="1" applyFont="1" applyFill="1" applyBorder="1" applyAlignment="1" applyProtection="1">
      <alignment horizontal="centerContinuous" wrapText="1"/>
    </xf>
    <xf numFmtId="0" fontId="0" fillId="0" borderId="394" xfId="0" applyBorder="1" applyProtection="1"/>
    <xf numFmtId="0" fontId="7" fillId="0" borderId="213" xfId="0" applyNumberFormat="1" applyFont="1" applyBorder="1" applyProtection="1"/>
    <xf numFmtId="14" fontId="11" fillId="11" borderId="225" xfId="0" applyNumberFormat="1" applyFont="1" applyFill="1" applyBorder="1" applyAlignment="1" applyProtection="1">
      <protection locked="0"/>
    </xf>
    <xf numFmtId="10" fontId="11" fillId="0" borderId="18" xfId="0" applyNumberFormat="1" applyFont="1" applyBorder="1" applyAlignment="1" applyProtection="1"/>
    <xf numFmtId="0" fontId="11" fillId="0" borderId="368" xfId="0" applyNumberFormat="1" applyFont="1" applyFill="1" applyBorder="1" applyAlignment="1" applyProtection="1"/>
    <xf numFmtId="0" fontId="28" fillId="0" borderId="373" xfId="0" applyNumberFormat="1" applyFont="1" applyFill="1" applyBorder="1" applyAlignment="1" applyProtection="1">
      <protection locked="0"/>
    </xf>
    <xf numFmtId="14" fontId="28" fillId="0" borderId="374" xfId="0" applyNumberFormat="1" applyFont="1" applyFill="1" applyBorder="1" applyAlignment="1" applyProtection="1">
      <protection locked="0"/>
    </xf>
    <xf numFmtId="168" fontId="28" fillId="0" borderId="373" xfId="4" applyNumberFormat="1" applyFont="1" applyFill="1" applyBorder="1" applyAlignment="1" applyProtection="1">
      <protection locked="0"/>
    </xf>
    <xf numFmtId="0" fontId="28" fillId="0" borderId="374" xfId="0" applyNumberFormat="1" applyFont="1" applyFill="1" applyBorder="1" applyAlignment="1" applyProtection="1">
      <protection locked="0"/>
    </xf>
    <xf numFmtId="168" fontId="11" fillId="10" borderId="221" xfId="4" applyNumberFormat="1" applyFont="1" applyFill="1" applyBorder="1" applyAlignment="1" applyProtection="1"/>
    <xf numFmtId="0" fontId="25" fillId="0" borderId="0" xfId="0" applyNumberFormat="1" applyFont="1" applyBorder="1" applyAlignment="1" applyProtection="1"/>
    <xf numFmtId="0" fontId="25" fillId="0" borderId="0" xfId="2" applyNumberFormat="1" applyFont="1" applyAlignment="1" applyProtection="1"/>
    <xf numFmtId="14" fontId="32" fillId="6" borderId="397" xfId="0" applyNumberFormat="1" applyFont="1" applyFill="1" applyBorder="1" applyAlignment="1">
      <alignment horizontal="center"/>
    </xf>
    <xf numFmtId="0" fontId="18" fillId="6" borderId="397" xfId="0" applyNumberFormat="1" applyFont="1" applyFill="1" applyBorder="1" applyAlignment="1">
      <alignment horizontal="centerContinuous"/>
    </xf>
    <xf numFmtId="0" fontId="33" fillId="6" borderId="366" xfId="0" applyNumberFormat="1" applyFont="1" applyFill="1" applyBorder="1" applyAlignment="1"/>
    <xf numFmtId="0" fontId="32" fillId="6" borderId="366" xfId="0" applyNumberFormat="1" applyFont="1" applyFill="1" applyBorder="1" applyAlignment="1">
      <alignment horizontal="center" wrapText="1"/>
    </xf>
    <xf numFmtId="0" fontId="35" fillId="6" borderId="366" xfId="0" applyNumberFormat="1" applyFont="1" applyFill="1" applyBorder="1" applyAlignment="1"/>
    <xf numFmtId="0" fontId="35" fillId="0" borderId="366" xfId="0" applyFont="1" applyBorder="1"/>
    <xf numFmtId="0" fontId="32" fillId="6" borderId="366" xfId="0" applyNumberFormat="1" applyFont="1" applyFill="1" applyBorder="1" applyAlignment="1">
      <alignment vertical="distributed" wrapText="1"/>
    </xf>
    <xf numFmtId="0" fontId="32" fillId="0" borderId="41" xfId="0" applyNumberFormat="1" applyFont="1" applyFill="1" applyBorder="1" applyAlignment="1"/>
    <xf numFmtId="0" fontId="32" fillId="0" borderId="0" xfId="0" applyNumberFormat="1" applyFont="1" applyFill="1" applyBorder="1" applyAlignment="1"/>
    <xf numFmtId="0" fontId="25" fillId="0" borderId="0" xfId="0" applyNumberFormat="1" applyFont="1" applyAlignment="1" applyProtection="1"/>
    <xf numFmtId="0" fontId="25" fillId="0" borderId="0" xfId="0" applyFont="1"/>
    <xf numFmtId="0" fontId="41" fillId="0" borderId="0" xfId="2" applyNumberFormat="1" applyFont="1" applyAlignment="1" applyProtection="1">
      <alignment shrinkToFit="1"/>
    </xf>
    <xf numFmtId="0" fontId="25" fillId="0" borderId="0" xfId="12" applyNumberFormat="1" applyFont="1" applyAlignment="1" applyProtection="1"/>
    <xf numFmtId="168" fontId="11" fillId="11" borderId="279" xfId="4" applyNumberFormat="1" applyFont="1" applyFill="1" applyBorder="1" applyAlignment="1" applyProtection="1">
      <protection locked="0"/>
    </xf>
    <xf numFmtId="0" fontId="32" fillId="20" borderId="398" xfId="0" applyNumberFormat="1" applyFont="1" applyFill="1" applyBorder="1" applyAlignment="1">
      <alignment horizontal="left"/>
    </xf>
    <xf numFmtId="0" fontId="32" fillId="20" borderId="116" xfId="0" applyNumberFormat="1" applyFont="1" applyFill="1" applyBorder="1" applyAlignment="1">
      <alignment horizontal="left"/>
    </xf>
    <xf numFmtId="0" fontId="32" fillId="20" borderId="124" xfId="0" applyNumberFormat="1" applyFont="1" applyFill="1" applyBorder="1" applyAlignment="1">
      <alignment horizontal="left"/>
    </xf>
    <xf numFmtId="0" fontId="32" fillId="19" borderId="68" xfId="0" applyNumberFormat="1" applyFont="1" applyFill="1" applyBorder="1" applyAlignment="1">
      <alignment horizontal="center" wrapText="1"/>
    </xf>
    <xf numFmtId="49" fontId="11" fillId="11" borderId="17" xfId="0" quotePrefix="1" applyNumberFormat="1" applyFont="1" applyFill="1" applyBorder="1" applyAlignment="1" applyProtection="1">
      <alignment horizontal="center"/>
      <protection locked="0"/>
    </xf>
    <xf numFmtId="49" fontId="11" fillId="11" borderId="9" xfId="0" applyNumberFormat="1" applyFont="1" applyFill="1" applyBorder="1" applyAlignment="1" applyProtection="1">
      <alignment horizontal="center"/>
      <protection locked="0"/>
    </xf>
    <xf numFmtId="0" fontId="11" fillId="0" borderId="0" xfId="0" applyFont="1" applyAlignment="1" applyProtection="1"/>
    <xf numFmtId="0" fontId="11" fillId="0" borderId="400" xfId="0" applyNumberFormat="1" applyFont="1" applyFill="1" applyBorder="1" applyAlignment="1" applyProtection="1"/>
    <xf numFmtId="0" fontId="11" fillId="0" borderId="3" xfId="0" applyNumberFormat="1" applyFont="1" applyFill="1" applyBorder="1" applyAlignment="1" applyProtection="1"/>
    <xf numFmtId="0" fontId="11" fillId="0" borderId="27" xfId="0" applyNumberFormat="1" applyFont="1" applyFill="1" applyBorder="1" applyAlignment="1" applyProtection="1"/>
    <xf numFmtId="0" fontId="15" fillId="0" borderId="0" xfId="0" applyFont="1"/>
    <xf numFmtId="49" fontId="11" fillId="11" borderId="234" xfId="0" applyNumberFormat="1" applyFont="1" applyFill="1" applyBorder="1" applyAlignment="1" applyProtection="1">
      <alignment horizontal="center"/>
      <protection locked="0"/>
    </xf>
    <xf numFmtId="49" fontId="11" fillId="11" borderId="5" xfId="0" applyNumberFormat="1" applyFont="1" applyFill="1" applyBorder="1" applyAlignment="1" applyProtection="1">
      <alignment horizontal="center"/>
      <protection locked="0"/>
    </xf>
    <xf numFmtId="49" fontId="11" fillId="11" borderId="231" xfId="0" applyNumberFormat="1" applyFont="1" applyFill="1" applyBorder="1" applyAlignment="1" applyProtection="1">
      <alignment horizontal="center"/>
      <protection locked="0"/>
    </xf>
    <xf numFmtId="49" fontId="11" fillId="11" borderId="110" xfId="0" applyNumberFormat="1" applyFont="1" applyFill="1" applyBorder="1" applyAlignment="1" applyProtection="1">
      <alignment horizontal="center"/>
      <protection locked="0"/>
    </xf>
    <xf numFmtId="49" fontId="11" fillId="11" borderId="249" xfId="0" applyNumberFormat="1" applyFont="1" applyFill="1" applyBorder="1" applyAlignment="1" applyProtection="1">
      <alignment horizontal="center"/>
      <protection locked="0"/>
    </xf>
    <xf numFmtId="0" fontId="33" fillId="19" borderId="399" xfId="0" applyNumberFormat="1" applyFont="1" applyFill="1" applyBorder="1" applyAlignment="1">
      <alignment horizontal="center"/>
    </xf>
    <xf numFmtId="0" fontId="32" fillId="19" borderId="68" xfId="0" applyNumberFormat="1" applyFont="1" applyFill="1" applyBorder="1" applyAlignment="1">
      <alignment horizontal="center"/>
    </xf>
    <xf numFmtId="0" fontId="32" fillId="21" borderId="378" xfId="0" applyNumberFormat="1" applyFont="1" applyFill="1" applyBorder="1" applyAlignment="1">
      <alignment horizontal="center"/>
    </xf>
    <xf numFmtId="0" fontId="32" fillId="19" borderId="45" xfId="0" applyNumberFormat="1" applyFont="1" applyFill="1" applyBorder="1" applyAlignment="1">
      <alignment horizontal="center"/>
    </xf>
    <xf numFmtId="0" fontId="35" fillId="21" borderId="378" xfId="0" applyNumberFormat="1" applyFont="1" applyFill="1" applyBorder="1" applyAlignment="1">
      <alignment horizontal="center"/>
    </xf>
    <xf numFmtId="0" fontId="35" fillId="10" borderId="378" xfId="0" applyFont="1" applyFill="1" applyBorder="1" applyAlignment="1">
      <alignment horizontal="center"/>
    </xf>
    <xf numFmtId="0" fontId="32" fillId="20" borderId="399" xfId="0" applyNumberFormat="1" applyFont="1" applyFill="1" applyBorder="1" applyAlignment="1">
      <alignment horizontal="center"/>
    </xf>
    <xf numFmtId="0" fontId="32" fillId="20" borderId="68" xfId="0" applyNumberFormat="1" applyFont="1" applyFill="1" applyBorder="1" applyAlignment="1">
      <alignment horizontal="center"/>
    </xf>
    <xf numFmtId="0" fontId="32" fillId="20" borderId="68" xfId="0" applyNumberFormat="1" applyFont="1" applyFill="1" applyBorder="1" applyAlignment="1">
      <alignment horizontal="center" vertical="distributed" wrapText="1"/>
    </xf>
    <xf numFmtId="0" fontId="33" fillId="12" borderId="356" xfId="0" applyNumberFormat="1" applyFont="1" applyFill="1" applyBorder="1" applyAlignment="1" applyProtection="1">
      <alignment horizontal="center"/>
      <protection locked="0"/>
    </xf>
    <xf numFmtId="0" fontId="33" fillId="12" borderId="115" xfId="0" applyNumberFormat="1" applyFont="1" applyFill="1" applyBorder="1" applyAlignment="1" applyProtection="1">
      <alignment horizontal="center"/>
      <protection locked="0"/>
    </xf>
    <xf numFmtId="0" fontId="32" fillId="12" borderId="356" xfId="0" applyNumberFormat="1" applyFont="1" applyFill="1" applyBorder="1" applyAlignment="1" applyProtection="1">
      <alignment horizontal="center"/>
      <protection locked="0"/>
    </xf>
    <xf numFmtId="0" fontId="32" fillId="12" borderId="115" xfId="0" applyNumberFormat="1" applyFont="1" applyFill="1" applyBorder="1" applyAlignment="1" applyProtection="1">
      <alignment horizontal="center"/>
      <protection locked="0"/>
    </xf>
    <xf numFmtId="0" fontId="32" fillId="12" borderId="374" xfId="0" applyNumberFormat="1" applyFont="1" applyFill="1" applyBorder="1" applyAlignment="1" applyProtection="1">
      <alignment horizontal="center"/>
      <protection locked="0"/>
    </xf>
    <xf numFmtId="0" fontId="32" fillId="12" borderId="235" xfId="0" applyNumberFormat="1" applyFont="1" applyFill="1" applyBorder="1" applyAlignment="1" applyProtection="1">
      <alignment horizontal="center"/>
      <protection locked="0"/>
    </xf>
    <xf numFmtId="0" fontId="32" fillId="12" borderId="0" xfId="0" applyNumberFormat="1" applyFont="1" applyFill="1" applyBorder="1" applyAlignment="1" applyProtection="1">
      <alignment horizontal="center"/>
      <protection locked="0"/>
    </xf>
    <xf numFmtId="0" fontId="32" fillId="12" borderId="196" xfId="0" applyNumberFormat="1" applyFont="1" applyFill="1" applyBorder="1" applyAlignment="1" applyProtection="1">
      <alignment horizontal="center"/>
      <protection locked="0"/>
    </xf>
    <xf numFmtId="0" fontId="32" fillId="12" borderId="391" xfId="0" applyNumberFormat="1" applyFont="1" applyFill="1" applyBorder="1" applyAlignment="1" applyProtection="1">
      <alignment horizontal="center"/>
      <protection locked="0"/>
    </xf>
    <xf numFmtId="0" fontId="35" fillId="11" borderId="0" xfId="0" applyNumberFormat="1" applyFont="1" applyFill="1" applyBorder="1" applyAlignment="1" applyProtection="1">
      <alignment horizontal="center"/>
      <protection locked="0"/>
    </xf>
    <xf numFmtId="0" fontId="32" fillId="0" borderId="356" xfId="0" applyNumberFormat="1" applyFont="1" applyFill="1" applyBorder="1" applyAlignment="1" applyProtection="1">
      <alignment horizontal="center"/>
      <protection locked="0"/>
    </xf>
    <xf numFmtId="0" fontId="32" fillId="0" borderId="119" xfId="0" applyNumberFormat="1" applyFont="1" applyFill="1" applyBorder="1" applyAlignment="1" applyProtection="1">
      <alignment horizontal="center"/>
      <protection locked="0"/>
    </xf>
    <xf numFmtId="0" fontId="32" fillId="12" borderId="5" xfId="0" applyNumberFormat="1" applyFont="1" applyFill="1" applyBorder="1" applyAlignment="1" applyProtection="1">
      <alignment horizontal="center"/>
      <protection locked="0"/>
    </xf>
    <xf numFmtId="0" fontId="32" fillId="12" borderId="8" xfId="0" applyNumberFormat="1" applyFont="1" applyFill="1" applyBorder="1" applyAlignment="1" applyProtection="1">
      <alignment horizontal="center"/>
      <protection locked="0"/>
    </xf>
    <xf numFmtId="0" fontId="32" fillId="12" borderId="198" xfId="0" applyNumberFormat="1" applyFont="1" applyFill="1" applyBorder="1" applyAlignment="1" applyProtection="1">
      <alignment horizontal="center"/>
      <protection locked="0"/>
    </xf>
    <xf numFmtId="0" fontId="42" fillId="0" borderId="0" xfId="0" applyFont="1"/>
    <xf numFmtId="0" fontId="42" fillId="0" borderId="0" xfId="0" applyFont="1" applyProtection="1"/>
    <xf numFmtId="0" fontId="41" fillId="0" borderId="0" xfId="0" applyFont="1" applyProtection="1"/>
    <xf numFmtId="0" fontId="43" fillId="0" borderId="0" xfId="0" applyFont="1" applyAlignment="1" applyProtection="1"/>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18" fillId="6" borderId="390" xfId="0" applyNumberFormat="1" applyFont="1" applyFill="1" applyBorder="1" applyAlignment="1">
      <alignment horizontal="left" wrapText="1"/>
    </xf>
    <xf numFmtId="0" fontId="18" fillId="6" borderId="366" xfId="0" applyNumberFormat="1" applyFont="1" applyFill="1" applyBorder="1" applyAlignment="1">
      <alignment horizontal="left" wrapText="1"/>
    </xf>
    <xf numFmtId="0" fontId="35" fillId="0" borderId="360" xfId="0" applyFont="1" applyBorder="1" applyAlignment="1">
      <alignment horizontal="left" wrapText="1"/>
    </xf>
    <xf numFmtId="0" fontId="35" fillId="0" borderId="366" xfId="0" applyFont="1" applyBorder="1" applyAlignment="1">
      <alignment horizontal="left" wrapText="1"/>
    </xf>
    <xf numFmtId="0" fontId="32" fillId="12" borderId="110" xfId="0" applyNumberFormat="1" applyFont="1" applyFill="1" applyBorder="1" applyAlignment="1" applyProtection="1">
      <alignment horizontal="center"/>
      <protection locked="0"/>
    </xf>
    <xf numFmtId="0" fontId="32" fillId="9" borderId="121" xfId="0" applyNumberFormat="1" applyFont="1" applyFill="1" applyBorder="1" applyAlignment="1" applyProtection="1">
      <alignment horizontal="center"/>
      <protection locked="0"/>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11" borderId="170"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270"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25" fillId="0" borderId="389"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25" fillId="0" borderId="59" xfId="0" applyNumberFormat="1" applyFont="1" applyBorder="1" applyAlignment="1">
      <alignment horizontal="center" vertical="center" wrapText="1"/>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center"/>
      <protection locked="0"/>
    </xf>
    <xf numFmtId="0" fontId="11" fillId="11" borderId="277" xfId="0" applyNumberFormat="1" applyFont="1" applyFill="1" applyBorder="1" applyAlignment="1" applyProtection="1">
      <alignment horizontal="center"/>
      <protection locked="0"/>
    </xf>
    <xf numFmtId="0" fontId="11" fillId="5" borderId="278" xfId="0" applyNumberFormat="1" applyFont="1" applyFill="1" applyBorder="1" applyAlignment="1" applyProtection="1">
      <alignment horizontal="center"/>
      <protection locked="0"/>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1" fillId="0" borderId="394" xfId="0" applyNumberFormat="1" applyFont="1" applyBorder="1" applyAlignment="1" applyProtection="1">
      <alignment horizontal="left" wrapText="1"/>
    </xf>
    <xf numFmtId="0" fontId="25" fillId="0" borderId="0" xfId="0" applyNumberFormat="1" applyFont="1" applyAlignment="1" applyProtection="1">
      <alignment horizontal="center" vertical="center" wrapText="1"/>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44" fillId="0" borderId="0" xfId="0" applyFont="1" applyAlignment="1" applyProtection="1">
      <alignment horizontal="center" vertical="center"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64" xfId="0" applyNumberFormat="1" applyFont="1" applyFill="1" applyBorder="1" applyAlignment="1" applyProtection="1">
      <alignment horizontal="left" indent="1"/>
      <protection locked="0"/>
    </xf>
    <xf numFmtId="0" fontId="35" fillId="11" borderId="365" xfId="0" applyNumberFormat="1" applyFont="1" applyFill="1" applyBorder="1" applyAlignment="1" applyProtection="1">
      <alignment horizontal="left" indent="1"/>
      <protection locked="0"/>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36" xfId="0" applyNumberFormat="1" applyFont="1" applyFill="1" applyBorder="1" applyAlignment="1" applyProtection="1">
      <alignment horizontal="left"/>
    </xf>
    <xf numFmtId="0" fontId="34" fillId="16" borderId="334" xfId="0" applyNumberFormat="1" applyFont="1" applyFill="1" applyBorder="1" applyAlignment="1" applyProtection="1">
      <alignment horizontal="left"/>
    </xf>
    <xf numFmtId="0" fontId="34" fillId="16" borderId="335" xfId="0" applyNumberFormat="1" applyFont="1" applyFill="1" applyBorder="1" applyAlignment="1" applyProtection="1">
      <alignment horizontal="left"/>
    </xf>
    <xf numFmtId="0" fontId="11" fillId="11" borderId="122"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168" fontId="11" fillId="11" borderId="366" xfId="4" applyNumberFormat="1" applyFont="1" applyFill="1" applyBorder="1" applyAlignment="1" applyProtection="1">
      <protection locked="0"/>
    </xf>
    <xf numFmtId="168" fontId="11" fillId="0" borderId="47" xfId="4" applyNumberFormat="1" applyFont="1" applyBorder="1" applyAlignment="1" applyProtection="1">
      <protection locked="0"/>
    </xf>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0" fontId="11" fillId="11" borderId="366" xfId="2" applyNumberFormat="1" applyFont="1" applyFill="1" applyBorder="1" applyAlignment="1" applyProtection="1">
      <protection locked="0"/>
    </xf>
    <xf numFmtId="0" fontId="11" fillId="0" borderId="47" xfId="0" applyFont="1" applyBorder="1" applyAlignment="1" applyProtection="1">
      <protection locked="0"/>
    </xf>
    <xf numFmtId="0" fontId="11" fillId="11" borderId="367" xfId="2" applyNumberFormat="1" applyFont="1" applyFill="1" applyBorder="1" applyAlignment="1" applyProtection="1">
      <alignment horizontal="left"/>
      <protection locked="0"/>
    </xf>
    <xf numFmtId="0" fontId="11" fillId="7" borderId="368" xfId="2" applyNumberFormat="1" applyFont="1" applyFill="1" applyBorder="1" applyAlignment="1" applyProtection="1">
      <alignment horizontal="left"/>
      <protection locked="0"/>
    </xf>
    <xf numFmtId="0" fontId="11" fillId="11" borderId="369" xfId="2" applyNumberFormat="1" applyFont="1" applyFill="1" applyBorder="1" applyAlignment="1" applyProtection="1">
      <alignment horizontal="left"/>
      <protection locked="0"/>
    </xf>
    <xf numFmtId="0" fontId="11" fillId="7" borderId="370"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28" xfId="0" applyFont="1" applyBorder="1" applyAlignment="1" applyProtection="1">
      <alignment horizontal="left" wrapText="1"/>
    </xf>
    <xf numFmtId="0" fontId="11" fillId="0" borderId="286" xfId="0" applyFont="1" applyBorder="1" applyAlignment="1" applyProtection="1">
      <alignment horizontal="left" wrapText="1"/>
    </xf>
    <xf numFmtId="168" fontId="11" fillId="11" borderId="401" xfId="4" applyNumberFormat="1" applyFont="1" applyFill="1" applyBorder="1" applyAlignment="1" applyProtection="1">
      <alignment horizontal="left"/>
      <protection locked="0"/>
    </xf>
    <xf numFmtId="168" fontId="11" fillId="11" borderId="402" xfId="4" applyNumberFormat="1" applyFont="1" applyFill="1" applyBorder="1" applyAlignment="1" applyProtection="1">
      <alignment horizontal="left"/>
      <protection locked="0"/>
    </xf>
    <xf numFmtId="168" fontId="11" fillId="11" borderId="403" xfId="4" applyNumberFormat="1" applyFont="1" applyFill="1" applyBorder="1" applyAlignment="1" applyProtection="1">
      <alignment horizontal="left"/>
      <protection locked="0"/>
    </xf>
    <xf numFmtId="0" fontId="11" fillId="16" borderId="227" xfId="0" applyNumberFormat="1" applyFont="1" applyFill="1" applyBorder="1" applyAlignment="1" applyProtection="1">
      <alignment horizontal="left"/>
      <protection locked="0"/>
    </xf>
    <xf numFmtId="0" fontId="11" fillId="16" borderId="234" xfId="0" applyNumberFormat="1" applyFont="1" applyFill="1" applyBorder="1" applyAlignment="1" applyProtection="1">
      <alignment horizontal="left"/>
      <protection locked="0"/>
    </xf>
    <xf numFmtId="0" fontId="11" fillId="16" borderId="265"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7" borderId="265" xfId="0" applyNumberFormat="1" applyFont="1" applyFill="1" applyBorder="1" applyAlignment="1" applyProtection="1">
      <alignment horizontal="left"/>
      <protection locked="0"/>
    </xf>
    <xf numFmtId="0" fontId="11" fillId="11" borderId="227" xfId="0" applyNumberFormat="1" applyFont="1" applyFill="1" applyBorder="1" applyAlignment="1" applyProtection="1">
      <alignment horizontal="left"/>
      <protection locked="0"/>
    </xf>
    <xf numFmtId="0" fontId="11" fillId="11" borderId="293" xfId="0" applyNumberFormat="1" applyFont="1" applyFill="1" applyBorder="1" applyAlignment="1" applyProtection="1">
      <alignment horizontal="left"/>
      <protection locked="0"/>
    </xf>
    <xf numFmtId="0" fontId="11" fillId="7" borderId="291" xfId="0" applyNumberFormat="1" applyFont="1" applyFill="1" applyBorder="1" applyAlignment="1" applyProtection="1">
      <alignment horizontal="left"/>
      <protection locked="0"/>
    </xf>
    <xf numFmtId="0" fontId="11" fillId="7" borderId="303" xfId="0" applyNumberFormat="1" applyFont="1" applyFill="1" applyBorder="1" applyAlignment="1" applyProtection="1">
      <alignment horizontal="left"/>
      <protection locked="0"/>
    </xf>
    <xf numFmtId="0" fontId="11" fillId="11" borderId="249" xfId="0" applyNumberFormat="1" applyFont="1" applyFill="1" applyBorder="1" applyAlignment="1" applyProtection="1">
      <alignment horizontal="left"/>
      <protection locked="0"/>
    </xf>
    <xf numFmtId="0" fontId="11" fillId="11" borderId="229" xfId="0" applyNumberFormat="1" applyFont="1" applyFill="1" applyBorder="1" applyAlignment="1" applyProtection="1">
      <alignment horizontal="left"/>
      <protection locked="0"/>
    </xf>
    <xf numFmtId="0" fontId="11" fillId="7" borderId="23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center"/>
      <protection locked="0"/>
    </xf>
    <xf numFmtId="0" fontId="11" fillId="5" borderId="371" xfId="0" applyNumberFormat="1" applyFont="1" applyFill="1" applyBorder="1" applyAlignment="1" applyProtection="1">
      <alignment horizontal="center"/>
      <protection locked="0"/>
    </xf>
    <xf numFmtId="0" fontId="11" fillId="11" borderId="229" xfId="0" applyNumberFormat="1" applyFont="1" applyFill="1" applyBorder="1" applyAlignment="1" applyProtection="1">
      <alignment horizontal="center"/>
      <protection locked="0"/>
    </xf>
    <xf numFmtId="0" fontId="11" fillId="5" borderId="231" xfId="0" applyNumberFormat="1" applyFont="1" applyFill="1" applyBorder="1" applyAlignment="1" applyProtection="1">
      <alignment horizontal="center"/>
      <protection locked="0"/>
    </xf>
    <xf numFmtId="0" fontId="11" fillId="7" borderId="230" xfId="0" applyNumberFormat="1" applyFont="1" applyFill="1" applyBorder="1" applyAlignment="1" applyProtection="1">
      <alignment horizontal="center"/>
      <protection locked="0"/>
    </xf>
    <xf numFmtId="0" fontId="11" fillId="7" borderId="231"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0" borderId="378" xfId="0" applyNumberFormat="1" applyFont="1" applyFill="1" applyBorder="1" applyAlignment="1" applyProtection="1">
      <alignment horizontal="left" vertical="top"/>
      <protection locked="0"/>
    </xf>
    <xf numFmtId="0" fontId="11" fillId="11" borderId="359" xfId="0" applyNumberFormat="1" applyFont="1" applyFill="1" applyBorder="1" applyAlignment="1" applyProtection="1">
      <alignment horizontal="left" vertical="top"/>
      <protection locked="0"/>
    </xf>
    <xf numFmtId="0" fontId="11" fillId="11" borderId="356" xfId="0" applyNumberFormat="1" applyFont="1" applyFill="1" applyBorder="1" applyAlignment="1" applyProtection="1">
      <alignment horizontal="left" vertical="top"/>
      <protection locked="0"/>
    </xf>
    <xf numFmtId="0" fontId="11" fillId="11" borderId="358"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295" xfId="0" applyNumberFormat="1" applyFont="1" applyFill="1" applyBorder="1" applyAlignment="1" applyProtection="1">
      <alignment horizontal="left"/>
      <protection locked="0"/>
    </xf>
    <xf numFmtId="0" fontId="11" fillId="7" borderId="22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11" borderId="297"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3" fillId="0" borderId="372" xfId="0" applyNumberFormat="1" applyFont="1" applyFill="1" applyBorder="1" applyAlignment="1" applyProtection="1">
      <alignment horizontal="left"/>
      <protection locked="0"/>
    </xf>
    <xf numFmtId="0" fontId="13" fillId="0" borderId="373" xfId="0" applyNumberFormat="1" applyFont="1" applyFill="1" applyBorder="1" applyAlignment="1" applyProtection="1">
      <alignment horizontal="left"/>
      <protection locked="0"/>
    </xf>
    <xf numFmtId="0" fontId="13" fillId="0" borderId="374"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center"/>
      <protection locked="0"/>
    </xf>
    <xf numFmtId="0" fontId="11" fillId="5" borderId="342" xfId="0" applyNumberFormat="1" applyFont="1" applyFill="1" applyBorder="1" applyAlignment="1" applyProtection="1">
      <alignment horizontal="center"/>
      <protection locked="0"/>
    </xf>
    <xf numFmtId="0" fontId="13" fillId="0" borderId="343" xfId="0" applyNumberFormat="1" applyFont="1" applyFill="1" applyBorder="1" applyAlignment="1" applyProtection="1">
      <alignment horizontal="left"/>
      <protection locked="0"/>
    </xf>
    <xf numFmtId="0" fontId="13" fillId="0" borderId="344" xfId="0" applyNumberFormat="1" applyFont="1" applyFill="1" applyBorder="1" applyAlignment="1" applyProtection="1">
      <alignment horizontal="left"/>
      <protection locked="0"/>
    </xf>
    <xf numFmtId="0" fontId="13" fillId="0" borderId="345"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left" vertical="top" wrapText="1"/>
      <protection locked="0"/>
    </xf>
    <xf numFmtId="0" fontId="11" fillId="11" borderId="339" xfId="0" applyNumberFormat="1" applyFont="1" applyFill="1" applyBorder="1" applyAlignment="1" applyProtection="1">
      <alignment horizontal="left" vertical="top" wrapText="1"/>
      <protection locked="0"/>
    </xf>
    <xf numFmtId="0" fontId="11" fillId="11" borderId="341"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297"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347" xfId="0" applyNumberFormat="1" applyFont="1" applyFill="1" applyBorder="1" applyAlignment="1" applyProtection="1">
      <alignment horizontal="left" vertical="top" wrapText="1"/>
      <protection locked="0"/>
    </xf>
    <xf numFmtId="0" fontId="11" fillId="11" borderId="354" xfId="0" applyNumberFormat="1" applyFont="1" applyFill="1" applyBorder="1" applyAlignment="1" applyProtection="1">
      <alignment horizontal="left" vertical="top" wrapText="1"/>
      <protection locked="0"/>
    </xf>
    <xf numFmtId="0" fontId="11" fillId="11" borderId="320" xfId="0" applyNumberFormat="1" applyFont="1" applyFill="1" applyBorder="1" applyAlignment="1" applyProtection="1">
      <alignment horizontal="left" vertical="top" wrapText="1"/>
      <protection locked="0"/>
    </xf>
    <xf numFmtId="0" fontId="11" fillId="11" borderId="355" xfId="0" applyNumberFormat="1" applyFont="1" applyFill="1" applyBorder="1" applyAlignment="1" applyProtection="1">
      <alignment horizontal="left" vertical="top" wrapText="1"/>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251" xfId="0" applyFont="1" applyFill="1" applyBorder="1" applyAlignment="1" applyProtection="1">
      <alignment horizontal="left"/>
      <protection locked="0"/>
    </xf>
    <xf numFmtId="0" fontId="6" fillId="0" borderId="291" xfId="0" applyFont="1" applyBorder="1" applyAlignment="1" applyProtection="1">
      <alignment horizontal="left"/>
      <protection locked="0"/>
    </xf>
    <xf numFmtId="0" fontId="6" fillId="0" borderId="307"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372" xfId="0" applyFont="1" applyFill="1" applyBorder="1" applyAlignment="1" applyProtection="1">
      <alignment horizontal="center"/>
      <protection locked="0"/>
    </xf>
    <xf numFmtId="0" fontId="6" fillId="7" borderId="373" xfId="0" applyFont="1" applyFill="1" applyBorder="1" applyAlignment="1" applyProtection="1">
      <alignment horizontal="center"/>
      <protection locked="0"/>
    </xf>
    <xf numFmtId="0" fontId="6" fillId="7" borderId="374" xfId="0" applyFont="1" applyFill="1" applyBorder="1" applyAlignment="1" applyProtection="1">
      <alignment horizontal="center"/>
      <protection locked="0"/>
    </xf>
    <xf numFmtId="0" fontId="6" fillId="11" borderId="372" xfId="0" applyFont="1" applyFill="1" applyBorder="1" applyAlignment="1" applyProtection="1">
      <alignment horizontal="left" vertical="top" wrapText="1"/>
      <protection locked="0"/>
    </xf>
    <xf numFmtId="0" fontId="6" fillId="7" borderId="373" xfId="0" applyFont="1" applyFill="1" applyBorder="1" applyAlignment="1" applyProtection="1">
      <alignment horizontal="left" vertical="top" wrapText="1"/>
      <protection locked="0"/>
    </xf>
    <xf numFmtId="0" fontId="6" fillId="7" borderId="377" xfId="0" applyFont="1" applyFill="1" applyBorder="1" applyAlignment="1" applyProtection="1">
      <alignment horizontal="left" vertical="top" wrapText="1"/>
      <protection locked="0"/>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0" borderId="172" xfId="0" applyFont="1" applyBorder="1" applyAlignment="1" applyProtection="1">
      <alignment horizontal="right"/>
    </xf>
    <xf numFmtId="0" fontId="11" fillId="11" borderId="364" xfId="2" applyNumberFormat="1" applyFont="1" applyFill="1" applyBorder="1" applyAlignment="1" applyProtection="1">
      <alignment horizontal="left"/>
      <protection locked="0"/>
    </xf>
    <xf numFmtId="0" fontId="11" fillId="11" borderId="366" xfId="2" applyNumberFormat="1" applyFont="1" applyFill="1" applyBorder="1" applyAlignment="1" applyProtection="1">
      <alignment horizontal="left"/>
      <protection locked="0"/>
    </xf>
    <xf numFmtId="0" fontId="11" fillId="11" borderId="365" xfId="2" applyNumberFormat="1" applyFont="1" applyFill="1" applyBorder="1" applyAlignment="1" applyProtection="1">
      <alignment horizontal="left"/>
      <protection locked="0"/>
    </xf>
    <xf numFmtId="0" fontId="11" fillId="11" borderId="383" xfId="0" applyNumberFormat="1" applyFont="1" applyFill="1" applyBorder="1" applyAlignment="1" applyProtection="1">
      <alignment horizontal="left"/>
      <protection locked="0"/>
    </xf>
    <xf numFmtId="0" fontId="11" fillId="11" borderId="385" xfId="0" applyNumberFormat="1" applyFont="1" applyFill="1" applyBorder="1" applyAlignment="1" applyProtection="1">
      <alignment horizontal="left"/>
      <protection locked="0"/>
    </xf>
    <xf numFmtId="0" fontId="11" fillId="16" borderId="258"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2" xfId="0" applyNumberFormat="1" applyFont="1" applyFill="1" applyBorder="1" applyAlignment="1" applyProtection="1">
      <alignment horizontal="left"/>
      <protection locked="0"/>
    </xf>
    <xf numFmtId="0" fontId="11" fillId="11" borderId="228" xfId="0" applyNumberFormat="1" applyFont="1" applyFill="1" applyBorder="1" applyAlignment="1" applyProtection="1">
      <alignment horizontal="left"/>
      <protection locked="0"/>
    </xf>
    <xf numFmtId="0" fontId="11" fillId="11" borderId="286" xfId="0" applyNumberFormat="1" applyFont="1" applyFill="1" applyBorder="1" applyAlignment="1" applyProtection="1">
      <alignment horizontal="left"/>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11" borderId="258" xfId="0" applyNumberFormat="1" applyFont="1" applyFill="1" applyBorder="1" applyAlignment="1" applyProtection="1">
      <alignment horizontal="left" indent="1"/>
      <protection locked="0"/>
    </xf>
    <xf numFmtId="0" fontId="11" fillId="11" borderId="265" xfId="0" applyNumberFormat="1" applyFont="1" applyFill="1" applyBorder="1" applyAlignment="1" applyProtection="1">
      <alignment horizontal="left" indent="1"/>
      <protection locked="0"/>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xr:uid="{00000000-0005-0000-0000-000001000000}"/>
    <cellStyle name="Currency" xfId="1" builtinId="4"/>
    <cellStyle name="Hyperlink" xfId="9" builtinId="8"/>
    <cellStyle name="Normal" xfId="0" builtinId="0"/>
    <cellStyle name="Normal 2" xfId="2" xr:uid="{00000000-0005-0000-0000-000005000000}"/>
    <cellStyle name="Normal 2 2" xfId="3" xr:uid="{00000000-0005-0000-0000-000006000000}"/>
    <cellStyle name="Normal 2 2 2" xfId="16" xr:uid="{00000000-0005-0000-0000-000007000000}"/>
    <cellStyle name="Normal 2 3" xfId="8" xr:uid="{00000000-0005-0000-0000-000008000000}"/>
    <cellStyle name="Normal 2 4" xfId="15" xr:uid="{00000000-0005-0000-0000-000009000000}"/>
    <cellStyle name="Normal 3" xfId="6" xr:uid="{00000000-0005-0000-0000-00000A000000}"/>
    <cellStyle name="Normal 3 2" xfId="10" xr:uid="{00000000-0005-0000-0000-00000B000000}"/>
    <cellStyle name="Normal 4" xfId="7" xr:uid="{00000000-0005-0000-0000-00000C000000}"/>
    <cellStyle name="Normal 5" xfId="11" xr:uid="{00000000-0005-0000-0000-00000D000000}"/>
    <cellStyle name="Normal 6" xfId="12" xr:uid="{00000000-0005-0000-0000-00000E000000}"/>
    <cellStyle name="Percent" xfId="5" builtinId="5"/>
    <cellStyle name="Percent 2" xfId="13" xr:uid="{00000000-0005-0000-0000-000010000000}"/>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2"/>
  <sheetViews>
    <sheetView workbookViewId="0">
      <selection activeCell="E12" sqref="E12"/>
    </sheetView>
  </sheetViews>
  <sheetFormatPr defaultRowHeight="15"/>
  <sheetData>
    <row r="4" spans="2:2">
      <c r="B4" t="s">
        <v>12360</v>
      </c>
    </row>
    <row r="5" spans="2:2" ht="15.75">
      <c r="B5" s="2005" t="s">
        <v>16040</v>
      </c>
    </row>
    <row r="6" spans="2:2">
      <c r="B6" t="s">
        <v>12361</v>
      </c>
    </row>
    <row r="7" spans="2:2">
      <c r="B7" t="s">
        <v>12362</v>
      </c>
    </row>
    <row r="8" spans="2:2">
      <c r="B8" t="s">
        <v>12363</v>
      </c>
    </row>
    <row r="10" spans="2:2">
      <c r="B10" t="s">
        <v>12364</v>
      </c>
    </row>
    <row r="12" spans="2:2">
      <c r="B12" t="s">
        <v>12365</v>
      </c>
    </row>
  </sheetData>
  <sheetProtection algorithmName="SHA-512" hashValue="77AM8oGdc8mq8lBnc43cZYk/I9GNUxfcu69fOTAkf8hAIeTrw8hkhpTEF+0laOD2jtarMUCITiSD36dubnjWcQ==" saltValue="GAK8wUSFoUUBbKvgu4WF9w=="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76"/>
  <sheetViews>
    <sheetView showGridLines="0" zoomScaleNormal="100" zoomScalePageLayoutView="115" workbookViewId="0">
      <selection activeCell="D15" sqref="D15"/>
    </sheetView>
  </sheetViews>
  <sheetFormatPr defaultColWidth="0" defaultRowHeight="12" zeroHeight="1"/>
  <cols>
    <col min="1" max="1" width="1.77734375" style="582" customWidth="1"/>
    <col min="2" max="2" width="15.6640625" style="582" customWidth="1"/>
    <col min="3" max="3" width="5.6640625" style="582" customWidth="1"/>
    <col min="4" max="6" width="14.6640625" style="582" customWidth="1"/>
    <col min="7" max="8" width="16" style="582" customWidth="1"/>
    <col min="9" max="9" width="2.33203125" style="298" hidden="1" customWidth="1"/>
    <col min="10" max="10" width="1.88671875" style="582" customWidth="1"/>
    <col min="11" max="11" width="9.6640625" style="582" hidden="1" customWidth="1"/>
    <col min="12" max="12" width="8.88671875" style="582" customWidth="1"/>
    <col min="13" max="16384" width="9.6640625" style="582" hidden="1"/>
  </cols>
  <sheetData>
    <row r="1" spans="2:11">
      <c r="B1" s="579" t="s">
        <v>12366</v>
      </c>
      <c r="C1" s="579"/>
      <c r="D1" s="579"/>
      <c r="E1" s="579"/>
      <c r="F1" s="579"/>
      <c r="G1" s="579"/>
      <c r="H1" s="579"/>
      <c r="I1" s="579"/>
      <c r="J1" s="1689"/>
      <c r="K1" s="1689"/>
    </row>
    <row r="2" spans="2:11">
      <c r="B2" s="579" t="s">
        <v>12367</v>
      </c>
      <c r="C2" s="579"/>
      <c r="D2" s="579"/>
      <c r="E2" s="579"/>
      <c r="F2" s="579"/>
      <c r="G2" s="579"/>
      <c r="H2" s="579"/>
      <c r="I2" s="579"/>
      <c r="J2" s="1689"/>
      <c r="K2" s="1689"/>
    </row>
    <row r="3" spans="2:11">
      <c r="B3" s="579" t="s">
        <v>12368</v>
      </c>
      <c r="C3" s="579"/>
      <c r="D3" s="579"/>
      <c r="E3" s="579"/>
      <c r="F3" s="579"/>
      <c r="G3" s="579"/>
      <c r="H3" s="579"/>
      <c r="I3" s="579"/>
      <c r="J3" s="1689"/>
      <c r="K3" s="1689"/>
    </row>
    <row r="4" spans="2:11">
      <c r="B4" s="579" t="s">
        <v>12369</v>
      </c>
      <c r="C4" s="579"/>
      <c r="D4" s="579"/>
      <c r="E4" s="579"/>
      <c r="F4" s="579"/>
      <c r="G4" s="579"/>
      <c r="H4" s="579"/>
      <c r="I4" s="579"/>
      <c r="J4" s="1689"/>
      <c r="K4" s="1689"/>
    </row>
    <row r="5" spans="2:11">
      <c r="B5" s="579"/>
      <c r="C5" s="579"/>
      <c r="D5" s="580"/>
      <c r="E5" s="579"/>
      <c r="F5" s="580"/>
      <c r="G5" s="580"/>
      <c r="H5" s="580"/>
      <c r="J5" s="1689"/>
      <c r="K5" s="1689"/>
    </row>
    <row r="6" spans="2:11">
      <c r="B6" s="579" t="s">
        <v>1196</v>
      </c>
      <c r="C6" s="580"/>
      <c r="D6" s="580"/>
      <c r="E6" s="579"/>
      <c r="F6" s="580"/>
      <c r="G6" s="580"/>
      <c r="H6" s="580"/>
      <c r="J6" s="1689"/>
      <c r="K6" s="1689"/>
    </row>
    <row r="7" spans="2:11" ht="12.75" thickBot="1">
      <c r="B7" s="1690"/>
      <c r="H7" s="1691"/>
      <c r="J7" s="1689"/>
      <c r="K7" s="1689"/>
    </row>
    <row r="8" spans="2:11" ht="17.100000000000001" customHeight="1" thickTop="1">
      <c r="B8" s="583" t="s">
        <v>6</v>
      </c>
      <c r="C8" s="584"/>
      <c r="D8" s="584">
        <f>Facility_Name</f>
        <v>0</v>
      </c>
      <c r="E8" s="584"/>
      <c r="F8" s="584"/>
      <c r="G8" s="584"/>
      <c r="H8" s="585"/>
      <c r="I8" s="299"/>
      <c r="J8"/>
      <c r="K8"/>
    </row>
    <row r="9" spans="2:11" ht="17.100000000000001" customHeight="1">
      <c r="B9" s="587" t="s">
        <v>7</v>
      </c>
      <c r="C9" s="588"/>
      <c r="D9" s="588" t="str">
        <f>IF(Facility_DBA = 0, "", Facility_DBA)</f>
        <v/>
      </c>
      <c r="E9" s="588"/>
      <c r="F9" s="588"/>
      <c r="G9" s="588"/>
      <c r="H9" s="589"/>
      <c r="I9" s="299"/>
      <c r="J9" s="1692"/>
    </row>
    <row r="10" spans="2:11" ht="17.100000000000001" customHeight="1" thickBot="1">
      <c r="B10" s="590" t="s">
        <v>24</v>
      </c>
      <c r="C10" s="591"/>
      <c r="D10" s="591">
        <f>Provider_Number</f>
        <v>0</v>
      </c>
      <c r="E10" s="592" t="s">
        <v>95</v>
      </c>
      <c r="F10" s="1648">
        <f>Facility_FYB</f>
        <v>0</v>
      </c>
      <c r="G10" s="593" t="s">
        <v>385</v>
      </c>
      <c r="H10" s="1649">
        <f>Facility_FYE</f>
        <v>0</v>
      </c>
      <c r="I10" s="299"/>
      <c r="J10" s="1692"/>
    </row>
    <row r="11" spans="2:11" ht="15" customHeight="1" thickTop="1">
      <c r="B11" s="1693" t="s">
        <v>386</v>
      </c>
      <c r="C11" s="594"/>
      <c r="D11" s="594"/>
      <c r="E11" s="594"/>
      <c r="F11" s="594"/>
      <c r="G11" s="594"/>
      <c r="H11" s="595"/>
      <c r="I11" s="299"/>
      <c r="J11" s="1692"/>
    </row>
    <row r="12" spans="2:11" ht="15" hidden="1" customHeight="1" thickTop="1">
      <c r="B12" s="1694" t="s">
        <v>1499</v>
      </c>
      <c r="C12" s="1695" t="s">
        <v>1500</v>
      </c>
      <c r="D12" s="1695" t="s">
        <v>1501</v>
      </c>
      <c r="E12" s="1695" t="s">
        <v>1502</v>
      </c>
      <c r="F12" s="1695" t="s">
        <v>1503</v>
      </c>
      <c r="G12" s="1695" t="s">
        <v>1504</v>
      </c>
      <c r="H12" s="1696" t="s">
        <v>1505</v>
      </c>
      <c r="I12" s="299"/>
      <c r="J12" s="1692"/>
    </row>
    <row r="13" spans="2:11">
      <c r="B13" s="599" t="s">
        <v>59</v>
      </c>
      <c r="C13" s="600"/>
      <c r="D13" s="601" t="s">
        <v>60</v>
      </c>
      <c r="E13" s="601" t="s">
        <v>61</v>
      </c>
      <c r="F13" s="602" t="s">
        <v>62</v>
      </c>
      <c r="G13" s="602" t="s">
        <v>63</v>
      </c>
      <c r="H13" s="603" t="s">
        <v>97</v>
      </c>
      <c r="I13" s="306">
        <v>1</v>
      </c>
      <c r="J13" s="1692"/>
    </row>
    <row r="14" spans="2:11" ht="48">
      <c r="B14" s="605" t="s">
        <v>1197</v>
      </c>
      <c r="C14" s="606"/>
      <c r="D14" s="607" t="s">
        <v>13191</v>
      </c>
      <c r="E14" s="607" t="s">
        <v>13192</v>
      </c>
      <c r="F14" s="607" t="s">
        <v>13193</v>
      </c>
      <c r="G14" s="607" t="s">
        <v>13194</v>
      </c>
      <c r="H14" s="608" t="s">
        <v>13195</v>
      </c>
      <c r="I14" s="306">
        <v>2</v>
      </c>
      <c r="J14" s="1692"/>
    </row>
    <row r="15" spans="2:11" ht="17.100000000000001" customHeight="1">
      <c r="B15" s="609" t="s">
        <v>388</v>
      </c>
      <c r="C15" s="610"/>
      <c r="D15" s="191"/>
      <c r="E15" s="191"/>
      <c r="F15" s="191"/>
      <c r="G15" s="191"/>
      <c r="H15" s="192"/>
      <c r="I15" s="306">
        <v>3</v>
      </c>
      <c r="J15" s="1692"/>
    </row>
    <row r="16" spans="2:11" ht="17.100000000000001" customHeight="1">
      <c r="B16" s="611" t="s">
        <v>389</v>
      </c>
      <c r="C16" s="612"/>
      <c r="D16" s="193"/>
      <c r="E16" s="193"/>
      <c r="F16" s="193"/>
      <c r="G16" s="193"/>
      <c r="H16" s="194"/>
      <c r="I16" s="306">
        <v>4</v>
      </c>
      <c r="J16" s="1692"/>
    </row>
    <row r="17" spans="2:10" ht="17.100000000000001" customHeight="1">
      <c r="B17" s="611" t="s">
        <v>390</v>
      </c>
      <c r="C17" s="612"/>
      <c r="D17" s="193"/>
      <c r="E17" s="193"/>
      <c r="F17" s="193"/>
      <c r="G17" s="193"/>
      <c r="H17" s="194"/>
      <c r="I17" s="306">
        <v>5</v>
      </c>
      <c r="J17" s="1692"/>
    </row>
    <row r="18" spans="2:10" ht="17.100000000000001" customHeight="1">
      <c r="B18" s="611" t="s">
        <v>391</v>
      </c>
      <c r="C18" s="612"/>
      <c r="D18" s="193"/>
      <c r="E18" s="193"/>
      <c r="F18" s="193"/>
      <c r="G18" s="193"/>
      <c r="H18" s="194"/>
      <c r="I18" s="306">
        <v>6</v>
      </c>
      <c r="J18" s="1692"/>
    </row>
    <row r="19" spans="2:10" ht="17.100000000000001" customHeight="1">
      <c r="B19" s="611" t="s">
        <v>392</v>
      </c>
      <c r="C19" s="612"/>
      <c r="D19" s="193"/>
      <c r="E19" s="193"/>
      <c r="F19" s="193"/>
      <c r="G19" s="193"/>
      <c r="H19" s="194"/>
      <c r="I19" s="306">
        <v>7</v>
      </c>
      <c r="J19" s="1692"/>
    </row>
    <row r="20" spans="2:10" ht="17.100000000000001" customHeight="1">
      <c r="B20" s="611" t="s">
        <v>393</v>
      </c>
      <c r="C20" s="612"/>
      <c r="D20" s="613"/>
      <c r="E20" s="613"/>
      <c r="F20" s="613"/>
      <c r="G20" s="614"/>
      <c r="H20" s="615"/>
      <c r="I20" s="306">
        <v>8</v>
      </c>
      <c r="J20" s="1692"/>
    </row>
    <row r="21" spans="2:10" ht="17.100000000000001" customHeight="1">
      <c r="B21" s="2086"/>
      <c r="C21" s="2087"/>
      <c r="D21" s="193"/>
      <c r="E21" s="193"/>
      <c r="F21" s="193"/>
      <c r="G21" s="193"/>
      <c r="H21" s="194"/>
      <c r="I21" s="306">
        <v>9</v>
      </c>
      <c r="J21" s="1692"/>
    </row>
    <row r="22" spans="2:10" ht="17.100000000000001" customHeight="1">
      <c r="B22" s="2086"/>
      <c r="C22" s="2087"/>
      <c r="D22" s="193"/>
      <c r="E22" s="193"/>
      <c r="F22" s="193"/>
      <c r="G22" s="193"/>
      <c r="H22" s="194"/>
      <c r="I22" s="306">
        <v>10</v>
      </c>
      <c r="J22" s="1692"/>
    </row>
    <row r="23" spans="2:10" ht="17.100000000000001" customHeight="1">
      <c r="B23" s="2086"/>
      <c r="C23" s="2087"/>
      <c r="D23" s="193"/>
      <c r="E23" s="193"/>
      <c r="F23" s="193"/>
      <c r="G23" s="193"/>
      <c r="H23" s="194"/>
      <c r="I23" s="306">
        <v>11</v>
      </c>
      <c r="J23" s="1692"/>
    </row>
    <row r="24" spans="2:10" ht="17.100000000000001" customHeight="1">
      <c r="B24" s="2086"/>
      <c r="C24" s="2087"/>
      <c r="D24" s="193"/>
      <c r="E24" s="193"/>
      <c r="F24" s="193"/>
      <c r="G24" s="193"/>
      <c r="H24" s="194"/>
      <c r="I24" s="306">
        <v>12</v>
      </c>
      <c r="J24" s="1692"/>
    </row>
    <row r="25" spans="2:10" ht="17.100000000000001" customHeight="1">
      <c r="B25" s="2086"/>
      <c r="C25" s="2087"/>
      <c r="D25" s="193"/>
      <c r="E25" s="193"/>
      <c r="F25" s="193"/>
      <c r="G25" s="193"/>
      <c r="H25" s="194"/>
      <c r="I25" s="306">
        <v>13</v>
      </c>
      <c r="J25" s="1692"/>
    </row>
    <row r="26" spans="2:10" ht="17.100000000000001" customHeight="1">
      <c r="B26" s="2086"/>
      <c r="C26" s="2087"/>
      <c r="D26" s="193"/>
      <c r="E26" s="193"/>
      <c r="F26" s="193"/>
      <c r="G26" s="193"/>
      <c r="H26" s="194"/>
      <c r="I26" s="306">
        <v>14</v>
      </c>
      <c r="J26" s="1692"/>
    </row>
    <row r="27" spans="2:10" ht="17.100000000000001" customHeight="1">
      <c r="B27" s="2086"/>
      <c r="C27" s="2087"/>
      <c r="D27" s="193"/>
      <c r="E27" s="193"/>
      <c r="F27" s="193"/>
      <c r="G27" s="193"/>
      <c r="H27" s="194"/>
      <c r="I27" s="306">
        <v>15</v>
      </c>
      <c r="J27" s="1692"/>
    </row>
    <row r="28" spans="2:10" ht="17.100000000000001" customHeight="1">
      <c r="B28" s="2086"/>
      <c r="C28" s="2087"/>
      <c r="D28" s="193"/>
      <c r="E28" s="193"/>
      <c r="F28" s="193"/>
      <c r="G28" s="193"/>
      <c r="H28" s="194"/>
      <c r="I28" s="306">
        <v>16</v>
      </c>
      <c r="J28" s="1692"/>
    </row>
    <row r="29" spans="2:10" ht="17.100000000000001" customHeight="1">
      <c r="B29" s="2086"/>
      <c r="C29" s="2087"/>
      <c r="D29" s="193"/>
      <c r="E29" s="193"/>
      <c r="F29" s="193"/>
      <c r="G29" s="193"/>
      <c r="H29" s="194"/>
      <c r="I29" s="306">
        <v>17</v>
      </c>
      <c r="J29" s="1692"/>
    </row>
    <row r="30" spans="2:10" ht="17.100000000000001" customHeight="1">
      <c r="B30" s="2086"/>
      <c r="C30" s="2087"/>
      <c r="D30" s="193"/>
      <c r="E30" s="193"/>
      <c r="F30" s="193"/>
      <c r="G30" s="193"/>
      <c r="H30" s="194"/>
      <c r="I30" s="306">
        <v>18</v>
      </c>
      <c r="J30" s="1692"/>
    </row>
    <row r="31" spans="2:10" ht="17.100000000000001" customHeight="1">
      <c r="B31" s="2086"/>
      <c r="C31" s="2087"/>
      <c r="D31" s="193"/>
      <c r="E31" s="193"/>
      <c r="F31" s="193"/>
      <c r="G31" s="193"/>
      <c r="H31" s="194"/>
      <c r="I31" s="306">
        <v>19</v>
      </c>
      <c r="J31" s="1692"/>
    </row>
    <row r="32" spans="2:10" ht="17.100000000000001" customHeight="1">
      <c r="B32" s="2086"/>
      <c r="C32" s="2087"/>
      <c r="D32" s="193"/>
      <c r="E32" s="193"/>
      <c r="F32" s="193"/>
      <c r="G32" s="193"/>
      <c r="H32" s="194"/>
      <c r="I32" s="306">
        <v>20</v>
      </c>
      <c r="J32" s="1692"/>
    </row>
    <row r="33" spans="2:10" ht="17.100000000000001" customHeight="1">
      <c r="B33" s="2088"/>
      <c r="C33" s="2089"/>
      <c r="D33" s="193"/>
      <c r="E33" s="193"/>
      <c r="F33" s="193"/>
      <c r="G33" s="193"/>
      <c r="H33" s="194"/>
      <c r="I33" s="306">
        <v>21</v>
      </c>
      <c r="J33" s="1692"/>
    </row>
    <row r="34" spans="2:10" ht="17.100000000000001" customHeight="1">
      <c r="B34" s="2088"/>
      <c r="C34" s="2089"/>
      <c r="D34" s="193"/>
      <c r="E34" s="193"/>
      <c r="F34" s="193"/>
      <c r="G34" s="193"/>
      <c r="H34" s="194"/>
      <c r="I34" s="306">
        <v>22</v>
      </c>
      <c r="J34" s="1692"/>
    </row>
    <row r="35" spans="2:10" ht="17.100000000000001" customHeight="1">
      <c r="B35" s="2088"/>
      <c r="C35" s="2089"/>
      <c r="D35" s="1810"/>
      <c r="E35" s="1810"/>
      <c r="F35" s="1810"/>
      <c r="G35" s="1810"/>
      <c r="H35" s="1811"/>
      <c r="I35" s="306">
        <v>23</v>
      </c>
      <c r="J35" s="1692"/>
    </row>
    <row r="36" spans="2:10" ht="16.5" customHeight="1">
      <c r="B36" s="609" t="s">
        <v>102</v>
      </c>
      <c r="C36" s="610"/>
      <c r="D36" s="616">
        <f>SUM(D15:D35)</f>
        <v>0</v>
      </c>
      <c r="E36" s="616">
        <f>SUM(E15:E35)</f>
        <v>0</v>
      </c>
      <c r="F36" s="616">
        <f>SUM(F15:F35)</f>
        <v>0</v>
      </c>
      <c r="G36" s="616">
        <f>SUM(G15:G35)</f>
        <v>0</v>
      </c>
      <c r="H36" s="617">
        <f>SUM(H15:H35)</f>
        <v>0</v>
      </c>
      <c r="I36" s="306">
        <v>27</v>
      </c>
      <c r="J36" s="1692"/>
    </row>
    <row r="37" spans="2:10">
      <c r="B37" s="643"/>
      <c r="C37" s="644"/>
      <c r="D37" s="645"/>
      <c r="E37" s="645"/>
      <c r="F37" s="645"/>
      <c r="G37" s="645"/>
      <c r="H37" s="646"/>
      <c r="I37" s="299"/>
      <c r="J37" s="1692"/>
    </row>
    <row r="38" spans="2:10" ht="15" hidden="1" customHeight="1" thickTop="1" thickBot="1">
      <c r="B38" s="1697" t="s">
        <v>1499</v>
      </c>
      <c r="C38" s="1698" t="s">
        <v>1500</v>
      </c>
      <c r="D38" s="1698" t="s">
        <v>1501</v>
      </c>
      <c r="E38" s="1698" t="s">
        <v>1502</v>
      </c>
      <c r="F38" s="1698" t="s">
        <v>1503</v>
      </c>
      <c r="G38" s="1698" t="s">
        <v>1504</v>
      </c>
      <c r="H38" s="1699" t="s">
        <v>1505</v>
      </c>
      <c r="I38" s="299"/>
      <c r="J38" s="1692"/>
    </row>
    <row r="39" spans="2:10" ht="28.5" customHeight="1">
      <c r="B39" s="1700" t="s">
        <v>394</v>
      </c>
      <c r="C39" s="619"/>
      <c r="D39" s="620"/>
      <c r="E39" s="620"/>
      <c r="F39" s="621" t="s">
        <v>81</v>
      </c>
      <c r="G39" s="621" t="s">
        <v>1198</v>
      </c>
      <c r="H39" s="622" t="s">
        <v>13196</v>
      </c>
      <c r="I39" s="306">
        <v>1</v>
      </c>
      <c r="J39" s="1692"/>
    </row>
    <row r="40" spans="2:10" ht="17.100000000000001" customHeight="1">
      <c r="B40" s="611" t="s">
        <v>395</v>
      </c>
      <c r="C40" s="612"/>
      <c r="D40" s="623"/>
      <c r="E40" s="623"/>
      <c r="F40" s="195">
        <f>G40+H40</f>
        <v>0</v>
      </c>
      <c r="G40" s="193"/>
      <c r="H40" s="194"/>
      <c r="I40" s="306">
        <v>2</v>
      </c>
      <c r="J40" s="1692"/>
    </row>
    <row r="41" spans="2:10" ht="17.100000000000001" customHeight="1">
      <c r="B41" s="611" t="s">
        <v>396</v>
      </c>
      <c r="C41" s="612"/>
      <c r="D41" s="623"/>
      <c r="E41" s="623"/>
      <c r="F41" s="195">
        <f>G41+H41</f>
        <v>0</v>
      </c>
      <c r="G41" s="193"/>
      <c r="H41" s="194"/>
      <c r="I41" s="306">
        <v>3</v>
      </c>
      <c r="J41" s="1692"/>
    </row>
    <row r="42" spans="2:10" ht="17.100000000000001" customHeight="1">
      <c r="B42" s="611" t="s">
        <v>397</v>
      </c>
      <c r="C42" s="612"/>
      <c r="D42" s="623"/>
      <c r="E42" s="623"/>
      <c r="F42" s="195">
        <f>G42+H42</f>
        <v>0</v>
      </c>
      <c r="G42" s="193"/>
      <c r="H42" s="194"/>
      <c r="I42" s="306">
        <v>4</v>
      </c>
      <c r="J42" s="1692"/>
    </row>
    <row r="43" spans="2:10" ht="17.100000000000001" customHeight="1">
      <c r="B43" s="611" t="s">
        <v>398</v>
      </c>
      <c r="C43" s="612"/>
      <c r="D43" s="623"/>
      <c r="E43" s="623"/>
      <c r="F43" s="195">
        <f>G43+H43</f>
        <v>0</v>
      </c>
      <c r="G43" s="193"/>
      <c r="H43" s="194"/>
      <c r="I43" s="306">
        <v>5</v>
      </c>
      <c r="J43" s="1692"/>
    </row>
    <row r="44" spans="2:10" ht="17.100000000000001" customHeight="1">
      <c r="B44" s="611" t="s">
        <v>399</v>
      </c>
      <c r="C44" s="612"/>
      <c r="D44" s="623"/>
      <c r="E44" s="623"/>
      <c r="F44" s="624">
        <f>SUM(F40:F43)</f>
        <v>0</v>
      </c>
      <c r="G44" s="624">
        <f>SUM(G40:G43)</f>
        <v>0</v>
      </c>
      <c r="H44" s="625">
        <f>SUM(H40:H43)</f>
        <v>0</v>
      </c>
      <c r="I44" s="306">
        <v>6</v>
      </c>
      <c r="J44" s="1692"/>
    </row>
    <row r="45" spans="2:10">
      <c r="B45" s="643"/>
      <c r="C45" s="644"/>
      <c r="D45" s="644"/>
      <c r="E45" s="644"/>
      <c r="F45" s="644"/>
      <c r="G45" s="644"/>
      <c r="H45" s="647"/>
      <c r="I45" s="299"/>
      <c r="J45" s="1692"/>
    </row>
    <row r="46" spans="2:10" ht="15" hidden="1" customHeight="1" thickTop="1" thickBot="1">
      <c r="B46" s="1697" t="s">
        <v>1499</v>
      </c>
      <c r="C46" s="1698" t="s">
        <v>1500</v>
      </c>
      <c r="D46" s="1698" t="s">
        <v>1501</v>
      </c>
      <c r="E46" s="1698" t="s">
        <v>1502</v>
      </c>
      <c r="F46" s="1698" t="s">
        <v>1503</v>
      </c>
      <c r="G46" s="1698" t="s">
        <v>1504</v>
      </c>
      <c r="H46" s="1699" t="s">
        <v>1505</v>
      </c>
      <c r="I46" s="299"/>
      <c r="J46" s="1692"/>
    </row>
    <row r="47" spans="2:10" ht="14.1" customHeight="1">
      <c r="B47" s="1701" t="s">
        <v>400</v>
      </c>
      <c r="C47" s="612"/>
      <c r="D47" s="612"/>
      <c r="E47" s="612"/>
      <c r="F47" s="612"/>
      <c r="G47" s="612"/>
      <c r="H47" s="627"/>
      <c r="I47" s="306">
        <v>1</v>
      </c>
      <c r="J47" s="1692"/>
    </row>
    <row r="48" spans="2:10" ht="14.1" customHeight="1">
      <c r="B48" s="2086"/>
      <c r="C48" s="2087"/>
      <c r="D48" s="641"/>
      <c r="E48" s="641"/>
      <c r="F48" s="641"/>
      <c r="G48" s="641"/>
      <c r="H48" s="642"/>
      <c r="I48" s="306">
        <v>2</v>
      </c>
      <c r="J48" s="1692"/>
    </row>
    <row r="49" spans="2:10" ht="14.1" customHeight="1">
      <c r="B49" s="2086"/>
      <c r="C49" s="2087"/>
      <c r="D49" s="641"/>
      <c r="E49" s="641"/>
      <c r="F49" s="641"/>
      <c r="G49" s="641"/>
      <c r="H49" s="642"/>
      <c r="I49" s="306">
        <v>3</v>
      </c>
      <c r="J49" s="1692"/>
    </row>
    <row r="50" spans="2:10" ht="14.1" customHeight="1">
      <c r="B50" s="2086"/>
      <c r="C50" s="2087"/>
      <c r="D50" s="641"/>
      <c r="E50" s="641"/>
      <c r="F50" s="641"/>
      <c r="G50" s="641"/>
      <c r="H50" s="642"/>
      <c r="I50" s="306">
        <v>4</v>
      </c>
      <c r="J50" s="1692"/>
    </row>
    <row r="51" spans="2:10" ht="14.1" customHeight="1">
      <c r="B51" s="2086"/>
      <c r="C51" s="2087"/>
      <c r="D51" s="641"/>
      <c r="E51" s="641"/>
      <c r="F51" s="641"/>
      <c r="G51" s="641"/>
      <c r="H51" s="642"/>
      <c r="I51" s="306">
        <v>5</v>
      </c>
      <c r="J51" s="1692"/>
    </row>
    <row r="52" spans="2:10" ht="14.1" customHeight="1">
      <c r="B52" s="2086"/>
      <c r="C52" s="2087"/>
      <c r="D52" s="641"/>
      <c r="E52" s="641"/>
      <c r="F52" s="641"/>
      <c r="G52" s="641"/>
      <c r="H52" s="642"/>
      <c r="I52" s="306">
        <v>6</v>
      </c>
      <c r="J52" s="1692"/>
    </row>
    <row r="53" spans="2:10">
      <c r="B53" s="648"/>
      <c r="C53" s="649"/>
      <c r="D53" s="649"/>
      <c r="E53" s="649"/>
      <c r="F53" s="649"/>
      <c r="G53" s="649"/>
      <c r="H53" s="650"/>
      <c r="I53" s="299"/>
      <c r="J53" s="1692"/>
    </row>
    <row r="54" spans="2:10" ht="15" hidden="1" customHeight="1" thickTop="1" thickBot="1">
      <c r="B54" s="1697" t="s">
        <v>1499</v>
      </c>
      <c r="C54" s="1698" t="s">
        <v>1500</v>
      </c>
      <c r="D54" s="1698" t="s">
        <v>1501</v>
      </c>
      <c r="E54" s="1698" t="s">
        <v>1502</v>
      </c>
      <c r="F54" s="1698" t="s">
        <v>1503</v>
      </c>
      <c r="G54" s="1698" t="s">
        <v>1504</v>
      </c>
      <c r="H54" s="1699" t="s">
        <v>1505</v>
      </c>
      <c r="I54" s="299"/>
      <c r="J54" s="1692"/>
    </row>
    <row r="55" spans="2:10" ht="14.1" customHeight="1">
      <c r="B55" s="1702" t="s">
        <v>401</v>
      </c>
      <c r="C55" s="629"/>
      <c r="D55" s="629"/>
      <c r="E55" s="629"/>
      <c r="F55" s="629"/>
      <c r="G55" s="629"/>
      <c r="H55" s="630"/>
      <c r="I55" s="306">
        <v>1</v>
      </c>
      <c r="J55" s="1692"/>
    </row>
    <row r="56" spans="2:10" ht="42" customHeight="1">
      <c r="B56" s="631" t="s">
        <v>402</v>
      </c>
      <c r="C56" s="607" t="s">
        <v>403</v>
      </c>
      <c r="D56" s="607" t="s">
        <v>1199</v>
      </c>
      <c r="E56" s="607" t="s">
        <v>1200</v>
      </c>
      <c r="F56" s="607" t="s">
        <v>1201</v>
      </c>
      <c r="G56" s="607" t="s">
        <v>1202</v>
      </c>
      <c r="H56" s="608" t="s">
        <v>1203</v>
      </c>
      <c r="I56" s="306">
        <v>2</v>
      </c>
      <c r="J56" s="1692"/>
    </row>
    <row r="57" spans="2:10" ht="17.100000000000001" customHeight="1">
      <c r="B57" s="196"/>
      <c r="C57" s="197"/>
      <c r="D57" s="198"/>
      <c r="E57" s="198"/>
      <c r="F57" s="199">
        <f t="shared" ref="F57:F63" si="0">IF(D57=0,0,+E57/D57*100%)</f>
        <v>0</v>
      </c>
      <c r="G57" s="198"/>
      <c r="H57" s="200">
        <f t="shared" ref="H57:H63" si="1">G57*(100%-F57)</f>
        <v>0</v>
      </c>
      <c r="I57" s="306">
        <v>3</v>
      </c>
      <c r="J57" s="1692"/>
    </row>
    <row r="58" spans="2:10" ht="17.100000000000001" customHeight="1">
      <c r="B58" s="201"/>
      <c r="C58" s="202"/>
      <c r="D58" s="203"/>
      <c r="E58" s="203"/>
      <c r="F58" s="204">
        <f t="shared" si="0"/>
        <v>0</v>
      </c>
      <c r="G58" s="203"/>
      <c r="H58" s="205">
        <f t="shared" si="1"/>
        <v>0</v>
      </c>
      <c r="I58" s="306">
        <v>4</v>
      </c>
      <c r="J58" s="1692"/>
    </row>
    <row r="59" spans="2:10" ht="17.100000000000001" customHeight="1">
      <c r="B59" s="201"/>
      <c r="C59" s="202"/>
      <c r="D59" s="203"/>
      <c r="E59" s="203"/>
      <c r="F59" s="204">
        <f t="shared" si="0"/>
        <v>0</v>
      </c>
      <c r="G59" s="203"/>
      <c r="H59" s="205">
        <f t="shared" si="1"/>
        <v>0</v>
      </c>
      <c r="I59" s="306">
        <v>5</v>
      </c>
      <c r="J59" s="1692"/>
    </row>
    <row r="60" spans="2:10" ht="17.100000000000001" customHeight="1">
      <c r="B60" s="201"/>
      <c r="C60" s="202"/>
      <c r="D60" s="203"/>
      <c r="E60" s="203"/>
      <c r="F60" s="204">
        <f t="shared" si="0"/>
        <v>0</v>
      </c>
      <c r="G60" s="203"/>
      <c r="H60" s="205">
        <f t="shared" si="1"/>
        <v>0</v>
      </c>
      <c r="I60" s="306">
        <v>6</v>
      </c>
      <c r="J60" s="1692"/>
    </row>
    <row r="61" spans="2:10" ht="17.100000000000001" customHeight="1">
      <c r="B61" s="201"/>
      <c r="C61" s="202"/>
      <c r="D61" s="203"/>
      <c r="E61" s="203"/>
      <c r="F61" s="204">
        <f t="shared" si="0"/>
        <v>0</v>
      </c>
      <c r="G61" s="203"/>
      <c r="H61" s="205">
        <f t="shared" si="1"/>
        <v>0</v>
      </c>
      <c r="I61" s="306">
        <v>7</v>
      </c>
      <c r="J61" s="1692"/>
    </row>
    <row r="62" spans="2:10" ht="17.100000000000001" customHeight="1">
      <c r="B62" s="201"/>
      <c r="C62" s="202"/>
      <c r="D62" s="203"/>
      <c r="E62" s="203"/>
      <c r="F62" s="204">
        <f t="shared" si="0"/>
        <v>0</v>
      </c>
      <c r="G62" s="203"/>
      <c r="H62" s="205">
        <f t="shared" si="1"/>
        <v>0</v>
      </c>
      <c r="I62" s="306">
        <v>8</v>
      </c>
      <c r="J62" s="1692"/>
    </row>
    <row r="63" spans="2:10" ht="17.100000000000001" customHeight="1">
      <c r="B63" s="201"/>
      <c r="C63" s="202"/>
      <c r="D63" s="203"/>
      <c r="E63" s="203"/>
      <c r="F63" s="204">
        <f t="shared" si="0"/>
        <v>0</v>
      </c>
      <c r="G63" s="203"/>
      <c r="H63" s="205">
        <f t="shared" si="1"/>
        <v>0</v>
      </c>
      <c r="I63" s="306">
        <v>9</v>
      </c>
      <c r="J63" s="1692"/>
    </row>
    <row r="64" spans="2:10" ht="17.100000000000001" customHeight="1">
      <c r="B64" s="611" t="s">
        <v>404</v>
      </c>
      <c r="C64" s="651"/>
      <c r="D64" s="652"/>
      <c r="E64" s="652"/>
      <c r="F64" s="653"/>
      <c r="G64" s="632">
        <f>SUM(G57:G63)</f>
        <v>0</v>
      </c>
      <c r="H64" s="633">
        <f>SUM(H57:H63)</f>
        <v>0</v>
      </c>
      <c r="I64" s="306">
        <v>10</v>
      </c>
      <c r="J64" s="1692"/>
    </row>
    <row r="65" spans="2:10">
      <c r="B65" s="654"/>
      <c r="C65" s="657"/>
      <c r="D65" s="657"/>
      <c r="E65" s="657"/>
      <c r="F65" s="657"/>
      <c r="G65" s="655"/>
      <c r="H65" s="656"/>
      <c r="I65" s="299"/>
      <c r="J65" s="1692"/>
    </row>
    <row r="66" spans="2:10">
      <c r="B66" s="609"/>
      <c r="C66" s="610"/>
      <c r="D66" s="610"/>
      <c r="E66" s="610"/>
      <c r="F66" s="610"/>
      <c r="G66" s="610"/>
      <c r="H66" s="634"/>
      <c r="I66" s="299"/>
      <c r="J66" s="1692"/>
    </row>
    <row r="67" spans="2:10">
      <c r="B67" s="635" t="s">
        <v>405</v>
      </c>
      <c r="C67" s="636" t="s">
        <v>406</v>
      </c>
      <c r="D67" s="636"/>
      <c r="E67" s="636"/>
      <c r="F67" s="636"/>
      <c r="G67" s="636"/>
      <c r="H67" s="637"/>
      <c r="I67" s="299"/>
      <c r="J67" s="1692"/>
    </row>
    <row r="68" spans="2:10">
      <c r="B68" s="635"/>
      <c r="C68" s="636" t="s">
        <v>407</v>
      </c>
      <c r="D68" s="636"/>
      <c r="E68" s="636"/>
      <c r="F68" s="636"/>
      <c r="G68" s="636"/>
      <c r="H68" s="637"/>
      <c r="I68" s="299"/>
      <c r="J68" s="1692"/>
    </row>
    <row r="69" spans="2:10" ht="12.75" thickBot="1">
      <c r="B69" s="638"/>
      <c r="C69" s="639"/>
      <c r="D69" s="639"/>
      <c r="E69" s="639"/>
      <c r="F69" s="639"/>
      <c r="G69" s="639"/>
      <c r="H69" s="640"/>
      <c r="I69" s="299"/>
      <c r="J69" s="1692"/>
    </row>
    <row r="70" spans="2:10" ht="12.75" thickTop="1">
      <c r="B70" s="1703"/>
      <c r="C70" s="1703"/>
      <c r="D70" s="1703"/>
      <c r="E70" s="1703"/>
      <c r="F70" s="1703"/>
      <c r="G70" s="1703"/>
      <c r="H70" s="1703"/>
      <c r="J70" s="1690"/>
    </row>
    <row r="71" spans="2:10">
      <c r="B71" s="1690"/>
      <c r="C71" s="579"/>
      <c r="D71" s="579"/>
      <c r="E71" s="579"/>
      <c r="F71" s="580"/>
      <c r="G71" s="580"/>
      <c r="H71" s="580"/>
      <c r="J71" s="1690"/>
    </row>
    <row r="72" spans="2:10">
      <c r="B72" s="579"/>
      <c r="C72" s="579"/>
      <c r="D72" s="579"/>
      <c r="E72" s="579"/>
      <c r="F72" s="580"/>
      <c r="G72" s="580"/>
      <c r="H72" s="580"/>
      <c r="J72" s="1690"/>
    </row>
    <row r="73" spans="2:10" hidden="1">
      <c r="B73" s="1690"/>
      <c r="C73" s="1690"/>
      <c r="D73" s="1690"/>
      <c r="E73" s="1690"/>
      <c r="F73" s="1690"/>
      <c r="G73" s="1690"/>
      <c r="H73" s="1690"/>
    </row>
    <row r="74" spans="2:10"/>
    <row r="75" spans="2:10"/>
    <row r="76" spans="2:10"/>
  </sheetData>
  <sheetProtection algorithmName="SHA-512" hashValue="bR/qiN9PUkF94jhrjVBs5merSI8k46IzbmucRoYCfXjnvqPGdjEr9SZ7wxRvx3Qa5R8UkSMCvJQd/3OMnttlOA==" saltValue="TkVzkNB+c5f1S2EOIhLjQQ==" spinCount="100000" sheet="1" objects="1" scenarios="1"/>
  <mergeCells count="20">
    <mergeCell ref="B49:C49"/>
    <mergeCell ref="B50:C50"/>
    <mergeCell ref="B51:C51"/>
    <mergeCell ref="B52:C52"/>
    <mergeCell ref="B32:C32"/>
    <mergeCell ref="B33:C33"/>
    <mergeCell ref="B34:C34"/>
    <mergeCell ref="B35:C35"/>
    <mergeCell ref="B48:C48"/>
    <mergeCell ref="B27:C27"/>
    <mergeCell ref="B28:C28"/>
    <mergeCell ref="B29:C29"/>
    <mergeCell ref="B30:C30"/>
    <mergeCell ref="B31:C31"/>
    <mergeCell ref="B26:C26"/>
    <mergeCell ref="B21:C21"/>
    <mergeCell ref="B22:C22"/>
    <mergeCell ref="B23:C23"/>
    <mergeCell ref="B24:C24"/>
    <mergeCell ref="B25:C25"/>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58"/>
  <sheetViews>
    <sheetView showGridLines="0" zoomScaleNormal="100" workbookViewId="0">
      <selection activeCell="K14" sqref="K14"/>
    </sheetView>
  </sheetViews>
  <sheetFormatPr defaultColWidth="0" defaultRowHeight="12.75" zeroHeight="1"/>
  <cols>
    <col min="1" max="1" width="1.77734375" style="243" customWidth="1"/>
    <col min="2" max="2" width="7.6640625" style="243" customWidth="1"/>
    <col min="3" max="3" width="22.44140625" style="243" customWidth="1"/>
    <col min="4" max="4" width="10.44140625" style="243" customWidth="1"/>
    <col min="5" max="6" width="13.44140625" style="243" customWidth="1"/>
    <col min="7" max="7" width="15.44140625" style="243" customWidth="1"/>
    <col min="8" max="8" width="11.6640625" style="243" customWidth="1"/>
    <col min="9" max="9" width="10.33203125" style="243" customWidth="1"/>
    <col min="10" max="11" width="11.6640625" style="243" customWidth="1"/>
    <col min="12" max="12" width="4.109375" style="243" hidden="1" customWidth="1"/>
    <col min="13" max="13" width="2.33203125" style="243" customWidth="1"/>
    <col min="14" max="14" width="9.6640625" style="243" hidden="1" customWidth="1"/>
    <col min="15" max="15" width="8.88671875" style="243" customWidth="1"/>
    <col min="16" max="16384" width="9.6640625" style="243" hidden="1"/>
  </cols>
  <sheetData>
    <row r="1" spans="2:13">
      <c r="B1" s="241" t="s">
        <v>12366</v>
      </c>
      <c r="C1" s="241"/>
      <c r="D1" s="241"/>
      <c r="E1" s="241"/>
      <c r="F1" s="241"/>
      <c r="G1" s="241"/>
      <c r="H1" s="241"/>
      <c r="I1" s="241"/>
      <c r="J1" s="241"/>
      <c r="K1" s="241"/>
    </row>
    <row r="2" spans="2:13">
      <c r="B2" s="241" t="s">
        <v>12367</v>
      </c>
      <c r="C2" s="241"/>
      <c r="D2" s="241"/>
      <c r="E2" s="241"/>
      <c r="F2" s="241"/>
      <c r="G2" s="241"/>
      <c r="H2" s="241"/>
      <c r="I2" s="241"/>
      <c r="J2" s="241"/>
      <c r="K2" s="241"/>
    </row>
    <row r="3" spans="2:13">
      <c r="B3" s="241" t="s">
        <v>12368</v>
      </c>
      <c r="C3" s="241"/>
      <c r="D3" s="241"/>
      <c r="E3" s="241"/>
      <c r="F3" s="241"/>
      <c r="G3" s="241"/>
      <c r="H3" s="241"/>
      <c r="I3" s="241"/>
      <c r="J3" s="241"/>
      <c r="K3" s="241"/>
    </row>
    <row r="4" spans="2:13">
      <c r="B4" s="241" t="s">
        <v>12369</v>
      </c>
      <c r="C4" s="241"/>
      <c r="D4" s="241"/>
      <c r="E4" s="241"/>
      <c r="F4" s="241"/>
      <c r="G4" s="241"/>
      <c r="H4" s="241"/>
      <c r="I4" s="241"/>
      <c r="J4" s="241"/>
      <c r="K4" s="241"/>
    </row>
    <row r="5" spans="2:13">
      <c r="B5" s="241"/>
      <c r="C5" s="242"/>
      <c r="D5" s="241"/>
      <c r="E5" s="242"/>
      <c r="F5" s="241"/>
      <c r="G5" s="242"/>
      <c r="H5" s="242"/>
      <c r="I5" s="242"/>
      <c r="J5" s="242"/>
      <c r="K5" s="242"/>
    </row>
    <row r="6" spans="2:13">
      <c r="B6" s="241" t="s">
        <v>1213</v>
      </c>
      <c r="C6" s="242"/>
      <c r="D6" s="242"/>
      <c r="E6" s="242"/>
      <c r="F6" s="241"/>
      <c r="G6" s="242"/>
      <c r="H6" s="242"/>
      <c r="I6" s="242"/>
      <c r="J6" s="242"/>
      <c r="K6" s="242"/>
    </row>
    <row r="7" spans="2:13" ht="13.5" thickBot="1">
      <c r="K7" s="16"/>
    </row>
    <row r="8" spans="2:13" ht="13.5" thickTop="1">
      <c r="B8" s="245" t="s">
        <v>6</v>
      </c>
      <c r="C8" s="1673"/>
      <c r="D8" s="2090">
        <f>Facility_Name</f>
        <v>0</v>
      </c>
      <c r="E8" s="2091"/>
      <c r="F8" s="2091"/>
      <c r="G8" s="1673" t="s">
        <v>408</v>
      </c>
      <c r="H8" s="1673" t="s">
        <v>408</v>
      </c>
      <c r="I8" s="1673" t="s">
        <v>408</v>
      </c>
      <c r="J8" s="1673" t="s">
        <v>408</v>
      </c>
      <c r="K8" s="248" t="s">
        <v>408</v>
      </c>
      <c r="L8" s="1037"/>
      <c r="M8" s="1037"/>
    </row>
    <row r="9" spans="2:13">
      <c r="B9" s="250" t="s">
        <v>7</v>
      </c>
      <c r="C9" s="1675"/>
      <c r="D9" s="2092" t="str">
        <f>IF(Facility_DBA = 0, "", Facility_DBA)</f>
        <v/>
      </c>
      <c r="E9" s="2093"/>
      <c r="F9" s="2093"/>
      <c r="G9" s="1704"/>
      <c r="H9" s="1675"/>
      <c r="I9" s="1675"/>
      <c r="J9" s="1675"/>
      <c r="K9" s="252"/>
      <c r="L9" s="1037"/>
      <c r="M9" s="1037"/>
    </row>
    <row r="10" spans="2:13" ht="13.5" thickBot="1">
      <c r="B10" s="253" t="s">
        <v>24</v>
      </c>
      <c r="C10" s="254"/>
      <c r="D10" s="254">
        <f>Provider_Number</f>
        <v>0</v>
      </c>
      <c r="E10" s="658" t="s">
        <v>95</v>
      </c>
      <c r="F10" s="659">
        <f>Facility_FYB</f>
        <v>0</v>
      </c>
      <c r="G10" s="658" t="str">
        <f>+'Form 7 1 of 2'!G10</f>
        <v xml:space="preserve">     To</v>
      </c>
      <c r="H10" s="659">
        <f>Facility_FYE</f>
        <v>0</v>
      </c>
      <c r="I10" s="254"/>
      <c r="J10" s="254"/>
      <c r="K10" s="255"/>
      <c r="L10" s="1037"/>
      <c r="M10" s="1037"/>
    </row>
    <row r="11" spans="2:13" ht="13.5" thickTop="1">
      <c r="B11" s="265" t="s">
        <v>409</v>
      </c>
      <c r="C11" s="266"/>
      <c r="D11" s="266"/>
      <c r="E11" s="266"/>
      <c r="F11" s="266"/>
      <c r="G11" s="266"/>
      <c r="H11" s="266"/>
      <c r="I11" s="266"/>
      <c r="J11" s="266"/>
      <c r="K11" s="269"/>
      <c r="L11" s="1037"/>
      <c r="M11" s="1037"/>
    </row>
    <row r="12" spans="2:13" ht="13.5" hidden="1" thickTop="1">
      <c r="B12" s="660" t="s">
        <v>1499</v>
      </c>
      <c r="C12" s="661" t="s">
        <v>1500</v>
      </c>
      <c r="D12" s="661" t="s">
        <v>1501</v>
      </c>
      <c r="E12" s="661" t="s">
        <v>1502</v>
      </c>
      <c r="F12" s="661" t="s">
        <v>1503</v>
      </c>
      <c r="G12" s="661" t="s">
        <v>1504</v>
      </c>
      <c r="H12" s="661" t="s">
        <v>1505</v>
      </c>
      <c r="I12" s="661" t="s">
        <v>1506</v>
      </c>
      <c r="J12" s="661" t="s">
        <v>1507</v>
      </c>
      <c r="K12" s="662" t="s">
        <v>1512</v>
      </c>
      <c r="L12" s="1037"/>
      <c r="M12" s="1037"/>
    </row>
    <row r="13" spans="2:13">
      <c r="B13" s="663" t="s">
        <v>59</v>
      </c>
      <c r="C13" s="664" t="s">
        <v>60</v>
      </c>
      <c r="D13" s="664" t="s">
        <v>61</v>
      </c>
      <c r="E13" s="664" t="s">
        <v>62</v>
      </c>
      <c r="F13" s="664" t="s">
        <v>63</v>
      </c>
      <c r="G13" s="664" t="s">
        <v>97</v>
      </c>
      <c r="H13" s="664" t="s">
        <v>98</v>
      </c>
      <c r="I13" s="664" t="s">
        <v>99</v>
      </c>
      <c r="J13" s="664" t="s">
        <v>100</v>
      </c>
      <c r="K13" s="665" t="s">
        <v>410</v>
      </c>
      <c r="L13" s="279">
        <v>1</v>
      </c>
      <c r="M13" s="1037"/>
    </row>
    <row r="14" spans="2:13" ht="76.5">
      <c r="B14" s="666" t="s">
        <v>13197</v>
      </c>
      <c r="C14" s="361" t="s">
        <v>1204</v>
      </c>
      <c r="D14" s="361" t="s">
        <v>1205</v>
      </c>
      <c r="E14" s="361" t="s">
        <v>13198</v>
      </c>
      <c r="F14" s="361" t="s">
        <v>1206</v>
      </c>
      <c r="G14" s="361" t="s">
        <v>1207</v>
      </c>
      <c r="H14" s="361" t="s">
        <v>1208</v>
      </c>
      <c r="I14" s="361" t="s">
        <v>1209</v>
      </c>
      <c r="J14" s="361" t="s">
        <v>1210</v>
      </c>
      <c r="K14" s="667" t="s">
        <v>1211</v>
      </c>
      <c r="L14" s="279">
        <v>2</v>
      </c>
      <c r="M14" s="1037"/>
    </row>
    <row r="15" spans="2:13">
      <c r="B15" s="112"/>
      <c r="C15" s="113"/>
      <c r="D15" s="114"/>
      <c r="E15" s="115"/>
      <c r="F15" s="115"/>
      <c r="G15" s="115"/>
      <c r="H15" s="115"/>
      <c r="I15" s="116"/>
      <c r="J15" s="668">
        <f>ROUND(H15*I15,0)</f>
        <v>0</v>
      </c>
      <c r="K15" s="669">
        <f>+G15+J15</f>
        <v>0</v>
      </c>
      <c r="L15" s="279">
        <v>3</v>
      </c>
      <c r="M15" s="1037"/>
    </row>
    <row r="16" spans="2:13">
      <c r="B16" s="117"/>
      <c r="C16" s="118"/>
      <c r="D16" s="119"/>
      <c r="E16" s="120"/>
      <c r="F16" s="120"/>
      <c r="G16" s="120"/>
      <c r="H16" s="120"/>
      <c r="I16" s="121"/>
      <c r="J16" s="670">
        <f t="shared" ref="J16:J29" si="0">ROUND(H16*I16,0)</f>
        <v>0</v>
      </c>
      <c r="K16" s="671">
        <f t="shared" ref="K16:K29" si="1">+G16+J16</f>
        <v>0</v>
      </c>
      <c r="L16" s="279">
        <v>4</v>
      </c>
      <c r="M16" s="1037"/>
    </row>
    <row r="17" spans="2:13">
      <c r="B17" s="117"/>
      <c r="C17" s="122"/>
      <c r="D17" s="119"/>
      <c r="E17" s="103"/>
      <c r="F17" s="103"/>
      <c r="G17" s="103"/>
      <c r="H17" s="103"/>
      <c r="I17" s="123"/>
      <c r="J17" s="670">
        <f t="shared" si="0"/>
        <v>0</v>
      </c>
      <c r="K17" s="671">
        <f t="shared" si="1"/>
        <v>0</v>
      </c>
      <c r="L17" s="279">
        <v>5</v>
      </c>
      <c r="M17" s="1037"/>
    </row>
    <row r="18" spans="2:13">
      <c r="B18" s="117"/>
      <c r="C18" s="122"/>
      <c r="D18" s="119"/>
      <c r="E18" s="103"/>
      <c r="F18" s="103"/>
      <c r="G18" s="103"/>
      <c r="H18" s="103"/>
      <c r="I18" s="121"/>
      <c r="J18" s="670">
        <f t="shared" si="0"/>
        <v>0</v>
      </c>
      <c r="K18" s="671">
        <f t="shared" si="1"/>
        <v>0</v>
      </c>
      <c r="L18" s="279">
        <v>6</v>
      </c>
      <c r="M18" s="1037"/>
    </row>
    <row r="19" spans="2:13">
      <c r="B19" s="117"/>
      <c r="C19" s="122"/>
      <c r="D19" s="119"/>
      <c r="E19" s="103"/>
      <c r="F19" s="103"/>
      <c r="G19" s="103"/>
      <c r="H19" s="103"/>
      <c r="I19" s="123"/>
      <c r="J19" s="670">
        <f t="shared" si="0"/>
        <v>0</v>
      </c>
      <c r="K19" s="671">
        <f t="shared" si="1"/>
        <v>0</v>
      </c>
      <c r="L19" s="279">
        <v>7</v>
      </c>
      <c r="M19" s="1037"/>
    </row>
    <row r="20" spans="2:13">
      <c r="B20" s="117"/>
      <c r="C20" s="122"/>
      <c r="D20" s="119"/>
      <c r="E20" s="103"/>
      <c r="F20" s="103"/>
      <c r="G20" s="103"/>
      <c r="H20" s="103"/>
      <c r="I20" s="123"/>
      <c r="J20" s="670">
        <f t="shared" si="0"/>
        <v>0</v>
      </c>
      <c r="K20" s="671">
        <f t="shared" si="1"/>
        <v>0</v>
      </c>
      <c r="L20" s="279">
        <v>8</v>
      </c>
      <c r="M20" s="1037"/>
    </row>
    <row r="21" spans="2:13">
      <c r="B21" s="117"/>
      <c r="C21" s="122"/>
      <c r="D21" s="119"/>
      <c r="E21" s="103"/>
      <c r="F21" s="103"/>
      <c r="G21" s="103"/>
      <c r="H21" s="103"/>
      <c r="I21" s="123"/>
      <c r="J21" s="670">
        <f t="shared" si="0"/>
        <v>0</v>
      </c>
      <c r="K21" s="671">
        <f t="shared" si="1"/>
        <v>0</v>
      </c>
      <c r="L21" s="279">
        <v>9</v>
      </c>
      <c r="M21" s="1037"/>
    </row>
    <row r="22" spans="2:13">
      <c r="B22" s="117"/>
      <c r="C22" s="122"/>
      <c r="D22" s="119"/>
      <c r="E22" s="103"/>
      <c r="F22" s="103"/>
      <c r="G22" s="103"/>
      <c r="H22" s="103"/>
      <c r="I22" s="123"/>
      <c r="J22" s="670">
        <f t="shared" si="0"/>
        <v>0</v>
      </c>
      <c r="K22" s="671">
        <f t="shared" si="1"/>
        <v>0</v>
      </c>
      <c r="L22" s="279">
        <v>10</v>
      </c>
      <c r="M22" s="1037"/>
    </row>
    <row r="23" spans="2:13">
      <c r="B23" s="117"/>
      <c r="C23" s="122"/>
      <c r="D23" s="119"/>
      <c r="E23" s="103"/>
      <c r="F23" s="103"/>
      <c r="G23" s="103"/>
      <c r="H23" s="103"/>
      <c r="I23" s="123"/>
      <c r="J23" s="670">
        <f>ROUND(H23*I23,0)</f>
        <v>0</v>
      </c>
      <c r="K23" s="671">
        <f>+G23+J23</f>
        <v>0</v>
      </c>
      <c r="L23" s="279">
        <v>11</v>
      </c>
      <c r="M23" s="1037"/>
    </row>
    <row r="24" spans="2:13">
      <c r="B24" s="117"/>
      <c r="C24" s="122"/>
      <c r="D24" s="119"/>
      <c r="E24" s="103"/>
      <c r="F24" s="103"/>
      <c r="G24" s="103"/>
      <c r="H24" s="103"/>
      <c r="I24" s="123"/>
      <c r="J24" s="670">
        <f>ROUND(H24*I24,0)</f>
        <v>0</v>
      </c>
      <c r="K24" s="671">
        <f>+G24+J24</f>
        <v>0</v>
      </c>
      <c r="L24" s="279">
        <v>12</v>
      </c>
      <c r="M24" s="1037"/>
    </row>
    <row r="25" spans="2:13">
      <c r="B25" s="117"/>
      <c r="C25" s="122"/>
      <c r="D25" s="119"/>
      <c r="E25" s="103"/>
      <c r="F25" s="103"/>
      <c r="G25" s="103"/>
      <c r="H25" s="103"/>
      <c r="I25" s="123"/>
      <c r="J25" s="670">
        <f>ROUND(H25*I25,0)</f>
        <v>0</v>
      </c>
      <c r="K25" s="671">
        <f>+G25+J25</f>
        <v>0</v>
      </c>
      <c r="L25" s="279">
        <v>13</v>
      </c>
      <c r="M25" s="1037"/>
    </row>
    <row r="26" spans="2:13">
      <c r="B26" s="117"/>
      <c r="C26" s="122"/>
      <c r="D26" s="119"/>
      <c r="E26" s="103"/>
      <c r="F26" s="103"/>
      <c r="G26" s="103"/>
      <c r="H26" s="103"/>
      <c r="I26" s="123"/>
      <c r="J26" s="670">
        <f t="shared" si="0"/>
        <v>0</v>
      </c>
      <c r="K26" s="671">
        <f t="shared" si="1"/>
        <v>0</v>
      </c>
      <c r="L26" s="279">
        <v>14</v>
      </c>
      <c r="M26" s="1037"/>
    </row>
    <row r="27" spans="2:13">
      <c r="B27" s="117"/>
      <c r="C27" s="122"/>
      <c r="D27" s="119"/>
      <c r="E27" s="103"/>
      <c r="F27" s="103"/>
      <c r="G27" s="103"/>
      <c r="H27" s="103"/>
      <c r="I27" s="123"/>
      <c r="J27" s="670">
        <f t="shared" si="0"/>
        <v>0</v>
      </c>
      <c r="K27" s="671">
        <f t="shared" si="1"/>
        <v>0</v>
      </c>
      <c r="L27" s="279">
        <v>15</v>
      </c>
      <c r="M27" s="1037"/>
    </row>
    <row r="28" spans="2:13">
      <c r="B28" s="117"/>
      <c r="C28" s="122"/>
      <c r="D28" s="119"/>
      <c r="E28" s="103"/>
      <c r="F28" s="103"/>
      <c r="G28" s="103"/>
      <c r="H28" s="103"/>
      <c r="I28" s="123"/>
      <c r="J28" s="670">
        <f t="shared" si="0"/>
        <v>0</v>
      </c>
      <c r="K28" s="671">
        <f t="shared" si="1"/>
        <v>0</v>
      </c>
      <c r="L28" s="279">
        <v>16</v>
      </c>
      <c r="M28" s="1037"/>
    </row>
    <row r="29" spans="2:13">
      <c r="B29" s="117"/>
      <c r="C29" s="122"/>
      <c r="D29" s="119"/>
      <c r="E29" s="103"/>
      <c r="F29" s="103"/>
      <c r="G29" s="103"/>
      <c r="H29" s="103"/>
      <c r="I29" s="123"/>
      <c r="J29" s="670">
        <f t="shared" si="0"/>
        <v>0</v>
      </c>
      <c r="K29" s="671">
        <f t="shared" si="1"/>
        <v>0</v>
      </c>
      <c r="L29" s="279">
        <v>18</v>
      </c>
      <c r="M29" s="1037"/>
    </row>
    <row r="30" spans="2:13">
      <c r="B30" s="117"/>
      <c r="C30" s="122"/>
      <c r="D30" s="119"/>
      <c r="E30" s="103"/>
      <c r="F30" s="103"/>
      <c r="G30" s="103"/>
      <c r="H30" s="103"/>
      <c r="I30" s="123"/>
      <c r="J30" s="670">
        <f t="shared" ref="J30:J39" si="2">ROUND(H30*I30,0)</f>
        <v>0</v>
      </c>
      <c r="K30" s="671">
        <f t="shared" ref="K30:K39" si="3">+G30+J30</f>
        <v>0</v>
      </c>
      <c r="L30" s="279">
        <v>19</v>
      </c>
      <c r="M30" s="1037"/>
    </row>
    <row r="31" spans="2:13">
      <c r="B31" s="117"/>
      <c r="C31" s="122"/>
      <c r="D31" s="119"/>
      <c r="E31" s="103"/>
      <c r="F31" s="103"/>
      <c r="G31" s="103"/>
      <c r="H31" s="103"/>
      <c r="I31" s="123"/>
      <c r="J31" s="670">
        <f t="shared" si="2"/>
        <v>0</v>
      </c>
      <c r="K31" s="671">
        <f t="shared" si="3"/>
        <v>0</v>
      </c>
      <c r="L31" s="279">
        <v>20</v>
      </c>
      <c r="M31" s="1037"/>
    </row>
    <row r="32" spans="2:13">
      <c r="B32" s="117"/>
      <c r="C32" s="122"/>
      <c r="D32" s="119"/>
      <c r="E32" s="103"/>
      <c r="F32" s="103"/>
      <c r="G32" s="103"/>
      <c r="H32" s="103"/>
      <c r="I32" s="123"/>
      <c r="J32" s="670">
        <f t="shared" si="2"/>
        <v>0</v>
      </c>
      <c r="K32" s="671">
        <f t="shared" si="3"/>
        <v>0</v>
      </c>
      <c r="L32" s="279">
        <v>21</v>
      </c>
      <c r="M32" s="1037"/>
    </row>
    <row r="33" spans="2:13">
      <c r="B33" s="117"/>
      <c r="C33" s="122"/>
      <c r="D33" s="119"/>
      <c r="E33" s="103"/>
      <c r="F33" s="103"/>
      <c r="G33" s="103"/>
      <c r="H33" s="103"/>
      <c r="I33" s="123"/>
      <c r="J33" s="670">
        <f t="shared" si="2"/>
        <v>0</v>
      </c>
      <c r="K33" s="671">
        <f t="shared" si="3"/>
        <v>0</v>
      </c>
      <c r="L33" s="279">
        <v>22</v>
      </c>
      <c r="M33" s="1037"/>
    </row>
    <row r="34" spans="2:13">
      <c r="B34" s="117"/>
      <c r="C34" s="122"/>
      <c r="D34" s="119"/>
      <c r="E34" s="103"/>
      <c r="F34" s="103"/>
      <c r="G34" s="103"/>
      <c r="H34" s="103"/>
      <c r="I34" s="123"/>
      <c r="J34" s="670">
        <f t="shared" si="2"/>
        <v>0</v>
      </c>
      <c r="K34" s="671">
        <f t="shared" si="3"/>
        <v>0</v>
      </c>
      <c r="L34" s="279">
        <v>23</v>
      </c>
      <c r="M34" s="1037"/>
    </row>
    <row r="35" spans="2:13">
      <c r="B35" s="117"/>
      <c r="C35" s="122"/>
      <c r="D35" s="119"/>
      <c r="E35" s="103"/>
      <c r="F35" s="103"/>
      <c r="G35" s="103"/>
      <c r="H35" s="103"/>
      <c r="I35" s="123"/>
      <c r="J35" s="670">
        <f t="shared" si="2"/>
        <v>0</v>
      </c>
      <c r="K35" s="671">
        <f t="shared" si="3"/>
        <v>0</v>
      </c>
      <c r="L35" s="279">
        <v>24</v>
      </c>
      <c r="M35" s="1037"/>
    </row>
    <row r="36" spans="2:13">
      <c r="B36" s="117"/>
      <c r="C36" s="122"/>
      <c r="D36" s="119"/>
      <c r="E36" s="103"/>
      <c r="F36" s="103"/>
      <c r="G36" s="103"/>
      <c r="H36" s="103"/>
      <c r="I36" s="123"/>
      <c r="J36" s="670">
        <f t="shared" si="2"/>
        <v>0</v>
      </c>
      <c r="K36" s="671">
        <f t="shared" si="3"/>
        <v>0</v>
      </c>
      <c r="L36" s="279">
        <v>25</v>
      </c>
      <c r="M36" s="1037"/>
    </row>
    <row r="37" spans="2:13">
      <c r="B37" s="117"/>
      <c r="C37" s="122"/>
      <c r="D37" s="119"/>
      <c r="E37" s="103"/>
      <c r="F37" s="103"/>
      <c r="G37" s="103"/>
      <c r="H37" s="103"/>
      <c r="I37" s="123"/>
      <c r="J37" s="670">
        <f t="shared" si="2"/>
        <v>0</v>
      </c>
      <c r="K37" s="671">
        <f t="shared" si="3"/>
        <v>0</v>
      </c>
      <c r="L37" s="279">
        <v>26</v>
      </c>
      <c r="M37" s="1037"/>
    </row>
    <row r="38" spans="2:13">
      <c r="B38" s="117"/>
      <c r="C38" s="122"/>
      <c r="D38" s="119"/>
      <c r="E38" s="103"/>
      <c r="F38" s="103"/>
      <c r="G38" s="103"/>
      <c r="H38" s="103"/>
      <c r="I38" s="123"/>
      <c r="J38" s="670">
        <f t="shared" si="2"/>
        <v>0</v>
      </c>
      <c r="K38" s="671">
        <f t="shared" si="3"/>
        <v>0</v>
      </c>
      <c r="L38" s="279">
        <v>27</v>
      </c>
      <c r="M38" s="1037"/>
    </row>
    <row r="39" spans="2:13">
      <c r="B39" s="117"/>
      <c r="C39" s="122"/>
      <c r="D39" s="119"/>
      <c r="E39" s="103"/>
      <c r="F39" s="103"/>
      <c r="G39" s="103"/>
      <c r="H39" s="103"/>
      <c r="I39" s="123"/>
      <c r="J39" s="670">
        <f t="shared" si="2"/>
        <v>0</v>
      </c>
      <c r="K39" s="671">
        <f t="shared" si="3"/>
        <v>0</v>
      </c>
      <c r="L39" s="279">
        <v>28</v>
      </c>
      <c r="M39" s="1037"/>
    </row>
    <row r="40" spans="2:13">
      <c r="B40" s="672" t="s">
        <v>413</v>
      </c>
      <c r="C40" s="673"/>
      <c r="D40" s="674"/>
      <c r="E40" s="675"/>
      <c r="F40" s="675"/>
      <c r="G40" s="675"/>
      <c r="H40" s="675"/>
      <c r="I40" s="676"/>
      <c r="J40" s="675"/>
      <c r="K40" s="677"/>
      <c r="L40" s="279">
        <v>29</v>
      </c>
      <c r="M40" s="1037"/>
    </row>
    <row r="41" spans="2:13">
      <c r="B41" s="117"/>
      <c r="C41" s="122"/>
      <c r="D41" s="119"/>
      <c r="E41" s="103"/>
      <c r="F41" s="103"/>
      <c r="G41" s="103"/>
      <c r="H41" s="103"/>
      <c r="I41" s="123"/>
      <c r="J41" s="670">
        <f t="shared" ref="J41:J48" si="4">ROUND(H41*I41,0)</f>
        <v>0</v>
      </c>
      <c r="K41" s="671">
        <f t="shared" ref="K41:K48" si="5">+G41+J41</f>
        <v>0</v>
      </c>
      <c r="L41" s="279">
        <v>30</v>
      </c>
      <c r="M41" s="1037"/>
    </row>
    <row r="42" spans="2:13">
      <c r="B42" s="117"/>
      <c r="C42" s="122"/>
      <c r="D42" s="119"/>
      <c r="E42" s="103"/>
      <c r="F42" s="103"/>
      <c r="G42" s="103"/>
      <c r="H42" s="103"/>
      <c r="I42" s="123"/>
      <c r="J42" s="670">
        <f t="shared" si="4"/>
        <v>0</v>
      </c>
      <c r="K42" s="671">
        <f t="shared" si="5"/>
        <v>0</v>
      </c>
      <c r="L42" s="279">
        <v>31</v>
      </c>
      <c r="M42" s="1037"/>
    </row>
    <row r="43" spans="2:13">
      <c r="B43" s="117"/>
      <c r="C43" s="122"/>
      <c r="D43" s="119"/>
      <c r="E43" s="103"/>
      <c r="F43" s="103"/>
      <c r="G43" s="103"/>
      <c r="H43" s="103"/>
      <c r="I43" s="123"/>
      <c r="J43" s="670">
        <f t="shared" si="4"/>
        <v>0</v>
      </c>
      <c r="K43" s="671">
        <f t="shared" si="5"/>
        <v>0</v>
      </c>
      <c r="L43" s="279">
        <v>32</v>
      </c>
      <c r="M43" s="1037"/>
    </row>
    <row r="44" spans="2:13">
      <c r="B44" s="117"/>
      <c r="C44" s="122"/>
      <c r="D44" s="119"/>
      <c r="E44" s="103"/>
      <c r="F44" s="103"/>
      <c r="G44" s="103"/>
      <c r="H44" s="103"/>
      <c r="I44" s="123"/>
      <c r="J44" s="670">
        <f t="shared" si="4"/>
        <v>0</v>
      </c>
      <c r="K44" s="671">
        <f t="shared" si="5"/>
        <v>0</v>
      </c>
      <c r="L44" s="279">
        <v>33</v>
      </c>
      <c r="M44" s="1037"/>
    </row>
    <row r="45" spans="2:13">
      <c r="B45" s="117"/>
      <c r="C45" s="122"/>
      <c r="D45" s="119"/>
      <c r="E45" s="103"/>
      <c r="F45" s="103"/>
      <c r="G45" s="103"/>
      <c r="H45" s="103"/>
      <c r="I45" s="123"/>
      <c r="J45" s="670">
        <f t="shared" si="4"/>
        <v>0</v>
      </c>
      <c r="K45" s="671">
        <f t="shared" si="5"/>
        <v>0</v>
      </c>
      <c r="L45" s="279">
        <v>34</v>
      </c>
      <c r="M45" s="1037"/>
    </row>
    <row r="46" spans="2:13">
      <c r="B46" s="117"/>
      <c r="C46" s="122"/>
      <c r="D46" s="119"/>
      <c r="E46" s="103"/>
      <c r="F46" s="103"/>
      <c r="G46" s="103"/>
      <c r="H46" s="103"/>
      <c r="I46" s="123"/>
      <c r="J46" s="670">
        <f t="shared" si="4"/>
        <v>0</v>
      </c>
      <c r="K46" s="671">
        <f t="shared" si="5"/>
        <v>0</v>
      </c>
      <c r="L46" s="279">
        <v>35</v>
      </c>
      <c r="M46" s="1037"/>
    </row>
    <row r="47" spans="2:13">
      <c r="B47" s="117"/>
      <c r="C47" s="122"/>
      <c r="D47" s="119"/>
      <c r="E47" s="103"/>
      <c r="F47" s="103"/>
      <c r="G47" s="103"/>
      <c r="H47" s="103"/>
      <c r="I47" s="123"/>
      <c r="J47" s="670">
        <f t="shared" si="4"/>
        <v>0</v>
      </c>
      <c r="K47" s="671">
        <f t="shared" si="5"/>
        <v>0</v>
      </c>
      <c r="L47" s="279">
        <v>36</v>
      </c>
      <c r="M47" s="1037"/>
    </row>
    <row r="48" spans="2:13">
      <c r="B48" s="117"/>
      <c r="C48" s="122"/>
      <c r="D48" s="119"/>
      <c r="E48" s="103"/>
      <c r="F48" s="103"/>
      <c r="G48" s="103"/>
      <c r="H48" s="103"/>
      <c r="I48" s="123"/>
      <c r="J48" s="670">
        <f t="shared" si="4"/>
        <v>0</v>
      </c>
      <c r="K48" s="671">
        <f t="shared" si="5"/>
        <v>0</v>
      </c>
      <c r="L48" s="279">
        <v>37</v>
      </c>
      <c r="M48" s="1037"/>
    </row>
    <row r="49" spans="2:13" ht="13.5" thickBot="1">
      <c r="B49" s="678" t="s">
        <v>1212</v>
      </c>
      <c r="C49" s="254"/>
      <c r="D49" s="254"/>
      <c r="E49" s="679">
        <f>SUM(E15:E45)</f>
        <v>0</v>
      </c>
      <c r="F49" s="679">
        <f>SUM(F15:F45)</f>
        <v>0</v>
      </c>
      <c r="G49" s="679">
        <f>SUM(G15:G45)</f>
        <v>0</v>
      </c>
      <c r="H49" s="679">
        <f>SUM(H15:H45)</f>
        <v>0</v>
      </c>
      <c r="I49" s="680"/>
      <c r="J49" s="679">
        <f>SUM(J15:J45)</f>
        <v>0</v>
      </c>
      <c r="K49" s="681">
        <f>SUM(K15:K45)</f>
        <v>0</v>
      </c>
      <c r="L49" s="279">
        <v>38</v>
      </c>
      <c r="M49" s="1037"/>
    </row>
    <row r="50" spans="2:13" ht="13.5" thickTop="1">
      <c r="B50" s="378"/>
      <c r="C50" s="378"/>
      <c r="D50" s="378"/>
      <c r="E50" s="378"/>
      <c r="F50" s="378"/>
      <c r="G50" s="378"/>
      <c r="H50" s="378"/>
      <c r="I50" s="378"/>
      <c r="J50" s="378"/>
      <c r="K50" s="378"/>
    </row>
    <row r="51" spans="2:13">
      <c r="B51" s="241"/>
      <c r="C51" s="242"/>
      <c r="D51" s="242"/>
      <c r="E51" s="242"/>
      <c r="F51" s="241"/>
      <c r="G51" s="242"/>
      <c r="H51" s="242"/>
      <c r="I51" s="242"/>
      <c r="J51" s="242"/>
      <c r="K51" s="242"/>
    </row>
    <row r="52" spans="2:13"/>
    <row r="53" spans="2:13"/>
    <row r="54" spans="2:13"/>
    <row r="55" spans="2:13"/>
    <row r="56" spans="2:13"/>
    <row r="57" spans="2:13"/>
    <row r="58" spans="2:13"/>
  </sheetData>
  <sheetProtection algorithmName="SHA-512" hashValue="G1+FPU+SPhoUCqR3uioHa3NFfO0wiRAdrdEcPzj3GMNmyFp5Z99x2hTrcWtJrTb3UOICmhULYeOAYD7FrAYLNw==" saltValue="hccDsAy6OrL2dAuMkPn7TA==" spinCount="100000" sheet="1" objects="1" scenarios="1"/>
  <mergeCells count="2">
    <mergeCell ref="D8:F8"/>
    <mergeCell ref="D9:F9"/>
  </mergeCells>
  <printOptions horizontalCentered="1"/>
  <pageMargins left="0.25" right="0.25" top="0.75" bottom="0.75" header="0.3" footer="0.3"/>
  <pageSetup scale="88" orientation="landscape" r:id="rId1"/>
  <headerFooter alignWithMargins="0">
    <oddFooter>&amp;C&amp;10&amp;A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pageSetUpPr fitToPage="1"/>
  </sheetPr>
  <dimension ref="A1:L78"/>
  <sheetViews>
    <sheetView showGridLines="0" zoomScaleNormal="100" workbookViewId="0">
      <selection activeCell="H18" sqref="H18"/>
    </sheetView>
  </sheetViews>
  <sheetFormatPr defaultColWidth="0" defaultRowHeight="12.75" zeroHeight="1"/>
  <cols>
    <col min="1" max="1" width="1.77734375" style="582" customWidth="1"/>
    <col min="2" max="2" width="15.6640625" style="582" customWidth="1"/>
    <col min="3" max="3" width="5.6640625" style="582" customWidth="1"/>
    <col min="4" max="6" width="14.6640625" style="582" customWidth="1"/>
    <col min="7" max="8" width="16" style="582" customWidth="1"/>
    <col min="9" max="9" width="2.33203125" style="581" hidden="1" customWidth="1"/>
    <col min="10" max="10" width="1.88671875" style="582" customWidth="1"/>
    <col min="11" max="11" width="9.6640625" style="582" hidden="1" customWidth="1"/>
    <col min="12" max="12" width="8.88671875" style="582" customWidth="1"/>
    <col min="13" max="16384" width="9.6640625" style="582" hidden="1"/>
  </cols>
  <sheetData>
    <row r="1" spans="2:11" ht="12">
      <c r="B1" s="579" t="s">
        <v>12366</v>
      </c>
      <c r="C1" s="579"/>
      <c r="D1" s="579"/>
      <c r="E1" s="579"/>
      <c r="F1" s="579"/>
      <c r="G1" s="579"/>
      <c r="H1" s="579"/>
      <c r="I1" s="579"/>
      <c r="J1" s="1689"/>
      <c r="K1" s="1689"/>
    </row>
    <row r="2" spans="2:11" ht="12">
      <c r="B2" s="579" t="s">
        <v>12367</v>
      </c>
      <c r="C2" s="579"/>
      <c r="D2" s="579"/>
      <c r="E2" s="579"/>
      <c r="F2" s="579"/>
      <c r="G2" s="579"/>
      <c r="H2" s="579"/>
      <c r="I2" s="579"/>
      <c r="J2" s="1689"/>
      <c r="K2" s="1689"/>
    </row>
    <row r="3" spans="2:11" ht="12">
      <c r="B3" s="579" t="s">
        <v>12368</v>
      </c>
      <c r="C3" s="579"/>
      <c r="D3" s="579"/>
      <c r="E3" s="579"/>
      <c r="F3" s="579"/>
      <c r="G3" s="579"/>
      <c r="H3" s="579"/>
      <c r="I3" s="579"/>
      <c r="J3" s="1689"/>
      <c r="K3" s="1689"/>
    </row>
    <row r="4" spans="2:11" ht="12">
      <c r="B4" s="579" t="s">
        <v>12369</v>
      </c>
      <c r="C4" s="579"/>
      <c r="D4" s="579"/>
      <c r="E4" s="579"/>
      <c r="F4" s="579"/>
      <c r="G4" s="579"/>
      <c r="H4" s="579"/>
      <c r="I4" s="579"/>
      <c r="J4" s="1689"/>
      <c r="K4" s="1689"/>
    </row>
    <row r="5" spans="2:11" ht="12">
      <c r="B5" s="579"/>
      <c r="C5" s="579"/>
      <c r="D5" s="580"/>
      <c r="E5" s="579"/>
      <c r="F5" s="580"/>
      <c r="G5" s="580"/>
      <c r="H5" s="580"/>
      <c r="I5" s="298"/>
      <c r="J5" s="1689"/>
      <c r="K5" s="1689"/>
    </row>
    <row r="6" spans="2:11" ht="12">
      <c r="B6" s="579" t="s">
        <v>9291</v>
      </c>
      <c r="C6" s="580"/>
      <c r="D6" s="580"/>
      <c r="E6" s="579"/>
      <c r="F6" s="580"/>
      <c r="G6" s="580"/>
      <c r="H6" s="580"/>
      <c r="I6" s="298"/>
      <c r="J6" s="1689"/>
      <c r="K6" s="1689"/>
    </row>
    <row r="7" spans="2:11" thickBot="1">
      <c r="B7" s="1690"/>
      <c r="H7" s="1691"/>
      <c r="I7" s="298"/>
      <c r="J7" s="1689"/>
      <c r="K7" s="1689"/>
    </row>
    <row r="8" spans="2:11" ht="17.100000000000001" customHeight="1" thickTop="1">
      <c r="B8" s="583" t="s">
        <v>6</v>
      </c>
      <c r="C8" s="584"/>
      <c r="D8" s="584">
        <f>Facility_Name</f>
        <v>0</v>
      </c>
      <c r="E8" s="584"/>
      <c r="F8" s="584"/>
      <c r="G8" s="584"/>
      <c r="H8" s="585"/>
      <c r="I8" s="586"/>
      <c r="J8"/>
      <c r="K8"/>
    </row>
    <row r="9" spans="2:11" ht="17.100000000000001" customHeight="1">
      <c r="B9" s="587" t="s">
        <v>7</v>
      </c>
      <c r="C9" s="588"/>
      <c r="D9" s="588" t="str">
        <f>IF(Facility_DBA = 0, "", Facility_DBA)</f>
        <v/>
      </c>
      <c r="E9" s="588"/>
      <c r="F9" s="588"/>
      <c r="G9" s="588"/>
      <c r="H9" s="589"/>
      <c r="I9" s="586"/>
      <c r="J9" s="267"/>
    </row>
    <row r="10" spans="2:11" ht="17.100000000000001" customHeight="1">
      <c r="B10" s="1609" t="s">
        <v>24</v>
      </c>
      <c r="C10" s="1610"/>
      <c r="D10" s="1610">
        <f>Provider_Number</f>
        <v>0</v>
      </c>
      <c r="E10" s="1611" t="s">
        <v>95</v>
      </c>
      <c r="F10" s="1650">
        <f>Facility_FYB</f>
        <v>0</v>
      </c>
      <c r="G10" s="1612" t="s">
        <v>385</v>
      </c>
      <c r="H10" s="1651">
        <f>Facility_FYE</f>
        <v>0</v>
      </c>
      <c r="I10" s="586"/>
      <c r="J10" s="267"/>
    </row>
    <row r="11" spans="2:11" ht="17.100000000000001" hidden="1" customHeight="1">
      <c r="B11" s="1609"/>
      <c r="C11" s="1610"/>
      <c r="D11" s="1610"/>
      <c r="E11" s="1623" t="s">
        <v>1499</v>
      </c>
      <c r="F11" s="1623" t="s">
        <v>1500</v>
      </c>
      <c r="G11" s="1623" t="s">
        <v>1501</v>
      </c>
      <c r="H11" s="1624" t="s">
        <v>1502</v>
      </c>
      <c r="I11" s="586"/>
      <c r="J11" s="267"/>
    </row>
    <row r="12" spans="2:11" ht="17.100000000000001" customHeight="1" thickBot="1">
      <c r="B12" s="1613" t="s">
        <v>8832</v>
      </c>
      <c r="C12" s="1614"/>
      <c r="D12" s="1614"/>
      <c r="E12" s="2094"/>
      <c r="F12" s="2095"/>
      <c r="G12" s="2095"/>
      <c r="H12" s="2096"/>
      <c r="I12" s="604">
        <v>1</v>
      </c>
      <c r="J12" s="267"/>
    </row>
    <row r="13" spans="2:11" ht="15" customHeight="1" thickTop="1">
      <c r="B13" s="1693" t="s">
        <v>386</v>
      </c>
      <c r="C13" s="594"/>
      <c r="D13" s="594"/>
      <c r="E13" s="594"/>
      <c r="F13" s="594"/>
      <c r="G13" s="594"/>
      <c r="H13" s="595"/>
      <c r="I13" s="586"/>
      <c r="J13" s="267"/>
    </row>
    <row r="14" spans="2:11" ht="15" hidden="1" customHeight="1" thickTop="1">
      <c r="B14" s="596" t="s">
        <v>1499</v>
      </c>
      <c r="C14" s="597" t="s">
        <v>1500</v>
      </c>
      <c r="D14" s="597" t="s">
        <v>1501</v>
      </c>
      <c r="E14" s="597" t="s">
        <v>1502</v>
      </c>
      <c r="F14" s="597" t="s">
        <v>1503</v>
      </c>
      <c r="G14" s="597" t="s">
        <v>1504</v>
      </c>
      <c r="H14" s="598" t="s">
        <v>1505</v>
      </c>
      <c r="I14" s="586"/>
      <c r="J14" s="267"/>
    </row>
    <row r="15" spans="2:11" ht="15">
      <c r="B15" s="599" t="s">
        <v>59</v>
      </c>
      <c r="C15" s="600"/>
      <c r="D15" s="601" t="s">
        <v>60</v>
      </c>
      <c r="E15" s="601" t="s">
        <v>61</v>
      </c>
      <c r="F15" s="602" t="s">
        <v>62</v>
      </c>
      <c r="G15" s="602" t="s">
        <v>63</v>
      </c>
      <c r="H15" s="603" t="s">
        <v>97</v>
      </c>
      <c r="I15" s="604">
        <v>1</v>
      </c>
      <c r="J15" s="267"/>
    </row>
    <row r="16" spans="2:11" ht="48">
      <c r="B16" s="605" t="s">
        <v>1197</v>
      </c>
      <c r="C16" s="606"/>
      <c r="D16" s="607" t="s">
        <v>13191</v>
      </c>
      <c r="E16" s="607" t="s">
        <v>13192</v>
      </c>
      <c r="F16" s="607" t="s">
        <v>13193</v>
      </c>
      <c r="G16" s="607" t="s">
        <v>13194</v>
      </c>
      <c r="H16" s="608" t="s">
        <v>13195</v>
      </c>
      <c r="I16" s="604">
        <v>2</v>
      </c>
      <c r="J16" s="267"/>
    </row>
    <row r="17" spans="2:10" ht="17.100000000000001" customHeight="1">
      <c r="B17" s="609" t="s">
        <v>388</v>
      </c>
      <c r="C17" s="610"/>
      <c r="D17" s="191"/>
      <c r="E17" s="191"/>
      <c r="F17" s="191"/>
      <c r="G17" s="191"/>
      <c r="H17" s="192"/>
      <c r="I17" s="604">
        <v>3</v>
      </c>
      <c r="J17" s="267"/>
    </row>
    <row r="18" spans="2:10" ht="17.100000000000001" customHeight="1">
      <c r="B18" s="611" t="s">
        <v>389</v>
      </c>
      <c r="C18" s="612"/>
      <c r="D18" s="193"/>
      <c r="E18" s="193"/>
      <c r="F18" s="193"/>
      <c r="G18" s="193"/>
      <c r="H18" s="194"/>
      <c r="I18" s="604">
        <v>4</v>
      </c>
      <c r="J18" s="267"/>
    </row>
    <row r="19" spans="2:10" ht="17.100000000000001" customHeight="1">
      <c r="B19" s="611" t="s">
        <v>390</v>
      </c>
      <c r="C19" s="612"/>
      <c r="D19" s="193"/>
      <c r="E19" s="193"/>
      <c r="F19" s="193"/>
      <c r="G19" s="193"/>
      <c r="H19" s="194"/>
      <c r="I19" s="604">
        <v>5</v>
      </c>
      <c r="J19" s="267"/>
    </row>
    <row r="20" spans="2:10" ht="17.100000000000001" customHeight="1">
      <c r="B20" s="611" t="s">
        <v>391</v>
      </c>
      <c r="C20" s="612"/>
      <c r="D20" s="193"/>
      <c r="E20" s="193"/>
      <c r="F20" s="193"/>
      <c r="G20" s="193"/>
      <c r="H20" s="194"/>
      <c r="I20" s="604">
        <v>6</v>
      </c>
      <c r="J20" s="267"/>
    </row>
    <row r="21" spans="2:10" ht="17.100000000000001" customHeight="1">
      <c r="B21" s="611" t="s">
        <v>392</v>
      </c>
      <c r="C21" s="612"/>
      <c r="D21" s="193"/>
      <c r="E21" s="193"/>
      <c r="F21" s="193"/>
      <c r="G21" s="193"/>
      <c r="H21" s="194"/>
      <c r="I21" s="604">
        <v>7</v>
      </c>
      <c r="J21" s="267"/>
    </row>
    <row r="22" spans="2:10" ht="17.100000000000001" customHeight="1">
      <c r="B22" s="611" t="s">
        <v>393</v>
      </c>
      <c r="C22" s="612"/>
      <c r="D22" s="613"/>
      <c r="E22" s="613"/>
      <c r="F22" s="613"/>
      <c r="G22" s="614"/>
      <c r="H22" s="615"/>
      <c r="I22" s="604">
        <v>8</v>
      </c>
      <c r="J22" s="267"/>
    </row>
    <row r="23" spans="2:10" ht="17.100000000000001" customHeight="1">
      <c r="B23" s="2086"/>
      <c r="C23" s="2087"/>
      <c r="D23" s="193"/>
      <c r="E23" s="193"/>
      <c r="F23" s="193"/>
      <c r="G23" s="193"/>
      <c r="H23" s="194"/>
      <c r="I23" s="604">
        <v>9</v>
      </c>
      <c r="J23" s="267"/>
    </row>
    <row r="24" spans="2:10" ht="17.100000000000001" customHeight="1">
      <c r="B24" s="2086"/>
      <c r="C24" s="2087"/>
      <c r="D24" s="193"/>
      <c r="E24" s="193"/>
      <c r="F24" s="193"/>
      <c r="G24" s="193"/>
      <c r="H24" s="194"/>
      <c r="I24" s="604">
        <v>10</v>
      </c>
      <c r="J24" s="267"/>
    </row>
    <row r="25" spans="2:10" ht="17.100000000000001" customHeight="1">
      <c r="B25" s="2086"/>
      <c r="C25" s="2087"/>
      <c r="D25" s="193"/>
      <c r="E25" s="193"/>
      <c r="F25" s="193"/>
      <c r="G25" s="193"/>
      <c r="H25" s="194"/>
      <c r="I25" s="604">
        <v>11</v>
      </c>
      <c r="J25" s="267"/>
    </row>
    <row r="26" spans="2:10" ht="17.100000000000001" customHeight="1">
      <c r="B26" s="2086"/>
      <c r="C26" s="2087"/>
      <c r="D26" s="193"/>
      <c r="E26" s="193"/>
      <c r="F26" s="193"/>
      <c r="G26" s="193"/>
      <c r="H26" s="194"/>
      <c r="I26" s="604">
        <v>12</v>
      </c>
      <c r="J26" s="267"/>
    </row>
    <row r="27" spans="2:10" ht="17.100000000000001" customHeight="1">
      <c r="B27" s="2086"/>
      <c r="C27" s="2087"/>
      <c r="D27" s="193"/>
      <c r="E27" s="193"/>
      <c r="F27" s="193"/>
      <c r="G27" s="193"/>
      <c r="H27" s="194"/>
      <c r="I27" s="604">
        <v>13</v>
      </c>
      <c r="J27" s="267"/>
    </row>
    <row r="28" spans="2:10" ht="17.100000000000001" customHeight="1">
      <c r="B28" s="2086"/>
      <c r="C28" s="2087"/>
      <c r="D28" s="193"/>
      <c r="E28" s="193"/>
      <c r="F28" s="193"/>
      <c r="G28" s="193"/>
      <c r="H28" s="194"/>
      <c r="I28" s="604">
        <v>14</v>
      </c>
      <c r="J28" s="267"/>
    </row>
    <row r="29" spans="2:10" ht="17.100000000000001" customHeight="1">
      <c r="B29" s="2086"/>
      <c r="C29" s="2087"/>
      <c r="D29" s="193"/>
      <c r="E29" s="193"/>
      <c r="F29" s="193"/>
      <c r="G29" s="193"/>
      <c r="H29" s="194"/>
      <c r="I29" s="604">
        <v>15</v>
      </c>
      <c r="J29" s="267"/>
    </row>
    <row r="30" spans="2:10" ht="17.100000000000001" customHeight="1">
      <c r="B30" s="2086"/>
      <c r="C30" s="2087"/>
      <c r="D30" s="193"/>
      <c r="E30" s="193"/>
      <c r="F30" s="193"/>
      <c r="G30" s="193"/>
      <c r="H30" s="194"/>
      <c r="I30" s="604">
        <v>16</v>
      </c>
      <c r="J30" s="267"/>
    </row>
    <row r="31" spans="2:10" ht="17.100000000000001" customHeight="1">
      <c r="B31" s="2086"/>
      <c r="C31" s="2087"/>
      <c r="D31" s="193"/>
      <c r="E31" s="193"/>
      <c r="F31" s="193"/>
      <c r="G31" s="193"/>
      <c r="H31" s="194"/>
      <c r="I31" s="604">
        <v>17</v>
      </c>
      <c r="J31" s="267"/>
    </row>
    <row r="32" spans="2:10" ht="17.100000000000001" customHeight="1">
      <c r="B32" s="2086"/>
      <c r="C32" s="2087"/>
      <c r="D32" s="193"/>
      <c r="E32" s="193"/>
      <c r="F32" s="193"/>
      <c r="G32" s="193"/>
      <c r="H32" s="194"/>
      <c r="I32" s="604">
        <v>18</v>
      </c>
      <c r="J32" s="267"/>
    </row>
    <row r="33" spans="2:10" ht="17.100000000000001" customHeight="1">
      <c r="B33" s="2086"/>
      <c r="C33" s="2087"/>
      <c r="D33" s="193"/>
      <c r="E33" s="193"/>
      <c r="F33" s="193"/>
      <c r="G33" s="193"/>
      <c r="H33" s="194"/>
      <c r="I33" s="604">
        <v>19</v>
      </c>
      <c r="J33" s="267"/>
    </row>
    <row r="34" spans="2:10" ht="17.100000000000001" customHeight="1">
      <c r="B34" s="2086"/>
      <c r="C34" s="2087"/>
      <c r="D34" s="193"/>
      <c r="E34" s="193"/>
      <c r="F34" s="193"/>
      <c r="G34" s="193"/>
      <c r="H34" s="194"/>
      <c r="I34" s="604">
        <v>20</v>
      </c>
      <c r="J34" s="267"/>
    </row>
    <row r="35" spans="2:10" ht="17.100000000000001" customHeight="1">
      <c r="B35" s="2086"/>
      <c r="C35" s="2087"/>
      <c r="D35" s="193"/>
      <c r="E35" s="193"/>
      <c r="F35" s="193"/>
      <c r="G35" s="193"/>
      <c r="H35" s="194"/>
      <c r="I35" s="604">
        <v>21</v>
      </c>
      <c r="J35" s="267"/>
    </row>
    <row r="36" spans="2:10" ht="17.100000000000001" customHeight="1">
      <c r="B36" s="2086"/>
      <c r="C36" s="2087"/>
      <c r="D36" s="193"/>
      <c r="E36" s="193"/>
      <c r="F36" s="193"/>
      <c r="G36" s="193"/>
      <c r="H36" s="194"/>
      <c r="I36" s="604">
        <v>22</v>
      </c>
      <c r="J36" s="267"/>
    </row>
    <row r="37" spans="2:10" ht="17.100000000000001" customHeight="1">
      <c r="B37" s="2086"/>
      <c r="C37" s="2087"/>
      <c r="D37" s="193"/>
      <c r="E37" s="193"/>
      <c r="F37" s="193"/>
      <c r="G37" s="193"/>
      <c r="H37" s="194"/>
      <c r="I37" s="604">
        <v>23</v>
      </c>
      <c r="J37" s="267"/>
    </row>
    <row r="38" spans="2:10" ht="16.5" customHeight="1">
      <c r="B38" s="609" t="s">
        <v>102</v>
      </c>
      <c r="C38" s="610"/>
      <c r="D38" s="616">
        <f>SUM(D17:D37)</f>
        <v>0</v>
      </c>
      <c r="E38" s="616">
        <f>SUM(E17:E37)</f>
        <v>0</v>
      </c>
      <c r="F38" s="616">
        <f>SUM(F17:F37)</f>
        <v>0</v>
      </c>
      <c r="G38" s="616">
        <f>SUM(G17:G37)</f>
        <v>0</v>
      </c>
      <c r="H38" s="617">
        <f>SUM(H17:H37)</f>
        <v>0</v>
      </c>
      <c r="I38" s="604">
        <v>27</v>
      </c>
      <c r="J38" s="267"/>
    </row>
    <row r="39" spans="2:10" ht="15">
      <c r="B39" s="643"/>
      <c r="C39" s="644"/>
      <c r="D39" s="645"/>
      <c r="E39" s="645"/>
      <c r="F39" s="645"/>
      <c r="G39" s="645"/>
      <c r="H39" s="646"/>
      <c r="I39" s="586"/>
      <c r="J39" s="267"/>
    </row>
    <row r="40" spans="2:10" ht="15" hidden="1" customHeight="1" thickTop="1" thickBot="1">
      <c r="B40" s="301" t="s">
        <v>1499</v>
      </c>
      <c r="C40" s="302" t="s">
        <v>1500</v>
      </c>
      <c r="D40" s="302" t="s">
        <v>1501</v>
      </c>
      <c r="E40" s="302" t="s">
        <v>1502</v>
      </c>
      <c r="F40" s="302" t="s">
        <v>1503</v>
      </c>
      <c r="G40" s="302" t="s">
        <v>1504</v>
      </c>
      <c r="H40" s="303" t="s">
        <v>1505</v>
      </c>
      <c r="I40" s="586"/>
      <c r="J40" s="267"/>
    </row>
    <row r="41" spans="2:10" ht="24">
      <c r="B41" s="618" t="s">
        <v>394</v>
      </c>
      <c r="C41" s="619"/>
      <c r="D41" s="620"/>
      <c r="E41" s="620"/>
      <c r="F41" s="621" t="s">
        <v>81</v>
      </c>
      <c r="G41" s="621" t="s">
        <v>1198</v>
      </c>
      <c r="H41" s="622" t="s">
        <v>13196</v>
      </c>
      <c r="I41" s="604">
        <v>1</v>
      </c>
      <c r="J41" s="267"/>
    </row>
    <row r="42" spans="2:10" ht="17.100000000000001" customHeight="1">
      <c r="B42" s="611" t="s">
        <v>395</v>
      </c>
      <c r="C42" s="612"/>
      <c r="D42" s="623"/>
      <c r="E42" s="623"/>
      <c r="F42" s="195">
        <f>G42+H42</f>
        <v>0</v>
      </c>
      <c r="G42" s="193"/>
      <c r="H42" s="194"/>
      <c r="I42" s="604">
        <v>2</v>
      </c>
      <c r="J42" s="267"/>
    </row>
    <row r="43" spans="2:10" ht="17.100000000000001" customHeight="1">
      <c r="B43" s="611" t="s">
        <v>396</v>
      </c>
      <c r="C43" s="612"/>
      <c r="D43" s="623"/>
      <c r="E43" s="623"/>
      <c r="F43" s="195">
        <f>G43+H43</f>
        <v>0</v>
      </c>
      <c r="G43" s="193"/>
      <c r="H43" s="194"/>
      <c r="I43" s="604">
        <v>3</v>
      </c>
      <c r="J43" s="267"/>
    </row>
    <row r="44" spans="2:10" ht="17.100000000000001" customHeight="1">
      <c r="B44" s="611" t="s">
        <v>397</v>
      </c>
      <c r="C44" s="612"/>
      <c r="D44" s="623"/>
      <c r="E44" s="623"/>
      <c r="F44" s="195">
        <f>G44+H44</f>
        <v>0</v>
      </c>
      <c r="G44" s="193"/>
      <c r="H44" s="194"/>
      <c r="I44" s="604">
        <v>4</v>
      </c>
      <c r="J44" s="267"/>
    </row>
    <row r="45" spans="2:10" ht="17.100000000000001" customHeight="1">
      <c r="B45" s="611" t="s">
        <v>398</v>
      </c>
      <c r="C45" s="612"/>
      <c r="D45" s="623"/>
      <c r="E45" s="623"/>
      <c r="F45" s="195">
        <f>G45+H45</f>
        <v>0</v>
      </c>
      <c r="G45" s="193"/>
      <c r="H45" s="194"/>
      <c r="I45" s="604">
        <v>5</v>
      </c>
      <c r="J45" s="267"/>
    </row>
    <row r="46" spans="2:10" ht="17.100000000000001" customHeight="1">
      <c r="B46" s="611" t="s">
        <v>399</v>
      </c>
      <c r="C46" s="612"/>
      <c r="D46" s="623"/>
      <c r="E46" s="623"/>
      <c r="F46" s="624">
        <f>SUM(F42:F45)</f>
        <v>0</v>
      </c>
      <c r="G46" s="624">
        <f>SUM(G42:G45)</f>
        <v>0</v>
      </c>
      <c r="H46" s="625">
        <f>SUM(H42:H45)</f>
        <v>0</v>
      </c>
      <c r="I46" s="604">
        <v>6</v>
      </c>
      <c r="J46" s="267"/>
    </row>
    <row r="47" spans="2:10" ht="15">
      <c r="B47" s="643"/>
      <c r="C47" s="644"/>
      <c r="D47" s="644"/>
      <c r="E47" s="644"/>
      <c r="F47" s="644"/>
      <c r="G47" s="644"/>
      <c r="H47" s="647"/>
      <c r="I47" s="586"/>
      <c r="J47" s="267"/>
    </row>
    <row r="48" spans="2:10" ht="15" hidden="1" customHeight="1" thickTop="1" thickBot="1">
      <c r="B48" s="301" t="s">
        <v>1499</v>
      </c>
      <c r="C48" s="302" t="s">
        <v>1500</v>
      </c>
      <c r="D48" s="302" t="s">
        <v>1501</v>
      </c>
      <c r="E48" s="302" t="s">
        <v>1502</v>
      </c>
      <c r="F48" s="302" t="s">
        <v>1503</v>
      </c>
      <c r="G48" s="302" t="s">
        <v>1504</v>
      </c>
      <c r="H48" s="303" t="s">
        <v>1505</v>
      </c>
      <c r="I48" s="586"/>
      <c r="J48" s="267"/>
    </row>
    <row r="49" spans="2:10" ht="14.1" customHeight="1">
      <c r="B49" s="626" t="s">
        <v>400</v>
      </c>
      <c r="C49" s="612"/>
      <c r="D49" s="612"/>
      <c r="E49" s="612"/>
      <c r="F49" s="612"/>
      <c r="G49" s="612"/>
      <c r="H49" s="627"/>
      <c r="I49" s="604">
        <v>1</v>
      </c>
      <c r="J49" s="267"/>
    </row>
    <row r="50" spans="2:10" ht="14.1" customHeight="1">
      <c r="B50" s="2086"/>
      <c r="C50" s="2087"/>
      <c r="D50" s="641"/>
      <c r="E50" s="641"/>
      <c r="F50" s="641"/>
      <c r="G50" s="641"/>
      <c r="H50" s="642"/>
      <c r="I50" s="604">
        <v>2</v>
      </c>
      <c r="J50" s="267"/>
    </row>
    <row r="51" spans="2:10" ht="14.1" customHeight="1">
      <c r="B51" s="2086"/>
      <c r="C51" s="2087"/>
      <c r="D51" s="641"/>
      <c r="E51" s="641"/>
      <c r="F51" s="641"/>
      <c r="G51" s="641"/>
      <c r="H51" s="642"/>
      <c r="I51" s="604">
        <v>3</v>
      </c>
      <c r="J51" s="267"/>
    </row>
    <row r="52" spans="2:10" ht="14.1" customHeight="1">
      <c r="B52" s="2086"/>
      <c r="C52" s="2087"/>
      <c r="D52" s="641"/>
      <c r="E52" s="641"/>
      <c r="F52" s="641"/>
      <c r="G52" s="641"/>
      <c r="H52" s="642"/>
      <c r="I52" s="604">
        <v>4</v>
      </c>
      <c r="J52" s="267"/>
    </row>
    <row r="53" spans="2:10" ht="14.1" customHeight="1">
      <c r="B53" s="2086"/>
      <c r="C53" s="2087"/>
      <c r="D53" s="641"/>
      <c r="E53" s="641"/>
      <c r="F53" s="641"/>
      <c r="G53" s="641"/>
      <c r="H53" s="642"/>
      <c r="I53" s="604">
        <v>5</v>
      </c>
      <c r="J53" s="267"/>
    </row>
    <row r="54" spans="2:10" ht="14.1" customHeight="1">
      <c r="B54" s="2086"/>
      <c r="C54" s="2087"/>
      <c r="D54" s="641"/>
      <c r="E54" s="641"/>
      <c r="F54" s="641"/>
      <c r="G54" s="641"/>
      <c r="H54" s="642"/>
      <c r="I54" s="604">
        <v>6</v>
      </c>
      <c r="J54" s="267"/>
    </row>
    <row r="55" spans="2:10" ht="15">
      <c r="B55" s="648"/>
      <c r="C55" s="649"/>
      <c r="D55" s="649"/>
      <c r="E55" s="649"/>
      <c r="F55" s="649"/>
      <c r="G55" s="649"/>
      <c r="H55" s="650"/>
      <c r="I55" s="586"/>
      <c r="J55" s="267"/>
    </row>
    <row r="56" spans="2:10" ht="15" hidden="1" customHeight="1" thickTop="1" thickBot="1">
      <c r="B56" s="301" t="s">
        <v>1499</v>
      </c>
      <c r="C56" s="302" t="s">
        <v>1500</v>
      </c>
      <c r="D56" s="302" t="s">
        <v>1501</v>
      </c>
      <c r="E56" s="302" t="s">
        <v>1502</v>
      </c>
      <c r="F56" s="302" t="s">
        <v>1503</v>
      </c>
      <c r="G56" s="302" t="s">
        <v>1504</v>
      </c>
      <c r="H56" s="303" t="s">
        <v>1505</v>
      </c>
      <c r="I56" s="586"/>
      <c r="J56" s="267"/>
    </row>
    <row r="57" spans="2:10" ht="14.1" customHeight="1">
      <c r="B57" s="628" t="s">
        <v>401</v>
      </c>
      <c r="C57" s="629"/>
      <c r="D57" s="629"/>
      <c r="E57" s="629"/>
      <c r="F57" s="629"/>
      <c r="G57" s="629"/>
      <c r="H57" s="630"/>
      <c r="I57" s="604">
        <v>1</v>
      </c>
      <c r="J57" s="267"/>
    </row>
    <row r="58" spans="2:10" ht="42" customHeight="1">
      <c r="B58" s="631" t="s">
        <v>402</v>
      </c>
      <c r="C58" s="607" t="s">
        <v>403</v>
      </c>
      <c r="D58" s="607" t="s">
        <v>1199</v>
      </c>
      <c r="E58" s="607" t="s">
        <v>1200</v>
      </c>
      <c r="F58" s="607" t="s">
        <v>1201</v>
      </c>
      <c r="G58" s="607" t="s">
        <v>1202</v>
      </c>
      <c r="H58" s="608" t="s">
        <v>1203</v>
      </c>
      <c r="I58" s="604">
        <v>2</v>
      </c>
      <c r="J58" s="267"/>
    </row>
    <row r="59" spans="2:10" ht="17.100000000000001" customHeight="1">
      <c r="B59" s="196"/>
      <c r="C59" s="197"/>
      <c r="D59" s="198"/>
      <c r="E59" s="198"/>
      <c r="F59" s="199">
        <f t="shared" ref="F59:F65" si="0">IF(D59=0,0,+E59/D59*100%)</f>
        <v>0</v>
      </c>
      <c r="G59" s="198"/>
      <c r="H59" s="200">
        <f t="shared" ref="H59:H65" si="1">G59*(100%-F59)</f>
        <v>0</v>
      </c>
      <c r="I59" s="604">
        <v>3</v>
      </c>
      <c r="J59" s="267"/>
    </row>
    <row r="60" spans="2:10" ht="17.100000000000001" customHeight="1">
      <c r="B60" s="201"/>
      <c r="C60" s="202"/>
      <c r="D60" s="203"/>
      <c r="E60" s="203"/>
      <c r="F60" s="204">
        <f t="shared" si="0"/>
        <v>0</v>
      </c>
      <c r="G60" s="203"/>
      <c r="H60" s="205">
        <f t="shared" si="1"/>
        <v>0</v>
      </c>
      <c r="I60" s="604">
        <v>4</v>
      </c>
      <c r="J60" s="267"/>
    </row>
    <row r="61" spans="2:10" ht="17.100000000000001" customHeight="1">
      <c r="B61" s="201"/>
      <c r="C61" s="202"/>
      <c r="D61" s="203"/>
      <c r="E61" s="203"/>
      <c r="F61" s="204">
        <f t="shared" si="0"/>
        <v>0</v>
      </c>
      <c r="G61" s="203"/>
      <c r="H61" s="205">
        <f t="shared" si="1"/>
        <v>0</v>
      </c>
      <c r="I61" s="604">
        <v>5</v>
      </c>
      <c r="J61" s="267"/>
    </row>
    <row r="62" spans="2:10" ht="17.100000000000001" customHeight="1">
      <c r="B62" s="201"/>
      <c r="C62" s="202"/>
      <c r="D62" s="203"/>
      <c r="E62" s="203"/>
      <c r="F62" s="204">
        <f t="shared" si="0"/>
        <v>0</v>
      </c>
      <c r="G62" s="203"/>
      <c r="H62" s="205">
        <f t="shared" si="1"/>
        <v>0</v>
      </c>
      <c r="I62" s="604">
        <v>6</v>
      </c>
      <c r="J62" s="267"/>
    </row>
    <row r="63" spans="2:10" ht="17.100000000000001" customHeight="1">
      <c r="B63" s="201"/>
      <c r="C63" s="202"/>
      <c r="D63" s="203"/>
      <c r="E63" s="203"/>
      <c r="F63" s="204">
        <f t="shared" si="0"/>
        <v>0</v>
      </c>
      <c r="G63" s="203"/>
      <c r="H63" s="205">
        <f t="shared" si="1"/>
        <v>0</v>
      </c>
      <c r="I63" s="604">
        <v>7</v>
      </c>
      <c r="J63" s="267"/>
    </row>
    <row r="64" spans="2:10" ht="17.100000000000001" customHeight="1">
      <c r="B64" s="201"/>
      <c r="C64" s="202"/>
      <c r="D64" s="203"/>
      <c r="E64" s="203"/>
      <c r="F64" s="204">
        <f t="shared" si="0"/>
        <v>0</v>
      </c>
      <c r="G64" s="203"/>
      <c r="H64" s="205">
        <f t="shared" si="1"/>
        <v>0</v>
      </c>
      <c r="I64" s="604">
        <v>8</v>
      </c>
      <c r="J64" s="267"/>
    </row>
    <row r="65" spans="2:10" ht="17.100000000000001" customHeight="1">
      <c r="B65" s="201"/>
      <c r="C65" s="202"/>
      <c r="D65" s="203"/>
      <c r="E65" s="203"/>
      <c r="F65" s="204">
        <f t="shared" si="0"/>
        <v>0</v>
      </c>
      <c r="G65" s="203"/>
      <c r="H65" s="205">
        <f t="shared" si="1"/>
        <v>0</v>
      </c>
      <c r="I65" s="604">
        <v>9</v>
      </c>
      <c r="J65" s="267"/>
    </row>
    <row r="66" spans="2:10" ht="17.100000000000001" customHeight="1">
      <c r="B66" s="611" t="s">
        <v>404</v>
      </c>
      <c r="C66" s="651"/>
      <c r="D66" s="652"/>
      <c r="E66" s="652"/>
      <c r="F66" s="653"/>
      <c r="G66" s="632">
        <f>SUM(G59:G65)</f>
        <v>0</v>
      </c>
      <c r="H66" s="633">
        <f>SUM(H59:H65)</f>
        <v>0</v>
      </c>
      <c r="I66" s="604">
        <v>10</v>
      </c>
      <c r="J66" s="267"/>
    </row>
    <row r="67" spans="2:10" ht="0.75" customHeight="1">
      <c r="B67" s="654"/>
      <c r="C67" s="657"/>
      <c r="D67" s="657"/>
      <c r="E67" s="657"/>
      <c r="F67" s="657"/>
      <c r="G67" s="655"/>
      <c r="H67" s="656"/>
      <c r="I67" s="586"/>
      <c r="J67" s="267"/>
    </row>
    <row r="68" spans="2:10" ht="15">
      <c r="B68" s="609"/>
      <c r="C68" s="610"/>
      <c r="D68" s="610"/>
      <c r="E68" s="610"/>
      <c r="F68" s="610"/>
      <c r="G68" s="610"/>
      <c r="H68" s="634"/>
      <c r="I68" s="586"/>
      <c r="J68" s="267"/>
    </row>
    <row r="69" spans="2:10" ht="15">
      <c r="B69" s="635" t="s">
        <v>405</v>
      </c>
      <c r="C69" s="636" t="s">
        <v>406</v>
      </c>
      <c r="D69" s="636"/>
      <c r="E69" s="636"/>
      <c r="F69" s="636"/>
      <c r="G69" s="636"/>
      <c r="H69" s="637"/>
      <c r="I69" s="586"/>
      <c r="J69" s="267"/>
    </row>
    <row r="70" spans="2:10" ht="15">
      <c r="B70" s="635"/>
      <c r="C70" s="636" t="s">
        <v>407</v>
      </c>
      <c r="D70" s="636"/>
      <c r="E70" s="636"/>
      <c r="F70" s="636"/>
      <c r="G70" s="636"/>
      <c r="H70" s="637"/>
      <c r="I70" s="586"/>
      <c r="J70" s="267"/>
    </row>
    <row r="71" spans="2:10" ht="15.75" thickBot="1">
      <c r="B71" s="638"/>
      <c r="C71" s="639"/>
      <c r="D71" s="639"/>
      <c r="E71" s="639"/>
      <c r="F71" s="639"/>
      <c r="G71" s="639"/>
      <c r="H71" s="640"/>
      <c r="I71" s="586"/>
      <c r="J71" s="267"/>
    </row>
    <row r="72" spans="2:10" ht="15.75" thickTop="1">
      <c r="B72" s="297"/>
      <c r="C72" s="297"/>
      <c r="D72" s="297"/>
      <c r="E72" s="297"/>
      <c r="F72" s="297"/>
      <c r="G72" s="297"/>
      <c r="H72" s="297"/>
      <c r="J72" s="244"/>
    </row>
    <row r="73" spans="2:10" ht="15">
      <c r="B73" s="244"/>
      <c r="C73" s="579"/>
      <c r="D73" s="579"/>
      <c r="E73" s="579"/>
      <c r="F73" s="580"/>
      <c r="G73" s="580"/>
      <c r="H73" s="580"/>
      <c r="J73" s="244"/>
    </row>
    <row r="74" spans="2:10" ht="15">
      <c r="B74" s="579"/>
      <c r="C74" s="579"/>
      <c r="D74" s="579"/>
      <c r="E74" s="579"/>
      <c r="F74" s="580"/>
      <c r="G74" s="580"/>
      <c r="H74" s="580"/>
      <c r="J74" s="244"/>
    </row>
    <row r="75" spans="2:10" ht="15" hidden="1">
      <c r="B75" s="244"/>
      <c r="C75" s="244"/>
      <c r="D75" s="244"/>
      <c r="E75" s="244"/>
      <c r="F75" s="244"/>
      <c r="G75" s="244"/>
      <c r="H75" s="244"/>
    </row>
    <row r="76" spans="2:10"/>
    <row r="77" spans="2:10"/>
    <row r="78" spans="2:10"/>
  </sheetData>
  <sheetProtection algorithmName="SHA-512" hashValue="WIUjmyMUguy8uSexq91zdYxI2oCwhzsgC+ufO751z63mWcHynho3/cU/pIoLeBTo5kfJ4lPQqgOL97Uka2UFzw==" saltValue="LPre32QbDl1fTMYdM2Raqg==" spinCount="100000" sheet="1" objects="1" scenarios="1"/>
  <mergeCells count="21">
    <mergeCell ref="B50:C50"/>
    <mergeCell ref="B51:C51"/>
    <mergeCell ref="B52:C52"/>
    <mergeCell ref="B53:C53"/>
    <mergeCell ref="B54:C54"/>
    <mergeCell ref="B34:C34"/>
    <mergeCell ref="E12:H12"/>
    <mergeCell ref="B35:C35"/>
    <mergeCell ref="B36:C36"/>
    <mergeCell ref="B37:C37"/>
    <mergeCell ref="B23:C23"/>
    <mergeCell ref="B24:C24"/>
    <mergeCell ref="B25:C25"/>
    <mergeCell ref="B26:C26"/>
    <mergeCell ref="B27:C27"/>
    <mergeCell ref="B28:C28"/>
    <mergeCell ref="B29:C29"/>
    <mergeCell ref="B30:C30"/>
    <mergeCell ref="B31:C31"/>
    <mergeCell ref="B32:C32"/>
    <mergeCell ref="B33:C33"/>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pageSetUpPr fitToPage="1"/>
  </sheetPr>
  <dimension ref="B1:N59"/>
  <sheetViews>
    <sheetView showGridLines="0" zoomScaleNormal="100" workbookViewId="0">
      <selection activeCell="H24" sqref="H24"/>
    </sheetView>
  </sheetViews>
  <sheetFormatPr defaultColWidth="9.6640625" defaultRowHeight="12.75" zeroHeight="1"/>
  <cols>
    <col min="1" max="1" width="1.77734375" style="243" customWidth="1"/>
    <col min="2" max="2" width="7.6640625" style="243" customWidth="1"/>
    <col min="3" max="3" width="22.44140625" style="243" customWidth="1"/>
    <col min="4" max="4" width="10.44140625" style="243" customWidth="1"/>
    <col min="5" max="6" width="13.44140625" style="243" customWidth="1"/>
    <col min="7" max="7" width="15.44140625" style="243" customWidth="1"/>
    <col min="8" max="8" width="11.6640625" style="243" customWidth="1"/>
    <col min="9" max="9" width="10.33203125" style="243" customWidth="1"/>
    <col min="10" max="11" width="11.6640625" style="243" customWidth="1"/>
    <col min="12" max="12" width="4.109375" style="243" hidden="1" customWidth="1"/>
    <col min="13" max="13" width="2.33203125" style="243" customWidth="1"/>
    <col min="14" max="14" width="9.6640625" style="243" hidden="1" customWidth="1"/>
    <col min="15" max="15" width="8.88671875" style="243" customWidth="1"/>
    <col min="16" max="16384" width="9.6640625" style="243"/>
  </cols>
  <sheetData>
    <row r="1" spans="2:13">
      <c r="B1" s="241" t="s">
        <v>12366</v>
      </c>
      <c r="C1" s="241"/>
      <c r="D1" s="241"/>
      <c r="E1" s="241"/>
      <c r="F1" s="241"/>
      <c r="G1" s="241"/>
      <c r="H1" s="241"/>
      <c r="I1" s="241"/>
      <c r="J1" s="241"/>
      <c r="K1" s="241"/>
    </row>
    <row r="2" spans="2:13">
      <c r="B2" s="241" t="s">
        <v>12367</v>
      </c>
      <c r="C2" s="241"/>
      <c r="D2" s="241"/>
      <c r="E2" s="241"/>
      <c r="F2" s="241"/>
      <c r="G2" s="241"/>
      <c r="H2" s="241"/>
      <c r="I2" s="241"/>
      <c r="J2" s="241"/>
      <c r="K2" s="241"/>
    </row>
    <row r="3" spans="2:13">
      <c r="B3" s="241" t="s">
        <v>12368</v>
      </c>
      <c r="C3" s="241"/>
      <c r="D3" s="241"/>
      <c r="E3" s="241"/>
      <c r="F3" s="241"/>
      <c r="G3" s="241"/>
      <c r="H3" s="241"/>
      <c r="I3" s="241"/>
      <c r="J3" s="241"/>
      <c r="K3" s="241"/>
    </row>
    <row r="4" spans="2:13">
      <c r="B4" s="241" t="s">
        <v>12369</v>
      </c>
      <c r="C4" s="241"/>
      <c r="D4" s="241"/>
      <c r="E4" s="241"/>
      <c r="F4" s="241"/>
      <c r="G4" s="241"/>
      <c r="H4" s="241"/>
      <c r="I4" s="241"/>
      <c r="J4" s="241"/>
      <c r="K4" s="241"/>
    </row>
    <row r="5" spans="2:13">
      <c r="B5" s="241"/>
      <c r="C5" s="242"/>
      <c r="D5" s="241"/>
      <c r="E5" s="242"/>
      <c r="F5" s="241"/>
      <c r="G5" s="242"/>
      <c r="H5" s="242"/>
      <c r="I5" s="242"/>
      <c r="J5" s="242"/>
      <c r="K5" s="242"/>
    </row>
    <row r="6" spans="2:13">
      <c r="B6" s="241" t="s">
        <v>9292</v>
      </c>
      <c r="C6" s="242"/>
      <c r="D6" s="242"/>
      <c r="E6" s="242"/>
      <c r="F6" s="241"/>
      <c r="G6" s="242"/>
      <c r="H6" s="242"/>
      <c r="I6" s="242"/>
      <c r="J6" s="242"/>
      <c r="K6" s="242"/>
    </row>
    <row r="7" spans="2:13" ht="13.5" thickBot="1">
      <c r="K7" s="16"/>
    </row>
    <row r="8" spans="2:13" ht="13.5" thickTop="1">
      <c r="B8" s="245" t="s">
        <v>6</v>
      </c>
      <c r="C8" s="1673"/>
      <c r="D8" s="2090">
        <f>Facility_Name</f>
        <v>0</v>
      </c>
      <c r="E8" s="2091"/>
      <c r="F8" s="2091"/>
      <c r="G8" s="1673" t="s">
        <v>408</v>
      </c>
      <c r="H8" s="1673" t="s">
        <v>408</v>
      </c>
      <c r="I8" s="1673" t="s">
        <v>408</v>
      </c>
      <c r="J8" s="1673" t="s">
        <v>408</v>
      </c>
      <c r="K8" s="248" t="s">
        <v>408</v>
      </c>
      <c r="L8" s="1037"/>
      <c r="M8" s="1037"/>
    </row>
    <row r="9" spans="2:13">
      <c r="B9" s="250" t="s">
        <v>7</v>
      </c>
      <c r="C9" s="1675"/>
      <c r="D9" s="2092" t="str">
        <f>IF(Facility_DBA = 0, "", Facility_DBA)</f>
        <v/>
      </c>
      <c r="E9" s="2093"/>
      <c r="F9" s="2093"/>
      <c r="G9" s="1704"/>
      <c r="H9" s="1675"/>
      <c r="I9" s="1675"/>
      <c r="J9" s="1675"/>
      <c r="K9" s="252"/>
      <c r="L9" s="1037"/>
      <c r="M9" s="1037"/>
    </row>
    <row r="10" spans="2:13">
      <c r="B10" s="1615" t="s">
        <v>24</v>
      </c>
      <c r="C10" s="1616"/>
      <c r="D10" s="1616">
        <f>Provider_Number</f>
        <v>0</v>
      </c>
      <c r="E10" s="1617" t="s">
        <v>95</v>
      </c>
      <c r="F10" s="1618">
        <f>Facility_FYB</f>
        <v>0</v>
      </c>
      <c r="G10" s="1617" t="str">
        <f>+'Form 7 1 of 2'!G10</f>
        <v xml:space="preserve">     To</v>
      </c>
      <c r="H10" s="1618">
        <f>Facility_FYE</f>
        <v>0</v>
      </c>
      <c r="I10" s="1616"/>
      <c r="J10" s="1616"/>
      <c r="K10" s="1705"/>
      <c r="L10" s="1037"/>
      <c r="M10" s="1037"/>
    </row>
    <row r="11" spans="2:13" ht="13.5" thickBot="1">
      <c r="B11" s="1706" t="s">
        <v>8833</v>
      </c>
      <c r="C11" s="1621"/>
      <c r="D11" s="1621"/>
      <c r="E11" s="1622" t="str">
        <f>IF('Form 7-1 1 of 2'!$E$12 = 0, "", 'Form 7-1 1 of 2'!$E$12)</f>
        <v/>
      </c>
      <c r="F11" s="1620"/>
      <c r="G11" s="1619"/>
      <c r="H11" s="1620"/>
      <c r="I11" s="1621"/>
      <c r="J11" s="1621"/>
      <c r="K11" s="1707"/>
      <c r="L11" s="1037"/>
      <c r="M11" s="1037"/>
    </row>
    <row r="12" spans="2:13" ht="13.5" thickTop="1">
      <c r="B12" s="265" t="s">
        <v>409</v>
      </c>
      <c r="C12" s="266"/>
      <c r="D12" s="266"/>
      <c r="E12" s="266"/>
      <c r="F12" s="266"/>
      <c r="G12" s="266"/>
      <c r="H12" s="266"/>
      <c r="I12" s="266"/>
      <c r="J12" s="266"/>
      <c r="K12" s="269"/>
      <c r="L12" s="1037"/>
      <c r="M12" s="1037"/>
    </row>
    <row r="13" spans="2:13" ht="13.5" hidden="1" thickTop="1">
      <c r="B13" s="660" t="s">
        <v>1499</v>
      </c>
      <c r="C13" s="661" t="s">
        <v>1500</v>
      </c>
      <c r="D13" s="661" t="s">
        <v>1501</v>
      </c>
      <c r="E13" s="661" t="s">
        <v>1502</v>
      </c>
      <c r="F13" s="661" t="s">
        <v>1503</v>
      </c>
      <c r="G13" s="661" t="s">
        <v>1504</v>
      </c>
      <c r="H13" s="661" t="s">
        <v>1505</v>
      </c>
      <c r="I13" s="661" t="s">
        <v>1506</v>
      </c>
      <c r="J13" s="661" t="s">
        <v>1507</v>
      </c>
      <c r="K13" s="662" t="s">
        <v>1512</v>
      </c>
      <c r="L13" s="1037"/>
      <c r="M13" s="1037"/>
    </row>
    <row r="14" spans="2:13">
      <c r="B14" s="663" t="s">
        <v>59</v>
      </c>
      <c r="C14" s="664" t="s">
        <v>60</v>
      </c>
      <c r="D14" s="664" t="s">
        <v>61</v>
      </c>
      <c r="E14" s="664" t="s">
        <v>62</v>
      </c>
      <c r="F14" s="664" t="s">
        <v>63</v>
      </c>
      <c r="G14" s="664" t="s">
        <v>97</v>
      </c>
      <c r="H14" s="664" t="s">
        <v>98</v>
      </c>
      <c r="I14" s="664" t="s">
        <v>99</v>
      </c>
      <c r="J14" s="664" t="s">
        <v>100</v>
      </c>
      <c r="K14" s="665" t="s">
        <v>410</v>
      </c>
      <c r="L14" s="279">
        <v>1</v>
      </c>
      <c r="M14" s="1037"/>
    </row>
    <row r="15" spans="2:13" ht="76.5">
      <c r="B15" s="666" t="s">
        <v>13197</v>
      </c>
      <c r="C15" s="361" t="s">
        <v>1204</v>
      </c>
      <c r="D15" s="361" t="s">
        <v>1205</v>
      </c>
      <c r="E15" s="361" t="s">
        <v>13198</v>
      </c>
      <c r="F15" s="361" t="s">
        <v>1206</v>
      </c>
      <c r="G15" s="361" t="s">
        <v>1207</v>
      </c>
      <c r="H15" s="361" t="s">
        <v>1208</v>
      </c>
      <c r="I15" s="361" t="s">
        <v>1209</v>
      </c>
      <c r="J15" s="361" t="s">
        <v>1210</v>
      </c>
      <c r="K15" s="667" t="s">
        <v>1211</v>
      </c>
      <c r="L15" s="279">
        <v>2</v>
      </c>
      <c r="M15" s="1037"/>
    </row>
    <row r="16" spans="2:13">
      <c r="B16" s="112"/>
      <c r="C16" s="113"/>
      <c r="D16" s="114"/>
      <c r="E16" s="115"/>
      <c r="F16" s="115"/>
      <c r="G16" s="115"/>
      <c r="H16" s="115"/>
      <c r="I16" s="116"/>
      <c r="J16" s="668">
        <f>ROUND(H16*I16,0)</f>
        <v>0</v>
      </c>
      <c r="K16" s="669">
        <f>+G16+J16</f>
        <v>0</v>
      </c>
      <c r="L16" s="279">
        <v>3</v>
      </c>
      <c r="M16" s="1037"/>
    </row>
    <row r="17" spans="2:13">
      <c r="B17" s="117"/>
      <c r="C17" s="118"/>
      <c r="D17" s="119"/>
      <c r="E17" s="120"/>
      <c r="F17" s="120"/>
      <c r="G17" s="120"/>
      <c r="H17" s="120"/>
      <c r="I17" s="121"/>
      <c r="J17" s="670">
        <f t="shared" ref="J17:J30" si="0">ROUND(H17*I17,0)</f>
        <v>0</v>
      </c>
      <c r="K17" s="671">
        <f t="shared" ref="K17:K30" si="1">+G17+J17</f>
        <v>0</v>
      </c>
      <c r="L17" s="279">
        <v>4</v>
      </c>
      <c r="M17" s="1037"/>
    </row>
    <row r="18" spans="2:13">
      <c r="B18" s="117"/>
      <c r="C18" s="122"/>
      <c r="D18" s="119"/>
      <c r="E18" s="103"/>
      <c r="F18" s="103"/>
      <c r="G18" s="103"/>
      <c r="H18" s="103"/>
      <c r="I18" s="123"/>
      <c r="J18" s="670">
        <f t="shared" si="0"/>
        <v>0</v>
      </c>
      <c r="K18" s="671">
        <f t="shared" si="1"/>
        <v>0</v>
      </c>
      <c r="L18" s="279">
        <v>5</v>
      </c>
      <c r="M18" s="1037"/>
    </row>
    <row r="19" spans="2:13">
      <c r="B19" s="117"/>
      <c r="C19" s="122"/>
      <c r="D19" s="119"/>
      <c r="E19" s="103"/>
      <c r="F19" s="103"/>
      <c r="G19" s="103"/>
      <c r="H19" s="103"/>
      <c r="I19" s="121"/>
      <c r="J19" s="670">
        <f t="shared" si="0"/>
        <v>0</v>
      </c>
      <c r="K19" s="671">
        <f t="shared" si="1"/>
        <v>0</v>
      </c>
      <c r="L19" s="279">
        <v>6</v>
      </c>
      <c r="M19" s="1037"/>
    </row>
    <row r="20" spans="2:13">
      <c r="B20" s="117"/>
      <c r="C20" s="122"/>
      <c r="D20" s="119"/>
      <c r="E20" s="103"/>
      <c r="F20" s="103"/>
      <c r="G20" s="103"/>
      <c r="H20" s="103"/>
      <c r="I20" s="123"/>
      <c r="J20" s="670">
        <f t="shared" si="0"/>
        <v>0</v>
      </c>
      <c r="K20" s="671">
        <f t="shared" si="1"/>
        <v>0</v>
      </c>
      <c r="L20" s="279">
        <v>7</v>
      </c>
      <c r="M20" s="1037"/>
    </row>
    <row r="21" spans="2:13">
      <c r="B21" s="117"/>
      <c r="C21" s="122"/>
      <c r="D21" s="119"/>
      <c r="E21" s="103"/>
      <c r="F21" s="103"/>
      <c r="G21" s="103"/>
      <c r="H21" s="103"/>
      <c r="I21" s="123"/>
      <c r="J21" s="670">
        <f t="shared" si="0"/>
        <v>0</v>
      </c>
      <c r="K21" s="671">
        <f t="shared" si="1"/>
        <v>0</v>
      </c>
      <c r="L21" s="279">
        <v>8</v>
      </c>
      <c r="M21" s="1037"/>
    </row>
    <row r="22" spans="2:13">
      <c r="B22" s="117"/>
      <c r="C22" s="122"/>
      <c r="D22" s="119"/>
      <c r="E22" s="103"/>
      <c r="F22" s="103"/>
      <c r="G22" s="103"/>
      <c r="H22" s="103"/>
      <c r="I22" s="123"/>
      <c r="J22" s="670">
        <f t="shared" si="0"/>
        <v>0</v>
      </c>
      <c r="K22" s="671">
        <f t="shared" si="1"/>
        <v>0</v>
      </c>
      <c r="L22" s="279">
        <v>9</v>
      </c>
      <c r="M22" s="1037"/>
    </row>
    <row r="23" spans="2:13">
      <c r="B23" s="117"/>
      <c r="C23" s="122"/>
      <c r="D23" s="119"/>
      <c r="E23" s="103"/>
      <c r="F23" s="103"/>
      <c r="G23" s="103"/>
      <c r="H23" s="103"/>
      <c r="I23" s="123"/>
      <c r="J23" s="670">
        <f t="shared" si="0"/>
        <v>0</v>
      </c>
      <c r="K23" s="671">
        <f t="shared" si="1"/>
        <v>0</v>
      </c>
      <c r="L23" s="279">
        <v>10</v>
      </c>
      <c r="M23" s="1037"/>
    </row>
    <row r="24" spans="2:13">
      <c r="B24" s="117"/>
      <c r="C24" s="122"/>
      <c r="D24" s="119"/>
      <c r="E24" s="103"/>
      <c r="F24" s="103"/>
      <c r="G24" s="103"/>
      <c r="H24" s="103"/>
      <c r="I24" s="123"/>
      <c r="J24" s="670">
        <f>ROUND(H24*I24,0)</f>
        <v>0</v>
      </c>
      <c r="K24" s="671">
        <f>+G24+J24</f>
        <v>0</v>
      </c>
      <c r="L24" s="279">
        <v>11</v>
      </c>
      <c r="M24" s="1037"/>
    </row>
    <row r="25" spans="2:13">
      <c r="B25" s="117"/>
      <c r="C25" s="122"/>
      <c r="D25" s="119"/>
      <c r="E25" s="103"/>
      <c r="F25" s="103"/>
      <c r="G25" s="103"/>
      <c r="H25" s="103"/>
      <c r="I25" s="123"/>
      <c r="J25" s="670">
        <f>ROUND(H25*I25,0)</f>
        <v>0</v>
      </c>
      <c r="K25" s="671">
        <f>+G25+J25</f>
        <v>0</v>
      </c>
      <c r="L25" s="279">
        <v>12</v>
      </c>
      <c r="M25" s="1037"/>
    </row>
    <row r="26" spans="2:13">
      <c r="B26" s="117"/>
      <c r="C26" s="122"/>
      <c r="D26" s="119"/>
      <c r="E26" s="103"/>
      <c r="F26" s="103"/>
      <c r="G26" s="103"/>
      <c r="H26" s="103"/>
      <c r="I26" s="123"/>
      <c r="J26" s="670">
        <f>ROUND(H26*I26,0)</f>
        <v>0</v>
      </c>
      <c r="K26" s="671">
        <f>+G26+J26</f>
        <v>0</v>
      </c>
      <c r="L26" s="279">
        <v>13</v>
      </c>
      <c r="M26" s="1037"/>
    </row>
    <row r="27" spans="2:13">
      <c r="B27" s="117"/>
      <c r="C27" s="122"/>
      <c r="D27" s="119"/>
      <c r="E27" s="103"/>
      <c r="F27" s="103"/>
      <c r="G27" s="103"/>
      <c r="H27" s="103"/>
      <c r="I27" s="123"/>
      <c r="J27" s="670">
        <f t="shared" si="0"/>
        <v>0</v>
      </c>
      <c r="K27" s="671">
        <f t="shared" si="1"/>
        <v>0</v>
      </c>
      <c r="L27" s="279">
        <v>14</v>
      </c>
      <c r="M27" s="1037"/>
    </row>
    <row r="28" spans="2:13">
      <c r="B28" s="117"/>
      <c r="C28" s="122"/>
      <c r="D28" s="119"/>
      <c r="E28" s="103"/>
      <c r="F28" s="103"/>
      <c r="G28" s="103"/>
      <c r="H28" s="103"/>
      <c r="I28" s="123"/>
      <c r="J28" s="670">
        <f t="shared" si="0"/>
        <v>0</v>
      </c>
      <c r="K28" s="671">
        <f t="shared" si="1"/>
        <v>0</v>
      </c>
      <c r="L28" s="279">
        <v>15</v>
      </c>
      <c r="M28" s="1037"/>
    </row>
    <row r="29" spans="2:13">
      <c r="B29" s="117"/>
      <c r="C29" s="122"/>
      <c r="D29" s="119"/>
      <c r="E29" s="103"/>
      <c r="F29" s="103"/>
      <c r="G29" s="103"/>
      <c r="H29" s="103"/>
      <c r="I29" s="123"/>
      <c r="J29" s="670">
        <f t="shared" si="0"/>
        <v>0</v>
      </c>
      <c r="K29" s="671">
        <f t="shared" si="1"/>
        <v>0</v>
      </c>
      <c r="L29" s="279">
        <v>16</v>
      </c>
      <c r="M29" s="1037"/>
    </row>
    <row r="30" spans="2:13">
      <c r="B30" s="117"/>
      <c r="C30" s="122"/>
      <c r="D30" s="119"/>
      <c r="E30" s="103"/>
      <c r="F30" s="103"/>
      <c r="G30" s="103"/>
      <c r="H30" s="103"/>
      <c r="I30" s="123"/>
      <c r="J30" s="670">
        <f t="shared" si="0"/>
        <v>0</v>
      </c>
      <c r="K30" s="671">
        <f t="shared" si="1"/>
        <v>0</v>
      </c>
      <c r="L30" s="279">
        <v>18</v>
      </c>
      <c r="M30" s="1037"/>
    </row>
    <row r="31" spans="2:13">
      <c r="B31" s="117"/>
      <c r="C31" s="122"/>
      <c r="D31" s="119"/>
      <c r="E31" s="103"/>
      <c r="F31" s="103"/>
      <c r="G31" s="103"/>
      <c r="H31" s="103"/>
      <c r="I31" s="123"/>
      <c r="J31" s="670">
        <f t="shared" ref="J31:J40" si="2">ROUND(H31*I31,0)</f>
        <v>0</v>
      </c>
      <c r="K31" s="671">
        <f t="shared" ref="K31:K40" si="3">+G31+J31</f>
        <v>0</v>
      </c>
      <c r="L31" s="279">
        <v>19</v>
      </c>
      <c r="M31" s="1037"/>
    </row>
    <row r="32" spans="2:13">
      <c r="B32" s="117"/>
      <c r="C32" s="122"/>
      <c r="D32" s="119"/>
      <c r="E32" s="103"/>
      <c r="F32" s="103"/>
      <c r="G32" s="103"/>
      <c r="H32" s="103"/>
      <c r="I32" s="123"/>
      <c r="J32" s="670">
        <f t="shared" si="2"/>
        <v>0</v>
      </c>
      <c r="K32" s="671">
        <f t="shared" si="3"/>
        <v>0</v>
      </c>
      <c r="L32" s="279">
        <v>20</v>
      </c>
      <c r="M32" s="1037"/>
    </row>
    <row r="33" spans="2:13">
      <c r="B33" s="117"/>
      <c r="C33" s="122"/>
      <c r="D33" s="119"/>
      <c r="E33" s="103"/>
      <c r="F33" s="103"/>
      <c r="G33" s="103"/>
      <c r="H33" s="103"/>
      <c r="I33" s="123"/>
      <c r="J33" s="670">
        <f t="shared" si="2"/>
        <v>0</v>
      </c>
      <c r="K33" s="671">
        <f t="shared" si="3"/>
        <v>0</v>
      </c>
      <c r="L33" s="279">
        <v>21</v>
      </c>
      <c r="M33" s="1037"/>
    </row>
    <row r="34" spans="2:13">
      <c r="B34" s="117"/>
      <c r="C34" s="122"/>
      <c r="D34" s="119"/>
      <c r="E34" s="103"/>
      <c r="F34" s="103"/>
      <c r="G34" s="103"/>
      <c r="H34" s="103"/>
      <c r="I34" s="123"/>
      <c r="J34" s="670">
        <f t="shared" si="2"/>
        <v>0</v>
      </c>
      <c r="K34" s="671">
        <f t="shared" si="3"/>
        <v>0</v>
      </c>
      <c r="L34" s="279">
        <v>22</v>
      </c>
      <c r="M34" s="1037"/>
    </row>
    <row r="35" spans="2:13">
      <c r="B35" s="117"/>
      <c r="C35" s="122"/>
      <c r="D35" s="119"/>
      <c r="E35" s="103"/>
      <c r="F35" s="103"/>
      <c r="G35" s="103"/>
      <c r="H35" s="103"/>
      <c r="I35" s="123"/>
      <c r="J35" s="670">
        <f t="shared" si="2"/>
        <v>0</v>
      </c>
      <c r="K35" s="671">
        <f t="shared" si="3"/>
        <v>0</v>
      </c>
      <c r="L35" s="279">
        <v>23</v>
      </c>
      <c r="M35" s="1037"/>
    </row>
    <row r="36" spans="2:13">
      <c r="B36" s="117"/>
      <c r="C36" s="122"/>
      <c r="D36" s="119"/>
      <c r="E36" s="103"/>
      <c r="F36" s="103"/>
      <c r="G36" s="103"/>
      <c r="H36" s="103"/>
      <c r="I36" s="123"/>
      <c r="J36" s="670">
        <f t="shared" si="2"/>
        <v>0</v>
      </c>
      <c r="K36" s="671">
        <f t="shared" si="3"/>
        <v>0</v>
      </c>
      <c r="L36" s="279">
        <v>24</v>
      </c>
      <c r="M36" s="1037"/>
    </row>
    <row r="37" spans="2:13">
      <c r="B37" s="117"/>
      <c r="C37" s="122"/>
      <c r="D37" s="119"/>
      <c r="E37" s="103"/>
      <c r="F37" s="103"/>
      <c r="G37" s="103"/>
      <c r="H37" s="103"/>
      <c r="I37" s="123"/>
      <c r="J37" s="670">
        <f t="shared" si="2"/>
        <v>0</v>
      </c>
      <c r="K37" s="671">
        <f t="shared" si="3"/>
        <v>0</v>
      </c>
      <c r="L37" s="279">
        <v>25</v>
      </c>
      <c r="M37" s="1037"/>
    </row>
    <row r="38" spans="2:13">
      <c r="B38" s="117"/>
      <c r="C38" s="122"/>
      <c r="D38" s="119"/>
      <c r="E38" s="103"/>
      <c r="F38" s="103"/>
      <c r="G38" s="103"/>
      <c r="H38" s="103"/>
      <c r="I38" s="123"/>
      <c r="J38" s="670">
        <f t="shared" si="2"/>
        <v>0</v>
      </c>
      <c r="K38" s="671">
        <f t="shared" si="3"/>
        <v>0</v>
      </c>
      <c r="L38" s="279">
        <v>26</v>
      </c>
      <c r="M38" s="1037"/>
    </row>
    <row r="39" spans="2:13">
      <c r="B39" s="117"/>
      <c r="C39" s="122"/>
      <c r="D39" s="119"/>
      <c r="E39" s="103"/>
      <c r="F39" s="103"/>
      <c r="G39" s="103"/>
      <c r="H39" s="103"/>
      <c r="I39" s="123"/>
      <c r="J39" s="670">
        <f t="shared" si="2"/>
        <v>0</v>
      </c>
      <c r="K39" s="671">
        <f t="shared" si="3"/>
        <v>0</v>
      </c>
      <c r="L39" s="279">
        <v>27</v>
      </c>
      <c r="M39" s="1037"/>
    </row>
    <row r="40" spans="2:13">
      <c r="B40" s="117"/>
      <c r="C40" s="122"/>
      <c r="D40" s="119"/>
      <c r="E40" s="103"/>
      <c r="F40" s="103"/>
      <c r="G40" s="103"/>
      <c r="H40" s="103"/>
      <c r="I40" s="123"/>
      <c r="J40" s="670">
        <f t="shared" si="2"/>
        <v>0</v>
      </c>
      <c r="K40" s="671">
        <f t="shared" si="3"/>
        <v>0</v>
      </c>
      <c r="L40" s="279">
        <v>28</v>
      </c>
      <c r="M40" s="1037"/>
    </row>
    <row r="41" spans="2:13">
      <c r="B41" s="672" t="s">
        <v>413</v>
      </c>
      <c r="C41" s="673"/>
      <c r="D41" s="674"/>
      <c r="E41" s="675"/>
      <c r="F41" s="675"/>
      <c r="G41" s="675"/>
      <c r="H41" s="675"/>
      <c r="I41" s="676"/>
      <c r="J41" s="675"/>
      <c r="K41" s="677"/>
      <c r="L41" s="279">
        <v>29</v>
      </c>
      <c r="M41" s="1037"/>
    </row>
    <row r="42" spans="2:13">
      <c r="B42" s="117"/>
      <c r="C42" s="122"/>
      <c r="D42" s="119"/>
      <c r="E42" s="103"/>
      <c r="F42" s="103"/>
      <c r="G42" s="103"/>
      <c r="H42" s="103"/>
      <c r="I42" s="123"/>
      <c r="J42" s="670">
        <f t="shared" ref="J42:J49" si="4">ROUND(H42*I42,0)</f>
        <v>0</v>
      </c>
      <c r="K42" s="671">
        <f t="shared" ref="K42:K49" si="5">+G42+J42</f>
        <v>0</v>
      </c>
      <c r="L42" s="279">
        <v>30</v>
      </c>
      <c r="M42" s="1037"/>
    </row>
    <row r="43" spans="2:13">
      <c r="B43" s="117"/>
      <c r="C43" s="122"/>
      <c r="D43" s="119"/>
      <c r="E43" s="103"/>
      <c r="F43" s="103"/>
      <c r="G43" s="103"/>
      <c r="H43" s="103"/>
      <c r="I43" s="123"/>
      <c r="J43" s="670">
        <f t="shared" si="4"/>
        <v>0</v>
      </c>
      <c r="K43" s="671">
        <f t="shared" si="5"/>
        <v>0</v>
      </c>
      <c r="L43" s="279">
        <v>31</v>
      </c>
      <c r="M43" s="1037"/>
    </row>
    <row r="44" spans="2:13">
      <c r="B44" s="117"/>
      <c r="C44" s="122"/>
      <c r="D44" s="119"/>
      <c r="E44" s="103"/>
      <c r="F44" s="103"/>
      <c r="G44" s="103"/>
      <c r="H44" s="103"/>
      <c r="I44" s="123"/>
      <c r="J44" s="670">
        <f t="shared" si="4"/>
        <v>0</v>
      </c>
      <c r="K44" s="671">
        <f t="shared" si="5"/>
        <v>0</v>
      </c>
      <c r="L44" s="279">
        <v>32</v>
      </c>
      <c r="M44" s="1037"/>
    </row>
    <row r="45" spans="2:13">
      <c r="B45" s="117"/>
      <c r="C45" s="122"/>
      <c r="D45" s="119"/>
      <c r="E45" s="103"/>
      <c r="F45" s="103"/>
      <c r="G45" s="103"/>
      <c r="H45" s="103"/>
      <c r="I45" s="123"/>
      <c r="J45" s="670">
        <f t="shared" si="4"/>
        <v>0</v>
      </c>
      <c r="K45" s="671">
        <f t="shared" si="5"/>
        <v>0</v>
      </c>
      <c r="L45" s="279">
        <v>33</v>
      </c>
      <c r="M45" s="1037"/>
    </row>
    <row r="46" spans="2:13">
      <c r="B46" s="117"/>
      <c r="C46" s="122"/>
      <c r="D46" s="119"/>
      <c r="E46" s="103"/>
      <c r="F46" s="103"/>
      <c r="G46" s="103"/>
      <c r="H46" s="103"/>
      <c r="I46" s="123"/>
      <c r="J46" s="670">
        <f t="shared" si="4"/>
        <v>0</v>
      </c>
      <c r="K46" s="671">
        <f t="shared" si="5"/>
        <v>0</v>
      </c>
      <c r="L46" s="279">
        <v>34</v>
      </c>
      <c r="M46" s="1037"/>
    </row>
    <row r="47" spans="2:13">
      <c r="B47" s="117"/>
      <c r="C47" s="122"/>
      <c r="D47" s="119"/>
      <c r="E47" s="103"/>
      <c r="F47" s="103"/>
      <c r="G47" s="103"/>
      <c r="H47" s="103"/>
      <c r="I47" s="123"/>
      <c r="J47" s="670">
        <f t="shared" si="4"/>
        <v>0</v>
      </c>
      <c r="K47" s="671">
        <f t="shared" si="5"/>
        <v>0</v>
      </c>
      <c r="L47" s="279">
        <v>35</v>
      </c>
      <c r="M47" s="1037"/>
    </row>
    <row r="48" spans="2:13">
      <c r="B48" s="117"/>
      <c r="C48" s="122"/>
      <c r="D48" s="119"/>
      <c r="E48" s="103"/>
      <c r="F48" s="103"/>
      <c r="G48" s="103"/>
      <c r="H48" s="103"/>
      <c r="I48" s="123"/>
      <c r="J48" s="670">
        <f t="shared" si="4"/>
        <v>0</v>
      </c>
      <c r="K48" s="671">
        <f t="shared" si="5"/>
        <v>0</v>
      </c>
      <c r="L48" s="279">
        <v>36</v>
      </c>
      <c r="M48" s="1037"/>
    </row>
    <row r="49" spans="2:13">
      <c r="B49" s="117"/>
      <c r="C49" s="122"/>
      <c r="D49" s="119"/>
      <c r="E49" s="103"/>
      <c r="F49" s="103"/>
      <c r="G49" s="103"/>
      <c r="H49" s="103"/>
      <c r="I49" s="123"/>
      <c r="J49" s="670">
        <f t="shared" si="4"/>
        <v>0</v>
      </c>
      <c r="K49" s="671">
        <f t="shared" si="5"/>
        <v>0</v>
      </c>
      <c r="L49" s="279">
        <v>37</v>
      </c>
      <c r="M49" s="1037"/>
    </row>
    <row r="50" spans="2:13" ht="13.5" thickBot="1">
      <c r="B50" s="678" t="s">
        <v>1212</v>
      </c>
      <c r="C50" s="254"/>
      <c r="D50" s="254"/>
      <c r="E50" s="679">
        <f>SUM(E16:E46)</f>
        <v>0</v>
      </c>
      <c r="F50" s="679">
        <f>SUM(F16:F46)</f>
        <v>0</v>
      </c>
      <c r="G50" s="679">
        <f>SUM(G16:G46)</f>
        <v>0</v>
      </c>
      <c r="H50" s="679">
        <f>SUM(H16:H46)</f>
        <v>0</v>
      </c>
      <c r="I50" s="680"/>
      <c r="J50" s="679">
        <f>SUM(J16:J46)</f>
        <v>0</v>
      </c>
      <c r="K50" s="681">
        <f>SUM(K16:K46)</f>
        <v>0</v>
      </c>
      <c r="L50" s="279">
        <v>38</v>
      </c>
      <c r="M50" s="1037"/>
    </row>
    <row r="51" spans="2:13" ht="13.5" thickTop="1">
      <c r="B51" s="378"/>
      <c r="C51" s="378"/>
      <c r="D51" s="378"/>
      <c r="E51" s="378"/>
      <c r="F51" s="378"/>
      <c r="G51" s="378"/>
      <c r="H51" s="378"/>
      <c r="I51" s="378"/>
      <c r="J51" s="378"/>
      <c r="K51" s="378"/>
    </row>
    <row r="52" spans="2:13">
      <c r="B52" s="241"/>
      <c r="C52" s="242"/>
      <c r="D52" s="242"/>
      <c r="E52" s="242"/>
      <c r="F52" s="241"/>
      <c r="G52" s="242"/>
      <c r="H52" s="242"/>
      <c r="I52" s="242"/>
      <c r="J52" s="242"/>
      <c r="K52" s="242"/>
    </row>
    <row r="53" spans="2:13"/>
    <row r="54" spans="2:13"/>
    <row r="55" spans="2:13"/>
    <row r="56" spans="2:13"/>
    <row r="57" spans="2:13"/>
    <row r="58" spans="2:13"/>
    <row r="59" spans="2:13"/>
  </sheetData>
  <sheetProtection algorithmName="SHA-512" hashValue="wzcJfBlTXFpqFxr+oaKKateWu4GZDAl062A56JY4JEu+JhViSYc1CKudGxuA8+5c45Qf9alSp32lvF9ntSba8g==" saltValue="paNl/oya+saUw7wieZi6Nw==" spinCount="100000" sheet="1" objects="1" scenarios="1"/>
  <mergeCells count="2">
    <mergeCell ref="D8:F8"/>
    <mergeCell ref="D9:F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M63"/>
  <sheetViews>
    <sheetView showGridLines="0" zoomScaleNormal="100" workbookViewId="0">
      <selection activeCell="G14" sqref="G14"/>
    </sheetView>
  </sheetViews>
  <sheetFormatPr defaultColWidth="0" defaultRowHeight="12.75" zeroHeight="1"/>
  <cols>
    <col min="1" max="1" width="1.77734375" style="243" customWidth="1"/>
    <col min="2" max="2" width="7.6640625" style="243" customWidth="1"/>
    <col min="3" max="4" width="9.6640625" style="243" customWidth="1"/>
    <col min="5" max="5" width="11.5546875" style="243" customWidth="1"/>
    <col min="6" max="6" width="9.6640625" style="243" customWidth="1"/>
    <col min="7" max="8" width="10.6640625" style="243" customWidth="1"/>
    <col min="9" max="9" width="16" style="243" customWidth="1"/>
    <col min="10" max="10" width="5.109375" style="243" hidden="1" customWidth="1"/>
    <col min="11" max="11" width="1.7773437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1"/>
      <c r="D5" s="241"/>
      <c r="E5" s="241"/>
      <c r="F5" s="241"/>
      <c r="G5" s="241"/>
      <c r="H5" s="241"/>
      <c r="I5" s="241"/>
      <c r="J5" s="682"/>
      <c r="K5" s="682"/>
    </row>
    <row r="6" spans="2:11">
      <c r="B6" s="241" t="s">
        <v>8834</v>
      </c>
      <c r="C6" s="242"/>
      <c r="D6" s="241"/>
      <c r="E6" s="241"/>
      <c r="F6" s="241"/>
      <c r="G6" s="241"/>
      <c r="H6" s="241"/>
      <c r="I6" s="241"/>
      <c r="J6" s="682"/>
      <c r="K6" s="682"/>
    </row>
    <row r="7" spans="2:11" ht="13.5" thickBot="1">
      <c r="B7" s="1036"/>
      <c r="I7" s="16"/>
      <c r="J7" s="1036"/>
      <c r="K7" s="1036"/>
    </row>
    <row r="8" spans="2:11" ht="17.100000000000001" customHeight="1" thickTop="1">
      <c r="B8" s="245" t="s">
        <v>6</v>
      </c>
      <c r="C8" s="1673"/>
      <c r="D8" s="1673">
        <f>Facility_Name</f>
        <v>0</v>
      </c>
      <c r="E8" s="1673"/>
      <c r="F8" s="1673"/>
      <c r="G8" s="1673"/>
      <c r="H8" s="1673"/>
      <c r="I8" s="248"/>
      <c r="J8" s="1037"/>
      <c r="K8" s="1241"/>
    </row>
    <row r="9" spans="2:11" ht="17.100000000000001" customHeight="1">
      <c r="B9" s="250" t="s">
        <v>7</v>
      </c>
      <c r="C9" s="1675"/>
      <c r="D9" s="1675" t="str">
        <f>IF(Facility_DBA = 0, "", Facility_DBA)</f>
        <v/>
      </c>
      <c r="E9" s="1675"/>
      <c r="F9" s="1675"/>
      <c r="G9" s="1675"/>
      <c r="H9" s="1675"/>
      <c r="I9" s="252"/>
      <c r="J9" s="1037"/>
      <c r="K9" s="1241"/>
    </row>
    <row r="10" spans="2:11" ht="17.100000000000001" customHeight="1" thickBot="1">
      <c r="B10" s="253" t="s">
        <v>24</v>
      </c>
      <c r="C10" s="254"/>
      <c r="D10" s="254">
        <f>Provider_Number</f>
        <v>0</v>
      </c>
      <c r="E10" s="347" t="s">
        <v>95</v>
      </c>
      <c r="F10" s="659">
        <f>Facility_FYB</f>
        <v>0</v>
      </c>
      <c r="G10" s="254"/>
      <c r="H10" s="658" t="s">
        <v>53</v>
      </c>
      <c r="I10" s="1507">
        <f>Facility_FYE</f>
        <v>0</v>
      </c>
      <c r="J10" s="1037"/>
      <c r="K10" s="1241"/>
    </row>
    <row r="11" spans="2:11" ht="15" hidden="1" customHeight="1" thickTop="1" thickBot="1">
      <c r="B11" s="301" t="s">
        <v>1499</v>
      </c>
      <c r="C11" s="302" t="s">
        <v>1500</v>
      </c>
      <c r="D11" s="302" t="s">
        <v>1501</v>
      </c>
      <c r="E11" s="302" t="s">
        <v>1502</v>
      </c>
      <c r="F11" s="302" t="s">
        <v>1503</v>
      </c>
      <c r="G11" s="302" t="s">
        <v>1504</v>
      </c>
      <c r="H11" s="302" t="s">
        <v>1505</v>
      </c>
      <c r="I11" s="303" t="s">
        <v>1506</v>
      </c>
      <c r="J11" s="1037"/>
      <c r="K11" s="1037"/>
    </row>
    <row r="12" spans="2:11" ht="15" customHeight="1" thickTop="1">
      <c r="B12" s="268"/>
      <c r="C12" s="1037"/>
      <c r="D12" s="1037"/>
      <c r="E12" s="1037"/>
      <c r="F12" s="1037"/>
      <c r="G12" s="1037"/>
      <c r="H12" s="1037"/>
      <c r="I12" s="1708"/>
      <c r="J12" s="604">
        <v>1</v>
      </c>
      <c r="K12" s="1241"/>
    </row>
    <row r="13" spans="2:11" ht="15" customHeight="1">
      <c r="B13" s="628" t="s">
        <v>414</v>
      </c>
      <c r="C13" s="277"/>
      <c r="D13" s="277"/>
      <c r="E13" s="277"/>
      <c r="F13" s="277"/>
      <c r="G13" s="277"/>
      <c r="H13" s="277"/>
      <c r="I13" s="269"/>
      <c r="J13" s="604">
        <v>2</v>
      </c>
      <c r="K13" s="1241"/>
    </row>
    <row r="14" spans="2:11" ht="15" customHeight="1">
      <c r="B14" s="683" t="s">
        <v>1138</v>
      </c>
      <c r="C14" s="277"/>
      <c r="D14" s="277"/>
      <c r="E14" s="277"/>
      <c r="F14" s="266"/>
      <c r="G14" s="266"/>
      <c r="H14" s="277"/>
      <c r="I14" s="269"/>
      <c r="J14" s="604">
        <v>3</v>
      </c>
      <c r="K14" s="1241"/>
    </row>
    <row r="15" spans="2:11" ht="15" customHeight="1" thickBot="1">
      <c r="B15" s="683"/>
      <c r="C15" s="277"/>
      <c r="D15" s="277"/>
      <c r="E15" s="277"/>
      <c r="F15" s="384"/>
      <c r="G15" s="266"/>
      <c r="H15" s="277"/>
      <c r="I15" s="269"/>
      <c r="J15" s="604">
        <v>4</v>
      </c>
      <c r="K15" s="1241"/>
    </row>
    <row r="16" spans="2:11" ht="15" customHeight="1" thickBot="1">
      <c r="B16" s="268"/>
      <c r="C16" s="266"/>
      <c r="D16" s="266"/>
      <c r="E16" s="266"/>
      <c r="F16" s="698"/>
      <c r="G16" s="1709" t="s">
        <v>1402</v>
      </c>
      <c r="H16" s="266"/>
      <c r="I16" s="269"/>
      <c r="J16" s="604">
        <v>5</v>
      </c>
      <c r="K16" s="1241"/>
    </row>
    <row r="17" spans="2:11" ht="15" customHeight="1">
      <c r="B17" s="268"/>
      <c r="C17" s="266"/>
      <c r="D17" s="266"/>
      <c r="E17" s="1669" t="s">
        <v>10883</v>
      </c>
      <c r="F17" s="282"/>
      <c r="G17" s="277"/>
      <c r="H17" s="266"/>
      <c r="I17" s="269"/>
      <c r="J17" s="604">
        <v>6</v>
      </c>
      <c r="K17" s="1241"/>
    </row>
    <row r="18" spans="2:11" ht="15" customHeight="1" thickBot="1">
      <c r="B18" s="289"/>
      <c r="C18" s="290"/>
      <c r="D18" s="290"/>
      <c r="E18" s="290"/>
      <c r="F18" s="290"/>
      <c r="G18" s="290"/>
      <c r="H18" s="290"/>
      <c r="I18" s="291"/>
      <c r="J18" s="604">
        <v>7</v>
      </c>
      <c r="K18" s="1241"/>
    </row>
    <row r="19" spans="2:11" ht="5.0999999999999996" customHeight="1" thickTop="1" thickBot="1">
      <c r="B19" s="266"/>
      <c r="C19" s="1037"/>
      <c r="D19" s="1037"/>
      <c r="E19" s="1037"/>
      <c r="F19" s="1037"/>
      <c r="G19" s="1037"/>
      <c r="H19" s="1037"/>
      <c r="I19" s="1037"/>
      <c r="J19" s="1037"/>
      <c r="K19" s="1037"/>
    </row>
    <row r="20" spans="2:11" ht="15" customHeight="1" thickTop="1">
      <c r="B20" s="351" t="s">
        <v>416</v>
      </c>
      <c r="C20" s="378"/>
      <c r="D20" s="378"/>
      <c r="E20" s="378"/>
      <c r="F20" s="378"/>
      <c r="G20" s="378"/>
      <c r="H20" s="378"/>
      <c r="I20" s="684"/>
      <c r="J20" s="1037"/>
      <c r="K20" s="1037"/>
    </row>
    <row r="21" spans="2:11" ht="15" customHeight="1">
      <c r="B21" s="268"/>
      <c r="C21" s="266"/>
      <c r="D21" s="266"/>
      <c r="E21" s="266"/>
      <c r="F21" s="266"/>
      <c r="G21" s="266"/>
      <c r="H21" s="266"/>
      <c r="I21" s="269"/>
      <c r="J21" s="1037"/>
      <c r="K21" s="1037"/>
    </row>
    <row r="22" spans="2:11" ht="15" hidden="1" customHeight="1" thickTop="1">
      <c r="B22" s="596" t="s">
        <v>1499</v>
      </c>
      <c r="C22" s="597" t="s">
        <v>1500</v>
      </c>
      <c r="D22" s="597" t="s">
        <v>1501</v>
      </c>
      <c r="E22" s="597" t="s">
        <v>1502</v>
      </c>
      <c r="F22" s="597" t="s">
        <v>1503</v>
      </c>
      <c r="G22" s="597" t="s">
        <v>1504</v>
      </c>
      <c r="H22" s="597" t="s">
        <v>1505</v>
      </c>
      <c r="I22" s="598" t="s">
        <v>1506</v>
      </c>
      <c r="J22" s="1037"/>
      <c r="K22" s="1037"/>
    </row>
    <row r="23" spans="2:11" ht="38.25">
      <c r="B23" s="685" t="s">
        <v>1413</v>
      </c>
      <c r="C23" s="686" t="s">
        <v>1414</v>
      </c>
      <c r="D23" s="687" t="s">
        <v>13205</v>
      </c>
      <c r="E23" s="688"/>
      <c r="F23" s="688"/>
      <c r="G23" s="686" t="s">
        <v>529</v>
      </c>
      <c r="H23" s="686" t="s">
        <v>1214</v>
      </c>
      <c r="I23" s="689" t="s">
        <v>13206</v>
      </c>
      <c r="J23" s="604">
        <v>1</v>
      </c>
      <c r="K23" s="1037"/>
    </row>
    <row r="24" spans="2:11" ht="17.100000000000001" customHeight="1">
      <c r="B24" s="112"/>
      <c r="C24" s="1999"/>
      <c r="D24" s="2105"/>
      <c r="E24" s="2075"/>
      <c r="F24" s="2106"/>
      <c r="G24" s="124"/>
      <c r="H24" s="124"/>
      <c r="I24" s="690">
        <f>+H24-G24</f>
        <v>0</v>
      </c>
      <c r="J24" s="604">
        <v>2</v>
      </c>
      <c r="K24" s="1037"/>
    </row>
    <row r="25" spans="2:11" ht="17.100000000000001" customHeight="1">
      <c r="B25" s="117"/>
      <c r="C25" s="2000"/>
      <c r="D25" s="2101"/>
      <c r="E25" s="2102"/>
      <c r="F25" s="2098"/>
      <c r="G25" s="125"/>
      <c r="H25" s="125"/>
      <c r="I25" s="691">
        <f>+H25-G25</f>
        <v>0</v>
      </c>
      <c r="J25" s="604">
        <v>3</v>
      </c>
      <c r="K25" s="1037"/>
    </row>
    <row r="26" spans="2:11" ht="17.100000000000001" customHeight="1">
      <c r="B26" s="117"/>
      <c r="C26" s="2000"/>
      <c r="D26" s="2101"/>
      <c r="E26" s="2102"/>
      <c r="F26" s="2098"/>
      <c r="G26" s="125"/>
      <c r="H26" s="125"/>
      <c r="I26" s="691">
        <f>+H26-G26</f>
        <v>0</v>
      </c>
      <c r="J26" s="604">
        <v>4</v>
      </c>
      <c r="K26" s="1037"/>
    </row>
    <row r="27" spans="2:11" ht="17.100000000000001" customHeight="1">
      <c r="B27" s="117"/>
      <c r="C27" s="2000"/>
      <c r="D27" s="2101"/>
      <c r="E27" s="2102"/>
      <c r="F27" s="2098"/>
      <c r="G27" s="125"/>
      <c r="H27" s="125"/>
      <c r="I27" s="691">
        <f t="shared" ref="I27:I36" si="0">+H27-G27</f>
        <v>0</v>
      </c>
      <c r="J27" s="604">
        <v>5</v>
      </c>
      <c r="K27" s="1037"/>
    </row>
    <row r="28" spans="2:11" ht="17.100000000000001" customHeight="1">
      <c r="B28" s="117"/>
      <c r="C28" s="2000"/>
      <c r="D28" s="2101"/>
      <c r="E28" s="2102"/>
      <c r="F28" s="2098"/>
      <c r="G28" s="125"/>
      <c r="H28" s="125"/>
      <c r="I28" s="691">
        <f t="shared" si="0"/>
        <v>0</v>
      </c>
      <c r="J28" s="604">
        <v>6</v>
      </c>
      <c r="K28" s="1037"/>
    </row>
    <row r="29" spans="2:11" ht="17.100000000000001" customHeight="1">
      <c r="B29" s="117"/>
      <c r="C29" s="2000"/>
      <c r="D29" s="2101"/>
      <c r="E29" s="2102"/>
      <c r="F29" s="2098"/>
      <c r="G29" s="125"/>
      <c r="H29" s="125"/>
      <c r="I29" s="691">
        <f t="shared" si="0"/>
        <v>0</v>
      </c>
      <c r="J29" s="604">
        <v>7</v>
      </c>
      <c r="K29" s="1037"/>
    </row>
    <row r="30" spans="2:11" ht="17.100000000000001" customHeight="1">
      <c r="B30" s="117"/>
      <c r="C30" s="2000"/>
      <c r="D30" s="2101"/>
      <c r="E30" s="2102"/>
      <c r="F30" s="2098"/>
      <c r="G30" s="125"/>
      <c r="H30" s="125"/>
      <c r="I30" s="691">
        <f t="shared" si="0"/>
        <v>0</v>
      </c>
      <c r="J30" s="604">
        <v>8</v>
      </c>
      <c r="K30" s="1037"/>
    </row>
    <row r="31" spans="2:11" ht="17.100000000000001" customHeight="1">
      <c r="B31" s="117"/>
      <c r="C31" s="2000"/>
      <c r="D31" s="2101"/>
      <c r="E31" s="2102"/>
      <c r="F31" s="2098"/>
      <c r="G31" s="125"/>
      <c r="H31" s="125"/>
      <c r="I31" s="691">
        <f t="shared" si="0"/>
        <v>0</v>
      </c>
      <c r="J31" s="604">
        <v>9</v>
      </c>
      <c r="K31" s="1037"/>
    </row>
    <row r="32" spans="2:11" ht="17.100000000000001" customHeight="1">
      <c r="B32" s="117"/>
      <c r="C32" s="2000"/>
      <c r="D32" s="2101"/>
      <c r="E32" s="2102"/>
      <c r="F32" s="2098"/>
      <c r="G32" s="125"/>
      <c r="H32" s="125"/>
      <c r="I32" s="691">
        <f t="shared" si="0"/>
        <v>0</v>
      </c>
      <c r="J32" s="604">
        <v>10</v>
      </c>
      <c r="K32" s="1037"/>
    </row>
    <row r="33" spans="2:11" ht="17.100000000000001" customHeight="1">
      <c r="B33" s="117"/>
      <c r="C33" s="2000"/>
      <c r="D33" s="2101"/>
      <c r="E33" s="2102"/>
      <c r="F33" s="2098"/>
      <c r="G33" s="125"/>
      <c r="H33" s="125"/>
      <c r="I33" s="691">
        <f t="shared" si="0"/>
        <v>0</v>
      </c>
      <c r="J33" s="604">
        <v>11</v>
      </c>
      <c r="K33" s="1037"/>
    </row>
    <row r="34" spans="2:11" ht="17.100000000000001" customHeight="1">
      <c r="B34" s="117"/>
      <c r="C34" s="2000"/>
      <c r="D34" s="2101"/>
      <c r="E34" s="2102"/>
      <c r="F34" s="2098"/>
      <c r="G34" s="125"/>
      <c r="H34" s="125"/>
      <c r="I34" s="691">
        <f t="shared" si="0"/>
        <v>0</v>
      </c>
      <c r="J34" s="604">
        <v>12</v>
      </c>
      <c r="K34" s="1037"/>
    </row>
    <row r="35" spans="2:11" ht="17.100000000000001" customHeight="1">
      <c r="B35" s="117"/>
      <c r="C35" s="2000"/>
      <c r="D35" s="2101"/>
      <c r="E35" s="2102"/>
      <c r="F35" s="2098"/>
      <c r="G35" s="125"/>
      <c r="H35" s="125"/>
      <c r="I35" s="691">
        <f t="shared" si="0"/>
        <v>0</v>
      </c>
      <c r="J35" s="604">
        <v>13</v>
      </c>
      <c r="K35" s="1037"/>
    </row>
    <row r="36" spans="2:11" ht="17.100000000000001" customHeight="1">
      <c r="B36" s="117"/>
      <c r="C36" s="2000"/>
      <c r="D36" s="2101"/>
      <c r="E36" s="2102"/>
      <c r="F36" s="2098"/>
      <c r="G36" s="125"/>
      <c r="H36" s="125"/>
      <c r="I36" s="691">
        <f t="shared" si="0"/>
        <v>0</v>
      </c>
      <c r="J36" s="604">
        <v>14</v>
      </c>
      <c r="K36" s="1037"/>
    </row>
    <row r="37" spans="2:11" ht="17.100000000000001" customHeight="1">
      <c r="B37" s="117"/>
      <c r="C37" s="2000"/>
      <c r="D37" s="2101"/>
      <c r="E37" s="2102"/>
      <c r="F37" s="2098"/>
      <c r="G37" s="125"/>
      <c r="H37" s="125"/>
      <c r="I37" s="691">
        <f t="shared" ref="I37:I43" si="1">+H37-G37</f>
        <v>0</v>
      </c>
      <c r="J37" s="604">
        <v>15</v>
      </c>
      <c r="K37" s="1037"/>
    </row>
    <row r="38" spans="2:11" ht="17.100000000000001" customHeight="1">
      <c r="B38" s="117"/>
      <c r="C38" s="2000"/>
      <c r="D38" s="2101"/>
      <c r="E38" s="2102"/>
      <c r="F38" s="2098"/>
      <c r="G38" s="125"/>
      <c r="H38" s="125"/>
      <c r="I38" s="691">
        <f t="shared" si="1"/>
        <v>0</v>
      </c>
      <c r="J38" s="604">
        <v>16</v>
      </c>
      <c r="K38" s="1037"/>
    </row>
    <row r="39" spans="2:11" ht="17.100000000000001" customHeight="1">
      <c r="B39" s="117"/>
      <c r="C39" s="2000"/>
      <c r="D39" s="2101"/>
      <c r="E39" s="2102"/>
      <c r="F39" s="2098"/>
      <c r="G39" s="125"/>
      <c r="H39" s="125"/>
      <c r="I39" s="691">
        <f t="shared" si="1"/>
        <v>0</v>
      </c>
      <c r="J39" s="604">
        <v>17</v>
      </c>
      <c r="K39" s="1037"/>
    </row>
    <row r="40" spans="2:11" ht="17.100000000000001" customHeight="1">
      <c r="B40" s="117"/>
      <c r="C40" s="2000"/>
      <c r="D40" s="2101"/>
      <c r="E40" s="2102"/>
      <c r="F40" s="2098"/>
      <c r="G40" s="125"/>
      <c r="H40" s="125"/>
      <c r="I40" s="691">
        <f t="shared" si="1"/>
        <v>0</v>
      </c>
      <c r="J40" s="604">
        <v>18</v>
      </c>
      <c r="K40" s="1037"/>
    </row>
    <row r="41" spans="2:11" ht="17.100000000000001" customHeight="1">
      <c r="B41" s="117"/>
      <c r="C41" s="2000"/>
      <c r="D41" s="2101"/>
      <c r="E41" s="2102"/>
      <c r="F41" s="2098"/>
      <c r="G41" s="125"/>
      <c r="H41" s="125"/>
      <c r="I41" s="691">
        <f t="shared" si="1"/>
        <v>0</v>
      </c>
      <c r="J41" s="604">
        <v>19</v>
      </c>
      <c r="K41" s="1037"/>
    </row>
    <row r="42" spans="2:11" ht="17.100000000000001" customHeight="1">
      <c r="B42" s="117"/>
      <c r="C42" s="2000"/>
      <c r="D42" s="2101"/>
      <c r="E42" s="2102"/>
      <c r="F42" s="2098"/>
      <c r="G42" s="125"/>
      <c r="H42" s="125"/>
      <c r="I42" s="691">
        <f t="shared" si="1"/>
        <v>0</v>
      </c>
      <c r="J42" s="604">
        <v>20</v>
      </c>
      <c r="K42" s="1037"/>
    </row>
    <row r="43" spans="2:11" ht="17.100000000000001" customHeight="1">
      <c r="B43" s="117"/>
      <c r="C43" s="2000"/>
      <c r="D43" s="2101"/>
      <c r="E43" s="2102"/>
      <c r="F43" s="2098"/>
      <c r="G43" s="125"/>
      <c r="H43" s="125"/>
      <c r="I43" s="691">
        <f t="shared" si="1"/>
        <v>0</v>
      </c>
      <c r="J43" s="604">
        <v>21</v>
      </c>
      <c r="K43" s="1037"/>
    </row>
    <row r="44" spans="2:11" ht="15" customHeight="1" thickBot="1">
      <c r="B44" s="368" t="s">
        <v>418</v>
      </c>
      <c r="C44" s="329"/>
      <c r="D44" s="329"/>
      <c r="E44" s="329"/>
      <c r="F44" s="329"/>
      <c r="G44" s="329"/>
      <c r="H44" s="329"/>
      <c r="I44" s="692"/>
      <c r="J44" s="604">
        <v>22</v>
      </c>
      <c r="K44" s="1037"/>
    </row>
    <row r="45" spans="2:11" ht="15" customHeight="1" thickTop="1">
      <c r="B45" s="377"/>
      <c r="C45" s="1265"/>
      <c r="D45" s="1265"/>
      <c r="E45" s="1265"/>
      <c r="F45" s="1265"/>
      <c r="G45" s="1265"/>
      <c r="H45" s="1265"/>
      <c r="I45" s="1710"/>
      <c r="J45" s="1037"/>
      <c r="K45" s="1037"/>
    </row>
    <row r="46" spans="2:11" ht="15" customHeight="1">
      <c r="B46" s="265" t="s">
        <v>419</v>
      </c>
      <c r="C46" s="266"/>
      <c r="D46" s="266"/>
      <c r="E46" s="266"/>
      <c r="F46" s="266"/>
      <c r="G46" s="266"/>
      <c r="H46" s="266"/>
      <c r="I46" s="269"/>
      <c r="J46" s="1037"/>
      <c r="K46" s="1037"/>
    </row>
    <row r="47" spans="2:11" ht="15" customHeight="1">
      <c r="B47" s="268"/>
      <c r="C47" s="266"/>
      <c r="D47" s="266"/>
      <c r="E47" s="266"/>
      <c r="F47" s="266"/>
      <c r="G47" s="266"/>
      <c r="H47" s="266"/>
      <c r="I47" s="269"/>
      <c r="J47" s="1037"/>
      <c r="K47" s="1037"/>
    </row>
    <row r="48" spans="2:11" ht="15" hidden="1" customHeight="1" thickTop="1" thickBot="1">
      <c r="B48" s="301" t="s">
        <v>1499</v>
      </c>
      <c r="C48" s="302" t="s">
        <v>1500</v>
      </c>
      <c r="D48" s="302" t="s">
        <v>1501</v>
      </c>
      <c r="E48" s="302" t="s">
        <v>1502</v>
      </c>
      <c r="F48" s="302" t="s">
        <v>1503</v>
      </c>
      <c r="G48" s="302" t="s">
        <v>1504</v>
      </c>
      <c r="H48" s="302" t="s">
        <v>1505</v>
      </c>
      <c r="I48" s="303" t="s">
        <v>1506</v>
      </c>
      <c r="J48" s="1037"/>
      <c r="K48" s="1037"/>
    </row>
    <row r="49" spans="2:11" ht="30" customHeight="1">
      <c r="B49" s="693" t="s">
        <v>13200</v>
      </c>
      <c r="C49" s="694"/>
      <c r="D49" s="695" t="s">
        <v>13199</v>
      </c>
      <c r="E49" s="694"/>
      <c r="F49" s="694"/>
      <c r="G49" s="694"/>
      <c r="H49" s="694"/>
      <c r="I49" s="696" t="s">
        <v>13201</v>
      </c>
      <c r="J49" s="604">
        <v>1</v>
      </c>
      <c r="K49" s="1037"/>
    </row>
    <row r="50" spans="2:11" ht="17.100000000000001" customHeight="1">
      <c r="B50" s="2097"/>
      <c r="C50" s="2098"/>
      <c r="D50" s="2101"/>
      <c r="E50" s="2102"/>
      <c r="F50" s="2102"/>
      <c r="G50" s="2102"/>
      <c r="H50" s="2098"/>
      <c r="I50" s="126"/>
      <c r="J50" s="604">
        <v>2</v>
      </c>
      <c r="K50" s="1037"/>
    </row>
    <row r="51" spans="2:11" ht="17.100000000000001" customHeight="1">
      <c r="B51" s="2097"/>
      <c r="C51" s="2098"/>
      <c r="D51" s="2101"/>
      <c r="E51" s="2102"/>
      <c r="F51" s="2102"/>
      <c r="G51" s="2102"/>
      <c r="H51" s="2098"/>
      <c r="I51" s="127"/>
      <c r="J51" s="604">
        <v>3</v>
      </c>
      <c r="K51" s="1037"/>
    </row>
    <row r="52" spans="2:11" ht="17.100000000000001" customHeight="1">
      <c r="B52" s="2097"/>
      <c r="C52" s="2098"/>
      <c r="D52" s="2101"/>
      <c r="E52" s="2102"/>
      <c r="F52" s="2102"/>
      <c r="G52" s="2102"/>
      <c r="H52" s="2098"/>
      <c r="I52" s="127"/>
      <c r="J52" s="604">
        <v>4</v>
      </c>
      <c r="K52" s="1037"/>
    </row>
    <row r="53" spans="2:11" ht="17.100000000000001" customHeight="1">
      <c r="B53" s="2097"/>
      <c r="C53" s="2098"/>
      <c r="D53" s="2101"/>
      <c r="E53" s="2102"/>
      <c r="F53" s="2102"/>
      <c r="G53" s="2102"/>
      <c r="H53" s="2098"/>
      <c r="I53" s="126"/>
      <c r="J53" s="604">
        <v>5</v>
      </c>
      <c r="K53" s="1037"/>
    </row>
    <row r="54" spans="2:11" ht="17.100000000000001" customHeight="1">
      <c r="B54" s="2097"/>
      <c r="C54" s="2098"/>
      <c r="D54" s="2101"/>
      <c r="E54" s="2102"/>
      <c r="F54" s="2102"/>
      <c r="G54" s="2102"/>
      <c r="H54" s="2098"/>
      <c r="I54" s="126"/>
      <c r="J54" s="604">
        <v>6</v>
      </c>
      <c r="K54" s="1037"/>
    </row>
    <row r="55" spans="2:11" ht="17.100000000000001" customHeight="1">
      <c r="B55" s="2097"/>
      <c r="C55" s="2098"/>
      <c r="D55" s="2101"/>
      <c r="E55" s="2102"/>
      <c r="F55" s="2102"/>
      <c r="G55" s="2102"/>
      <c r="H55" s="2098"/>
      <c r="I55" s="126"/>
      <c r="J55" s="604">
        <v>7</v>
      </c>
      <c r="K55" s="1037"/>
    </row>
    <row r="56" spans="2:11" ht="17.100000000000001" customHeight="1">
      <c r="B56" s="2097"/>
      <c r="C56" s="2098"/>
      <c r="D56" s="2101"/>
      <c r="E56" s="2102"/>
      <c r="F56" s="2102"/>
      <c r="G56" s="2102"/>
      <c r="H56" s="2098"/>
      <c r="I56" s="126"/>
      <c r="J56" s="604">
        <v>8</v>
      </c>
      <c r="K56" s="1037"/>
    </row>
    <row r="57" spans="2:11" ht="17.100000000000001" customHeight="1" thickBot="1">
      <c r="B57" s="2099"/>
      <c r="C57" s="2100"/>
      <c r="D57" s="2103"/>
      <c r="E57" s="2104"/>
      <c r="F57" s="2104"/>
      <c r="G57" s="2104"/>
      <c r="H57" s="2100"/>
      <c r="I57" s="128"/>
      <c r="J57" s="604">
        <v>9</v>
      </c>
      <c r="K57" s="1037"/>
    </row>
    <row r="58" spans="2:11" ht="13.5" thickTop="1">
      <c r="B58" s="1265"/>
      <c r="C58" s="1265"/>
      <c r="D58" s="1265"/>
      <c r="E58" s="1265"/>
      <c r="F58" s="1265"/>
      <c r="G58" s="1265"/>
      <c r="H58" s="1265"/>
      <c r="I58" s="1265"/>
      <c r="J58" s="384"/>
      <c r="K58" s="1036"/>
    </row>
    <row r="59" spans="2:11">
      <c r="B59" s="682"/>
      <c r="C59" s="682"/>
      <c r="D59" s="682"/>
      <c r="F59" s="1682"/>
      <c r="J59" s="1036"/>
      <c r="K59" s="1036"/>
    </row>
    <row r="60" spans="2:11">
      <c r="B60" s="1036"/>
      <c r="C60" s="1036"/>
      <c r="D60" s="1036"/>
      <c r="E60" s="1036"/>
      <c r="F60" s="1036"/>
      <c r="G60" s="1036"/>
      <c r="H60" s="1036"/>
      <c r="I60" s="1036"/>
    </row>
    <row r="61" spans="2:11"/>
    <row r="62" spans="2:11"/>
    <row r="63" spans="2:11"/>
  </sheetData>
  <sheetProtection algorithmName="SHA-512" hashValue="ZvXPtQBj7fYLepKFIV8lAtn3tGmEoBqE0BhLwtQt0OoxWtQWMrsRzr8SkONHDbIWl3zx3JgdDzTxEjxCCZCA8A==" saltValue="6FBhQ+oa5m754y+PupfRhw==" spinCount="100000" sheet="1" objects="1" scenarios="1"/>
  <mergeCells count="36">
    <mergeCell ref="D39:F39"/>
    <mergeCell ref="D40:F40"/>
    <mergeCell ref="D41:F41"/>
    <mergeCell ref="D42:F42"/>
    <mergeCell ref="D43:F43"/>
    <mergeCell ref="D34:F34"/>
    <mergeCell ref="D35:F35"/>
    <mergeCell ref="D36:F36"/>
    <mergeCell ref="D37:F37"/>
    <mergeCell ref="D38:F38"/>
    <mergeCell ref="D29:F29"/>
    <mergeCell ref="D30:F30"/>
    <mergeCell ref="D31:F31"/>
    <mergeCell ref="D32:F32"/>
    <mergeCell ref="D33:F33"/>
    <mergeCell ref="D24:F24"/>
    <mergeCell ref="D25:F25"/>
    <mergeCell ref="D26:F26"/>
    <mergeCell ref="D27:F27"/>
    <mergeCell ref="D28:F28"/>
    <mergeCell ref="B55:C55"/>
    <mergeCell ref="B56:C56"/>
    <mergeCell ref="B57:C57"/>
    <mergeCell ref="D50:H50"/>
    <mergeCell ref="D51:H51"/>
    <mergeCell ref="D52:H52"/>
    <mergeCell ref="D53:H53"/>
    <mergeCell ref="D54:H54"/>
    <mergeCell ref="D55:H55"/>
    <mergeCell ref="D56:H56"/>
    <mergeCell ref="D57:H57"/>
    <mergeCell ref="B50:C50"/>
    <mergeCell ref="B51:C51"/>
    <mergeCell ref="B52:C52"/>
    <mergeCell ref="B53:C53"/>
    <mergeCell ref="B54:C54"/>
  </mergeCells>
  <dataValidations count="1">
    <dataValidation type="list" allowBlank="1" showInputMessage="1" showErrorMessage="1" sqref="F16" xr:uid="{00000000-0002-0000-0D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pageSetUpPr fitToPage="1"/>
  </sheetPr>
  <dimension ref="A1:M63"/>
  <sheetViews>
    <sheetView showGridLines="0" zoomScaleNormal="100" workbookViewId="0">
      <selection activeCell="I55" sqref="I55"/>
    </sheetView>
  </sheetViews>
  <sheetFormatPr defaultColWidth="0" defaultRowHeight="12.75" zeroHeight="1"/>
  <cols>
    <col min="1" max="1" width="1.77734375" style="243" customWidth="1"/>
    <col min="2" max="2" width="7.6640625" style="243" customWidth="1"/>
    <col min="3" max="4" width="9.6640625" style="243" customWidth="1"/>
    <col min="5" max="5" width="11.5546875" style="243" customWidth="1"/>
    <col min="6" max="6" width="9.6640625" style="243" customWidth="1"/>
    <col min="7" max="8" width="10.6640625" style="243" customWidth="1"/>
    <col min="9" max="9" width="16" style="243" customWidth="1"/>
    <col min="10" max="10" width="5.109375" style="243" hidden="1" customWidth="1"/>
    <col min="11" max="11" width="1.7773437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1"/>
      <c r="D5" s="241"/>
      <c r="E5" s="241"/>
      <c r="F5" s="241"/>
      <c r="G5" s="241"/>
      <c r="H5" s="241"/>
      <c r="I5" s="241"/>
      <c r="J5" s="682"/>
      <c r="K5" s="682"/>
    </row>
    <row r="6" spans="2:11">
      <c r="B6" s="241" t="s">
        <v>10882</v>
      </c>
      <c r="C6" s="242"/>
      <c r="D6" s="241"/>
      <c r="E6" s="241"/>
      <c r="F6" s="241"/>
      <c r="G6" s="241"/>
      <c r="H6" s="241"/>
      <c r="I6" s="241"/>
      <c r="J6" s="682"/>
      <c r="K6" s="682"/>
    </row>
    <row r="7" spans="2:11" ht="13.5" thickBot="1">
      <c r="B7" s="1036"/>
      <c r="I7" s="16"/>
      <c r="J7" s="1036"/>
      <c r="K7" s="1036"/>
    </row>
    <row r="8" spans="2:11" ht="17.100000000000001" customHeight="1" thickTop="1">
      <c r="B8" s="245" t="s">
        <v>6</v>
      </c>
      <c r="C8" s="1673"/>
      <c r="D8" s="1673">
        <f>Facility_Name</f>
        <v>0</v>
      </c>
      <c r="E8" s="1673"/>
      <c r="F8" s="1673"/>
      <c r="G8" s="1673"/>
      <c r="H8" s="1673"/>
      <c r="I8" s="248"/>
      <c r="J8" s="1037"/>
      <c r="K8" s="1241"/>
    </row>
    <row r="9" spans="2:11" ht="17.100000000000001" customHeight="1">
      <c r="B9" s="250" t="s">
        <v>7</v>
      </c>
      <c r="C9" s="1675"/>
      <c r="D9" s="1675" t="str">
        <f>IF(Facility_DBA = 0, "", Facility_DBA)</f>
        <v/>
      </c>
      <c r="E9" s="1675"/>
      <c r="F9" s="1675"/>
      <c r="G9" s="1675"/>
      <c r="H9" s="1675"/>
      <c r="I9" s="252"/>
      <c r="J9" s="1037"/>
      <c r="K9" s="1241"/>
    </row>
    <row r="10" spans="2:11" ht="17.100000000000001" customHeight="1" thickBot="1">
      <c r="B10" s="253" t="s">
        <v>24</v>
      </c>
      <c r="C10" s="254"/>
      <c r="D10" s="254">
        <f>Provider_Number</f>
        <v>0</v>
      </c>
      <c r="E10" s="347" t="s">
        <v>95</v>
      </c>
      <c r="F10" s="659">
        <f>Facility_FYB</f>
        <v>0</v>
      </c>
      <c r="G10" s="254"/>
      <c r="H10" s="658" t="s">
        <v>53</v>
      </c>
      <c r="I10" s="1507">
        <f>Facility_FYE</f>
        <v>0</v>
      </c>
      <c r="J10" s="1037"/>
      <c r="K10" s="1241"/>
    </row>
    <row r="11" spans="2:11" ht="15" hidden="1" customHeight="1" thickTop="1" thickBot="1">
      <c r="B11" s="301" t="s">
        <v>1499</v>
      </c>
      <c r="C11" s="302" t="s">
        <v>1500</v>
      </c>
      <c r="D11" s="302" t="s">
        <v>1501</v>
      </c>
      <c r="E11" s="302" t="s">
        <v>1502</v>
      </c>
      <c r="F11" s="302" t="s">
        <v>1503</v>
      </c>
      <c r="G11" s="302" t="s">
        <v>1504</v>
      </c>
      <c r="H11" s="302" t="s">
        <v>1505</v>
      </c>
      <c r="I11" s="303" t="s">
        <v>1506</v>
      </c>
      <c r="J11" s="1037"/>
      <c r="K11" s="1037"/>
    </row>
    <row r="12" spans="2:11" ht="15" customHeight="1" thickTop="1">
      <c r="B12" s="368"/>
      <c r="C12" s="1711"/>
      <c r="D12" s="1711"/>
      <c r="E12" s="1711"/>
      <c r="F12" s="1711"/>
      <c r="G12" s="1711"/>
      <c r="H12" s="1711"/>
      <c r="I12" s="1712"/>
      <c r="J12" s="604">
        <v>1</v>
      </c>
      <c r="K12" s="1241"/>
    </row>
    <row r="13" spans="2:11" ht="15" customHeight="1">
      <c r="B13" s="628" t="s">
        <v>414</v>
      </c>
      <c r="C13" s="277"/>
      <c r="D13" s="277"/>
      <c r="E13" s="277"/>
      <c r="F13" s="277"/>
      <c r="G13" s="277"/>
      <c r="H13" s="277"/>
      <c r="I13" s="269"/>
      <c r="J13" s="604">
        <v>2</v>
      </c>
      <c r="K13" s="1241"/>
    </row>
    <row r="14" spans="2:11" ht="15" customHeight="1">
      <c r="B14" s="683" t="s">
        <v>1138</v>
      </c>
      <c r="C14" s="277"/>
      <c r="D14" s="277"/>
      <c r="E14" s="277"/>
      <c r="F14" s="266"/>
      <c r="G14" s="266"/>
      <c r="H14" s="277"/>
      <c r="I14" s="269"/>
      <c r="J14" s="604">
        <v>3</v>
      </c>
      <c r="K14" s="1241"/>
    </row>
    <row r="15" spans="2:11" ht="15" customHeight="1" thickBot="1">
      <c r="B15" s="683"/>
      <c r="C15" s="277"/>
      <c r="D15" s="277"/>
      <c r="E15" s="277"/>
      <c r="F15" s="384"/>
      <c r="G15" s="266"/>
      <c r="H15" s="277"/>
      <c r="I15" s="269"/>
      <c r="J15" s="604">
        <v>4</v>
      </c>
      <c r="K15" s="1241"/>
    </row>
    <row r="16" spans="2:11" ht="15" customHeight="1" thickBot="1">
      <c r="B16" s="268"/>
      <c r="C16" s="266"/>
      <c r="D16" s="266"/>
      <c r="E16" s="266"/>
      <c r="F16" s="698"/>
      <c r="G16" s="1709" t="s">
        <v>1402</v>
      </c>
      <c r="H16" s="266"/>
      <c r="I16" s="269"/>
      <c r="J16" s="604">
        <v>5</v>
      </c>
      <c r="K16" s="1241"/>
    </row>
    <row r="17" spans="2:11" ht="15" customHeight="1">
      <c r="B17" s="268"/>
      <c r="C17" s="266"/>
      <c r="D17" s="266"/>
      <c r="E17" s="1669" t="s">
        <v>10883</v>
      </c>
      <c r="F17" s="282"/>
      <c r="G17" s="277"/>
      <c r="H17" s="266"/>
      <c r="I17" s="269"/>
      <c r="J17" s="604">
        <v>6</v>
      </c>
      <c r="K17" s="1241"/>
    </row>
    <row r="18" spans="2:11" ht="15" customHeight="1" thickBot="1">
      <c r="B18" s="289"/>
      <c r="C18" s="290"/>
      <c r="D18" s="290"/>
      <c r="E18" s="290"/>
      <c r="F18" s="290"/>
      <c r="G18" s="290"/>
      <c r="H18" s="290"/>
      <c r="I18" s="291"/>
      <c r="J18" s="604">
        <v>7</v>
      </c>
      <c r="K18" s="1241"/>
    </row>
    <row r="19" spans="2:11" ht="5.0999999999999996" customHeight="1" thickTop="1" thickBot="1">
      <c r="B19" s="266"/>
      <c r="C19" s="1037"/>
      <c r="D19" s="1037"/>
      <c r="E19" s="1037"/>
      <c r="F19" s="1037"/>
      <c r="G19" s="1037"/>
      <c r="H19" s="1037"/>
      <c r="I19" s="1037"/>
      <c r="J19" s="1037"/>
      <c r="K19" s="1037"/>
    </row>
    <row r="20" spans="2:11" ht="15" customHeight="1" thickTop="1">
      <c r="B20" s="351" t="s">
        <v>416</v>
      </c>
      <c r="C20" s="378"/>
      <c r="D20" s="378"/>
      <c r="E20" s="378"/>
      <c r="F20" s="378"/>
      <c r="G20" s="378"/>
      <c r="H20" s="378"/>
      <c r="I20" s="684"/>
      <c r="J20" s="1037"/>
      <c r="K20" s="1037"/>
    </row>
    <row r="21" spans="2:11" ht="15.75" customHeight="1">
      <c r="B21" s="268"/>
      <c r="C21" s="266"/>
      <c r="D21" s="266"/>
      <c r="E21" s="266"/>
      <c r="F21" s="266"/>
      <c r="G21" s="266"/>
      <c r="H21" s="266"/>
      <c r="I21" s="269"/>
      <c r="J21" s="1037"/>
      <c r="K21" s="1037"/>
    </row>
    <row r="22" spans="2:11" ht="15" hidden="1" customHeight="1" thickTop="1">
      <c r="B22" s="596" t="s">
        <v>1499</v>
      </c>
      <c r="C22" s="597" t="s">
        <v>1500</v>
      </c>
      <c r="D22" s="597" t="s">
        <v>1501</v>
      </c>
      <c r="E22" s="597" t="s">
        <v>1502</v>
      </c>
      <c r="F22" s="597" t="s">
        <v>1503</v>
      </c>
      <c r="G22" s="597" t="s">
        <v>1504</v>
      </c>
      <c r="H22" s="597" t="s">
        <v>1505</v>
      </c>
      <c r="I22" s="598" t="s">
        <v>1506</v>
      </c>
      <c r="J22" s="1037"/>
      <c r="K22" s="1037"/>
    </row>
    <row r="23" spans="2:11" ht="38.25">
      <c r="B23" s="685" t="s">
        <v>1413</v>
      </c>
      <c r="C23" s="686" t="s">
        <v>1414</v>
      </c>
      <c r="D23" s="687" t="s">
        <v>13205</v>
      </c>
      <c r="E23" s="688"/>
      <c r="F23" s="688"/>
      <c r="G23" s="686" t="s">
        <v>529</v>
      </c>
      <c r="H23" s="686" t="s">
        <v>1214</v>
      </c>
      <c r="I23" s="689" t="s">
        <v>13206</v>
      </c>
      <c r="J23" s="604">
        <v>1</v>
      </c>
      <c r="K23" s="1037"/>
    </row>
    <row r="24" spans="2:11" ht="17.100000000000001" customHeight="1">
      <c r="B24" s="91"/>
      <c r="C24" s="157"/>
      <c r="D24" s="2105"/>
      <c r="E24" s="2075"/>
      <c r="F24" s="2106"/>
      <c r="G24" s="124"/>
      <c r="H24" s="124"/>
      <c r="I24" s="690">
        <f>+H24-G24</f>
        <v>0</v>
      </c>
      <c r="J24" s="604">
        <v>2</v>
      </c>
      <c r="K24" s="1037"/>
    </row>
    <row r="25" spans="2:11" ht="17.100000000000001" customHeight="1">
      <c r="B25" s="95"/>
      <c r="C25" s="122"/>
      <c r="D25" s="2101"/>
      <c r="E25" s="2102"/>
      <c r="F25" s="2098"/>
      <c r="G25" s="125"/>
      <c r="H25" s="125"/>
      <c r="I25" s="691">
        <f t="shared" ref="I25:I43" si="0">+H25-G25</f>
        <v>0</v>
      </c>
      <c r="J25" s="604">
        <v>3</v>
      </c>
      <c r="K25" s="1037"/>
    </row>
    <row r="26" spans="2:11" ht="17.100000000000001" customHeight="1">
      <c r="B26" s="95"/>
      <c r="C26" s="122"/>
      <c r="D26" s="2101"/>
      <c r="E26" s="2102"/>
      <c r="F26" s="2098"/>
      <c r="G26" s="125"/>
      <c r="H26" s="125"/>
      <c r="I26" s="691">
        <f t="shared" si="0"/>
        <v>0</v>
      </c>
      <c r="J26" s="604">
        <v>4</v>
      </c>
      <c r="K26" s="1037"/>
    </row>
    <row r="27" spans="2:11" ht="17.100000000000001" customHeight="1">
      <c r="B27" s="95"/>
      <c r="C27" s="122"/>
      <c r="D27" s="2101"/>
      <c r="E27" s="2102"/>
      <c r="F27" s="2098"/>
      <c r="G27" s="125"/>
      <c r="H27" s="125"/>
      <c r="I27" s="691">
        <f t="shared" si="0"/>
        <v>0</v>
      </c>
      <c r="J27" s="604">
        <v>5</v>
      </c>
      <c r="K27" s="1037"/>
    </row>
    <row r="28" spans="2:11" ht="17.100000000000001" customHeight="1">
      <c r="B28" s="95"/>
      <c r="C28" s="122"/>
      <c r="D28" s="2101"/>
      <c r="E28" s="2102"/>
      <c r="F28" s="2098"/>
      <c r="G28" s="125"/>
      <c r="H28" s="125"/>
      <c r="I28" s="691">
        <f t="shared" si="0"/>
        <v>0</v>
      </c>
      <c r="J28" s="604">
        <v>6</v>
      </c>
      <c r="K28" s="1037"/>
    </row>
    <row r="29" spans="2:11" ht="17.100000000000001" customHeight="1">
      <c r="B29" s="95"/>
      <c r="C29" s="122"/>
      <c r="D29" s="2101"/>
      <c r="E29" s="2102"/>
      <c r="F29" s="2098"/>
      <c r="G29" s="125"/>
      <c r="H29" s="125"/>
      <c r="I29" s="691">
        <f t="shared" si="0"/>
        <v>0</v>
      </c>
      <c r="J29" s="604">
        <v>7</v>
      </c>
      <c r="K29" s="1037"/>
    </row>
    <row r="30" spans="2:11" ht="17.100000000000001" customHeight="1">
      <c r="B30" s="95"/>
      <c r="C30" s="122"/>
      <c r="D30" s="2101"/>
      <c r="E30" s="2102"/>
      <c r="F30" s="2098"/>
      <c r="G30" s="125"/>
      <c r="H30" s="125"/>
      <c r="I30" s="691">
        <f t="shared" si="0"/>
        <v>0</v>
      </c>
      <c r="J30" s="604">
        <v>8</v>
      </c>
      <c r="K30" s="1037"/>
    </row>
    <row r="31" spans="2:11" ht="17.100000000000001" customHeight="1">
      <c r="B31" s="95"/>
      <c r="C31" s="122"/>
      <c r="D31" s="2101"/>
      <c r="E31" s="2102"/>
      <c r="F31" s="2098"/>
      <c r="G31" s="125"/>
      <c r="H31" s="125"/>
      <c r="I31" s="691">
        <f t="shared" si="0"/>
        <v>0</v>
      </c>
      <c r="J31" s="604">
        <v>9</v>
      </c>
      <c r="K31" s="1037"/>
    </row>
    <row r="32" spans="2:11" ht="17.100000000000001" customHeight="1">
      <c r="B32" s="95"/>
      <c r="C32" s="122"/>
      <c r="D32" s="2101"/>
      <c r="E32" s="2102"/>
      <c r="F32" s="2098"/>
      <c r="G32" s="125"/>
      <c r="H32" s="125"/>
      <c r="I32" s="691">
        <f t="shared" si="0"/>
        <v>0</v>
      </c>
      <c r="J32" s="604">
        <v>10</v>
      </c>
      <c r="K32" s="1037"/>
    </row>
    <row r="33" spans="2:11" ht="17.100000000000001" customHeight="1">
      <c r="B33" s="95"/>
      <c r="C33" s="122"/>
      <c r="D33" s="2101"/>
      <c r="E33" s="2102"/>
      <c r="F33" s="2098"/>
      <c r="G33" s="125"/>
      <c r="H33" s="125"/>
      <c r="I33" s="691">
        <f t="shared" si="0"/>
        <v>0</v>
      </c>
      <c r="J33" s="604">
        <v>11</v>
      </c>
      <c r="K33" s="1037"/>
    </row>
    <row r="34" spans="2:11" ht="17.100000000000001" customHeight="1">
      <c r="B34" s="95"/>
      <c r="C34" s="122"/>
      <c r="D34" s="2101"/>
      <c r="E34" s="2102"/>
      <c r="F34" s="2098"/>
      <c r="G34" s="125"/>
      <c r="H34" s="125"/>
      <c r="I34" s="691">
        <f t="shared" si="0"/>
        <v>0</v>
      </c>
      <c r="J34" s="604">
        <v>12</v>
      </c>
      <c r="K34" s="1037"/>
    </row>
    <row r="35" spans="2:11" ht="17.100000000000001" customHeight="1">
      <c r="B35" s="95"/>
      <c r="C35" s="122"/>
      <c r="D35" s="2101"/>
      <c r="E35" s="2102"/>
      <c r="F35" s="2098"/>
      <c r="G35" s="125"/>
      <c r="H35" s="125"/>
      <c r="I35" s="691">
        <f t="shared" si="0"/>
        <v>0</v>
      </c>
      <c r="J35" s="604">
        <v>13</v>
      </c>
      <c r="K35" s="1037"/>
    </row>
    <row r="36" spans="2:11" ht="17.100000000000001" customHeight="1">
      <c r="B36" s="95"/>
      <c r="C36" s="122"/>
      <c r="D36" s="2101"/>
      <c r="E36" s="2102"/>
      <c r="F36" s="2098"/>
      <c r="G36" s="125"/>
      <c r="H36" s="125"/>
      <c r="I36" s="691">
        <f t="shared" si="0"/>
        <v>0</v>
      </c>
      <c r="J36" s="604">
        <v>14</v>
      </c>
      <c r="K36" s="1037"/>
    </row>
    <row r="37" spans="2:11" ht="17.100000000000001" customHeight="1">
      <c r="B37" s="95"/>
      <c r="C37" s="122"/>
      <c r="D37" s="2101"/>
      <c r="E37" s="2102"/>
      <c r="F37" s="2098"/>
      <c r="G37" s="125"/>
      <c r="H37" s="125"/>
      <c r="I37" s="691">
        <f t="shared" si="0"/>
        <v>0</v>
      </c>
      <c r="J37" s="604">
        <v>15</v>
      </c>
      <c r="K37" s="1037"/>
    </row>
    <row r="38" spans="2:11" ht="17.100000000000001" customHeight="1">
      <c r="B38" s="95"/>
      <c r="C38" s="122"/>
      <c r="D38" s="2101"/>
      <c r="E38" s="2102"/>
      <c r="F38" s="2098"/>
      <c r="G38" s="125"/>
      <c r="H38" s="125"/>
      <c r="I38" s="691">
        <f t="shared" si="0"/>
        <v>0</v>
      </c>
      <c r="J38" s="604">
        <v>16</v>
      </c>
      <c r="K38" s="1037"/>
    </row>
    <row r="39" spans="2:11" ht="17.100000000000001" customHeight="1">
      <c r="B39" s="95"/>
      <c r="C39" s="122"/>
      <c r="D39" s="2101"/>
      <c r="E39" s="2102"/>
      <c r="F39" s="2098"/>
      <c r="G39" s="125"/>
      <c r="H39" s="125"/>
      <c r="I39" s="691">
        <f t="shared" si="0"/>
        <v>0</v>
      </c>
      <c r="J39" s="604">
        <v>17</v>
      </c>
      <c r="K39" s="1037"/>
    </row>
    <row r="40" spans="2:11" ht="17.100000000000001" customHeight="1">
      <c r="B40" s="95"/>
      <c r="C40" s="122"/>
      <c r="D40" s="2101"/>
      <c r="E40" s="2102"/>
      <c r="F40" s="2098"/>
      <c r="G40" s="125"/>
      <c r="H40" s="125"/>
      <c r="I40" s="691">
        <f t="shared" si="0"/>
        <v>0</v>
      </c>
      <c r="J40" s="604">
        <v>18</v>
      </c>
      <c r="K40" s="1037"/>
    </row>
    <row r="41" spans="2:11" ht="17.100000000000001" customHeight="1">
      <c r="B41" s="95"/>
      <c r="C41" s="122"/>
      <c r="D41" s="2101"/>
      <c r="E41" s="2102"/>
      <c r="F41" s="2098"/>
      <c r="G41" s="125"/>
      <c r="H41" s="125"/>
      <c r="I41" s="691">
        <f t="shared" si="0"/>
        <v>0</v>
      </c>
      <c r="J41" s="604">
        <v>19</v>
      </c>
      <c r="K41" s="1037"/>
    </row>
    <row r="42" spans="2:11" ht="17.100000000000001" customHeight="1">
      <c r="B42" s="95"/>
      <c r="C42" s="122"/>
      <c r="D42" s="2101"/>
      <c r="E42" s="2102"/>
      <c r="F42" s="2098"/>
      <c r="G42" s="125"/>
      <c r="H42" s="125"/>
      <c r="I42" s="691">
        <f t="shared" si="0"/>
        <v>0</v>
      </c>
      <c r="J42" s="604">
        <v>20</v>
      </c>
      <c r="K42" s="1037"/>
    </row>
    <row r="43" spans="2:11" ht="17.100000000000001" customHeight="1">
      <c r="B43" s="95"/>
      <c r="C43" s="122"/>
      <c r="D43" s="2101"/>
      <c r="E43" s="2102"/>
      <c r="F43" s="2098"/>
      <c r="G43" s="125"/>
      <c r="H43" s="125"/>
      <c r="I43" s="691">
        <f t="shared" si="0"/>
        <v>0</v>
      </c>
      <c r="J43" s="604">
        <v>21</v>
      </c>
      <c r="K43" s="1037"/>
    </row>
    <row r="44" spans="2:11" ht="15" customHeight="1" thickBot="1">
      <c r="B44" s="368" t="s">
        <v>418</v>
      </c>
      <c r="C44" s="329"/>
      <c r="D44" s="329"/>
      <c r="E44" s="329"/>
      <c r="F44" s="329"/>
      <c r="G44" s="329"/>
      <c r="H44" s="329"/>
      <c r="I44" s="692"/>
      <c r="J44" s="1037"/>
      <c r="K44" s="1037"/>
    </row>
    <row r="45" spans="2:11" ht="15" customHeight="1" thickTop="1">
      <c r="B45" s="377"/>
      <c r="C45" s="1265"/>
      <c r="D45" s="1265"/>
      <c r="E45" s="1265"/>
      <c r="F45" s="1265"/>
      <c r="G45" s="1265"/>
      <c r="H45" s="1265"/>
      <c r="I45" s="1710"/>
      <c r="J45" s="1037"/>
      <c r="K45" s="1037"/>
    </row>
    <row r="46" spans="2:11" ht="15" customHeight="1">
      <c r="B46" s="265" t="s">
        <v>419</v>
      </c>
      <c r="C46" s="266"/>
      <c r="D46" s="266"/>
      <c r="E46" s="266"/>
      <c r="F46" s="266"/>
      <c r="G46" s="266"/>
      <c r="H46" s="266"/>
      <c r="I46" s="269"/>
      <c r="J46" s="1037"/>
      <c r="K46" s="1037"/>
    </row>
    <row r="47" spans="2:11" ht="15" customHeight="1">
      <c r="B47" s="268"/>
      <c r="C47" s="266"/>
      <c r="D47" s="266"/>
      <c r="E47" s="266"/>
      <c r="F47" s="266"/>
      <c r="G47" s="266"/>
      <c r="H47" s="266"/>
      <c r="I47" s="269"/>
      <c r="J47" s="1037"/>
      <c r="K47" s="1037"/>
    </row>
    <row r="48" spans="2:11" ht="15" hidden="1" customHeight="1" thickTop="1" thickBot="1">
      <c r="B48" s="301" t="s">
        <v>1499</v>
      </c>
      <c r="C48" s="302" t="s">
        <v>1500</v>
      </c>
      <c r="D48" s="302" t="s">
        <v>1501</v>
      </c>
      <c r="E48" s="302" t="s">
        <v>1502</v>
      </c>
      <c r="F48" s="302" t="s">
        <v>1503</v>
      </c>
      <c r="G48" s="302" t="s">
        <v>1504</v>
      </c>
      <c r="H48" s="302" t="s">
        <v>1505</v>
      </c>
      <c r="I48" s="303" t="s">
        <v>1506</v>
      </c>
      <c r="J48" s="1037"/>
      <c r="K48" s="1037"/>
    </row>
    <row r="49" spans="2:11" ht="30" customHeight="1">
      <c r="B49" s="693" t="s">
        <v>13207</v>
      </c>
      <c r="C49" s="694"/>
      <c r="D49" s="695" t="s">
        <v>13205</v>
      </c>
      <c r="E49" s="694"/>
      <c r="F49" s="694"/>
      <c r="G49" s="694"/>
      <c r="H49" s="694"/>
      <c r="I49" s="696" t="s">
        <v>13208</v>
      </c>
      <c r="J49" s="604">
        <v>1</v>
      </c>
      <c r="K49" s="1037"/>
    </row>
    <row r="50" spans="2:11" ht="17.100000000000001" customHeight="1">
      <c r="B50" s="2097"/>
      <c r="C50" s="2098"/>
      <c r="D50" s="2101"/>
      <c r="E50" s="2102"/>
      <c r="F50" s="2102"/>
      <c r="G50" s="2102"/>
      <c r="H50" s="2098"/>
      <c r="I50" s="206"/>
      <c r="J50" s="604">
        <v>2</v>
      </c>
      <c r="K50" s="1037"/>
    </row>
    <row r="51" spans="2:11" ht="17.100000000000001" customHeight="1">
      <c r="B51" s="2097"/>
      <c r="C51" s="2098"/>
      <c r="D51" s="2101"/>
      <c r="E51" s="2102"/>
      <c r="F51" s="2102"/>
      <c r="G51" s="2102"/>
      <c r="H51" s="2098"/>
      <c r="I51" s="207"/>
      <c r="J51" s="604">
        <v>3</v>
      </c>
      <c r="K51" s="1037"/>
    </row>
    <row r="52" spans="2:11" ht="17.100000000000001" customHeight="1">
      <c r="B52" s="2097"/>
      <c r="C52" s="2098"/>
      <c r="D52" s="2101"/>
      <c r="E52" s="2102"/>
      <c r="F52" s="2102"/>
      <c r="G52" s="2102"/>
      <c r="H52" s="2098"/>
      <c r="I52" s="207"/>
      <c r="J52" s="604">
        <v>4</v>
      </c>
      <c r="K52" s="1037"/>
    </row>
    <row r="53" spans="2:11" ht="17.100000000000001" customHeight="1">
      <c r="B53" s="2097"/>
      <c r="C53" s="2098"/>
      <c r="D53" s="2101"/>
      <c r="E53" s="2102"/>
      <c r="F53" s="2102"/>
      <c r="G53" s="2102"/>
      <c r="H53" s="2098"/>
      <c r="I53" s="206"/>
      <c r="J53" s="604">
        <v>5</v>
      </c>
      <c r="K53" s="1037"/>
    </row>
    <row r="54" spans="2:11" ht="17.100000000000001" customHeight="1">
      <c r="B54" s="2097"/>
      <c r="C54" s="2098"/>
      <c r="D54" s="2101"/>
      <c r="E54" s="2102"/>
      <c r="F54" s="2102"/>
      <c r="G54" s="2102"/>
      <c r="H54" s="2098"/>
      <c r="I54" s="206"/>
      <c r="J54" s="604">
        <v>6</v>
      </c>
      <c r="K54" s="1037"/>
    </row>
    <row r="55" spans="2:11" ht="17.100000000000001" customHeight="1">
      <c r="B55" s="2097"/>
      <c r="C55" s="2098"/>
      <c r="D55" s="2101"/>
      <c r="E55" s="2102"/>
      <c r="F55" s="2102"/>
      <c r="G55" s="2102"/>
      <c r="H55" s="2098"/>
      <c r="I55" s="206"/>
      <c r="J55" s="604">
        <v>7</v>
      </c>
      <c r="K55" s="1037"/>
    </row>
    <row r="56" spans="2:11" ht="17.100000000000001" customHeight="1">
      <c r="B56" s="2097"/>
      <c r="C56" s="2098"/>
      <c r="D56" s="2101"/>
      <c r="E56" s="2102"/>
      <c r="F56" s="2102"/>
      <c r="G56" s="2102"/>
      <c r="H56" s="2098"/>
      <c r="I56" s="206"/>
      <c r="J56" s="604">
        <v>8</v>
      </c>
      <c r="K56" s="1037"/>
    </row>
    <row r="57" spans="2:11" ht="17.100000000000001" customHeight="1" thickBot="1">
      <c r="B57" s="2099"/>
      <c r="C57" s="2100"/>
      <c r="D57" s="2103"/>
      <c r="E57" s="2104"/>
      <c r="F57" s="2104"/>
      <c r="G57" s="2104"/>
      <c r="H57" s="2100"/>
      <c r="I57" s="208"/>
      <c r="J57" s="604">
        <v>9</v>
      </c>
      <c r="K57" s="1037"/>
    </row>
    <row r="58" spans="2:11" ht="13.5" thickTop="1">
      <c r="B58" s="1265"/>
      <c r="C58" s="1265"/>
      <c r="D58" s="1265"/>
      <c r="E58" s="1265"/>
      <c r="F58" s="1265"/>
      <c r="G58" s="1265"/>
      <c r="H58" s="1265"/>
      <c r="I58" s="1265"/>
      <c r="J58" s="1036"/>
      <c r="K58" s="1036"/>
    </row>
    <row r="59" spans="2:11">
      <c r="B59" s="682"/>
      <c r="C59" s="682"/>
      <c r="D59" s="682"/>
      <c r="F59" s="1682"/>
      <c r="J59" s="1036"/>
      <c r="K59" s="1036"/>
    </row>
    <row r="60" spans="2:11">
      <c r="B60" s="1036"/>
      <c r="C60" s="1036"/>
      <c r="D60" s="1036"/>
      <c r="E60" s="1036"/>
      <c r="F60" s="1036"/>
      <c r="G60" s="1036"/>
      <c r="H60" s="1036"/>
      <c r="I60" s="1036"/>
    </row>
    <row r="61" spans="2:11"/>
    <row r="62" spans="2:11"/>
    <row r="63" spans="2:11"/>
  </sheetData>
  <sheetProtection algorithmName="SHA-512" hashValue="v+XZJunLe18Cc4uR/jm3GCIB73zk28HAW482wT+UFGXbpfK7FTCL9uWQs3JsDfePznJm4+BHtGJjpcvricuTsw==" saltValue="+TjSbV3YSd0vQrCATESbNw==" spinCount="100000" sheet="1" objects="1" scenarios="1"/>
  <mergeCells count="36">
    <mergeCell ref="D29:F29"/>
    <mergeCell ref="D24:F24"/>
    <mergeCell ref="D25:F25"/>
    <mergeCell ref="D26:F26"/>
    <mergeCell ref="D27:F27"/>
    <mergeCell ref="D28:F28"/>
    <mergeCell ref="D41:F41"/>
    <mergeCell ref="D30:F30"/>
    <mergeCell ref="D31:F31"/>
    <mergeCell ref="D32:F32"/>
    <mergeCell ref="D33:F33"/>
    <mergeCell ref="D34:F34"/>
    <mergeCell ref="D35:F35"/>
    <mergeCell ref="D36:F36"/>
    <mergeCell ref="D37:F37"/>
    <mergeCell ref="D38:F38"/>
    <mergeCell ref="D39:F39"/>
    <mergeCell ref="D40:F40"/>
    <mergeCell ref="D42:F42"/>
    <mergeCell ref="D43:F43"/>
    <mergeCell ref="B50:C50"/>
    <mergeCell ref="D50:H50"/>
    <mergeCell ref="B51:C51"/>
    <mergeCell ref="D51:H51"/>
    <mergeCell ref="B52:C52"/>
    <mergeCell ref="D52:H52"/>
    <mergeCell ref="B53:C53"/>
    <mergeCell ref="D53:H53"/>
    <mergeCell ref="B54:C54"/>
    <mergeCell ref="D54:H54"/>
    <mergeCell ref="B55:C55"/>
    <mergeCell ref="D55:H55"/>
    <mergeCell ref="B56:C56"/>
    <mergeCell ref="D56:H56"/>
    <mergeCell ref="B57:C57"/>
    <mergeCell ref="D57:H57"/>
  </mergeCells>
  <dataValidations count="1">
    <dataValidation type="list" allowBlank="1" showInputMessage="1" showErrorMessage="1" sqref="F16" xr:uid="{00000000-0002-0000-0E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R40"/>
  <sheetViews>
    <sheetView showGridLines="0" topLeftCell="A4" zoomScaleNormal="100" workbookViewId="0">
      <selection activeCell="P27" sqref="P27"/>
    </sheetView>
  </sheetViews>
  <sheetFormatPr defaultColWidth="0" defaultRowHeight="12.75" zeroHeight="1"/>
  <cols>
    <col min="1" max="1" width="1.77734375" style="243" customWidth="1"/>
    <col min="2" max="2" width="11.6640625" style="243" customWidth="1"/>
    <col min="3" max="3" width="6.6640625" style="243" customWidth="1"/>
    <col min="4" max="4" width="7.5546875" style="243" customWidth="1"/>
    <col min="5" max="6" width="6.6640625" style="243" customWidth="1"/>
    <col min="7" max="7" width="9.6640625" style="243" customWidth="1"/>
    <col min="8" max="8" width="6.6640625" style="243" customWidth="1"/>
    <col min="9" max="9" width="13.6640625" style="243" customWidth="1"/>
    <col min="10" max="10" width="9.6640625" style="243" customWidth="1"/>
    <col min="11" max="11" width="10.77734375" style="243" customWidth="1"/>
    <col min="12" max="12" width="11" style="243" customWidth="1"/>
    <col min="13" max="13" width="9.6640625" style="243" customWidth="1"/>
    <col min="14" max="14" width="11.6640625" style="243" customWidth="1"/>
    <col min="15" max="15" width="5.109375" style="243" hidden="1" customWidth="1"/>
    <col min="16" max="16" width="1.6640625" style="243" customWidth="1"/>
    <col min="17" max="17" width="9.6640625" style="243" hidden="1" customWidth="1"/>
    <col min="18" max="18" width="8.88671875" style="243" customWidth="1"/>
    <col min="19" max="16384" width="9.6640625" style="243" hidden="1"/>
  </cols>
  <sheetData>
    <row r="1" spans="2:16">
      <c r="B1" s="241" t="s">
        <v>12366</v>
      </c>
      <c r="C1" s="241"/>
      <c r="D1" s="241"/>
      <c r="E1" s="241"/>
      <c r="F1" s="241"/>
      <c r="G1" s="241"/>
      <c r="H1" s="241"/>
      <c r="I1" s="241"/>
      <c r="J1" s="241"/>
      <c r="K1" s="241"/>
      <c r="L1" s="241"/>
      <c r="M1" s="241"/>
      <c r="N1" s="241"/>
    </row>
    <row r="2" spans="2:16">
      <c r="B2" s="241" t="s">
        <v>12367</v>
      </c>
      <c r="C2" s="241"/>
      <c r="D2" s="241"/>
      <c r="E2" s="241"/>
      <c r="F2" s="241"/>
      <c r="G2" s="241"/>
      <c r="H2" s="241"/>
      <c r="I2" s="241"/>
      <c r="J2" s="241"/>
      <c r="K2" s="241"/>
      <c r="L2" s="241"/>
      <c r="M2" s="241"/>
      <c r="N2" s="241"/>
    </row>
    <row r="3" spans="2:16">
      <c r="B3" s="241" t="s">
        <v>12368</v>
      </c>
      <c r="C3" s="241"/>
      <c r="D3" s="241"/>
      <c r="E3" s="241"/>
      <c r="F3" s="241"/>
      <c r="G3" s="241"/>
      <c r="H3" s="241"/>
      <c r="I3" s="241"/>
      <c r="J3" s="241"/>
      <c r="K3" s="241"/>
      <c r="L3" s="241"/>
      <c r="M3" s="241"/>
      <c r="N3" s="241"/>
    </row>
    <row r="4" spans="2:16">
      <c r="B4" s="241" t="s">
        <v>12369</v>
      </c>
      <c r="C4" s="241"/>
      <c r="D4" s="241"/>
      <c r="E4" s="241"/>
      <c r="F4" s="241"/>
      <c r="G4" s="241"/>
      <c r="H4" s="241"/>
      <c r="I4" s="241"/>
      <c r="J4" s="241"/>
      <c r="K4" s="241"/>
      <c r="L4" s="241"/>
      <c r="M4" s="241"/>
      <c r="N4" s="241"/>
    </row>
    <row r="5" spans="2:16">
      <c r="B5" s="241"/>
      <c r="C5" s="241"/>
      <c r="D5" s="241"/>
      <c r="E5" s="241"/>
      <c r="F5" s="241"/>
      <c r="G5" s="241"/>
      <c r="H5" s="241"/>
      <c r="I5" s="241"/>
      <c r="J5" s="241"/>
      <c r="K5" s="241"/>
      <c r="L5" s="241"/>
      <c r="M5" s="241"/>
      <c r="N5" s="241"/>
    </row>
    <row r="6" spans="2:16">
      <c r="B6" s="241" t="s">
        <v>420</v>
      </c>
      <c r="C6" s="242"/>
      <c r="D6" s="242"/>
      <c r="E6" s="241"/>
      <c r="F6" s="241"/>
      <c r="G6" s="241"/>
      <c r="H6" s="241"/>
      <c r="I6" s="241"/>
      <c r="J6" s="241"/>
      <c r="K6" s="241"/>
      <c r="L6" s="241"/>
      <c r="M6" s="241"/>
      <c r="N6" s="241"/>
    </row>
    <row r="7" spans="2:16" ht="13.5" thickBot="1">
      <c r="N7" s="16"/>
    </row>
    <row r="8" spans="2:16" ht="18" customHeight="1" thickTop="1">
      <c r="B8" s="245" t="s">
        <v>6</v>
      </c>
      <c r="C8" s="1673"/>
      <c r="D8" s="1673">
        <f>Facility_Name</f>
        <v>0</v>
      </c>
      <c r="E8" s="1673"/>
      <c r="F8" s="1673"/>
      <c r="G8" s="1673"/>
      <c r="H8" s="1673"/>
      <c r="I8" s="1673"/>
      <c r="J8" s="1673"/>
      <c r="K8" s="1673"/>
      <c r="L8" s="1673"/>
      <c r="M8" s="1673"/>
      <c r="N8" s="248"/>
      <c r="O8" s="1037"/>
      <c r="P8" s="1241"/>
    </row>
    <row r="9" spans="2:16" ht="18" customHeight="1">
      <c r="B9" s="250" t="s">
        <v>7</v>
      </c>
      <c r="C9" s="1675"/>
      <c r="D9" s="1675" t="str">
        <f>IF(Facility_DBA = 0, "", Facility_DBA)</f>
        <v/>
      </c>
      <c r="E9" s="1675"/>
      <c r="F9" s="1675"/>
      <c r="G9" s="1675"/>
      <c r="H9" s="1675"/>
      <c r="I9" s="750"/>
      <c r="J9" s="1675"/>
      <c r="K9" s="1675"/>
      <c r="L9" s="1675"/>
      <c r="M9" s="1675"/>
      <c r="N9" s="252"/>
      <c r="O9" s="1037"/>
      <c r="P9" s="1241"/>
    </row>
    <row r="10" spans="2:16" ht="18" customHeight="1" thickBot="1">
      <c r="B10" s="253" t="s">
        <v>24</v>
      </c>
      <c r="C10" s="254"/>
      <c r="D10" s="254">
        <f>Provider_Number</f>
        <v>0</v>
      </c>
      <c r="E10" s="347" t="s">
        <v>95</v>
      </c>
      <c r="F10" s="254"/>
      <c r="G10" s="659">
        <f>Facility_FYB</f>
        <v>0</v>
      </c>
      <c r="H10" s="1713"/>
      <c r="I10" s="300" t="s">
        <v>53</v>
      </c>
      <c r="J10" s="659">
        <f>Facility_FYE</f>
        <v>0</v>
      </c>
      <c r="K10" s="1713"/>
      <c r="L10" s="254"/>
      <c r="M10" s="254"/>
      <c r="N10" s="255"/>
      <c r="O10" s="1037"/>
      <c r="P10" s="1241"/>
    </row>
    <row r="11" spans="2:16" ht="15" customHeight="1" thickTop="1">
      <c r="B11" s="351" t="s">
        <v>421</v>
      </c>
      <c r="C11" s="378"/>
      <c r="D11" s="378"/>
      <c r="E11" s="378"/>
      <c r="F11" s="378"/>
      <c r="G11" s="378"/>
      <c r="H11" s="378"/>
      <c r="I11" s="378"/>
      <c r="J11" s="378"/>
      <c r="K11" s="378"/>
      <c r="L11" s="378"/>
      <c r="M11" s="378"/>
      <c r="N11" s="684"/>
      <c r="O11" s="1037"/>
      <c r="P11" s="1037"/>
    </row>
    <row r="12" spans="2:16" ht="15" hidden="1" customHeight="1" thickTop="1" thickBot="1">
      <c r="B12" s="301" t="s">
        <v>1499</v>
      </c>
      <c r="C12" s="302" t="s">
        <v>1500</v>
      </c>
      <c r="D12" s="302" t="s">
        <v>1501</v>
      </c>
      <c r="E12" s="302" t="s">
        <v>1502</v>
      </c>
      <c r="F12" s="302" t="s">
        <v>1503</v>
      </c>
      <c r="G12" s="302" t="s">
        <v>1504</v>
      </c>
      <c r="H12" s="302" t="s">
        <v>1505</v>
      </c>
      <c r="I12" s="302" t="s">
        <v>1506</v>
      </c>
      <c r="J12" s="302" t="s">
        <v>1507</v>
      </c>
      <c r="K12" s="597" t="s">
        <v>1512</v>
      </c>
      <c r="L12" s="597" t="s">
        <v>1513</v>
      </c>
      <c r="M12" s="597" t="s">
        <v>1514</v>
      </c>
      <c r="N12" s="598" t="s">
        <v>1515</v>
      </c>
      <c r="O12" s="1037"/>
      <c r="P12" s="1037"/>
    </row>
    <row r="13" spans="2:16" ht="15" customHeight="1">
      <c r="B13" s="754"/>
      <c r="C13" s="1714"/>
      <c r="D13" s="1714"/>
      <c r="E13" s="755"/>
      <c r="F13" s="1714"/>
      <c r="G13" s="1382"/>
      <c r="H13" s="1715"/>
      <c r="I13" s="755"/>
      <c r="J13" s="1716"/>
      <c r="K13" s="1717" t="s">
        <v>59</v>
      </c>
      <c r="L13" s="1717" t="s">
        <v>61</v>
      </c>
      <c r="M13" s="1718" t="s">
        <v>62</v>
      </c>
      <c r="N13" s="1719" t="s">
        <v>63</v>
      </c>
      <c r="O13" s="279">
        <v>1</v>
      </c>
      <c r="P13" s="1037"/>
    </row>
    <row r="14" spans="2:16" ht="51">
      <c r="B14" s="666" t="s">
        <v>422</v>
      </c>
      <c r="C14" s="1720" t="s">
        <v>1215</v>
      </c>
      <c r="D14" s="759"/>
      <c r="E14" s="1720" t="s">
        <v>1216</v>
      </c>
      <c r="F14" s="759"/>
      <c r="G14" s="1720" t="s">
        <v>1199</v>
      </c>
      <c r="H14" s="759"/>
      <c r="I14" s="361" t="s">
        <v>1200</v>
      </c>
      <c r="J14" s="361" t="s">
        <v>1201</v>
      </c>
      <c r="K14" s="361" t="s">
        <v>13204</v>
      </c>
      <c r="L14" s="361" t="s">
        <v>13203</v>
      </c>
      <c r="M14" s="1721" t="s">
        <v>1217</v>
      </c>
      <c r="N14" s="1722" t="s">
        <v>13202</v>
      </c>
      <c r="O14" s="279">
        <v>2</v>
      </c>
      <c r="P14" s="1037"/>
    </row>
    <row r="15" spans="2:16" ht="18" customHeight="1">
      <c r="B15" s="91"/>
      <c r="C15" s="157"/>
      <c r="D15" s="1723"/>
      <c r="E15" s="1724"/>
      <c r="F15" s="1725"/>
      <c r="G15" s="2109"/>
      <c r="H15" s="2110"/>
      <c r="I15" s="92"/>
      <c r="J15" s="1726">
        <f>IF(G15=0,0,ROUND(I15/G15,2))</f>
        <v>0</v>
      </c>
      <c r="K15" s="93"/>
      <c r="L15" s="93"/>
      <c r="M15" s="1727">
        <f>ROUND(L15*J15,0)</f>
        <v>0</v>
      </c>
      <c r="N15" s="1728">
        <f>+L15-M15</f>
        <v>0</v>
      </c>
      <c r="O15" s="279">
        <v>3</v>
      </c>
      <c r="P15" s="1037"/>
    </row>
    <row r="16" spans="2:16" ht="18" customHeight="1">
      <c r="B16" s="95"/>
      <c r="C16" s="122"/>
      <c r="D16" s="177"/>
      <c r="E16" s="1729"/>
      <c r="F16" s="1730"/>
      <c r="G16" s="2111"/>
      <c r="H16" s="2112"/>
      <c r="I16" s="96"/>
      <c r="J16" s="1731">
        <f t="shared" ref="J16:J21" si="0">IF(G16=0,0,ROUND(I16/G16,2))</f>
        <v>0</v>
      </c>
      <c r="K16" s="87"/>
      <c r="L16" s="87"/>
      <c r="M16" s="369">
        <f t="shared" ref="M16:M21" si="1">ROUND(L16*J16,0)</f>
        <v>0</v>
      </c>
      <c r="N16" s="1732">
        <f t="shared" ref="N16:N21" si="2">+L16-M16</f>
        <v>0</v>
      </c>
      <c r="O16" s="279">
        <v>4</v>
      </c>
      <c r="P16" s="1037"/>
    </row>
    <row r="17" spans="2:16" ht="18" customHeight="1">
      <c r="B17" s="95"/>
      <c r="C17" s="122"/>
      <c r="D17" s="177"/>
      <c r="E17" s="1729"/>
      <c r="F17" s="1730"/>
      <c r="G17" s="2111"/>
      <c r="H17" s="2112"/>
      <c r="I17" s="96"/>
      <c r="J17" s="1731">
        <f t="shared" si="0"/>
        <v>0</v>
      </c>
      <c r="K17" s="87"/>
      <c r="L17" s="87"/>
      <c r="M17" s="369">
        <f t="shared" si="1"/>
        <v>0</v>
      </c>
      <c r="N17" s="1732">
        <f t="shared" si="2"/>
        <v>0</v>
      </c>
      <c r="O17" s="279">
        <v>5</v>
      </c>
      <c r="P17" s="1037"/>
    </row>
    <row r="18" spans="2:16" ht="18" customHeight="1">
      <c r="B18" s="95"/>
      <c r="C18" s="122"/>
      <c r="D18" s="177"/>
      <c r="E18" s="1729"/>
      <c r="F18" s="1730"/>
      <c r="G18" s="2111"/>
      <c r="H18" s="2112"/>
      <c r="I18" s="96"/>
      <c r="J18" s="1731">
        <f t="shared" si="0"/>
        <v>0</v>
      </c>
      <c r="K18" s="87"/>
      <c r="L18" s="87"/>
      <c r="M18" s="369">
        <f t="shared" si="1"/>
        <v>0</v>
      </c>
      <c r="N18" s="1732">
        <f t="shared" si="2"/>
        <v>0</v>
      </c>
      <c r="O18" s="279">
        <v>6</v>
      </c>
      <c r="P18" s="1037"/>
    </row>
    <row r="19" spans="2:16" ht="18" customHeight="1">
      <c r="B19" s="95"/>
      <c r="C19" s="122"/>
      <c r="D19" s="177"/>
      <c r="E19" s="1729"/>
      <c r="F19" s="1730"/>
      <c r="G19" s="2107"/>
      <c r="H19" s="2108"/>
      <c r="I19" s="96"/>
      <c r="J19" s="1731">
        <f t="shared" si="0"/>
        <v>0</v>
      </c>
      <c r="K19" s="87"/>
      <c r="L19" s="87"/>
      <c r="M19" s="369">
        <f t="shared" si="1"/>
        <v>0</v>
      </c>
      <c r="N19" s="1732">
        <f t="shared" si="2"/>
        <v>0</v>
      </c>
      <c r="O19" s="279">
        <v>7</v>
      </c>
      <c r="P19" s="1037"/>
    </row>
    <row r="20" spans="2:16" ht="18" customHeight="1">
      <c r="B20" s="95"/>
      <c r="C20" s="122"/>
      <c r="D20" s="177"/>
      <c r="E20" s="1729"/>
      <c r="F20" s="1730"/>
      <c r="G20" s="2107"/>
      <c r="H20" s="2108"/>
      <c r="I20" s="96"/>
      <c r="J20" s="1731">
        <f t="shared" si="0"/>
        <v>0</v>
      </c>
      <c r="K20" s="87"/>
      <c r="L20" s="87"/>
      <c r="M20" s="369">
        <f t="shared" si="1"/>
        <v>0</v>
      </c>
      <c r="N20" s="1732">
        <f t="shared" si="2"/>
        <v>0</v>
      </c>
      <c r="O20" s="279">
        <v>8</v>
      </c>
      <c r="P20" s="1037"/>
    </row>
    <row r="21" spans="2:16" ht="18" customHeight="1">
      <c r="B21" s="95"/>
      <c r="C21" s="122"/>
      <c r="D21" s="177"/>
      <c r="E21" s="1729"/>
      <c r="F21" s="1730"/>
      <c r="G21" s="2107"/>
      <c r="H21" s="2108"/>
      <c r="I21" s="96"/>
      <c r="J21" s="1731">
        <f t="shared" si="0"/>
        <v>0</v>
      </c>
      <c r="K21" s="87"/>
      <c r="L21" s="87"/>
      <c r="M21" s="369">
        <f t="shared" si="1"/>
        <v>0</v>
      </c>
      <c r="N21" s="1732">
        <f t="shared" si="2"/>
        <v>0</v>
      </c>
      <c r="O21" s="279">
        <v>9</v>
      </c>
      <c r="P21" s="1037"/>
    </row>
    <row r="22" spans="2:16" ht="18" customHeight="1" thickBot="1">
      <c r="B22" s="1733" t="s">
        <v>1188</v>
      </c>
      <c r="C22" s="254"/>
      <c r="D22" s="254"/>
      <c r="E22" s="254"/>
      <c r="F22" s="254"/>
      <c r="G22" s="254"/>
      <c r="H22" s="254"/>
      <c r="I22" s="254"/>
      <c r="J22" s="254"/>
      <c r="K22" s="1734">
        <f>SUM(K15:K21)</f>
        <v>0</v>
      </c>
      <c r="L22" s="1734">
        <f>SUM(L15:L21)</f>
        <v>0</v>
      </c>
      <c r="M22" s="1734">
        <f>SUM(M15:M21)</f>
        <v>0</v>
      </c>
      <c r="N22" s="1735">
        <f>SUM(N15:N21)</f>
        <v>0</v>
      </c>
      <c r="O22" s="279">
        <v>10</v>
      </c>
      <c r="P22" s="1037"/>
    </row>
    <row r="23" spans="2:16" ht="15" customHeight="1" thickTop="1">
      <c r="B23" s="351" t="s">
        <v>423</v>
      </c>
      <c r="C23" s="378"/>
      <c r="D23" s="378"/>
      <c r="E23" s="378"/>
      <c r="F23" s="378"/>
      <c r="G23" s="378"/>
      <c r="H23" s="378"/>
      <c r="I23" s="378"/>
      <c r="J23" s="378"/>
      <c r="K23" s="378"/>
      <c r="L23" s="378"/>
      <c r="M23" s="378"/>
      <c r="N23" s="684"/>
      <c r="O23" s="279">
        <v>11</v>
      </c>
      <c r="P23" s="1241"/>
    </row>
    <row r="24" spans="2:16" ht="25.5">
      <c r="B24" s="693" t="s">
        <v>422</v>
      </c>
      <c r="C24" s="694"/>
      <c r="D24" s="695" t="s">
        <v>1215</v>
      </c>
      <c r="E24" s="694"/>
      <c r="F24" s="694"/>
      <c r="G24" s="1736" t="s">
        <v>1216</v>
      </c>
      <c r="H24" s="694"/>
      <c r="I24" s="694"/>
      <c r="J24" s="1736" t="s">
        <v>1218</v>
      </c>
      <c r="K24" s="694"/>
      <c r="L24" s="694"/>
      <c r="M24" s="694"/>
      <c r="N24" s="1737" t="s">
        <v>1219</v>
      </c>
      <c r="O24" s="279">
        <v>12</v>
      </c>
      <c r="P24" s="1241"/>
    </row>
    <row r="25" spans="2:16" ht="18" customHeight="1">
      <c r="B25" s="2113"/>
      <c r="C25" s="2114"/>
      <c r="D25" s="2115"/>
      <c r="E25" s="2116"/>
      <c r="F25" s="2114"/>
      <c r="G25" s="2115"/>
      <c r="H25" s="2116"/>
      <c r="I25" s="2114"/>
      <c r="J25" s="2115"/>
      <c r="K25" s="2116"/>
      <c r="L25" s="2116"/>
      <c r="M25" s="2114"/>
      <c r="N25" s="1738"/>
      <c r="O25" s="279">
        <v>13</v>
      </c>
      <c r="P25" s="1241"/>
    </row>
    <row r="26" spans="2:16" ht="18" customHeight="1">
      <c r="B26" s="2113"/>
      <c r="C26" s="2114"/>
      <c r="D26" s="2115"/>
      <c r="E26" s="2116"/>
      <c r="F26" s="2114"/>
      <c r="G26" s="2115"/>
      <c r="H26" s="2116"/>
      <c r="I26" s="2114"/>
      <c r="J26" s="2115"/>
      <c r="K26" s="2116"/>
      <c r="L26" s="2116"/>
      <c r="M26" s="2114"/>
      <c r="N26" s="206"/>
      <c r="O26" s="279">
        <v>14</v>
      </c>
      <c r="P26" s="1241"/>
    </row>
    <row r="27" spans="2:16" ht="18" customHeight="1">
      <c r="B27" s="2113"/>
      <c r="C27" s="2114"/>
      <c r="D27" s="2115"/>
      <c r="E27" s="2116"/>
      <c r="F27" s="2114"/>
      <c r="G27" s="2115"/>
      <c r="H27" s="2116"/>
      <c r="I27" s="2114"/>
      <c r="J27" s="2115"/>
      <c r="K27" s="2116"/>
      <c r="L27" s="2116"/>
      <c r="M27" s="2114"/>
      <c r="N27" s="206"/>
      <c r="O27" s="279">
        <v>15</v>
      </c>
      <c r="P27" s="1241"/>
    </row>
    <row r="28" spans="2:16" ht="18" customHeight="1">
      <c r="B28" s="2113"/>
      <c r="C28" s="2114"/>
      <c r="D28" s="2115"/>
      <c r="E28" s="2116"/>
      <c r="F28" s="2114"/>
      <c r="G28" s="2115"/>
      <c r="H28" s="2116"/>
      <c r="I28" s="2114"/>
      <c r="J28" s="2115"/>
      <c r="K28" s="2116"/>
      <c r="L28" s="2116"/>
      <c r="M28" s="2114"/>
      <c r="N28" s="206"/>
      <c r="O28" s="279">
        <v>16</v>
      </c>
      <c r="P28" s="1241"/>
    </row>
    <row r="29" spans="2:16" ht="18" customHeight="1">
      <c r="B29" s="2113"/>
      <c r="C29" s="2114"/>
      <c r="D29" s="2115"/>
      <c r="E29" s="2116"/>
      <c r="F29" s="2114"/>
      <c r="G29" s="2115"/>
      <c r="H29" s="2116"/>
      <c r="I29" s="2114"/>
      <c r="J29" s="2115"/>
      <c r="K29" s="2116"/>
      <c r="L29" s="2116"/>
      <c r="M29" s="2114"/>
      <c r="N29" s="206"/>
      <c r="O29" s="279">
        <v>17</v>
      </c>
      <c r="P29" s="1241"/>
    </row>
    <row r="30" spans="2:16" ht="18" customHeight="1">
      <c r="B30" s="2113"/>
      <c r="C30" s="2114"/>
      <c r="D30" s="2115"/>
      <c r="E30" s="2116"/>
      <c r="F30" s="2114"/>
      <c r="G30" s="2115"/>
      <c r="H30" s="2116"/>
      <c r="I30" s="2114"/>
      <c r="J30" s="2115"/>
      <c r="K30" s="2116"/>
      <c r="L30" s="2116"/>
      <c r="M30" s="2114"/>
      <c r="N30" s="206"/>
      <c r="O30" s="279">
        <v>18</v>
      </c>
      <c r="P30" s="1241"/>
    </row>
    <row r="31" spans="2:16" ht="18" customHeight="1">
      <c r="B31" s="2113"/>
      <c r="C31" s="2114"/>
      <c r="D31" s="2115"/>
      <c r="E31" s="2116"/>
      <c r="F31" s="2114"/>
      <c r="G31" s="2115"/>
      <c r="H31" s="2116"/>
      <c r="I31" s="2114"/>
      <c r="J31" s="2115"/>
      <c r="K31" s="2116"/>
      <c r="L31" s="2116"/>
      <c r="M31" s="2114"/>
      <c r="N31" s="206"/>
      <c r="O31" s="279">
        <v>19</v>
      </c>
      <c r="P31" s="1241"/>
    </row>
    <row r="32" spans="2:16" ht="18" customHeight="1">
      <c r="B32" s="2113"/>
      <c r="C32" s="2114"/>
      <c r="D32" s="2115"/>
      <c r="E32" s="2116"/>
      <c r="F32" s="2114"/>
      <c r="G32" s="2115"/>
      <c r="H32" s="2116"/>
      <c r="I32" s="2114"/>
      <c r="J32" s="2115"/>
      <c r="K32" s="2116"/>
      <c r="L32" s="2116"/>
      <c r="M32" s="2114"/>
      <c r="N32" s="206"/>
      <c r="O32" s="279">
        <v>20</v>
      </c>
      <c r="P32" s="1241"/>
    </row>
    <row r="33" spans="2:16" ht="18" customHeight="1" thickBot="1">
      <c r="B33" s="1733" t="s">
        <v>1189</v>
      </c>
      <c r="C33" s="254"/>
      <c r="D33" s="254"/>
      <c r="E33" s="254"/>
      <c r="F33" s="254"/>
      <c r="G33" s="254"/>
      <c r="H33" s="254"/>
      <c r="I33" s="254"/>
      <c r="J33" s="254"/>
      <c r="K33" s="254"/>
      <c r="L33" s="254"/>
      <c r="M33" s="254"/>
      <c r="N33" s="1735">
        <f>SUM(N25:N32)</f>
        <v>0</v>
      </c>
      <c r="O33" s="279">
        <v>21</v>
      </c>
      <c r="P33" s="1241"/>
    </row>
    <row r="34" spans="2:16" ht="13.5" thickTop="1">
      <c r="B34" s="1265"/>
      <c r="C34" s="1265"/>
      <c r="D34" s="1265"/>
      <c r="E34" s="1265"/>
      <c r="F34" s="1265"/>
      <c r="G34" s="1265"/>
      <c r="H34" s="1265"/>
      <c r="I34" s="1265"/>
      <c r="J34" s="1265"/>
      <c r="K34" s="1265"/>
      <c r="L34" s="1265"/>
      <c r="M34" s="1265"/>
      <c r="N34" s="1265"/>
    </row>
    <row r="35" spans="2:16">
      <c r="B35" s="241"/>
      <c r="C35" s="242"/>
      <c r="D35" s="242"/>
      <c r="E35" s="242"/>
      <c r="F35" s="242"/>
      <c r="G35" s="242"/>
      <c r="H35" s="242"/>
      <c r="I35" s="242"/>
      <c r="J35" s="242"/>
      <c r="K35" s="242"/>
      <c r="L35" s="242"/>
      <c r="M35" s="242"/>
      <c r="N35" s="242"/>
      <c r="P35" s="243" t="s">
        <v>424</v>
      </c>
    </row>
    <row r="36" spans="2:16"/>
    <row r="37" spans="2:16"/>
    <row r="38" spans="2:16"/>
    <row r="39" spans="2:16"/>
    <row r="40" spans="2:16"/>
  </sheetData>
  <sheetProtection algorithmName="SHA-512" hashValue="fzMut6iqCMgE5HbdpkQN+5cAyu0QkHObMoXeef6I9Od+GSmmjiOMwIh3b+cXlhDvLWIAl/18Q6SA4PjvLgo1vw==" saltValue="C9kfVoIRzyoEwwVqMVADfg==" spinCount="100000" sheet="1" objects="1" scenarios="1"/>
  <mergeCells count="39">
    <mergeCell ref="B31:C31"/>
    <mergeCell ref="D31:F31"/>
    <mergeCell ref="G31:I31"/>
    <mergeCell ref="J31:M31"/>
    <mergeCell ref="B32:C32"/>
    <mergeCell ref="D32:F32"/>
    <mergeCell ref="G32:I32"/>
    <mergeCell ref="J32:M32"/>
    <mergeCell ref="B29:C29"/>
    <mergeCell ref="D29:F29"/>
    <mergeCell ref="G29:I29"/>
    <mergeCell ref="J29:M29"/>
    <mergeCell ref="B30:C30"/>
    <mergeCell ref="D30:F30"/>
    <mergeCell ref="G30:I30"/>
    <mergeCell ref="J30:M30"/>
    <mergeCell ref="B27:C27"/>
    <mergeCell ref="D27:F27"/>
    <mergeCell ref="G27:I27"/>
    <mergeCell ref="J27:M27"/>
    <mergeCell ref="B28:C28"/>
    <mergeCell ref="D28:F28"/>
    <mergeCell ref="G28:I28"/>
    <mergeCell ref="J28:M28"/>
    <mergeCell ref="B25:C25"/>
    <mergeCell ref="D25:F25"/>
    <mergeCell ref="G25:I25"/>
    <mergeCell ref="J25:M25"/>
    <mergeCell ref="B26:C26"/>
    <mergeCell ref="D26:F26"/>
    <mergeCell ref="G26:I26"/>
    <mergeCell ref="J26:M26"/>
    <mergeCell ref="G20:H20"/>
    <mergeCell ref="G21:H21"/>
    <mergeCell ref="G15:H15"/>
    <mergeCell ref="G16:H16"/>
    <mergeCell ref="G17:H17"/>
    <mergeCell ref="G18:H18"/>
    <mergeCell ref="G19:H19"/>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Z95"/>
  <sheetViews>
    <sheetView showGridLines="0" zoomScaleNormal="100" workbookViewId="0">
      <selection activeCell="G16" sqref="G16"/>
    </sheetView>
  </sheetViews>
  <sheetFormatPr defaultColWidth="0" defaultRowHeight="12.75" zeroHeight="1"/>
  <cols>
    <col min="1" max="1" width="1.77734375" style="474" customWidth="1"/>
    <col min="2" max="2" width="3.6640625" style="474" customWidth="1"/>
    <col min="3" max="3" width="6.6640625" style="474" customWidth="1"/>
    <col min="4" max="4" width="9.6640625" style="474" customWidth="1"/>
    <col min="5" max="5" width="7.6640625" style="474" customWidth="1"/>
    <col min="6" max="7" width="12.6640625" style="474" customWidth="1"/>
    <col min="8" max="8" width="14.109375" style="474" customWidth="1"/>
    <col min="9" max="9" width="15.33203125" style="474" customWidth="1"/>
    <col min="10" max="10" width="3" style="474" hidden="1" customWidth="1"/>
    <col min="11" max="11" width="1.44140625" style="474" customWidth="1"/>
    <col min="12" max="15" width="12.6640625" style="474" hidden="1" customWidth="1"/>
    <col min="16" max="16" width="8.6640625" style="474" hidden="1" customWidth="1"/>
    <col min="17" max="17" width="25.6640625" style="474" hidden="1" customWidth="1"/>
    <col min="18" max="18" width="11.6640625" style="474" hidden="1" customWidth="1"/>
    <col min="19" max="19" width="10.6640625" style="474" hidden="1" customWidth="1"/>
    <col min="20" max="22" width="11.6640625" style="474" hidden="1" customWidth="1"/>
    <col min="23" max="25" width="8.6640625" style="474" hidden="1" customWidth="1"/>
    <col min="26" max="26" width="8.6640625" style="474" customWidth="1"/>
    <col min="27" max="16384" width="12.6640625" style="474" hidden="1"/>
  </cols>
  <sheetData>
    <row r="1" spans="2:22">
      <c r="B1" s="241" t="s">
        <v>12366</v>
      </c>
      <c r="C1" s="1684"/>
      <c r="D1" s="1684"/>
      <c r="E1" s="1684"/>
      <c r="F1" s="1684"/>
      <c r="G1" s="1684"/>
      <c r="H1" s="1684"/>
      <c r="I1" s="1684"/>
      <c r="J1" s="1684"/>
      <c r="K1" s="1684"/>
    </row>
    <row r="2" spans="2:22">
      <c r="B2" s="241" t="s">
        <v>12367</v>
      </c>
      <c r="C2" s="1684"/>
      <c r="D2" s="1684"/>
      <c r="E2" s="1684"/>
      <c r="F2" s="1684"/>
      <c r="G2" s="1684"/>
      <c r="H2" s="1684"/>
      <c r="I2" s="1684"/>
      <c r="J2" s="1684"/>
      <c r="K2" s="1684"/>
    </row>
    <row r="3" spans="2:22">
      <c r="B3" s="241" t="s">
        <v>12368</v>
      </c>
      <c r="C3" s="1684"/>
      <c r="D3" s="1684"/>
      <c r="E3" s="1684"/>
      <c r="F3" s="1684"/>
      <c r="G3" s="1684"/>
      <c r="H3" s="1684"/>
      <c r="I3" s="1684"/>
      <c r="J3" s="1684"/>
      <c r="K3" s="1684"/>
    </row>
    <row r="4" spans="2:22">
      <c r="B4" s="241" t="s">
        <v>12369</v>
      </c>
      <c r="C4" s="1684"/>
      <c r="D4" s="1684"/>
      <c r="E4" s="1684"/>
      <c r="F4" s="1684"/>
      <c r="G4" s="1684"/>
      <c r="H4" s="1684"/>
      <c r="I4" s="1684"/>
      <c r="J4" s="1684"/>
      <c r="K4" s="1684"/>
    </row>
    <row r="5" spans="2:22">
      <c r="B5" s="699"/>
      <c r="C5" s="699"/>
      <c r="D5" s="700"/>
      <c r="E5" s="700"/>
      <c r="F5" s="700"/>
      <c r="G5" s="700"/>
      <c r="H5" s="700"/>
      <c r="I5" s="699"/>
      <c r="J5" s="384"/>
      <c r="K5" s="384"/>
    </row>
    <row r="6" spans="2:22">
      <c r="B6" s="700" t="s">
        <v>425</v>
      </c>
      <c r="C6" s="699"/>
      <c r="D6" s="699"/>
      <c r="E6" s="700"/>
      <c r="F6" s="700"/>
      <c r="G6" s="700"/>
      <c r="H6" s="700"/>
      <c r="I6" s="699"/>
      <c r="J6" s="384"/>
      <c r="K6" s="384"/>
      <c r="Q6" s="384"/>
      <c r="R6" s="384"/>
      <c r="S6" s="384"/>
      <c r="T6" s="384"/>
      <c r="U6" s="384"/>
      <c r="V6" s="384"/>
    </row>
    <row r="7" spans="2:22" ht="13.5" thickBot="1">
      <c r="B7" s="1683"/>
      <c r="C7" s="1683"/>
      <c r="D7" s="1683"/>
      <c r="E7" s="1683"/>
      <c r="F7" s="1683"/>
      <c r="G7" s="1683"/>
      <c r="H7" s="1683"/>
      <c r="I7" s="20"/>
      <c r="J7" s="384"/>
      <c r="K7" s="384"/>
    </row>
    <row r="8" spans="2:22" ht="15" customHeight="1" thickTop="1">
      <c r="B8" s="702" t="s">
        <v>6</v>
      </c>
      <c r="C8" s="1674"/>
      <c r="D8" s="1674"/>
      <c r="E8" s="1674">
        <f>Facility_Name</f>
        <v>0</v>
      </c>
      <c r="F8" s="1674"/>
      <c r="G8" s="1674"/>
      <c r="H8" s="1674"/>
      <c r="I8" s="704"/>
      <c r="J8" s="383"/>
      <c r="K8" s="382"/>
      <c r="Q8" s="384"/>
      <c r="R8" s="384"/>
      <c r="S8" s="384"/>
      <c r="T8" s="384"/>
      <c r="U8" s="384"/>
      <c r="V8" s="384"/>
    </row>
    <row r="9" spans="2:22" ht="15" customHeight="1">
      <c r="B9" s="705" t="s">
        <v>7</v>
      </c>
      <c r="C9" s="1676"/>
      <c r="D9" s="1676"/>
      <c r="E9" s="1676" t="str">
        <f>IF(Facility_DBA = 0, "", Facility_DBA)</f>
        <v/>
      </c>
      <c r="F9" s="707"/>
      <c r="G9" s="1676"/>
      <c r="H9" s="1676"/>
      <c r="I9" s="708"/>
      <c r="J9" s="383"/>
      <c r="K9" s="382"/>
      <c r="R9" s="384"/>
      <c r="S9" s="384"/>
      <c r="T9" s="384"/>
      <c r="U9" s="384"/>
      <c r="V9" s="384"/>
    </row>
    <row r="10" spans="2:22" ht="15" customHeight="1" thickBot="1">
      <c r="B10" s="709" t="s">
        <v>24</v>
      </c>
      <c r="C10" s="710"/>
      <c r="D10" s="710"/>
      <c r="E10" s="710">
        <f>Provider_Number</f>
        <v>0</v>
      </c>
      <c r="F10" s="711" t="s">
        <v>1190</v>
      </c>
      <c r="G10" s="659">
        <f>Facility_FYB</f>
        <v>0</v>
      </c>
      <c r="H10" s="712" t="s">
        <v>752</v>
      </c>
      <c r="I10" s="1507">
        <f>Facility_FYE</f>
        <v>0</v>
      </c>
      <c r="J10" s="383"/>
      <c r="K10" s="382"/>
      <c r="R10" s="384"/>
      <c r="S10" s="384"/>
      <c r="T10" s="384"/>
      <c r="U10" s="384"/>
      <c r="V10" s="384"/>
    </row>
    <row r="11" spans="2:22" ht="15" customHeight="1" thickTop="1" thickBot="1">
      <c r="B11" s="713"/>
      <c r="C11" s="714"/>
      <c r="D11" s="714"/>
      <c r="E11" s="714"/>
      <c r="F11" s="714"/>
      <c r="G11" s="714"/>
      <c r="H11" s="714"/>
      <c r="I11" s="715"/>
      <c r="J11" s="383"/>
      <c r="K11" s="382"/>
    </row>
    <row r="12" spans="2:22" ht="15" hidden="1" customHeight="1" thickTop="1" thickBot="1">
      <c r="B12" s="716" t="s">
        <v>1499</v>
      </c>
      <c r="C12" s="717" t="s">
        <v>1500</v>
      </c>
      <c r="D12" s="717" t="s">
        <v>1501</v>
      </c>
      <c r="E12" s="717" t="s">
        <v>1502</v>
      </c>
      <c r="F12" s="717" t="s">
        <v>1503</v>
      </c>
      <c r="G12" s="717" t="s">
        <v>1504</v>
      </c>
      <c r="H12" s="717" t="s">
        <v>1505</v>
      </c>
      <c r="I12" s="718" t="s">
        <v>1506</v>
      </c>
      <c r="J12" s="383"/>
      <c r="K12" s="382"/>
    </row>
    <row r="13" spans="2:22" ht="15" customHeight="1" thickTop="1">
      <c r="B13" s="719"/>
      <c r="C13" s="720"/>
      <c r="D13" s="720"/>
      <c r="E13" s="721"/>
      <c r="F13" s="722" t="s">
        <v>426</v>
      </c>
      <c r="G13" s="723" t="s">
        <v>427</v>
      </c>
      <c r="H13" s="723" t="s">
        <v>428</v>
      </c>
      <c r="I13" s="724" t="s">
        <v>429</v>
      </c>
      <c r="J13" s="725">
        <v>1</v>
      </c>
      <c r="K13" s="382"/>
      <c r="Q13" s="384"/>
      <c r="R13" s="384"/>
      <c r="S13" s="384"/>
      <c r="T13" s="384"/>
      <c r="U13" s="384"/>
      <c r="V13" s="384"/>
    </row>
    <row r="14" spans="2:22" ht="15" customHeight="1">
      <c r="B14" s="726" t="s">
        <v>54</v>
      </c>
      <c r="C14" s="727" t="s">
        <v>430</v>
      </c>
      <c r="D14" s="727"/>
      <c r="E14" s="727"/>
      <c r="F14" s="129"/>
      <c r="G14" s="129"/>
      <c r="H14" s="130"/>
      <c r="I14" s="131"/>
      <c r="J14" s="725">
        <v>2</v>
      </c>
      <c r="K14" s="382"/>
      <c r="Q14" s="384"/>
      <c r="R14" s="384"/>
      <c r="S14" s="384"/>
      <c r="T14" s="384"/>
      <c r="U14" s="384"/>
      <c r="V14" s="384"/>
    </row>
    <row r="15" spans="2:22" ht="15" customHeight="1">
      <c r="B15" s="728" t="s">
        <v>56</v>
      </c>
      <c r="C15" s="729" t="s">
        <v>431</v>
      </c>
      <c r="D15" s="729"/>
      <c r="E15" s="729"/>
      <c r="F15" s="103"/>
      <c r="G15" s="103"/>
      <c r="H15" s="1678"/>
      <c r="I15" s="132"/>
      <c r="J15" s="725">
        <v>3</v>
      </c>
      <c r="K15" s="382"/>
      <c r="Q15" s="384"/>
      <c r="R15" s="384"/>
      <c r="S15" s="384"/>
      <c r="T15" s="384"/>
      <c r="U15" s="384"/>
      <c r="V15" s="384"/>
    </row>
    <row r="16" spans="2:22" ht="15" customHeight="1">
      <c r="B16" s="728" t="s">
        <v>70</v>
      </c>
      <c r="C16" s="729" t="s">
        <v>432</v>
      </c>
      <c r="D16" s="729"/>
      <c r="E16" s="729"/>
      <c r="F16" s="103"/>
      <c r="G16" s="103"/>
      <c r="H16" s="1678"/>
      <c r="I16" s="132"/>
      <c r="J16" s="725">
        <v>4</v>
      </c>
      <c r="K16" s="382"/>
      <c r="Q16" s="384"/>
      <c r="R16" s="384"/>
      <c r="S16" s="384"/>
      <c r="T16" s="384"/>
      <c r="U16" s="384"/>
      <c r="V16" s="384"/>
    </row>
    <row r="17" spans="2:22" ht="15" customHeight="1">
      <c r="B17" s="728" t="s">
        <v>72</v>
      </c>
      <c r="C17" s="729" t="s">
        <v>433</v>
      </c>
      <c r="D17" s="729"/>
      <c r="E17" s="729"/>
      <c r="F17" s="103"/>
      <c r="G17" s="103"/>
      <c r="H17" s="1678"/>
      <c r="I17" s="132"/>
      <c r="J17" s="725">
        <v>5</v>
      </c>
      <c r="K17" s="382"/>
      <c r="R17" s="384"/>
      <c r="S17" s="384"/>
      <c r="T17" s="384"/>
      <c r="U17" s="384"/>
      <c r="V17" s="384"/>
    </row>
    <row r="18" spans="2:22" ht="15" customHeight="1">
      <c r="B18" s="728" t="s">
        <v>74</v>
      </c>
      <c r="C18" s="729" t="s">
        <v>434</v>
      </c>
      <c r="D18" s="729"/>
      <c r="E18" s="729"/>
      <c r="F18" s="730">
        <f>F16-F17</f>
        <v>0</v>
      </c>
      <c r="G18" s="730">
        <f>G16-G17</f>
        <v>0</v>
      </c>
      <c r="H18" s="731">
        <f>H16-H17</f>
        <v>0</v>
      </c>
      <c r="I18" s="732">
        <f>I16-I17</f>
        <v>0</v>
      </c>
      <c r="J18" s="725">
        <v>6</v>
      </c>
      <c r="K18" s="382"/>
      <c r="R18" s="384"/>
      <c r="S18" s="384"/>
      <c r="T18" s="384"/>
      <c r="U18" s="384"/>
      <c r="V18" s="384"/>
    </row>
    <row r="19" spans="2:22" ht="15" customHeight="1">
      <c r="B19" s="728" t="s">
        <v>435</v>
      </c>
      <c r="C19" s="729" t="s">
        <v>436</v>
      </c>
      <c r="D19" s="729"/>
      <c r="E19" s="729"/>
      <c r="F19" s="120"/>
      <c r="G19" s="103"/>
      <c r="H19" s="130"/>
      <c r="I19" s="131"/>
      <c r="J19" s="725">
        <v>7</v>
      </c>
      <c r="K19" s="382"/>
      <c r="R19" s="384"/>
      <c r="S19" s="384"/>
      <c r="T19" s="384"/>
      <c r="U19" s="384"/>
      <c r="V19" s="384"/>
    </row>
    <row r="20" spans="2:22" ht="15" customHeight="1">
      <c r="B20" s="728" t="s">
        <v>437</v>
      </c>
      <c r="C20" s="729" t="s">
        <v>438</v>
      </c>
      <c r="D20" s="729"/>
      <c r="E20" s="729"/>
      <c r="F20" s="120"/>
      <c r="G20" s="103"/>
      <c r="H20" s="130"/>
      <c r="I20" s="131"/>
      <c r="J20" s="725">
        <v>8</v>
      </c>
      <c r="K20" s="382"/>
      <c r="R20" s="384"/>
      <c r="S20" s="384"/>
      <c r="T20" s="384"/>
      <c r="U20" s="384"/>
      <c r="V20" s="384"/>
    </row>
    <row r="21" spans="2:22" ht="15" customHeight="1">
      <c r="B21" s="728" t="s">
        <v>439</v>
      </c>
      <c r="C21" s="729" t="s">
        <v>440</v>
      </c>
      <c r="D21" s="729"/>
      <c r="E21" s="729"/>
      <c r="F21" s="133"/>
      <c r="G21" s="134"/>
      <c r="H21" s="135"/>
      <c r="I21" s="136"/>
      <c r="J21" s="725">
        <v>9</v>
      </c>
      <c r="K21" s="382"/>
      <c r="R21" s="384"/>
      <c r="S21" s="384"/>
      <c r="T21" s="384"/>
      <c r="U21" s="384"/>
      <c r="V21" s="384"/>
    </row>
    <row r="22" spans="2:22" ht="15" customHeight="1">
      <c r="B22" s="728" t="s">
        <v>441</v>
      </c>
      <c r="C22" s="729" t="s">
        <v>442</v>
      </c>
      <c r="D22" s="729"/>
      <c r="E22" s="729"/>
      <c r="F22" s="103"/>
      <c r="G22" s="103"/>
      <c r="H22" s="1678"/>
      <c r="I22" s="132"/>
      <c r="J22" s="725">
        <v>10</v>
      </c>
      <c r="K22" s="382"/>
      <c r="R22" s="384"/>
      <c r="S22" s="384"/>
      <c r="T22" s="384"/>
      <c r="U22" s="384"/>
      <c r="V22" s="384"/>
    </row>
    <row r="23" spans="2:22" ht="15" customHeight="1">
      <c r="B23" s="728" t="s">
        <v>91</v>
      </c>
      <c r="C23" s="729" t="s">
        <v>443</v>
      </c>
      <c r="D23" s="729"/>
      <c r="E23" s="729"/>
      <c r="F23" s="103"/>
      <c r="G23" s="103"/>
      <c r="H23" s="1678"/>
      <c r="I23" s="132"/>
      <c r="J23" s="725">
        <v>11</v>
      </c>
      <c r="K23" s="382"/>
      <c r="R23" s="384"/>
      <c r="S23" s="384"/>
      <c r="T23" s="384"/>
      <c r="U23" s="384"/>
      <c r="V23" s="384"/>
    </row>
    <row r="24" spans="2:22" ht="15" customHeight="1">
      <c r="B24" s="728" t="s">
        <v>92</v>
      </c>
      <c r="C24" s="729" t="s">
        <v>444</v>
      </c>
      <c r="D24" s="729"/>
      <c r="E24" s="729"/>
      <c r="F24" s="103"/>
      <c r="G24" s="103"/>
      <c r="H24" s="1678"/>
      <c r="I24" s="132"/>
      <c r="J24" s="725">
        <v>12</v>
      </c>
      <c r="K24" s="382"/>
      <c r="R24" s="384"/>
      <c r="S24" s="384"/>
      <c r="T24" s="384"/>
      <c r="U24" s="384"/>
      <c r="V24" s="384"/>
    </row>
    <row r="25" spans="2:22" ht="15" customHeight="1">
      <c r="B25" s="733"/>
      <c r="C25" s="734"/>
      <c r="D25" s="734"/>
      <c r="E25" s="734"/>
      <c r="F25" s="735"/>
      <c r="G25" s="734"/>
      <c r="H25" s="735"/>
      <c r="I25" s="736"/>
      <c r="J25" s="725">
        <v>13</v>
      </c>
      <c r="K25" s="382"/>
    </row>
    <row r="26" spans="2:22" ht="15" customHeight="1">
      <c r="B26" s="737"/>
      <c r="C26" s="738"/>
      <c r="D26" s="738"/>
      <c r="E26" s="739"/>
      <c r="F26" s="740" t="s">
        <v>445</v>
      </c>
      <c r="G26" s="741" t="s">
        <v>446</v>
      </c>
      <c r="H26" s="741" t="s">
        <v>447</v>
      </c>
      <c r="I26" s="742" t="s">
        <v>448</v>
      </c>
      <c r="J26" s="725">
        <v>14</v>
      </c>
      <c r="K26" s="382"/>
      <c r="R26" s="384"/>
      <c r="S26" s="384"/>
      <c r="T26" s="384"/>
      <c r="U26" s="384"/>
      <c r="V26" s="384"/>
    </row>
    <row r="27" spans="2:22" ht="15" customHeight="1">
      <c r="B27" s="726" t="s">
        <v>54</v>
      </c>
      <c r="C27" s="727" t="s">
        <v>430</v>
      </c>
      <c r="D27" s="727"/>
      <c r="E27" s="727"/>
      <c r="F27" s="129"/>
      <c r="G27" s="129"/>
      <c r="H27" s="130"/>
      <c r="I27" s="131"/>
      <c r="J27" s="725">
        <v>15</v>
      </c>
      <c r="K27" s="382"/>
      <c r="R27" s="384"/>
      <c r="S27" s="384"/>
      <c r="T27" s="384"/>
      <c r="U27" s="384"/>
      <c r="V27" s="384"/>
    </row>
    <row r="28" spans="2:22" ht="15" customHeight="1">
      <c r="B28" s="728" t="s">
        <v>56</v>
      </c>
      <c r="C28" s="729" t="s">
        <v>431</v>
      </c>
      <c r="D28" s="729"/>
      <c r="E28" s="729"/>
      <c r="F28" s="103"/>
      <c r="G28" s="129"/>
      <c r="H28" s="1678"/>
      <c r="I28" s="132"/>
      <c r="J28" s="725">
        <v>16</v>
      </c>
      <c r="K28" s="382"/>
      <c r="R28" s="384"/>
      <c r="S28" s="384"/>
      <c r="T28" s="384"/>
      <c r="U28" s="384"/>
      <c r="V28" s="384"/>
    </row>
    <row r="29" spans="2:22" ht="15" customHeight="1">
      <c r="B29" s="728" t="s">
        <v>70</v>
      </c>
      <c r="C29" s="729" t="s">
        <v>432</v>
      </c>
      <c r="D29" s="729"/>
      <c r="E29" s="729"/>
      <c r="F29" s="103"/>
      <c r="G29" s="129"/>
      <c r="H29" s="1678"/>
      <c r="I29" s="132"/>
      <c r="J29" s="725">
        <v>17</v>
      </c>
      <c r="K29" s="382"/>
      <c r="R29" s="384"/>
      <c r="S29" s="384"/>
      <c r="T29" s="384"/>
      <c r="U29" s="384"/>
      <c r="V29" s="384"/>
    </row>
    <row r="30" spans="2:22" ht="15" customHeight="1">
      <c r="B30" s="728" t="s">
        <v>72</v>
      </c>
      <c r="C30" s="729" t="s">
        <v>433</v>
      </c>
      <c r="D30" s="729"/>
      <c r="E30" s="729"/>
      <c r="F30" s="103"/>
      <c r="G30" s="129"/>
      <c r="H30" s="1678"/>
      <c r="I30" s="132"/>
      <c r="J30" s="725">
        <v>18</v>
      </c>
      <c r="K30" s="382"/>
    </row>
    <row r="31" spans="2:22" ht="15" customHeight="1">
      <c r="B31" s="728" t="s">
        <v>74</v>
      </c>
      <c r="C31" s="729" t="s">
        <v>434</v>
      </c>
      <c r="D31" s="729"/>
      <c r="E31" s="729"/>
      <c r="F31" s="730">
        <f>F29-F30</f>
        <v>0</v>
      </c>
      <c r="G31" s="730">
        <f>G29-G30</f>
        <v>0</v>
      </c>
      <c r="H31" s="731">
        <f>H29-H30</f>
        <v>0</v>
      </c>
      <c r="I31" s="732">
        <f>I29-I30</f>
        <v>0</v>
      </c>
      <c r="J31" s="725">
        <v>19</v>
      </c>
      <c r="K31" s="382"/>
    </row>
    <row r="32" spans="2:22" ht="15" customHeight="1">
      <c r="B32" s="728" t="s">
        <v>435</v>
      </c>
      <c r="C32" s="729" t="s">
        <v>436</v>
      </c>
      <c r="D32" s="729"/>
      <c r="E32" s="729"/>
      <c r="F32" s="120"/>
      <c r="G32" s="137"/>
      <c r="H32" s="130"/>
      <c r="I32" s="131"/>
      <c r="J32" s="725">
        <v>20</v>
      </c>
      <c r="K32" s="382"/>
    </row>
    <row r="33" spans="2:22" ht="15" customHeight="1">
      <c r="B33" s="728" t="s">
        <v>437</v>
      </c>
      <c r="C33" s="729" t="s">
        <v>438</v>
      </c>
      <c r="D33" s="729"/>
      <c r="E33" s="729"/>
      <c r="F33" s="120"/>
      <c r="G33" s="137"/>
      <c r="H33" s="130"/>
      <c r="I33" s="131"/>
      <c r="J33" s="725">
        <v>21</v>
      </c>
      <c r="K33" s="382"/>
    </row>
    <row r="34" spans="2:22" ht="15" customHeight="1">
      <c r="B34" s="728" t="s">
        <v>439</v>
      </c>
      <c r="C34" s="729" t="s">
        <v>440</v>
      </c>
      <c r="D34" s="729"/>
      <c r="E34" s="729"/>
      <c r="F34" s="134"/>
      <c r="G34" s="134"/>
      <c r="H34" s="135"/>
      <c r="I34" s="136"/>
      <c r="J34" s="725">
        <v>22</v>
      </c>
      <c r="K34" s="382"/>
    </row>
    <row r="35" spans="2:22" ht="15" customHeight="1">
      <c r="B35" s="728" t="s">
        <v>441</v>
      </c>
      <c r="C35" s="729" t="s">
        <v>442</v>
      </c>
      <c r="D35" s="729"/>
      <c r="E35" s="729"/>
      <c r="F35" s="103"/>
      <c r="G35" s="129"/>
      <c r="H35" s="1678"/>
      <c r="I35" s="132"/>
      <c r="J35" s="725">
        <v>23</v>
      </c>
      <c r="K35" s="382"/>
      <c r="L35" s="384"/>
      <c r="R35" s="384"/>
      <c r="S35" s="384"/>
      <c r="T35" s="384"/>
      <c r="U35" s="384"/>
      <c r="V35" s="384"/>
    </row>
    <row r="36" spans="2:22" ht="15" customHeight="1">
      <c r="B36" s="728" t="s">
        <v>91</v>
      </c>
      <c r="C36" s="729" t="s">
        <v>443</v>
      </c>
      <c r="D36" s="729"/>
      <c r="E36" s="729"/>
      <c r="F36" s="103"/>
      <c r="G36" s="129"/>
      <c r="H36" s="1678"/>
      <c r="I36" s="132"/>
      <c r="J36" s="725">
        <v>24</v>
      </c>
      <c r="K36" s="382"/>
      <c r="L36" s="384"/>
      <c r="R36" s="384"/>
      <c r="S36" s="384"/>
      <c r="T36" s="384"/>
      <c r="U36" s="384"/>
      <c r="V36" s="384"/>
    </row>
    <row r="37" spans="2:22" ht="15" customHeight="1">
      <c r="B37" s="728" t="s">
        <v>92</v>
      </c>
      <c r="C37" s="729" t="s">
        <v>444</v>
      </c>
      <c r="D37" s="729"/>
      <c r="E37" s="729"/>
      <c r="F37" s="103"/>
      <c r="G37" s="129"/>
      <c r="H37" s="1678"/>
      <c r="I37" s="132"/>
      <c r="J37" s="725">
        <v>25</v>
      </c>
      <c r="K37" s="382"/>
      <c r="R37" s="384"/>
      <c r="S37" s="384"/>
      <c r="T37" s="384"/>
      <c r="U37" s="384"/>
      <c r="V37" s="384"/>
    </row>
    <row r="38" spans="2:22" ht="15" customHeight="1">
      <c r="B38" s="733"/>
      <c r="C38" s="734"/>
      <c r="D38" s="734"/>
      <c r="E38" s="734"/>
      <c r="F38" s="735"/>
      <c r="G38" s="734"/>
      <c r="H38" s="734"/>
      <c r="I38" s="743"/>
      <c r="J38" s="725">
        <v>26</v>
      </c>
      <c r="K38" s="382"/>
    </row>
    <row r="39" spans="2:22" ht="15" customHeight="1">
      <c r="B39" s="737"/>
      <c r="C39" s="738"/>
      <c r="D39" s="738"/>
      <c r="E39" s="739"/>
      <c r="F39" s="740" t="s">
        <v>449</v>
      </c>
      <c r="G39" s="741" t="s">
        <v>450</v>
      </c>
      <c r="H39" s="741" t="s">
        <v>451</v>
      </c>
      <c r="I39" s="742" t="s">
        <v>102</v>
      </c>
      <c r="J39" s="725">
        <v>27</v>
      </c>
      <c r="K39" s="382"/>
    </row>
    <row r="40" spans="2:22" ht="15" customHeight="1">
      <c r="B40" s="726" t="s">
        <v>54</v>
      </c>
      <c r="C40" s="727" t="s">
        <v>430</v>
      </c>
      <c r="D40" s="727"/>
      <c r="E40" s="727"/>
      <c r="F40" s="129"/>
      <c r="G40" s="129"/>
      <c r="H40" s="130"/>
      <c r="I40" s="744"/>
      <c r="J40" s="725">
        <v>28</v>
      </c>
      <c r="K40" s="382"/>
      <c r="R40" s="384"/>
      <c r="S40" s="384"/>
      <c r="T40" s="384"/>
      <c r="U40" s="384"/>
      <c r="V40" s="384"/>
    </row>
    <row r="41" spans="2:22" ht="15" customHeight="1">
      <c r="B41" s="728" t="s">
        <v>56</v>
      </c>
      <c r="C41" s="729" t="s">
        <v>431</v>
      </c>
      <c r="D41" s="729"/>
      <c r="E41" s="729"/>
      <c r="F41" s="103"/>
      <c r="G41" s="129"/>
      <c r="H41" s="1678"/>
      <c r="I41" s="745">
        <f>+F15+G15+H15+I15+F28+G28+H28+I28+F41+G41+H41</f>
        <v>0</v>
      </c>
      <c r="J41" s="725">
        <v>29</v>
      </c>
      <c r="K41" s="382"/>
      <c r="Q41" s="384"/>
      <c r="R41" s="384"/>
      <c r="S41" s="384"/>
      <c r="T41" s="384"/>
      <c r="U41" s="384"/>
      <c r="V41" s="384"/>
    </row>
    <row r="42" spans="2:22" ht="15" customHeight="1">
      <c r="B42" s="728" t="s">
        <v>70</v>
      </c>
      <c r="C42" s="729" t="s">
        <v>432</v>
      </c>
      <c r="D42" s="729"/>
      <c r="E42" s="729"/>
      <c r="F42" s="103"/>
      <c r="G42" s="129"/>
      <c r="H42" s="1678"/>
      <c r="I42" s="745">
        <f>+F16+G16+H16+I16+F29+G29+H29+I29+F42+G42+H42</f>
        <v>0</v>
      </c>
      <c r="J42" s="725">
        <v>30</v>
      </c>
      <c r="K42" s="382"/>
      <c r="Q42" s="384"/>
      <c r="R42" s="384"/>
      <c r="S42" s="384"/>
      <c r="T42" s="384"/>
      <c r="U42" s="384"/>
      <c r="V42" s="384"/>
    </row>
    <row r="43" spans="2:22" ht="15" customHeight="1">
      <c r="B43" s="728" t="s">
        <v>72</v>
      </c>
      <c r="C43" s="729" t="s">
        <v>433</v>
      </c>
      <c r="D43" s="729"/>
      <c r="E43" s="729"/>
      <c r="F43" s="103"/>
      <c r="G43" s="129"/>
      <c r="H43" s="1678"/>
      <c r="I43" s="745">
        <f>+F17+G17+H17+I17+F30+G30+H30+I30+F43+G43+H43</f>
        <v>0</v>
      </c>
      <c r="J43" s="725">
        <v>31</v>
      </c>
      <c r="K43" s="382"/>
      <c r="Q43" s="384"/>
      <c r="R43" s="384"/>
      <c r="S43" s="384"/>
      <c r="T43" s="384"/>
      <c r="U43" s="384"/>
      <c r="V43" s="384"/>
    </row>
    <row r="44" spans="2:22" ht="15" customHeight="1">
      <c r="B44" s="728" t="s">
        <v>74</v>
      </c>
      <c r="C44" s="729" t="s">
        <v>434</v>
      </c>
      <c r="D44" s="729"/>
      <c r="E44" s="729"/>
      <c r="F44" s="730">
        <f>F42-F43</f>
        <v>0</v>
      </c>
      <c r="G44" s="730">
        <f>G42-G43</f>
        <v>0</v>
      </c>
      <c r="H44" s="731">
        <f>H42-H43</f>
        <v>0</v>
      </c>
      <c r="I44" s="745">
        <f>+F18+G18+H18+I18+F31+G31+H31+I31+F44+G44+H44</f>
        <v>0</v>
      </c>
      <c r="J44" s="725">
        <v>32</v>
      </c>
      <c r="K44" s="382"/>
      <c r="R44" s="384"/>
      <c r="S44" s="384"/>
      <c r="T44" s="384"/>
      <c r="U44" s="384"/>
      <c r="V44" s="384"/>
    </row>
    <row r="45" spans="2:22" ht="15" customHeight="1">
      <c r="B45" s="728" t="s">
        <v>435</v>
      </c>
      <c r="C45" s="729" t="s">
        <v>436</v>
      </c>
      <c r="D45" s="729"/>
      <c r="E45" s="729"/>
      <c r="F45" s="120"/>
      <c r="G45" s="129"/>
      <c r="H45" s="130"/>
      <c r="I45" s="746"/>
      <c r="J45" s="725">
        <v>33</v>
      </c>
      <c r="K45" s="382"/>
      <c r="R45" s="384"/>
      <c r="S45" s="384"/>
      <c r="T45" s="384"/>
      <c r="U45" s="384"/>
      <c r="V45" s="384"/>
    </row>
    <row r="46" spans="2:22" ht="15" customHeight="1">
      <c r="B46" s="728" t="s">
        <v>437</v>
      </c>
      <c r="C46" s="729" t="s">
        <v>438</v>
      </c>
      <c r="D46" s="729"/>
      <c r="E46" s="729"/>
      <c r="F46" s="120"/>
      <c r="G46" s="129"/>
      <c r="H46" s="130"/>
      <c r="I46" s="747"/>
      <c r="J46" s="725">
        <v>34</v>
      </c>
      <c r="K46" s="382"/>
      <c r="Q46" s="384"/>
      <c r="R46" s="384"/>
      <c r="S46" s="384"/>
      <c r="T46" s="384"/>
      <c r="U46" s="384"/>
      <c r="V46" s="384"/>
    </row>
    <row r="47" spans="2:22" ht="15" customHeight="1">
      <c r="B47" s="728" t="s">
        <v>439</v>
      </c>
      <c r="C47" s="729" t="s">
        <v>440</v>
      </c>
      <c r="D47" s="729"/>
      <c r="E47" s="729"/>
      <c r="F47" s="133"/>
      <c r="G47" s="134"/>
      <c r="H47" s="135"/>
      <c r="I47" s="747"/>
      <c r="J47" s="725">
        <v>35</v>
      </c>
      <c r="K47" s="382"/>
      <c r="Q47" s="384"/>
      <c r="R47" s="384"/>
      <c r="S47" s="384"/>
      <c r="T47" s="384"/>
      <c r="U47" s="384"/>
      <c r="V47" s="384"/>
    </row>
    <row r="48" spans="2:22" ht="15" customHeight="1">
      <c r="B48" s="728" t="s">
        <v>441</v>
      </c>
      <c r="C48" s="729" t="s">
        <v>442</v>
      </c>
      <c r="D48" s="729"/>
      <c r="E48" s="729"/>
      <c r="F48" s="103"/>
      <c r="G48" s="129"/>
      <c r="H48" s="1678"/>
      <c r="I48" s="745">
        <f>+F22+G22+H22+I22+F35+G35+H35+I35+F48+G48+H48</f>
        <v>0</v>
      </c>
      <c r="J48" s="725">
        <v>36</v>
      </c>
      <c r="K48" s="382"/>
      <c r="Q48" s="384"/>
      <c r="R48" s="384"/>
      <c r="S48" s="384"/>
      <c r="T48" s="384"/>
      <c r="U48" s="384"/>
      <c r="V48" s="384"/>
    </row>
    <row r="49" spans="2:22" ht="15" customHeight="1">
      <c r="B49" s="728" t="s">
        <v>91</v>
      </c>
      <c r="C49" s="729" t="s">
        <v>443</v>
      </c>
      <c r="D49" s="729"/>
      <c r="E49" s="729"/>
      <c r="F49" s="103"/>
      <c r="G49" s="129"/>
      <c r="H49" s="1678"/>
      <c r="I49" s="745">
        <f>+F23+G23+H23+I23+F36+G36+H36+I36+F49+G49+H49</f>
        <v>0</v>
      </c>
      <c r="J49" s="725">
        <v>37</v>
      </c>
      <c r="K49" s="382"/>
    </row>
    <row r="50" spans="2:22" ht="15" customHeight="1" thickBot="1">
      <c r="B50" s="748" t="s">
        <v>92</v>
      </c>
      <c r="C50" s="710" t="s">
        <v>444</v>
      </c>
      <c r="D50" s="710"/>
      <c r="E50" s="710"/>
      <c r="F50" s="138"/>
      <c r="G50" s="139"/>
      <c r="H50" s="138"/>
      <c r="I50" s="681">
        <f>+F24+G24+H24+I24+F37+G37+H37+I37+F50+G50+H50</f>
        <v>0</v>
      </c>
      <c r="J50" s="725">
        <v>38</v>
      </c>
      <c r="K50" s="382"/>
      <c r="R50" s="384"/>
      <c r="S50" s="384"/>
      <c r="T50" s="384"/>
      <c r="U50" s="384"/>
      <c r="V50" s="384"/>
    </row>
    <row r="51" spans="2:22" ht="13.5" thickTop="1">
      <c r="B51" s="749"/>
      <c r="C51" s="749"/>
      <c r="D51" s="749"/>
      <c r="E51" s="749"/>
      <c r="F51" s="749"/>
      <c r="G51" s="749"/>
      <c r="H51" s="749"/>
      <c r="I51" s="749"/>
      <c r="Q51" s="384"/>
      <c r="R51" s="384"/>
      <c r="S51" s="384"/>
      <c r="T51" s="384"/>
      <c r="U51" s="384"/>
      <c r="V51" s="384"/>
    </row>
    <row r="52" spans="2:22">
      <c r="B52" s="700"/>
      <c r="C52" s="699"/>
      <c r="D52" s="699"/>
      <c r="E52" s="699"/>
      <c r="F52" s="699"/>
      <c r="G52" s="699"/>
      <c r="H52" s="699"/>
      <c r="I52" s="699"/>
      <c r="J52" s="384"/>
      <c r="K52" s="384"/>
      <c r="Q52" s="384"/>
      <c r="R52" s="384"/>
      <c r="S52" s="384"/>
      <c r="T52" s="384"/>
      <c r="U52" s="384"/>
      <c r="V52" s="384"/>
    </row>
    <row r="53" spans="2:22">
      <c r="B53" s="384"/>
      <c r="C53" s="384"/>
      <c r="D53" s="384"/>
      <c r="E53" s="384"/>
      <c r="F53" s="384"/>
      <c r="G53" s="384"/>
      <c r="H53" s="384"/>
      <c r="I53" s="384"/>
      <c r="Q53" s="384"/>
      <c r="R53" s="384"/>
      <c r="S53" s="384"/>
      <c r="T53" s="384"/>
      <c r="U53" s="384"/>
      <c r="V53" s="384"/>
    </row>
    <row r="54" spans="2:22">
      <c r="Q54" s="384"/>
      <c r="R54" s="384"/>
      <c r="S54" s="384"/>
      <c r="T54" s="384"/>
      <c r="U54" s="384"/>
      <c r="V54" s="384"/>
    </row>
    <row r="55" spans="2:22">
      <c r="Q55" s="384"/>
      <c r="R55" s="384"/>
      <c r="S55" s="384"/>
      <c r="T55" s="384"/>
      <c r="U55" s="384"/>
      <c r="V55" s="384"/>
    </row>
    <row r="56" spans="2:22" hidden="1">
      <c r="Q56" s="384"/>
      <c r="R56" s="384"/>
      <c r="S56" s="384"/>
      <c r="T56" s="384"/>
      <c r="U56" s="384"/>
      <c r="V56" s="384"/>
    </row>
    <row r="57" spans="2:22" hidden="1">
      <c r="Q57" s="384"/>
      <c r="R57" s="384"/>
      <c r="S57" s="384"/>
      <c r="T57" s="384"/>
      <c r="U57" s="384"/>
      <c r="V57" s="384"/>
    </row>
    <row r="58" spans="2:22" hidden="1">
      <c r="Q58" s="384"/>
      <c r="R58" s="384"/>
      <c r="S58" s="384"/>
      <c r="T58" s="384"/>
      <c r="U58" s="384"/>
      <c r="V58" s="384"/>
    </row>
    <row r="59" spans="2:22" hidden="1">
      <c r="R59" s="384"/>
      <c r="S59" s="384"/>
      <c r="T59" s="384"/>
      <c r="U59" s="384"/>
      <c r="V59" s="384"/>
    </row>
    <row r="60" spans="2:22" hidden="1">
      <c r="Q60" s="384"/>
      <c r="R60" s="384"/>
      <c r="S60" s="384"/>
      <c r="T60" s="384"/>
      <c r="U60" s="384"/>
      <c r="V60" s="384"/>
    </row>
    <row r="61" spans="2:22" hidden="1">
      <c r="Q61" s="384"/>
      <c r="R61" s="384"/>
      <c r="S61" s="384"/>
      <c r="T61" s="384"/>
      <c r="U61" s="384"/>
      <c r="V61" s="384"/>
    </row>
    <row r="62" spans="2:22" hidden="1">
      <c r="R62" s="384"/>
      <c r="S62" s="384"/>
      <c r="T62" s="384"/>
      <c r="U62" s="384"/>
      <c r="V62" s="384"/>
    </row>
    <row r="63" spans="2:22" hidden="1">
      <c r="R63" s="384"/>
      <c r="S63" s="384"/>
      <c r="T63" s="384"/>
      <c r="U63" s="384"/>
      <c r="V63" s="384"/>
    </row>
    <row r="64" spans="2:22" hidden="1">
      <c r="Q64" s="384"/>
      <c r="R64" s="384"/>
      <c r="S64" s="384"/>
      <c r="T64" s="384"/>
      <c r="U64" s="384"/>
      <c r="V64" s="384"/>
    </row>
    <row r="65" spans="17:25" hidden="1">
      <c r="Q65" s="384"/>
      <c r="R65" s="384"/>
      <c r="S65" s="384"/>
      <c r="T65" s="384"/>
      <c r="U65" s="384"/>
      <c r="V65" s="384"/>
    </row>
    <row r="66" spans="17:25" hidden="1">
      <c r="R66" s="384"/>
      <c r="S66" s="384"/>
      <c r="T66" s="384"/>
      <c r="U66" s="384"/>
      <c r="V66" s="384"/>
    </row>
    <row r="67" spans="17:25" hidden="1">
      <c r="Q67" s="384"/>
      <c r="R67" s="384"/>
      <c r="S67" s="384"/>
      <c r="T67" s="384"/>
      <c r="U67" s="384"/>
      <c r="V67" s="384"/>
    </row>
    <row r="68" spans="17:25" hidden="1">
      <c r="R68" s="384"/>
      <c r="S68" s="384"/>
      <c r="T68" s="384"/>
      <c r="U68" s="384"/>
      <c r="V68" s="384"/>
    </row>
    <row r="69" spans="17:25" hidden="1">
      <c r="R69" s="384"/>
      <c r="S69" s="384"/>
      <c r="T69" s="384"/>
      <c r="U69" s="384"/>
      <c r="V69" s="384"/>
    </row>
    <row r="70" spans="17:25" hidden="1">
      <c r="R70" s="384"/>
      <c r="S70" s="384"/>
      <c r="T70" s="384"/>
      <c r="U70" s="384"/>
      <c r="V70" s="384"/>
    </row>
    <row r="74" spans="17:25" hidden="1">
      <c r="R74" s="384"/>
      <c r="S74" s="384"/>
      <c r="T74" s="384"/>
      <c r="U74" s="384"/>
      <c r="V74" s="384"/>
    </row>
    <row r="75" spans="17:25" hidden="1">
      <c r="R75" s="384"/>
      <c r="S75" s="384"/>
      <c r="T75" s="384"/>
      <c r="U75" s="384"/>
      <c r="V75" s="384"/>
    </row>
    <row r="76" spans="17:25" hidden="1">
      <c r="R76" s="384"/>
      <c r="S76" s="384"/>
      <c r="T76" s="384"/>
      <c r="U76" s="384"/>
      <c r="V76" s="384"/>
    </row>
    <row r="77" spans="17:25" hidden="1">
      <c r="R77" s="384"/>
      <c r="S77" s="384"/>
      <c r="T77" s="384"/>
      <c r="U77" s="384"/>
      <c r="V77" s="384"/>
    </row>
    <row r="78" spans="17:25" hidden="1">
      <c r="R78" s="384"/>
      <c r="S78" s="384"/>
      <c r="T78" s="384"/>
      <c r="U78" s="384"/>
      <c r="V78" s="384"/>
      <c r="Y78" s="384"/>
    </row>
    <row r="79" spans="17:25" hidden="1">
      <c r="R79" s="384"/>
      <c r="S79" s="384"/>
      <c r="T79" s="384"/>
      <c r="U79" s="384"/>
      <c r="V79" s="384"/>
      <c r="Y79" s="384"/>
    </row>
    <row r="80" spans="17:25" hidden="1">
      <c r="R80" s="384"/>
      <c r="S80" s="384"/>
      <c r="T80" s="384"/>
      <c r="U80" s="384"/>
      <c r="V80" s="384"/>
    </row>
    <row r="81" spans="17:22" hidden="1">
      <c r="R81" s="384"/>
      <c r="S81" s="384"/>
      <c r="T81" s="384"/>
      <c r="U81" s="384"/>
      <c r="V81" s="384"/>
    </row>
    <row r="82" spans="17:22" hidden="1">
      <c r="R82" s="384"/>
      <c r="S82" s="384"/>
      <c r="T82" s="384"/>
      <c r="U82" s="384"/>
      <c r="V82" s="384"/>
    </row>
    <row r="83" spans="17:22" hidden="1">
      <c r="R83" s="384"/>
      <c r="S83" s="384"/>
      <c r="T83" s="384"/>
      <c r="U83" s="384"/>
      <c r="V83" s="384"/>
    </row>
    <row r="84" spans="17:22" hidden="1">
      <c r="R84" s="384"/>
      <c r="S84" s="384"/>
      <c r="T84" s="384"/>
      <c r="U84" s="384"/>
      <c r="V84" s="384"/>
    </row>
    <row r="85" spans="17:22" hidden="1">
      <c r="R85" s="384"/>
      <c r="S85" s="384"/>
      <c r="T85" s="384"/>
      <c r="U85" s="384"/>
      <c r="V85" s="384"/>
    </row>
    <row r="86" spans="17:22" hidden="1">
      <c r="R86" s="384"/>
      <c r="S86" s="384"/>
      <c r="T86" s="384"/>
      <c r="U86" s="384"/>
      <c r="V86" s="384"/>
    </row>
    <row r="87" spans="17:22" hidden="1">
      <c r="R87" s="384"/>
      <c r="S87" s="384"/>
      <c r="T87" s="384"/>
      <c r="U87" s="384"/>
      <c r="V87" s="384"/>
    </row>
    <row r="90" spans="17:22" hidden="1">
      <c r="R90" s="384"/>
      <c r="S90" s="384"/>
      <c r="T90" s="384"/>
      <c r="U90" s="384"/>
      <c r="V90" s="384"/>
    </row>
    <row r="91" spans="17:22" hidden="1">
      <c r="Q91" s="384"/>
      <c r="R91" s="384"/>
      <c r="S91" s="384"/>
      <c r="T91" s="384"/>
      <c r="U91" s="384"/>
      <c r="V91" s="384"/>
    </row>
    <row r="92" spans="17:22" hidden="1">
      <c r="Q92" s="384"/>
      <c r="R92" s="384"/>
      <c r="S92" s="384"/>
      <c r="T92" s="384"/>
      <c r="U92" s="384"/>
      <c r="V92" s="384"/>
    </row>
    <row r="94" spans="17:22" hidden="1">
      <c r="Q94" s="384"/>
      <c r="R94" s="384"/>
      <c r="S94" s="384"/>
      <c r="T94" s="384"/>
      <c r="U94" s="384"/>
      <c r="V94" s="384"/>
    </row>
    <row r="95" spans="17:22" hidden="1">
      <c r="Q95" s="384"/>
      <c r="R95" s="384"/>
      <c r="S95" s="384"/>
      <c r="T95" s="384"/>
      <c r="U95" s="384"/>
      <c r="V95" s="384"/>
    </row>
  </sheetData>
  <sheetProtection algorithmName="SHA-512" hashValue="25M4AjBzhVUg/LRM2m5gu4E1OQ6GmxCOVInH8Ub77ohBO2gDFxTv8bjErtLgFBac33u8reBE+aEu4Pw0dc8zEg==" saltValue="p47oUhG8MZnyr/wgvX5idQ==" spinCount="100000"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M110"/>
  <sheetViews>
    <sheetView showGridLines="0" zoomScaleNormal="100" workbookViewId="0">
      <selection activeCell="H16" sqref="H16"/>
    </sheetView>
  </sheetViews>
  <sheetFormatPr defaultColWidth="0" defaultRowHeight="12.75" zeroHeight="1"/>
  <cols>
    <col min="1" max="1" width="1.77734375" style="243" customWidth="1"/>
    <col min="2" max="2" width="5.6640625" style="243" customWidth="1"/>
    <col min="3" max="3" width="9.6640625" style="243" customWidth="1"/>
    <col min="4" max="4" width="7.44140625" style="243" customWidth="1"/>
    <col min="5" max="5" width="11.6640625" style="243" customWidth="1"/>
    <col min="6" max="6" width="9.6640625" style="243" customWidth="1"/>
    <col min="7" max="7" width="2.77734375" style="243" customWidth="1"/>
    <col min="8" max="9" width="16.109375" style="243" customWidth="1"/>
    <col min="10" max="10" width="2.44140625" style="243" hidden="1" customWidth="1"/>
    <col min="11" max="11" width="1.664062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2"/>
      <c r="D5" s="242"/>
      <c r="E5" s="241"/>
      <c r="F5" s="241"/>
      <c r="G5" s="241"/>
      <c r="H5" s="241"/>
      <c r="I5" s="241"/>
      <c r="J5" s="1036"/>
      <c r="K5" s="1036"/>
    </row>
    <row r="6" spans="2:11">
      <c r="B6" s="241" t="s">
        <v>1157</v>
      </c>
      <c r="C6" s="242"/>
      <c r="D6" s="242"/>
      <c r="E6" s="241"/>
      <c r="F6" s="241"/>
      <c r="G6" s="241"/>
      <c r="H6" s="241"/>
      <c r="I6" s="241"/>
      <c r="J6" s="1036"/>
      <c r="K6" s="1036"/>
    </row>
    <row r="7" spans="2:11" ht="13.5" thickBot="1">
      <c r="B7" s="241"/>
      <c r="C7" s="242"/>
      <c r="D7" s="242"/>
      <c r="E7" s="242"/>
      <c r="F7" s="242"/>
      <c r="G7" s="242"/>
      <c r="H7" s="242"/>
      <c r="I7" s="19"/>
      <c r="J7" s="1036"/>
      <c r="K7" s="1036"/>
    </row>
    <row r="8" spans="2:11" ht="18" customHeight="1" thickTop="1">
      <c r="B8" s="245" t="s">
        <v>6</v>
      </c>
      <c r="C8" s="1673"/>
      <c r="D8" s="1673">
        <f>Facility_Name</f>
        <v>0</v>
      </c>
      <c r="E8" s="1673"/>
      <c r="F8" s="1673"/>
      <c r="G8" s="1673"/>
      <c r="H8" s="1673"/>
      <c r="I8" s="248"/>
      <c r="J8" s="1037"/>
      <c r="K8" s="1037"/>
    </row>
    <row r="9" spans="2:11" ht="18" customHeight="1">
      <c r="B9" s="250" t="s">
        <v>7</v>
      </c>
      <c r="C9" s="1675"/>
      <c r="D9" s="1675" t="str">
        <f>IF(Facility_DBA = 0, "", Facility_DBA)</f>
        <v/>
      </c>
      <c r="E9" s="1675"/>
      <c r="F9" s="1675"/>
      <c r="G9" s="1675"/>
      <c r="H9" s="750"/>
      <c r="I9" s="252"/>
      <c r="J9" s="1037"/>
      <c r="K9" s="1037"/>
    </row>
    <row r="10" spans="2:11" ht="18" customHeight="1" thickBot="1">
      <c r="B10" s="253" t="s">
        <v>24</v>
      </c>
      <c r="C10" s="254"/>
      <c r="D10" s="254">
        <f>Provider_Number</f>
        <v>0</v>
      </c>
      <c r="E10" s="300" t="s">
        <v>95</v>
      </c>
      <c r="F10" s="659">
        <f>Facility_FYB</f>
        <v>0</v>
      </c>
      <c r="G10" s="254"/>
      <c r="H10" s="300" t="s">
        <v>53</v>
      </c>
      <c r="I10" s="751">
        <f>Facility_FYE</f>
        <v>0</v>
      </c>
      <c r="J10" s="1037"/>
      <c r="K10" s="1037"/>
    </row>
    <row r="11" spans="2:11" ht="14.25" hidden="1" thickTop="1" thickBot="1">
      <c r="B11" s="301" t="s">
        <v>1499</v>
      </c>
      <c r="C11" s="302" t="s">
        <v>1500</v>
      </c>
      <c r="D11" s="302" t="s">
        <v>1501</v>
      </c>
      <c r="E11" s="302" t="s">
        <v>1502</v>
      </c>
      <c r="F11" s="752" t="s">
        <v>1503</v>
      </c>
      <c r="G11" s="302" t="s">
        <v>1504</v>
      </c>
      <c r="H11" s="302" t="s">
        <v>1505</v>
      </c>
      <c r="I11" s="753" t="s">
        <v>1506</v>
      </c>
      <c r="J11" s="266"/>
      <c r="K11" s="266"/>
    </row>
    <row r="12" spans="2:11" ht="18" customHeight="1" thickTop="1">
      <c r="B12" s="754"/>
      <c r="C12" s="755"/>
      <c r="D12" s="755"/>
      <c r="E12" s="755"/>
      <c r="F12" s="12"/>
      <c r="G12" s="12"/>
      <c r="H12" s="756" t="s">
        <v>59</v>
      </c>
      <c r="I12" s="757" t="s">
        <v>60</v>
      </c>
      <c r="J12" s="279">
        <v>1</v>
      </c>
      <c r="K12" s="1037"/>
    </row>
    <row r="13" spans="2:11" ht="25.5">
      <c r="B13" s="754"/>
      <c r="C13" s="758" t="s">
        <v>452</v>
      </c>
      <c r="D13" s="759"/>
      <c r="E13" s="759"/>
      <c r="F13" s="760"/>
      <c r="G13" s="761"/>
      <c r="H13" s="762" t="s">
        <v>13209</v>
      </c>
      <c r="I13" s="763" t="s">
        <v>13210</v>
      </c>
      <c r="J13" s="279">
        <v>2</v>
      </c>
      <c r="K13" s="1037"/>
    </row>
    <row r="14" spans="2:11" ht="18" customHeight="1">
      <c r="B14" s="626" t="s">
        <v>453</v>
      </c>
      <c r="C14" s="1037"/>
      <c r="D14" s="1037"/>
      <c r="E14" s="1037"/>
      <c r="F14" s="1037"/>
      <c r="G14" s="266"/>
      <c r="H14" s="1739"/>
      <c r="I14" s="1740"/>
      <c r="J14" s="279">
        <v>3</v>
      </c>
      <c r="K14" s="1037"/>
    </row>
    <row r="15" spans="2:11" ht="18" customHeight="1">
      <c r="B15" s="265" t="s">
        <v>454</v>
      </c>
      <c r="C15" s="266"/>
      <c r="D15" s="266"/>
      <c r="E15" s="266"/>
      <c r="F15" s="266"/>
      <c r="G15" s="266"/>
      <c r="H15" s="1739"/>
      <c r="I15" s="1740"/>
      <c r="J15" s="279">
        <v>4</v>
      </c>
      <c r="K15" s="1037"/>
    </row>
    <row r="16" spans="2:11" ht="18" customHeight="1">
      <c r="B16" s="764" t="s">
        <v>455</v>
      </c>
      <c r="C16" s="765" t="s">
        <v>456</v>
      </c>
      <c r="D16" s="765"/>
      <c r="E16" s="765"/>
      <c r="F16" s="765"/>
      <c r="G16" s="766"/>
      <c r="H16" s="140"/>
      <c r="I16" s="141"/>
      <c r="J16" s="279">
        <v>5</v>
      </c>
      <c r="K16" s="1037"/>
    </row>
    <row r="17" spans="2:11" ht="18" customHeight="1">
      <c r="B17" s="268" t="s">
        <v>457</v>
      </c>
      <c r="C17" s="266" t="s">
        <v>458</v>
      </c>
      <c r="D17" s="266"/>
      <c r="E17" s="266"/>
      <c r="F17" s="266"/>
      <c r="G17" s="266"/>
      <c r="H17" s="142"/>
      <c r="I17" s="143"/>
      <c r="J17" s="279">
        <v>6</v>
      </c>
      <c r="K17" s="1037"/>
    </row>
    <row r="18" spans="2:11" ht="18" customHeight="1">
      <c r="B18" s="368" t="s">
        <v>459</v>
      </c>
      <c r="C18" s="329" t="s">
        <v>460</v>
      </c>
      <c r="D18" s="329"/>
      <c r="E18" s="329"/>
      <c r="F18" s="329"/>
      <c r="G18" s="329"/>
      <c r="H18" s="142"/>
      <c r="I18" s="143"/>
      <c r="J18" s="279">
        <v>7</v>
      </c>
      <c r="K18" s="1037"/>
    </row>
    <row r="19" spans="2:11" ht="18" customHeight="1">
      <c r="B19" s="368" t="s">
        <v>115</v>
      </c>
      <c r="C19" s="329" t="s">
        <v>461</v>
      </c>
      <c r="D19" s="329"/>
      <c r="E19" s="329"/>
      <c r="F19" s="329"/>
      <c r="G19" s="329"/>
      <c r="H19" s="142"/>
      <c r="I19" s="143"/>
      <c r="J19" s="279">
        <v>8</v>
      </c>
      <c r="K19" s="1037"/>
    </row>
    <row r="20" spans="2:11" ht="18" customHeight="1">
      <c r="B20" s="368" t="s">
        <v>117</v>
      </c>
      <c r="C20" s="329" t="s">
        <v>462</v>
      </c>
      <c r="D20" s="329"/>
      <c r="E20" s="329"/>
      <c r="F20" s="329"/>
      <c r="G20" s="329"/>
      <c r="H20" s="142"/>
      <c r="I20" s="143"/>
      <c r="J20" s="279">
        <v>9</v>
      </c>
      <c r="K20" s="1037"/>
    </row>
    <row r="21" spans="2:11" ht="18" customHeight="1">
      <c r="B21" s="368" t="s">
        <v>118</v>
      </c>
      <c r="C21" s="329" t="s">
        <v>463</v>
      </c>
      <c r="D21" s="329"/>
      <c r="E21" s="329"/>
      <c r="F21" s="329"/>
      <c r="G21" s="329"/>
      <c r="H21" s="142"/>
      <c r="I21" s="143"/>
      <c r="J21" s="279">
        <v>10</v>
      </c>
      <c r="K21" s="1037"/>
    </row>
    <row r="22" spans="2:11" ht="18" customHeight="1">
      <c r="B22" s="368" t="s">
        <v>121</v>
      </c>
      <c r="C22" s="329" t="s">
        <v>464</v>
      </c>
      <c r="D22" s="329"/>
      <c r="E22" s="329"/>
      <c r="F22" s="329"/>
      <c r="G22" s="329"/>
      <c r="H22" s="142"/>
      <c r="I22" s="143"/>
      <c r="J22" s="279">
        <v>11</v>
      </c>
      <c r="K22" s="1037"/>
    </row>
    <row r="23" spans="2:11" ht="18" customHeight="1">
      <c r="B23" s="368" t="s">
        <v>465</v>
      </c>
      <c r="C23" s="329" t="s">
        <v>466</v>
      </c>
      <c r="D23" s="329"/>
      <c r="E23" s="329"/>
      <c r="F23" s="329"/>
      <c r="G23" s="329"/>
      <c r="H23" s="142"/>
      <c r="I23" s="143"/>
      <c r="J23" s="279">
        <v>12</v>
      </c>
      <c r="K23" s="1037"/>
    </row>
    <row r="24" spans="2:11" ht="18" customHeight="1">
      <c r="B24" s="368" t="s">
        <v>124</v>
      </c>
      <c r="C24" s="329" t="s">
        <v>467</v>
      </c>
      <c r="D24" s="329"/>
      <c r="E24" s="329"/>
      <c r="F24" s="329"/>
      <c r="G24" s="329"/>
      <c r="H24" s="142"/>
      <c r="I24" s="143"/>
      <c r="J24" s="279">
        <v>13</v>
      </c>
      <c r="K24" s="1037"/>
    </row>
    <row r="25" spans="2:11" ht="18" customHeight="1">
      <c r="B25" s="368" t="s">
        <v>126</v>
      </c>
      <c r="C25" s="329" t="s">
        <v>468</v>
      </c>
      <c r="D25" s="329"/>
      <c r="E25" s="329"/>
      <c r="F25" s="329"/>
      <c r="G25" s="329"/>
      <c r="H25" s="142"/>
      <c r="I25" s="143"/>
      <c r="J25" s="279">
        <v>14</v>
      </c>
      <c r="K25" s="1037"/>
    </row>
    <row r="26" spans="2:11" ht="18" customHeight="1">
      <c r="B26" s="368" t="s">
        <v>128</v>
      </c>
      <c r="C26" s="329" t="s">
        <v>469</v>
      </c>
      <c r="D26" s="329"/>
      <c r="E26" s="329"/>
      <c r="F26" s="329"/>
      <c r="G26" s="329"/>
      <c r="H26" s="767"/>
      <c r="I26" s="768"/>
      <c r="J26" s="279">
        <v>15</v>
      </c>
      <c r="K26" s="1037"/>
    </row>
    <row r="27" spans="2:11" ht="18" customHeight="1">
      <c r="B27" s="368"/>
      <c r="C27" s="2117"/>
      <c r="D27" s="2118"/>
      <c r="E27" s="2118"/>
      <c r="F27" s="2119"/>
      <c r="G27" s="266"/>
      <c r="H27" s="142"/>
      <c r="I27" s="143"/>
      <c r="J27" s="279">
        <v>16</v>
      </c>
      <c r="K27" s="1037"/>
    </row>
    <row r="28" spans="2:11" ht="18" customHeight="1">
      <c r="B28" s="268"/>
      <c r="C28" s="2120"/>
      <c r="D28" s="2102"/>
      <c r="E28" s="2102"/>
      <c r="F28" s="2121"/>
      <c r="G28" s="769"/>
      <c r="H28" s="142"/>
      <c r="I28" s="143"/>
      <c r="J28" s="279">
        <v>17</v>
      </c>
      <c r="K28" s="1037"/>
    </row>
    <row r="29" spans="2:11" ht="18" customHeight="1">
      <c r="B29" s="268"/>
      <c r="C29" s="2120"/>
      <c r="D29" s="2102"/>
      <c r="E29" s="2102"/>
      <c r="F29" s="2121"/>
      <c r="G29" s="266"/>
      <c r="H29" s="142"/>
      <c r="I29" s="143"/>
      <c r="J29" s="279">
        <v>18</v>
      </c>
      <c r="K29" s="1037"/>
    </row>
    <row r="30" spans="2:11" ht="18" customHeight="1">
      <c r="B30" s="268"/>
      <c r="C30" s="2120"/>
      <c r="D30" s="2102"/>
      <c r="E30" s="2102"/>
      <c r="F30" s="2121"/>
      <c r="G30" s="769"/>
      <c r="H30" s="142"/>
      <c r="I30" s="143"/>
      <c r="J30" s="279">
        <v>19</v>
      </c>
      <c r="K30" s="1037"/>
    </row>
    <row r="31" spans="2:11" ht="18" customHeight="1">
      <c r="B31" s="268"/>
      <c r="C31" s="2120"/>
      <c r="D31" s="2102"/>
      <c r="E31" s="2102"/>
      <c r="F31" s="2121"/>
      <c r="G31" s="769"/>
      <c r="H31" s="142"/>
      <c r="I31" s="143"/>
      <c r="J31" s="279">
        <v>20</v>
      </c>
      <c r="K31" s="1037"/>
    </row>
    <row r="32" spans="2:11" ht="18" customHeight="1">
      <c r="B32" s="268"/>
      <c r="C32" s="2120"/>
      <c r="D32" s="2102"/>
      <c r="E32" s="2102"/>
      <c r="F32" s="2121"/>
      <c r="G32" s="769"/>
      <c r="H32" s="142"/>
      <c r="I32" s="143"/>
      <c r="J32" s="279">
        <v>21</v>
      </c>
      <c r="K32" s="1037"/>
    </row>
    <row r="33" spans="2:11" ht="18" customHeight="1">
      <c r="B33" s="268"/>
      <c r="C33" s="2120"/>
      <c r="D33" s="2102"/>
      <c r="E33" s="2102"/>
      <c r="F33" s="2121"/>
      <c r="G33" s="266"/>
      <c r="H33" s="142"/>
      <c r="I33" s="143"/>
      <c r="J33" s="279">
        <v>22</v>
      </c>
      <c r="K33" s="1037"/>
    </row>
    <row r="34" spans="2:11" ht="18" customHeight="1">
      <c r="B34" s="268"/>
      <c r="C34" s="2120"/>
      <c r="D34" s="2102"/>
      <c r="E34" s="2102"/>
      <c r="F34" s="2121"/>
      <c r="G34" s="769"/>
      <c r="H34" s="142"/>
      <c r="I34" s="143"/>
      <c r="J34" s="279">
        <v>23</v>
      </c>
      <c r="K34" s="1037"/>
    </row>
    <row r="35" spans="2:11" ht="18" customHeight="1">
      <c r="B35" s="268"/>
      <c r="C35" s="2120"/>
      <c r="D35" s="2102"/>
      <c r="E35" s="2102"/>
      <c r="F35" s="2121"/>
      <c r="G35" s="769"/>
      <c r="H35" s="142"/>
      <c r="I35" s="143"/>
      <c r="J35" s="279">
        <v>24</v>
      </c>
      <c r="K35" s="1037"/>
    </row>
    <row r="36" spans="2:11" ht="18" customHeight="1">
      <c r="B36" s="268"/>
      <c r="C36" s="2120"/>
      <c r="D36" s="2102"/>
      <c r="E36" s="2102"/>
      <c r="F36" s="2121"/>
      <c r="G36" s="769"/>
      <c r="H36" s="142"/>
      <c r="I36" s="143"/>
      <c r="J36" s="279">
        <v>25</v>
      </c>
      <c r="K36" s="1037"/>
    </row>
    <row r="37" spans="2:11" ht="18" customHeight="1">
      <c r="B37" s="268"/>
      <c r="C37" s="2120"/>
      <c r="D37" s="2102"/>
      <c r="E37" s="2102"/>
      <c r="F37" s="2121"/>
      <c r="G37" s="769"/>
      <c r="H37" s="142"/>
      <c r="I37" s="143"/>
      <c r="J37" s="279">
        <v>26</v>
      </c>
      <c r="K37" s="1037"/>
    </row>
    <row r="38" spans="2:11" ht="18" customHeight="1">
      <c r="B38" s="268"/>
      <c r="C38" s="2120"/>
      <c r="D38" s="2102"/>
      <c r="E38" s="2102"/>
      <c r="F38" s="2121"/>
      <c r="G38" s="769"/>
      <c r="H38" s="142"/>
      <c r="I38" s="143"/>
      <c r="J38" s="279">
        <v>27</v>
      </c>
      <c r="K38" s="1037"/>
    </row>
    <row r="39" spans="2:11" ht="18" customHeight="1">
      <c r="B39" s="268"/>
      <c r="C39" s="2120"/>
      <c r="D39" s="2102"/>
      <c r="E39" s="2102"/>
      <c r="F39" s="2121"/>
      <c r="G39" s="266"/>
      <c r="H39" s="142"/>
      <c r="I39" s="143"/>
      <c r="J39" s="279">
        <v>28</v>
      </c>
      <c r="K39" s="1037"/>
    </row>
    <row r="40" spans="2:11" ht="18" customHeight="1">
      <c r="B40" s="268"/>
      <c r="C40" s="2120"/>
      <c r="D40" s="2102"/>
      <c r="E40" s="2102"/>
      <c r="F40" s="2121"/>
      <c r="G40" s="769"/>
      <c r="H40" s="142"/>
      <c r="I40" s="143"/>
      <c r="J40" s="279">
        <v>29</v>
      </c>
      <c r="K40" s="1037"/>
    </row>
    <row r="41" spans="2:11" ht="18" customHeight="1">
      <c r="B41" s="770"/>
      <c r="C41" s="2123"/>
      <c r="D41" s="2124"/>
      <c r="E41" s="2124"/>
      <c r="F41" s="2125"/>
      <c r="G41" s="771"/>
      <c r="H41" s="142"/>
      <c r="I41" s="143"/>
      <c r="J41" s="279">
        <v>31</v>
      </c>
      <c r="K41" s="1037"/>
    </row>
    <row r="42" spans="2:11" ht="18" customHeight="1">
      <c r="B42" s="772" t="s">
        <v>130</v>
      </c>
      <c r="C42" s="773" t="s">
        <v>470</v>
      </c>
      <c r="D42" s="773"/>
      <c r="E42" s="773"/>
      <c r="F42" s="773"/>
      <c r="G42" s="774"/>
      <c r="H42" s="775">
        <f>SUM(H16:H41)</f>
        <v>0</v>
      </c>
      <c r="I42" s="776">
        <f>SUM(I16:I41)</f>
        <v>0</v>
      </c>
      <c r="J42" s="279">
        <v>32</v>
      </c>
      <c r="K42" s="1037"/>
    </row>
    <row r="43" spans="2:11" ht="18" customHeight="1">
      <c r="B43" s="265" t="s">
        <v>471</v>
      </c>
      <c r="C43" s="777"/>
      <c r="D43" s="1037"/>
      <c r="E43" s="1037"/>
      <c r="F43" s="1037"/>
      <c r="G43" s="266"/>
      <c r="H43" s="1148"/>
      <c r="I43" s="1741"/>
      <c r="J43" s="279">
        <v>33</v>
      </c>
      <c r="K43" s="1037"/>
    </row>
    <row r="44" spans="2:11" ht="18" customHeight="1">
      <c r="B44" s="778" t="s">
        <v>132</v>
      </c>
      <c r="C44" s="779" t="s">
        <v>472</v>
      </c>
      <c r="D44" s="779"/>
      <c r="E44" s="779"/>
      <c r="F44" s="779"/>
      <c r="G44" s="779"/>
      <c r="H44" s="144"/>
      <c r="I44" s="225">
        <f>+'Form 7 1 of 2'!D36</f>
        <v>0</v>
      </c>
      <c r="J44" s="279">
        <v>34</v>
      </c>
      <c r="K44" s="1037"/>
    </row>
    <row r="45" spans="2:11" ht="18" customHeight="1">
      <c r="B45" s="772" t="s">
        <v>134</v>
      </c>
      <c r="C45" s="774" t="s">
        <v>473</v>
      </c>
      <c r="D45" s="774"/>
      <c r="E45" s="774"/>
      <c r="F45" s="774"/>
      <c r="G45" s="774"/>
      <c r="H45" s="145"/>
      <c r="I45" s="226">
        <f>+'Form 7 1 of 2'!F36</f>
        <v>0</v>
      </c>
      <c r="J45" s="279">
        <v>35</v>
      </c>
      <c r="K45" s="1037"/>
    </row>
    <row r="46" spans="2:11" ht="18" customHeight="1">
      <c r="B46" s="268" t="s">
        <v>136</v>
      </c>
      <c r="C46" s="266" t="s">
        <v>474</v>
      </c>
      <c r="D46" s="266"/>
      <c r="E46" s="266"/>
      <c r="F46" s="266"/>
      <c r="G46" s="266"/>
      <c r="H46" s="1677">
        <f>+H44+H45</f>
        <v>0</v>
      </c>
      <c r="I46" s="780">
        <f>+I44+I45</f>
        <v>0</v>
      </c>
      <c r="J46" s="279">
        <v>36</v>
      </c>
      <c r="K46" s="1037"/>
    </row>
    <row r="47" spans="2:11" ht="18" customHeight="1">
      <c r="B47" s="626" t="s">
        <v>475</v>
      </c>
      <c r="C47" s="781"/>
      <c r="D47" s="1711"/>
      <c r="E47" s="1711"/>
      <c r="F47" s="1711"/>
      <c r="G47" s="329"/>
      <c r="H47" s="839"/>
      <c r="I47" s="1742"/>
      <c r="J47" s="279">
        <v>37</v>
      </c>
      <c r="K47" s="1037"/>
    </row>
    <row r="48" spans="2:11" ht="18" customHeight="1">
      <c r="B48" s="764" t="s">
        <v>138</v>
      </c>
      <c r="C48" s="765" t="s">
        <v>476</v>
      </c>
      <c r="D48" s="765"/>
      <c r="E48" s="765"/>
      <c r="F48" s="765"/>
      <c r="G48" s="765"/>
      <c r="H48" s="146"/>
      <c r="I48" s="141"/>
      <c r="J48" s="279">
        <v>38</v>
      </c>
      <c r="K48" s="1037"/>
    </row>
    <row r="49" spans="2:11" ht="18" customHeight="1">
      <c r="B49" s="268" t="s">
        <v>140</v>
      </c>
      <c r="C49" s="266" t="s">
        <v>462</v>
      </c>
      <c r="D49" s="266"/>
      <c r="E49" s="266"/>
      <c r="F49" s="266"/>
      <c r="G49" s="266"/>
      <c r="H49" s="142"/>
      <c r="I49" s="143"/>
      <c r="J49" s="279">
        <v>39</v>
      </c>
      <c r="K49" s="1037"/>
    </row>
    <row r="50" spans="2:11" ht="18" customHeight="1">
      <c r="B50" s="368" t="s">
        <v>142</v>
      </c>
      <c r="C50" s="329" t="s">
        <v>477</v>
      </c>
      <c r="D50" s="329"/>
      <c r="E50" s="329"/>
      <c r="F50" s="329"/>
      <c r="G50" s="329"/>
      <c r="H50" s="142"/>
      <c r="I50" s="143"/>
      <c r="J50" s="279">
        <v>40</v>
      </c>
      <c r="K50" s="1037"/>
    </row>
    <row r="51" spans="2:11" ht="18" customHeight="1">
      <c r="B51" s="368" t="s">
        <v>144</v>
      </c>
      <c r="C51" s="329" t="s">
        <v>478</v>
      </c>
      <c r="D51" s="329"/>
      <c r="E51" s="329"/>
      <c r="F51" s="329"/>
      <c r="G51" s="329"/>
      <c r="H51" s="782">
        <f>+'Schedule 10'!F32</f>
        <v>0</v>
      </c>
      <c r="I51" s="783">
        <f>+'Schedule 10'!H32</f>
        <v>0</v>
      </c>
      <c r="J51" s="279">
        <v>41</v>
      </c>
      <c r="K51" s="1037"/>
    </row>
    <row r="52" spans="2:11" ht="18" customHeight="1">
      <c r="B52" s="368" t="s">
        <v>146</v>
      </c>
      <c r="C52" s="329" t="s">
        <v>479</v>
      </c>
      <c r="D52" s="329"/>
      <c r="E52" s="329"/>
      <c r="F52" s="329"/>
      <c r="G52" s="329"/>
      <c r="H52" s="784"/>
      <c r="I52" s="768"/>
      <c r="J52" s="279">
        <v>42</v>
      </c>
      <c r="K52" s="1037"/>
    </row>
    <row r="53" spans="2:11" ht="18" customHeight="1">
      <c r="B53" s="785"/>
      <c r="C53" s="2123"/>
      <c r="D53" s="2124"/>
      <c r="E53" s="2124"/>
      <c r="F53" s="2125"/>
      <c r="G53" s="266"/>
      <c r="H53" s="142"/>
      <c r="I53" s="143"/>
      <c r="J53" s="279">
        <v>43</v>
      </c>
      <c r="K53" s="1037"/>
    </row>
    <row r="54" spans="2:11" ht="18" customHeight="1">
      <c r="B54" s="268"/>
      <c r="C54" s="2123"/>
      <c r="D54" s="2124"/>
      <c r="E54" s="2124"/>
      <c r="F54" s="2125"/>
      <c r="G54" s="786"/>
      <c r="H54" s="142"/>
      <c r="I54" s="143"/>
      <c r="J54" s="279">
        <v>44</v>
      </c>
      <c r="K54" s="1037"/>
    </row>
    <row r="55" spans="2:11" ht="18" customHeight="1">
      <c r="B55" s="787"/>
      <c r="C55" s="2123"/>
      <c r="D55" s="2124"/>
      <c r="E55" s="2124"/>
      <c r="F55" s="2125"/>
      <c r="G55" s="788"/>
      <c r="H55" s="142"/>
      <c r="I55" s="143"/>
      <c r="J55" s="279">
        <v>45</v>
      </c>
      <c r="K55" s="1037"/>
    </row>
    <row r="56" spans="2:11" ht="18" customHeight="1">
      <c r="B56" s="368" t="s">
        <v>148</v>
      </c>
      <c r="C56" s="329" t="s">
        <v>480</v>
      </c>
      <c r="D56" s="329"/>
      <c r="E56" s="329"/>
      <c r="F56" s="329"/>
      <c r="G56" s="329"/>
      <c r="H56" s="789">
        <f>SUM(H48:H55)</f>
        <v>0</v>
      </c>
      <c r="I56" s="745">
        <f>SUM(I48:I55)</f>
        <v>0</v>
      </c>
      <c r="J56" s="279">
        <v>46</v>
      </c>
      <c r="K56" s="1037"/>
    </row>
    <row r="57" spans="2:11" ht="18" customHeight="1">
      <c r="B57" s="368"/>
      <c r="C57" s="1711"/>
      <c r="D57" s="1711"/>
      <c r="E57" s="1711"/>
      <c r="F57" s="1711"/>
      <c r="G57" s="329"/>
      <c r="H57" s="1743"/>
      <c r="I57" s="1744"/>
      <c r="J57" s="279">
        <v>47</v>
      </c>
      <c r="K57" s="1037"/>
    </row>
    <row r="58" spans="2:11" ht="18" customHeight="1" thickBot="1">
      <c r="B58" s="372" t="s">
        <v>150</v>
      </c>
      <c r="C58" s="790" t="s">
        <v>481</v>
      </c>
      <c r="D58" s="290"/>
      <c r="E58" s="290"/>
      <c r="F58" s="290"/>
      <c r="G58" s="290"/>
      <c r="H58" s="1679">
        <f>+H56+H46+H42</f>
        <v>0</v>
      </c>
      <c r="I58" s="791">
        <f>+I56+I46+I42</f>
        <v>0</v>
      </c>
      <c r="J58" s="279">
        <v>48</v>
      </c>
      <c r="K58" s="1037"/>
    </row>
    <row r="59" spans="2:11" s="384" customFormat="1" ht="5.0999999999999996" customHeight="1" thickTop="1" thickBot="1">
      <c r="J59" s="279">
        <v>49</v>
      </c>
    </row>
    <row r="60" spans="2:11" ht="17.100000000000001" customHeight="1" thickTop="1">
      <c r="B60" s="351" t="s">
        <v>482</v>
      </c>
      <c r="C60" s="1265"/>
      <c r="D60" s="1265"/>
      <c r="E60" s="1265"/>
      <c r="F60" s="1265"/>
      <c r="G60" s="378"/>
      <c r="H60" s="1745"/>
      <c r="I60" s="1746"/>
      <c r="J60" s="279">
        <v>50</v>
      </c>
      <c r="K60" s="1037"/>
    </row>
    <row r="61" spans="2:11" ht="17.100000000000001" customHeight="1">
      <c r="B61" s="764" t="s">
        <v>152</v>
      </c>
      <c r="C61" s="765" t="s">
        <v>483</v>
      </c>
      <c r="D61" s="765"/>
      <c r="E61" s="765"/>
      <c r="F61" s="765"/>
      <c r="G61" s="766"/>
      <c r="H61" s="140"/>
      <c r="I61" s="141"/>
      <c r="J61" s="279">
        <v>51</v>
      </c>
      <c r="K61" s="1037"/>
    </row>
    <row r="62" spans="2:11" ht="17.100000000000001" customHeight="1">
      <c r="B62" s="268" t="s">
        <v>154</v>
      </c>
      <c r="C62" s="266" t="s">
        <v>484</v>
      </c>
      <c r="D62" s="266"/>
      <c r="E62" s="266"/>
      <c r="F62" s="266"/>
      <c r="G62" s="266"/>
      <c r="H62" s="142"/>
      <c r="I62" s="227">
        <f>'Form 10'!I43</f>
        <v>0</v>
      </c>
      <c r="J62" s="279">
        <v>52</v>
      </c>
      <c r="K62" s="1037"/>
    </row>
    <row r="63" spans="2:11" ht="17.100000000000001" customHeight="1">
      <c r="B63" s="368" t="s">
        <v>156</v>
      </c>
      <c r="C63" s="329" t="s">
        <v>485</v>
      </c>
      <c r="D63" s="329"/>
      <c r="E63" s="329"/>
      <c r="F63" s="329"/>
      <c r="G63" s="329"/>
      <c r="H63" s="142"/>
      <c r="I63" s="143"/>
      <c r="J63" s="279">
        <v>53</v>
      </c>
      <c r="K63" s="1037"/>
    </row>
    <row r="64" spans="2:11" ht="17.100000000000001" customHeight="1">
      <c r="B64" s="368" t="s">
        <v>158</v>
      </c>
      <c r="C64" s="329" t="s">
        <v>486</v>
      </c>
      <c r="D64" s="329"/>
      <c r="E64" s="329"/>
      <c r="F64" s="329"/>
      <c r="G64" s="329"/>
      <c r="H64" s="142"/>
      <c r="I64" s="143"/>
      <c r="J64" s="279">
        <v>54</v>
      </c>
      <c r="K64" s="1037"/>
    </row>
    <row r="65" spans="2:11" ht="17.100000000000001" customHeight="1">
      <c r="B65" s="368" t="s">
        <v>487</v>
      </c>
      <c r="C65" s="329" t="s">
        <v>488</v>
      </c>
      <c r="D65" s="329"/>
      <c r="E65" s="329"/>
      <c r="F65" s="329"/>
      <c r="G65" s="329"/>
      <c r="H65" s="142"/>
      <c r="I65" s="143"/>
      <c r="J65" s="279">
        <v>55</v>
      </c>
      <c r="K65" s="1037"/>
    </row>
    <row r="66" spans="2:11" ht="17.100000000000001" customHeight="1">
      <c r="B66" s="368" t="s">
        <v>489</v>
      </c>
      <c r="C66" s="329" t="s">
        <v>490</v>
      </c>
      <c r="D66" s="329"/>
      <c r="E66" s="329"/>
      <c r="F66" s="329"/>
      <c r="G66" s="329"/>
      <c r="H66" s="142"/>
      <c r="I66" s="143"/>
      <c r="J66" s="279">
        <v>56</v>
      </c>
      <c r="K66" s="1037"/>
    </row>
    <row r="67" spans="2:11" ht="17.100000000000001" customHeight="1">
      <c r="B67" s="368" t="s">
        <v>491</v>
      </c>
      <c r="C67" s="329" t="s">
        <v>492</v>
      </c>
      <c r="D67" s="329"/>
      <c r="E67" s="329"/>
      <c r="F67" s="329"/>
      <c r="G67" s="329"/>
      <c r="H67" s="767"/>
      <c r="I67" s="792"/>
      <c r="J67" s="279">
        <v>57</v>
      </c>
      <c r="K67" s="1037"/>
    </row>
    <row r="68" spans="2:11" ht="17.100000000000001" customHeight="1">
      <c r="B68" s="368"/>
      <c r="C68" s="2123"/>
      <c r="D68" s="2124"/>
      <c r="E68" s="2124"/>
      <c r="F68" s="2125"/>
      <c r="G68" s="769"/>
      <c r="H68" s="142"/>
      <c r="I68" s="143"/>
      <c r="J68" s="279">
        <v>58</v>
      </c>
      <c r="K68" s="1037"/>
    </row>
    <row r="69" spans="2:11" ht="17.100000000000001" customHeight="1">
      <c r="B69" s="268"/>
      <c r="C69" s="2123"/>
      <c r="D69" s="2124"/>
      <c r="E69" s="2124"/>
      <c r="F69" s="2125"/>
      <c r="G69" s="769"/>
      <c r="H69" s="142"/>
      <c r="I69" s="143"/>
      <c r="J69" s="279">
        <v>59</v>
      </c>
      <c r="K69" s="1037"/>
    </row>
    <row r="70" spans="2:11" ht="17.100000000000001" customHeight="1">
      <c r="B70" s="268"/>
      <c r="C70" s="2123"/>
      <c r="D70" s="2124"/>
      <c r="E70" s="2124"/>
      <c r="F70" s="2125"/>
      <c r="G70" s="266"/>
      <c r="H70" s="142"/>
      <c r="I70" s="143"/>
      <c r="J70" s="279">
        <v>60</v>
      </c>
      <c r="K70" s="1037"/>
    </row>
    <row r="71" spans="2:11" ht="17.100000000000001" customHeight="1">
      <c r="B71" s="268"/>
      <c r="C71" s="2123"/>
      <c r="D71" s="2124"/>
      <c r="E71" s="2124"/>
      <c r="F71" s="2125"/>
      <c r="G71" s="266"/>
      <c r="H71" s="142"/>
      <c r="I71" s="143"/>
      <c r="J71" s="279">
        <v>61</v>
      </c>
      <c r="K71" s="1037"/>
    </row>
    <row r="72" spans="2:11" ht="17.100000000000001" customHeight="1">
      <c r="B72" s="268"/>
      <c r="C72" s="2123"/>
      <c r="D72" s="2124"/>
      <c r="E72" s="2124"/>
      <c r="F72" s="2125"/>
      <c r="G72" s="266"/>
      <c r="H72" s="142"/>
      <c r="I72" s="143"/>
      <c r="J72" s="279">
        <v>62</v>
      </c>
      <c r="K72" s="1037"/>
    </row>
    <row r="73" spans="2:11" ht="17.100000000000001" customHeight="1">
      <c r="B73" s="268"/>
      <c r="C73" s="2123"/>
      <c r="D73" s="2124"/>
      <c r="E73" s="2124"/>
      <c r="F73" s="2125"/>
      <c r="G73" s="266"/>
      <c r="H73" s="142"/>
      <c r="I73" s="143"/>
      <c r="J73" s="279">
        <v>63</v>
      </c>
      <c r="K73" s="1037"/>
    </row>
    <row r="74" spans="2:11" ht="17.100000000000001" customHeight="1">
      <c r="B74" s="268"/>
      <c r="C74" s="2123"/>
      <c r="D74" s="2124"/>
      <c r="E74" s="2124"/>
      <c r="F74" s="2125"/>
      <c r="G74" s="266"/>
      <c r="H74" s="142"/>
      <c r="I74" s="143"/>
      <c r="J74" s="279">
        <v>64</v>
      </c>
      <c r="K74" s="1037"/>
    </row>
    <row r="75" spans="2:11" ht="17.100000000000001" customHeight="1">
      <c r="B75" s="268"/>
      <c r="C75" s="2123"/>
      <c r="D75" s="2124"/>
      <c r="E75" s="2124"/>
      <c r="F75" s="2125"/>
      <c r="G75" s="266"/>
      <c r="H75" s="142"/>
      <c r="I75" s="143"/>
      <c r="J75" s="279">
        <v>65</v>
      </c>
      <c r="K75" s="1037"/>
    </row>
    <row r="76" spans="2:11" ht="17.100000000000001" customHeight="1">
      <c r="B76" s="268"/>
      <c r="C76" s="2123"/>
      <c r="D76" s="2124"/>
      <c r="E76" s="2124"/>
      <c r="F76" s="2125"/>
      <c r="G76" s="266"/>
      <c r="H76" s="142"/>
      <c r="I76" s="143"/>
      <c r="J76" s="279">
        <v>66</v>
      </c>
      <c r="K76" s="1037"/>
    </row>
    <row r="77" spans="2:11" ht="17.100000000000001" customHeight="1">
      <c r="B77" s="268"/>
      <c r="C77" s="2123"/>
      <c r="D77" s="2124"/>
      <c r="E77" s="2124"/>
      <c r="F77" s="2125"/>
      <c r="G77" s="266"/>
      <c r="H77" s="142"/>
      <c r="I77" s="143"/>
      <c r="J77" s="279">
        <v>67</v>
      </c>
      <c r="K77" s="1037"/>
    </row>
    <row r="78" spans="2:11" ht="17.100000000000001" customHeight="1">
      <c r="B78" s="268"/>
      <c r="C78" s="2123"/>
      <c r="D78" s="2124"/>
      <c r="E78" s="2124"/>
      <c r="F78" s="2125"/>
      <c r="G78" s="266"/>
      <c r="H78" s="142"/>
      <c r="I78" s="143"/>
      <c r="J78" s="279">
        <v>68</v>
      </c>
      <c r="K78" s="1037"/>
    </row>
    <row r="79" spans="2:11" ht="17.100000000000001" customHeight="1">
      <c r="B79" s="268"/>
      <c r="C79" s="2123"/>
      <c r="D79" s="2124"/>
      <c r="E79" s="2124"/>
      <c r="F79" s="2125"/>
      <c r="G79" s="266"/>
      <c r="H79" s="142"/>
      <c r="I79" s="143"/>
      <c r="J79" s="279">
        <v>69</v>
      </c>
      <c r="K79" s="1037"/>
    </row>
    <row r="80" spans="2:11" ht="17.100000000000001" customHeight="1">
      <c r="B80" s="268"/>
      <c r="C80" s="2123"/>
      <c r="D80" s="2124"/>
      <c r="E80" s="2124"/>
      <c r="F80" s="2125"/>
      <c r="G80" s="266"/>
      <c r="H80" s="142"/>
      <c r="I80" s="143"/>
      <c r="J80" s="279">
        <v>70</v>
      </c>
      <c r="K80" s="1037"/>
    </row>
    <row r="81" spans="2:11" ht="17.100000000000001" customHeight="1">
      <c r="B81" s="268"/>
      <c r="C81" s="2123"/>
      <c r="D81" s="2124"/>
      <c r="E81" s="2124"/>
      <c r="F81" s="2125"/>
      <c r="G81" s="266"/>
      <c r="H81" s="142"/>
      <c r="I81" s="143"/>
      <c r="J81" s="279">
        <v>71</v>
      </c>
      <c r="K81" s="1037"/>
    </row>
    <row r="82" spans="2:11" ht="17.100000000000001" customHeight="1">
      <c r="B82" s="770"/>
      <c r="C82" s="2123"/>
      <c r="D82" s="2124"/>
      <c r="E82" s="2124"/>
      <c r="F82" s="2125"/>
      <c r="G82" s="771"/>
      <c r="H82" s="142"/>
      <c r="I82" s="143"/>
      <c r="J82" s="279">
        <v>72</v>
      </c>
      <c r="K82" s="1037"/>
    </row>
    <row r="83" spans="2:11" ht="17.100000000000001" customHeight="1">
      <c r="B83" s="368" t="s">
        <v>493</v>
      </c>
      <c r="C83" s="329" t="s">
        <v>494</v>
      </c>
      <c r="D83" s="329"/>
      <c r="E83" s="329"/>
      <c r="F83" s="329"/>
      <c r="G83" s="329"/>
      <c r="H83" s="789">
        <f>SUM(H61:H82)</f>
        <v>0</v>
      </c>
      <c r="I83" s="745">
        <f>SUM(I61:I82)</f>
        <v>0</v>
      </c>
      <c r="J83" s="279">
        <v>73</v>
      </c>
      <c r="K83" s="1037"/>
    </row>
    <row r="84" spans="2:11" ht="17.100000000000001" customHeight="1">
      <c r="B84" s="368"/>
      <c r="C84" s="1711"/>
      <c r="D84" s="1711"/>
      <c r="E84" s="1711"/>
      <c r="F84" s="1711"/>
      <c r="G84" s="329"/>
      <c r="H84" s="839"/>
      <c r="I84" s="1742"/>
      <c r="J84" s="279">
        <v>74</v>
      </c>
      <c r="K84" s="1037"/>
    </row>
    <row r="85" spans="2:11" ht="17.100000000000001" customHeight="1">
      <c r="B85" s="265" t="s">
        <v>495</v>
      </c>
      <c r="C85" s="777"/>
      <c r="D85" s="266"/>
      <c r="E85" s="266"/>
      <c r="F85" s="266"/>
      <c r="G85" s="266"/>
      <c r="H85" s="1148"/>
      <c r="I85" s="1741"/>
      <c r="J85" s="279">
        <v>75</v>
      </c>
      <c r="K85" s="1037"/>
    </row>
    <row r="86" spans="2:11" ht="17.100000000000001" customHeight="1">
      <c r="B86" s="764" t="s">
        <v>496</v>
      </c>
      <c r="C86" s="765" t="s">
        <v>497</v>
      </c>
      <c r="D86" s="765"/>
      <c r="E86" s="765"/>
      <c r="F86" s="765"/>
      <c r="G86" s="765"/>
      <c r="H86" s="146"/>
      <c r="I86" s="224">
        <f>'Form 10'!I44</f>
        <v>0</v>
      </c>
      <c r="J86" s="279">
        <v>76</v>
      </c>
      <c r="K86" s="1037"/>
    </row>
    <row r="87" spans="2:11" ht="26.1" customHeight="1">
      <c r="B87" s="268" t="s">
        <v>498</v>
      </c>
      <c r="C87" s="2122" t="s">
        <v>499</v>
      </c>
      <c r="D87" s="2122"/>
      <c r="E87" s="2122"/>
      <c r="F87" s="2122"/>
      <c r="G87" s="274"/>
      <c r="H87" s="142"/>
      <c r="I87" s="143"/>
      <c r="J87" s="279">
        <v>77</v>
      </c>
      <c r="K87" s="1037"/>
    </row>
    <row r="88" spans="2:11" ht="17.100000000000001" customHeight="1">
      <c r="B88" s="368" t="s">
        <v>500</v>
      </c>
      <c r="C88" s="329" t="s">
        <v>501</v>
      </c>
      <c r="D88" s="329"/>
      <c r="E88" s="329"/>
      <c r="F88" s="329"/>
      <c r="G88" s="329"/>
      <c r="H88" s="789">
        <f>+H86+H87</f>
        <v>0</v>
      </c>
      <c r="I88" s="745">
        <f>+I86+I87</f>
        <v>0</v>
      </c>
      <c r="J88" s="279">
        <v>78</v>
      </c>
      <c r="K88" s="1037"/>
    </row>
    <row r="89" spans="2:11" ht="17.100000000000001" customHeight="1">
      <c r="B89" s="368"/>
      <c r="C89" s="1711"/>
      <c r="D89" s="1711"/>
      <c r="E89" s="1711"/>
      <c r="F89" s="1711"/>
      <c r="G89" s="329"/>
      <c r="H89" s="1743"/>
      <c r="I89" s="1744"/>
      <c r="J89" s="279">
        <v>79</v>
      </c>
      <c r="K89" s="1037"/>
    </row>
    <row r="90" spans="2:11" ht="17.100000000000001" customHeight="1">
      <c r="B90" s="268" t="s">
        <v>502</v>
      </c>
      <c r="C90" s="266" t="s">
        <v>503</v>
      </c>
      <c r="D90" s="266"/>
      <c r="E90" s="266"/>
      <c r="F90" s="266"/>
      <c r="G90" s="266"/>
      <c r="H90" s="1677">
        <f>+H88+H83</f>
        <v>0</v>
      </c>
      <c r="I90" s="780">
        <f>+I88+I83</f>
        <v>0</v>
      </c>
      <c r="J90" s="279">
        <v>80</v>
      </c>
      <c r="K90" s="1037"/>
    </row>
    <row r="91" spans="2:11" ht="17.100000000000001" customHeight="1">
      <c r="B91" s="368"/>
      <c r="C91" s="1711"/>
      <c r="D91" s="1711"/>
      <c r="E91" s="1711"/>
      <c r="F91" s="1711"/>
      <c r="G91" s="329"/>
      <c r="H91" s="839"/>
      <c r="I91" s="1742"/>
      <c r="J91" s="279">
        <v>81</v>
      </c>
      <c r="K91" s="1037"/>
    </row>
    <row r="92" spans="2:11" ht="17.100000000000001" customHeight="1">
      <c r="B92" s="265" t="s">
        <v>504</v>
      </c>
      <c r="C92" s="777"/>
      <c r="D92" s="266"/>
      <c r="E92" s="266"/>
      <c r="F92" s="266"/>
      <c r="G92" s="266"/>
      <c r="H92" s="1148"/>
      <c r="I92" s="1741"/>
      <c r="J92" s="279">
        <v>82</v>
      </c>
      <c r="K92" s="1037"/>
    </row>
    <row r="93" spans="2:11" ht="17.100000000000001" customHeight="1">
      <c r="B93" s="764" t="s">
        <v>505</v>
      </c>
      <c r="C93" s="765" t="s">
        <v>506</v>
      </c>
      <c r="D93" s="765"/>
      <c r="E93" s="765"/>
      <c r="F93" s="765"/>
      <c r="G93" s="765"/>
      <c r="H93" s="146"/>
      <c r="I93" s="141"/>
      <c r="J93" s="279">
        <v>83</v>
      </c>
      <c r="K93" s="1037"/>
    </row>
    <row r="94" spans="2:11" ht="17.100000000000001" customHeight="1">
      <c r="B94" s="268" t="s">
        <v>507</v>
      </c>
      <c r="C94" s="266" t="s">
        <v>508</v>
      </c>
      <c r="D94" s="266"/>
      <c r="E94" s="266"/>
      <c r="F94" s="266"/>
      <c r="G94" s="266"/>
      <c r="H94" s="142"/>
      <c r="I94" s="143"/>
      <c r="J94" s="279">
        <v>84</v>
      </c>
      <c r="K94" s="1037"/>
    </row>
    <row r="95" spans="2:11" ht="17.100000000000001" customHeight="1">
      <c r="B95" s="368" t="s">
        <v>509</v>
      </c>
      <c r="C95" s="329" t="s">
        <v>510</v>
      </c>
      <c r="D95" s="329"/>
      <c r="E95" s="329"/>
      <c r="F95" s="329"/>
      <c r="G95" s="329"/>
      <c r="H95" s="142"/>
      <c r="I95" s="143"/>
      <c r="J95" s="279">
        <v>85</v>
      </c>
      <c r="K95" s="1037"/>
    </row>
    <row r="96" spans="2:11" ht="17.100000000000001" customHeight="1">
      <c r="B96" s="368" t="s">
        <v>511</v>
      </c>
      <c r="C96" s="329" t="s">
        <v>512</v>
      </c>
      <c r="D96" s="329"/>
      <c r="E96" s="329"/>
      <c r="F96" s="329"/>
      <c r="G96" s="329"/>
      <c r="H96" s="142"/>
      <c r="I96" s="143"/>
      <c r="J96" s="279">
        <v>86</v>
      </c>
      <c r="K96" s="1037"/>
    </row>
    <row r="97" spans="2:11" ht="17.100000000000001" customHeight="1">
      <c r="B97" s="368" t="s">
        <v>513</v>
      </c>
      <c r="C97" s="329" t="s">
        <v>514</v>
      </c>
      <c r="D97" s="329"/>
      <c r="E97" s="329"/>
      <c r="F97" s="329"/>
      <c r="G97" s="329"/>
      <c r="H97" s="142"/>
      <c r="I97" s="143"/>
      <c r="J97" s="279">
        <v>87</v>
      </c>
      <c r="K97" s="1037"/>
    </row>
    <row r="98" spans="2:11" ht="17.100000000000001" customHeight="1">
      <c r="B98" s="368" t="s">
        <v>515</v>
      </c>
      <c r="C98" s="329" t="s">
        <v>516</v>
      </c>
      <c r="D98" s="329"/>
      <c r="E98" s="329"/>
      <c r="F98" s="329"/>
      <c r="G98" s="329"/>
      <c r="H98" s="142"/>
      <c r="I98" s="143"/>
      <c r="J98" s="279">
        <v>88</v>
      </c>
      <c r="K98" s="1037"/>
    </row>
    <row r="99" spans="2:11" ht="17.100000000000001" customHeight="1">
      <c r="B99" s="368" t="s">
        <v>517</v>
      </c>
      <c r="C99" s="329" t="s">
        <v>518</v>
      </c>
      <c r="D99" s="329"/>
      <c r="E99" s="329"/>
      <c r="F99" s="329"/>
      <c r="G99" s="329"/>
      <c r="H99" s="142"/>
      <c r="I99" s="143"/>
      <c r="J99" s="279">
        <v>89</v>
      </c>
      <c r="K99" s="1037"/>
    </row>
    <row r="100" spans="2:11" ht="17.100000000000001" customHeight="1">
      <c r="B100" s="368"/>
      <c r="C100" s="1711"/>
      <c r="D100" s="1711"/>
      <c r="E100" s="1711"/>
      <c r="F100" s="1711"/>
      <c r="G100" s="329"/>
      <c r="H100" s="1743"/>
      <c r="I100" s="1744"/>
      <c r="J100" s="279">
        <v>90</v>
      </c>
      <c r="K100" s="1037"/>
    </row>
    <row r="101" spans="2:11" ht="17.100000000000001" customHeight="1">
      <c r="B101" s="268" t="s">
        <v>519</v>
      </c>
      <c r="C101" s="266" t="s">
        <v>520</v>
      </c>
      <c r="D101" s="266"/>
      <c r="E101" s="266"/>
      <c r="F101" s="266"/>
      <c r="G101" s="266"/>
      <c r="H101" s="1677">
        <f>SUM(H93:H99)</f>
        <v>0</v>
      </c>
      <c r="I101" s="780">
        <f>SUM(I93:I99)</f>
        <v>0</v>
      </c>
      <c r="J101" s="279">
        <v>91</v>
      </c>
      <c r="K101" s="1037"/>
    </row>
    <row r="102" spans="2:11" ht="17.100000000000001" customHeight="1">
      <c r="B102" s="368"/>
      <c r="C102" s="1711"/>
      <c r="D102" s="1711"/>
      <c r="E102" s="1711"/>
      <c r="F102" s="1711"/>
      <c r="G102" s="329"/>
      <c r="H102" s="1743"/>
      <c r="I102" s="1744"/>
      <c r="J102" s="279">
        <v>92</v>
      </c>
      <c r="K102" s="1037"/>
    </row>
    <row r="103" spans="2:11" ht="17.100000000000001" customHeight="1" thickBot="1">
      <c r="B103" s="372" t="s">
        <v>521</v>
      </c>
      <c r="C103" s="790" t="s">
        <v>522</v>
      </c>
      <c r="D103" s="790"/>
      <c r="E103" s="790"/>
      <c r="F103" s="790"/>
      <c r="G103" s="290"/>
      <c r="H103" s="1679">
        <f>+H101+H90</f>
        <v>0</v>
      </c>
      <c r="I103" s="791">
        <f>+I101+I90</f>
        <v>0</v>
      </c>
      <c r="J103" s="279">
        <v>93</v>
      </c>
      <c r="K103" s="1037"/>
    </row>
    <row r="104" spans="2:11" ht="13.5" thickTop="1">
      <c r="B104" s="352"/>
      <c r="C104" s="352"/>
      <c r="D104" s="352"/>
      <c r="E104" s="352"/>
      <c r="F104" s="352"/>
      <c r="G104" s="1265"/>
      <c r="H104" s="1265"/>
      <c r="I104" s="1265"/>
      <c r="J104" s="1036"/>
      <c r="K104" s="1036"/>
    </row>
    <row r="105" spans="2:11">
      <c r="B105" s="241"/>
      <c r="C105" s="242"/>
      <c r="D105" s="242"/>
      <c r="E105" s="242"/>
      <c r="F105" s="242"/>
      <c r="G105" s="242"/>
      <c r="H105" s="242"/>
      <c r="I105" s="242"/>
      <c r="K105" s="243" t="s">
        <v>424</v>
      </c>
    </row>
    <row r="106" spans="2:11">
      <c r="B106" s="1036"/>
      <c r="J106" s="1036"/>
      <c r="K106" s="1036"/>
    </row>
    <row r="107" spans="2:11">
      <c r="B107" s="1036"/>
      <c r="C107" s="1036"/>
      <c r="D107" s="1036"/>
      <c r="E107" s="1036"/>
      <c r="F107" s="1036"/>
      <c r="G107" s="1036"/>
      <c r="H107" s="1036"/>
      <c r="I107" s="1036"/>
    </row>
    <row r="108" spans="2:11"/>
    <row r="109" spans="2:11"/>
    <row r="110" spans="2:11"/>
  </sheetData>
  <sheetProtection algorithmName="SHA-512" hashValue="uW5yfTj4qex9BEk2qV5xofwFpB242S6EI0/GtV1YwwWaBgZaIhhHW1Bxn9Y5CbaNL+UslbcY/eD3JZMyuacPFg==" saltValue="0Tz+r4fSzJ4iEYICPsRjYQ==" spinCount="100000" sheet="1" objects="1" scenarios="1"/>
  <mergeCells count="34">
    <mergeCell ref="C39:F39"/>
    <mergeCell ref="C82:F82"/>
    <mergeCell ref="C70:F70"/>
    <mergeCell ref="C71:F71"/>
    <mergeCell ref="C72:F72"/>
    <mergeCell ref="C73:F73"/>
    <mergeCell ref="C74:F74"/>
    <mergeCell ref="C75:F75"/>
    <mergeCell ref="C76:F76"/>
    <mergeCell ref="C77:F77"/>
    <mergeCell ref="C78:F78"/>
    <mergeCell ref="C79:F79"/>
    <mergeCell ref="C80:F80"/>
    <mergeCell ref="C34:F34"/>
    <mergeCell ref="C35:F35"/>
    <mergeCell ref="C36:F36"/>
    <mergeCell ref="C37:F37"/>
    <mergeCell ref="C38:F38"/>
    <mergeCell ref="C27:F27"/>
    <mergeCell ref="C28:F28"/>
    <mergeCell ref="C29:F29"/>
    <mergeCell ref="C30:F30"/>
    <mergeCell ref="C87:F87"/>
    <mergeCell ref="C40:F40"/>
    <mergeCell ref="C41:F41"/>
    <mergeCell ref="C53:F53"/>
    <mergeCell ref="C54:F54"/>
    <mergeCell ref="C55:F55"/>
    <mergeCell ref="C68:F68"/>
    <mergeCell ref="C69:F69"/>
    <mergeCell ref="C81:F81"/>
    <mergeCell ref="C31:F31"/>
    <mergeCell ref="C32:F32"/>
    <mergeCell ref="C33:F33"/>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L85"/>
  <sheetViews>
    <sheetView showGridLines="0" zoomScaleNormal="100" workbookViewId="0">
      <selection activeCell="E46" sqref="E46"/>
    </sheetView>
  </sheetViews>
  <sheetFormatPr defaultColWidth="0" defaultRowHeight="12.75" zeroHeight="1"/>
  <cols>
    <col min="1" max="1" width="1.77734375" style="393" customWidth="1"/>
    <col min="2" max="2" width="3.77734375" style="393" customWidth="1"/>
    <col min="3" max="4" width="15.109375" style="393" customWidth="1"/>
    <col min="5" max="5" width="9.88671875" style="393" customWidth="1"/>
    <col min="6" max="6" width="11.6640625" style="393" customWidth="1"/>
    <col min="7" max="8" width="9.88671875" style="393" customWidth="1"/>
    <col min="9" max="9" width="3.21875" style="393" hidden="1" customWidth="1"/>
    <col min="10" max="10" width="1.77734375" style="393" customWidth="1"/>
    <col min="11" max="11" width="9.88671875" style="393" hidden="1" customWidth="1"/>
    <col min="12" max="12" width="8.88671875" style="393" customWidth="1"/>
    <col min="13" max="16384" width="9.88671875" style="393" hidden="1"/>
  </cols>
  <sheetData>
    <row r="1" spans="2:11">
      <c r="B1" s="241" t="s">
        <v>12366</v>
      </c>
      <c r="C1" s="390"/>
      <c r="D1" s="390"/>
      <c r="E1" s="390"/>
      <c r="F1" s="390"/>
      <c r="G1" s="390"/>
      <c r="H1" s="390"/>
      <c r="I1" s="390"/>
      <c r="J1" s="1688"/>
      <c r="K1" s="1688"/>
    </row>
    <row r="2" spans="2:11">
      <c r="B2" s="241" t="s">
        <v>12367</v>
      </c>
      <c r="C2" s="390"/>
      <c r="D2" s="390"/>
      <c r="E2" s="390"/>
      <c r="F2" s="390"/>
      <c r="G2" s="390"/>
      <c r="H2" s="390"/>
      <c r="I2" s="390"/>
      <c r="J2" s="1688"/>
      <c r="K2" s="1688"/>
    </row>
    <row r="3" spans="2:11">
      <c r="B3" s="241" t="s">
        <v>12368</v>
      </c>
      <c r="C3" s="390"/>
      <c r="D3" s="390"/>
      <c r="E3" s="390"/>
      <c r="F3" s="390"/>
      <c r="G3" s="390"/>
      <c r="H3" s="390"/>
      <c r="I3" s="390"/>
      <c r="J3" s="1688"/>
      <c r="K3" s="1688"/>
    </row>
    <row r="4" spans="2:11">
      <c r="B4" s="241" t="s">
        <v>12369</v>
      </c>
      <c r="C4" s="390"/>
      <c r="D4" s="390"/>
      <c r="E4" s="390"/>
      <c r="F4" s="390"/>
      <c r="G4" s="390"/>
      <c r="H4" s="390"/>
      <c r="I4" s="390"/>
      <c r="J4" s="1688"/>
      <c r="K4" s="1688"/>
    </row>
    <row r="5" spans="2:11">
      <c r="B5" s="390"/>
      <c r="C5" s="391"/>
      <c r="D5" s="390"/>
      <c r="E5" s="390"/>
      <c r="F5" s="390"/>
      <c r="G5" s="390"/>
      <c r="H5" s="390"/>
      <c r="I5" s="1747"/>
      <c r="J5" s="1747"/>
    </row>
    <row r="6" spans="2:11">
      <c r="B6" s="394" t="s">
        <v>523</v>
      </c>
      <c r="C6" s="395"/>
      <c r="D6" s="394"/>
      <c r="E6" s="394"/>
      <c r="F6" s="394"/>
      <c r="G6" s="394"/>
      <c r="H6" s="394"/>
      <c r="I6" s="1747"/>
      <c r="J6" s="1747"/>
    </row>
    <row r="7" spans="2:11" ht="13.5" thickBot="1">
      <c r="B7" s="1747"/>
      <c r="H7" s="19"/>
      <c r="I7" s="1747"/>
      <c r="J7" s="1747"/>
    </row>
    <row r="8" spans="2:11" ht="15" customHeight="1" thickTop="1">
      <c r="B8" s="397" t="s">
        <v>6</v>
      </c>
      <c r="C8" s="793"/>
      <c r="D8" s="398">
        <f>Facility_Name</f>
        <v>0</v>
      </c>
      <c r="E8" s="398"/>
      <c r="F8" s="398"/>
      <c r="G8" s="398"/>
      <c r="H8" s="399"/>
      <c r="I8" s="1748"/>
      <c r="J8" s="1749"/>
    </row>
    <row r="9" spans="2:11" ht="15" customHeight="1">
      <c r="B9" s="401" t="s">
        <v>7</v>
      </c>
      <c r="C9" s="794"/>
      <c r="D9" s="402" t="str">
        <f>IF(Facility_DBA = 0, "", Facility_DBA)</f>
        <v/>
      </c>
      <c r="E9" s="402"/>
      <c r="F9" s="402"/>
      <c r="G9" s="402"/>
      <c r="H9" s="404"/>
      <c r="I9" s="1748"/>
      <c r="J9" s="1749"/>
    </row>
    <row r="10" spans="2:11" ht="15" customHeight="1" thickBot="1">
      <c r="B10" s="405" t="s">
        <v>24</v>
      </c>
      <c r="C10" s="407"/>
      <c r="D10" s="406">
        <f>Provider_Number</f>
        <v>0</v>
      </c>
      <c r="E10" s="407" t="s">
        <v>95</v>
      </c>
      <c r="F10" s="408">
        <f>Facility_FYB</f>
        <v>0</v>
      </c>
      <c r="G10" s="795" t="s">
        <v>53</v>
      </c>
      <c r="H10" s="411">
        <f>Facility_FYE</f>
        <v>0</v>
      </c>
      <c r="I10" s="1748"/>
      <c r="J10" s="1749"/>
    </row>
    <row r="11" spans="2:11" ht="15" hidden="1" customHeight="1" thickTop="1" thickBot="1">
      <c r="B11" s="412" t="s">
        <v>1499</v>
      </c>
      <c r="C11" s="413" t="s">
        <v>1500</v>
      </c>
      <c r="D11" s="413" t="s">
        <v>1501</v>
      </c>
      <c r="E11" s="413" t="s">
        <v>1502</v>
      </c>
      <c r="F11" s="796" t="s">
        <v>1503</v>
      </c>
      <c r="G11" s="413" t="s">
        <v>1504</v>
      </c>
      <c r="H11" s="797" t="s">
        <v>1505</v>
      </c>
      <c r="I11" s="1748"/>
      <c r="J11" s="1748"/>
    </row>
    <row r="12" spans="2:11" ht="15" customHeight="1" thickTop="1">
      <c r="B12" s="798" t="s">
        <v>524</v>
      </c>
      <c r="C12" s="1750"/>
      <c r="D12" s="1750"/>
      <c r="E12" s="1750"/>
      <c r="F12" s="1750"/>
      <c r="G12" s="799"/>
      <c r="H12" s="800"/>
      <c r="I12" s="421">
        <v>1</v>
      </c>
      <c r="J12" s="1748"/>
    </row>
    <row r="13" spans="2:11" ht="15" customHeight="1">
      <c r="B13" s="801" t="s">
        <v>525</v>
      </c>
      <c r="C13" s="430"/>
      <c r="D13" s="430"/>
      <c r="E13" s="430"/>
      <c r="F13" s="430"/>
      <c r="G13" s="2126">
        <f>+'Form 11'!H101</f>
        <v>0</v>
      </c>
      <c r="H13" s="2127"/>
      <c r="I13" s="421">
        <v>2</v>
      </c>
      <c r="J13" s="1748"/>
    </row>
    <row r="14" spans="2:11" ht="15" customHeight="1">
      <c r="B14" s="802" t="s">
        <v>526</v>
      </c>
      <c r="C14" s="1751"/>
      <c r="D14" s="1751"/>
      <c r="E14" s="803"/>
      <c r="F14" s="1751"/>
      <c r="G14" s="804"/>
      <c r="H14" s="805"/>
      <c r="I14" s="421">
        <v>3</v>
      </c>
      <c r="J14" s="1748"/>
    </row>
    <row r="15" spans="2:11" ht="15" customHeight="1">
      <c r="B15" s="801" t="s">
        <v>54</v>
      </c>
      <c r="C15" s="430" t="s">
        <v>1403</v>
      </c>
      <c r="D15" s="430"/>
      <c r="E15" s="2128">
        <f>+'Form 5'!G44</f>
        <v>0</v>
      </c>
      <c r="F15" s="2129"/>
      <c r="G15" s="806"/>
      <c r="H15" s="805"/>
      <c r="I15" s="421">
        <v>4</v>
      </c>
      <c r="J15" s="1748"/>
    </row>
    <row r="16" spans="2:11" ht="27" customHeight="1">
      <c r="B16" s="807" t="s">
        <v>56</v>
      </c>
      <c r="C16" s="462" t="s">
        <v>527</v>
      </c>
      <c r="D16" s="462"/>
      <c r="E16" s="808"/>
      <c r="F16" s="1748"/>
      <c r="G16" s="804"/>
      <c r="H16" s="805"/>
      <c r="I16" s="421">
        <v>5</v>
      </c>
      <c r="J16" s="1748"/>
    </row>
    <row r="17" spans="2:10">
      <c r="B17" s="801"/>
      <c r="C17" s="809" t="s">
        <v>528</v>
      </c>
      <c r="D17" s="809" t="s">
        <v>529</v>
      </c>
      <c r="E17" s="1752"/>
      <c r="F17" s="430"/>
      <c r="G17" s="804"/>
      <c r="H17" s="805"/>
      <c r="I17" s="421">
        <v>6</v>
      </c>
      <c r="J17" s="1748"/>
    </row>
    <row r="18" spans="2:10" ht="15" customHeight="1">
      <c r="B18" s="810" t="s">
        <v>3927</v>
      </c>
      <c r="C18" s="147"/>
      <c r="D18" s="148"/>
      <c r="E18" s="1752"/>
      <c r="F18" s="430"/>
      <c r="G18" s="804"/>
      <c r="H18" s="805"/>
      <c r="I18" s="421">
        <v>7</v>
      </c>
      <c r="J18" s="1748"/>
    </row>
    <row r="19" spans="2:10" ht="15" customHeight="1">
      <c r="B19" s="810" t="s">
        <v>3927</v>
      </c>
      <c r="C19" s="147"/>
      <c r="D19" s="148"/>
      <c r="E19" s="1752"/>
      <c r="F19" s="430"/>
      <c r="G19" s="804"/>
      <c r="H19" s="805"/>
      <c r="I19" s="421">
        <v>8</v>
      </c>
      <c r="J19" s="1748"/>
    </row>
    <row r="20" spans="2:10" ht="15" customHeight="1">
      <c r="B20" s="810" t="s">
        <v>3927</v>
      </c>
      <c r="C20" s="147"/>
      <c r="D20" s="148"/>
      <c r="E20" s="1752"/>
      <c r="F20" s="430"/>
      <c r="G20" s="804"/>
      <c r="H20" s="805"/>
      <c r="I20" s="421">
        <v>9</v>
      </c>
      <c r="J20" s="1748"/>
    </row>
    <row r="21" spans="2:10" ht="15" customHeight="1">
      <c r="B21" s="810" t="s">
        <v>3927</v>
      </c>
      <c r="C21" s="147"/>
      <c r="D21" s="148"/>
      <c r="E21" s="1752"/>
      <c r="F21" s="430"/>
      <c r="G21" s="804"/>
      <c r="H21" s="805"/>
      <c r="I21" s="421">
        <v>10</v>
      </c>
      <c r="J21" s="1748"/>
    </row>
    <row r="22" spans="2:10" ht="15" customHeight="1">
      <c r="B22" s="810" t="s">
        <v>3927</v>
      </c>
      <c r="C22" s="147"/>
      <c r="D22" s="148"/>
      <c r="E22" s="1752"/>
      <c r="F22" s="430"/>
      <c r="G22" s="804"/>
      <c r="H22" s="805"/>
      <c r="I22" s="421">
        <v>11</v>
      </c>
      <c r="J22" s="1748"/>
    </row>
    <row r="23" spans="2:10" ht="15" customHeight="1">
      <c r="B23" s="810" t="s">
        <v>3927</v>
      </c>
      <c r="C23" s="147"/>
      <c r="D23" s="148"/>
      <c r="E23" s="1752"/>
      <c r="F23" s="430"/>
      <c r="G23" s="804"/>
      <c r="H23" s="805"/>
      <c r="I23" s="421">
        <v>12</v>
      </c>
      <c r="J23" s="1748"/>
    </row>
    <row r="24" spans="2:10" ht="15" customHeight="1">
      <c r="B24" s="810" t="s">
        <v>3927</v>
      </c>
      <c r="C24" s="147"/>
      <c r="D24" s="148"/>
      <c r="E24" s="1752"/>
      <c r="F24" s="430"/>
      <c r="G24" s="804"/>
      <c r="H24" s="805"/>
      <c r="I24" s="421">
        <v>13</v>
      </c>
      <c r="J24" s="1748"/>
    </row>
    <row r="25" spans="2:10" ht="15" customHeight="1">
      <c r="B25" s="810" t="s">
        <v>3927</v>
      </c>
      <c r="C25" s="147"/>
      <c r="D25" s="148"/>
      <c r="E25" s="1752"/>
      <c r="F25" s="430"/>
      <c r="G25" s="804"/>
      <c r="H25" s="805"/>
      <c r="I25" s="421">
        <v>14</v>
      </c>
      <c r="J25" s="1748"/>
    </row>
    <row r="26" spans="2:10" ht="15" customHeight="1">
      <c r="B26" s="810" t="s">
        <v>3927</v>
      </c>
      <c r="C26" s="147"/>
      <c r="D26" s="148"/>
      <c r="E26" s="1752"/>
      <c r="F26" s="430"/>
      <c r="G26" s="804"/>
      <c r="H26" s="805"/>
      <c r="I26" s="421">
        <v>15</v>
      </c>
      <c r="J26" s="1748"/>
    </row>
    <row r="27" spans="2:10" ht="15" customHeight="1">
      <c r="B27" s="810" t="s">
        <v>3927</v>
      </c>
      <c r="C27" s="147"/>
      <c r="D27" s="148"/>
      <c r="E27" s="1752"/>
      <c r="F27" s="430"/>
      <c r="G27" s="804"/>
      <c r="H27" s="805"/>
      <c r="I27" s="421">
        <v>16</v>
      </c>
      <c r="J27" s="1748"/>
    </row>
    <row r="28" spans="2:10" ht="15" customHeight="1">
      <c r="B28" s="810" t="s">
        <v>3927</v>
      </c>
      <c r="C28" s="147"/>
      <c r="D28" s="148"/>
      <c r="E28" s="1752"/>
      <c r="F28" s="430"/>
      <c r="G28" s="804"/>
      <c r="H28" s="805"/>
      <c r="I28" s="421">
        <v>17</v>
      </c>
      <c r="J28" s="1748"/>
    </row>
    <row r="29" spans="2:10" ht="15" customHeight="1">
      <c r="B29" s="810" t="s">
        <v>3927</v>
      </c>
      <c r="C29" s="147"/>
      <c r="D29" s="148"/>
      <c r="E29" s="1752"/>
      <c r="F29" s="430"/>
      <c r="G29" s="804"/>
      <c r="H29" s="805"/>
      <c r="I29" s="421">
        <v>18</v>
      </c>
      <c r="J29" s="1748"/>
    </row>
    <row r="30" spans="2:10" ht="15" customHeight="1">
      <c r="B30" s="810" t="s">
        <v>3927</v>
      </c>
      <c r="C30" s="147"/>
      <c r="D30" s="148"/>
      <c r="E30" s="1752"/>
      <c r="F30" s="430"/>
      <c r="G30" s="804"/>
      <c r="H30" s="805"/>
      <c r="I30" s="421">
        <v>19</v>
      </c>
      <c r="J30" s="1748"/>
    </row>
    <row r="31" spans="2:10" ht="15" customHeight="1">
      <c r="B31" s="810" t="s">
        <v>3927</v>
      </c>
      <c r="C31" s="147"/>
      <c r="D31" s="148"/>
      <c r="E31" s="1752"/>
      <c r="F31" s="430"/>
      <c r="G31" s="804"/>
      <c r="H31" s="805"/>
      <c r="I31" s="421">
        <v>20</v>
      </c>
      <c r="J31" s="1748"/>
    </row>
    <row r="32" spans="2:10" ht="15" customHeight="1">
      <c r="B32" s="810" t="s">
        <v>3927</v>
      </c>
      <c r="C32" s="147"/>
      <c r="D32" s="148"/>
      <c r="E32" s="1752"/>
      <c r="F32" s="430"/>
      <c r="G32" s="804"/>
      <c r="H32" s="805"/>
      <c r="I32" s="421">
        <v>21</v>
      </c>
      <c r="J32" s="1748"/>
    </row>
    <row r="33" spans="2:11" ht="15" customHeight="1">
      <c r="B33" s="810" t="s">
        <v>3927</v>
      </c>
      <c r="C33" s="147"/>
      <c r="D33" s="148"/>
      <c r="E33" s="1752"/>
      <c r="F33" s="430"/>
      <c r="G33" s="804"/>
      <c r="H33" s="805"/>
      <c r="I33" s="421">
        <v>22</v>
      </c>
      <c r="J33" s="1748"/>
    </row>
    <row r="34" spans="2:11" ht="15" customHeight="1">
      <c r="B34" s="810" t="s">
        <v>3927</v>
      </c>
      <c r="C34" s="147"/>
      <c r="D34" s="148"/>
      <c r="E34" s="1752"/>
      <c r="F34" s="430"/>
      <c r="G34" s="804"/>
      <c r="H34" s="805"/>
      <c r="I34" s="421">
        <v>23</v>
      </c>
      <c r="J34" s="1748"/>
    </row>
    <row r="35" spans="2:11" ht="15" customHeight="1">
      <c r="B35" s="810" t="s">
        <v>3927</v>
      </c>
      <c r="C35" s="147"/>
      <c r="D35" s="148"/>
      <c r="E35" s="1752"/>
      <c r="F35" s="430"/>
      <c r="G35" s="804"/>
      <c r="H35" s="805"/>
      <c r="I35" s="421">
        <v>27</v>
      </c>
      <c r="J35" s="1748"/>
    </row>
    <row r="36" spans="2:11" ht="15" customHeight="1">
      <c r="B36" s="810" t="s">
        <v>3927</v>
      </c>
      <c r="C36" s="147"/>
      <c r="D36" s="148"/>
      <c r="E36" s="1752"/>
      <c r="F36" s="430"/>
      <c r="G36" s="804"/>
      <c r="H36" s="805"/>
      <c r="I36" s="421">
        <v>28</v>
      </c>
      <c r="J36" s="1748"/>
    </row>
    <row r="37" spans="2:11" ht="15" customHeight="1">
      <c r="B37" s="810" t="s">
        <v>3927</v>
      </c>
      <c r="C37" s="147"/>
      <c r="D37" s="148"/>
      <c r="E37" s="2130">
        <f>SUM(D18:D37)</f>
        <v>0</v>
      </c>
      <c r="F37" s="2131"/>
      <c r="G37" s="804"/>
      <c r="H37" s="805"/>
      <c r="I37" s="421">
        <v>29</v>
      </c>
      <c r="J37" s="1748"/>
    </row>
    <row r="38" spans="2:11" ht="15" customHeight="1">
      <c r="B38" s="807" t="s">
        <v>70</v>
      </c>
      <c r="C38" s="2142"/>
      <c r="D38" s="2143"/>
      <c r="E38" s="2132"/>
      <c r="F38" s="2133"/>
      <c r="G38" s="804"/>
      <c r="H38" s="805"/>
      <c r="I38" s="421">
        <v>30</v>
      </c>
      <c r="J38" s="1748"/>
    </row>
    <row r="39" spans="2:11" ht="15" customHeight="1">
      <c r="B39" s="807" t="s">
        <v>72</v>
      </c>
      <c r="C39" s="2144"/>
      <c r="D39" s="2145"/>
      <c r="E39" s="2132"/>
      <c r="F39" s="2133"/>
      <c r="G39" s="804"/>
      <c r="H39" s="805"/>
      <c r="I39" s="421">
        <v>31</v>
      </c>
      <c r="J39" s="1748"/>
    </row>
    <row r="40" spans="2:11" ht="18" customHeight="1">
      <c r="B40" s="807" t="s">
        <v>530</v>
      </c>
      <c r="C40" s="430"/>
      <c r="D40" s="430"/>
      <c r="E40" s="2146">
        <f>+E37+E38+E39+E15</f>
        <v>0</v>
      </c>
      <c r="F40" s="2147"/>
      <c r="G40" s="804"/>
      <c r="H40" s="805"/>
      <c r="I40" s="421">
        <v>32</v>
      </c>
      <c r="J40" s="1748"/>
    </row>
    <row r="41" spans="2:11" ht="15" customHeight="1">
      <c r="B41" s="807"/>
      <c r="C41" s="1751"/>
      <c r="D41" s="1751"/>
      <c r="E41" s="1751"/>
      <c r="F41" s="1751"/>
      <c r="G41" s="803"/>
      <c r="H41" s="811"/>
      <c r="I41" s="421">
        <v>33</v>
      </c>
      <c r="J41" s="1748"/>
    </row>
    <row r="42" spans="2:11" ht="15" customHeight="1" thickBot="1">
      <c r="B42" s="812" t="s">
        <v>531</v>
      </c>
      <c r="C42" s="813"/>
      <c r="D42" s="813"/>
      <c r="E42" s="813"/>
      <c r="F42" s="813"/>
      <c r="G42" s="2134">
        <f>+G13+E40</f>
        <v>0</v>
      </c>
      <c r="H42" s="2135"/>
      <c r="I42" s="421">
        <v>34</v>
      </c>
      <c r="J42" s="1748"/>
    </row>
    <row r="43" spans="2:11" ht="13.5" thickTop="1">
      <c r="B43" s="798"/>
      <c r="C43" s="814"/>
      <c r="D43" s="814"/>
      <c r="E43" s="799"/>
      <c r="F43" s="814"/>
      <c r="G43" s="799"/>
      <c r="H43" s="800"/>
      <c r="I43" s="421">
        <v>35</v>
      </c>
      <c r="J43" s="1749"/>
      <c r="K43" s="815"/>
    </row>
    <row r="44" spans="2:11" ht="15" customHeight="1">
      <c r="B44" s="428" t="s">
        <v>532</v>
      </c>
      <c r="C44" s="430"/>
      <c r="D44" s="430"/>
      <c r="E44" s="808"/>
      <c r="F44" s="430"/>
      <c r="G44" s="816"/>
      <c r="H44" s="817"/>
      <c r="I44" s="421">
        <v>36</v>
      </c>
      <c r="J44" s="1749"/>
    </row>
    <row r="45" spans="2:11" ht="15" customHeight="1">
      <c r="B45" s="801" t="s">
        <v>54</v>
      </c>
      <c r="C45" s="430" t="s">
        <v>533</v>
      </c>
      <c r="D45" s="430"/>
      <c r="E45" s="2136"/>
      <c r="F45" s="2137"/>
      <c r="G45" s="806"/>
      <c r="H45" s="805"/>
      <c r="I45" s="421">
        <v>37</v>
      </c>
      <c r="J45" s="1749"/>
    </row>
    <row r="46" spans="2:11" ht="27" customHeight="1">
      <c r="B46" s="807" t="s">
        <v>56</v>
      </c>
      <c r="C46" s="462" t="s">
        <v>534</v>
      </c>
      <c r="D46" s="462"/>
      <c r="E46" s="818"/>
      <c r="F46" s="430"/>
      <c r="G46" s="804"/>
      <c r="H46" s="805"/>
      <c r="I46" s="421">
        <v>38</v>
      </c>
      <c r="J46" s="1749"/>
    </row>
    <row r="47" spans="2:11" ht="15" customHeight="1">
      <c r="B47" s="801"/>
      <c r="C47" s="809" t="s">
        <v>528</v>
      </c>
      <c r="D47" s="809" t="s">
        <v>529</v>
      </c>
      <c r="E47" s="803"/>
      <c r="F47" s="1751"/>
      <c r="G47" s="804"/>
      <c r="H47" s="805"/>
      <c r="I47" s="421">
        <v>39</v>
      </c>
      <c r="J47" s="1749"/>
    </row>
    <row r="48" spans="2:11" ht="15" customHeight="1">
      <c r="B48" s="810" t="s">
        <v>3926</v>
      </c>
      <c r="C48" s="148"/>
      <c r="D48" s="148"/>
      <c r="E48" s="808"/>
      <c r="F48" s="430"/>
      <c r="G48" s="804"/>
      <c r="H48" s="805"/>
      <c r="I48" s="421">
        <v>40</v>
      </c>
      <c r="J48" s="1749"/>
    </row>
    <row r="49" spans="2:10" ht="15" customHeight="1">
      <c r="B49" s="810" t="s">
        <v>3926</v>
      </c>
      <c r="C49" s="148"/>
      <c r="D49" s="148"/>
      <c r="E49" s="808"/>
      <c r="F49" s="430"/>
      <c r="G49" s="804"/>
      <c r="H49" s="805"/>
      <c r="I49" s="421">
        <v>41</v>
      </c>
      <c r="J49" s="1749"/>
    </row>
    <row r="50" spans="2:10" ht="15" customHeight="1">
      <c r="B50" s="810" t="s">
        <v>3926</v>
      </c>
      <c r="C50" s="148"/>
      <c r="D50" s="148"/>
      <c r="E50" s="808"/>
      <c r="F50" s="430"/>
      <c r="G50" s="804"/>
      <c r="H50" s="805"/>
      <c r="I50" s="421">
        <v>42</v>
      </c>
      <c r="J50" s="1749"/>
    </row>
    <row r="51" spans="2:10" ht="15" customHeight="1">
      <c r="B51" s="810" t="s">
        <v>3926</v>
      </c>
      <c r="C51" s="148"/>
      <c r="D51" s="148"/>
      <c r="E51" s="808"/>
      <c r="F51" s="430"/>
      <c r="G51" s="804"/>
      <c r="H51" s="805"/>
      <c r="I51" s="421">
        <v>43</v>
      </c>
      <c r="J51" s="1749"/>
    </row>
    <row r="52" spans="2:10" ht="15" customHeight="1">
      <c r="B52" s="810" t="s">
        <v>3926</v>
      </c>
      <c r="C52" s="148"/>
      <c r="D52" s="148"/>
      <c r="E52" s="808"/>
      <c r="F52" s="430"/>
      <c r="G52" s="804"/>
      <c r="H52" s="805"/>
      <c r="I52" s="421">
        <v>44</v>
      </c>
      <c r="J52" s="1749"/>
    </row>
    <row r="53" spans="2:10" ht="15" customHeight="1">
      <c r="B53" s="810" t="s">
        <v>3926</v>
      </c>
      <c r="C53" s="148"/>
      <c r="D53" s="148"/>
      <c r="E53" s="808"/>
      <c r="F53" s="430"/>
      <c r="G53" s="804"/>
      <c r="H53" s="805"/>
      <c r="I53" s="421">
        <v>45</v>
      </c>
      <c r="J53" s="1749"/>
    </row>
    <row r="54" spans="2:10" ht="15" customHeight="1">
      <c r="B54" s="810" t="s">
        <v>3926</v>
      </c>
      <c r="C54" s="148"/>
      <c r="D54" s="148"/>
      <c r="E54" s="808"/>
      <c r="F54" s="430"/>
      <c r="G54" s="804"/>
      <c r="H54" s="805"/>
      <c r="I54" s="421">
        <v>46</v>
      </c>
      <c r="J54" s="1749"/>
    </row>
    <row r="55" spans="2:10" ht="15" customHeight="1">
      <c r="B55" s="810" t="s">
        <v>3926</v>
      </c>
      <c r="C55" s="148"/>
      <c r="D55" s="148"/>
      <c r="E55" s="808"/>
      <c r="F55" s="430"/>
      <c r="G55" s="804"/>
      <c r="H55" s="805"/>
      <c r="I55" s="421">
        <v>47</v>
      </c>
      <c r="J55" s="1749"/>
    </row>
    <row r="56" spans="2:10" ht="15" customHeight="1">
      <c r="B56" s="810" t="s">
        <v>3926</v>
      </c>
      <c r="C56" s="148"/>
      <c r="D56" s="148"/>
      <c r="E56" s="808"/>
      <c r="F56" s="430"/>
      <c r="G56" s="804"/>
      <c r="H56" s="805"/>
      <c r="I56" s="421">
        <v>48</v>
      </c>
      <c r="J56" s="1749"/>
    </row>
    <row r="57" spans="2:10" ht="15" customHeight="1">
      <c r="B57" s="810" t="s">
        <v>3926</v>
      </c>
      <c r="C57" s="148"/>
      <c r="D57" s="148"/>
      <c r="E57" s="808"/>
      <c r="F57" s="430"/>
      <c r="G57" s="804"/>
      <c r="H57" s="805"/>
      <c r="I57" s="421">
        <v>49</v>
      </c>
      <c r="J57" s="1749"/>
    </row>
    <row r="58" spans="2:10" ht="15" customHeight="1">
      <c r="B58" s="810" t="s">
        <v>3926</v>
      </c>
      <c r="C58" s="148"/>
      <c r="D58" s="148"/>
      <c r="E58" s="808"/>
      <c r="F58" s="430"/>
      <c r="G58" s="804"/>
      <c r="H58" s="805"/>
      <c r="I58" s="421">
        <v>50</v>
      </c>
      <c r="J58" s="1749"/>
    </row>
    <row r="59" spans="2:10" ht="15" customHeight="1">
      <c r="B59" s="810" t="s">
        <v>3926</v>
      </c>
      <c r="C59" s="148"/>
      <c r="D59" s="148"/>
      <c r="E59" s="808"/>
      <c r="F59" s="430"/>
      <c r="G59" s="804"/>
      <c r="H59" s="805"/>
      <c r="I59" s="421">
        <v>51</v>
      </c>
      <c r="J59" s="1749"/>
    </row>
    <row r="60" spans="2:10" ht="15" customHeight="1">
      <c r="B60" s="810" t="s">
        <v>3926</v>
      </c>
      <c r="C60" s="148"/>
      <c r="D60" s="148"/>
      <c r="E60" s="808"/>
      <c r="F60" s="430"/>
      <c r="G60" s="804"/>
      <c r="H60" s="805"/>
      <c r="I60" s="421">
        <v>52</v>
      </c>
      <c r="J60" s="1749"/>
    </row>
    <row r="61" spans="2:10" ht="15" customHeight="1">
      <c r="B61" s="810" t="s">
        <v>3926</v>
      </c>
      <c r="C61" s="148"/>
      <c r="D61" s="148"/>
      <c r="E61" s="808"/>
      <c r="F61" s="430"/>
      <c r="G61" s="804"/>
      <c r="H61" s="805"/>
      <c r="I61" s="421">
        <v>53</v>
      </c>
      <c r="J61" s="1749"/>
    </row>
    <row r="62" spans="2:10" ht="15" customHeight="1">
      <c r="B62" s="810" t="s">
        <v>3926</v>
      </c>
      <c r="C62" s="148"/>
      <c r="D62" s="148"/>
      <c r="E62" s="808"/>
      <c r="F62" s="430"/>
      <c r="G62" s="804"/>
      <c r="H62" s="805"/>
      <c r="I62" s="421">
        <v>54</v>
      </c>
      <c r="J62" s="1749"/>
    </row>
    <row r="63" spans="2:10" ht="15" customHeight="1">
      <c r="B63" s="810" t="s">
        <v>3926</v>
      </c>
      <c r="C63" s="148"/>
      <c r="D63" s="148"/>
      <c r="E63" s="808"/>
      <c r="F63" s="430"/>
      <c r="G63" s="804"/>
      <c r="H63" s="805"/>
      <c r="I63" s="421">
        <v>55</v>
      </c>
      <c r="J63" s="1749"/>
    </row>
    <row r="64" spans="2:10" ht="15" customHeight="1">
      <c r="B64" s="810" t="s">
        <v>3926</v>
      </c>
      <c r="C64" s="148"/>
      <c r="D64" s="148"/>
      <c r="E64" s="808"/>
      <c r="F64" s="430"/>
      <c r="G64" s="804"/>
      <c r="H64" s="805"/>
      <c r="I64" s="421">
        <v>56</v>
      </c>
      <c r="J64" s="1749"/>
    </row>
    <row r="65" spans="2:10" ht="15" customHeight="1">
      <c r="B65" s="810" t="s">
        <v>3926</v>
      </c>
      <c r="C65" s="148"/>
      <c r="D65" s="148"/>
      <c r="E65" s="808"/>
      <c r="F65" s="430"/>
      <c r="G65" s="804"/>
      <c r="H65" s="805"/>
      <c r="I65" s="421">
        <v>57</v>
      </c>
      <c r="J65" s="1749"/>
    </row>
    <row r="66" spans="2:10" ht="15" customHeight="1">
      <c r="B66" s="810" t="s">
        <v>3926</v>
      </c>
      <c r="C66" s="148"/>
      <c r="D66" s="148"/>
      <c r="E66" s="808"/>
      <c r="F66" s="430"/>
      <c r="G66" s="804"/>
      <c r="H66" s="805"/>
      <c r="I66" s="421">
        <v>58</v>
      </c>
      <c r="J66" s="1749"/>
    </row>
    <row r="67" spans="2:10" ht="15" customHeight="1">
      <c r="B67" s="801"/>
      <c r="C67" s="148"/>
      <c r="D67" s="148"/>
      <c r="E67" s="2138">
        <f>SUM(D48:D67)</f>
        <v>0</v>
      </c>
      <c r="F67" s="2139"/>
      <c r="G67" s="804"/>
      <c r="H67" s="805"/>
      <c r="I67" s="421">
        <v>59</v>
      </c>
      <c r="J67" s="1749"/>
    </row>
    <row r="68" spans="2:10" ht="15" customHeight="1">
      <c r="B68" s="807" t="s">
        <v>70</v>
      </c>
      <c r="C68" s="2142"/>
      <c r="D68" s="2143"/>
      <c r="E68" s="2132"/>
      <c r="F68" s="2133"/>
      <c r="G68" s="804"/>
      <c r="H68" s="805"/>
      <c r="I68" s="421">
        <v>60</v>
      </c>
      <c r="J68" s="1749"/>
    </row>
    <row r="69" spans="2:10" ht="15" customHeight="1">
      <c r="B69" s="807" t="s">
        <v>72</v>
      </c>
      <c r="C69" s="2144"/>
      <c r="D69" s="2145"/>
      <c r="E69" s="2140"/>
      <c r="F69" s="2141"/>
      <c r="G69" s="804"/>
      <c r="H69" s="805"/>
      <c r="I69" s="421">
        <v>61</v>
      </c>
      <c r="J69" s="1749"/>
    </row>
    <row r="70" spans="2:10" ht="15" customHeight="1">
      <c r="B70" s="807"/>
      <c r="C70" s="1748"/>
      <c r="D70" s="1748"/>
      <c r="E70" s="803"/>
      <c r="F70" s="1753"/>
      <c r="G70" s="804"/>
      <c r="H70" s="805"/>
      <c r="I70" s="421">
        <v>62</v>
      </c>
      <c r="J70" s="1749"/>
    </row>
    <row r="71" spans="2:10" ht="15" customHeight="1">
      <c r="B71" s="801" t="s">
        <v>535</v>
      </c>
      <c r="C71" s="430"/>
      <c r="D71" s="430"/>
      <c r="E71" s="2138">
        <f>+E69+E68+E67+E45</f>
        <v>0</v>
      </c>
      <c r="F71" s="2139"/>
      <c r="G71" s="819"/>
      <c r="H71" s="820"/>
      <c r="I71" s="421">
        <v>63</v>
      </c>
      <c r="J71" s="1749"/>
    </row>
    <row r="72" spans="2:10" ht="15" customHeight="1">
      <c r="B72" s="807" t="s">
        <v>536</v>
      </c>
      <c r="C72" s="1751"/>
      <c r="D72" s="1751"/>
      <c r="E72" s="1751"/>
      <c r="F72" s="1751"/>
      <c r="G72" s="803"/>
      <c r="H72" s="811"/>
      <c r="I72" s="421">
        <v>64</v>
      </c>
      <c r="J72" s="1749"/>
    </row>
    <row r="73" spans="2:10" ht="15" customHeight="1" thickBot="1">
      <c r="B73" s="812" t="s">
        <v>537</v>
      </c>
      <c r="C73" s="813"/>
      <c r="D73" s="813"/>
      <c r="E73" s="813"/>
      <c r="F73" s="813"/>
      <c r="G73" s="2134">
        <f>+G42+E71</f>
        <v>0</v>
      </c>
      <c r="H73" s="2135"/>
      <c r="I73" s="421">
        <v>65</v>
      </c>
      <c r="J73" s="1749"/>
    </row>
    <row r="74" spans="2:10" ht="13.5" thickTop="1">
      <c r="B74" s="1750"/>
      <c r="C74" s="1750"/>
      <c r="D74" s="1750"/>
      <c r="E74" s="1750"/>
      <c r="F74" s="1750"/>
      <c r="G74" s="1750"/>
      <c r="H74" s="1750"/>
      <c r="I74" s="1747"/>
      <c r="J74" s="1747"/>
    </row>
    <row r="75" spans="2:10">
      <c r="B75" s="390"/>
      <c r="C75" s="390"/>
      <c r="D75" s="390"/>
      <c r="E75" s="391"/>
      <c r="F75" s="391"/>
      <c r="G75" s="391"/>
      <c r="H75" s="391"/>
      <c r="I75" s="1747"/>
      <c r="J75" s="1747"/>
    </row>
    <row r="76" spans="2:10">
      <c r="B76" s="1747"/>
      <c r="C76" s="1747"/>
      <c r="D76" s="1747"/>
      <c r="E76" s="1747"/>
      <c r="F76" s="1747"/>
      <c r="G76" s="1747"/>
      <c r="H76" s="1747"/>
    </row>
    <row r="77" spans="2:10"/>
    <row r="78" spans="2:10"/>
    <row r="79" spans="2:10"/>
    <row r="80" spans="2:10"/>
    <row r="81"/>
    <row r="82"/>
    <row r="83"/>
    <row r="84"/>
    <row r="85"/>
  </sheetData>
  <sheetProtection algorithmName="SHA-512" hashValue="1xxh8kTGOi4sFaHCLlmpTNqP2Mfk7mHKAexyI2fknvYhEe76ZabCIDAHB6yqtv4bYq6e+HFvmoJSGT5Wp//42Q==" saltValue="fbHJTTL1own7ggZTxTCk8Q==" spinCount="100000" sheet="1" objects="1" scenarios="1"/>
  <mergeCells count="17">
    <mergeCell ref="C68:D68"/>
    <mergeCell ref="C69:D69"/>
    <mergeCell ref="C38:D38"/>
    <mergeCell ref="C39:D39"/>
    <mergeCell ref="E40:F40"/>
    <mergeCell ref="G73:H73"/>
    <mergeCell ref="G42:H42"/>
    <mergeCell ref="E45:F45"/>
    <mergeCell ref="E67:F67"/>
    <mergeCell ref="E68:F68"/>
    <mergeCell ref="E69:F69"/>
    <mergeCell ref="E71:F71"/>
    <mergeCell ref="G13:H13"/>
    <mergeCell ref="E15:F15"/>
    <mergeCell ref="E37:F37"/>
    <mergeCell ref="E38:F38"/>
    <mergeCell ref="E39:F39"/>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P79"/>
  <sheetViews>
    <sheetView showGridLines="0" tabSelected="1" zoomScaleNormal="100" workbookViewId="0">
      <pane ySplit="10" topLeftCell="A11" activePane="bottomLeft" state="frozen"/>
      <selection activeCell="B3" sqref="B3"/>
      <selection pane="bottomLeft" activeCell="G11" sqref="G11"/>
    </sheetView>
  </sheetViews>
  <sheetFormatPr defaultColWidth="0" defaultRowHeight="15" zeroHeight="1"/>
  <cols>
    <col min="1" max="1" width="1.77734375" style="5" customWidth="1"/>
    <col min="2" max="3" width="34.33203125" style="5" customWidth="1"/>
    <col min="4" max="5" width="25.21875" style="5" customWidth="1"/>
    <col min="6" max="6" width="10.21875" style="5" customWidth="1"/>
    <col min="7" max="8" width="8" style="5" customWidth="1"/>
    <col min="9" max="9" width="1.77734375" style="5" hidden="1" customWidth="1"/>
    <col min="10" max="15" width="8.88671875" style="5" hidden="1" customWidth="1"/>
    <col min="16" max="16" width="8.88671875" style="5" customWidth="1"/>
    <col min="17" max="16384" width="8.88671875" style="5" hidden="1"/>
  </cols>
  <sheetData>
    <row r="1" spans="2:16" ht="10.5" customHeight="1" thickBot="1"/>
    <row r="2" spans="2:16" ht="15.75">
      <c r="B2" s="2" t="s">
        <v>868</v>
      </c>
      <c r="C2" s="6"/>
      <c r="D2" s="3"/>
      <c r="E2" s="3"/>
      <c r="F2" s="3"/>
      <c r="G2" s="3"/>
      <c r="H2" s="64"/>
      <c r="I2" s="17"/>
      <c r="J2" s="23"/>
      <c r="K2" s="23"/>
      <c r="L2" s="23"/>
      <c r="M2" s="23"/>
      <c r="N2" s="23"/>
      <c r="O2" s="23"/>
      <c r="P2" s="23"/>
    </row>
    <row r="3" spans="2:16" ht="32.25" thickBot="1">
      <c r="B3" s="4" t="s">
        <v>16044</v>
      </c>
      <c r="C3" s="7"/>
      <c r="D3" s="65"/>
      <c r="E3" s="65"/>
      <c r="F3" s="65"/>
      <c r="G3" s="65"/>
      <c r="H3" s="66"/>
      <c r="I3" s="17"/>
      <c r="J3" s="23"/>
      <c r="K3" s="23"/>
      <c r="L3" s="23"/>
      <c r="M3" s="23"/>
      <c r="N3" s="23"/>
      <c r="O3" s="23"/>
      <c r="P3" s="23"/>
    </row>
    <row r="4" spans="2:16">
      <c r="B4" s="57" t="s">
        <v>607</v>
      </c>
      <c r="C4" s="40">
        <f>Facility_Name</f>
        <v>0</v>
      </c>
      <c r="D4" s="58"/>
      <c r="E4" s="40"/>
      <c r="F4" s="40"/>
      <c r="G4" s="40"/>
      <c r="H4" s="59"/>
      <c r="I4" s="17"/>
      <c r="J4" s="23"/>
      <c r="K4" s="23"/>
      <c r="L4" s="23"/>
      <c r="M4" s="23"/>
      <c r="N4" s="23"/>
      <c r="O4" s="23"/>
      <c r="P4" s="23"/>
    </row>
    <row r="5" spans="2:16">
      <c r="B5" s="36" t="s">
        <v>932</v>
      </c>
      <c r="C5" s="41">
        <f>+'Form 1'!E11</f>
        <v>0</v>
      </c>
      <c r="D5" s="60"/>
      <c r="E5" s="41"/>
      <c r="F5" s="1941"/>
      <c r="G5" s="41"/>
      <c r="H5" s="61"/>
      <c r="I5" s="17"/>
      <c r="J5" s="23"/>
      <c r="K5" s="23"/>
      <c r="L5" s="23"/>
      <c r="M5" s="23"/>
      <c r="N5" s="23"/>
      <c r="O5" s="23"/>
      <c r="P5" s="23"/>
    </row>
    <row r="6" spans="2:16" ht="15.75" thickBot="1">
      <c r="B6" s="62" t="s">
        <v>615</v>
      </c>
      <c r="C6" s="63">
        <f>Provider_Number</f>
        <v>0</v>
      </c>
      <c r="D6" s="1672" t="s">
        <v>95</v>
      </c>
      <c r="E6" s="1670">
        <f>Facility_FYB</f>
        <v>0</v>
      </c>
      <c r="F6" s="1981"/>
      <c r="G6" s="39" t="s">
        <v>53</v>
      </c>
      <c r="H6" s="1671">
        <f>Facility_FYE</f>
        <v>0</v>
      </c>
      <c r="I6" s="17"/>
      <c r="J6" s="23"/>
      <c r="K6" s="23"/>
      <c r="L6" s="23"/>
      <c r="M6" s="23"/>
      <c r="N6" s="23"/>
      <c r="O6" s="23"/>
      <c r="P6" s="23"/>
    </row>
    <row r="7" spans="2:16">
      <c r="B7" s="25"/>
      <c r="C7" s="27"/>
      <c r="D7" s="1898"/>
      <c r="E7" s="1899"/>
      <c r="F7" s="1899"/>
      <c r="G7" s="1900"/>
      <c r="H7" s="1901"/>
      <c r="I7" s="17"/>
      <c r="J7" s="23"/>
      <c r="K7" s="23"/>
      <c r="L7" s="23"/>
      <c r="M7" s="23"/>
      <c r="N7" s="23"/>
      <c r="O7" s="23"/>
      <c r="P7" s="23"/>
    </row>
    <row r="8" spans="2:16" ht="15.75" thickBot="1">
      <c r="B8" s="1602"/>
      <c r="C8" s="1603"/>
      <c r="D8" s="1603"/>
      <c r="E8" s="1603"/>
      <c r="F8" s="1603"/>
      <c r="G8" s="1603"/>
      <c r="H8" s="1604"/>
      <c r="I8" s="17"/>
      <c r="J8" s="23"/>
      <c r="K8" s="23"/>
      <c r="L8" s="23"/>
      <c r="M8" s="23"/>
      <c r="N8" s="23"/>
      <c r="O8" s="23"/>
      <c r="P8" s="23"/>
    </row>
    <row r="9" spans="2:16" ht="15.75" thickBot="1">
      <c r="B9" s="30" t="s">
        <v>869</v>
      </c>
      <c r="C9" s="31"/>
      <c r="D9" s="32" t="s">
        <v>107</v>
      </c>
      <c r="E9" s="31"/>
      <c r="F9" s="31" t="s">
        <v>14420</v>
      </c>
      <c r="G9" s="33" t="s">
        <v>415</v>
      </c>
      <c r="H9" s="34" t="s">
        <v>68</v>
      </c>
      <c r="I9" s="17"/>
      <c r="J9" s="23"/>
      <c r="K9" s="23"/>
      <c r="L9" s="23"/>
      <c r="M9" s="23"/>
      <c r="N9" s="23"/>
      <c r="O9" s="23"/>
      <c r="P9" s="23"/>
    </row>
    <row r="10" spans="2:16" ht="5.0999999999999996" customHeight="1">
      <c r="B10" s="43"/>
      <c r="C10" s="42"/>
      <c r="D10" s="42"/>
      <c r="E10" s="42"/>
      <c r="F10" s="1988"/>
      <c r="G10" s="44"/>
      <c r="H10" s="45"/>
      <c r="I10" s="17"/>
      <c r="J10" s="23"/>
      <c r="K10" s="23"/>
      <c r="L10" s="23"/>
      <c r="M10" s="23"/>
      <c r="N10" s="23"/>
      <c r="O10" s="23"/>
      <c r="P10" s="23"/>
    </row>
    <row r="11" spans="2:16">
      <c r="B11" s="24" t="s">
        <v>870</v>
      </c>
      <c r="C11" s="1934"/>
      <c r="D11" s="1935"/>
      <c r="E11" s="1983"/>
      <c r="F11" s="2011"/>
      <c r="G11" s="2020"/>
      <c r="H11" s="2021"/>
      <c r="I11" s="17"/>
      <c r="J11" s="23"/>
      <c r="K11" s="23"/>
      <c r="L11" s="23"/>
      <c r="M11" s="23"/>
      <c r="N11" s="23"/>
      <c r="O11" s="23"/>
      <c r="P11" s="23"/>
    </row>
    <row r="12" spans="2:16">
      <c r="B12" s="1936" t="s">
        <v>1371</v>
      </c>
      <c r="C12" s="1937"/>
      <c r="D12" s="1938"/>
      <c r="E12" s="1941"/>
      <c r="F12" s="2012"/>
      <c r="G12" s="2022"/>
      <c r="H12" s="2023"/>
      <c r="I12" s="17"/>
      <c r="J12" s="23"/>
      <c r="K12" s="23"/>
      <c r="L12" s="23"/>
      <c r="M12" s="23"/>
      <c r="N12" s="23"/>
      <c r="O12" s="23"/>
      <c r="P12" s="23"/>
    </row>
    <row r="13" spans="2:16">
      <c r="B13" s="1939" t="s">
        <v>871</v>
      </c>
      <c r="C13" s="1940"/>
      <c r="D13" s="1938"/>
      <c r="E13" s="1941"/>
      <c r="F13" s="2012"/>
      <c r="G13" s="2024"/>
      <c r="H13" s="2025"/>
      <c r="I13" s="17"/>
      <c r="J13" s="23"/>
      <c r="K13" s="23"/>
      <c r="L13" s="23"/>
      <c r="M13" s="23"/>
      <c r="N13" s="23"/>
      <c r="O13" s="23"/>
      <c r="P13" s="23"/>
    </row>
    <row r="14" spans="2:16">
      <c r="B14" s="1936" t="s">
        <v>1372</v>
      </c>
      <c r="C14" s="1937"/>
      <c r="D14" s="1938" t="s">
        <v>872</v>
      </c>
      <c r="E14" s="1941"/>
      <c r="F14" s="2013" t="str">
        <f>IF(G14="","INCOMPLETE","")</f>
        <v>INCOMPLETE</v>
      </c>
      <c r="G14" s="2026"/>
      <c r="H14" s="2027"/>
      <c r="I14" s="17"/>
      <c r="J14" s="23"/>
      <c r="K14" s="23"/>
      <c r="L14" s="23"/>
      <c r="M14" s="23"/>
      <c r="N14" s="23"/>
      <c r="O14" s="23"/>
      <c r="P14" s="23"/>
    </row>
    <row r="15" spans="2:16">
      <c r="B15" s="24" t="s">
        <v>873</v>
      </c>
      <c r="C15" s="1934"/>
      <c r="D15" s="1938"/>
      <c r="E15" s="1941"/>
      <c r="F15" s="2012"/>
      <c r="G15" s="2022"/>
      <c r="H15" s="2023"/>
      <c r="I15" s="17"/>
      <c r="J15" s="23"/>
      <c r="K15" s="23"/>
      <c r="L15" s="23"/>
      <c r="M15" s="23"/>
      <c r="N15" s="23"/>
      <c r="O15" s="23"/>
      <c r="P15" s="23"/>
    </row>
    <row r="16" spans="2:16">
      <c r="B16" s="24" t="s">
        <v>874</v>
      </c>
      <c r="C16" s="1934"/>
      <c r="D16" s="1938" t="s">
        <v>14088</v>
      </c>
      <c r="E16" s="1941"/>
      <c r="F16" s="2013" t="str">
        <f>'Form 4'!M2</f>
        <v>INCOMPLETE</v>
      </c>
      <c r="G16" s="2022"/>
      <c r="H16" s="2023"/>
      <c r="I16" s="17"/>
      <c r="J16" s="23"/>
      <c r="K16" s="23"/>
      <c r="L16" s="23"/>
      <c r="M16" s="23"/>
      <c r="N16" s="23"/>
      <c r="O16" s="23"/>
      <c r="P16" s="23"/>
    </row>
    <row r="17" spans="2:16">
      <c r="B17" s="35" t="s">
        <v>875</v>
      </c>
      <c r="C17" s="1942"/>
      <c r="D17" s="1938"/>
      <c r="E17" s="1941"/>
      <c r="F17" s="2012"/>
      <c r="G17" s="2022"/>
      <c r="H17" s="2023"/>
      <c r="I17" s="17"/>
      <c r="J17" s="23"/>
      <c r="K17" s="23"/>
      <c r="L17" s="23"/>
      <c r="M17" s="23"/>
      <c r="N17" s="23"/>
      <c r="O17" s="23"/>
      <c r="P17" s="23"/>
    </row>
    <row r="18" spans="2:16">
      <c r="B18" s="24" t="s">
        <v>876</v>
      </c>
      <c r="C18" s="1934"/>
      <c r="D18" s="1938"/>
      <c r="E18" s="1941"/>
      <c r="F18" s="2013" t="str">
        <f>LEFT('Form 6'!$G$1,10)</f>
        <v/>
      </c>
      <c r="G18" s="2022"/>
      <c r="H18" s="2023"/>
      <c r="I18" s="17"/>
      <c r="J18" s="23"/>
      <c r="K18" s="23"/>
      <c r="L18" s="23"/>
      <c r="M18" s="23"/>
      <c r="N18" s="23"/>
      <c r="O18" s="23"/>
      <c r="P18" s="23"/>
    </row>
    <row r="19" spans="2:16">
      <c r="B19" s="1943" t="s">
        <v>877</v>
      </c>
      <c r="C19" s="1944"/>
      <c r="D19" s="1938"/>
      <c r="E19" s="1941"/>
      <c r="F19" s="2012"/>
      <c r="G19" s="2022"/>
      <c r="H19" s="2023"/>
      <c r="I19" s="17"/>
      <c r="J19" s="23"/>
      <c r="K19" s="23"/>
      <c r="L19" s="23"/>
      <c r="M19" s="23"/>
      <c r="N19" s="23"/>
      <c r="O19" s="23"/>
      <c r="P19" s="23"/>
    </row>
    <row r="20" spans="2:16">
      <c r="B20" s="37" t="s">
        <v>878</v>
      </c>
      <c r="C20" s="1945"/>
      <c r="D20" s="1938"/>
      <c r="E20" s="1941"/>
      <c r="F20" s="2012"/>
      <c r="G20" s="2022"/>
      <c r="H20" s="2023"/>
      <c r="I20" s="17"/>
      <c r="J20" s="23"/>
      <c r="K20" s="23"/>
      <c r="L20" s="23"/>
      <c r="M20" s="23"/>
      <c r="N20" s="23"/>
      <c r="O20" s="23"/>
      <c r="P20" s="23"/>
    </row>
    <row r="21" spans="2:16">
      <c r="B21" s="24" t="s">
        <v>879</v>
      </c>
      <c r="C21" s="1934"/>
      <c r="D21" s="1938"/>
      <c r="E21" s="1941"/>
      <c r="F21" s="2012"/>
      <c r="G21" s="2022"/>
      <c r="H21" s="2023"/>
      <c r="I21" s="17"/>
      <c r="J21" s="23"/>
      <c r="K21" s="23"/>
      <c r="L21" s="23"/>
      <c r="M21" s="23"/>
      <c r="N21" s="23"/>
      <c r="O21" s="23"/>
      <c r="P21" s="23"/>
    </row>
    <row r="22" spans="2:16">
      <c r="B22" s="1943" t="s">
        <v>880</v>
      </c>
      <c r="C22" s="1944"/>
      <c r="D22" s="1938"/>
      <c r="E22" s="1941"/>
      <c r="F22" s="2012"/>
      <c r="G22" s="2022"/>
      <c r="H22" s="2023"/>
      <c r="I22" s="17"/>
      <c r="J22" s="23"/>
      <c r="K22" s="23"/>
      <c r="L22" s="23"/>
      <c r="M22" s="23"/>
      <c r="N22" s="23"/>
      <c r="O22" s="23"/>
      <c r="P22" s="23"/>
    </row>
    <row r="23" spans="2:16">
      <c r="B23" s="24" t="s">
        <v>881</v>
      </c>
      <c r="C23" s="1934"/>
      <c r="D23" s="1938"/>
      <c r="E23" s="1941"/>
      <c r="F23" s="2012"/>
      <c r="G23" s="2022"/>
      <c r="H23" s="2023"/>
      <c r="I23" s="17"/>
      <c r="J23" s="23"/>
      <c r="K23" s="23"/>
      <c r="L23" s="23"/>
      <c r="M23" s="23"/>
      <c r="N23" s="23"/>
      <c r="O23" s="23"/>
      <c r="P23" s="23"/>
    </row>
    <row r="24" spans="2:16">
      <c r="B24" s="24" t="s">
        <v>882</v>
      </c>
      <c r="C24" s="1934"/>
      <c r="D24" s="1938" t="s">
        <v>883</v>
      </c>
      <c r="E24" s="1941"/>
      <c r="F24" s="2012"/>
      <c r="G24" s="2022"/>
      <c r="H24" s="2023"/>
      <c r="I24" s="17"/>
      <c r="J24" s="23"/>
      <c r="K24" s="23"/>
      <c r="L24" s="23"/>
      <c r="M24" s="23"/>
      <c r="N24" s="23"/>
      <c r="O24" s="23"/>
      <c r="P24" s="23"/>
    </row>
    <row r="25" spans="2:16">
      <c r="B25" s="24" t="s">
        <v>884</v>
      </c>
      <c r="C25" s="1934"/>
      <c r="D25" s="1938" t="s">
        <v>885</v>
      </c>
      <c r="E25" s="1941"/>
      <c r="F25" s="2012"/>
      <c r="G25" s="2022"/>
      <c r="H25" s="2023"/>
      <c r="I25" s="17"/>
      <c r="J25" s="23"/>
      <c r="K25" s="23"/>
      <c r="L25" s="23"/>
      <c r="M25" s="23"/>
      <c r="N25" s="23"/>
      <c r="O25" s="23"/>
      <c r="P25" s="23"/>
    </row>
    <row r="26" spans="2:16">
      <c r="B26" s="1943" t="s">
        <v>886</v>
      </c>
      <c r="C26" s="1944"/>
      <c r="D26" s="1938" t="s">
        <v>887</v>
      </c>
      <c r="E26" s="1984"/>
      <c r="F26" s="1998"/>
      <c r="G26" s="2022"/>
      <c r="H26" s="2023"/>
      <c r="I26" s="17"/>
      <c r="J26" s="23"/>
      <c r="K26" s="23"/>
      <c r="L26" s="23"/>
      <c r="M26" s="23"/>
      <c r="N26" s="23"/>
      <c r="O26" s="23"/>
      <c r="P26" s="23"/>
    </row>
    <row r="27" spans="2:16" ht="39" customHeight="1">
      <c r="B27" s="1946" t="s">
        <v>888</v>
      </c>
      <c r="C27" s="1947"/>
      <c r="D27" s="2047" t="s">
        <v>889</v>
      </c>
      <c r="E27" s="2048"/>
      <c r="F27" s="2013" t="str">
        <f>IF(OR('Form 15'!N2&lt;&gt;"",'Form 15-2'!N2&lt;&gt;"",'Form 15-3'!N2&lt;&gt;"",'Form 15-4'!N2&lt;&gt;"",'Form 15-5'!N2&lt;&gt;"",'Form 15-6'!N2&lt;&gt;"",'Form 15-7'!N2&lt;&gt;"",'Form 15-8'!N2&lt;&gt;"",'Form 15-9'!N2&lt;&gt;"",'Form 15-10'!N2&lt;&gt;""),"INCOMPLETE","")</f>
        <v/>
      </c>
      <c r="G27" s="2022"/>
      <c r="H27" s="2023"/>
      <c r="I27" s="17"/>
      <c r="J27" s="23"/>
      <c r="K27" s="23"/>
      <c r="L27" s="23"/>
      <c r="M27" s="23"/>
      <c r="N27" s="23"/>
      <c r="O27" s="23"/>
      <c r="P27" s="23"/>
    </row>
    <row r="28" spans="2:16">
      <c r="B28" s="24" t="s">
        <v>890</v>
      </c>
      <c r="C28" s="1934"/>
      <c r="D28" s="1938"/>
      <c r="E28" s="1941"/>
      <c r="F28" s="2012"/>
      <c r="G28" s="2022"/>
      <c r="H28" s="2023"/>
      <c r="I28" s="17"/>
      <c r="J28" s="23"/>
      <c r="K28" s="23"/>
      <c r="L28" s="23"/>
      <c r="M28" s="23"/>
      <c r="N28" s="23"/>
      <c r="O28" s="23"/>
      <c r="P28" s="23"/>
    </row>
    <row r="29" spans="2:16">
      <c r="B29" s="1943" t="s">
        <v>891</v>
      </c>
      <c r="C29" s="1944"/>
      <c r="D29" s="1938"/>
      <c r="E29" s="1941"/>
      <c r="F29" s="2012"/>
      <c r="G29" s="2022"/>
      <c r="H29" s="2023"/>
      <c r="I29" s="17"/>
      <c r="J29" s="23"/>
      <c r="K29" s="23"/>
      <c r="L29" s="23"/>
      <c r="M29" s="23"/>
      <c r="N29" s="23"/>
      <c r="O29" s="23"/>
      <c r="P29" s="23"/>
    </row>
    <row r="30" spans="2:16">
      <c r="B30" s="1943" t="s">
        <v>892</v>
      </c>
      <c r="C30" s="1944"/>
      <c r="D30" s="1938"/>
      <c r="E30" s="1941"/>
      <c r="F30" s="2012"/>
      <c r="G30" s="2022"/>
      <c r="H30" s="2023"/>
      <c r="I30" s="17"/>
      <c r="J30" s="23"/>
      <c r="K30" s="23"/>
      <c r="L30" s="23"/>
      <c r="M30" s="23"/>
      <c r="N30" s="23"/>
      <c r="O30" s="23"/>
      <c r="P30" s="23"/>
    </row>
    <row r="31" spans="2:16">
      <c r="B31" s="35" t="s">
        <v>893</v>
      </c>
      <c r="C31" s="1942"/>
      <c r="D31" s="1938"/>
      <c r="E31" s="1941"/>
      <c r="F31" s="2014"/>
      <c r="G31" s="2022"/>
      <c r="H31" s="2023"/>
      <c r="I31" s="17"/>
      <c r="J31" s="23"/>
      <c r="K31" s="23"/>
      <c r="L31" s="23"/>
      <c r="M31" s="23"/>
      <c r="N31" s="23"/>
      <c r="O31" s="23"/>
      <c r="P31" s="23"/>
    </row>
    <row r="32" spans="2:16">
      <c r="B32" s="24" t="s">
        <v>894</v>
      </c>
      <c r="C32" s="1934"/>
      <c r="D32" s="1938" t="s">
        <v>895</v>
      </c>
      <c r="E32" s="1941"/>
      <c r="F32" s="2013" t="str">
        <f>'Schedule 1'!L2</f>
        <v>INCOMPLETE</v>
      </c>
      <c r="G32" s="2022"/>
      <c r="H32" s="2023"/>
      <c r="I32" s="17"/>
      <c r="J32" s="23"/>
      <c r="K32" s="23"/>
      <c r="L32" s="23"/>
      <c r="M32" s="23"/>
      <c r="N32" s="23"/>
      <c r="O32" s="23"/>
      <c r="P32" s="23"/>
    </row>
    <row r="33" spans="2:16">
      <c r="B33" s="24" t="s">
        <v>896</v>
      </c>
      <c r="C33" s="1934"/>
      <c r="D33" s="1948" t="s">
        <v>14428</v>
      </c>
      <c r="E33" s="1985"/>
      <c r="F33" s="2015" t="str">
        <f>'Schedule 2'!K2</f>
        <v>INCOMPLETE</v>
      </c>
      <c r="G33" s="2022"/>
      <c r="H33" s="2023"/>
      <c r="I33" s="17"/>
      <c r="J33" s="23"/>
      <c r="K33" s="23"/>
      <c r="L33" s="23"/>
      <c r="M33" s="23"/>
      <c r="N33" s="23"/>
      <c r="O33" s="23"/>
      <c r="P33" s="23"/>
    </row>
    <row r="34" spans="2:16">
      <c r="B34" s="24" t="s">
        <v>897</v>
      </c>
      <c r="C34" s="1934"/>
      <c r="D34" s="1948" t="s">
        <v>933</v>
      </c>
      <c r="E34" s="1985"/>
      <c r="F34" s="2015" t="str">
        <f>'Schedule 3'!K2</f>
        <v>INCOMPLETE</v>
      </c>
      <c r="G34" s="2022"/>
      <c r="H34" s="2023"/>
      <c r="I34" s="17"/>
      <c r="J34" s="23"/>
      <c r="K34" s="23"/>
      <c r="L34" s="23"/>
      <c r="M34" s="23"/>
      <c r="N34" s="23"/>
      <c r="O34" s="23"/>
      <c r="P34" s="23"/>
    </row>
    <row r="35" spans="2:16">
      <c r="B35" s="24" t="s">
        <v>898</v>
      </c>
      <c r="C35" s="1934"/>
      <c r="D35" s="1948" t="s">
        <v>934</v>
      </c>
      <c r="E35" s="1985"/>
      <c r="F35" s="2015" t="str">
        <f>'Schedule 4'!K2</f>
        <v>INCOMPLETE</v>
      </c>
      <c r="G35" s="2022"/>
      <c r="H35" s="2023"/>
      <c r="I35" s="17"/>
      <c r="J35" s="23"/>
      <c r="K35" s="23"/>
      <c r="L35" s="23"/>
      <c r="M35" s="23"/>
      <c r="N35" s="23"/>
      <c r="O35" s="23"/>
      <c r="P35" s="23"/>
    </row>
    <row r="36" spans="2:16">
      <c r="B36" s="24" t="s">
        <v>899</v>
      </c>
      <c r="C36" s="1934"/>
      <c r="D36" s="1948" t="s">
        <v>900</v>
      </c>
      <c r="E36" s="1985"/>
      <c r="F36" s="2015" t="str">
        <f>'Schedule 5'!L2</f>
        <v>INCOMPLETE</v>
      </c>
      <c r="G36" s="2022"/>
      <c r="H36" s="2023"/>
      <c r="I36" s="17"/>
      <c r="J36" s="23"/>
      <c r="K36" s="23"/>
      <c r="L36" s="23"/>
      <c r="M36" s="23"/>
      <c r="N36" s="23"/>
      <c r="O36" s="23"/>
      <c r="P36" s="23"/>
    </row>
    <row r="37" spans="2:16">
      <c r="B37" s="24" t="s">
        <v>901</v>
      </c>
      <c r="C37" s="1934"/>
      <c r="D37" s="1948" t="s">
        <v>935</v>
      </c>
      <c r="E37" s="1985"/>
      <c r="F37" s="2015" t="str">
        <f>'Schedule 6'!K2</f>
        <v/>
      </c>
      <c r="G37" s="2022"/>
      <c r="H37" s="2023"/>
      <c r="I37" s="17"/>
      <c r="J37" s="23"/>
      <c r="K37" s="23"/>
      <c r="L37" s="23"/>
      <c r="M37" s="23"/>
      <c r="N37" s="23"/>
      <c r="O37" s="23"/>
      <c r="P37" s="23"/>
    </row>
    <row r="38" spans="2:16">
      <c r="B38" s="24" t="s">
        <v>902</v>
      </c>
      <c r="C38" s="1934"/>
      <c r="D38" s="1948" t="s">
        <v>936</v>
      </c>
      <c r="E38" s="1985"/>
      <c r="F38" s="2015" t="str">
        <f>'Schedule 7'!K2</f>
        <v>INCOMPLETE</v>
      </c>
      <c r="G38" s="2022"/>
      <c r="H38" s="2023"/>
      <c r="I38" s="17"/>
      <c r="J38" s="23"/>
      <c r="K38" s="23"/>
      <c r="L38" s="23"/>
      <c r="M38" s="23"/>
      <c r="N38" s="23"/>
      <c r="O38" s="23"/>
      <c r="P38" s="23"/>
    </row>
    <row r="39" spans="2:16">
      <c r="B39" s="24" t="s">
        <v>903</v>
      </c>
      <c r="C39" s="1934"/>
      <c r="D39" s="1938" t="s">
        <v>904</v>
      </c>
      <c r="E39" s="1941"/>
      <c r="F39" s="2013" t="str">
        <f>'Schedule 8'!L2</f>
        <v>INCOMPLETE</v>
      </c>
      <c r="G39" s="2022"/>
      <c r="H39" s="2023"/>
      <c r="I39" s="17"/>
      <c r="J39" s="23"/>
      <c r="K39" s="23"/>
      <c r="L39" s="23"/>
      <c r="M39" s="23"/>
      <c r="N39" s="23"/>
      <c r="O39" s="23"/>
      <c r="P39" s="23"/>
    </row>
    <row r="40" spans="2:16" ht="15" customHeight="1">
      <c r="B40" s="24" t="s">
        <v>905</v>
      </c>
      <c r="C40" s="1934"/>
      <c r="D40" s="1949" t="s">
        <v>906</v>
      </c>
      <c r="E40" s="1986"/>
      <c r="F40" s="2016" t="str">
        <f>'Schedule 9'!P5</f>
        <v>INCOMPLETE</v>
      </c>
      <c r="G40" s="2028"/>
      <c r="H40" s="2023"/>
      <c r="I40" s="17"/>
      <c r="J40" s="23"/>
      <c r="K40" s="23"/>
      <c r="L40" s="23"/>
      <c r="M40" s="23"/>
      <c r="N40" s="23"/>
      <c r="O40" s="23"/>
      <c r="P40" s="23"/>
    </row>
    <row r="41" spans="2:16">
      <c r="B41" s="24" t="s">
        <v>907</v>
      </c>
      <c r="C41" s="1934"/>
      <c r="D41" s="1938" t="s">
        <v>908</v>
      </c>
      <c r="E41" s="1941"/>
      <c r="F41" s="2013" t="str">
        <f>'Schedule 10'!K2</f>
        <v>INCOMPLETE</v>
      </c>
      <c r="G41" s="2029"/>
      <c r="H41" s="2023"/>
      <c r="I41" s="17"/>
      <c r="J41" s="23"/>
      <c r="K41" s="23"/>
      <c r="L41" s="23"/>
      <c r="M41" s="23"/>
      <c r="N41" s="23"/>
      <c r="O41" s="23"/>
      <c r="P41" s="23"/>
    </row>
    <row r="42" spans="2:16">
      <c r="B42" s="1943" t="s">
        <v>909</v>
      </c>
      <c r="C42" s="1944"/>
      <c r="D42" s="1938" t="s">
        <v>910</v>
      </c>
      <c r="E42" s="1941"/>
      <c r="F42" s="2013" t="str">
        <f>'Schedule 11'!I2</f>
        <v>INCOMPLETE</v>
      </c>
      <c r="G42" s="2022"/>
      <c r="H42" s="2023"/>
      <c r="I42" s="17"/>
      <c r="J42" s="23"/>
      <c r="K42" s="23"/>
      <c r="L42" s="23"/>
      <c r="M42" s="23"/>
      <c r="N42" s="23"/>
      <c r="O42" s="23"/>
      <c r="P42" s="23"/>
    </row>
    <row r="43" spans="2:16">
      <c r="B43" s="1943" t="s">
        <v>911</v>
      </c>
      <c r="C43" s="1944"/>
      <c r="D43" s="1938" t="s">
        <v>912</v>
      </c>
      <c r="E43" s="1941"/>
      <c r="F43" s="2013" t="str">
        <f>'Schedule 12'!K2</f>
        <v>INCOMPLETE</v>
      </c>
      <c r="G43" s="2022"/>
      <c r="H43" s="2023"/>
      <c r="I43" s="17"/>
      <c r="J43" s="23"/>
      <c r="K43" s="23"/>
      <c r="L43" s="23"/>
      <c r="M43" s="23"/>
      <c r="N43" s="23"/>
      <c r="O43" s="23"/>
      <c r="P43" s="23"/>
    </row>
    <row r="44" spans="2:16" ht="15.75">
      <c r="B44" s="1950" t="s">
        <v>913</v>
      </c>
      <c r="C44" s="1947"/>
      <c r="D44" s="1948" t="s">
        <v>914</v>
      </c>
      <c r="E44" s="1941"/>
      <c r="F44" s="2013" t="str">
        <f>'Schedule 13'!K2</f>
        <v/>
      </c>
      <c r="G44" s="2022"/>
      <c r="H44" s="2023"/>
      <c r="I44" s="17"/>
      <c r="J44" s="23"/>
      <c r="K44" s="23"/>
      <c r="L44" s="23"/>
      <c r="M44" s="23"/>
      <c r="N44" s="23"/>
      <c r="O44" s="23"/>
      <c r="P44" s="23"/>
    </row>
    <row r="45" spans="2:16" ht="15.75">
      <c r="B45" s="1950" t="s">
        <v>915</v>
      </c>
      <c r="C45" s="1947"/>
      <c r="D45" s="1948" t="s">
        <v>916</v>
      </c>
      <c r="E45" s="1941"/>
      <c r="F45" s="2013" t="str">
        <f>'Schedule 13A'!L2</f>
        <v/>
      </c>
      <c r="G45" s="2022"/>
      <c r="H45" s="2023"/>
      <c r="I45" s="17"/>
      <c r="J45" s="23"/>
      <c r="K45" s="23"/>
      <c r="L45" s="23"/>
      <c r="M45" s="23"/>
      <c r="N45" s="23"/>
      <c r="O45" s="23"/>
      <c r="P45" s="23"/>
    </row>
    <row r="46" spans="2:16" ht="15.75">
      <c r="B46" s="1950" t="s">
        <v>917</v>
      </c>
      <c r="C46" s="1947"/>
      <c r="D46" s="1948" t="s">
        <v>918</v>
      </c>
      <c r="E46" s="1941"/>
      <c r="F46" s="2013" t="str">
        <f>'Schedule 14'!L2</f>
        <v/>
      </c>
      <c r="G46" s="2022"/>
      <c r="H46" s="2023"/>
      <c r="I46" s="17"/>
      <c r="J46" s="23"/>
      <c r="K46" s="23"/>
      <c r="L46" s="23"/>
      <c r="M46" s="23"/>
      <c r="N46" s="23"/>
      <c r="O46" s="23"/>
      <c r="P46" s="23"/>
    </row>
    <row r="47" spans="2:16" ht="15.75">
      <c r="B47" s="1950" t="s">
        <v>919</v>
      </c>
      <c r="C47" s="1947"/>
      <c r="D47" s="1948" t="s">
        <v>920</v>
      </c>
      <c r="E47" s="1941"/>
      <c r="F47" s="2013" t="str">
        <f>'Schedule 15'!K2</f>
        <v/>
      </c>
      <c r="G47" s="2022"/>
      <c r="H47" s="2023"/>
      <c r="I47" s="17"/>
      <c r="J47" s="23"/>
      <c r="K47" s="23"/>
      <c r="L47" s="23"/>
      <c r="M47" s="23"/>
      <c r="N47" s="23"/>
      <c r="O47" s="23"/>
      <c r="P47" s="23"/>
    </row>
    <row r="48" spans="2:16" ht="15.75">
      <c r="B48" s="1950" t="s">
        <v>921</v>
      </c>
      <c r="C48" s="1947"/>
      <c r="D48" s="1948" t="s">
        <v>922</v>
      </c>
      <c r="E48" s="1941"/>
      <c r="F48" s="2013" t="str">
        <f>'Schedule 16'!J2</f>
        <v/>
      </c>
      <c r="G48" s="2022"/>
      <c r="H48" s="2023"/>
      <c r="I48" s="17"/>
      <c r="J48" s="23"/>
      <c r="K48" s="23"/>
      <c r="L48" s="23"/>
      <c r="M48" s="23"/>
      <c r="N48" s="23"/>
      <c r="O48" s="23"/>
      <c r="P48" s="23"/>
    </row>
    <row r="49" spans="2:16" ht="15.75">
      <c r="B49" s="1950" t="s">
        <v>923</v>
      </c>
      <c r="C49" s="1947"/>
      <c r="D49" s="1948" t="s">
        <v>924</v>
      </c>
      <c r="E49" s="1941"/>
      <c r="F49" s="2013" t="str">
        <f>'Schedule 17'!P2</f>
        <v/>
      </c>
      <c r="G49" s="2022"/>
      <c r="H49" s="2023"/>
      <c r="I49" s="17"/>
      <c r="J49" s="23"/>
      <c r="K49" s="23"/>
      <c r="L49" s="23"/>
      <c r="M49" s="23"/>
      <c r="N49" s="23"/>
      <c r="O49" s="23"/>
      <c r="P49" s="23"/>
    </row>
    <row r="50" spans="2:16">
      <c r="B50" s="35" t="s">
        <v>14110</v>
      </c>
      <c r="C50" s="1942"/>
      <c r="D50" s="1938" t="s">
        <v>925</v>
      </c>
      <c r="E50" s="1941"/>
      <c r="F50" s="2017"/>
      <c r="G50" s="2022"/>
      <c r="H50" s="2023"/>
      <c r="I50" s="17"/>
      <c r="J50" s="23"/>
      <c r="K50" s="23"/>
      <c r="L50" s="23"/>
      <c r="M50" s="23"/>
      <c r="N50" s="23"/>
      <c r="O50" s="23"/>
      <c r="P50" s="23"/>
    </row>
    <row r="51" spans="2:16">
      <c r="B51" s="35" t="s">
        <v>926</v>
      </c>
      <c r="C51" s="1942"/>
      <c r="D51" s="1938" t="s">
        <v>927</v>
      </c>
      <c r="E51" s="1941"/>
      <c r="F51" s="2018"/>
      <c r="G51" s="2022"/>
      <c r="H51" s="2023"/>
      <c r="I51" s="17"/>
      <c r="J51" s="23"/>
      <c r="K51" s="23"/>
      <c r="L51" s="23"/>
      <c r="M51" s="23"/>
      <c r="N51" s="23"/>
      <c r="O51" s="23"/>
      <c r="P51" s="23"/>
    </row>
    <row r="52" spans="2:16">
      <c r="B52" s="35" t="s">
        <v>1368</v>
      </c>
      <c r="C52" s="1942"/>
      <c r="D52" s="1938"/>
      <c r="E52" s="1941"/>
      <c r="F52" s="2013" t="str">
        <f>IF(G52="","INCOMPLETE","")</f>
        <v>INCOMPLETE</v>
      </c>
      <c r="G52" s="2022"/>
      <c r="H52" s="2023"/>
      <c r="I52" s="17"/>
      <c r="J52" s="23"/>
      <c r="K52" s="23"/>
      <c r="L52" s="23"/>
      <c r="M52" s="23"/>
      <c r="N52" s="23"/>
      <c r="O52" s="23"/>
      <c r="P52" s="23"/>
    </row>
    <row r="53" spans="2:16">
      <c r="B53" s="35" t="s">
        <v>1369</v>
      </c>
      <c r="C53" s="1942"/>
      <c r="D53" s="1938"/>
      <c r="E53" s="1941"/>
      <c r="F53" s="2018"/>
      <c r="G53" s="2022"/>
      <c r="H53" s="2023"/>
      <c r="I53" s="17"/>
      <c r="J53" s="23"/>
      <c r="K53" s="23"/>
      <c r="L53" s="23"/>
      <c r="M53" s="23"/>
      <c r="N53" s="23"/>
      <c r="O53" s="23"/>
      <c r="P53" s="23"/>
    </row>
    <row r="54" spans="2:16" ht="15.75" customHeight="1">
      <c r="B54" s="1950" t="s">
        <v>1370</v>
      </c>
      <c r="C54" s="1947"/>
      <c r="D54" s="1949"/>
      <c r="E54" s="1987"/>
      <c r="F54" s="2019"/>
      <c r="G54" s="2022"/>
      <c r="H54" s="2023"/>
      <c r="I54" s="17"/>
      <c r="J54" s="23"/>
      <c r="K54" s="23"/>
      <c r="L54" s="23"/>
      <c r="M54" s="23"/>
      <c r="N54" s="23"/>
      <c r="O54" s="23"/>
      <c r="P54" s="23"/>
    </row>
    <row r="55" spans="2:16">
      <c r="B55" s="1951" t="s">
        <v>928</v>
      </c>
      <c r="C55" s="1952"/>
      <c r="D55" s="1938"/>
      <c r="E55" s="1941"/>
      <c r="F55" s="2018"/>
      <c r="G55" s="2022"/>
      <c r="H55" s="2023"/>
      <c r="I55" s="17"/>
      <c r="J55" s="23"/>
      <c r="K55" s="23"/>
      <c r="L55" s="23"/>
      <c r="M55" s="23"/>
      <c r="N55" s="23"/>
      <c r="O55" s="23"/>
      <c r="P55" s="23"/>
    </row>
    <row r="56" spans="2:16">
      <c r="B56" s="29" t="s">
        <v>929</v>
      </c>
      <c r="C56" s="46"/>
      <c r="D56" s="1938" t="s">
        <v>930</v>
      </c>
      <c r="E56" s="1941"/>
      <c r="F56" s="2013" t="str">
        <f>IF(G56="","INCOMPLETE","")</f>
        <v>INCOMPLETE</v>
      </c>
      <c r="G56" s="2022"/>
      <c r="H56" s="2023"/>
      <c r="I56" s="17"/>
      <c r="J56" s="23"/>
      <c r="K56" s="23"/>
      <c r="L56" s="23"/>
      <c r="M56" s="23"/>
      <c r="N56" s="23"/>
      <c r="O56" s="23"/>
      <c r="P56" s="23"/>
    </row>
    <row r="57" spans="2:16" ht="25.5" customHeight="1">
      <c r="B57" s="2045" t="s">
        <v>14424</v>
      </c>
      <c r="C57" s="2046"/>
      <c r="D57" s="2046"/>
      <c r="E57" s="2046"/>
      <c r="F57" s="2013" t="str">
        <f>IF(G57="","INCOMPLETE","")</f>
        <v>INCOMPLETE</v>
      </c>
      <c r="G57" s="2022"/>
      <c r="H57" s="2023"/>
      <c r="I57" s="17"/>
      <c r="J57" s="23"/>
      <c r="K57" s="23"/>
      <c r="L57" s="23"/>
      <c r="M57" s="23"/>
      <c r="N57" s="23"/>
      <c r="O57" s="23"/>
      <c r="P57" s="23"/>
    </row>
    <row r="58" spans="2:16">
      <c r="B58" s="1951" t="s">
        <v>16043</v>
      </c>
      <c r="C58" s="1953"/>
      <c r="D58" s="1938"/>
      <c r="E58" s="1941"/>
      <c r="F58" s="2018"/>
      <c r="G58" s="2022"/>
      <c r="H58" s="2023"/>
      <c r="I58" s="17"/>
      <c r="J58" s="23"/>
      <c r="K58" s="23"/>
      <c r="L58" s="23"/>
      <c r="M58" s="23"/>
      <c r="N58" s="23"/>
      <c r="O58" s="23"/>
      <c r="P58" s="23"/>
    </row>
    <row r="59" spans="2:16">
      <c r="B59" s="1951" t="s">
        <v>14111</v>
      </c>
      <c r="C59" s="1953"/>
      <c r="D59" s="1938" t="s">
        <v>14112</v>
      </c>
      <c r="E59" s="1941"/>
      <c r="F59" s="2013" t="str">
        <f>IF(G59="","INCOMPLETE","")</f>
        <v>INCOMPLETE</v>
      </c>
      <c r="G59" s="2022"/>
      <c r="H59" s="2023"/>
      <c r="I59" s="17"/>
      <c r="J59" s="23"/>
      <c r="K59" s="23"/>
      <c r="L59" s="23"/>
      <c r="M59" s="23"/>
      <c r="N59" s="23"/>
      <c r="O59" s="23"/>
      <c r="P59" s="23"/>
    </row>
    <row r="60" spans="2:16">
      <c r="B60" s="1951" t="s">
        <v>14111</v>
      </c>
      <c r="C60" s="1953"/>
      <c r="D60" s="1938" t="s">
        <v>14113</v>
      </c>
      <c r="E60" s="1941"/>
      <c r="F60" s="2013" t="str">
        <f>IF(G60="","INCOMPLETE","")</f>
        <v>INCOMPLETE</v>
      </c>
      <c r="G60" s="2022"/>
      <c r="H60" s="2023"/>
      <c r="I60" s="17"/>
      <c r="J60" s="23"/>
      <c r="K60" s="23"/>
      <c r="L60" s="23"/>
      <c r="M60" s="23"/>
      <c r="N60" s="23"/>
      <c r="O60" s="23"/>
      <c r="P60" s="23"/>
    </row>
    <row r="61" spans="2:16">
      <c r="B61" s="25" t="s">
        <v>1373</v>
      </c>
      <c r="C61" s="67"/>
      <c r="D61" s="1954"/>
      <c r="E61" s="1954"/>
      <c r="F61" s="1989"/>
      <c r="G61" s="2030"/>
      <c r="H61" s="2031"/>
      <c r="I61" s="17"/>
      <c r="J61" s="23"/>
      <c r="K61" s="23"/>
      <c r="L61" s="23"/>
      <c r="M61" s="23"/>
      <c r="N61" s="23"/>
      <c r="O61" s="23"/>
      <c r="P61" s="23"/>
    </row>
    <row r="62" spans="2:16">
      <c r="B62" s="2041"/>
      <c r="C62" s="2042"/>
      <c r="D62" s="2043"/>
      <c r="E62" s="2044"/>
      <c r="F62" s="1995"/>
      <c r="G62" s="2032"/>
      <c r="H62" s="2023"/>
      <c r="I62" s="17"/>
      <c r="J62" s="23"/>
      <c r="K62" s="23"/>
      <c r="L62" s="23"/>
      <c r="M62" s="23"/>
      <c r="N62" s="23"/>
      <c r="O62" s="23"/>
      <c r="P62" s="23"/>
    </row>
    <row r="63" spans="2:16">
      <c r="B63" s="2041"/>
      <c r="C63" s="2042"/>
      <c r="D63" s="2043"/>
      <c r="E63" s="2044"/>
      <c r="F63" s="1996"/>
      <c r="G63" s="2032"/>
      <c r="H63" s="2023"/>
      <c r="I63" s="17"/>
      <c r="J63" s="23"/>
      <c r="K63" s="23"/>
      <c r="L63" s="23"/>
      <c r="M63" s="23"/>
      <c r="N63" s="23"/>
      <c r="O63" s="23"/>
      <c r="P63" s="23"/>
    </row>
    <row r="64" spans="2:16">
      <c r="B64" s="2041"/>
      <c r="C64" s="2042"/>
      <c r="D64" s="2043"/>
      <c r="E64" s="2044"/>
      <c r="F64" s="1996"/>
      <c r="G64" s="2032"/>
      <c r="H64" s="2023"/>
      <c r="I64" s="17"/>
      <c r="J64" s="23"/>
      <c r="K64" s="23"/>
      <c r="L64" s="23"/>
      <c r="M64" s="23"/>
      <c r="N64" s="23"/>
      <c r="O64" s="23"/>
      <c r="P64" s="23"/>
    </row>
    <row r="65" spans="2:16">
      <c r="B65" s="2041"/>
      <c r="C65" s="2042"/>
      <c r="D65" s="2043"/>
      <c r="E65" s="2044"/>
      <c r="F65" s="1996"/>
      <c r="G65" s="2032"/>
      <c r="H65" s="2023"/>
      <c r="I65" s="17"/>
      <c r="J65" s="23"/>
      <c r="K65" s="23"/>
      <c r="L65" s="23"/>
      <c r="M65" s="23"/>
      <c r="N65" s="23"/>
      <c r="O65" s="23"/>
      <c r="P65" s="23"/>
    </row>
    <row r="66" spans="2:16">
      <c r="B66" s="2041"/>
      <c r="C66" s="2042"/>
      <c r="D66" s="2043"/>
      <c r="E66" s="2044"/>
      <c r="F66" s="1996"/>
      <c r="G66" s="2032"/>
      <c r="H66" s="2023"/>
      <c r="I66" s="17"/>
      <c r="J66" s="23"/>
      <c r="K66" s="23"/>
      <c r="L66" s="23"/>
      <c r="M66" s="23"/>
      <c r="N66" s="23"/>
      <c r="O66" s="23"/>
      <c r="P66" s="23"/>
    </row>
    <row r="67" spans="2:16">
      <c r="B67" s="2041"/>
      <c r="C67" s="2042"/>
      <c r="D67" s="2043"/>
      <c r="E67" s="2044"/>
      <c r="F67" s="1996"/>
      <c r="G67" s="2032"/>
      <c r="H67" s="2023"/>
      <c r="I67" s="17"/>
      <c r="J67" s="23"/>
      <c r="K67" s="23"/>
      <c r="L67" s="23"/>
      <c r="M67" s="23"/>
      <c r="N67" s="23"/>
      <c r="O67" s="23"/>
      <c r="P67" s="23"/>
    </row>
    <row r="68" spans="2:16">
      <c r="B68" s="2041"/>
      <c r="C68" s="2042"/>
      <c r="D68" s="2043"/>
      <c r="E68" s="2044"/>
      <c r="F68" s="1996"/>
      <c r="G68" s="2032"/>
      <c r="H68" s="2023"/>
      <c r="I68" s="17"/>
      <c r="J68" s="23"/>
      <c r="K68" s="23"/>
      <c r="L68" s="23"/>
      <c r="M68" s="23"/>
      <c r="N68" s="23"/>
      <c r="O68" s="23"/>
      <c r="P68" s="23"/>
    </row>
    <row r="69" spans="2:16">
      <c r="B69" s="2041"/>
      <c r="C69" s="2042"/>
      <c r="D69" s="2043"/>
      <c r="E69" s="2044"/>
      <c r="F69" s="1996"/>
      <c r="G69" s="2032"/>
      <c r="H69" s="2023"/>
      <c r="I69" s="17"/>
      <c r="J69" s="23"/>
      <c r="K69" s="23"/>
      <c r="L69" s="23"/>
      <c r="M69" s="23"/>
      <c r="N69" s="23"/>
      <c r="O69" s="23"/>
      <c r="P69" s="23"/>
    </row>
    <row r="70" spans="2:16">
      <c r="B70" s="2051"/>
      <c r="C70" s="2052"/>
      <c r="D70" s="2039"/>
      <c r="E70" s="2040"/>
      <c r="F70" s="1997"/>
      <c r="G70" s="2033"/>
      <c r="H70" s="2034"/>
      <c r="I70" s="17"/>
    </row>
    <row r="71" spans="2:16">
      <c r="B71" s="25"/>
      <c r="C71" s="26"/>
      <c r="D71" s="27"/>
      <c r="E71" s="27"/>
      <c r="F71" s="27"/>
      <c r="G71" s="69"/>
      <c r="H71" s="70"/>
      <c r="I71" s="17"/>
    </row>
    <row r="72" spans="2:16">
      <c r="B72" s="71" t="s">
        <v>1409</v>
      </c>
      <c r="C72" s="72"/>
      <c r="D72" s="47"/>
      <c r="E72" s="73"/>
      <c r="F72" s="73"/>
      <c r="G72" s="47"/>
      <c r="H72" s="68"/>
      <c r="I72" s="17"/>
    </row>
    <row r="73" spans="2:16">
      <c r="B73" s="25"/>
      <c r="C73" s="26"/>
      <c r="D73" s="27"/>
      <c r="E73" s="27"/>
      <c r="F73" s="27"/>
      <c r="G73" s="27"/>
      <c r="H73" s="28"/>
      <c r="I73" s="17"/>
    </row>
    <row r="74" spans="2:16" ht="32.25" customHeight="1">
      <c r="B74" s="85"/>
      <c r="C74" s="86"/>
      <c r="D74" s="2049"/>
      <c r="E74" s="2049"/>
      <c r="F74" s="2049"/>
      <c r="G74" s="2049"/>
      <c r="H74" s="2050"/>
      <c r="I74" s="17"/>
    </row>
    <row r="75" spans="2:16" ht="15.75" thickBot="1">
      <c r="B75" s="38" t="s">
        <v>931</v>
      </c>
      <c r="C75" s="39"/>
      <c r="D75" s="1605" t="s">
        <v>42</v>
      </c>
      <c r="E75" s="1605"/>
      <c r="F75" s="1982"/>
      <c r="G75" s="1605" t="s">
        <v>43</v>
      </c>
      <c r="H75" s="1606"/>
      <c r="I75" s="17"/>
    </row>
    <row r="76" spans="2:16"/>
    <row r="77" spans="2:16"/>
    <row r="78" spans="2:16"/>
    <row r="79" spans="2:16"/>
  </sheetData>
  <sheetProtection algorithmName="SHA-512" hashValue="wCVazJTAIaX+jtx4JoxBoGfSlLClWTARTs9NN/jSpeGhOvf3nxFBDpQnTy8dQf9z4KsQxtoUk+Anlm4rH9ITbw==" saltValue="zDVGJEnKwwVqb5Pc2Y22+w==" spinCount="100000" sheet="1" objects="1" scenarios="1"/>
  <mergeCells count="22">
    <mergeCell ref="B57:E57"/>
    <mergeCell ref="D27:E27"/>
    <mergeCell ref="G74:H74"/>
    <mergeCell ref="B67:C67"/>
    <mergeCell ref="D67:E67"/>
    <mergeCell ref="B68:C68"/>
    <mergeCell ref="D68:E68"/>
    <mergeCell ref="D65:E65"/>
    <mergeCell ref="D66:E66"/>
    <mergeCell ref="B69:C69"/>
    <mergeCell ref="B70:C70"/>
    <mergeCell ref="D62:E62"/>
    <mergeCell ref="D63:E63"/>
    <mergeCell ref="D64:E64"/>
    <mergeCell ref="B62:C62"/>
    <mergeCell ref="D74:F74"/>
    <mergeCell ref="D70:E70"/>
    <mergeCell ref="B63:C63"/>
    <mergeCell ref="B64:C64"/>
    <mergeCell ref="B65:C65"/>
    <mergeCell ref="B66:C66"/>
    <mergeCell ref="D69:E69"/>
  </mergeCells>
  <printOptions horizontalCentered="1" verticalCentered="1"/>
  <pageMargins left="0" right="0" top="0.5" bottom="0.25" header="0" footer="0"/>
  <pageSetup scale="62" orientation="portrait" r:id="rId1"/>
  <headerFooter alignWithMargins="0">
    <oddHeader>&amp;LDOM 500-0
Revised 09/01/2023</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M161"/>
  <sheetViews>
    <sheetView showGridLines="0" zoomScaleNormal="100" workbookViewId="0">
      <selection activeCell="B41" sqref="B41"/>
    </sheetView>
  </sheetViews>
  <sheetFormatPr defaultColWidth="0" defaultRowHeight="12.75" zeroHeight="1"/>
  <cols>
    <col min="1" max="1" width="1.77734375" style="2001" customWidth="1"/>
    <col min="2" max="2" width="3.6640625" style="1683" customWidth="1"/>
    <col min="3" max="3" width="9.6640625" style="1683" customWidth="1"/>
    <col min="4" max="4" width="8.6640625" style="1683" customWidth="1"/>
    <col min="5" max="5" width="9.44140625" style="1683" customWidth="1"/>
    <col min="6" max="8" width="13.6640625" style="1683" bestFit="1" customWidth="1"/>
    <col min="9" max="9" width="12.77734375" style="1683" customWidth="1"/>
    <col min="10" max="10" width="2.44140625" style="1683" hidden="1" customWidth="1"/>
    <col min="11" max="11" width="2.33203125" style="1683" customWidth="1"/>
    <col min="12" max="12" width="12.6640625" style="1683" hidden="1" customWidth="1"/>
    <col min="13" max="13" width="8.88671875" style="1683" customWidth="1"/>
    <col min="14" max="16384" width="12.6640625" style="1683" hidden="1"/>
  </cols>
  <sheetData>
    <row r="1" spans="2:12">
      <c r="B1" s="241" t="s">
        <v>12366</v>
      </c>
      <c r="C1" s="700"/>
      <c r="D1" s="700"/>
      <c r="E1" s="700"/>
      <c r="F1" s="700"/>
      <c r="G1" s="700"/>
      <c r="H1" s="700"/>
      <c r="I1" s="700"/>
      <c r="J1" s="700"/>
      <c r="K1" s="700"/>
    </row>
    <row r="2" spans="2:12">
      <c r="B2" s="241" t="s">
        <v>12367</v>
      </c>
      <c r="C2" s="700"/>
      <c r="D2" s="700"/>
      <c r="E2" s="700"/>
      <c r="F2" s="700"/>
      <c r="G2" s="700"/>
      <c r="H2" s="700"/>
      <c r="I2" s="700"/>
      <c r="J2" s="700"/>
      <c r="K2" s="700"/>
    </row>
    <row r="3" spans="2:12">
      <c r="B3" s="241" t="s">
        <v>12368</v>
      </c>
      <c r="C3" s="700"/>
      <c r="D3" s="700"/>
      <c r="E3" s="700"/>
      <c r="F3" s="700"/>
      <c r="G3" s="700"/>
      <c r="H3" s="700"/>
      <c r="I3" s="700"/>
      <c r="J3" s="700"/>
      <c r="K3" s="700"/>
    </row>
    <row r="4" spans="2:12">
      <c r="B4" s="241" t="s">
        <v>12369</v>
      </c>
      <c r="C4" s="700"/>
      <c r="D4" s="700"/>
      <c r="E4" s="700"/>
      <c r="F4" s="700"/>
      <c r="G4" s="700"/>
      <c r="H4" s="700"/>
      <c r="I4" s="700"/>
      <c r="J4" s="700"/>
      <c r="K4" s="700"/>
    </row>
    <row r="5" spans="2:12">
      <c r="B5" s="700"/>
      <c r="C5" s="700"/>
      <c r="D5" s="700"/>
      <c r="E5" s="700"/>
      <c r="F5" s="700"/>
      <c r="G5" s="700"/>
      <c r="H5" s="700"/>
      <c r="I5" s="700"/>
      <c r="J5" s="384"/>
      <c r="K5" s="384"/>
      <c r="L5" s="384"/>
    </row>
    <row r="6" spans="2:12">
      <c r="B6" s="700" t="s">
        <v>1156</v>
      </c>
      <c r="C6" s="700"/>
      <c r="D6" s="699"/>
      <c r="E6" s="700"/>
      <c r="F6" s="700"/>
      <c r="G6" s="700"/>
      <c r="H6" s="700"/>
      <c r="I6" s="700"/>
      <c r="J6" s="384"/>
      <c r="K6" s="384"/>
      <c r="L6" s="384"/>
    </row>
    <row r="7" spans="2:12" ht="13.5" thickBot="1">
      <c r="B7" s="384"/>
      <c r="C7" s="384"/>
      <c r="D7" s="384"/>
      <c r="E7" s="384"/>
      <c r="F7" s="384"/>
      <c r="G7" s="384"/>
      <c r="H7" s="384"/>
      <c r="I7" s="48"/>
      <c r="J7" s="384"/>
      <c r="K7" s="384"/>
      <c r="L7" s="384"/>
    </row>
    <row r="8" spans="2:12" ht="15" customHeight="1" thickTop="1">
      <c r="B8" s="702" t="s">
        <v>6</v>
      </c>
      <c r="C8" s="1674"/>
      <c r="D8" s="1674"/>
      <c r="E8" s="1674">
        <f>Facility_Name</f>
        <v>0</v>
      </c>
      <c r="F8" s="1674"/>
      <c r="G8" s="1674"/>
      <c r="H8" s="1674"/>
      <c r="I8" s="704"/>
      <c r="J8" s="383"/>
      <c r="K8" s="383"/>
      <c r="L8" s="384"/>
    </row>
    <row r="9" spans="2:12" ht="15" customHeight="1">
      <c r="B9" s="705" t="s">
        <v>7</v>
      </c>
      <c r="C9" s="1676"/>
      <c r="D9" s="1676"/>
      <c r="E9" s="1676" t="str">
        <f>IF(Facility_DBA = 0, "", Facility_DBA)</f>
        <v/>
      </c>
      <c r="F9" s="1676"/>
      <c r="G9" s="1676" t="s">
        <v>408</v>
      </c>
      <c r="H9" s="821"/>
      <c r="I9" s="708" t="s">
        <v>408</v>
      </c>
      <c r="J9" s="383"/>
      <c r="K9" s="383"/>
      <c r="L9" s="384"/>
    </row>
    <row r="10" spans="2:12" ht="15" customHeight="1" thickBot="1">
      <c r="B10" s="709" t="s">
        <v>24</v>
      </c>
      <c r="C10" s="710"/>
      <c r="D10" s="710"/>
      <c r="E10" s="710">
        <f>Provider_Number</f>
        <v>0</v>
      </c>
      <c r="F10" s="711" t="s">
        <v>95</v>
      </c>
      <c r="G10" s="659">
        <f>Facility_FYB</f>
        <v>0</v>
      </c>
      <c r="H10" s="712" t="s">
        <v>53</v>
      </c>
      <c r="I10" s="1507">
        <f>Facility_FYE</f>
        <v>0</v>
      </c>
      <c r="J10" s="383"/>
      <c r="K10" s="383"/>
      <c r="L10" s="384"/>
    </row>
    <row r="11" spans="2:12" ht="15" hidden="1" customHeight="1" thickTop="1" thickBot="1">
      <c r="B11" s="716" t="s">
        <v>1499</v>
      </c>
      <c r="C11" s="717" t="s">
        <v>1500</v>
      </c>
      <c r="D11" s="717" t="s">
        <v>1501</v>
      </c>
      <c r="E11" s="717" t="s">
        <v>1502</v>
      </c>
      <c r="F11" s="717" t="s">
        <v>1503</v>
      </c>
      <c r="G11" s="752" t="s">
        <v>1504</v>
      </c>
      <c r="H11" s="717" t="s">
        <v>1505</v>
      </c>
      <c r="I11" s="822" t="s">
        <v>1506</v>
      </c>
      <c r="J11" s="383"/>
      <c r="K11" s="383"/>
      <c r="L11" s="384"/>
    </row>
    <row r="12" spans="2:12" ht="15" customHeight="1" thickTop="1">
      <c r="B12" s="823"/>
      <c r="C12" s="824"/>
      <c r="D12" s="824"/>
      <c r="E12" s="824"/>
      <c r="F12" s="825"/>
      <c r="G12" s="826" t="s">
        <v>538</v>
      </c>
      <c r="H12" s="826"/>
      <c r="I12" s="827"/>
      <c r="J12" s="828">
        <v>1</v>
      </c>
      <c r="K12" s="383"/>
      <c r="L12" s="384"/>
    </row>
    <row r="13" spans="2:12" ht="15" customHeight="1">
      <c r="B13" s="823"/>
      <c r="C13" s="824"/>
      <c r="D13" s="824"/>
      <c r="E13" s="824"/>
      <c r="F13" s="829" t="s">
        <v>59</v>
      </c>
      <c r="G13" s="829" t="s">
        <v>60</v>
      </c>
      <c r="H13" s="829" t="s">
        <v>61</v>
      </c>
      <c r="I13" s="830" t="s">
        <v>62</v>
      </c>
      <c r="J13" s="828">
        <v>2</v>
      </c>
      <c r="K13" s="383"/>
      <c r="L13" s="384"/>
    </row>
    <row r="14" spans="2:12" ht="25.5">
      <c r="B14" s="823"/>
      <c r="C14" s="831" t="s">
        <v>412</v>
      </c>
      <c r="D14" s="832"/>
      <c r="E14" s="832"/>
      <c r="F14" s="833" t="s">
        <v>13211</v>
      </c>
      <c r="G14" s="834" t="s">
        <v>411</v>
      </c>
      <c r="H14" s="834" t="s">
        <v>539</v>
      </c>
      <c r="I14" s="835" t="s">
        <v>13212</v>
      </c>
      <c r="J14" s="828">
        <v>3</v>
      </c>
      <c r="K14" s="383"/>
      <c r="L14" s="384"/>
    </row>
    <row r="15" spans="2:12" ht="40.5" customHeight="1">
      <c r="B15" s="836">
        <v>1</v>
      </c>
      <c r="C15" s="2150" t="s">
        <v>13213</v>
      </c>
      <c r="D15" s="2150"/>
      <c r="E15" s="2151"/>
      <c r="F15" s="209">
        <f>'Form 11'!H101</f>
        <v>0</v>
      </c>
      <c r="G15" s="209">
        <f>+I58</f>
        <v>0</v>
      </c>
      <c r="H15" s="209">
        <f>I75</f>
        <v>0</v>
      </c>
      <c r="I15" s="669">
        <f>+F15+G15-H15</f>
        <v>0</v>
      </c>
      <c r="J15" s="828">
        <v>4</v>
      </c>
      <c r="K15" s="383"/>
      <c r="L15" s="384"/>
    </row>
    <row r="16" spans="2:12" ht="15" customHeight="1">
      <c r="B16" s="836"/>
      <c r="C16" s="837"/>
      <c r="D16" s="837"/>
      <c r="E16" s="729"/>
      <c r="F16" s="670"/>
      <c r="G16" s="670"/>
      <c r="H16" s="670"/>
      <c r="I16" s="671"/>
      <c r="J16" s="828">
        <v>5</v>
      </c>
      <c r="K16" s="383"/>
      <c r="L16" s="384"/>
    </row>
    <row r="17" spans="2:12" ht="37.5" customHeight="1">
      <c r="B17" s="838">
        <v>2</v>
      </c>
      <c r="C17" s="2148" t="s">
        <v>13214</v>
      </c>
      <c r="D17" s="2148"/>
      <c r="E17" s="2149"/>
      <c r="F17" s="209">
        <f>+'Form 11'!I101</f>
        <v>0</v>
      </c>
      <c r="G17" s="209">
        <f>+I92</f>
        <v>0</v>
      </c>
      <c r="H17" s="209">
        <f>I109</f>
        <v>0</v>
      </c>
      <c r="I17" s="669">
        <f>+F17+G17-H17</f>
        <v>0</v>
      </c>
      <c r="J17" s="828">
        <v>6</v>
      </c>
      <c r="K17" s="383"/>
      <c r="L17" s="384"/>
    </row>
    <row r="18" spans="2:12" ht="15" customHeight="1">
      <c r="B18" s="836"/>
      <c r="C18" s="837"/>
      <c r="D18" s="837"/>
      <c r="E18" s="729"/>
      <c r="F18" s="670"/>
      <c r="G18" s="670"/>
      <c r="H18" s="670"/>
      <c r="I18" s="671"/>
      <c r="J18" s="828">
        <v>7</v>
      </c>
      <c r="K18" s="383"/>
      <c r="L18" s="384"/>
    </row>
    <row r="19" spans="2:12" ht="15" customHeight="1">
      <c r="B19" s="838">
        <v>3</v>
      </c>
      <c r="C19" s="727" t="s">
        <v>81</v>
      </c>
      <c r="D19" s="727"/>
      <c r="E19" s="727"/>
      <c r="F19" s="668">
        <f>+F15+F17</f>
        <v>0</v>
      </c>
      <c r="G19" s="668">
        <f>+G15+G17</f>
        <v>0</v>
      </c>
      <c r="H19" s="668">
        <f>+H15+H17</f>
        <v>0</v>
      </c>
      <c r="I19" s="669">
        <f>+I15+I17</f>
        <v>0</v>
      </c>
      <c r="J19" s="828">
        <v>8</v>
      </c>
      <c r="K19" s="383"/>
      <c r="L19" s="384"/>
    </row>
    <row r="20" spans="2:12" ht="15" customHeight="1">
      <c r="B20" s="836"/>
      <c r="C20" s="837"/>
      <c r="D20" s="837"/>
      <c r="E20" s="837"/>
      <c r="F20" s="839"/>
      <c r="G20" s="840"/>
      <c r="H20" s="839"/>
      <c r="I20" s="671"/>
      <c r="J20" s="828">
        <v>9</v>
      </c>
      <c r="K20" s="383"/>
      <c r="L20" s="384"/>
    </row>
    <row r="21" spans="2:12" ht="15" customHeight="1">
      <c r="B21" s="838">
        <v>4</v>
      </c>
      <c r="C21" s="727" t="s">
        <v>954</v>
      </c>
      <c r="D21" s="727"/>
      <c r="E21" s="727"/>
      <c r="F21" s="841"/>
      <c r="G21" s="842"/>
      <c r="H21" s="210">
        <f>IF('Form 6'!D155=0,0,ROUND('Form 6'!H155/'Form 6'!D155,4))</f>
        <v>0</v>
      </c>
      <c r="I21" s="669">
        <f>ROUND(I19/2,0)*H21</f>
        <v>0</v>
      </c>
      <c r="J21" s="828">
        <v>10</v>
      </c>
      <c r="K21" s="383"/>
      <c r="L21" s="384"/>
    </row>
    <row r="22" spans="2:12" ht="15" customHeight="1">
      <c r="B22" s="843"/>
      <c r="C22" s="729"/>
      <c r="D22" s="837"/>
      <c r="E22" s="837"/>
      <c r="F22" s="839"/>
      <c r="G22" s="839"/>
      <c r="H22" s="839"/>
      <c r="I22" s="671"/>
      <c r="J22" s="828">
        <v>11</v>
      </c>
      <c r="K22" s="383"/>
      <c r="L22" s="384"/>
    </row>
    <row r="23" spans="2:12" ht="23.25" customHeight="1">
      <c r="B23" s="838">
        <v>5</v>
      </c>
      <c r="C23" s="2148" t="s">
        <v>3980</v>
      </c>
      <c r="D23" s="2148"/>
      <c r="E23" s="2148"/>
      <c r="F23" s="2148"/>
      <c r="G23" s="841"/>
      <c r="H23" s="841"/>
      <c r="I23" s="844">
        <f>IF(H33=0,0,ROUND(('Form 6'!H155/'Form 13'!H33)*2,0))</f>
        <v>0</v>
      </c>
      <c r="J23" s="828">
        <v>12</v>
      </c>
      <c r="K23" s="383"/>
      <c r="L23" s="384"/>
    </row>
    <row r="24" spans="2:12">
      <c r="B24" s="836"/>
      <c r="C24" s="837"/>
      <c r="D24" s="837"/>
      <c r="E24" s="837"/>
      <c r="F24" s="839"/>
      <c r="G24" s="839"/>
      <c r="H24" s="839"/>
      <c r="I24" s="671"/>
      <c r="J24" s="828">
        <v>13</v>
      </c>
      <c r="K24" s="383"/>
      <c r="L24" s="384"/>
    </row>
    <row r="25" spans="2:12">
      <c r="B25" s="838">
        <v>6</v>
      </c>
      <c r="C25" s="727" t="s">
        <v>541</v>
      </c>
      <c r="D25" s="727"/>
      <c r="E25" s="727"/>
      <c r="F25" s="841"/>
      <c r="G25" s="841"/>
      <c r="H25" s="841"/>
      <c r="I25" s="669">
        <f>IF(I21&gt;I23,I23,I21)</f>
        <v>0</v>
      </c>
      <c r="J25" s="828">
        <v>14</v>
      </c>
      <c r="K25" s="383"/>
      <c r="L25" s="384"/>
    </row>
    <row r="26" spans="2:12" ht="15" customHeight="1">
      <c r="B26" s="836"/>
      <c r="C26" s="837"/>
      <c r="D26" s="837"/>
      <c r="E26" s="837"/>
      <c r="F26" s="837"/>
      <c r="G26" s="837"/>
      <c r="H26" s="837"/>
      <c r="I26" s="845"/>
      <c r="J26" s="828">
        <v>15</v>
      </c>
      <c r="K26" s="383"/>
      <c r="L26" s="384"/>
    </row>
    <row r="27" spans="2:12" ht="15" customHeight="1">
      <c r="B27" s="838">
        <v>7</v>
      </c>
      <c r="C27" s="727" t="s">
        <v>542</v>
      </c>
      <c r="D27" s="727"/>
      <c r="E27" s="727"/>
      <c r="F27" s="727"/>
      <c r="G27" s="846"/>
      <c r="H27" s="727"/>
      <c r="I27" s="847">
        <v>5.7500000000000002E-2</v>
      </c>
      <c r="J27" s="828">
        <v>16</v>
      </c>
      <c r="K27" s="383"/>
      <c r="L27" s="384"/>
    </row>
    <row r="28" spans="2:12" ht="15" customHeight="1">
      <c r="B28" s="836"/>
      <c r="C28" s="837"/>
      <c r="D28" s="837"/>
      <c r="E28" s="837"/>
      <c r="F28" s="837"/>
      <c r="G28" s="837"/>
      <c r="H28" s="837"/>
      <c r="I28" s="845"/>
      <c r="J28" s="828">
        <v>17</v>
      </c>
      <c r="K28" s="383"/>
      <c r="L28" s="384"/>
    </row>
    <row r="29" spans="2:12" ht="15" customHeight="1">
      <c r="B29" s="838">
        <v>8</v>
      </c>
      <c r="C29" s="727" t="s">
        <v>543</v>
      </c>
      <c r="D29" s="727"/>
      <c r="E29" s="727"/>
      <c r="F29" s="727"/>
      <c r="G29" s="727"/>
      <c r="H29" s="727"/>
      <c r="I29" s="669">
        <f>IF(I25*I27&lt;0,0,ROUND(I25*I27,0))</f>
        <v>0</v>
      </c>
      <c r="J29" s="828">
        <v>18</v>
      </c>
      <c r="K29" s="383"/>
      <c r="L29" s="384"/>
    </row>
    <row r="30" spans="2:12" ht="15" customHeight="1">
      <c r="B30" s="836"/>
      <c r="C30" s="837"/>
      <c r="D30" s="837"/>
      <c r="E30" s="837"/>
      <c r="F30" s="837"/>
      <c r="G30" s="837"/>
      <c r="H30" s="848"/>
      <c r="I30" s="849"/>
      <c r="J30" s="828">
        <v>19</v>
      </c>
      <c r="K30" s="383"/>
      <c r="L30" s="384"/>
    </row>
    <row r="31" spans="2:12" ht="15" customHeight="1">
      <c r="B31" s="838">
        <v>9</v>
      </c>
      <c r="C31" s="1688" t="s">
        <v>16045</v>
      </c>
      <c r="D31" s="727"/>
      <c r="E31" s="727"/>
      <c r="F31" s="727"/>
      <c r="G31" s="727"/>
      <c r="H31" s="1914">
        <f>MAX('Form 3'!F37,ROUND(_D000307*0.8,0))</f>
        <v>0</v>
      </c>
      <c r="I31" s="850"/>
      <c r="J31" s="828">
        <v>20</v>
      </c>
      <c r="K31" s="383"/>
      <c r="L31" s="384"/>
    </row>
    <row r="32" spans="2:12" ht="15" customHeight="1">
      <c r="B32" s="836"/>
      <c r="C32" s="837"/>
      <c r="D32" s="837"/>
      <c r="E32" s="837"/>
      <c r="F32" s="837"/>
      <c r="G32" s="837"/>
      <c r="H32" s="848"/>
      <c r="I32" s="850"/>
      <c r="J32" s="828">
        <v>21</v>
      </c>
      <c r="K32" s="383"/>
      <c r="L32" s="384"/>
    </row>
    <row r="33" spans="2:12" ht="15" customHeight="1">
      <c r="B33" s="838">
        <v>10</v>
      </c>
      <c r="C33" s="727" t="s">
        <v>544</v>
      </c>
      <c r="D33" s="727"/>
      <c r="E33" s="727"/>
      <c r="F33" s="727"/>
      <c r="G33" s="727"/>
      <c r="H33" s="211">
        <f>'Form 1'!K17</f>
        <v>0</v>
      </c>
      <c r="I33" s="850"/>
      <c r="J33" s="828">
        <v>22</v>
      </c>
      <c r="K33" s="383"/>
      <c r="L33" s="384"/>
    </row>
    <row r="34" spans="2:12" ht="15" customHeight="1">
      <c r="B34" s="836"/>
      <c r="C34" s="837"/>
      <c r="D34" s="837"/>
      <c r="E34" s="837"/>
      <c r="F34" s="837"/>
      <c r="G34" s="837"/>
      <c r="H34" s="848"/>
      <c r="I34" s="850"/>
      <c r="J34" s="828">
        <v>23</v>
      </c>
      <c r="K34" s="383"/>
      <c r="L34" s="384"/>
    </row>
    <row r="35" spans="2:12" ht="15" customHeight="1">
      <c r="B35" s="838">
        <v>11</v>
      </c>
      <c r="C35" s="727" t="s">
        <v>545</v>
      </c>
      <c r="D35" s="727"/>
      <c r="E35" s="727"/>
      <c r="F35" s="727"/>
      <c r="G35" s="727"/>
      <c r="H35" s="851">
        <v>12</v>
      </c>
      <c r="I35" s="850"/>
      <c r="J35" s="828">
        <v>24</v>
      </c>
      <c r="K35" s="383"/>
      <c r="L35" s="384"/>
    </row>
    <row r="36" spans="2:12" ht="15" customHeight="1">
      <c r="B36" s="836"/>
      <c r="C36" s="837"/>
      <c r="D36" s="837"/>
      <c r="E36" s="837"/>
      <c r="F36" s="837"/>
      <c r="G36" s="837"/>
      <c r="H36" s="837"/>
      <c r="I36" s="845"/>
      <c r="J36" s="828">
        <v>25</v>
      </c>
      <c r="K36" s="383"/>
      <c r="L36" s="384"/>
    </row>
    <row r="37" spans="2:12" ht="15" customHeight="1">
      <c r="B37" s="838">
        <v>12</v>
      </c>
      <c r="C37" s="1688" t="s">
        <v>16046</v>
      </c>
      <c r="D37" s="727"/>
      <c r="E37" s="727"/>
      <c r="F37" s="727"/>
      <c r="G37" s="727"/>
      <c r="H37" s="727"/>
      <c r="I37" s="212">
        <f>IF(H33=0,0,ROUND(H31/H33*H35,0))</f>
        <v>0</v>
      </c>
      <c r="J37" s="828">
        <v>26</v>
      </c>
      <c r="K37" s="383"/>
      <c r="L37" s="384"/>
    </row>
    <row r="38" spans="2:12">
      <c r="B38" s="836"/>
      <c r="C38" s="837"/>
      <c r="D38" s="837"/>
      <c r="E38" s="837"/>
      <c r="F38" s="837"/>
      <c r="G38" s="837"/>
      <c r="H38" s="837"/>
      <c r="I38" s="845"/>
      <c r="J38" s="828">
        <v>27</v>
      </c>
      <c r="K38" s="383"/>
      <c r="L38" s="384"/>
    </row>
    <row r="39" spans="2:12" ht="13.5" thickBot="1">
      <c r="B39" s="852">
        <v>13</v>
      </c>
      <c r="C39" s="853" t="s">
        <v>546</v>
      </c>
      <c r="D39" s="853"/>
      <c r="E39" s="853"/>
      <c r="F39" s="853"/>
      <c r="G39" s="853"/>
      <c r="H39" s="853"/>
      <c r="I39" s="854">
        <f>IF(I29=0,0,ROUND(I29/I37,2))</f>
        <v>0</v>
      </c>
      <c r="J39" s="828">
        <v>28</v>
      </c>
      <c r="K39" s="383"/>
      <c r="L39" s="384"/>
    </row>
    <row r="40" spans="2:12" ht="13.5" thickTop="1">
      <c r="B40" s="855"/>
      <c r="C40" s="855"/>
      <c r="D40" s="855"/>
      <c r="E40" s="855"/>
      <c r="F40" s="855"/>
      <c r="G40" s="855"/>
      <c r="H40" s="855"/>
      <c r="I40" s="855"/>
      <c r="J40" s="384"/>
      <c r="K40" s="384"/>
      <c r="L40" s="384"/>
    </row>
    <row r="41" spans="2:12">
      <c r="B41" s="384"/>
      <c r="C41" s="856"/>
      <c r="D41" s="856"/>
      <c r="E41" s="856"/>
      <c r="F41" s="384"/>
      <c r="G41" s="384"/>
      <c r="H41" s="384"/>
      <c r="I41" s="384"/>
      <c r="J41" s="384"/>
      <c r="K41" s="384"/>
      <c r="L41" s="384"/>
    </row>
    <row r="42" spans="2:12" ht="13.5" thickBot="1">
      <c r="B42" s="383"/>
      <c r="C42" s="383"/>
      <c r="D42" s="383"/>
      <c r="E42" s="383"/>
      <c r="F42" s="383"/>
      <c r="G42" s="383"/>
      <c r="H42" s="383"/>
      <c r="I42" s="383"/>
      <c r="J42" s="384"/>
      <c r="K42" s="384"/>
      <c r="L42" s="384"/>
    </row>
    <row r="43" spans="2:12" ht="15" hidden="1" customHeight="1" thickTop="1" thickBot="1">
      <c r="B43" s="716" t="s">
        <v>1499</v>
      </c>
      <c r="C43" s="717" t="s">
        <v>1500</v>
      </c>
      <c r="D43" s="717" t="s">
        <v>1501</v>
      </c>
      <c r="E43" s="717" t="s">
        <v>1502</v>
      </c>
      <c r="F43" s="717" t="s">
        <v>1503</v>
      </c>
      <c r="G43" s="752" t="s">
        <v>1504</v>
      </c>
      <c r="H43" s="717" t="s">
        <v>1505</v>
      </c>
      <c r="I43" s="822" t="s">
        <v>1506</v>
      </c>
      <c r="J43" s="383"/>
      <c r="K43" s="383"/>
      <c r="L43" s="384"/>
    </row>
    <row r="44" spans="2:12" ht="13.5" thickTop="1">
      <c r="B44" s="857" t="s">
        <v>547</v>
      </c>
      <c r="C44" s="858"/>
      <c r="D44" s="858"/>
      <c r="E44" s="858"/>
      <c r="F44" s="858"/>
      <c r="G44" s="858"/>
      <c r="H44" s="858"/>
      <c r="I44" s="859"/>
      <c r="J44" s="828">
        <v>1</v>
      </c>
      <c r="K44" s="382"/>
      <c r="L44" s="384"/>
    </row>
    <row r="45" spans="2:12">
      <c r="B45" s="860" t="s">
        <v>412</v>
      </c>
      <c r="C45" s="861"/>
      <c r="D45" s="861"/>
      <c r="E45" s="861"/>
      <c r="F45" s="861"/>
      <c r="G45" s="861"/>
      <c r="H45" s="862"/>
      <c r="I45" s="863" t="s">
        <v>417</v>
      </c>
      <c r="J45" s="828">
        <v>2</v>
      </c>
      <c r="K45" s="382"/>
      <c r="L45" s="384"/>
    </row>
    <row r="46" spans="2:12">
      <c r="B46" s="864" t="s">
        <v>1191</v>
      </c>
      <c r="C46" s="865"/>
      <c r="D46" s="865"/>
      <c r="E46" s="865"/>
      <c r="F46" s="865"/>
      <c r="G46" s="865"/>
      <c r="H46" s="727"/>
      <c r="I46" s="228"/>
      <c r="J46" s="828">
        <v>3</v>
      </c>
      <c r="K46" s="382"/>
      <c r="L46" s="384"/>
    </row>
    <row r="47" spans="2:12">
      <c r="B47" s="2152"/>
      <c r="C47" s="2153"/>
      <c r="D47" s="2153"/>
      <c r="E47" s="2153"/>
      <c r="F47" s="2153"/>
      <c r="G47" s="2153"/>
      <c r="H47" s="2154"/>
      <c r="I47" s="228"/>
      <c r="J47" s="828">
        <v>4</v>
      </c>
      <c r="K47" s="382"/>
      <c r="L47" s="384"/>
    </row>
    <row r="48" spans="2:12">
      <c r="B48" s="2152"/>
      <c r="C48" s="2153"/>
      <c r="D48" s="2153"/>
      <c r="E48" s="2153"/>
      <c r="F48" s="2153"/>
      <c r="G48" s="2153"/>
      <c r="H48" s="2154"/>
      <c r="I48" s="228"/>
      <c r="J48" s="828">
        <v>5</v>
      </c>
      <c r="K48" s="382"/>
      <c r="L48" s="384"/>
    </row>
    <row r="49" spans="2:12">
      <c r="B49" s="2152"/>
      <c r="C49" s="2153"/>
      <c r="D49" s="2153"/>
      <c r="E49" s="2153"/>
      <c r="F49" s="2153"/>
      <c r="G49" s="2153"/>
      <c r="H49" s="2154"/>
      <c r="I49" s="228"/>
      <c r="J49" s="828">
        <v>6</v>
      </c>
      <c r="K49" s="382"/>
      <c r="L49" s="384"/>
    </row>
    <row r="50" spans="2:12">
      <c r="B50" s="2152"/>
      <c r="C50" s="2153"/>
      <c r="D50" s="2153"/>
      <c r="E50" s="2153"/>
      <c r="F50" s="2153"/>
      <c r="G50" s="2153"/>
      <c r="H50" s="2154"/>
      <c r="I50" s="228"/>
      <c r="J50" s="828">
        <v>7</v>
      </c>
      <c r="K50" s="382"/>
      <c r="L50" s="384"/>
    </row>
    <row r="51" spans="2:12">
      <c r="B51" s="2152"/>
      <c r="C51" s="2153"/>
      <c r="D51" s="2153"/>
      <c r="E51" s="2153"/>
      <c r="F51" s="2153"/>
      <c r="G51" s="2153"/>
      <c r="H51" s="2154"/>
      <c r="I51" s="228"/>
      <c r="J51" s="828">
        <v>8</v>
      </c>
      <c r="K51" s="382"/>
      <c r="L51" s="384"/>
    </row>
    <row r="52" spans="2:12">
      <c r="B52" s="2152"/>
      <c r="C52" s="2153"/>
      <c r="D52" s="2153"/>
      <c r="E52" s="2153"/>
      <c r="F52" s="2153"/>
      <c r="G52" s="2153"/>
      <c r="H52" s="2154"/>
      <c r="I52" s="228"/>
      <c r="J52" s="828">
        <v>9</v>
      </c>
      <c r="K52" s="382"/>
      <c r="L52" s="384"/>
    </row>
    <row r="53" spans="2:12">
      <c r="B53" s="2152"/>
      <c r="C53" s="2153"/>
      <c r="D53" s="2153"/>
      <c r="E53" s="2153"/>
      <c r="F53" s="2153"/>
      <c r="G53" s="2153"/>
      <c r="H53" s="2154"/>
      <c r="I53" s="228"/>
      <c r="J53" s="828">
        <v>10</v>
      </c>
      <c r="K53" s="382"/>
      <c r="L53" s="384"/>
    </row>
    <row r="54" spans="2:12">
      <c r="B54" s="2152"/>
      <c r="C54" s="2153"/>
      <c r="D54" s="2153"/>
      <c r="E54" s="2153"/>
      <c r="F54" s="2153"/>
      <c r="G54" s="2153"/>
      <c r="H54" s="2154"/>
      <c r="I54" s="228"/>
      <c r="J54" s="828">
        <v>11</v>
      </c>
      <c r="K54" s="382"/>
      <c r="L54" s="384"/>
    </row>
    <row r="55" spans="2:12">
      <c r="B55" s="2152"/>
      <c r="C55" s="2153"/>
      <c r="D55" s="2153"/>
      <c r="E55" s="2153"/>
      <c r="F55" s="2153"/>
      <c r="G55" s="2153"/>
      <c r="H55" s="2154"/>
      <c r="I55" s="228"/>
      <c r="J55" s="828">
        <v>12</v>
      </c>
      <c r="K55" s="382"/>
      <c r="L55" s="384"/>
    </row>
    <row r="56" spans="2:12">
      <c r="B56" s="2152"/>
      <c r="C56" s="2153"/>
      <c r="D56" s="2153"/>
      <c r="E56" s="2153"/>
      <c r="F56" s="2153"/>
      <c r="G56" s="2153"/>
      <c r="H56" s="2154"/>
      <c r="I56" s="228"/>
      <c r="J56" s="828">
        <v>13</v>
      </c>
      <c r="K56" s="382"/>
      <c r="L56" s="384"/>
    </row>
    <row r="57" spans="2:12">
      <c r="B57" s="2152"/>
      <c r="C57" s="2153"/>
      <c r="D57" s="2153"/>
      <c r="E57" s="2153"/>
      <c r="F57" s="2153"/>
      <c r="G57" s="2153"/>
      <c r="H57" s="2154"/>
      <c r="I57" s="228"/>
      <c r="J57" s="828">
        <v>14</v>
      </c>
      <c r="K57" s="382"/>
      <c r="L57" s="384"/>
    </row>
    <row r="58" spans="2:12" ht="13.5" thickBot="1">
      <c r="B58" s="866" t="s">
        <v>3981</v>
      </c>
      <c r="C58" s="867"/>
      <c r="D58" s="867"/>
      <c r="E58" s="867"/>
      <c r="F58" s="867"/>
      <c r="G58" s="867"/>
      <c r="H58" s="853"/>
      <c r="I58" s="868">
        <f>SUM(I46:I57)</f>
        <v>0</v>
      </c>
      <c r="J58" s="828">
        <v>15</v>
      </c>
      <c r="K58" s="382"/>
      <c r="L58" s="384"/>
    </row>
    <row r="59" spans="2:12" ht="14.25" thickTop="1" thickBot="1">
      <c r="B59" s="869"/>
      <c r="C59" s="870"/>
      <c r="D59" s="870"/>
      <c r="E59" s="870"/>
      <c r="F59" s="870"/>
      <c r="G59" s="870"/>
      <c r="H59" s="871"/>
      <c r="I59" s="871"/>
      <c r="J59" s="384"/>
      <c r="K59" s="383"/>
      <c r="L59" s="384"/>
    </row>
    <row r="60" spans="2:12" ht="15" hidden="1" customHeight="1" thickTop="1" thickBot="1">
      <c r="B60" s="716" t="s">
        <v>1499</v>
      </c>
      <c r="C60" s="717" t="s">
        <v>1500</v>
      </c>
      <c r="D60" s="717" t="s">
        <v>1501</v>
      </c>
      <c r="E60" s="717" t="s">
        <v>1502</v>
      </c>
      <c r="F60" s="717" t="s">
        <v>1503</v>
      </c>
      <c r="G60" s="752" t="s">
        <v>1504</v>
      </c>
      <c r="H60" s="717" t="s">
        <v>1505</v>
      </c>
      <c r="I60" s="822" t="s">
        <v>1506</v>
      </c>
      <c r="J60" s="383"/>
      <c r="K60" s="383"/>
      <c r="L60" s="384"/>
    </row>
    <row r="61" spans="2:12" ht="13.5" thickTop="1">
      <c r="B61" s="872" t="s">
        <v>548</v>
      </c>
      <c r="C61" s="873"/>
      <c r="D61" s="873"/>
      <c r="E61" s="873"/>
      <c r="F61" s="873"/>
      <c r="G61" s="873"/>
      <c r="H61" s="874"/>
      <c r="I61" s="875"/>
      <c r="J61" s="828">
        <v>1</v>
      </c>
      <c r="K61" s="382"/>
      <c r="L61" s="384"/>
    </row>
    <row r="62" spans="2:12">
      <c r="B62" s="860" t="s">
        <v>412</v>
      </c>
      <c r="C62" s="861"/>
      <c r="D62" s="861"/>
      <c r="E62" s="861"/>
      <c r="F62" s="861"/>
      <c r="G62" s="861"/>
      <c r="H62" s="862"/>
      <c r="I62" s="876" t="s">
        <v>417</v>
      </c>
      <c r="J62" s="828">
        <v>2</v>
      </c>
      <c r="K62" s="382"/>
      <c r="L62" s="384"/>
    </row>
    <row r="63" spans="2:12">
      <c r="B63" s="877" t="s">
        <v>1192</v>
      </c>
      <c r="C63" s="878"/>
      <c r="D63" s="878"/>
      <c r="E63" s="878"/>
      <c r="F63" s="878"/>
      <c r="G63" s="878"/>
      <c r="H63" s="727"/>
      <c r="I63" s="228"/>
      <c r="J63" s="828">
        <v>3</v>
      </c>
      <c r="K63" s="382"/>
      <c r="L63" s="384"/>
    </row>
    <row r="64" spans="2:12">
      <c r="B64" s="2152"/>
      <c r="C64" s="2153"/>
      <c r="D64" s="2153"/>
      <c r="E64" s="2153"/>
      <c r="F64" s="2153"/>
      <c r="G64" s="2153"/>
      <c r="H64" s="2154"/>
      <c r="I64" s="228"/>
      <c r="J64" s="828">
        <v>4</v>
      </c>
      <c r="K64" s="382"/>
      <c r="L64" s="384"/>
    </row>
    <row r="65" spans="2:12">
      <c r="B65" s="2152"/>
      <c r="C65" s="2153"/>
      <c r="D65" s="2153"/>
      <c r="E65" s="2153"/>
      <c r="F65" s="2153"/>
      <c r="G65" s="2153"/>
      <c r="H65" s="2154"/>
      <c r="I65" s="228"/>
      <c r="J65" s="828">
        <v>5</v>
      </c>
      <c r="K65" s="382"/>
      <c r="L65" s="384"/>
    </row>
    <row r="66" spans="2:12">
      <c r="B66" s="2152"/>
      <c r="C66" s="2153"/>
      <c r="D66" s="2153"/>
      <c r="E66" s="2153"/>
      <c r="F66" s="2153"/>
      <c r="G66" s="2153"/>
      <c r="H66" s="2154"/>
      <c r="I66" s="228"/>
      <c r="J66" s="828">
        <v>6</v>
      </c>
      <c r="K66" s="382"/>
      <c r="L66" s="384"/>
    </row>
    <row r="67" spans="2:12">
      <c r="B67" s="2152"/>
      <c r="C67" s="2153"/>
      <c r="D67" s="2153"/>
      <c r="E67" s="2153"/>
      <c r="F67" s="2153"/>
      <c r="G67" s="2153"/>
      <c r="H67" s="2154"/>
      <c r="I67" s="228"/>
      <c r="J67" s="828">
        <v>7</v>
      </c>
      <c r="K67" s="382"/>
      <c r="L67" s="384"/>
    </row>
    <row r="68" spans="2:12">
      <c r="B68" s="2152"/>
      <c r="C68" s="2153"/>
      <c r="D68" s="2153"/>
      <c r="E68" s="2153"/>
      <c r="F68" s="2153"/>
      <c r="G68" s="2153"/>
      <c r="H68" s="2154"/>
      <c r="I68" s="228"/>
      <c r="J68" s="828">
        <v>8</v>
      </c>
      <c r="K68" s="382"/>
      <c r="L68" s="384"/>
    </row>
    <row r="69" spans="2:12">
      <c r="B69" s="2152"/>
      <c r="C69" s="2153"/>
      <c r="D69" s="2153"/>
      <c r="E69" s="2153"/>
      <c r="F69" s="2153"/>
      <c r="G69" s="2153"/>
      <c r="H69" s="2154"/>
      <c r="I69" s="228"/>
      <c r="J69" s="828">
        <v>9</v>
      </c>
      <c r="K69" s="382"/>
      <c r="L69" s="384"/>
    </row>
    <row r="70" spans="2:12">
      <c r="B70" s="2152"/>
      <c r="C70" s="2153"/>
      <c r="D70" s="2153"/>
      <c r="E70" s="2153"/>
      <c r="F70" s="2153"/>
      <c r="G70" s="2153"/>
      <c r="H70" s="2154"/>
      <c r="I70" s="228"/>
      <c r="J70" s="828">
        <v>10</v>
      </c>
      <c r="K70" s="382"/>
      <c r="L70" s="384"/>
    </row>
    <row r="71" spans="2:12">
      <c r="B71" s="2152"/>
      <c r="C71" s="2153"/>
      <c r="D71" s="2153"/>
      <c r="E71" s="2153"/>
      <c r="F71" s="2153"/>
      <c r="G71" s="2153"/>
      <c r="H71" s="2154"/>
      <c r="I71" s="228"/>
      <c r="J71" s="828">
        <v>11</v>
      </c>
      <c r="K71" s="382"/>
      <c r="L71" s="384"/>
    </row>
    <row r="72" spans="2:12">
      <c r="B72" s="2152"/>
      <c r="C72" s="2153"/>
      <c r="D72" s="2153"/>
      <c r="E72" s="2153"/>
      <c r="F72" s="2153"/>
      <c r="G72" s="2153"/>
      <c r="H72" s="2154"/>
      <c r="I72" s="228"/>
      <c r="J72" s="828">
        <v>12</v>
      </c>
      <c r="K72" s="382"/>
      <c r="L72" s="384"/>
    </row>
    <row r="73" spans="2:12">
      <c r="B73" s="2152"/>
      <c r="C73" s="2153"/>
      <c r="D73" s="2153"/>
      <c r="E73" s="2153"/>
      <c r="F73" s="2153"/>
      <c r="G73" s="2153"/>
      <c r="H73" s="2154"/>
      <c r="I73" s="228"/>
      <c r="J73" s="828">
        <v>13</v>
      </c>
      <c r="K73" s="382"/>
      <c r="L73" s="384"/>
    </row>
    <row r="74" spans="2:12">
      <c r="B74" s="2152"/>
      <c r="C74" s="2153"/>
      <c r="D74" s="2153"/>
      <c r="E74" s="2153"/>
      <c r="F74" s="2153"/>
      <c r="G74" s="2153"/>
      <c r="H74" s="2154"/>
      <c r="I74" s="228"/>
      <c r="J74" s="828">
        <v>14</v>
      </c>
      <c r="K74" s="382"/>
      <c r="L74" s="384"/>
    </row>
    <row r="75" spans="2:12" ht="13.5" thickBot="1">
      <c r="B75" s="879" t="s">
        <v>3982</v>
      </c>
      <c r="C75" s="867"/>
      <c r="D75" s="867"/>
      <c r="E75" s="867"/>
      <c r="F75" s="867"/>
      <c r="G75" s="867"/>
      <c r="H75" s="853"/>
      <c r="I75" s="868">
        <f>SUM(I63:I74)</f>
        <v>0</v>
      </c>
      <c r="J75" s="828">
        <v>15</v>
      </c>
      <c r="K75" s="382"/>
      <c r="L75" s="384"/>
    </row>
    <row r="76" spans="2:12" ht="14.25" thickTop="1" thickBot="1">
      <c r="B76" s="855"/>
      <c r="C76" s="855"/>
      <c r="D76" s="855"/>
      <c r="E76" s="855"/>
      <c r="F76" s="855"/>
      <c r="G76" s="855"/>
      <c r="H76" s="855"/>
      <c r="I76" s="855"/>
      <c r="J76" s="384"/>
      <c r="K76" s="384"/>
      <c r="L76" s="384"/>
    </row>
    <row r="77" spans="2:12" ht="15" hidden="1" customHeight="1" thickTop="1" thickBot="1">
      <c r="B77" s="716" t="s">
        <v>1499</v>
      </c>
      <c r="C77" s="717" t="s">
        <v>1500</v>
      </c>
      <c r="D77" s="717" t="s">
        <v>1501</v>
      </c>
      <c r="E77" s="717" t="s">
        <v>1502</v>
      </c>
      <c r="F77" s="717" t="s">
        <v>1503</v>
      </c>
      <c r="G77" s="752" t="s">
        <v>1504</v>
      </c>
      <c r="H77" s="717" t="s">
        <v>1505</v>
      </c>
      <c r="I77" s="822" t="s">
        <v>1506</v>
      </c>
      <c r="J77" s="383"/>
      <c r="K77" s="383"/>
      <c r="L77" s="384"/>
    </row>
    <row r="78" spans="2:12" ht="13.5" thickTop="1">
      <c r="B78" s="857" t="s">
        <v>549</v>
      </c>
      <c r="C78" s="858"/>
      <c r="D78" s="858"/>
      <c r="E78" s="858"/>
      <c r="F78" s="858"/>
      <c r="G78" s="858"/>
      <c r="H78" s="858"/>
      <c r="I78" s="859"/>
      <c r="J78" s="828">
        <v>1</v>
      </c>
      <c r="K78" s="382"/>
      <c r="L78" s="384"/>
    </row>
    <row r="79" spans="2:12">
      <c r="B79" s="860" t="s">
        <v>412</v>
      </c>
      <c r="C79" s="861"/>
      <c r="D79" s="861"/>
      <c r="E79" s="861"/>
      <c r="F79" s="861"/>
      <c r="G79" s="861"/>
      <c r="H79" s="862"/>
      <c r="I79" s="876" t="s">
        <v>417</v>
      </c>
      <c r="J79" s="828">
        <v>2</v>
      </c>
      <c r="K79" s="382"/>
      <c r="L79" s="384"/>
    </row>
    <row r="80" spans="2:12">
      <c r="B80" s="877" t="s">
        <v>1191</v>
      </c>
      <c r="C80" s="878"/>
      <c r="D80" s="878"/>
      <c r="E80" s="878"/>
      <c r="F80" s="878"/>
      <c r="G80" s="878"/>
      <c r="H80" s="727"/>
      <c r="I80" s="228"/>
      <c r="J80" s="828">
        <v>3</v>
      </c>
      <c r="K80" s="382"/>
      <c r="L80" s="384"/>
    </row>
    <row r="81" spans="2:12">
      <c r="B81" s="2152"/>
      <c r="C81" s="2153"/>
      <c r="D81" s="2153"/>
      <c r="E81" s="2153"/>
      <c r="F81" s="2153"/>
      <c r="G81" s="2153"/>
      <c r="H81" s="2154"/>
      <c r="I81" s="228"/>
      <c r="J81" s="828">
        <v>4</v>
      </c>
      <c r="K81" s="382"/>
      <c r="L81" s="384"/>
    </row>
    <row r="82" spans="2:12">
      <c r="B82" s="2152"/>
      <c r="C82" s="2153"/>
      <c r="D82" s="2153"/>
      <c r="E82" s="2153"/>
      <c r="F82" s="2153"/>
      <c r="G82" s="2153"/>
      <c r="H82" s="2154"/>
      <c r="I82" s="228"/>
      <c r="J82" s="828">
        <v>5</v>
      </c>
      <c r="K82" s="382"/>
      <c r="L82" s="384"/>
    </row>
    <row r="83" spans="2:12">
      <c r="B83" s="2152"/>
      <c r="C83" s="2153"/>
      <c r="D83" s="2153"/>
      <c r="E83" s="2153"/>
      <c r="F83" s="2153"/>
      <c r="G83" s="2153"/>
      <c r="H83" s="2154"/>
      <c r="I83" s="228"/>
      <c r="J83" s="828">
        <v>6</v>
      </c>
      <c r="K83" s="382"/>
      <c r="L83" s="384"/>
    </row>
    <row r="84" spans="2:12">
      <c r="B84" s="2152"/>
      <c r="C84" s="2153"/>
      <c r="D84" s="2153"/>
      <c r="E84" s="2153"/>
      <c r="F84" s="2153"/>
      <c r="G84" s="2153"/>
      <c r="H84" s="2154"/>
      <c r="I84" s="228"/>
      <c r="J84" s="828">
        <v>7</v>
      </c>
      <c r="K84" s="382"/>
      <c r="L84" s="384"/>
    </row>
    <row r="85" spans="2:12">
      <c r="B85" s="2152"/>
      <c r="C85" s="2153"/>
      <c r="D85" s="2153"/>
      <c r="E85" s="2153"/>
      <c r="F85" s="2153"/>
      <c r="G85" s="2153"/>
      <c r="H85" s="2154"/>
      <c r="I85" s="228"/>
      <c r="J85" s="828">
        <v>8</v>
      </c>
      <c r="K85" s="382"/>
      <c r="L85" s="384"/>
    </row>
    <row r="86" spans="2:12">
      <c r="B86" s="2152"/>
      <c r="C86" s="2153"/>
      <c r="D86" s="2153"/>
      <c r="E86" s="2153"/>
      <c r="F86" s="2153"/>
      <c r="G86" s="2153"/>
      <c r="H86" s="2154"/>
      <c r="I86" s="228"/>
      <c r="J86" s="828">
        <v>9</v>
      </c>
      <c r="K86" s="382"/>
      <c r="L86" s="384"/>
    </row>
    <row r="87" spans="2:12">
      <c r="B87" s="2152"/>
      <c r="C87" s="2153"/>
      <c r="D87" s="2153"/>
      <c r="E87" s="2153"/>
      <c r="F87" s="2153"/>
      <c r="G87" s="2153"/>
      <c r="H87" s="2154"/>
      <c r="I87" s="228"/>
      <c r="J87" s="828">
        <v>10</v>
      </c>
      <c r="K87" s="382"/>
      <c r="L87" s="384"/>
    </row>
    <row r="88" spans="2:12">
      <c r="B88" s="2152"/>
      <c r="C88" s="2153"/>
      <c r="D88" s="2153"/>
      <c r="E88" s="2153"/>
      <c r="F88" s="2153"/>
      <c r="G88" s="2153"/>
      <c r="H88" s="2154"/>
      <c r="I88" s="228"/>
      <c r="J88" s="828">
        <v>11</v>
      </c>
      <c r="K88" s="382"/>
      <c r="L88" s="384"/>
    </row>
    <row r="89" spans="2:12">
      <c r="B89" s="2152"/>
      <c r="C89" s="2153"/>
      <c r="D89" s="2153"/>
      <c r="E89" s="2153"/>
      <c r="F89" s="2153"/>
      <c r="G89" s="2153"/>
      <c r="H89" s="2154"/>
      <c r="I89" s="228"/>
      <c r="J89" s="828">
        <v>12</v>
      </c>
      <c r="K89" s="382"/>
      <c r="L89" s="384"/>
    </row>
    <row r="90" spans="2:12">
      <c r="B90" s="2152"/>
      <c r="C90" s="2153"/>
      <c r="D90" s="2153"/>
      <c r="E90" s="2153"/>
      <c r="F90" s="2153"/>
      <c r="G90" s="2153"/>
      <c r="H90" s="2154"/>
      <c r="I90" s="228"/>
      <c r="J90" s="828">
        <v>13</v>
      </c>
      <c r="K90" s="382"/>
      <c r="L90" s="384"/>
    </row>
    <row r="91" spans="2:12">
      <c r="B91" s="2152"/>
      <c r="C91" s="2153"/>
      <c r="D91" s="2153"/>
      <c r="E91" s="2153"/>
      <c r="F91" s="2153"/>
      <c r="G91" s="2153"/>
      <c r="H91" s="2154"/>
      <c r="I91" s="228"/>
      <c r="J91" s="828">
        <v>14</v>
      </c>
      <c r="K91" s="382"/>
      <c r="L91" s="384"/>
    </row>
    <row r="92" spans="2:12" ht="13.5" thickBot="1">
      <c r="B92" s="880" t="s">
        <v>3983</v>
      </c>
      <c r="C92" s="853"/>
      <c r="D92" s="853"/>
      <c r="E92" s="853"/>
      <c r="F92" s="853"/>
      <c r="G92" s="853"/>
      <c r="H92" s="853"/>
      <c r="I92" s="868">
        <f>SUM(I80:I91)</f>
        <v>0</v>
      </c>
      <c r="J92" s="828">
        <v>15</v>
      </c>
      <c r="K92" s="382"/>
      <c r="L92" s="384"/>
    </row>
    <row r="93" spans="2:12" ht="14.25" thickTop="1" thickBot="1">
      <c r="B93" s="749"/>
      <c r="C93" s="855"/>
      <c r="D93" s="855"/>
      <c r="E93" s="855"/>
      <c r="F93" s="855"/>
      <c r="G93" s="855"/>
      <c r="H93" s="881"/>
      <c r="I93" s="882"/>
      <c r="J93" s="383"/>
      <c r="K93" s="383"/>
      <c r="L93" s="384"/>
    </row>
    <row r="94" spans="2:12" ht="15" hidden="1" customHeight="1" thickTop="1" thickBot="1">
      <c r="B94" s="716" t="s">
        <v>1499</v>
      </c>
      <c r="C94" s="717" t="s">
        <v>1500</v>
      </c>
      <c r="D94" s="717" t="s">
        <v>1501</v>
      </c>
      <c r="E94" s="717" t="s">
        <v>1502</v>
      </c>
      <c r="F94" s="717" t="s">
        <v>1503</v>
      </c>
      <c r="G94" s="752" t="s">
        <v>1504</v>
      </c>
      <c r="H94" s="717" t="s">
        <v>1505</v>
      </c>
      <c r="I94" s="822" t="s">
        <v>1506</v>
      </c>
      <c r="J94" s="383"/>
      <c r="K94" s="383"/>
      <c r="L94" s="384"/>
    </row>
    <row r="95" spans="2:12" ht="13.5" thickTop="1">
      <c r="B95" s="857" t="s">
        <v>550</v>
      </c>
      <c r="C95" s="858"/>
      <c r="D95" s="858"/>
      <c r="E95" s="858"/>
      <c r="F95" s="858"/>
      <c r="G95" s="858"/>
      <c r="H95" s="874"/>
      <c r="I95" s="875"/>
      <c r="J95" s="828">
        <v>1</v>
      </c>
      <c r="K95" s="382"/>
      <c r="L95" s="384"/>
    </row>
    <row r="96" spans="2:12">
      <c r="B96" s="860" t="s">
        <v>412</v>
      </c>
      <c r="C96" s="861"/>
      <c r="D96" s="861"/>
      <c r="E96" s="861"/>
      <c r="F96" s="861"/>
      <c r="G96" s="861"/>
      <c r="H96" s="862"/>
      <c r="I96" s="876" t="s">
        <v>417</v>
      </c>
      <c r="J96" s="828">
        <v>2</v>
      </c>
      <c r="K96" s="382"/>
      <c r="L96" s="384"/>
    </row>
    <row r="97" spans="2:12">
      <c r="B97" s="877" t="s">
        <v>1192</v>
      </c>
      <c r="C97" s="878"/>
      <c r="D97" s="878"/>
      <c r="E97" s="878"/>
      <c r="F97" s="878"/>
      <c r="G97" s="878"/>
      <c r="H97" s="727"/>
      <c r="I97" s="228"/>
      <c r="J97" s="828">
        <v>3</v>
      </c>
      <c r="K97" s="382"/>
      <c r="L97" s="384"/>
    </row>
    <row r="98" spans="2:12">
      <c r="B98" s="2152"/>
      <c r="C98" s="2153"/>
      <c r="D98" s="2153"/>
      <c r="E98" s="2153"/>
      <c r="F98" s="2153"/>
      <c r="G98" s="2153"/>
      <c r="H98" s="2154"/>
      <c r="I98" s="228"/>
      <c r="J98" s="828">
        <v>4</v>
      </c>
      <c r="K98" s="382"/>
      <c r="L98" s="384"/>
    </row>
    <row r="99" spans="2:12">
      <c r="B99" s="2152"/>
      <c r="C99" s="2153"/>
      <c r="D99" s="2153"/>
      <c r="E99" s="2153"/>
      <c r="F99" s="2153"/>
      <c r="G99" s="2153"/>
      <c r="H99" s="2154"/>
      <c r="I99" s="228"/>
      <c r="J99" s="828">
        <v>5</v>
      </c>
      <c r="K99" s="382"/>
      <c r="L99" s="384"/>
    </row>
    <row r="100" spans="2:12">
      <c r="B100" s="2152"/>
      <c r="C100" s="2153"/>
      <c r="D100" s="2153"/>
      <c r="E100" s="2153"/>
      <c r="F100" s="2153"/>
      <c r="G100" s="2153"/>
      <c r="H100" s="2154"/>
      <c r="I100" s="228"/>
      <c r="J100" s="828">
        <v>6</v>
      </c>
      <c r="K100" s="382"/>
      <c r="L100" s="384"/>
    </row>
    <row r="101" spans="2:12">
      <c r="B101" s="2152"/>
      <c r="C101" s="2153"/>
      <c r="D101" s="2153"/>
      <c r="E101" s="2153"/>
      <c r="F101" s="2153"/>
      <c r="G101" s="2153"/>
      <c r="H101" s="2154"/>
      <c r="I101" s="228"/>
      <c r="J101" s="828">
        <v>7</v>
      </c>
      <c r="K101" s="382"/>
      <c r="L101" s="384"/>
    </row>
    <row r="102" spans="2:12">
      <c r="B102" s="2152"/>
      <c r="C102" s="2153"/>
      <c r="D102" s="2153"/>
      <c r="E102" s="2153"/>
      <c r="F102" s="2153"/>
      <c r="G102" s="2153"/>
      <c r="H102" s="2154"/>
      <c r="I102" s="228"/>
      <c r="J102" s="828">
        <v>8</v>
      </c>
      <c r="K102" s="382"/>
      <c r="L102" s="384"/>
    </row>
    <row r="103" spans="2:12">
      <c r="B103" s="2152"/>
      <c r="C103" s="2153"/>
      <c r="D103" s="2153"/>
      <c r="E103" s="2153"/>
      <c r="F103" s="2153"/>
      <c r="G103" s="2153"/>
      <c r="H103" s="2154"/>
      <c r="I103" s="228"/>
      <c r="J103" s="828">
        <v>9</v>
      </c>
      <c r="K103" s="382"/>
      <c r="L103" s="384"/>
    </row>
    <row r="104" spans="2:12">
      <c r="B104" s="2152"/>
      <c r="C104" s="2153"/>
      <c r="D104" s="2153"/>
      <c r="E104" s="2153"/>
      <c r="F104" s="2153"/>
      <c r="G104" s="2153"/>
      <c r="H104" s="2154"/>
      <c r="I104" s="228"/>
      <c r="J104" s="828">
        <v>10</v>
      </c>
      <c r="K104" s="382"/>
      <c r="L104" s="384"/>
    </row>
    <row r="105" spans="2:12">
      <c r="B105" s="2152"/>
      <c r="C105" s="2153"/>
      <c r="D105" s="2153"/>
      <c r="E105" s="2153"/>
      <c r="F105" s="2153"/>
      <c r="G105" s="2153"/>
      <c r="H105" s="2154"/>
      <c r="I105" s="228"/>
      <c r="J105" s="828">
        <v>11</v>
      </c>
      <c r="K105" s="382"/>
      <c r="L105" s="384"/>
    </row>
    <row r="106" spans="2:12">
      <c r="B106" s="2152"/>
      <c r="C106" s="2153"/>
      <c r="D106" s="2153"/>
      <c r="E106" s="2153"/>
      <c r="F106" s="2153"/>
      <c r="G106" s="2153"/>
      <c r="H106" s="2154"/>
      <c r="I106" s="228"/>
      <c r="J106" s="828">
        <v>12</v>
      </c>
      <c r="K106" s="382"/>
      <c r="L106" s="384"/>
    </row>
    <row r="107" spans="2:12">
      <c r="B107" s="2152"/>
      <c r="C107" s="2153"/>
      <c r="D107" s="2153"/>
      <c r="E107" s="2153"/>
      <c r="F107" s="2153"/>
      <c r="G107" s="2153"/>
      <c r="H107" s="2154"/>
      <c r="I107" s="228"/>
      <c r="J107" s="828">
        <v>13</v>
      </c>
      <c r="K107" s="382"/>
      <c r="L107" s="384"/>
    </row>
    <row r="108" spans="2:12">
      <c r="B108" s="2152"/>
      <c r="C108" s="2153"/>
      <c r="D108" s="2153"/>
      <c r="E108" s="2153"/>
      <c r="F108" s="2153"/>
      <c r="G108" s="2153"/>
      <c r="H108" s="2154"/>
      <c r="I108" s="228"/>
      <c r="J108" s="828">
        <v>14</v>
      </c>
      <c r="K108" s="382"/>
      <c r="L108" s="384"/>
    </row>
    <row r="109" spans="2:12" ht="13.5" thickBot="1">
      <c r="B109" s="880" t="s">
        <v>3984</v>
      </c>
      <c r="C109" s="853"/>
      <c r="D109" s="853"/>
      <c r="E109" s="853"/>
      <c r="F109" s="853"/>
      <c r="G109" s="853"/>
      <c r="H109" s="853"/>
      <c r="I109" s="868">
        <f>SUM(I97:I108)</f>
        <v>0</v>
      </c>
      <c r="J109" s="828">
        <v>15</v>
      </c>
      <c r="K109" s="382"/>
      <c r="L109" s="384"/>
    </row>
    <row r="110" spans="2:12" ht="13.5" thickTop="1">
      <c r="B110" s="855"/>
      <c r="C110" s="855"/>
      <c r="D110" s="855"/>
      <c r="E110" s="855"/>
      <c r="F110" s="855"/>
      <c r="G110" s="855"/>
      <c r="H110" s="855"/>
      <c r="I110" s="855"/>
      <c r="J110" s="384"/>
      <c r="K110" s="384"/>
      <c r="L110" s="384"/>
    </row>
    <row r="111" spans="2:12">
      <c r="B111" s="700"/>
      <c r="C111" s="700"/>
      <c r="D111" s="700"/>
      <c r="E111" s="699"/>
      <c r="F111" s="699"/>
      <c r="G111" s="699"/>
      <c r="H111" s="699"/>
      <c r="I111" s="699"/>
      <c r="J111" s="384"/>
      <c r="K111" s="384"/>
      <c r="L111" s="384"/>
    </row>
    <row r="112" spans="2:12" hidden="1">
      <c r="B112" s="384"/>
      <c r="C112" s="384"/>
      <c r="D112" s="384"/>
      <c r="E112" s="384"/>
      <c r="F112" s="384"/>
      <c r="G112" s="384"/>
      <c r="H112" s="384"/>
      <c r="I112" s="384"/>
      <c r="J112" s="384"/>
      <c r="K112" s="384"/>
      <c r="L112" s="384"/>
    </row>
    <row r="113" spans="2:12" hidden="1">
      <c r="B113" s="384"/>
      <c r="C113" s="384"/>
      <c r="D113" s="384"/>
      <c r="E113" s="384"/>
      <c r="F113" s="384"/>
      <c r="G113" s="384"/>
      <c r="H113" s="384"/>
      <c r="I113" s="384"/>
      <c r="J113" s="384"/>
      <c r="K113" s="384"/>
      <c r="L113" s="384"/>
    </row>
    <row r="114" spans="2:12" hidden="1">
      <c r="B114" s="384"/>
      <c r="C114" s="384"/>
      <c r="D114" s="384"/>
      <c r="E114" s="384"/>
      <c r="F114" s="384"/>
      <c r="G114" s="384"/>
      <c r="H114" s="384"/>
      <c r="I114" s="384"/>
      <c r="J114" s="384"/>
      <c r="K114" s="384"/>
      <c r="L114" s="384"/>
    </row>
    <row r="115" spans="2:12" hidden="1">
      <c r="B115" s="384"/>
      <c r="C115" s="384"/>
      <c r="D115" s="384"/>
      <c r="E115" s="384"/>
      <c r="F115" s="384"/>
      <c r="G115" s="384"/>
      <c r="H115" s="384"/>
      <c r="I115" s="384"/>
      <c r="J115" s="384"/>
      <c r="K115" s="384"/>
      <c r="L115" s="384"/>
    </row>
    <row r="116" spans="2:12" hidden="1">
      <c r="B116" s="384"/>
      <c r="C116" s="384"/>
      <c r="D116" s="384"/>
      <c r="E116" s="384"/>
      <c r="F116" s="384"/>
      <c r="G116" s="384"/>
      <c r="H116" s="384"/>
      <c r="I116" s="384"/>
      <c r="J116" s="384"/>
      <c r="K116" s="384"/>
      <c r="L116" s="384"/>
    </row>
    <row r="117" spans="2:12" hidden="1">
      <c r="B117" s="384"/>
      <c r="C117" s="384"/>
      <c r="D117" s="384"/>
      <c r="E117" s="384"/>
      <c r="F117" s="384"/>
      <c r="G117" s="384"/>
      <c r="H117" s="384"/>
      <c r="I117" s="384"/>
      <c r="J117" s="384"/>
      <c r="K117" s="384"/>
      <c r="L117" s="384"/>
    </row>
    <row r="118" spans="2:12" hidden="1">
      <c r="B118" s="384"/>
      <c r="C118" s="384"/>
      <c r="D118" s="384"/>
      <c r="E118" s="384"/>
      <c r="F118" s="384"/>
      <c r="G118" s="384"/>
      <c r="H118" s="384"/>
      <c r="I118" s="384"/>
      <c r="J118" s="384"/>
      <c r="K118" s="384"/>
      <c r="L118" s="384"/>
    </row>
    <row r="119" spans="2:12" hidden="1">
      <c r="B119" s="384"/>
      <c r="C119" s="384"/>
      <c r="D119" s="384"/>
      <c r="E119" s="384"/>
      <c r="F119" s="384"/>
      <c r="G119" s="384"/>
      <c r="H119" s="384"/>
      <c r="I119" s="384"/>
      <c r="J119" s="384"/>
      <c r="K119" s="384"/>
      <c r="L119" s="384"/>
    </row>
    <row r="120" spans="2:12" hidden="1">
      <c r="B120" s="384"/>
      <c r="C120" s="384"/>
      <c r="D120" s="384"/>
      <c r="E120" s="384"/>
      <c r="F120" s="384"/>
      <c r="G120" s="384"/>
      <c r="H120" s="384"/>
      <c r="I120" s="384"/>
      <c r="J120" s="384"/>
      <c r="K120" s="384"/>
      <c r="L120" s="384"/>
    </row>
    <row r="121" spans="2:12" hidden="1">
      <c r="B121" s="384"/>
      <c r="C121" s="384"/>
      <c r="D121" s="384"/>
      <c r="E121" s="384"/>
      <c r="F121" s="384"/>
      <c r="G121" s="384"/>
      <c r="H121" s="384"/>
      <c r="I121" s="384"/>
      <c r="J121" s="384"/>
      <c r="K121" s="384"/>
      <c r="L121" s="384"/>
    </row>
    <row r="122" spans="2:12" hidden="1">
      <c r="B122" s="384"/>
      <c r="C122" s="384"/>
      <c r="D122" s="384"/>
      <c r="E122" s="384"/>
      <c r="F122" s="384"/>
      <c r="G122" s="384"/>
      <c r="H122" s="384"/>
      <c r="I122" s="384"/>
      <c r="J122" s="384"/>
      <c r="K122" s="384"/>
      <c r="L122" s="384"/>
    </row>
    <row r="123" spans="2:12" hidden="1">
      <c r="B123" s="384"/>
      <c r="C123" s="384"/>
      <c r="D123" s="384"/>
      <c r="E123" s="384"/>
      <c r="F123" s="384"/>
      <c r="G123" s="384"/>
      <c r="H123" s="384"/>
      <c r="I123" s="384"/>
      <c r="J123" s="384"/>
      <c r="K123" s="384"/>
      <c r="L123" s="384"/>
    </row>
    <row r="124" spans="2:12" hidden="1">
      <c r="B124" s="384"/>
      <c r="C124" s="384"/>
      <c r="D124" s="384"/>
      <c r="E124" s="384"/>
      <c r="F124" s="384"/>
      <c r="G124" s="384"/>
      <c r="H124" s="384"/>
      <c r="I124" s="384"/>
      <c r="J124" s="384"/>
      <c r="K124" s="384"/>
      <c r="L124" s="384"/>
    </row>
    <row r="125" spans="2:12" hidden="1">
      <c r="B125" s="384"/>
      <c r="C125" s="384"/>
      <c r="D125" s="384"/>
      <c r="E125" s="384"/>
      <c r="F125" s="384"/>
      <c r="G125" s="384"/>
      <c r="H125" s="384"/>
      <c r="I125" s="384"/>
      <c r="J125" s="384"/>
      <c r="K125" s="384"/>
      <c r="L125" s="384"/>
    </row>
    <row r="126" spans="2:12" hidden="1">
      <c r="B126" s="384"/>
      <c r="C126" s="384"/>
      <c r="D126" s="384"/>
      <c r="E126" s="384"/>
      <c r="F126" s="384"/>
      <c r="G126" s="384"/>
      <c r="H126" s="384"/>
      <c r="I126" s="384"/>
      <c r="J126" s="384"/>
      <c r="K126" s="384"/>
      <c r="L126" s="384"/>
    </row>
    <row r="127" spans="2:12" hidden="1">
      <c r="B127" s="384"/>
      <c r="C127" s="384"/>
      <c r="D127" s="384"/>
      <c r="E127" s="384"/>
      <c r="F127" s="384"/>
      <c r="G127" s="384"/>
      <c r="H127" s="384"/>
      <c r="I127" s="384"/>
      <c r="J127" s="384"/>
      <c r="K127" s="384"/>
      <c r="L127" s="384"/>
    </row>
    <row r="128" spans="2:12" hidden="1">
      <c r="B128" s="384"/>
      <c r="C128" s="384"/>
      <c r="D128" s="384"/>
      <c r="E128" s="384"/>
      <c r="F128" s="384"/>
      <c r="G128" s="384"/>
      <c r="H128" s="384"/>
      <c r="I128" s="384"/>
      <c r="J128" s="384"/>
      <c r="K128" s="384"/>
      <c r="L128" s="384"/>
    </row>
    <row r="129" spans="2:12" hidden="1">
      <c r="B129" s="384"/>
      <c r="C129" s="384"/>
      <c r="D129" s="384"/>
      <c r="E129" s="384"/>
      <c r="F129" s="384"/>
      <c r="G129" s="384"/>
      <c r="H129" s="384"/>
      <c r="I129" s="384"/>
      <c r="J129" s="384"/>
      <c r="K129" s="384"/>
      <c r="L129" s="384"/>
    </row>
    <row r="130" spans="2:12" hidden="1">
      <c r="B130" s="384"/>
      <c r="C130" s="384"/>
      <c r="D130" s="384"/>
      <c r="E130" s="384"/>
      <c r="F130" s="384"/>
      <c r="G130" s="384"/>
      <c r="H130" s="384"/>
      <c r="I130" s="384"/>
      <c r="J130" s="384"/>
      <c r="K130" s="384"/>
      <c r="L130" s="384"/>
    </row>
    <row r="131" spans="2:12" hidden="1">
      <c r="B131" s="384"/>
      <c r="C131" s="384"/>
      <c r="D131" s="384"/>
      <c r="E131" s="384"/>
      <c r="F131" s="384"/>
      <c r="G131" s="384"/>
      <c r="H131" s="384"/>
      <c r="I131" s="384"/>
      <c r="J131" s="384"/>
      <c r="K131" s="384"/>
      <c r="L131" s="384"/>
    </row>
    <row r="132" spans="2:12" hidden="1">
      <c r="B132" s="384"/>
      <c r="C132" s="384"/>
      <c r="D132" s="384"/>
      <c r="E132" s="384"/>
      <c r="F132" s="384"/>
      <c r="G132" s="384"/>
      <c r="H132" s="384"/>
      <c r="I132" s="384"/>
      <c r="J132" s="384"/>
      <c r="K132" s="384"/>
      <c r="L132" s="384"/>
    </row>
    <row r="133" spans="2:12" hidden="1">
      <c r="B133" s="384"/>
      <c r="C133" s="384"/>
      <c r="D133" s="384"/>
      <c r="E133" s="384"/>
      <c r="F133" s="384"/>
      <c r="G133" s="384"/>
      <c r="H133" s="384"/>
      <c r="I133" s="384"/>
      <c r="J133" s="384"/>
      <c r="K133" s="384"/>
      <c r="L133" s="384"/>
    </row>
    <row r="134" spans="2:12" hidden="1">
      <c r="B134" s="384"/>
      <c r="C134" s="384"/>
      <c r="D134" s="384"/>
      <c r="E134" s="384"/>
      <c r="F134" s="384"/>
      <c r="G134" s="384"/>
      <c r="H134" s="384"/>
      <c r="I134" s="384"/>
      <c r="J134" s="384"/>
      <c r="K134" s="384"/>
      <c r="L134" s="384"/>
    </row>
    <row r="135" spans="2:12" hidden="1">
      <c r="B135" s="384"/>
      <c r="C135" s="384"/>
      <c r="D135" s="384"/>
      <c r="E135" s="384"/>
      <c r="F135" s="384"/>
      <c r="G135" s="384"/>
      <c r="H135" s="384"/>
      <c r="I135" s="384"/>
      <c r="J135" s="384"/>
      <c r="K135" s="384"/>
      <c r="L135" s="384"/>
    </row>
    <row r="136" spans="2:12" hidden="1">
      <c r="B136" s="384"/>
      <c r="C136" s="384"/>
      <c r="D136" s="384"/>
      <c r="E136" s="384"/>
      <c r="F136" s="384"/>
      <c r="G136" s="384"/>
      <c r="H136" s="384"/>
      <c r="I136" s="384"/>
      <c r="J136" s="384"/>
      <c r="K136" s="384"/>
      <c r="L136" s="384"/>
    </row>
    <row r="137" spans="2:12" hidden="1">
      <c r="B137" s="384"/>
      <c r="C137" s="384"/>
      <c r="D137" s="384"/>
      <c r="E137" s="384"/>
      <c r="F137" s="384"/>
      <c r="G137" s="384"/>
      <c r="H137" s="384"/>
      <c r="I137" s="384"/>
      <c r="J137" s="384"/>
      <c r="K137" s="384"/>
      <c r="L137" s="384"/>
    </row>
    <row r="138" spans="2:12" hidden="1">
      <c r="B138" s="384"/>
      <c r="C138" s="384"/>
      <c r="D138" s="384"/>
      <c r="E138" s="384"/>
      <c r="F138" s="384"/>
      <c r="G138" s="384"/>
      <c r="H138" s="384"/>
      <c r="I138" s="384"/>
      <c r="J138" s="384"/>
      <c r="K138" s="384"/>
      <c r="L138" s="384"/>
    </row>
    <row r="139" spans="2:12" hidden="1">
      <c r="B139" s="384"/>
      <c r="C139" s="384"/>
      <c r="D139" s="384"/>
      <c r="E139" s="384"/>
      <c r="F139" s="384"/>
      <c r="G139" s="384"/>
      <c r="H139" s="384"/>
      <c r="I139" s="384"/>
      <c r="J139" s="384"/>
      <c r="K139" s="384"/>
      <c r="L139" s="384"/>
    </row>
    <row r="140" spans="2:12" hidden="1">
      <c r="B140" s="384"/>
      <c r="C140" s="384"/>
      <c r="D140" s="384"/>
      <c r="E140" s="384"/>
      <c r="F140" s="384"/>
      <c r="G140" s="384"/>
      <c r="H140" s="384"/>
      <c r="I140" s="384"/>
      <c r="J140" s="384"/>
      <c r="K140" s="384"/>
      <c r="L140" s="384"/>
    </row>
    <row r="141" spans="2:12" hidden="1">
      <c r="B141" s="384"/>
      <c r="C141" s="384"/>
      <c r="D141" s="384"/>
      <c r="E141" s="384"/>
      <c r="F141" s="384"/>
      <c r="G141" s="384"/>
      <c r="H141" s="384"/>
      <c r="I141" s="384"/>
      <c r="J141" s="384"/>
      <c r="K141" s="384"/>
      <c r="L141" s="384"/>
    </row>
    <row r="142" spans="2:12" hidden="1">
      <c r="B142" s="384"/>
      <c r="C142" s="384"/>
      <c r="D142" s="384"/>
      <c r="E142" s="384"/>
      <c r="F142" s="384"/>
      <c r="G142" s="384"/>
      <c r="H142" s="384"/>
      <c r="I142" s="384"/>
      <c r="J142" s="384"/>
      <c r="K142" s="384"/>
      <c r="L142" s="384"/>
    </row>
    <row r="143" spans="2:12" hidden="1">
      <c r="B143" s="384"/>
      <c r="C143" s="384"/>
      <c r="D143" s="384"/>
      <c r="E143" s="384"/>
      <c r="F143" s="384"/>
      <c r="G143" s="384"/>
      <c r="H143" s="384"/>
      <c r="I143" s="384"/>
      <c r="J143" s="384"/>
      <c r="K143" s="384"/>
      <c r="L143" s="384"/>
    </row>
    <row r="144" spans="2:12" hidden="1">
      <c r="B144" s="384"/>
      <c r="C144" s="384"/>
      <c r="D144" s="384"/>
      <c r="E144" s="384"/>
      <c r="F144" s="384"/>
      <c r="G144" s="384"/>
      <c r="H144" s="384"/>
      <c r="I144" s="384"/>
      <c r="J144" s="384"/>
      <c r="K144" s="384"/>
      <c r="L144" s="384"/>
    </row>
    <row r="145" spans="2:12" hidden="1">
      <c r="B145" s="384"/>
      <c r="C145" s="384"/>
      <c r="D145" s="384"/>
      <c r="E145" s="384"/>
      <c r="F145" s="384"/>
      <c r="G145" s="384"/>
      <c r="H145" s="384"/>
      <c r="I145" s="384"/>
      <c r="J145" s="384"/>
      <c r="K145" s="384"/>
      <c r="L145" s="384"/>
    </row>
    <row r="146" spans="2:12" hidden="1">
      <c r="B146" s="384"/>
      <c r="C146" s="384"/>
      <c r="D146" s="384"/>
      <c r="E146" s="384"/>
      <c r="F146" s="384"/>
      <c r="G146" s="384"/>
      <c r="H146" s="384"/>
      <c r="I146" s="384"/>
      <c r="J146" s="384"/>
      <c r="K146" s="384"/>
      <c r="L146" s="384"/>
    </row>
    <row r="147" spans="2:12" hidden="1">
      <c r="B147" s="384"/>
      <c r="C147" s="384"/>
      <c r="D147" s="384"/>
      <c r="E147" s="384"/>
      <c r="F147" s="384"/>
      <c r="G147" s="384"/>
      <c r="H147" s="384"/>
      <c r="I147" s="384"/>
      <c r="J147" s="384"/>
      <c r="K147" s="384"/>
      <c r="L147" s="384"/>
    </row>
    <row r="148" spans="2:12" hidden="1">
      <c r="B148" s="384"/>
      <c r="C148" s="384"/>
      <c r="D148" s="384"/>
      <c r="E148" s="384"/>
      <c r="F148" s="384"/>
      <c r="G148" s="384"/>
      <c r="H148" s="384"/>
      <c r="I148" s="384"/>
      <c r="J148" s="384"/>
      <c r="K148" s="384"/>
      <c r="L148" s="384"/>
    </row>
    <row r="149" spans="2:12" hidden="1">
      <c r="B149" s="384"/>
      <c r="C149" s="384"/>
      <c r="D149" s="384"/>
      <c r="E149" s="384"/>
      <c r="F149" s="384"/>
      <c r="G149" s="384"/>
      <c r="H149" s="384"/>
      <c r="I149" s="384"/>
      <c r="J149" s="384"/>
      <c r="K149" s="384"/>
      <c r="L149" s="384"/>
    </row>
    <row r="150" spans="2:12" hidden="1">
      <c r="B150" s="384"/>
      <c r="C150" s="384"/>
      <c r="D150" s="384"/>
      <c r="E150" s="384"/>
      <c r="F150" s="384"/>
      <c r="G150" s="384"/>
      <c r="H150" s="384"/>
      <c r="I150" s="384"/>
      <c r="J150" s="384"/>
      <c r="K150" s="384"/>
      <c r="L150" s="384"/>
    </row>
    <row r="151" spans="2:12" hidden="1">
      <c r="B151" s="384"/>
      <c r="C151" s="384"/>
      <c r="D151" s="384"/>
      <c r="E151" s="384"/>
      <c r="F151" s="384"/>
      <c r="G151" s="384"/>
      <c r="H151" s="384"/>
      <c r="I151" s="384"/>
      <c r="J151" s="384"/>
      <c r="K151" s="384"/>
      <c r="L151" s="384"/>
    </row>
    <row r="152" spans="2:12" hidden="1">
      <c r="B152" s="384"/>
      <c r="C152" s="384"/>
      <c r="D152" s="384"/>
      <c r="E152" s="384"/>
      <c r="F152" s="384"/>
      <c r="G152" s="384"/>
      <c r="H152" s="384"/>
      <c r="I152" s="384"/>
      <c r="J152" s="384"/>
      <c r="K152" s="384"/>
      <c r="L152" s="384"/>
    </row>
    <row r="153" spans="2:12" hidden="1">
      <c r="B153" s="384"/>
      <c r="C153" s="384"/>
      <c r="D153" s="384"/>
      <c r="E153" s="384"/>
      <c r="F153" s="384"/>
      <c r="G153" s="384"/>
      <c r="H153" s="384"/>
      <c r="I153" s="384"/>
      <c r="J153" s="384"/>
      <c r="K153" s="384"/>
      <c r="L153" s="384"/>
    </row>
    <row r="154" spans="2:12" hidden="1">
      <c r="B154" s="384"/>
      <c r="C154" s="384"/>
      <c r="D154" s="384"/>
      <c r="E154" s="384"/>
      <c r="F154" s="384"/>
      <c r="G154" s="384"/>
      <c r="H154" s="384"/>
      <c r="I154" s="384"/>
      <c r="J154" s="384"/>
      <c r="K154" s="384"/>
      <c r="L154" s="384"/>
    </row>
    <row r="155" spans="2:12" hidden="1">
      <c r="B155" s="384"/>
      <c r="C155" s="384"/>
      <c r="D155" s="384"/>
      <c r="E155" s="384"/>
      <c r="F155" s="384"/>
      <c r="G155" s="384"/>
      <c r="H155" s="384"/>
      <c r="I155" s="384"/>
      <c r="J155" s="384"/>
      <c r="K155" s="384"/>
      <c r="L155" s="384"/>
    </row>
    <row r="156" spans="2:12" hidden="1">
      <c r="B156" s="384"/>
      <c r="C156" s="384"/>
      <c r="D156" s="384"/>
      <c r="E156" s="384"/>
      <c r="F156" s="384"/>
      <c r="G156" s="384"/>
      <c r="H156" s="384"/>
      <c r="I156" s="384"/>
      <c r="J156" s="384"/>
      <c r="K156" s="384"/>
      <c r="L156" s="384"/>
    </row>
    <row r="157" spans="2:12" hidden="1">
      <c r="B157" s="384"/>
      <c r="C157" s="384"/>
      <c r="D157" s="384"/>
      <c r="E157" s="384"/>
      <c r="F157" s="384"/>
      <c r="G157" s="384"/>
      <c r="H157" s="384"/>
      <c r="I157" s="384"/>
      <c r="J157" s="384"/>
      <c r="K157" s="384"/>
      <c r="L157" s="384"/>
    </row>
    <row r="158" spans="2:12" hidden="1">
      <c r="B158" s="384"/>
      <c r="C158" s="384"/>
      <c r="D158" s="384"/>
      <c r="E158" s="384"/>
      <c r="F158" s="384"/>
      <c r="G158" s="384"/>
      <c r="H158" s="384"/>
      <c r="I158" s="384"/>
      <c r="J158" s="384"/>
      <c r="K158" s="384"/>
      <c r="L158" s="384"/>
    </row>
    <row r="159" spans="2:12" hidden="1">
      <c r="B159" s="384"/>
      <c r="C159" s="384"/>
      <c r="D159" s="384"/>
      <c r="E159" s="384"/>
      <c r="F159" s="384"/>
      <c r="G159" s="384"/>
      <c r="H159" s="384"/>
      <c r="I159" s="384"/>
      <c r="J159" s="384"/>
      <c r="K159" s="384"/>
      <c r="L159" s="384"/>
    </row>
    <row r="160" spans="2:12" hidden="1">
      <c r="B160" s="384"/>
      <c r="C160" s="384"/>
      <c r="D160" s="384"/>
      <c r="E160" s="384"/>
      <c r="F160" s="384"/>
      <c r="G160" s="384"/>
      <c r="H160" s="384"/>
      <c r="I160" s="384"/>
      <c r="J160" s="384"/>
      <c r="K160" s="384"/>
      <c r="L160" s="384"/>
    </row>
    <row r="161" spans="2:12" hidden="1">
      <c r="B161" s="384"/>
      <c r="C161" s="384"/>
      <c r="D161" s="384"/>
      <c r="E161" s="384"/>
      <c r="F161" s="384"/>
      <c r="G161" s="384"/>
      <c r="H161" s="384"/>
      <c r="I161" s="384"/>
      <c r="J161" s="384"/>
      <c r="K161" s="384"/>
      <c r="L161" s="384"/>
    </row>
  </sheetData>
  <sheetProtection algorithmName="SHA-512" hashValue="IpTbYK3xwf3wElCVPzFEbUUXE3lB1lO4ywLbAnTh1570XNYtguP/2eW7vxj79OxM+yHfWT1xeziswlPPlq6IRg==" saltValue="X2gBIC5KABELQhLvhPoLWQ==" spinCount="100000" sheet="1" objects="1" scenarios="1"/>
  <mergeCells count="47">
    <mergeCell ref="B107:H107"/>
    <mergeCell ref="B108:H108"/>
    <mergeCell ref="B101:H101"/>
    <mergeCell ref="B102:H102"/>
    <mergeCell ref="B103:H103"/>
    <mergeCell ref="B104:H104"/>
    <mergeCell ref="B105:H105"/>
    <mergeCell ref="B91:H91"/>
    <mergeCell ref="B98:H98"/>
    <mergeCell ref="B99:H99"/>
    <mergeCell ref="B100:H100"/>
    <mergeCell ref="B106:H106"/>
    <mergeCell ref="B86:H86"/>
    <mergeCell ref="B87:H87"/>
    <mergeCell ref="B88:H88"/>
    <mergeCell ref="B89:H89"/>
    <mergeCell ref="B90:H90"/>
    <mergeCell ref="B81:H81"/>
    <mergeCell ref="B82:H82"/>
    <mergeCell ref="B83:H83"/>
    <mergeCell ref="B84:H84"/>
    <mergeCell ref="B85:H85"/>
    <mergeCell ref="B70:H70"/>
    <mergeCell ref="B71:H71"/>
    <mergeCell ref="B72:H72"/>
    <mergeCell ref="B73:H73"/>
    <mergeCell ref="B74:H74"/>
    <mergeCell ref="B65:H65"/>
    <mergeCell ref="B66:H66"/>
    <mergeCell ref="B67:H67"/>
    <mergeCell ref="B68:H68"/>
    <mergeCell ref="B69:H69"/>
    <mergeCell ref="B54:H54"/>
    <mergeCell ref="B55:H55"/>
    <mergeCell ref="B56:H56"/>
    <mergeCell ref="B57:H57"/>
    <mergeCell ref="B64:H64"/>
    <mergeCell ref="B49:H49"/>
    <mergeCell ref="B50:H50"/>
    <mergeCell ref="B51:H51"/>
    <mergeCell ref="B52:H52"/>
    <mergeCell ref="B53:H53"/>
    <mergeCell ref="C17:E17"/>
    <mergeCell ref="C15:E15"/>
    <mergeCell ref="C23:F23"/>
    <mergeCell ref="B47:H47"/>
    <mergeCell ref="B48:H48"/>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in="1" max="8" man="1"/>
    <brk id="77"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Y133"/>
  <sheetViews>
    <sheetView showGridLines="0" zoomScaleNormal="100" zoomScaleSheetLayoutView="85" workbookViewId="0"/>
  </sheetViews>
  <sheetFormatPr defaultColWidth="0" defaultRowHeight="11.25" zeroHeight="1"/>
  <cols>
    <col min="1" max="1" width="1.77734375" style="573" customWidth="1"/>
    <col min="2" max="2" width="5.6640625" style="573" customWidth="1"/>
    <col min="3" max="3" width="23.6640625" style="573" customWidth="1"/>
    <col min="4" max="8" width="10.6640625" style="573" customWidth="1"/>
    <col min="9" max="9" width="1.6640625" style="573" customWidth="1"/>
    <col min="10" max="14" width="12.6640625" style="573" hidden="1" customWidth="1"/>
    <col min="15" max="15" width="8.6640625" style="573" hidden="1" customWidth="1"/>
    <col min="16" max="16" width="25.6640625" style="573" hidden="1" customWidth="1"/>
    <col min="17" max="17" width="11.6640625" style="573" hidden="1" customWidth="1"/>
    <col min="18" max="18" width="10.6640625" style="573" hidden="1" customWidth="1"/>
    <col min="19" max="21" width="11.6640625" style="573" hidden="1" customWidth="1"/>
    <col min="22" max="24" width="8.6640625" style="573" hidden="1" customWidth="1"/>
    <col min="25" max="25" width="8.6640625" style="573" customWidth="1"/>
    <col min="26" max="16384" width="12.6640625" style="573" hidden="1"/>
  </cols>
  <sheetData>
    <row r="1" spans="2:21" ht="12.75">
      <c r="B1" s="241" t="s">
        <v>12366</v>
      </c>
      <c r="C1" s="476"/>
      <c r="D1" s="476"/>
      <c r="E1" s="476"/>
      <c r="F1" s="476"/>
      <c r="G1" s="476"/>
      <c r="H1" s="476"/>
      <c r="I1" s="1687"/>
      <c r="J1" s="1687"/>
      <c r="K1" s="476"/>
    </row>
    <row r="2" spans="2:21" ht="12.75">
      <c r="B2" s="241" t="s">
        <v>12367</v>
      </c>
      <c r="C2" s="476"/>
      <c r="D2" s="476"/>
      <c r="E2" s="476"/>
      <c r="F2" s="476"/>
      <c r="G2" s="476"/>
      <c r="H2" s="476"/>
      <c r="I2" s="1687"/>
      <c r="J2" s="1687"/>
      <c r="K2" s="476"/>
    </row>
    <row r="3" spans="2:21" ht="12.75">
      <c r="B3" s="241" t="s">
        <v>12368</v>
      </c>
      <c r="C3" s="476"/>
      <c r="D3" s="476"/>
      <c r="E3" s="476"/>
      <c r="F3" s="476"/>
      <c r="G3" s="476"/>
      <c r="H3" s="476"/>
      <c r="I3" s="1687"/>
      <c r="J3" s="1687"/>
      <c r="K3" s="476"/>
    </row>
    <row r="4" spans="2:21" ht="12.75">
      <c r="B4" s="241" t="s">
        <v>12369</v>
      </c>
      <c r="C4" s="476"/>
      <c r="D4" s="476"/>
      <c r="E4" s="476"/>
      <c r="F4" s="476"/>
      <c r="G4" s="476"/>
      <c r="H4" s="476"/>
      <c r="I4" s="1687"/>
      <c r="J4" s="1687"/>
      <c r="K4" s="476"/>
    </row>
    <row r="5" spans="2:21" ht="12.95" customHeight="1">
      <c r="B5" s="700"/>
      <c r="C5" s="476"/>
      <c r="D5" s="476"/>
      <c r="E5" s="477"/>
      <c r="F5" s="476"/>
      <c r="G5" s="476"/>
      <c r="H5" s="476"/>
      <c r="I5" s="478"/>
    </row>
    <row r="6" spans="2:21" ht="12.95" customHeight="1">
      <c r="B6" s="700" t="s">
        <v>1220</v>
      </c>
      <c r="C6" s="477"/>
      <c r="D6" s="477"/>
      <c r="E6" s="477"/>
      <c r="F6" s="477"/>
      <c r="G6" s="477"/>
      <c r="H6" s="477"/>
      <c r="I6" s="478"/>
    </row>
    <row r="7" spans="2:21" ht="12.95" customHeight="1" thickBot="1">
      <c r="H7" s="18"/>
      <c r="I7" s="478"/>
    </row>
    <row r="8" spans="2:21" ht="15" customHeight="1" thickTop="1">
      <c r="B8" s="559" t="s">
        <v>6</v>
      </c>
      <c r="C8" s="883"/>
      <c r="D8" s="560">
        <f>Facility_Name</f>
        <v>0</v>
      </c>
      <c r="E8" s="883"/>
      <c r="F8" s="883"/>
      <c r="G8" s="883"/>
      <c r="H8" s="884"/>
      <c r="I8" s="1755"/>
    </row>
    <row r="9" spans="2:21" ht="15" customHeight="1">
      <c r="B9" s="885" t="s">
        <v>7</v>
      </c>
      <c r="C9" s="886"/>
      <c r="D9" s="567" t="str">
        <f>IF(Facility_DBA = 0, "", Facility_DBA)</f>
        <v/>
      </c>
      <c r="E9" s="886"/>
      <c r="F9" s="886"/>
      <c r="G9" s="886"/>
      <c r="H9" s="887"/>
      <c r="I9" s="1755"/>
    </row>
    <row r="10" spans="2:21" ht="15" customHeight="1" thickBot="1">
      <c r="B10" s="554" t="s">
        <v>24</v>
      </c>
      <c r="C10" s="888"/>
      <c r="D10" s="889">
        <f>Provider_Number</f>
        <v>0</v>
      </c>
      <c r="E10" s="888" t="s">
        <v>95</v>
      </c>
      <c r="F10" s="1652">
        <f>Facility_FYB</f>
        <v>0</v>
      </c>
      <c r="G10" s="890" t="s">
        <v>551</v>
      </c>
      <c r="H10" s="1653">
        <f>Facility_FYE</f>
        <v>0</v>
      </c>
      <c r="I10" s="1755"/>
    </row>
    <row r="11" spans="2:21" ht="15" hidden="1" customHeight="1" thickTop="1" thickBot="1">
      <c r="B11" s="494" t="s">
        <v>1499</v>
      </c>
      <c r="C11" s="495" t="s">
        <v>1500</v>
      </c>
      <c r="D11" s="495" t="s">
        <v>1501</v>
      </c>
      <c r="E11" s="495" t="s">
        <v>1502</v>
      </c>
      <c r="F11" s="891" t="s">
        <v>1503</v>
      </c>
      <c r="G11" s="495" t="s">
        <v>1504</v>
      </c>
      <c r="H11" s="497" t="s">
        <v>1505</v>
      </c>
      <c r="I11" s="1755"/>
    </row>
    <row r="12" spans="2:21" ht="12" thickTop="1">
      <c r="B12" s="892"/>
      <c r="C12" s="893"/>
      <c r="D12" s="893"/>
      <c r="E12" s="893"/>
      <c r="F12" s="894" t="s">
        <v>59</v>
      </c>
      <c r="G12" s="894" t="s">
        <v>60</v>
      </c>
      <c r="H12" s="895" t="s">
        <v>61</v>
      </c>
      <c r="I12" s="1755"/>
    </row>
    <row r="13" spans="2:21" ht="23.25" thickBot="1">
      <c r="B13" s="896" t="s">
        <v>13215</v>
      </c>
      <c r="C13" s="897" t="s">
        <v>1193</v>
      </c>
      <c r="D13" s="898"/>
      <c r="E13" s="899"/>
      <c r="F13" s="900" t="s">
        <v>13216</v>
      </c>
      <c r="G13" s="901" t="s">
        <v>13217</v>
      </c>
      <c r="H13" s="902" t="s">
        <v>13218</v>
      </c>
      <c r="I13" s="1755"/>
      <c r="P13" s="478"/>
      <c r="Q13" s="478"/>
      <c r="R13" s="478"/>
      <c r="S13" s="478"/>
      <c r="T13" s="478"/>
      <c r="U13" s="478"/>
    </row>
    <row r="14" spans="2:21" ht="15" customHeight="1" thickTop="1" thickBot="1">
      <c r="B14" s="559" t="s">
        <v>200</v>
      </c>
      <c r="C14" s="523" t="s">
        <v>201</v>
      </c>
      <c r="D14" s="560"/>
      <c r="E14" s="560"/>
      <c r="F14" s="903"/>
      <c r="G14" s="904"/>
      <c r="H14" s="905"/>
      <c r="I14" s="1755"/>
    </row>
    <row r="15" spans="2:21" ht="15" customHeight="1" thickTop="1">
      <c r="B15" s="906" t="s">
        <v>202</v>
      </c>
      <c r="C15" s="907" t="s">
        <v>203</v>
      </c>
      <c r="D15" s="560"/>
      <c r="E15" s="560"/>
      <c r="F15" s="908">
        <f>IF(Percentage_of_Occupancy=0, 0, IF(Percentage_of_Occupancy &gt; 0.8, 0, +'Form 6'!H56))</f>
        <v>0</v>
      </c>
      <c r="G15" s="909">
        <f>+F15</f>
        <v>0</v>
      </c>
      <c r="H15" s="910"/>
      <c r="I15" s="1755"/>
    </row>
    <row r="16" spans="2:21" ht="15" customHeight="1">
      <c r="B16" s="911" t="s">
        <v>204</v>
      </c>
      <c r="C16" s="514" t="s">
        <v>205</v>
      </c>
      <c r="D16" s="569"/>
      <c r="E16" s="569"/>
      <c r="F16" s="528">
        <f>IF(Percentage_of_Occupancy=0, 0, IF(Percentage_of_Occupancy &gt; 0.8, 0, +'Form 6'!H57))</f>
        <v>0</v>
      </c>
      <c r="G16" s="515">
        <f>+F16</f>
        <v>0</v>
      </c>
      <c r="H16" s="910"/>
      <c r="I16" s="1755"/>
    </row>
    <row r="17" spans="2:21" ht="15" customHeight="1">
      <c r="B17" s="911" t="s">
        <v>206</v>
      </c>
      <c r="C17" s="514" t="s">
        <v>207</v>
      </c>
      <c r="D17" s="569"/>
      <c r="E17" s="569"/>
      <c r="F17" s="528">
        <f>IF(Percentage_of_Occupancy=0, 0, IF(Percentage_of_Occupancy &gt; 0.8, 0, +'Form 6'!H58))</f>
        <v>0</v>
      </c>
      <c r="G17" s="515">
        <f t="shared" ref="G17:G27" si="0">+F17</f>
        <v>0</v>
      </c>
      <c r="H17" s="910"/>
      <c r="I17" s="1755"/>
      <c r="P17" s="478"/>
      <c r="Q17" s="478"/>
      <c r="R17" s="478"/>
      <c r="S17" s="478"/>
      <c r="T17" s="478"/>
      <c r="U17" s="478"/>
    </row>
    <row r="18" spans="2:21" ht="15" customHeight="1">
      <c r="B18" s="911" t="s">
        <v>208</v>
      </c>
      <c r="C18" s="514" t="s">
        <v>209</v>
      </c>
      <c r="D18" s="569"/>
      <c r="E18" s="569"/>
      <c r="F18" s="528">
        <f>IF(Percentage_of_Occupancy=0, 0, IF(Percentage_of_Occupancy &gt; 0.8, 0, +'Form 6'!H59))</f>
        <v>0</v>
      </c>
      <c r="G18" s="515">
        <f t="shared" si="0"/>
        <v>0</v>
      </c>
      <c r="H18" s="910"/>
      <c r="I18" s="1755"/>
      <c r="P18" s="478"/>
      <c r="Q18" s="478"/>
      <c r="R18" s="478"/>
      <c r="S18" s="478"/>
      <c r="T18" s="478"/>
      <c r="U18" s="478"/>
    </row>
    <row r="19" spans="2:21" ht="15" customHeight="1">
      <c r="B19" s="911" t="s">
        <v>210</v>
      </c>
      <c r="C19" s="514" t="s">
        <v>211</v>
      </c>
      <c r="D19" s="569"/>
      <c r="E19" s="569"/>
      <c r="F19" s="528">
        <f>IF(Percentage_of_Occupancy=0, 0, IF(Percentage_of_Occupancy &gt; 0.8, 0, +'Form 6'!H60))</f>
        <v>0</v>
      </c>
      <c r="G19" s="515">
        <f t="shared" si="0"/>
        <v>0</v>
      </c>
      <c r="H19" s="910"/>
      <c r="I19" s="1755"/>
      <c r="P19" s="478"/>
      <c r="Q19" s="478"/>
      <c r="R19" s="478"/>
      <c r="S19" s="478"/>
      <c r="T19" s="478"/>
      <c r="U19" s="478"/>
    </row>
    <row r="20" spans="2:21" ht="15" customHeight="1">
      <c r="B20" s="911" t="s">
        <v>212</v>
      </c>
      <c r="C20" s="514" t="s">
        <v>213</v>
      </c>
      <c r="D20" s="569"/>
      <c r="E20" s="569"/>
      <c r="F20" s="528">
        <f>IF(Percentage_of_Occupancy=0, 0, IF(Percentage_of_Occupancy &gt; 0.8, 0, +'Form 6'!H61))</f>
        <v>0</v>
      </c>
      <c r="G20" s="515">
        <f t="shared" si="0"/>
        <v>0</v>
      </c>
      <c r="H20" s="910"/>
      <c r="I20" s="1755"/>
      <c r="P20" s="478"/>
      <c r="Q20" s="478"/>
      <c r="R20" s="478"/>
      <c r="S20" s="478"/>
      <c r="T20" s="478"/>
      <c r="U20" s="478"/>
    </row>
    <row r="21" spans="2:21" ht="15" customHeight="1">
      <c r="B21" s="911" t="s">
        <v>214</v>
      </c>
      <c r="C21" s="514" t="s">
        <v>215</v>
      </c>
      <c r="D21" s="569"/>
      <c r="E21" s="569"/>
      <c r="F21" s="528">
        <f>IF(Percentage_of_Occupancy=0, 0, IF(Percentage_of_Occupancy &gt; 0.8, 0, +'Form 6'!H62))</f>
        <v>0</v>
      </c>
      <c r="G21" s="515">
        <f t="shared" si="0"/>
        <v>0</v>
      </c>
      <c r="H21" s="910"/>
      <c r="I21" s="1755"/>
      <c r="P21" s="478"/>
      <c r="Q21" s="478"/>
      <c r="R21" s="478"/>
      <c r="S21" s="478"/>
      <c r="T21" s="478"/>
      <c r="U21" s="478"/>
    </row>
    <row r="22" spans="2:21" ht="15" customHeight="1">
      <c r="B22" s="911" t="s">
        <v>216</v>
      </c>
      <c r="C22" s="514" t="s">
        <v>217</v>
      </c>
      <c r="D22" s="569"/>
      <c r="E22" s="569"/>
      <c r="F22" s="528">
        <f>IF(Percentage_of_Occupancy=0, 0, IF(Percentage_of_Occupancy &gt; 0.8, 0, +'Form 6'!H63))</f>
        <v>0</v>
      </c>
      <c r="G22" s="515">
        <f t="shared" si="0"/>
        <v>0</v>
      </c>
      <c r="H22" s="910"/>
      <c r="I22" s="1755"/>
    </row>
    <row r="23" spans="2:21" ht="15" customHeight="1">
      <c r="B23" s="911" t="s">
        <v>218</v>
      </c>
      <c r="C23" s="514" t="s">
        <v>219</v>
      </c>
      <c r="D23" s="569"/>
      <c r="E23" s="569"/>
      <c r="F23" s="528">
        <f>IF(Percentage_of_Occupancy=0, 0, IF(Percentage_of_Occupancy &gt; 0.8, 0, +'Form 6'!H64))</f>
        <v>0</v>
      </c>
      <c r="G23" s="515">
        <f t="shared" si="0"/>
        <v>0</v>
      </c>
      <c r="H23" s="910"/>
      <c r="I23" s="1755"/>
    </row>
    <row r="24" spans="2:21" ht="15" customHeight="1">
      <c r="B24" s="911" t="s">
        <v>220</v>
      </c>
      <c r="C24" s="514" t="s">
        <v>221</v>
      </c>
      <c r="D24" s="569"/>
      <c r="E24" s="569"/>
      <c r="F24" s="528">
        <f>IF(Percentage_of_Occupancy=0, 0, IF(Percentage_of_Occupancy &gt; 0.8, 0, +'Form 6'!H65))</f>
        <v>0</v>
      </c>
      <c r="G24" s="515">
        <f t="shared" si="0"/>
        <v>0</v>
      </c>
      <c r="H24" s="910"/>
      <c r="I24" s="1755"/>
    </row>
    <row r="25" spans="2:21" ht="15" customHeight="1">
      <c r="B25" s="911" t="s">
        <v>222</v>
      </c>
      <c r="C25" s="514" t="s">
        <v>223</v>
      </c>
      <c r="D25" s="569"/>
      <c r="E25" s="569"/>
      <c r="F25" s="528">
        <f>IF(Percentage_of_Occupancy=0, 0, IF(Percentage_of_Occupancy &gt; 0.8, 0, +'Form 6'!H66))</f>
        <v>0</v>
      </c>
      <c r="G25" s="515">
        <f t="shared" si="0"/>
        <v>0</v>
      </c>
      <c r="H25" s="910"/>
      <c r="I25" s="1755"/>
    </row>
    <row r="26" spans="2:21" ht="15" customHeight="1">
      <c r="B26" s="911" t="s">
        <v>224</v>
      </c>
      <c r="C26" s="514" t="s">
        <v>225</v>
      </c>
      <c r="D26" s="569"/>
      <c r="E26" s="569"/>
      <c r="F26" s="528">
        <f>IF(Percentage_of_Occupancy=0, 0, IF(Percentage_of_Occupancy &gt; 0.8, 0, +'Form 6'!H67))</f>
        <v>0</v>
      </c>
      <c r="G26" s="515">
        <f t="shared" si="0"/>
        <v>0</v>
      </c>
      <c r="H26" s="910"/>
      <c r="I26" s="1755"/>
    </row>
    <row r="27" spans="2:21" ht="15" customHeight="1">
      <c r="B27" s="911" t="s">
        <v>226</v>
      </c>
      <c r="C27" s="514" t="s">
        <v>227</v>
      </c>
      <c r="D27" s="569"/>
      <c r="E27" s="569"/>
      <c r="F27" s="528">
        <f>IF(Percentage_of_Occupancy=0, 0, IF(Percentage_of_Occupancy &gt; 0.8, 0, +'Form 6'!H68))</f>
        <v>0</v>
      </c>
      <c r="G27" s="515">
        <f t="shared" si="0"/>
        <v>0</v>
      </c>
      <c r="H27" s="910"/>
      <c r="I27" s="1755"/>
    </row>
    <row r="28" spans="2:21" ht="15" customHeight="1">
      <c r="B28" s="911" t="s">
        <v>228</v>
      </c>
      <c r="C28" s="514" t="s">
        <v>229</v>
      </c>
      <c r="D28" s="569"/>
      <c r="E28" s="569"/>
      <c r="F28" s="528">
        <f>IF(Percentage_of_Occupancy=0, 0, IF(Percentage_of_Occupancy &gt; 0.8, 0, +'Form 6'!H69))</f>
        <v>0</v>
      </c>
      <c r="G28" s="912"/>
      <c r="H28" s="516">
        <f t="shared" ref="H28:H33" si="1">+F28</f>
        <v>0</v>
      </c>
      <c r="I28" s="1755"/>
    </row>
    <row r="29" spans="2:21" ht="15" customHeight="1">
      <c r="B29" s="911" t="s">
        <v>230</v>
      </c>
      <c r="C29" s="514" t="s">
        <v>231</v>
      </c>
      <c r="D29" s="569"/>
      <c r="E29" s="569"/>
      <c r="F29" s="528">
        <f>IF(Percentage_of_Occupancy=0, 0, IF(Percentage_of_Occupancy &gt; 0.8, 0, +'Form 6'!H70))</f>
        <v>0</v>
      </c>
      <c r="G29" s="510"/>
      <c r="H29" s="516">
        <f t="shared" si="1"/>
        <v>0</v>
      </c>
      <c r="I29" s="1755"/>
    </row>
    <row r="30" spans="2:21" ht="15" customHeight="1">
      <c r="B30" s="911" t="s">
        <v>232</v>
      </c>
      <c r="C30" s="514" t="s">
        <v>233</v>
      </c>
      <c r="D30" s="569"/>
      <c r="E30" s="569"/>
      <c r="F30" s="528">
        <f>IF(Percentage_of_Occupancy=0, 0, IF(Percentage_of_Occupancy &gt; 0.8, 0, +'Form 6'!H71))</f>
        <v>0</v>
      </c>
      <c r="G30" s="510"/>
      <c r="H30" s="516">
        <f t="shared" si="1"/>
        <v>0</v>
      </c>
      <c r="I30" s="1755"/>
    </row>
    <row r="31" spans="2:21" ht="15" customHeight="1">
      <c r="B31" s="911" t="s">
        <v>234</v>
      </c>
      <c r="C31" s="514" t="s">
        <v>235</v>
      </c>
      <c r="D31" s="569"/>
      <c r="E31" s="569"/>
      <c r="F31" s="528">
        <f>IF(Percentage_of_Occupancy=0, 0, IF(Percentage_of_Occupancy &gt; 0.8, 0, +'Form 6'!H72))</f>
        <v>0</v>
      </c>
      <c r="G31" s="510"/>
      <c r="H31" s="516">
        <f t="shared" si="1"/>
        <v>0</v>
      </c>
      <c r="I31" s="1755"/>
    </row>
    <row r="32" spans="2:21" ht="15" customHeight="1">
      <c r="B32" s="911" t="s">
        <v>236</v>
      </c>
      <c r="C32" s="514" t="s">
        <v>237</v>
      </c>
      <c r="D32" s="569"/>
      <c r="E32" s="569"/>
      <c r="F32" s="528">
        <f>IF(Percentage_of_Occupancy=0, 0, IF(Percentage_of_Occupancy &gt; 0.8, 0, +'Form 6'!H73))</f>
        <v>0</v>
      </c>
      <c r="G32" s="510"/>
      <c r="H32" s="516">
        <f t="shared" si="1"/>
        <v>0</v>
      </c>
      <c r="I32" s="1755"/>
    </row>
    <row r="33" spans="2:21" ht="15" customHeight="1">
      <c r="B33" s="911" t="s">
        <v>238</v>
      </c>
      <c r="C33" s="514" t="s">
        <v>239</v>
      </c>
      <c r="D33" s="569"/>
      <c r="E33" s="569"/>
      <c r="F33" s="528">
        <f>IF(Percentage_of_Occupancy=0, 0, IF(Percentage_of_Occupancy &gt; 0.8, 0, +'Form 6'!H74))</f>
        <v>0</v>
      </c>
      <c r="G33" s="510"/>
      <c r="H33" s="516">
        <f t="shared" si="1"/>
        <v>0</v>
      </c>
      <c r="I33" s="1755"/>
    </row>
    <row r="34" spans="2:21" ht="15" customHeight="1">
      <c r="B34" s="911" t="s">
        <v>240</v>
      </c>
      <c r="C34" s="514" t="s">
        <v>241</v>
      </c>
      <c r="D34" s="569"/>
      <c r="E34" s="569"/>
      <c r="F34" s="528">
        <f>IF(Percentage_of_Occupancy=0, 0, IF(Percentage_of_Occupancy &gt; 0.8, 0, +'Form 6'!H75))</f>
        <v>0</v>
      </c>
      <c r="G34" s="515">
        <f>+F34</f>
        <v>0</v>
      </c>
      <c r="H34" s="913"/>
      <c r="I34" s="1755"/>
    </row>
    <row r="35" spans="2:21" ht="15" customHeight="1">
      <c r="B35" s="911" t="s">
        <v>242</v>
      </c>
      <c r="C35" s="514" t="s">
        <v>243</v>
      </c>
      <c r="D35" s="569"/>
      <c r="E35" s="569"/>
      <c r="F35" s="528">
        <f>IF(Percentage_of_Occupancy=0, 0, IF(Percentage_of_Occupancy &gt; 0.8, 0, +'Form 6'!H76))</f>
        <v>0</v>
      </c>
      <c r="G35" s="515">
        <f>+F35</f>
        <v>0</v>
      </c>
      <c r="H35" s="910"/>
      <c r="I35" s="1755"/>
    </row>
    <row r="36" spans="2:21" ht="15" customHeight="1" thickBot="1">
      <c r="B36" s="911" t="s">
        <v>244</v>
      </c>
      <c r="C36" s="514" t="s">
        <v>245</v>
      </c>
      <c r="D36" s="569"/>
      <c r="E36" s="569"/>
      <c r="F36" s="528">
        <f>IF(Percentage_of_Occupancy=0, 0, IF(Percentage_of_Occupancy &gt; 0.8, 0, +'Form 6'!H77))</f>
        <v>0</v>
      </c>
      <c r="G36" s="149"/>
      <c r="H36" s="914">
        <f>+F36-G36</f>
        <v>0</v>
      </c>
      <c r="I36" s="1755"/>
    </row>
    <row r="37" spans="2:21" ht="15" customHeight="1" thickTop="1" thickBot="1">
      <c r="B37" s="915" t="s">
        <v>246</v>
      </c>
      <c r="C37" s="519" t="s">
        <v>553</v>
      </c>
      <c r="D37" s="916"/>
      <c r="E37" s="916"/>
      <c r="F37" s="520">
        <f>SUM(F15:F36)</f>
        <v>0</v>
      </c>
      <c r="G37" s="520">
        <f>SUM(G15:G27)+G34+G35+G36</f>
        <v>0</v>
      </c>
      <c r="H37" s="521">
        <f>SUM(H28:H33)+H36</f>
        <v>0</v>
      </c>
      <c r="I37" s="1755"/>
    </row>
    <row r="38" spans="2:21" ht="12.95" customHeight="1" thickTop="1" thickBot="1">
      <c r="B38" s="559" t="s">
        <v>248</v>
      </c>
      <c r="C38" s="523" t="s">
        <v>249</v>
      </c>
      <c r="D38" s="560"/>
      <c r="E38" s="560"/>
      <c r="F38" s="917"/>
      <c r="G38" s="918"/>
      <c r="H38" s="919"/>
      <c r="I38" s="1755"/>
    </row>
    <row r="39" spans="2:21" ht="12.95" customHeight="1" thickTop="1">
      <c r="B39" s="906" t="s">
        <v>250</v>
      </c>
      <c r="C39" s="907" t="s">
        <v>251</v>
      </c>
      <c r="D39" s="560"/>
      <c r="E39" s="560"/>
      <c r="F39" s="908">
        <f>IF(Percentage_of_Occupancy=0, 0, IF(Percentage_of_Occupancy &gt; 0.8, 0, +'Form 6'!H80))</f>
        <v>0</v>
      </c>
      <c r="G39" s="920"/>
      <c r="H39" s="921">
        <f>+F39</f>
        <v>0</v>
      </c>
      <c r="I39" s="1755"/>
    </row>
    <row r="40" spans="2:21" ht="12.95" customHeight="1">
      <c r="B40" s="911" t="s">
        <v>252</v>
      </c>
      <c r="C40" s="514" t="s">
        <v>253</v>
      </c>
      <c r="D40" s="569"/>
      <c r="E40" s="569"/>
      <c r="F40" s="528">
        <f>IF(Percentage_of_Occupancy=0, 0, IF(Percentage_of_Occupancy &gt; 0.8, 0, +'Form 6'!H81))</f>
        <v>0</v>
      </c>
      <c r="G40" s="922"/>
      <c r="H40" s="516">
        <f>+F40</f>
        <v>0</v>
      </c>
      <c r="I40" s="1755"/>
    </row>
    <row r="41" spans="2:21" ht="12.95" customHeight="1">
      <c r="B41" s="911" t="s">
        <v>254</v>
      </c>
      <c r="C41" s="514" t="s">
        <v>255</v>
      </c>
      <c r="D41" s="569"/>
      <c r="E41" s="569"/>
      <c r="F41" s="528">
        <f>IF(Percentage_of_Occupancy=0, 0, IF(Percentage_of_Occupancy &gt; 0.8, 0, +'Form 6'!H82))</f>
        <v>0</v>
      </c>
      <c r="G41" s="515">
        <f>+F41</f>
        <v>0</v>
      </c>
      <c r="H41" s="923"/>
      <c r="I41" s="1755"/>
    </row>
    <row r="42" spans="2:21" ht="12.95" customHeight="1">
      <c r="B42" s="911" t="s">
        <v>256</v>
      </c>
      <c r="C42" s="514" t="s">
        <v>257</v>
      </c>
      <c r="D42" s="569"/>
      <c r="E42" s="569"/>
      <c r="F42" s="528">
        <f>IF(Percentage_of_Occupancy=0, 0, IF(Percentage_of_Occupancy &gt; 0.8, 0, +'Form 6'!H83))</f>
        <v>0</v>
      </c>
      <c r="G42" s="924"/>
      <c r="H42" s="925">
        <f>+F42</f>
        <v>0</v>
      </c>
      <c r="I42" s="484"/>
    </row>
    <row r="43" spans="2:21" ht="12.95" customHeight="1">
      <c r="B43" s="911" t="s">
        <v>258</v>
      </c>
      <c r="C43" s="514" t="s">
        <v>259</v>
      </c>
      <c r="D43" s="569"/>
      <c r="E43" s="569"/>
      <c r="F43" s="528">
        <f>IF(Percentage_of_Occupancy=0, 0, IF(Percentage_of_Occupancy &gt; 0.8, 0, +'Form 6'!H84))</f>
        <v>0</v>
      </c>
      <c r="G43" s="515">
        <f>+F43</f>
        <v>0</v>
      </c>
      <c r="H43" s="927"/>
      <c r="I43" s="1755"/>
      <c r="Q43" s="478"/>
      <c r="R43" s="478"/>
      <c r="S43" s="478"/>
      <c r="T43" s="478"/>
      <c r="U43" s="478"/>
    </row>
    <row r="44" spans="2:21" ht="12.95" customHeight="1">
      <c r="B44" s="911" t="s">
        <v>260</v>
      </c>
      <c r="C44" s="514" t="s">
        <v>261</v>
      </c>
      <c r="D44" s="569"/>
      <c r="E44" s="569"/>
      <c r="F44" s="528">
        <f>IF(Percentage_of_Occupancy=0, 0, IF(Percentage_of_Occupancy &gt; 0.8, 0, +'Form 6'!H85))</f>
        <v>0</v>
      </c>
      <c r="G44" s="924"/>
      <c r="H44" s="516">
        <f>+F44</f>
        <v>0</v>
      </c>
      <c r="I44" s="1755"/>
    </row>
    <row r="45" spans="2:21" ht="12.95" customHeight="1">
      <c r="B45" s="911" t="s">
        <v>262</v>
      </c>
      <c r="C45" s="514" t="s">
        <v>263</v>
      </c>
      <c r="D45" s="569"/>
      <c r="E45" s="569"/>
      <c r="F45" s="528">
        <f>IF(Percentage_of_Occupancy=0, 0, IF(Percentage_of_Occupancy &gt; 0.8, 0, +'Form 6'!H86))</f>
        <v>0</v>
      </c>
      <c r="G45" s="515">
        <f>+F45</f>
        <v>0</v>
      </c>
      <c r="H45" s="928"/>
      <c r="I45" s="1755"/>
      <c r="P45" s="478"/>
      <c r="Q45" s="478"/>
      <c r="R45" s="478"/>
      <c r="S45" s="478"/>
      <c r="T45" s="478"/>
      <c r="U45" s="478"/>
    </row>
    <row r="46" spans="2:21" ht="12.95" customHeight="1">
      <c r="B46" s="911" t="s">
        <v>264</v>
      </c>
      <c r="C46" s="514" t="s">
        <v>265</v>
      </c>
      <c r="D46" s="569"/>
      <c r="E46" s="569"/>
      <c r="F46" s="528">
        <f>IF(Percentage_of_Occupancy=0, 0, IF(Percentage_of_Occupancy &gt; 0.8, 0, +'Form 6'!H87))</f>
        <v>0</v>
      </c>
      <c r="G46" s="924"/>
      <c r="H46" s="516">
        <f>+F46</f>
        <v>0</v>
      </c>
      <c r="I46" s="1755"/>
    </row>
    <row r="47" spans="2:21" ht="12.95" customHeight="1">
      <c r="B47" s="911" t="s">
        <v>266</v>
      </c>
      <c r="C47" s="514" t="s">
        <v>267</v>
      </c>
      <c r="D47" s="569"/>
      <c r="E47" s="569"/>
      <c r="F47" s="528">
        <f>IF(Percentage_of_Occupancy=0, 0, IF(Percentage_of_Occupancy &gt; 0.8, 0, +'Form 6'!H88))</f>
        <v>0</v>
      </c>
      <c r="G47" s="922"/>
      <c r="H47" s="516">
        <f>+F47</f>
        <v>0</v>
      </c>
      <c r="I47" s="1755"/>
    </row>
    <row r="48" spans="2:21" ht="12.95" customHeight="1">
      <c r="B48" s="911" t="s">
        <v>268</v>
      </c>
      <c r="C48" s="514" t="s">
        <v>269</v>
      </c>
      <c r="D48" s="569"/>
      <c r="E48" s="569"/>
      <c r="F48" s="528">
        <f>IF(Percentage_of_Occupancy=0, 0, IF(Percentage_of_Occupancy &gt; 0.8, 0, +'Form 6'!H89))</f>
        <v>0</v>
      </c>
      <c r="G48" s="111"/>
      <c r="H48" s="914">
        <f t="shared" ref="H48:H53" si="2">+F48-G48</f>
        <v>0</v>
      </c>
      <c r="I48" s="1755"/>
    </row>
    <row r="49" spans="2:21" ht="12.95" customHeight="1">
      <c r="B49" s="911" t="s">
        <v>270</v>
      </c>
      <c r="C49" s="514" t="s">
        <v>271</v>
      </c>
      <c r="D49" s="569"/>
      <c r="E49" s="569"/>
      <c r="F49" s="528">
        <f>IF(Percentage_of_Occupancy=0, 0, IF(Percentage_of_Occupancy &gt; 0.8, 0, +'Form 6'!H90))</f>
        <v>0</v>
      </c>
      <c r="G49" s="111"/>
      <c r="H49" s="914">
        <f t="shared" si="2"/>
        <v>0</v>
      </c>
      <c r="I49" s="1755"/>
    </row>
    <row r="50" spans="2:21" ht="12.95" customHeight="1">
      <c r="B50" s="911" t="s">
        <v>272</v>
      </c>
      <c r="C50" s="514" t="s">
        <v>273</v>
      </c>
      <c r="D50" s="569"/>
      <c r="E50" s="569"/>
      <c r="F50" s="528">
        <f>IF(Percentage_of_Occupancy=0, 0, IF(Percentage_of_Occupancy &gt; 0.8, 0, +'Form 6'!H91))</f>
        <v>0</v>
      </c>
      <c r="G50" s="111"/>
      <c r="H50" s="914">
        <f t="shared" si="2"/>
        <v>0</v>
      </c>
      <c r="I50" s="1755"/>
    </row>
    <row r="51" spans="2:21" ht="12.95" customHeight="1">
      <c r="B51" s="911" t="s">
        <v>274</v>
      </c>
      <c r="C51" s="514" t="s">
        <v>275</v>
      </c>
      <c r="D51" s="569"/>
      <c r="E51" s="569"/>
      <c r="F51" s="528">
        <f>IF(Percentage_of_Occupancy=0, 0, IF(Percentage_of_Occupancy &gt; 0.8, 0, +'Form 6'!H92))</f>
        <v>0</v>
      </c>
      <c r="G51" s="111"/>
      <c r="H51" s="914">
        <f t="shared" si="2"/>
        <v>0</v>
      </c>
      <c r="I51" s="1755"/>
    </row>
    <row r="52" spans="2:21" ht="12.95" customHeight="1">
      <c r="B52" s="911" t="s">
        <v>276</v>
      </c>
      <c r="C52" s="514" t="s">
        <v>277</v>
      </c>
      <c r="D52" s="569"/>
      <c r="E52" s="569"/>
      <c r="F52" s="528">
        <f>IF(Percentage_of_Occupancy=0, 0, IF(Percentage_of_Occupancy &gt; 0.8, 0, +'Form 6'!H93))</f>
        <v>0</v>
      </c>
      <c r="G52" s="111"/>
      <c r="H52" s="914">
        <f t="shared" si="2"/>
        <v>0</v>
      </c>
      <c r="I52" s="1755"/>
      <c r="Q52" s="478"/>
      <c r="R52" s="478"/>
      <c r="S52" s="478"/>
      <c r="T52" s="478"/>
      <c r="U52" s="478"/>
    </row>
    <row r="53" spans="2:21" ht="12.95" customHeight="1">
      <c r="B53" s="911" t="s">
        <v>278</v>
      </c>
      <c r="C53" s="514" t="s">
        <v>279</v>
      </c>
      <c r="D53" s="569"/>
      <c r="E53" s="569"/>
      <c r="F53" s="528">
        <f>IF(Percentage_of_Occupancy=0, 0, IF(Percentage_of_Occupancy &gt; 0.8, 0, +'Form 6'!H94))</f>
        <v>0</v>
      </c>
      <c r="G53" s="111"/>
      <c r="H53" s="914">
        <f t="shared" si="2"/>
        <v>0</v>
      </c>
      <c r="I53" s="1755"/>
      <c r="Q53" s="478"/>
      <c r="R53" s="478"/>
      <c r="S53" s="478"/>
      <c r="T53" s="478"/>
      <c r="U53" s="478"/>
    </row>
    <row r="54" spans="2:21" ht="12.95" customHeight="1">
      <c r="B54" s="911" t="s">
        <v>280</v>
      </c>
      <c r="C54" s="514" t="s">
        <v>281</v>
      </c>
      <c r="D54" s="569"/>
      <c r="E54" s="569"/>
      <c r="F54" s="528">
        <f>IF(Percentage_of_Occupancy=0, 0, IF(Percentage_of_Occupancy &gt; 0.8, 0, +'Form 6'!H95))</f>
        <v>0</v>
      </c>
      <c r="G54" s="515">
        <f>+F54</f>
        <v>0</v>
      </c>
      <c r="H54" s="927"/>
      <c r="I54" s="1755"/>
    </row>
    <row r="55" spans="2:21" ht="12.95" customHeight="1">
      <c r="B55" s="911" t="s">
        <v>282</v>
      </c>
      <c r="C55" s="514" t="s">
        <v>283</v>
      </c>
      <c r="D55" s="569"/>
      <c r="E55" s="569"/>
      <c r="F55" s="528">
        <f>IF(Percentage_of_Occupancy=0, 0, IF(Percentage_of_Occupancy &gt; 0.8, 0, +'Form 6'!H96))</f>
        <v>0</v>
      </c>
      <c r="G55" s="924"/>
      <c r="H55" s="516">
        <f>+F55</f>
        <v>0</v>
      </c>
      <c r="I55" s="1755"/>
    </row>
    <row r="56" spans="2:21" ht="12.95" customHeight="1">
      <c r="B56" s="911" t="s">
        <v>284</v>
      </c>
      <c r="C56" s="514" t="s">
        <v>285</v>
      </c>
      <c r="D56" s="569"/>
      <c r="E56" s="569"/>
      <c r="F56" s="528">
        <f>IF(Percentage_of_Occupancy=0, 0, IF(Percentage_of_Occupancy &gt; 0.8, 0, +'Form 6'!H97))</f>
        <v>0</v>
      </c>
      <c r="G56" s="515">
        <f>+F56</f>
        <v>0</v>
      </c>
      <c r="H56" s="927"/>
      <c r="I56" s="1755"/>
    </row>
    <row r="57" spans="2:21" ht="12.95" customHeight="1">
      <c r="B57" s="911" t="s">
        <v>286</v>
      </c>
      <c r="C57" s="514" t="s">
        <v>287</v>
      </c>
      <c r="D57" s="569"/>
      <c r="E57" s="569"/>
      <c r="F57" s="528">
        <f>IF(Percentage_of_Occupancy=0, 0, IF(Percentage_of_Occupancy &gt; 0.8, 0, +'Form 6'!H98))</f>
        <v>0</v>
      </c>
      <c r="G57" s="929"/>
      <c r="H57" s="516">
        <f t="shared" ref="H57:H64" si="3">+F57</f>
        <v>0</v>
      </c>
      <c r="I57" s="1755"/>
    </row>
    <row r="58" spans="2:21" ht="12.95" customHeight="1">
      <c r="B58" s="911" t="s">
        <v>288</v>
      </c>
      <c r="C58" s="514" t="s">
        <v>554</v>
      </c>
      <c r="D58" s="569"/>
      <c r="E58" s="569"/>
      <c r="F58" s="528">
        <f>IF(Percentage_of_Occupancy=0, 0, IF(Percentage_of_Occupancy &gt; 0.8, 0, +'Form 6'!H99))</f>
        <v>0</v>
      </c>
      <c r="G58" s="922"/>
      <c r="H58" s="516">
        <f t="shared" si="3"/>
        <v>0</v>
      </c>
      <c r="I58" s="1755"/>
    </row>
    <row r="59" spans="2:21" ht="12.95" customHeight="1">
      <c r="B59" s="911" t="s">
        <v>290</v>
      </c>
      <c r="C59" s="514" t="s">
        <v>291</v>
      </c>
      <c r="D59" s="569"/>
      <c r="E59" s="569"/>
      <c r="F59" s="528">
        <f>IF(Percentage_of_Occupancy=0, 0, IF(Percentage_of_Occupancy &gt; 0.8, 0, +'Form 6'!H100))</f>
        <v>0</v>
      </c>
      <c r="G59" s="922"/>
      <c r="H59" s="516">
        <f t="shared" si="3"/>
        <v>0</v>
      </c>
      <c r="I59" s="1755"/>
    </row>
    <row r="60" spans="2:21" ht="12.95" customHeight="1">
      <c r="B60" s="911" t="s">
        <v>292</v>
      </c>
      <c r="C60" s="514" t="s">
        <v>293</v>
      </c>
      <c r="D60" s="569"/>
      <c r="E60" s="569"/>
      <c r="F60" s="528">
        <f>IF(Percentage_of_Occupancy=0, 0, IF(Percentage_of_Occupancy &gt; 0.8, 0, +'Form 6'!H101))</f>
        <v>0</v>
      </c>
      <c r="G60" s="922"/>
      <c r="H60" s="516">
        <f t="shared" si="3"/>
        <v>0</v>
      </c>
      <c r="I60" s="1755"/>
    </row>
    <row r="61" spans="2:21" ht="12.95" customHeight="1">
      <c r="B61" s="911" t="s">
        <v>294</v>
      </c>
      <c r="C61" s="514" t="s">
        <v>295</v>
      </c>
      <c r="D61" s="569"/>
      <c r="E61" s="569"/>
      <c r="F61" s="528">
        <f>IF(Percentage_of_Occupancy=0, 0, IF(Percentage_of_Occupancy &gt; 0.8, 0, +'Form 6'!H102))</f>
        <v>0</v>
      </c>
      <c r="G61" s="922"/>
      <c r="H61" s="516">
        <f t="shared" si="3"/>
        <v>0</v>
      </c>
      <c r="I61" s="1755"/>
    </row>
    <row r="62" spans="2:21" ht="12.95" customHeight="1">
      <c r="B62" s="911" t="s">
        <v>296</v>
      </c>
      <c r="C62" s="514" t="s">
        <v>297</v>
      </c>
      <c r="D62" s="569"/>
      <c r="E62" s="569"/>
      <c r="F62" s="528">
        <f>IF(Percentage_of_Occupancy=0, 0, IF(Percentage_of_Occupancy &gt; 0.8, 0, +'Form 6'!H103))</f>
        <v>0</v>
      </c>
      <c r="G62" s="922"/>
      <c r="H62" s="516">
        <f t="shared" si="3"/>
        <v>0</v>
      </c>
      <c r="I62" s="1755"/>
    </row>
    <row r="63" spans="2:21" ht="12.95" customHeight="1">
      <c r="B63" s="911" t="s">
        <v>298</v>
      </c>
      <c r="C63" s="514" t="s">
        <v>299</v>
      </c>
      <c r="D63" s="569"/>
      <c r="E63" s="569"/>
      <c r="F63" s="528">
        <f>IF(Percentage_of_Occupancy=0, 0, IF(Percentage_of_Occupancy &gt; 0.8, 0, +'Form 6'!H104))</f>
        <v>0</v>
      </c>
      <c r="G63" s="922"/>
      <c r="H63" s="516">
        <f t="shared" si="3"/>
        <v>0</v>
      </c>
      <c r="I63" s="1755"/>
    </row>
    <row r="64" spans="2:21" ht="12.95" customHeight="1">
      <c r="B64" s="911" t="s">
        <v>300</v>
      </c>
      <c r="C64" s="514" t="s">
        <v>301</v>
      </c>
      <c r="D64" s="569"/>
      <c r="E64" s="569"/>
      <c r="F64" s="528">
        <f>IF(Percentage_of_Occupancy=0, 0, IF(Percentage_of_Occupancy &gt; 0.8, 0, +'Form 6'!H105))</f>
        <v>0</v>
      </c>
      <c r="G64" s="922"/>
      <c r="H64" s="516">
        <f t="shared" si="3"/>
        <v>0</v>
      </c>
      <c r="I64" s="1755"/>
    </row>
    <row r="65" spans="2:9" ht="12.95" customHeight="1">
      <c r="B65" s="911" t="s">
        <v>302</v>
      </c>
      <c r="C65" s="514" t="s">
        <v>303</v>
      </c>
      <c r="D65" s="569"/>
      <c r="E65" s="569"/>
      <c r="F65" s="528">
        <f>IF(Percentage_of_Occupancy=0, 0, IF(Percentage_of_Occupancy &gt; 0.8, 0, +'Form 6'!H106))</f>
        <v>0</v>
      </c>
      <c r="G65" s="515">
        <f>+F65</f>
        <v>0</v>
      </c>
      <c r="H65" s="930"/>
      <c r="I65" s="1755"/>
    </row>
    <row r="66" spans="2:9" ht="12.95" customHeight="1">
      <c r="B66" s="911" t="s">
        <v>304</v>
      </c>
      <c r="C66" s="514" t="s">
        <v>555</v>
      </c>
      <c r="D66" s="569"/>
      <c r="E66" s="569"/>
      <c r="F66" s="528">
        <f>IF(Percentage_of_Occupancy=0, 0, IF(Percentage_of_Occupancy &gt; 0.8, 0, +'Form 6'!H107))</f>
        <v>0</v>
      </c>
      <c r="G66" s="924"/>
      <c r="H66" s="516">
        <f t="shared" ref="H66:H71" si="4">+F66</f>
        <v>0</v>
      </c>
      <c r="I66" s="1755"/>
    </row>
    <row r="67" spans="2:9" ht="12.95" customHeight="1">
      <c r="B67" s="911" t="s">
        <v>306</v>
      </c>
      <c r="C67" s="514" t="s">
        <v>556</v>
      </c>
      <c r="D67" s="569"/>
      <c r="E67" s="569"/>
      <c r="F67" s="528">
        <f>IF(Percentage_of_Occupancy=0, 0, IF(Percentage_of_Occupancy &gt; 0.8, 0, +'Form 6'!H108))</f>
        <v>0</v>
      </c>
      <c r="G67" s="931"/>
      <c r="H67" s="516">
        <f t="shared" si="4"/>
        <v>0</v>
      </c>
      <c r="I67" s="1755"/>
    </row>
    <row r="68" spans="2:9" ht="12.95" customHeight="1">
      <c r="B68" s="911" t="s">
        <v>308</v>
      </c>
      <c r="C68" s="514" t="s">
        <v>309</v>
      </c>
      <c r="D68" s="569"/>
      <c r="E68" s="569"/>
      <c r="F68" s="528">
        <f>IF(Percentage_of_Occupancy=0, 0, IF(Percentage_of_Occupancy &gt; 0.8, 0, +'Form 6'!H109))</f>
        <v>0</v>
      </c>
      <c r="G68" s="932"/>
      <c r="H68" s="516">
        <f t="shared" si="4"/>
        <v>0</v>
      </c>
      <c r="I68" s="1755"/>
    </row>
    <row r="69" spans="2:9" ht="12.95" customHeight="1">
      <c r="B69" s="911" t="s">
        <v>310</v>
      </c>
      <c r="C69" s="514" t="s">
        <v>311</v>
      </c>
      <c r="D69" s="569"/>
      <c r="E69" s="569"/>
      <c r="F69" s="528">
        <f>IF(Percentage_of_Occupancy=0, 0, IF(Percentage_of_Occupancy &gt; 0.8, 0, +'Form 6'!H110))</f>
        <v>0</v>
      </c>
      <c r="G69" s="932"/>
      <c r="H69" s="516">
        <f t="shared" si="4"/>
        <v>0</v>
      </c>
      <c r="I69" s="1755"/>
    </row>
    <row r="70" spans="2:9" ht="12.95" customHeight="1">
      <c r="B70" s="911" t="s">
        <v>312</v>
      </c>
      <c r="C70" s="514" t="s">
        <v>313</v>
      </c>
      <c r="D70" s="569"/>
      <c r="E70" s="569"/>
      <c r="F70" s="528">
        <f>IF(Percentage_of_Occupancy=0, 0, IF(Percentage_of_Occupancy &gt; 0.8, 0, +'Form 6'!H111))</f>
        <v>0</v>
      </c>
      <c r="G70" s="932"/>
      <c r="H70" s="516">
        <f t="shared" si="4"/>
        <v>0</v>
      </c>
      <c r="I70" s="1755"/>
    </row>
    <row r="71" spans="2:9" ht="12.95" customHeight="1">
      <c r="B71" s="911" t="s">
        <v>314</v>
      </c>
      <c r="C71" s="514" t="s">
        <v>315</v>
      </c>
      <c r="D71" s="569"/>
      <c r="E71" s="569"/>
      <c r="F71" s="528">
        <f>IF(Percentage_of_Occupancy=0, 0, IF(Percentage_of_Occupancy &gt; 0.8, 0, +'Form 6'!H112))</f>
        <v>0</v>
      </c>
      <c r="G71" s="922"/>
      <c r="H71" s="516">
        <f t="shared" si="4"/>
        <v>0</v>
      </c>
      <c r="I71" s="1755"/>
    </row>
    <row r="72" spans="2:9" ht="12.95" customHeight="1">
      <c r="B72" s="911" t="s">
        <v>316</v>
      </c>
      <c r="C72" s="514" t="s">
        <v>317</v>
      </c>
      <c r="D72" s="569"/>
      <c r="E72" s="569"/>
      <c r="F72" s="528">
        <f>IF(Percentage_of_Occupancy=0, 0, IF(Percentage_of_Occupancy &gt; 0.8, 0, +'Form 6'!H113))</f>
        <v>0</v>
      </c>
      <c r="G72" s="515">
        <f>+F72</f>
        <v>0</v>
      </c>
      <c r="H72" s="930"/>
      <c r="I72" s="1755"/>
    </row>
    <row r="73" spans="2:9" ht="12.95" customHeight="1">
      <c r="B73" s="911" t="s">
        <v>318</v>
      </c>
      <c r="C73" s="514" t="s">
        <v>319</v>
      </c>
      <c r="D73" s="569"/>
      <c r="E73" s="569"/>
      <c r="F73" s="528">
        <f>IF(Percentage_of_Occupancy=0, 0, IF(Percentage_of_Occupancy &gt; 0.8, 0, +'Form 6'!H114))</f>
        <v>0</v>
      </c>
      <c r="G73" s="924"/>
      <c r="H73" s="516">
        <f>+F73</f>
        <v>0</v>
      </c>
      <c r="I73" s="1755"/>
    </row>
    <row r="74" spans="2:9" ht="12.95" customHeight="1">
      <c r="B74" s="911" t="s">
        <v>320</v>
      </c>
      <c r="C74" s="514" t="s">
        <v>321</v>
      </c>
      <c r="D74" s="569"/>
      <c r="E74" s="569"/>
      <c r="F74" s="528">
        <f>IF(Percentage_of_Occupancy=0, 0, IF(Percentage_of_Occupancy &gt; 0.8, 0, +'Form 6'!H115))</f>
        <v>0</v>
      </c>
      <c r="G74" s="515">
        <f>+F74</f>
        <v>0</v>
      </c>
      <c r="H74" s="923"/>
      <c r="I74" s="1755"/>
    </row>
    <row r="75" spans="2:9" ht="12.95" customHeight="1">
      <c r="B75" s="911" t="s">
        <v>322</v>
      </c>
      <c r="C75" s="514" t="s">
        <v>323</v>
      </c>
      <c r="D75" s="569"/>
      <c r="E75" s="569"/>
      <c r="F75" s="528">
        <f>IF(Percentage_of_Occupancy=0, 0, IF(Percentage_of_Occupancy &gt; 0.8, 0, +'Form 6'!H116))</f>
        <v>0</v>
      </c>
      <c r="G75" s="111"/>
      <c r="H75" s="914">
        <f>+F75-G75</f>
        <v>0</v>
      </c>
      <c r="I75" s="1755"/>
    </row>
    <row r="76" spans="2:9" ht="12.95" customHeight="1">
      <c r="B76" s="911" t="s">
        <v>324</v>
      </c>
      <c r="C76" s="514" t="s">
        <v>325</v>
      </c>
      <c r="D76" s="569"/>
      <c r="E76" s="569"/>
      <c r="F76" s="528">
        <f>IF(Percentage_of_Occupancy=0, 0, IF(Percentage_of_Occupancy &gt; 0.8, 0, +'Form 6'!H117))</f>
        <v>0</v>
      </c>
      <c r="G76" s="924"/>
      <c r="H76" s="516">
        <f>+F76</f>
        <v>0</v>
      </c>
      <c r="I76" s="1755"/>
    </row>
    <row r="77" spans="2:9" ht="12.95" customHeight="1">
      <c r="B77" s="911" t="s">
        <v>326</v>
      </c>
      <c r="C77" s="514" t="s">
        <v>327</v>
      </c>
      <c r="D77" s="569"/>
      <c r="E77" s="569"/>
      <c r="F77" s="528">
        <f>IF(Percentage_of_Occupancy=0, 0, IF(Percentage_of_Occupancy &gt; 0.8, 0, +'Form 6'!H118))</f>
        <v>0</v>
      </c>
      <c r="G77" s="515">
        <f>+F77</f>
        <v>0</v>
      </c>
      <c r="H77" s="930"/>
      <c r="I77" s="1755"/>
    </row>
    <row r="78" spans="2:9" ht="12.95" customHeight="1">
      <c r="B78" s="911" t="s">
        <v>328</v>
      </c>
      <c r="C78" s="514" t="s">
        <v>329</v>
      </c>
      <c r="D78" s="569"/>
      <c r="E78" s="569"/>
      <c r="F78" s="528">
        <f>IF(Percentage_of_Occupancy=0, 0, IF(Percentage_of_Occupancy &gt; 0.8, 0, +'Form 6'!H119))</f>
        <v>0</v>
      </c>
      <c r="G78" s="924"/>
      <c r="H78" s="516">
        <f>+F78</f>
        <v>0</v>
      </c>
      <c r="I78" s="1755"/>
    </row>
    <row r="79" spans="2:9" ht="12.95" customHeight="1">
      <c r="B79" s="911" t="s">
        <v>330</v>
      </c>
      <c r="C79" s="514" t="s">
        <v>331</v>
      </c>
      <c r="D79" s="569"/>
      <c r="E79" s="569"/>
      <c r="F79" s="528">
        <f>IF(Percentage_of_Occupancy=0, 0, IF(Percentage_of_Occupancy &gt; 0.8, 0, +'Form 6'!H120))</f>
        <v>0</v>
      </c>
      <c r="G79" s="933"/>
      <c r="H79" s="516">
        <f>+F79</f>
        <v>0</v>
      </c>
      <c r="I79" s="1755"/>
    </row>
    <row r="80" spans="2:9" ht="12.95" customHeight="1">
      <c r="B80" s="911" t="s">
        <v>332</v>
      </c>
      <c r="C80" s="514" t="s">
        <v>333</v>
      </c>
      <c r="D80" s="569"/>
      <c r="E80" s="569"/>
      <c r="F80" s="528">
        <f>IF(Percentage_of_Occupancy=0, 0, IF(Percentage_of_Occupancy &gt; 0.8, 0, +'Form 6'!H121))</f>
        <v>0</v>
      </c>
      <c r="G80" s="922"/>
      <c r="H80" s="516">
        <f>+F80</f>
        <v>0</v>
      </c>
      <c r="I80" s="1755"/>
    </row>
    <row r="81" spans="2:21" ht="12.95" customHeight="1">
      <c r="B81" s="911" t="s">
        <v>334</v>
      </c>
      <c r="C81" s="514" t="s">
        <v>335</v>
      </c>
      <c r="D81" s="934" t="s">
        <v>1194</v>
      </c>
      <c r="E81" s="165"/>
      <c r="F81" s="935">
        <f>IF(Percentage_of_Occupancy=0, 0, IF(Percentage_of_Occupancy &gt; 0.8, 0, +'Form 6'!H122))</f>
        <v>0</v>
      </c>
      <c r="G81" s="528">
        <f>IF(F81 = 0, 0, ROUND('Form 3'!F37*$E$81, 2))</f>
        <v>0</v>
      </c>
      <c r="H81" s="516">
        <f>+F81-G81</f>
        <v>0</v>
      </c>
      <c r="I81" s="1755"/>
    </row>
    <row r="82" spans="2:21" ht="12.95" customHeight="1">
      <c r="B82" s="911" t="s">
        <v>336</v>
      </c>
      <c r="C82" s="514" t="s">
        <v>337</v>
      </c>
      <c r="D82" s="569"/>
      <c r="E82" s="567"/>
      <c r="F82" s="528">
        <f>IF(Percentage_of_Occupancy=0, 0, IF(Percentage_of_Occupancy &gt; 0.8, 0, +'Form 6'!H123))</f>
        <v>0</v>
      </c>
      <c r="G82" s="515">
        <f>+F82</f>
        <v>0</v>
      </c>
      <c r="H82" s="936"/>
      <c r="I82" s="1755"/>
    </row>
    <row r="83" spans="2:21" ht="12.95" customHeight="1">
      <c r="B83" s="911" t="s">
        <v>338</v>
      </c>
      <c r="C83" s="514" t="s">
        <v>339</v>
      </c>
      <c r="D83" s="569"/>
      <c r="E83" s="569"/>
      <c r="F83" s="528">
        <f>IF(Percentage_of_Occupancy=0, 0, IF(Percentage_of_Occupancy &gt; 0.8, 0, +'Form 6'!H124))</f>
        <v>0</v>
      </c>
      <c r="G83" s="929"/>
      <c r="H83" s="516">
        <f>+F83</f>
        <v>0</v>
      </c>
      <c r="I83" s="1755"/>
    </row>
    <row r="84" spans="2:21" ht="12.95" customHeight="1">
      <c r="B84" s="911" t="s">
        <v>340</v>
      </c>
      <c r="C84" s="514" t="s">
        <v>341</v>
      </c>
      <c r="D84" s="569"/>
      <c r="E84" s="569"/>
      <c r="F84" s="528">
        <f>IF(Percentage_of_Occupancy=0, 0, IF(Percentage_of_Occupancy &gt; 0.8, 0, +'Form 6'!H125))</f>
        <v>0</v>
      </c>
      <c r="G84" s="937"/>
      <c r="H84" s="516">
        <f>+F84</f>
        <v>0</v>
      </c>
      <c r="I84" s="1755"/>
    </row>
    <row r="85" spans="2:21" ht="12.95" customHeight="1" thickBot="1">
      <c r="B85" s="911" t="s">
        <v>342</v>
      </c>
      <c r="C85" s="514" t="s">
        <v>343</v>
      </c>
      <c r="D85" s="569"/>
      <c r="E85" s="569"/>
      <c r="F85" s="528">
        <f>IF(Percentage_of_Occupancy=0, 0, IF(Percentage_of_Occupancy &gt; 0.8, 0, +'Form 6'!H126))</f>
        <v>0</v>
      </c>
      <c r="G85" s="111"/>
      <c r="H85" s="914">
        <f>+F85-G85</f>
        <v>0</v>
      </c>
      <c r="I85" s="1755"/>
    </row>
    <row r="86" spans="2:21" ht="12.95" customHeight="1" thickTop="1" thickBot="1">
      <c r="B86" s="915" t="s">
        <v>344</v>
      </c>
      <c r="C86" s="519" t="s">
        <v>557</v>
      </c>
      <c r="D86" s="916"/>
      <c r="E86" s="916"/>
      <c r="F86" s="520">
        <f>SUM(F39:F85)</f>
        <v>0</v>
      </c>
      <c r="G86" s="520">
        <f>SUM(G39:G85)</f>
        <v>0</v>
      </c>
      <c r="H86" s="521">
        <f>SUM(H39:H85)</f>
        <v>0</v>
      </c>
      <c r="I86" s="1755"/>
    </row>
    <row r="87" spans="2:21" s="478" customFormat="1" ht="5.0999999999999996" customHeight="1" thickTop="1" thickBot="1"/>
    <row r="88" spans="2:21" ht="32.25" customHeight="1" thickTop="1" thickBot="1">
      <c r="B88" s="938" t="s">
        <v>558</v>
      </c>
      <c r="C88" s="939"/>
      <c r="D88" s="939"/>
      <c r="E88" s="939"/>
      <c r="F88" s="939"/>
      <c r="G88" s="939"/>
      <c r="H88" s="940"/>
      <c r="I88" s="1755"/>
    </row>
    <row r="89" spans="2:21" ht="15" hidden="1" customHeight="1" thickTop="1" thickBot="1">
      <c r="B89" s="494" t="s">
        <v>1499</v>
      </c>
      <c r="C89" s="495" t="s">
        <v>1500</v>
      </c>
      <c r="D89" s="495" t="s">
        <v>1501</v>
      </c>
      <c r="E89" s="495" t="s">
        <v>1502</v>
      </c>
      <c r="F89" s="891" t="s">
        <v>1503</v>
      </c>
      <c r="G89" s="495" t="s">
        <v>1504</v>
      </c>
      <c r="H89" s="497" t="s">
        <v>1505</v>
      </c>
      <c r="I89" s="1755"/>
    </row>
    <row r="90" spans="2:21" ht="15" customHeight="1" thickTop="1">
      <c r="B90" s="941" t="s">
        <v>600</v>
      </c>
      <c r="C90" s="559" t="s">
        <v>64</v>
      </c>
      <c r="D90" s="560"/>
      <c r="E90" s="560"/>
      <c r="F90" s="560"/>
      <c r="G90" s="942"/>
      <c r="H90" s="49"/>
      <c r="I90" s="1755"/>
    </row>
    <row r="91" spans="2:21" ht="15" customHeight="1">
      <c r="B91" s="943" t="s">
        <v>4083</v>
      </c>
      <c r="C91" s="911" t="s">
        <v>559</v>
      </c>
      <c r="D91" s="569"/>
      <c r="E91" s="569"/>
      <c r="F91" s="569"/>
      <c r="G91" s="569"/>
      <c r="H91" s="50">
        <f>+'Form 3'!F37</f>
        <v>0</v>
      </c>
      <c r="I91" s="1755"/>
    </row>
    <row r="92" spans="2:21" ht="15" customHeight="1">
      <c r="B92" s="943" t="s">
        <v>4084</v>
      </c>
      <c r="C92" s="911" t="s">
        <v>560</v>
      </c>
      <c r="D92" s="569"/>
      <c r="E92" s="569"/>
      <c r="F92" s="569"/>
      <c r="G92" s="569"/>
      <c r="H92" s="51">
        <f>'Form 3'!J44</f>
        <v>0</v>
      </c>
      <c r="I92" s="1755"/>
    </row>
    <row r="93" spans="2:21" ht="15" customHeight="1" thickBot="1">
      <c r="B93" s="943" t="s">
        <v>4085</v>
      </c>
      <c r="C93" s="911" t="s">
        <v>561</v>
      </c>
      <c r="D93" s="569"/>
      <c r="E93" s="569"/>
      <c r="F93" s="569"/>
      <c r="G93" s="569"/>
      <c r="H93" s="52">
        <f>ROUND(H92*0.8,0)</f>
        <v>0</v>
      </c>
      <c r="I93" s="1755"/>
      <c r="Q93" s="478"/>
      <c r="R93" s="478"/>
      <c r="S93" s="478"/>
      <c r="T93" s="478"/>
      <c r="U93" s="478"/>
    </row>
    <row r="94" spans="2:21" ht="15" customHeight="1" thickTop="1">
      <c r="B94" s="941" t="s">
        <v>602</v>
      </c>
      <c r="C94" s="559" t="s">
        <v>562</v>
      </c>
      <c r="D94" s="560"/>
      <c r="E94" s="560"/>
      <c r="F94" s="560"/>
      <c r="G94" s="560"/>
      <c r="H94" s="49"/>
      <c r="I94" s="1755"/>
      <c r="Q94" s="478"/>
      <c r="R94" s="478"/>
      <c r="S94" s="478"/>
      <c r="T94" s="478"/>
      <c r="U94" s="478"/>
    </row>
    <row r="95" spans="2:21" ht="15" customHeight="1">
      <c r="B95" s="943" t="s">
        <v>4086</v>
      </c>
      <c r="C95" s="911" t="s">
        <v>563</v>
      </c>
      <c r="D95" s="569"/>
      <c r="E95" s="569"/>
      <c r="F95" s="569"/>
      <c r="G95" s="569"/>
      <c r="H95" s="53">
        <f>+G37</f>
        <v>0</v>
      </c>
      <c r="I95" s="1755"/>
    </row>
    <row r="96" spans="2:21" ht="15" customHeight="1">
      <c r="B96" s="943" t="s">
        <v>4087</v>
      </c>
      <c r="C96" s="911" t="s">
        <v>564</v>
      </c>
      <c r="D96" s="569"/>
      <c r="E96" s="569"/>
      <c r="F96" s="569"/>
      <c r="G96" s="569"/>
      <c r="H96" s="54">
        <f>IF(H91=0,0,ROUND(H95/H91,2))</f>
        <v>0</v>
      </c>
      <c r="I96" s="1755"/>
    </row>
    <row r="97" spans="2:21" ht="15" customHeight="1">
      <c r="B97" s="943" t="s">
        <v>4088</v>
      </c>
      <c r="C97" s="911" t="s">
        <v>565</v>
      </c>
      <c r="D97" s="569"/>
      <c r="E97" s="569"/>
      <c r="F97" s="569"/>
      <c r="G97" s="569"/>
      <c r="H97" s="53">
        <f>+H37</f>
        <v>0</v>
      </c>
      <c r="I97" s="1755"/>
    </row>
    <row r="98" spans="2:21" ht="15" customHeight="1">
      <c r="B98" s="943" t="s">
        <v>4089</v>
      </c>
      <c r="C98" s="911" t="s">
        <v>566</v>
      </c>
      <c r="D98" s="569"/>
      <c r="E98" s="569"/>
      <c r="F98" s="569"/>
      <c r="G98" s="569"/>
      <c r="H98" s="54">
        <f>IF(H93=0,0,ROUND(H97/H93,2))</f>
        <v>0</v>
      </c>
      <c r="I98" s="1755"/>
      <c r="Q98" s="478"/>
      <c r="R98" s="478"/>
      <c r="S98" s="478"/>
      <c r="T98" s="478"/>
      <c r="U98" s="478"/>
    </row>
    <row r="99" spans="2:21" ht="15" customHeight="1" thickBot="1">
      <c r="B99" s="943" t="s">
        <v>4090</v>
      </c>
      <c r="C99" s="911" t="s">
        <v>567</v>
      </c>
      <c r="D99" s="569"/>
      <c r="E99" s="569"/>
      <c r="F99" s="569"/>
      <c r="G99" s="569"/>
      <c r="H99" s="54">
        <f>+H98+H96</f>
        <v>0</v>
      </c>
      <c r="I99" s="1755"/>
    </row>
    <row r="100" spans="2:21" ht="15" customHeight="1" thickTop="1">
      <c r="B100" s="941" t="s">
        <v>605</v>
      </c>
      <c r="C100" s="559" t="s">
        <v>568</v>
      </c>
      <c r="D100" s="560"/>
      <c r="E100" s="560"/>
      <c r="F100" s="560"/>
      <c r="G100" s="560"/>
      <c r="H100" s="49"/>
      <c r="I100" s="1755"/>
    </row>
    <row r="101" spans="2:21" ht="15" customHeight="1">
      <c r="B101" s="943" t="s">
        <v>4091</v>
      </c>
      <c r="C101" s="911" t="s">
        <v>569</v>
      </c>
      <c r="D101" s="569"/>
      <c r="E101" s="569"/>
      <c r="F101" s="569"/>
      <c r="G101" s="569"/>
      <c r="H101" s="53">
        <f>+G86</f>
        <v>0</v>
      </c>
      <c r="I101" s="1755"/>
    </row>
    <row r="102" spans="2:21" ht="15" customHeight="1">
      <c r="B102" s="943" t="s">
        <v>4092</v>
      </c>
      <c r="C102" s="911" t="s">
        <v>570</v>
      </c>
      <c r="D102" s="569"/>
      <c r="E102" s="569"/>
      <c r="F102" s="569"/>
      <c r="G102" s="569"/>
      <c r="H102" s="54">
        <f>IF(H91=0,0,ROUND(H101/H91,2))</f>
        <v>0</v>
      </c>
      <c r="I102" s="1755"/>
    </row>
    <row r="103" spans="2:21" ht="15" customHeight="1">
      <c r="B103" s="943" t="s">
        <v>4093</v>
      </c>
      <c r="C103" s="911" t="s">
        <v>571</v>
      </c>
      <c r="D103" s="569"/>
      <c r="E103" s="569"/>
      <c r="F103" s="569"/>
      <c r="G103" s="569"/>
      <c r="H103" s="53">
        <f>+H86</f>
        <v>0</v>
      </c>
      <c r="I103" s="1755"/>
    </row>
    <row r="104" spans="2:21" ht="15" customHeight="1">
      <c r="B104" s="943" t="s">
        <v>4094</v>
      </c>
      <c r="C104" s="911" t="s">
        <v>572</v>
      </c>
      <c r="D104" s="569"/>
      <c r="E104" s="569"/>
      <c r="F104" s="569"/>
      <c r="G104" s="569"/>
      <c r="H104" s="54">
        <f>IF(H93=0,0,ROUND(H103/H93,2))</f>
        <v>0</v>
      </c>
      <c r="I104" s="1755"/>
    </row>
    <row r="105" spans="2:21" ht="15" customHeight="1" thickBot="1">
      <c r="B105" s="943" t="s">
        <v>4095</v>
      </c>
      <c r="C105" s="911" t="s">
        <v>573</v>
      </c>
      <c r="D105" s="569"/>
      <c r="E105" s="569"/>
      <c r="F105" s="569"/>
      <c r="G105" s="569"/>
      <c r="H105" s="54">
        <f>+H104+H102</f>
        <v>0</v>
      </c>
      <c r="I105" s="1755"/>
    </row>
    <row r="106" spans="2:21" ht="15" customHeight="1" thickTop="1">
      <c r="B106" s="941" t="s">
        <v>608</v>
      </c>
      <c r="C106" s="559" t="s">
        <v>574</v>
      </c>
      <c r="D106" s="560"/>
      <c r="E106" s="560"/>
      <c r="F106" s="560"/>
      <c r="G106" s="560"/>
      <c r="H106" s="49"/>
      <c r="I106" s="1755"/>
    </row>
    <row r="107" spans="2:21" ht="15" customHeight="1">
      <c r="B107" s="943" t="s">
        <v>4096</v>
      </c>
      <c r="C107" s="911" t="s">
        <v>575</v>
      </c>
      <c r="D107" s="569"/>
      <c r="E107" s="569"/>
      <c r="F107" s="569"/>
      <c r="G107" s="569"/>
      <c r="H107" s="55">
        <f>IF(Percentage_of_Occupancy &gt; 0.8, 0, +'Form 6'!H162)</f>
        <v>0</v>
      </c>
      <c r="I107" s="1755"/>
    </row>
    <row r="108" spans="2:21" ht="15" customHeight="1">
      <c r="B108" s="943" t="s">
        <v>4097</v>
      </c>
      <c r="C108" s="911" t="s">
        <v>576</v>
      </c>
      <c r="D108" s="569"/>
      <c r="E108" s="569"/>
      <c r="F108" s="569"/>
      <c r="G108" s="569"/>
      <c r="H108" s="55">
        <f>IF(Percentage_of_Occupancy &gt; 0.8, 0, +'Form 6'!H163)</f>
        <v>0</v>
      </c>
      <c r="I108" s="1755"/>
    </row>
    <row r="109" spans="2:21" ht="15" customHeight="1">
      <c r="B109" s="943" t="s">
        <v>4098</v>
      </c>
      <c r="C109" s="911" t="s">
        <v>577</v>
      </c>
      <c r="D109" s="569"/>
      <c r="E109" s="569"/>
      <c r="F109" s="569"/>
      <c r="G109" s="569"/>
      <c r="H109" s="54">
        <f>+H99</f>
        <v>0</v>
      </c>
      <c r="I109" s="1755"/>
    </row>
    <row r="110" spans="2:21" ht="15" customHeight="1">
      <c r="B110" s="943" t="s">
        <v>4099</v>
      </c>
      <c r="C110" s="911" t="s">
        <v>578</v>
      </c>
      <c r="D110" s="569"/>
      <c r="E110" s="569"/>
      <c r="F110" s="569"/>
      <c r="G110" s="569"/>
      <c r="H110" s="54">
        <f>+H105</f>
        <v>0</v>
      </c>
      <c r="I110" s="1755"/>
    </row>
    <row r="111" spans="2:21" ht="15" customHeight="1">
      <c r="B111" s="943" t="s">
        <v>4100</v>
      </c>
      <c r="C111" s="911" t="s">
        <v>579</v>
      </c>
      <c r="D111" s="569"/>
      <c r="E111" s="569"/>
      <c r="F111" s="569"/>
      <c r="G111" s="569"/>
      <c r="H111" s="55">
        <f>IF(Percentage_of_Occupancy &gt; 0.8, 0, +'Form 6'!H166)</f>
        <v>0</v>
      </c>
      <c r="I111" s="1755"/>
    </row>
    <row r="112" spans="2:21" ht="15" customHeight="1" thickBot="1">
      <c r="B112" s="944" t="s">
        <v>4101</v>
      </c>
      <c r="C112" s="945" t="s">
        <v>580</v>
      </c>
      <c r="D112" s="491"/>
      <c r="E112" s="491"/>
      <c r="F112" s="491"/>
      <c r="G112" s="491"/>
      <c r="H112" s="56">
        <f>SUM(H107:H111)</f>
        <v>0</v>
      </c>
      <c r="I112" s="1755"/>
    </row>
    <row r="113" spans="2:9" ht="12" thickTop="1">
      <c r="B113" s="560"/>
      <c r="C113" s="560"/>
      <c r="D113" s="560"/>
      <c r="E113" s="560"/>
      <c r="F113" s="560"/>
      <c r="G113" s="560"/>
      <c r="H113" s="560"/>
      <c r="I113" s="478"/>
    </row>
    <row r="114" spans="2:9">
      <c r="I114" s="478"/>
    </row>
    <row r="115" spans="2:9">
      <c r="I115" s="478"/>
    </row>
    <row r="116" spans="2:9" ht="12.95" customHeight="1">
      <c r="B116" s="476"/>
      <c r="C116" s="476"/>
      <c r="D116" s="477"/>
      <c r="E116" s="477"/>
      <c r="F116" s="477"/>
      <c r="G116" s="477"/>
      <c r="H116" s="477"/>
      <c r="I116" s="478"/>
    </row>
    <row r="117" spans="2:9" ht="12.95" customHeight="1">
      <c r="I117" s="478"/>
    </row>
    <row r="118" spans="2:9" ht="12.95" customHeight="1"/>
    <row r="119" spans="2:9" ht="12.95" customHeight="1"/>
    <row r="120" spans="2:9" ht="12.95" customHeight="1"/>
    <row r="121" spans="2:9" ht="12.95" hidden="1" customHeight="1"/>
    <row r="122" spans="2:9" ht="12.2" hidden="1" customHeight="1"/>
    <row r="125" spans="2:9" hidden="1">
      <c r="B125" s="572"/>
      <c r="C125" s="572"/>
      <c r="D125" s="572"/>
      <c r="E125" s="572"/>
      <c r="F125" s="572"/>
      <c r="G125" s="572"/>
      <c r="H125" s="572"/>
    </row>
    <row r="126" spans="2:9" hidden="1">
      <c r="B126" s="572"/>
      <c r="C126" s="572"/>
      <c r="D126" s="572"/>
      <c r="F126" s="572"/>
      <c r="G126" s="572"/>
      <c r="H126" s="572"/>
    </row>
    <row r="127" spans="2:9" hidden="1">
      <c r="B127" s="572"/>
      <c r="C127" s="572"/>
      <c r="D127" s="572"/>
      <c r="F127" s="572"/>
      <c r="G127" s="572"/>
      <c r="H127" s="572"/>
    </row>
    <row r="128" spans="2:9" hidden="1">
      <c r="C128" s="572"/>
      <c r="D128" s="572"/>
      <c r="F128" s="572"/>
      <c r="G128" s="572"/>
      <c r="H128" s="572"/>
    </row>
    <row r="129" spans="2:21" hidden="1">
      <c r="B129" s="476"/>
      <c r="C129" s="476"/>
      <c r="D129" s="476"/>
      <c r="E129" s="477"/>
      <c r="F129" s="476"/>
      <c r="G129" s="476"/>
      <c r="H129" s="476"/>
      <c r="I129" s="478"/>
      <c r="J129" s="478"/>
      <c r="P129" s="478"/>
      <c r="Q129" s="478"/>
      <c r="R129" s="478"/>
      <c r="S129" s="478"/>
      <c r="T129" s="478"/>
      <c r="U129" s="478"/>
    </row>
    <row r="130" spans="2:21" hidden="1">
      <c r="B130" s="476"/>
      <c r="C130" s="476"/>
      <c r="D130" s="476"/>
      <c r="E130" s="477"/>
      <c r="F130" s="476"/>
      <c r="G130" s="476"/>
      <c r="H130" s="476"/>
    </row>
    <row r="131" spans="2:21" ht="15" hidden="1" customHeight="1">
      <c r="B131" s="476"/>
      <c r="C131" s="476"/>
      <c r="D131" s="476"/>
      <c r="E131" s="477"/>
      <c r="F131" s="476"/>
      <c r="G131" s="476"/>
      <c r="H131" s="476"/>
    </row>
    <row r="132" spans="2:21" ht="15" hidden="1" customHeight="1">
      <c r="B132" s="476"/>
      <c r="C132" s="476"/>
      <c r="D132" s="476"/>
      <c r="E132" s="477"/>
      <c r="F132" s="476"/>
      <c r="G132" s="476"/>
      <c r="H132" s="476"/>
    </row>
    <row r="133" spans="2:21" hidden="1">
      <c r="B133" s="572"/>
      <c r="C133" s="572"/>
      <c r="D133" s="572"/>
      <c r="E133" s="572"/>
      <c r="F133" s="572"/>
      <c r="G133" s="572"/>
      <c r="H133" s="572"/>
    </row>
  </sheetData>
  <sheetProtection algorithmName="SHA-512" hashValue="fIwpwu3T+nWyZ3piC6iZBQo/sYTc5AmNAXMAcbkvMJRfOkTMKYgN3r6rucr54sHb9K0JIhohRkGagXralqHl6g==" saltValue="Y3C8adHBvfDseTUuShM0MQ==" spinCount="100000"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in="1" max="7" man="1"/>
    <brk id="87"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N129"/>
  <sheetViews>
    <sheetView showGridLines="0" topLeftCell="C1" zoomScaleNormal="100" zoomScaleSheetLayoutView="66" workbookViewId="0">
      <selection activeCell="J17" sqref="J17"/>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1159</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16.5" hidden="1" thickTop="1" thickBot="1">
      <c r="B15" s="967" t="s">
        <v>1499</v>
      </c>
      <c r="C15" s="968" t="s">
        <v>1500</v>
      </c>
      <c r="D15" s="968" t="s">
        <v>1501</v>
      </c>
      <c r="E15" s="968" t="s">
        <v>1502</v>
      </c>
      <c r="F15" s="970" t="s">
        <v>1503</v>
      </c>
      <c r="G15" s="968" t="s">
        <v>1504</v>
      </c>
      <c r="H15" s="968" t="s">
        <v>1505</v>
      </c>
      <c r="I15" s="968" t="s">
        <v>1506</v>
      </c>
      <c r="J15" s="970" t="s">
        <v>1507</v>
      </c>
      <c r="K15" s="971" t="s">
        <v>1512</v>
      </c>
      <c r="L15" s="266"/>
      <c r="M15" s="267"/>
    </row>
    <row r="16" spans="2:14" ht="40.700000000000003" customHeight="1">
      <c r="B16" s="972" t="s">
        <v>4292</v>
      </c>
      <c r="C16" s="973" t="s">
        <v>583</v>
      </c>
      <c r="D16" s="974"/>
      <c r="E16" s="975"/>
      <c r="F16" s="975"/>
      <c r="G16" s="975"/>
      <c r="H16" s="976"/>
      <c r="I16" s="277"/>
      <c r="J16" s="977" t="s">
        <v>13219</v>
      </c>
      <c r="K16" s="978" t="s">
        <v>13220</v>
      </c>
      <c r="L16" s="279">
        <v>1</v>
      </c>
      <c r="M16" s="267"/>
    </row>
    <row r="17" spans="2:14" ht="18" customHeight="1">
      <c r="B17" s="268"/>
      <c r="C17" s="266" t="s">
        <v>584</v>
      </c>
      <c r="D17" s="266"/>
      <c r="E17" s="979"/>
      <c r="F17" s="980"/>
      <c r="G17" s="980"/>
      <c r="H17" s="980"/>
      <c r="I17" s="981"/>
      <c r="J17" s="2006"/>
      <c r="K17" s="231"/>
      <c r="L17" s="279">
        <v>2</v>
      </c>
      <c r="M17" s="267"/>
      <c r="N17" s="1990" t="str">
        <f t="shared" ref="N17:N24" si="0">IF(AND(K17&lt;&gt;"",J17=""),"WARNING: Line incomplete.","")</f>
        <v/>
      </c>
    </row>
    <row r="18" spans="2:14" ht="18" customHeight="1">
      <c r="B18" s="268"/>
      <c r="C18" s="329" t="s">
        <v>585</v>
      </c>
      <c r="D18" s="329"/>
      <c r="E18" s="982"/>
      <c r="F18" s="983"/>
      <c r="G18" s="983"/>
      <c r="H18" s="983"/>
      <c r="I18" s="984"/>
      <c r="J18" s="2007"/>
      <c r="K18" s="232"/>
      <c r="L18" s="279">
        <v>3</v>
      </c>
      <c r="M18" s="267"/>
      <c r="N18" s="1990" t="str">
        <f t="shared" si="0"/>
        <v/>
      </c>
    </row>
    <row r="19" spans="2:14" ht="18" customHeight="1">
      <c r="B19" s="268"/>
      <c r="C19" s="985" t="s">
        <v>586</v>
      </c>
      <c r="D19" s="985"/>
      <c r="E19" s="986"/>
      <c r="F19" s="987"/>
      <c r="G19" s="987"/>
      <c r="H19" s="987"/>
      <c r="I19" s="988"/>
      <c r="J19" s="2008"/>
      <c r="K19" s="233"/>
      <c r="L19" s="279">
        <v>4</v>
      </c>
      <c r="M19" s="267"/>
      <c r="N19" s="1990" t="str">
        <f t="shared" si="0"/>
        <v/>
      </c>
    </row>
    <row r="20" spans="2:14" ht="18" customHeight="1">
      <c r="B20" s="268"/>
      <c r="C20" s="989" t="s">
        <v>587</v>
      </c>
      <c r="D20" s="989"/>
      <c r="E20" s="2166"/>
      <c r="F20" s="2175"/>
      <c r="G20" s="2175"/>
      <c r="H20" s="2175"/>
      <c r="I20" s="2176"/>
      <c r="J20" s="2008"/>
      <c r="K20" s="233"/>
      <c r="L20" s="279">
        <v>5</v>
      </c>
      <c r="M20" s="267"/>
      <c r="N20" s="1990" t="str">
        <f t="shared" si="0"/>
        <v/>
      </c>
    </row>
    <row r="21" spans="2:14" ht="18" customHeight="1">
      <c r="B21" s="268"/>
      <c r="C21" s="990" t="s">
        <v>587</v>
      </c>
      <c r="D21" s="990"/>
      <c r="E21" s="2166"/>
      <c r="F21" s="2175"/>
      <c r="G21" s="2175"/>
      <c r="H21" s="2175"/>
      <c r="I21" s="2176"/>
      <c r="J21" s="2008"/>
      <c r="K21" s="233"/>
      <c r="L21" s="279">
        <v>6</v>
      </c>
      <c r="M21" s="267"/>
      <c r="N21" s="1990" t="str">
        <f t="shared" si="0"/>
        <v/>
      </c>
    </row>
    <row r="22" spans="2:14" ht="18" customHeight="1">
      <c r="B22" s="268"/>
      <c r="C22" s="990" t="s">
        <v>587</v>
      </c>
      <c r="D22" s="990"/>
      <c r="E22" s="2166"/>
      <c r="F22" s="2175"/>
      <c r="G22" s="2175"/>
      <c r="H22" s="2175"/>
      <c r="I22" s="2176"/>
      <c r="J22" s="2009"/>
      <c r="K22" s="150"/>
      <c r="L22" s="279">
        <v>7</v>
      </c>
      <c r="M22" s="267"/>
      <c r="N22" s="1990" t="str">
        <f t="shared" si="0"/>
        <v/>
      </c>
    </row>
    <row r="23" spans="2:14" ht="18" customHeight="1">
      <c r="B23" s="268"/>
      <c r="C23" s="990" t="s">
        <v>587</v>
      </c>
      <c r="D23" s="990"/>
      <c r="E23" s="2166"/>
      <c r="F23" s="2175"/>
      <c r="G23" s="2175"/>
      <c r="H23" s="2175"/>
      <c r="I23" s="2176"/>
      <c r="J23" s="2006"/>
      <c r="K23" s="231"/>
      <c r="L23" s="279">
        <v>8</v>
      </c>
      <c r="M23" s="267"/>
      <c r="N23" s="1990" t="str">
        <f t="shared" si="0"/>
        <v/>
      </c>
    </row>
    <row r="24" spans="2:14" ht="18" customHeight="1">
      <c r="B24" s="268"/>
      <c r="C24" s="990" t="s">
        <v>587</v>
      </c>
      <c r="D24" s="990"/>
      <c r="E24" s="2166"/>
      <c r="F24" s="2175"/>
      <c r="G24" s="2175"/>
      <c r="H24" s="2175"/>
      <c r="I24" s="2176"/>
      <c r="J24" s="2006"/>
      <c r="K24" s="231"/>
      <c r="L24" s="279">
        <v>9</v>
      </c>
      <c r="M24" s="267"/>
      <c r="N24" s="1990" t="str">
        <f t="shared" si="0"/>
        <v/>
      </c>
    </row>
    <row r="25" spans="2:14" ht="15" customHeight="1">
      <c r="B25" s="268"/>
      <c r="C25" s="266"/>
      <c r="D25" s="266"/>
      <c r="E25" s="266"/>
      <c r="F25" s="266"/>
      <c r="G25" s="266"/>
      <c r="H25" s="266"/>
      <c r="I25" s="266"/>
      <c r="J25" s="991"/>
      <c r="K25" s="692"/>
      <c r="L25" s="279">
        <v>10</v>
      </c>
      <c r="M25" s="267"/>
    </row>
    <row r="26" spans="2:14" ht="15" customHeight="1" thickBot="1">
      <c r="B26" s="268"/>
      <c r="C26" s="266" t="s">
        <v>588</v>
      </c>
      <c r="D26" s="266"/>
      <c r="E26" s="266"/>
      <c r="F26" s="266"/>
      <c r="G26" s="266"/>
      <c r="H26" s="266"/>
      <c r="I26" s="266"/>
      <c r="J26" s="989"/>
      <c r="K26" s="992">
        <f>SUM(K17:K24)</f>
        <v>0</v>
      </c>
      <c r="L26" s="279">
        <v>11</v>
      </c>
      <c r="M26" s="267"/>
    </row>
    <row r="27" spans="2:14" ht="14.1" customHeight="1" thickTop="1">
      <c r="B27" s="993" t="s">
        <v>1221</v>
      </c>
      <c r="C27" s="329"/>
      <c r="D27" s="329"/>
      <c r="E27" s="329"/>
      <c r="F27" s="329"/>
      <c r="G27" s="329"/>
      <c r="H27" s="329"/>
      <c r="I27" s="329"/>
      <c r="J27" s="994"/>
      <c r="K27" s="294"/>
      <c r="L27" s="279">
        <v>12</v>
      </c>
      <c r="M27" s="267"/>
    </row>
    <row r="28" spans="2:14" ht="14.1" customHeight="1">
      <c r="B28" s="995" t="s">
        <v>1222</v>
      </c>
      <c r="C28" s="266"/>
      <c r="D28" s="266"/>
      <c r="E28" s="266"/>
      <c r="F28" s="266"/>
      <c r="G28" s="266"/>
      <c r="H28" s="266"/>
      <c r="I28" s="266"/>
      <c r="J28" s="266"/>
      <c r="K28" s="269"/>
      <c r="L28" s="279">
        <v>13</v>
      </c>
      <c r="M28" s="267"/>
    </row>
    <row r="29" spans="2:14" ht="14.1" customHeight="1">
      <c r="B29" s="995" t="s">
        <v>1223</v>
      </c>
      <c r="C29" s="266"/>
      <c r="D29" s="266"/>
      <c r="E29" s="266"/>
      <c r="F29" s="266"/>
      <c r="G29" s="266"/>
      <c r="H29" s="266"/>
      <c r="I29" s="266"/>
      <c r="J29" s="266"/>
      <c r="K29" s="269"/>
      <c r="L29" s="279">
        <v>14</v>
      </c>
      <c r="M29" s="267"/>
    </row>
    <row r="30" spans="2:14" ht="14.1" customHeight="1">
      <c r="B30" s="995" t="s">
        <v>1224</v>
      </c>
      <c r="C30" s="266"/>
      <c r="D30" s="266"/>
      <c r="E30" s="266"/>
      <c r="F30" s="266"/>
      <c r="G30" s="266"/>
      <c r="H30" s="266"/>
      <c r="I30" s="266"/>
      <c r="J30" s="266"/>
      <c r="K30" s="269"/>
      <c r="L30" s="279">
        <v>15</v>
      </c>
      <c r="M30" s="267"/>
    </row>
    <row r="31" spans="2:14" ht="14.1" customHeight="1">
      <c r="B31" s="995" t="s">
        <v>1225</v>
      </c>
      <c r="C31" s="266"/>
      <c r="D31" s="266"/>
      <c r="E31" s="266"/>
      <c r="F31" s="266"/>
      <c r="G31" s="266"/>
      <c r="H31" s="266"/>
      <c r="I31" s="266"/>
      <c r="J31" s="266"/>
      <c r="K31" s="269"/>
      <c r="L31" s="279">
        <v>16</v>
      </c>
      <c r="M31" s="267"/>
    </row>
    <row r="32" spans="2:14" ht="14.1" customHeight="1">
      <c r="B32" s="995" t="s">
        <v>1226</v>
      </c>
      <c r="C32" s="266"/>
      <c r="D32" s="266"/>
      <c r="E32" s="266"/>
      <c r="F32" s="266"/>
      <c r="G32" s="266"/>
      <c r="H32" s="266"/>
      <c r="I32" s="266"/>
      <c r="J32" s="266"/>
      <c r="K32" s="269"/>
      <c r="L32" s="279">
        <v>17</v>
      </c>
      <c r="M32" s="267"/>
    </row>
    <row r="33" spans="2:14" ht="14.1" customHeight="1">
      <c r="B33" s="995" t="s">
        <v>1227</v>
      </c>
      <c r="C33" s="266"/>
      <c r="D33" s="266"/>
      <c r="E33" s="266"/>
      <c r="F33" s="266"/>
      <c r="G33" s="266"/>
      <c r="H33" s="266"/>
      <c r="I33" s="266"/>
      <c r="J33" s="266"/>
      <c r="K33" s="269"/>
      <c r="L33" s="279">
        <v>18</v>
      </c>
      <c r="M33" s="267"/>
    </row>
    <row r="34" spans="2:14" ht="14.1" customHeight="1">
      <c r="B34" s="995" t="s">
        <v>1228</v>
      </c>
      <c r="C34" s="266"/>
      <c r="D34" s="266"/>
      <c r="E34" s="266"/>
      <c r="F34" s="266"/>
      <c r="G34" s="266"/>
      <c r="H34" s="266"/>
      <c r="I34" s="266"/>
      <c r="J34" s="266"/>
      <c r="K34" s="269"/>
      <c r="L34" s="279">
        <v>19</v>
      </c>
      <c r="M34" s="267"/>
    </row>
    <row r="35" spans="2:14" ht="14.1" customHeight="1">
      <c r="B35" s="268"/>
      <c r="C35" s="266"/>
      <c r="D35" s="266"/>
      <c r="E35" s="266"/>
      <c r="F35" s="266"/>
      <c r="G35" s="266"/>
      <c r="H35" s="266"/>
      <c r="I35" s="266"/>
      <c r="J35" s="266"/>
      <c r="K35" s="996"/>
      <c r="L35" s="279">
        <v>20</v>
      </c>
      <c r="M35" s="267"/>
    </row>
    <row r="36" spans="2:14" ht="26.45" customHeight="1">
      <c r="B36" s="268"/>
      <c r="C36" s="274" t="s">
        <v>4293</v>
      </c>
      <c r="D36" s="274"/>
      <c r="E36" s="274"/>
      <c r="F36" s="274"/>
      <c r="G36" s="274"/>
      <c r="H36" s="274"/>
      <c r="I36" s="274"/>
      <c r="J36" s="274"/>
      <c r="K36" s="223"/>
      <c r="L36" s="279">
        <v>21</v>
      </c>
      <c r="N36" s="1990" t="str">
        <f>IF(AND(OR($E$13&lt;&gt;"",$E$14&lt;&gt;""),K36=""),"WARNING: Line incomplete.","")</f>
        <v/>
      </c>
    </row>
    <row r="37" spans="2:14" ht="13.5" customHeight="1">
      <c r="B37" s="268"/>
      <c r="C37" s="266"/>
      <c r="D37" s="997"/>
      <c r="E37" s="12"/>
      <c r="F37" s="266"/>
      <c r="G37" s="266"/>
      <c r="H37" s="266"/>
      <c r="I37" s="266"/>
      <c r="J37" s="266"/>
      <c r="K37" s="269"/>
      <c r="L37" s="279">
        <v>22</v>
      </c>
      <c r="M37" s="267"/>
    </row>
    <row r="38" spans="2:14" ht="14.1" customHeight="1">
      <c r="B38" s="268"/>
      <c r="C38" s="266"/>
      <c r="D38" s="266"/>
      <c r="E38" s="266"/>
      <c r="F38" s="266"/>
      <c r="G38" s="266"/>
      <c r="H38" s="266"/>
      <c r="I38" s="266"/>
      <c r="J38" s="266"/>
      <c r="K38" s="269"/>
      <c r="L38" s="267"/>
      <c r="M38" s="267"/>
    </row>
    <row r="39" spans="2:14" ht="14.1" hidden="1" customHeight="1" thickTop="1" thickBot="1">
      <c r="B39" s="301" t="s">
        <v>1499</v>
      </c>
      <c r="C39" s="302" t="s">
        <v>1500</v>
      </c>
      <c r="D39" s="302" t="s">
        <v>1501</v>
      </c>
      <c r="E39" s="302" t="s">
        <v>1502</v>
      </c>
      <c r="F39" s="302" t="s">
        <v>1503</v>
      </c>
      <c r="G39" s="302" t="s">
        <v>1504</v>
      </c>
      <c r="H39" s="302" t="s">
        <v>1505</v>
      </c>
      <c r="I39" s="302" t="s">
        <v>1506</v>
      </c>
      <c r="J39" s="302" t="s">
        <v>1507</v>
      </c>
      <c r="K39" s="303" t="s">
        <v>1512</v>
      </c>
      <c r="L39" s="267"/>
      <c r="M39" s="267"/>
    </row>
    <row r="40" spans="2:14" ht="14.1" customHeight="1">
      <c r="B40" s="998" t="s">
        <v>4291</v>
      </c>
      <c r="C40" s="777" t="s">
        <v>1150</v>
      </c>
      <c r="D40" s="266"/>
      <c r="E40" s="266"/>
      <c r="F40" s="266"/>
      <c r="G40" s="266"/>
      <c r="H40" s="266"/>
      <c r="I40" s="266"/>
      <c r="J40" s="266"/>
      <c r="K40" s="269"/>
      <c r="L40" s="279">
        <v>1</v>
      </c>
      <c r="M40" s="267"/>
    </row>
    <row r="41" spans="2:14" ht="14.1" customHeight="1">
      <c r="B41" s="268"/>
      <c r="C41" s="999"/>
      <c r="D41" s="999"/>
      <c r="E41" s="999"/>
      <c r="F41" s="999"/>
      <c r="G41" s="999"/>
      <c r="H41" s="999"/>
      <c r="I41" s="999"/>
      <c r="J41" s="999"/>
      <c r="K41" s="1000"/>
      <c r="L41" s="279">
        <v>2</v>
      </c>
      <c r="M41" s="267"/>
    </row>
    <row r="42" spans="2:14" ht="14.1" customHeight="1">
      <c r="B42" s="268"/>
      <c r="C42" s="2171"/>
      <c r="D42" s="2173"/>
      <c r="E42" s="2173"/>
      <c r="F42" s="2174"/>
      <c r="G42" s="1001" t="s">
        <v>1229</v>
      </c>
      <c r="H42" s="266"/>
      <c r="I42" s="266"/>
      <c r="J42" s="266"/>
      <c r="K42" s="269"/>
      <c r="L42" s="279">
        <v>3</v>
      </c>
      <c r="M42" s="267"/>
      <c r="N42" s="1990" t="str">
        <f>IF(AND(OR($E$13&lt;&gt;"",$E$14&lt;&gt;""),C42=""),"WARNING: Line incomplete.","")</f>
        <v/>
      </c>
    </row>
    <row r="43" spans="2:14" ht="14.1" customHeight="1">
      <c r="B43" s="2003"/>
      <c r="C43" s="2002"/>
      <c r="D43" s="308"/>
      <c r="E43" s="308"/>
      <c r="F43" s="308"/>
      <c r="G43" s="308"/>
      <c r="H43" s="308"/>
      <c r="I43" s="308"/>
      <c r="J43" s="308"/>
      <c r="K43" s="2004"/>
      <c r="L43" s="279">
        <v>4</v>
      </c>
      <c r="M43" s="267"/>
    </row>
    <row r="44" spans="2:14" ht="18" customHeight="1">
      <c r="B44" s="2003"/>
      <c r="C44" s="2177"/>
      <c r="D44" s="2177"/>
      <c r="E44" s="2177"/>
      <c r="F44" s="2177"/>
      <c r="G44" s="2177"/>
      <c r="H44" s="2177"/>
      <c r="I44" s="2177"/>
      <c r="J44" s="2177"/>
      <c r="K44" s="2177"/>
      <c r="L44" s="279">
        <v>5</v>
      </c>
      <c r="M44" s="267"/>
    </row>
    <row r="45" spans="2:14" ht="18" customHeight="1">
      <c r="B45" s="2003"/>
      <c r="C45" s="2177"/>
      <c r="D45" s="2177"/>
      <c r="E45" s="2177"/>
      <c r="F45" s="2177"/>
      <c r="G45" s="2177"/>
      <c r="H45" s="2177"/>
      <c r="I45" s="2177"/>
      <c r="J45" s="2177"/>
      <c r="K45" s="2177"/>
      <c r="L45" s="279">
        <v>6</v>
      </c>
      <c r="M45" s="267"/>
    </row>
    <row r="46" spans="2:14" ht="18" customHeight="1">
      <c r="B46" s="2003"/>
      <c r="C46" s="2177"/>
      <c r="D46" s="2177"/>
      <c r="E46" s="2177"/>
      <c r="F46" s="2177"/>
      <c r="G46" s="2177"/>
      <c r="H46" s="2177"/>
      <c r="I46" s="2177"/>
      <c r="J46" s="2177"/>
      <c r="K46" s="2177"/>
      <c r="L46" s="279">
        <v>7</v>
      </c>
      <c r="M46" s="267"/>
    </row>
    <row r="47" spans="2:14" ht="15">
      <c r="B47" s="268"/>
      <c r="C47" s="266"/>
      <c r="D47" s="266"/>
      <c r="E47" s="266"/>
      <c r="F47" s="266"/>
      <c r="G47" s="266"/>
      <c r="H47" s="266"/>
      <c r="I47" s="266"/>
      <c r="J47" s="266"/>
      <c r="K47" s="269"/>
      <c r="L47" s="279">
        <v>8</v>
      </c>
      <c r="M47" s="267"/>
    </row>
    <row r="48" spans="2:14" ht="14.1" hidden="1" customHeight="1" thickTop="1" thickBot="1">
      <c r="B48" s="301" t="s">
        <v>1499</v>
      </c>
      <c r="C48" s="302" t="s">
        <v>1500</v>
      </c>
      <c r="D48" s="302" t="s">
        <v>1501</v>
      </c>
      <c r="E48" s="302" t="s">
        <v>1502</v>
      </c>
      <c r="F48" s="302" t="s">
        <v>1503</v>
      </c>
      <c r="G48" s="302" t="s">
        <v>1504</v>
      </c>
      <c r="H48" s="302" t="s">
        <v>1505</v>
      </c>
      <c r="I48" s="302" t="s">
        <v>1506</v>
      </c>
      <c r="J48" s="302" t="s">
        <v>1507</v>
      </c>
      <c r="K48" s="303" t="s">
        <v>1512</v>
      </c>
      <c r="L48" s="267"/>
      <c r="M48" s="267"/>
    </row>
    <row r="49" spans="2:14" ht="15">
      <c r="B49" s="998" t="s">
        <v>589</v>
      </c>
      <c r="C49" s="777" t="s">
        <v>590</v>
      </c>
      <c r="D49" s="266"/>
      <c r="E49" s="266"/>
      <c r="F49" s="266"/>
      <c r="G49" s="266"/>
      <c r="H49" s="266"/>
      <c r="I49" s="266"/>
      <c r="J49" s="266"/>
      <c r="K49" s="269"/>
      <c r="L49" s="279">
        <v>1</v>
      </c>
      <c r="M49" s="267"/>
    </row>
    <row r="50" spans="2:14" ht="12.2" customHeight="1">
      <c r="B50" s="268"/>
      <c r="C50" s="2178"/>
      <c r="D50" s="2179"/>
      <c r="E50" s="2179"/>
      <c r="F50" s="2179"/>
      <c r="G50" s="2179"/>
      <c r="H50" s="2179"/>
      <c r="I50" s="2179"/>
      <c r="J50" s="2179"/>
      <c r="K50" s="2180"/>
      <c r="L50" s="279">
        <v>2</v>
      </c>
      <c r="M50" s="267"/>
      <c r="N50" s="1990" t="str">
        <f>IF(AND(OR($E$13&lt;&gt;"",$E$14&lt;&gt;""),C50=""),"WARNING: Line incomplete.","")</f>
        <v/>
      </c>
    </row>
    <row r="51" spans="2:14" ht="14.25" customHeight="1">
      <c r="B51" s="268"/>
      <c r="C51" s="2181"/>
      <c r="D51" s="2182"/>
      <c r="E51" s="2182"/>
      <c r="F51" s="2182"/>
      <c r="G51" s="2182"/>
      <c r="H51" s="2182"/>
      <c r="I51" s="2182"/>
      <c r="J51" s="2182"/>
      <c r="K51" s="2183"/>
      <c r="L51" s="279">
        <v>3</v>
      </c>
      <c r="M51" s="267"/>
    </row>
    <row r="52" spans="2:14" ht="15" customHeight="1" thickBot="1">
      <c r="B52" s="289"/>
      <c r="C52" s="959"/>
      <c r="D52" s="959"/>
      <c r="E52" s="959"/>
      <c r="F52" s="959"/>
      <c r="G52" s="959"/>
      <c r="H52" s="959"/>
      <c r="I52" s="959"/>
      <c r="J52" s="959"/>
      <c r="K52" s="1002"/>
      <c r="L52" s="279">
        <v>4</v>
      </c>
      <c r="M52" s="267"/>
    </row>
    <row r="53" spans="2:14" ht="14.1" hidden="1" customHeight="1" thickTop="1" thickBot="1">
      <c r="B53" s="301" t="s">
        <v>1499</v>
      </c>
      <c r="C53" s="302" t="s">
        <v>1500</v>
      </c>
      <c r="D53" s="302" t="s">
        <v>1501</v>
      </c>
      <c r="E53" s="302" t="s">
        <v>1502</v>
      </c>
      <c r="F53" s="302" t="s">
        <v>1503</v>
      </c>
      <c r="G53" s="302" t="s">
        <v>1504</v>
      </c>
      <c r="H53" s="302" t="s">
        <v>1505</v>
      </c>
      <c r="I53" s="302" t="s">
        <v>1506</v>
      </c>
      <c r="J53" s="302" t="s">
        <v>1507</v>
      </c>
      <c r="K53" s="303" t="s">
        <v>1512</v>
      </c>
      <c r="L53" s="267"/>
      <c r="M53" s="267"/>
    </row>
    <row r="54" spans="2:14" ht="15" customHeight="1" thickTop="1">
      <c r="B54" s="1003" t="s">
        <v>4288</v>
      </c>
      <c r="C54" s="380" t="s">
        <v>1230</v>
      </c>
      <c r="D54" s="304"/>
      <c r="E54" s="304"/>
      <c r="F54" s="304"/>
      <c r="G54" s="304"/>
      <c r="H54" s="304"/>
      <c r="I54" s="304"/>
      <c r="J54" s="304"/>
      <c r="K54" s="294"/>
      <c r="L54" s="279">
        <v>1</v>
      </c>
      <c r="M54" s="267"/>
    </row>
    <row r="55" spans="2:14" ht="15" customHeight="1">
      <c r="B55" s="268"/>
      <c r="C55" s="2169"/>
      <c r="D55" s="2170"/>
      <c r="E55" s="1001" t="s">
        <v>1229</v>
      </c>
      <c r="F55" s="266"/>
      <c r="G55" s="266"/>
      <c r="H55" s="266"/>
      <c r="I55" s="266"/>
      <c r="J55" s="266"/>
      <c r="K55" s="269"/>
      <c r="L55" s="279">
        <v>2</v>
      </c>
      <c r="M55" s="267"/>
      <c r="N55" s="1990" t="str">
        <f>IF(AND(OR($E$13&lt;&gt;"",$E$14&lt;&gt;""),C55=""),"WARNING: Line incomplete.","")</f>
        <v/>
      </c>
    </row>
    <row r="56" spans="2:14" ht="15" customHeight="1">
      <c r="B56" s="268"/>
      <c r="C56" s="2196"/>
      <c r="D56" s="2197"/>
      <c r="E56" s="2197"/>
      <c r="F56" s="2197"/>
      <c r="G56" s="2198"/>
      <c r="H56" s="266"/>
      <c r="I56" s="266"/>
      <c r="J56" s="926"/>
      <c r="K56" s="1004"/>
      <c r="L56" s="279">
        <v>3</v>
      </c>
      <c r="M56" s="267"/>
      <c r="N56" s="1990" t="str">
        <f>IF(AND(C55="Other (Please identify)",C56=""),"WARNING: Line incomplete.","")</f>
        <v/>
      </c>
    </row>
    <row r="57" spans="2:14" ht="14.1" hidden="1" customHeight="1" thickTop="1" thickBot="1">
      <c r="B57" s="301" t="s">
        <v>1499</v>
      </c>
      <c r="C57" s="1005" t="s">
        <v>1500</v>
      </c>
      <c r="D57" s="1005" t="s">
        <v>1501</v>
      </c>
      <c r="E57" s="1005" t="s">
        <v>1502</v>
      </c>
      <c r="F57" s="1005" t="s">
        <v>1503</v>
      </c>
      <c r="G57" s="1005" t="s">
        <v>1504</v>
      </c>
      <c r="H57" s="302" t="s">
        <v>1505</v>
      </c>
      <c r="I57" s="302" t="s">
        <v>1506</v>
      </c>
      <c r="J57" s="302" t="s">
        <v>1507</v>
      </c>
      <c r="K57" s="303" t="s">
        <v>1512</v>
      </c>
      <c r="L57" s="267"/>
      <c r="M57" s="267"/>
    </row>
    <row r="58" spans="2:14" ht="15" customHeight="1">
      <c r="B58" s="998" t="s">
        <v>4289</v>
      </c>
      <c r="C58" s="777" t="s">
        <v>591</v>
      </c>
      <c r="D58" s="266"/>
      <c r="E58" s="266"/>
      <c r="F58" s="266"/>
      <c r="G58" s="266"/>
      <c r="H58" s="266"/>
      <c r="I58" s="266"/>
      <c r="J58" s="266"/>
      <c r="K58" s="269"/>
      <c r="L58" s="279">
        <v>1</v>
      </c>
      <c r="M58" s="267"/>
    </row>
    <row r="59" spans="2:14" ht="15" customHeight="1">
      <c r="B59" s="265"/>
      <c r="C59" s="2171"/>
      <c r="D59" s="2174"/>
      <c r="E59" s="266"/>
      <c r="F59" s="266"/>
      <c r="G59" s="926"/>
      <c r="H59" s="926"/>
      <c r="I59" s="266"/>
      <c r="J59" s="266"/>
      <c r="K59" s="269"/>
      <c r="L59" s="279">
        <v>2</v>
      </c>
      <c r="M59" s="267"/>
      <c r="N59" s="1990" t="str">
        <f>IF(AND(OR($E$13&lt;&gt;"",$E$14&lt;&gt;""),C59=""),"WARNING: Line incomplete.","")</f>
        <v/>
      </c>
    </row>
    <row r="60" spans="2:14" ht="14.1" hidden="1" customHeight="1" thickTop="1" thickBot="1">
      <c r="B60" s="301" t="s">
        <v>1499</v>
      </c>
      <c r="C60" s="302" t="s">
        <v>1500</v>
      </c>
      <c r="D60" s="302" t="s">
        <v>1501</v>
      </c>
      <c r="E60" s="302" t="s">
        <v>1502</v>
      </c>
      <c r="F60" s="302" t="s">
        <v>1503</v>
      </c>
      <c r="G60" s="302" t="s">
        <v>1504</v>
      </c>
      <c r="H60" s="302" t="s">
        <v>1505</v>
      </c>
      <c r="I60" s="302" t="s">
        <v>1506</v>
      </c>
      <c r="J60" s="302" t="s">
        <v>1507</v>
      </c>
      <c r="K60" s="303" t="s">
        <v>1512</v>
      </c>
      <c r="L60" s="267"/>
      <c r="M60" s="267"/>
    </row>
    <row r="61" spans="2:14" ht="15" customHeight="1">
      <c r="B61" s="998" t="s">
        <v>4290</v>
      </c>
      <c r="C61" s="777" t="s">
        <v>592</v>
      </c>
      <c r="D61" s="266"/>
      <c r="E61" s="266"/>
      <c r="F61" s="266"/>
      <c r="G61" s="266"/>
      <c r="H61" s="266"/>
      <c r="I61" s="266"/>
      <c r="J61" s="266"/>
      <c r="K61" s="269"/>
      <c r="L61" s="279">
        <v>1</v>
      </c>
      <c r="M61" s="267"/>
    </row>
    <row r="62" spans="2:14" ht="15" customHeight="1">
      <c r="B62" s="268"/>
      <c r="C62" s="2171"/>
      <c r="D62" s="2172"/>
      <c r="E62" s="1001" t="s">
        <v>1229</v>
      </c>
      <c r="F62" s="12"/>
      <c r="G62" s="12"/>
      <c r="H62" s="266"/>
      <c r="I62" s="266"/>
      <c r="J62" s="266"/>
      <c r="K62" s="269"/>
      <c r="L62" s="279">
        <v>2</v>
      </c>
      <c r="M62" s="267"/>
      <c r="N62" s="1990" t="str">
        <f>IF(AND(OR($E$13&lt;&gt;"",$E$14&lt;&gt;""),C62=""),"WARNING: Line incomplete.","")</f>
        <v/>
      </c>
    </row>
    <row r="63" spans="2:14" ht="15" customHeight="1">
      <c r="B63" s="268"/>
      <c r="C63" s="266" t="s">
        <v>593</v>
      </c>
      <c r="D63" s="266"/>
      <c r="E63" s="266"/>
      <c r="F63" s="266"/>
      <c r="G63" s="266"/>
      <c r="H63" s="266"/>
      <c r="I63" s="266"/>
      <c r="J63" s="266"/>
      <c r="K63" s="269"/>
      <c r="L63" s="279">
        <v>3</v>
      </c>
      <c r="M63" s="267"/>
    </row>
    <row r="64" spans="2:14" ht="27" customHeight="1">
      <c r="B64" s="268"/>
      <c r="C64" s="695" t="s">
        <v>13221</v>
      </c>
      <c r="D64" s="694"/>
      <c r="E64" s="1006"/>
      <c r="F64" s="695" t="s">
        <v>8</v>
      </c>
      <c r="G64" s="694"/>
      <c r="H64" s="694"/>
      <c r="I64" s="694"/>
      <c r="J64" s="1007" t="s">
        <v>13222</v>
      </c>
      <c r="K64" s="269"/>
      <c r="L64" s="279">
        <v>4</v>
      </c>
      <c r="M64" s="267"/>
    </row>
    <row r="65" spans="2:14" ht="18" customHeight="1">
      <c r="B65" s="268"/>
      <c r="C65" s="2155"/>
      <c r="D65" s="2156"/>
      <c r="E65" s="2157"/>
      <c r="F65" s="2155"/>
      <c r="G65" s="2156"/>
      <c r="H65" s="2156"/>
      <c r="I65" s="2157"/>
      <c r="J65" s="946"/>
      <c r="K65" s="269"/>
      <c r="L65" s="279">
        <v>5</v>
      </c>
      <c r="M65" s="267"/>
      <c r="N65" s="1990" t="str">
        <f>IF(AND(OR($E$13&lt;&gt;"",$E$14&lt;&gt;""),C62="Yes",OR(C65="",F65="",J65="")),"WARNING: Line incomplete.","")</f>
        <v/>
      </c>
    </row>
    <row r="66" spans="2:14" ht="18" customHeight="1">
      <c r="B66" s="268"/>
      <c r="C66" s="2155"/>
      <c r="D66" s="2156"/>
      <c r="E66" s="2157"/>
      <c r="F66" s="2155"/>
      <c r="G66" s="2156"/>
      <c r="H66" s="2156"/>
      <c r="I66" s="2157"/>
      <c r="J66" s="946"/>
      <c r="K66" s="269"/>
      <c r="L66" s="279">
        <v>6</v>
      </c>
      <c r="M66" s="267"/>
    </row>
    <row r="67" spans="2:14" ht="18" customHeight="1">
      <c r="B67" s="268"/>
      <c r="C67" s="2155"/>
      <c r="D67" s="2156"/>
      <c r="E67" s="2157"/>
      <c r="F67" s="2155"/>
      <c r="G67" s="2156"/>
      <c r="H67" s="2156"/>
      <c r="I67" s="2157"/>
      <c r="J67" s="946"/>
      <c r="K67" s="269"/>
      <c r="L67" s="279">
        <v>7</v>
      </c>
      <c r="M67" s="267"/>
    </row>
    <row r="68" spans="2:14" ht="18" customHeight="1">
      <c r="B68" s="268"/>
      <c r="C68" s="2155"/>
      <c r="D68" s="2156"/>
      <c r="E68" s="2157"/>
      <c r="F68" s="2155"/>
      <c r="G68" s="2156"/>
      <c r="H68" s="2156"/>
      <c r="I68" s="2157"/>
      <c r="J68" s="946"/>
      <c r="K68" s="269"/>
      <c r="L68" s="279">
        <v>8</v>
      </c>
      <c r="M68" s="267"/>
    </row>
    <row r="69" spans="2:14" ht="18" customHeight="1">
      <c r="B69" s="268"/>
      <c r="C69" s="2155"/>
      <c r="D69" s="2156"/>
      <c r="E69" s="2157"/>
      <c r="F69" s="2155"/>
      <c r="G69" s="2156"/>
      <c r="H69" s="2156"/>
      <c r="I69" s="2157"/>
      <c r="J69" s="946"/>
      <c r="K69" s="269"/>
      <c r="L69" s="279">
        <v>9</v>
      </c>
      <c r="M69" s="267"/>
    </row>
    <row r="70" spans="2:14" ht="18" customHeight="1">
      <c r="B70" s="268"/>
      <c r="C70" s="2155"/>
      <c r="D70" s="2156"/>
      <c r="E70" s="2157"/>
      <c r="F70" s="2155"/>
      <c r="G70" s="2156"/>
      <c r="H70" s="2156"/>
      <c r="I70" s="2157"/>
      <c r="J70" s="946"/>
      <c r="K70" s="1008"/>
      <c r="L70" s="279">
        <v>10</v>
      </c>
      <c r="M70" s="267"/>
    </row>
    <row r="71" spans="2:14" ht="15">
      <c r="B71" s="1009"/>
      <c r="C71" s="1010"/>
      <c r="D71" s="266"/>
      <c r="E71" s="266"/>
      <c r="F71" s="266"/>
      <c r="G71" s="266"/>
      <c r="H71" s="266"/>
      <c r="I71" s="266"/>
      <c r="J71" s="266"/>
      <c r="K71" s="275"/>
      <c r="L71" s="279">
        <v>11</v>
      </c>
      <c r="M71" s="267"/>
    </row>
    <row r="72" spans="2:14" ht="25.5">
      <c r="B72" s="1011"/>
      <c r="C72" s="274" t="s">
        <v>13223</v>
      </c>
      <c r="D72" s="274"/>
      <c r="E72" s="274"/>
      <c r="F72" s="274"/>
      <c r="G72" s="274"/>
      <c r="H72" s="274"/>
      <c r="I72" s="1012"/>
      <c r="J72" s="88"/>
      <c r="K72" s="269"/>
      <c r="L72" s="279">
        <v>12</v>
      </c>
      <c r="M72" s="267"/>
      <c r="N72" s="1990" t="str">
        <f>IF(AND(OR($E$13&lt;&gt;"",$E$14&lt;&gt;""),J72=""),"WARNING: Line incomplete.","")</f>
        <v/>
      </c>
    </row>
    <row r="73" spans="2:14" ht="14.1" customHeight="1">
      <c r="B73" s="268"/>
      <c r="C73" s="266"/>
      <c r="D73" s="266"/>
      <c r="E73" s="1013" t="s">
        <v>594</v>
      </c>
      <c r="F73" s="266"/>
      <c r="G73" s="1013"/>
      <c r="H73" s="1013"/>
      <c r="I73" s="1013"/>
      <c r="J73" s="266"/>
      <c r="K73" s="269"/>
      <c r="L73" s="279">
        <v>13</v>
      </c>
      <c r="M73" s="267"/>
    </row>
    <row r="74" spans="2:14" ht="15">
      <c r="B74" s="268"/>
      <c r="C74" s="266"/>
      <c r="D74" s="266"/>
      <c r="E74" s="266"/>
      <c r="F74" s="266"/>
      <c r="G74" s="266"/>
      <c r="H74" s="266"/>
      <c r="I74" s="266"/>
      <c r="J74" s="266"/>
      <c r="K74" s="269"/>
      <c r="L74" s="279">
        <v>14</v>
      </c>
      <c r="M74" s="267"/>
    </row>
    <row r="75" spans="2:14" ht="14.1" hidden="1" customHeight="1" thickTop="1" thickBot="1">
      <c r="B75" s="301" t="s">
        <v>1499</v>
      </c>
      <c r="C75" s="302" t="s">
        <v>1500</v>
      </c>
      <c r="D75" s="302" t="s">
        <v>1501</v>
      </c>
      <c r="E75" s="302" t="s">
        <v>1502</v>
      </c>
      <c r="F75" s="302" t="s">
        <v>1503</v>
      </c>
      <c r="G75" s="302" t="s">
        <v>1504</v>
      </c>
      <c r="H75" s="302" t="s">
        <v>1505</v>
      </c>
      <c r="I75" s="302" t="s">
        <v>1506</v>
      </c>
      <c r="J75" s="302" t="s">
        <v>1507</v>
      </c>
      <c r="K75" s="303" t="s">
        <v>1512</v>
      </c>
      <c r="L75" s="267"/>
      <c r="M75" s="267"/>
    </row>
    <row r="76" spans="2:14" ht="14.1" customHeight="1">
      <c r="B76" s="998" t="s">
        <v>595</v>
      </c>
      <c r="C76" s="777" t="s">
        <v>596</v>
      </c>
      <c r="D76" s="266"/>
      <c r="E76" s="266"/>
      <c r="F76" s="266"/>
      <c r="G76" s="266"/>
      <c r="H76" s="266"/>
      <c r="I76" s="266"/>
      <c r="J76" s="266"/>
      <c r="K76" s="269"/>
      <c r="L76" s="267"/>
      <c r="M76" s="267"/>
    </row>
    <row r="77" spans="2:14" ht="67.5" customHeight="1">
      <c r="B77" s="1014" t="s">
        <v>1231</v>
      </c>
      <c r="C77" s="975"/>
      <c r="D77" s="975"/>
      <c r="E77" s="975"/>
      <c r="F77" s="975"/>
      <c r="G77" s="975"/>
      <c r="H77" s="975"/>
      <c r="I77" s="975"/>
      <c r="J77" s="975"/>
      <c r="K77" s="1015"/>
      <c r="L77" s="279">
        <v>1</v>
      </c>
      <c r="M77" s="267"/>
    </row>
    <row r="78" spans="2:14" ht="15">
      <c r="B78" s="381"/>
      <c r="C78" s="274"/>
      <c r="D78" s="274"/>
      <c r="E78" s="274"/>
      <c r="F78" s="274"/>
      <c r="G78" s="274"/>
      <c r="H78" s="274"/>
      <c r="I78" s="274"/>
      <c r="J78" s="274"/>
      <c r="K78" s="275"/>
      <c r="L78" s="279">
        <v>2</v>
      </c>
      <c r="M78" s="267"/>
    </row>
    <row r="79" spans="2:14" ht="38.25">
      <c r="B79" s="693" t="s">
        <v>597</v>
      </c>
      <c r="C79" s="694"/>
      <c r="D79" s="694"/>
      <c r="E79" s="977" t="s">
        <v>598</v>
      </c>
      <c r="F79" s="1016"/>
      <c r="G79" s="977" t="s">
        <v>599</v>
      </c>
      <c r="H79" s="1016"/>
      <c r="I79" s="1017" t="s">
        <v>1232</v>
      </c>
      <c r="J79" s="1017" t="s">
        <v>1233</v>
      </c>
      <c r="K79" s="696" t="s">
        <v>13224</v>
      </c>
      <c r="L79" s="279">
        <v>3</v>
      </c>
      <c r="M79" s="267"/>
    </row>
    <row r="80" spans="2:14" ht="15">
      <c r="B80" s="2158"/>
      <c r="C80" s="2159"/>
      <c r="D80" s="2160"/>
      <c r="E80" s="2161"/>
      <c r="F80" s="2160"/>
      <c r="G80" s="2161"/>
      <c r="H80" s="2160"/>
      <c r="I80" s="2000"/>
      <c r="J80" s="947"/>
      <c r="K80" s="948"/>
      <c r="L80" s="279">
        <v>4</v>
      </c>
      <c r="M80" s="267"/>
      <c r="N80" s="1990" t="str">
        <f>IF(AND(OR($E$13&lt;&gt;"",$E$14&lt;&gt;""),OR(B80="",E80="",G80="",I80="",J80="",K80="")),"WARNING: Line incomplete.","")</f>
        <v/>
      </c>
    </row>
    <row r="81" spans="2:14" ht="15">
      <c r="B81" s="2158"/>
      <c r="C81" s="2159"/>
      <c r="D81" s="2160"/>
      <c r="E81" s="2161"/>
      <c r="F81" s="2160"/>
      <c r="G81" s="2161"/>
      <c r="H81" s="2160"/>
      <c r="I81" s="2000"/>
      <c r="J81" s="947"/>
      <c r="K81" s="948"/>
      <c r="L81" s="279">
        <v>5</v>
      </c>
      <c r="M81" s="267"/>
    </row>
    <row r="82" spans="2:14" ht="15">
      <c r="B82" s="2158"/>
      <c r="C82" s="2159"/>
      <c r="D82" s="2160"/>
      <c r="E82" s="2161"/>
      <c r="F82" s="2160"/>
      <c r="G82" s="2161"/>
      <c r="H82" s="2160"/>
      <c r="I82" s="2000"/>
      <c r="J82" s="947"/>
      <c r="K82" s="948"/>
      <c r="L82" s="279">
        <v>6</v>
      </c>
      <c r="M82" s="267"/>
    </row>
    <row r="83" spans="2:14" ht="15">
      <c r="B83" s="2158"/>
      <c r="C83" s="2159"/>
      <c r="D83" s="2160"/>
      <c r="E83" s="2161"/>
      <c r="F83" s="2160"/>
      <c r="G83" s="2161"/>
      <c r="H83" s="2160"/>
      <c r="I83" s="2000"/>
      <c r="J83" s="947"/>
      <c r="K83" s="948"/>
      <c r="L83" s="279">
        <v>7</v>
      </c>
      <c r="M83" s="267"/>
    </row>
    <row r="84" spans="2:14" ht="15">
      <c r="B84" s="2158"/>
      <c r="C84" s="2159"/>
      <c r="D84" s="2160"/>
      <c r="E84" s="2161"/>
      <c r="F84" s="2160"/>
      <c r="G84" s="2161"/>
      <c r="H84" s="2160"/>
      <c r="I84" s="2000"/>
      <c r="J84" s="947"/>
      <c r="K84" s="948"/>
      <c r="L84" s="279">
        <v>8</v>
      </c>
      <c r="M84" s="267"/>
    </row>
    <row r="85" spans="2:14" ht="15">
      <c r="B85" s="2158"/>
      <c r="C85" s="2159"/>
      <c r="D85" s="2160"/>
      <c r="E85" s="2161"/>
      <c r="F85" s="2160"/>
      <c r="G85" s="2161"/>
      <c r="H85" s="2160"/>
      <c r="I85" s="2000"/>
      <c r="J85" s="947"/>
      <c r="K85" s="948"/>
      <c r="L85" s="279">
        <v>9</v>
      </c>
      <c r="M85" s="267"/>
    </row>
    <row r="86" spans="2:14" ht="15">
      <c r="B86" s="2158"/>
      <c r="C86" s="2159"/>
      <c r="D86" s="2160"/>
      <c r="E86" s="2161"/>
      <c r="F86" s="2160"/>
      <c r="G86" s="2161"/>
      <c r="H86" s="2160"/>
      <c r="I86" s="2000"/>
      <c r="J86" s="947"/>
      <c r="K86" s="948"/>
      <c r="L86" s="279">
        <v>10</v>
      </c>
      <c r="M86" s="267"/>
    </row>
    <row r="87" spans="2:14" ht="15">
      <c r="B87" s="2158"/>
      <c r="C87" s="2159"/>
      <c r="D87" s="2160"/>
      <c r="E87" s="2161"/>
      <c r="F87" s="2160"/>
      <c r="G87" s="2161"/>
      <c r="H87" s="2160"/>
      <c r="I87" s="2000"/>
      <c r="J87" s="947"/>
      <c r="K87" s="948"/>
      <c r="L87" s="279">
        <v>11</v>
      </c>
      <c r="M87" s="267"/>
    </row>
    <row r="88" spans="2:14" ht="15.75" thickBot="1">
      <c r="B88" s="2162"/>
      <c r="C88" s="2163"/>
      <c r="D88" s="2164"/>
      <c r="E88" s="2165"/>
      <c r="F88" s="2164"/>
      <c r="G88" s="2165"/>
      <c r="H88" s="2164"/>
      <c r="I88" s="2010"/>
      <c r="J88" s="949"/>
      <c r="K88" s="950"/>
      <c r="L88" s="279">
        <v>12</v>
      </c>
      <c r="M88" s="267"/>
    </row>
    <row r="89" spans="2:14" ht="18" customHeight="1" thickTop="1" thickBot="1">
      <c r="B89" s="1641"/>
      <c r="C89" s="1642"/>
      <c r="D89" s="1642"/>
      <c r="E89" s="1642"/>
      <c r="F89" s="1642"/>
      <c r="G89" s="1642"/>
      <c r="H89" s="1642"/>
      <c r="I89" s="1642"/>
      <c r="J89" s="1642"/>
      <c r="K89" s="1643"/>
      <c r="L89" s="283"/>
      <c r="M89" s="267"/>
    </row>
    <row r="90" spans="2:14" ht="14.1" hidden="1" customHeight="1" thickTop="1" thickBot="1">
      <c r="B90" s="1636" t="s">
        <v>1499</v>
      </c>
      <c r="C90" s="1005" t="s">
        <v>1500</v>
      </c>
      <c r="D90" s="1005" t="s">
        <v>1501</v>
      </c>
      <c r="E90" s="1005" t="s">
        <v>1502</v>
      </c>
      <c r="F90" s="1005" t="s">
        <v>1503</v>
      </c>
      <c r="G90" s="1005" t="s">
        <v>1504</v>
      </c>
      <c r="H90" s="1005" t="s">
        <v>1505</v>
      </c>
      <c r="I90" s="1005" t="s">
        <v>1506</v>
      </c>
      <c r="J90" s="1005" t="s">
        <v>1507</v>
      </c>
      <c r="K90" s="1637" t="s">
        <v>1512</v>
      </c>
      <c r="L90" s="267"/>
      <c r="M90" s="267"/>
    </row>
    <row r="91" spans="2:14" ht="51.75" thickTop="1">
      <c r="B91" s="1018" t="s">
        <v>4287</v>
      </c>
      <c r="C91" s="1019" t="s">
        <v>600</v>
      </c>
      <c r="D91" s="964" t="s">
        <v>601</v>
      </c>
      <c r="E91" s="964"/>
      <c r="F91" s="964"/>
      <c r="G91" s="964"/>
      <c r="H91" s="964"/>
      <c r="I91" s="964"/>
      <c r="J91" s="1020"/>
      <c r="K91" s="1021" t="s">
        <v>4440</v>
      </c>
      <c r="L91" s="279">
        <v>1</v>
      </c>
      <c r="M91" s="267"/>
    </row>
    <row r="92" spans="2:14" ht="15">
      <c r="B92" s="1022"/>
      <c r="C92" s="1023"/>
      <c r="D92" s="1024"/>
      <c r="E92" s="1024"/>
      <c r="F92" s="1024"/>
      <c r="G92" s="1024"/>
      <c r="H92" s="1024"/>
      <c r="I92" s="1024"/>
      <c r="J92" s="336"/>
      <c r="K92" s="951"/>
      <c r="L92" s="279">
        <v>2</v>
      </c>
      <c r="M92" s="267"/>
      <c r="N92" s="1990" t="str">
        <f>IF(AND(OR($E$13&lt;&gt;"",$E$14&lt;&gt;""),K92=""),"WARNING: Line incomplete.","")</f>
        <v/>
      </c>
    </row>
    <row r="93" spans="2:14" ht="28.15" customHeight="1">
      <c r="B93" s="268"/>
      <c r="C93" s="777" t="s">
        <v>602</v>
      </c>
      <c r="D93" s="1025" t="s">
        <v>603</v>
      </c>
      <c r="E93" s="1025"/>
      <c r="F93" s="1025"/>
      <c r="G93" s="1025"/>
      <c r="H93" s="1025"/>
      <c r="I93" s="1025"/>
      <c r="J93" s="329"/>
      <c r="K93" s="229"/>
      <c r="L93" s="279">
        <v>3</v>
      </c>
      <c r="M93" s="267"/>
    </row>
    <row r="94" spans="2:14" ht="15">
      <c r="B94" s="268"/>
      <c r="C94" s="266"/>
      <c r="D94" s="266" t="s">
        <v>604</v>
      </c>
      <c r="E94" s="2187"/>
      <c r="F94" s="2188"/>
      <c r="G94" s="2188"/>
      <c r="H94" s="2188"/>
      <c r="I94" s="2189"/>
      <c r="J94" s="266"/>
      <c r="K94" s="951"/>
      <c r="L94" s="279">
        <v>4</v>
      </c>
      <c r="M94" s="267"/>
    </row>
    <row r="95" spans="2:14" ht="15">
      <c r="B95" s="268"/>
      <c r="C95" s="266"/>
      <c r="D95" s="329" t="s">
        <v>604</v>
      </c>
      <c r="E95" s="2190"/>
      <c r="F95" s="2191"/>
      <c r="G95" s="2191"/>
      <c r="H95" s="2191"/>
      <c r="I95" s="2192"/>
      <c r="J95" s="266"/>
      <c r="K95" s="952"/>
      <c r="L95" s="279">
        <v>5</v>
      </c>
      <c r="M95" s="267"/>
    </row>
    <row r="96" spans="2:14" ht="15">
      <c r="B96" s="268"/>
      <c r="C96" s="266"/>
      <c r="D96" s="329" t="s">
        <v>604</v>
      </c>
      <c r="E96" s="2184"/>
      <c r="F96" s="2185"/>
      <c r="G96" s="2185"/>
      <c r="H96" s="2185"/>
      <c r="I96" s="2186"/>
      <c r="J96" s="266"/>
      <c r="K96" s="953"/>
      <c r="L96" s="279">
        <v>6</v>
      </c>
      <c r="M96" s="267"/>
    </row>
    <row r="97" spans="2:14" ht="21.75" customHeight="1">
      <c r="B97" s="1026"/>
      <c r="C97" s="1027" t="s">
        <v>605</v>
      </c>
      <c r="D97" s="1027" t="s">
        <v>606</v>
      </c>
      <c r="E97" s="1027"/>
      <c r="F97" s="1027"/>
      <c r="G97" s="1027"/>
      <c r="H97" s="1027"/>
      <c r="I97" s="1027"/>
      <c r="J97" s="994"/>
      <c r="K97" s="230"/>
      <c r="L97" s="279">
        <v>7</v>
      </c>
      <c r="M97" s="267"/>
    </row>
    <row r="98" spans="2:14" ht="15">
      <c r="B98" s="268"/>
      <c r="C98" s="266"/>
      <c r="D98" s="266" t="s">
        <v>607</v>
      </c>
      <c r="E98" s="2187"/>
      <c r="F98" s="2188"/>
      <c r="G98" s="2188"/>
      <c r="H98" s="2188"/>
      <c r="I98" s="2189"/>
      <c r="J98" s="266"/>
      <c r="K98" s="951"/>
      <c r="L98" s="279">
        <v>8</v>
      </c>
      <c r="M98" s="267"/>
      <c r="N98" s="1990" t="str">
        <f>IF(AND(OR($E$13&lt;&gt;"",$E$14&lt;&gt;""),OR(E98="",K98="")),"WARNING: Line incomplete.","")</f>
        <v/>
      </c>
    </row>
    <row r="99" spans="2:14" ht="15">
      <c r="B99" s="268"/>
      <c r="C99" s="266"/>
      <c r="D99" s="329" t="s">
        <v>607</v>
      </c>
      <c r="E99" s="2190"/>
      <c r="F99" s="2191"/>
      <c r="G99" s="2191"/>
      <c r="H99" s="2191"/>
      <c r="I99" s="2192"/>
      <c r="J99" s="266"/>
      <c r="K99" s="952"/>
      <c r="L99" s="279">
        <v>9</v>
      </c>
      <c r="M99" s="267"/>
    </row>
    <row r="100" spans="2:14" ht="15">
      <c r="B100" s="268"/>
      <c r="C100" s="266"/>
      <c r="D100" s="329" t="s">
        <v>607</v>
      </c>
      <c r="E100" s="2190"/>
      <c r="F100" s="2191"/>
      <c r="G100" s="2191"/>
      <c r="H100" s="2191"/>
      <c r="I100" s="2192"/>
      <c r="J100" s="266"/>
      <c r="K100" s="952"/>
      <c r="L100" s="279">
        <v>10</v>
      </c>
      <c r="M100" s="267"/>
    </row>
    <row r="101" spans="2:14" ht="15">
      <c r="B101" s="268"/>
      <c r="C101" s="266"/>
      <c r="D101" s="329" t="s">
        <v>607</v>
      </c>
      <c r="E101" s="2190"/>
      <c r="F101" s="2191"/>
      <c r="G101" s="2191"/>
      <c r="H101" s="2191"/>
      <c r="I101" s="2192"/>
      <c r="J101" s="266"/>
      <c r="K101" s="952"/>
      <c r="L101" s="279">
        <v>11</v>
      </c>
      <c r="M101" s="267"/>
    </row>
    <row r="102" spans="2:14" ht="15">
      <c r="B102" s="268"/>
      <c r="C102" s="266"/>
      <c r="D102" s="329" t="s">
        <v>607</v>
      </c>
      <c r="E102" s="2190"/>
      <c r="F102" s="2191"/>
      <c r="G102" s="2191"/>
      <c r="H102" s="2191"/>
      <c r="I102" s="2192"/>
      <c r="J102" s="266"/>
      <c r="K102" s="952"/>
      <c r="L102" s="279">
        <v>12</v>
      </c>
      <c r="M102" s="267"/>
    </row>
    <row r="103" spans="2:14" ht="15">
      <c r="B103" s="268"/>
      <c r="C103" s="266"/>
      <c r="D103" s="329" t="s">
        <v>607</v>
      </c>
      <c r="E103" s="2190"/>
      <c r="F103" s="2191"/>
      <c r="G103" s="2191"/>
      <c r="H103" s="2191"/>
      <c r="I103" s="2192"/>
      <c r="J103" s="266"/>
      <c r="K103" s="952"/>
      <c r="L103" s="279">
        <v>13</v>
      </c>
      <c r="M103" s="267"/>
    </row>
    <row r="104" spans="2:14" ht="15">
      <c r="B104" s="268"/>
      <c r="C104" s="266"/>
      <c r="D104" s="329" t="s">
        <v>607</v>
      </c>
      <c r="E104" s="2190"/>
      <c r="F104" s="2191"/>
      <c r="G104" s="2191"/>
      <c r="H104" s="2191"/>
      <c r="I104" s="2192"/>
      <c r="J104" s="266"/>
      <c r="K104" s="952"/>
      <c r="L104" s="279">
        <v>14</v>
      </c>
      <c r="M104" s="267"/>
    </row>
    <row r="105" spans="2:14" ht="15">
      <c r="B105" s="268"/>
      <c r="C105" s="266"/>
      <c r="D105" s="329" t="s">
        <v>607</v>
      </c>
      <c r="E105" s="2190"/>
      <c r="F105" s="2191"/>
      <c r="G105" s="2191"/>
      <c r="H105" s="2191"/>
      <c r="I105" s="2192"/>
      <c r="J105" s="266"/>
      <c r="K105" s="952"/>
      <c r="L105" s="279">
        <v>15</v>
      </c>
      <c r="M105" s="267"/>
    </row>
    <row r="106" spans="2:14" ht="15">
      <c r="B106" s="268"/>
      <c r="C106" s="266"/>
      <c r="D106" s="329" t="s">
        <v>607</v>
      </c>
      <c r="E106" s="2190"/>
      <c r="F106" s="2191"/>
      <c r="G106" s="2191"/>
      <c r="H106" s="2191"/>
      <c r="I106" s="2192"/>
      <c r="J106" s="266"/>
      <c r="K106" s="952"/>
      <c r="L106" s="279">
        <v>16</v>
      </c>
      <c r="M106" s="267"/>
    </row>
    <row r="107" spans="2:14" ht="15">
      <c r="B107" s="268"/>
      <c r="C107" s="266"/>
      <c r="D107" s="329" t="s">
        <v>607</v>
      </c>
      <c r="E107" s="2190"/>
      <c r="F107" s="2191"/>
      <c r="G107" s="2191"/>
      <c r="H107" s="2191"/>
      <c r="I107" s="2192"/>
      <c r="J107" s="266"/>
      <c r="K107" s="952"/>
      <c r="L107" s="279">
        <v>17</v>
      </c>
      <c r="M107" s="267"/>
    </row>
    <row r="108" spans="2:14" ht="15">
      <c r="B108" s="268"/>
      <c r="C108" s="266"/>
      <c r="D108" s="329" t="s">
        <v>607</v>
      </c>
      <c r="E108" s="2190"/>
      <c r="F108" s="2191"/>
      <c r="G108" s="2191"/>
      <c r="H108" s="2191"/>
      <c r="I108" s="2192"/>
      <c r="J108" s="266"/>
      <c r="K108" s="952"/>
      <c r="L108" s="279">
        <v>18</v>
      </c>
      <c r="M108" s="267"/>
    </row>
    <row r="109" spans="2:14" ht="15">
      <c r="B109" s="268"/>
      <c r="C109" s="266"/>
      <c r="D109" s="329" t="s">
        <v>607</v>
      </c>
      <c r="E109" s="2190"/>
      <c r="F109" s="2191"/>
      <c r="G109" s="2191"/>
      <c r="H109" s="2191"/>
      <c r="I109" s="2192"/>
      <c r="J109" s="266"/>
      <c r="K109" s="952"/>
      <c r="L109" s="279">
        <v>19</v>
      </c>
      <c r="M109" s="267"/>
    </row>
    <row r="110" spans="2:14" ht="15">
      <c r="B110" s="268"/>
      <c r="C110" s="266"/>
      <c r="D110" s="329" t="s">
        <v>607</v>
      </c>
      <c r="E110" s="2190"/>
      <c r="F110" s="2191"/>
      <c r="G110" s="2191"/>
      <c r="H110" s="2191"/>
      <c r="I110" s="2192"/>
      <c r="J110" s="266"/>
      <c r="K110" s="952"/>
      <c r="L110" s="279">
        <v>20</v>
      </c>
      <c r="M110" s="267"/>
    </row>
    <row r="111" spans="2:14" ht="15">
      <c r="B111" s="268"/>
      <c r="C111" s="266"/>
      <c r="D111" s="329" t="s">
        <v>607</v>
      </c>
      <c r="E111" s="2190"/>
      <c r="F111" s="2191"/>
      <c r="G111" s="2191"/>
      <c r="H111" s="2191"/>
      <c r="I111" s="2192"/>
      <c r="J111" s="266"/>
      <c r="K111" s="952"/>
      <c r="L111" s="279">
        <v>21</v>
      </c>
      <c r="M111" s="267"/>
    </row>
    <row r="112" spans="2:14" ht="15">
      <c r="B112" s="268"/>
      <c r="C112" s="266"/>
      <c r="D112" s="329" t="s">
        <v>607</v>
      </c>
      <c r="E112" s="2190"/>
      <c r="F112" s="2191"/>
      <c r="G112" s="2191"/>
      <c r="H112" s="2191"/>
      <c r="I112" s="2192"/>
      <c r="J112" s="266"/>
      <c r="K112" s="952"/>
      <c r="L112" s="279">
        <v>22</v>
      </c>
      <c r="M112" s="267"/>
    </row>
    <row r="113" spans="2:13" ht="15">
      <c r="B113" s="268"/>
      <c r="C113" s="266"/>
      <c r="D113" s="329" t="s">
        <v>607</v>
      </c>
      <c r="E113" s="2190"/>
      <c r="F113" s="2191"/>
      <c r="G113" s="2191"/>
      <c r="H113" s="2191"/>
      <c r="I113" s="2192"/>
      <c r="J113" s="266"/>
      <c r="K113" s="952"/>
      <c r="L113" s="279">
        <v>23</v>
      </c>
      <c r="M113" s="267"/>
    </row>
    <row r="114" spans="2:13" ht="15">
      <c r="B114" s="268"/>
      <c r="C114" s="266"/>
      <c r="D114" s="329" t="s">
        <v>607</v>
      </c>
      <c r="E114" s="2190"/>
      <c r="F114" s="2191"/>
      <c r="G114" s="2191"/>
      <c r="H114" s="2191"/>
      <c r="I114" s="2192"/>
      <c r="J114" s="266"/>
      <c r="K114" s="952"/>
      <c r="L114" s="279">
        <v>24</v>
      </c>
      <c r="M114" s="267"/>
    </row>
    <row r="115" spans="2:13" ht="15">
      <c r="B115" s="268"/>
      <c r="C115" s="266"/>
      <c r="D115" s="329" t="s">
        <v>607</v>
      </c>
      <c r="E115" s="2190"/>
      <c r="F115" s="2191"/>
      <c r="G115" s="2191"/>
      <c r="H115" s="2191"/>
      <c r="I115" s="2192"/>
      <c r="J115" s="266"/>
      <c r="K115" s="952"/>
      <c r="L115" s="279">
        <v>25</v>
      </c>
      <c r="M115" s="267"/>
    </row>
    <row r="116" spans="2:13" ht="15">
      <c r="B116" s="770"/>
      <c r="C116" s="336"/>
      <c r="D116" s="329" t="s">
        <v>607</v>
      </c>
      <c r="E116" s="2193"/>
      <c r="F116" s="2194"/>
      <c r="G116" s="2194"/>
      <c r="H116" s="2194"/>
      <c r="I116" s="2195"/>
      <c r="J116" s="1028"/>
      <c r="K116" s="952"/>
      <c r="L116" s="279">
        <v>29</v>
      </c>
      <c r="M116" s="267"/>
    </row>
    <row r="117" spans="2:13" ht="15.75" thickBot="1">
      <c r="B117" s="1029"/>
      <c r="C117" s="960" t="s">
        <v>608</v>
      </c>
      <c r="D117" s="960" t="s">
        <v>609</v>
      </c>
      <c r="E117" s="290"/>
      <c r="F117" s="290"/>
      <c r="G117" s="290"/>
      <c r="H117" s="290"/>
      <c r="I117" s="290"/>
      <c r="J117" s="290"/>
      <c r="K117" s="1030">
        <f>SUM(K92:K116)</f>
        <v>0</v>
      </c>
      <c r="L117" s="279">
        <v>30</v>
      </c>
      <c r="M117" s="267"/>
    </row>
    <row r="118" spans="2:13" ht="13.5" thickTop="1">
      <c r="B118" s="292"/>
      <c r="C118" s="304"/>
      <c r="D118" s="304"/>
      <c r="E118" s="304"/>
      <c r="F118" s="304"/>
      <c r="G118" s="304"/>
      <c r="H118" s="304"/>
      <c r="I118" s="304"/>
      <c r="J118" s="304"/>
      <c r="K118" s="294"/>
    </row>
    <row r="119" spans="2:13">
      <c r="B119" s="268"/>
      <c r="C119" s="266"/>
      <c r="D119" s="266"/>
      <c r="E119" s="266"/>
      <c r="F119" s="266"/>
      <c r="G119" s="266"/>
      <c r="H119" s="266"/>
      <c r="I119" s="266"/>
      <c r="J119" s="266"/>
      <c r="K119" s="269"/>
    </row>
    <row r="120" spans="2:13" ht="13.5" thickBot="1">
      <c r="B120" s="1031"/>
      <c r="C120" s="1032"/>
      <c r="D120" s="1032"/>
      <c r="E120" s="1033"/>
      <c r="F120" s="1032"/>
      <c r="G120" s="1033"/>
      <c r="H120" s="1033"/>
      <c r="I120" s="1033"/>
      <c r="J120" s="1033"/>
      <c r="K120" s="1034"/>
      <c r="M120" s="243" t="s">
        <v>424</v>
      </c>
    </row>
    <row r="121" spans="2:13" ht="13.5" thickTop="1"/>
    <row r="122" spans="2:13"/>
    <row r="123" spans="2:13"/>
    <row r="124" spans="2:13"/>
    <row r="125" spans="2:13"/>
    <row r="126" spans="2:13"/>
    <row r="127" spans="2:13"/>
    <row r="128" spans="2:13"/>
    <row r="129"/>
  </sheetData>
  <sheetProtection algorithmName="SHA-512" hashValue="uR6Pub8tl86yQbSegXVrhhDeyrY9B18NkzhSlIrBZQMKATpSHTIpsfaCgRVcjVcTG7vO4AAPiALDz03QjkykSg==" saltValue="VlsSmN3N5FZQMD3M2QKC0g==" spinCount="100000" sheet="1" objects="1" scenarios="1"/>
  <mergeCells count="75">
    <mergeCell ref="E13:I13"/>
    <mergeCell ref="E112:I112"/>
    <mergeCell ref="E113:I113"/>
    <mergeCell ref="C56:G56"/>
    <mergeCell ref="F65:I65"/>
    <mergeCell ref="F66:I66"/>
    <mergeCell ref="F67:I67"/>
    <mergeCell ref="E101:I101"/>
    <mergeCell ref="E102:I102"/>
    <mergeCell ref="E103:I103"/>
    <mergeCell ref="E104:I104"/>
    <mergeCell ref="E105:I105"/>
    <mergeCell ref="E106:I106"/>
    <mergeCell ref="E107:I107"/>
    <mergeCell ref="E94:I94"/>
    <mergeCell ref="E95:I95"/>
    <mergeCell ref="E116:I116"/>
    <mergeCell ref="E99:I99"/>
    <mergeCell ref="E100:I100"/>
    <mergeCell ref="E108:I108"/>
    <mergeCell ref="E115:I115"/>
    <mergeCell ref="E111:I111"/>
    <mergeCell ref="E96:I96"/>
    <mergeCell ref="E98:I98"/>
    <mergeCell ref="E114:I114"/>
    <mergeCell ref="E109:I109"/>
    <mergeCell ref="E110:I110"/>
    <mergeCell ref="E14:I14"/>
    <mergeCell ref="C55:D55"/>
    <mergeCell ref="C62:D62"/>
    <mergeCell ref="C42:F42"/>
    <mergeCell ref="C59:D59"/>
    <mergeCell ref="E20:I20"/>
    <mergeCell ref="E21:I21"/>
    <mergeCell ref="E22:I22"/>
    <mergeCell ref="E23:I23"/>
    <mergeCell ref="E24:I24"/>
    <mergeCell ref="C44:K46"/>
    <mergeCell ref="C50:K51"/>
    <mergeCell ref="G87:H87"/>
    <mergeCell ref="G88:H88"/>
    <mergeCell ref="G80:H80"/>
    <mergeCell ref="G81:H81"/>
    <mergeCell ref="G82:H82"/>
    <mergeCell ref="G83:H83"/>
    <mergeCell ref="G84:H84"/>
    <mergeCell ref="G85:H85"/>
    <mergeCell ref="G86:H86"/>
    <mergeCell ref="B88:D88"/>
    <mergeCell ref="E84:F84"/>
    <mergeCell ref="E85:F85"/>
    <mergeCell ref="E86:F86"/>
    <mergeCell ref="E87:F87"/>
    <mergeCell ref="E88:F88"/>
    <mergeCell ref="E81:F81"/>
    <mergeCell ref="B85:D85"/>
    <mergeCell ref="B86:D86"/>
    <mergeCell ref="B84:D84"/>
    <mergeCell ref="B87:D87"/>
    <mergeCell ref="C65:E65"/>
    <mergeCell ref="C66:E66"/>
    <mergeCell ref="C67:E67"/>
    <mergeCell ref="C68:E68"/>
    <mergeCell ref="B83:D83"/>
    <mergeCell ref="C69:E69"/>
    <mergeCell ref="C70:E70"/>
    <mergeCell ref="E82:F82"/>
    <mergeCell ref="E83:F83"/>
    <mergeCell ref="B80:D80"/>
    <mergeCell ref="B81:D81"/>
    <mergeCell ref="B82:D82"/>
    <mergeCell ref="F68:I68"/>
    <mergeCell ref="F69:I69"/>
    <mergeCell ref="F70:I70"/>
    <mergeCell ref="E80:F80"/>
  </mergeCells>
  <conditionalFormatting sqref="C44">
    <cfRule type="expression" dxfId="29" priority="7">
      <formula>$C$42&lt;&gt;"Other (Identify and give a brief work description)"</formula>
    </cfRule>
  </conditionalFormatting>
  <conditionalFormatting sqref="C56">
    <cfRule type="expression" dxfId="28" priority="5">
      <formula>$C$55="Other (Please Identify)"</formula>
    </cfRule>
  </conditionalFormatting>
  <conditionalFormatting sqref="E73 G73:I73">
    <cfRule type="expression" dxfId="27" priority="41">
      <formula>$J$72="Yes"</formula>
    </cfRule>
  </conditionalFormatting>
  <dataValidations count="4">
    <dataValidation type="list" allowBlank="1" showInputMessage="1" showErrorMessage="1" sqref="K36" xr:uid="{00000000-0002-0000-1500-000000000000}">
      <formula1>Compensation_Paid_Question</formula1>
    </dataValidation>
    <dataValidation type="list" allowBlank="1" showInputMessage="1" showErrorMessage="1" sqref="C42" xr:uid="{00000000-0002-0000-1500-000001000000}">
      <formula1>Patient_Care_Function_Question</formula1>
    </dataValidation>
    <dataValidation type="list" allowBlank="1" showInputMessage="1" showErrorMessage="1" sqref="C55:D55" xr:uid="{00000000-0002-0000-1500-000002000000}">
      <formula1>Owner_Responsibility_Question</formula1>
    </dataValidation>
    <dataValidation type="list" allowBlank="1" showInputMessage="1" showErrorMessage="1" sqref="C62:D62 J72" xr:uid="{00000000-0002-0000-1500-000003000000}">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in="1" max="10" man="1"/>
    <brk id="90"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N129"/>
  <sheetViews>
    <sheetView showGridLines="0" zoomScaleNormal="100" zoomScaleSheetLayoutView="90" workbookViewId="0">
      <selection activeCell="I76" sqref="I7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9476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16.5" hidden="1" thickTop="1" thickBot="1">
      <c r="B15" s="967" t="s">
        <v>1499</v>
      </c>
      <c r="C15" s="968" t="s">
        <v>1500</v>
      </c>
      <c r="D15" s="968" t="s">
        <v>1501</v>
      </c>
      <c r="E15" s="968" t="s">
        <v>1502</v>
      </c>
      <c r="F15" s="970" t="s">
        <v>1503</v>
      </c>
      <c r="G15" s="968" t="s">
        <v>1504</v>
      </c>
      <c r="H15" s="968" t="s">
        <v>1505</v>
      </c>
      <c r="I15" s="968" t="s">
        <v>1506</v>
      </c>
      <c r="J15" s="970" t="s">
        <v>1507</v>
      </c>
      <c r="K15" s="971" t="s">
        <v>1512</v>
      </c>
      <c r="L15" s="266"/>
      <c r="M15" s="267"/>
    </row>
    <row r="16" spans="2:14" ht="40.700000000000003" customHeight="1">
      <c r="B16" s="972" t="s">
        <v>4292</v>
      </c>
      <c r="C16" s="973" t="s">
        <v>583</v>
      </c>
      <c r="D16" s="974"/>
      <c r="E16" s="975"/>
      <c r="F16" s="975"/>
      <c r="G16" s="975"/>
      <c r="H16" s="976"/>
      <c r="I16" s="277"/>
      <c r="J16" s="977" t="s">
        <v>13219</v>
      </c>
      <c r="K16" s="978" t="s">
        <v>13220</v>
      </c>
      <c r="L16" s="279">
        <v>1</v>
      </c>
      <c r="M16" s="267"/>
    </row>
    <row r="17" spans="2:14" ht="18" customHeight="1">
      <c r="B17" s="268"/>
      <c r="C17" s="266" t="s">
        <v>584</v>
      </c>
      <c r="D17" s="266"/>
      <c r="E17" s="979"/>
      <c r="F17" s="980"/>
      <c r="G17" s="980"/>
      <c r="H17" s="980"/>
      <c r="I17" s="981"/>
      <c r="J17" s="2006"/>
      <c r="K17" s="231"/>
      <c r="L17" s="279">
        <v>2</v>
      </c>
      <c r="M17" s="267"/>
      <c r="N17" s="1990" t="str">
        <f t="shared" ref="N17:N24" si="0">IF(AND(K17&lt;&gt;"",J17=""),"WARNING: Line incomplete.","")</f>
        <v/>
      </c>
    </row>
    <row r="18" spans="2:14" ht="18" customHeight="1">
      <c r="B18" s="268"/>
      <c r="C18" s="329" t="s">
        <v>585</v>
      </c>
      <c r="D18" s="329"/>
      <c r="E18" s="982"/>
      <c r="F18" s="983"/>
      <c r="G18" s="983"/>
      <c r="H18" s="983"/>
      <c r="I18" s="984"/>
      <c r="J18" s="2007"/>
      <c r="K18" s="232"/>
      <c r="L18" s="279">
        <v>3</v>
      </c>
      <c r="M18" s="267"/>
      <c r="N18" s="1990" t="str">
        <f t="shared" si="0"/>
        <v/>
      </c>
    </row>
    <row r="19" spans="2:14" ht="18" customHeight="1">
      <c r="B19" s="268"/>
      <c r="C19" s="985" t="s">
        <v>586</v>
      </c>
      <c r="D19" s="985"/>
      <c r="E19" s="986"/>
      <c r="F19" s="987"/>
      <c r="G19" s="987"/>
      <c r="H19" s="987"/>
      <c r="I19" s="988"/>
      <c r="J19" s="2008"/>
      <c r="K19" s="233"/>
      <c r="L19" s="279">
        <v>4</v>
      </c>
      <c r="M19" s="267"/>
      <c r="N19" s="1990" t="str">
        <f t="shared" si="0"/>
        <v/>
      </c>
    </row>
    <row r="20" spans="2:14" ht="18" customHeight="1">
      <c r="B20" s="268"/>
      <c r="C20" s="989" t="s">
        <v>587</v>
      </c>
      <c r="D20" s="989"/>
      <c r="E20" s="2166"/>
      <c r="F20" s="2175"/>
      <c r="G20" s="2175"/>
      <c r="H20" s="2175"/>
      <c r="I20" s="2176"/>
      <c r="J20" s="2008"/>
      <c r="K20" s="233"/>
      <c r="L20" s="279">
        <v>5</v>
      </c>
      <c r="M20" s="267"/>
      <c r="N20" s="1990" t="str">
        <f t="shared" si="0"/>
        <v/>
      </c>
    </row>
    <row r="21" spans="2:14" ht="18" customHeight="1">
      <c r="B21" s="268"/>
      <c r="C21" s="990" t="s">
        <v>587</v>
      </c>
      <c r="D21" s="990"/>
      <c r="E21" s="2166"/>
      <c r="F21" s="2175"/>
      <c r="G21" s="2175"/>
      <c r="H21" s="2175"/>
      <c r="I21" s="2176"/>
      <c r="J21" s="2008"/>
      <c r="K21" s="233"/>
      <c r="L21" s="279">
        <v>6</v>
      </c>
      <c r="M21" s="267"/>
      <c r="N21" s="1990" t="str">
        <f t="shared" si="0"/>
        <v/>
      </c>
    </row>
    <row r="22" spans="2:14" ht="18" customHeight="1">
      <c r="B22" s="268"/>
      <c r="C22" s="990" t="s">
        <v>587</v>
      </c>
      <c r="D22" s="990"/>
      <c r="E22" s="2166"/>
      <c r="F22" s="2175"/>
      <c r="G22" s="2175"/>
      <c r="H22" s="2175"/>
      <c r="I22" s="2176"/>
      <c r="J22" s="2009"/>
      <c r="K22" s="150"/>
      <c r="L22" s="279">
        <v>7</v>
      </c>
      <c r="M22" s="267"/>
      <c r="N22" s="1990" t="str">
        <f t="shared" si="0"/>
        <v/>
      </c>
    </row>
    <row r="23" spans="2:14" ht="18" customHeight="1">
      <c r="B23" s="268"/>
      <c r="C23" s="990" t="s">
        <v>587</v>
      </c>
      <c r="D23" s="990"/>
      <c r="E23" s="2166"/>
      <c r="F23" s="2175"/>
      <c r="G23" s="2175"/>
      <c r="H23" s="2175"/>
      <c r="I23" s="2176"/>
      <c r="J23" s="2006"/>
      <c r="K23" s="231"/>
      <c r="L23" s="279">
        <v>8</v>
      </c>
      <c r="M23" s="267"/>
      <c r="N23" s="1990" t="str">
        <f t="shared" si="0"/>
        <v/>
      </c>
    </row>
    <row r="24" spans="2:14" ht="18" customHeight="1">
      <c r="B24" s="268"/>
      <c r="C24" s="990" t="s">
        <v>587</v>
      </c>
      <c r="D24" s="990"/>
      <c r="E24" s="2166"/>
      <c r="F24" s="2175"/>
      <c r="G24" s="2175"/>
      <c r="H24" s="2175"/>
      <c r="I24" s="2176"/>
      <c r="J24" s="2006"/>
      <c r="K24" s="231"/>
      <c r="L24" s="279">
        <v>9</v>
      </c>
      <c r="M24" s="267"/>
      <c r="N24" s="1990" t="str">
        <f t="shared" si="0"/>
        <v/>
      </c>
    </row>
    <row r="25" spans="2:14" ht="15" customHeight="1">
      <c r="B25" s="268"/>
      <c r="C25" s="266"/>
      <c r="D25" s="266"/>
      <c r="E25" s="266"/>
      <c r="F25" s="266"/>
      <c r="G25" s="266"/>
      <c r="H25" s="266"/>
      <c r="I25" s="266"/>
      <c r="J25" s="991"/>
      <c r="K25" s="692"/>
      <c r="L25" s="279">
        <v>10</v>
      </c>
      <c r="M25" s="267"/>
    </row>
    <row r="26" spans="2:14" ht="15.75" thickBot="1">
      <c r="B26" s="268"/>
      <c r="C26" s="266" t="s">
        <v>588</v>
      </c>
      <c r="D26" s="266"/>
      <c r="E26" s="266"/>
      <c r="F26" s="266"/>
      <c r="G26" s="266"/>
      <c r="H26" s="266"/>
      <c r="I26" s="266"/>
      <c r="J26" s="989"/>
      <c r="K26" s="992">
        <f>SUM(K17:K24)</f>
        <v>0</v>
      </c>
      <c r="L26" s="279">
        <v>11</v>
      </c>
      <c r="M26" s="267"/>
    </row>
    <row r="27" spans="2:14" ht="14.1" customHeight="1" thickTop="1">
      <c r="B27" s="993" t="s">
        <v>1221</v>
      </c>
      <c r="C27" s="329"/>
      <c r="D27" s="329"/>
      <c r="E27" s="329"/>
      <c r="F27" s="329"/>
      <c r="G27" s="329"/>
      <c r="H27" s="329"/>
      <c r="I27" s="329"/>
      <c r="J27" s="994"/>
      <c r="K27" s="294"/>
      <c r="L27" s="279">
        <v>12</v>
      </c>
      <c r="M27" s="267"/>
    </row>
    <row r="28" spans="2:14" ht="14.1" customHeight="1">
      <c r="B28" s="995" t="s">
        <v>1222</v>
      </c>
      <c r="C28" s="266"/>
      <c r="D28" s="266"/>
      <c r="E28" s="266"/>
      <c r="F28" s="266"/>
      <c r="G28" s="266"/>
      <c r="H28" s="266"/>
      <c r="I28" s="266"/>
      <c r="J28" s="266"/>
      <c r="K28" s="269"/>
      <c r="L28" s="279">
        <v>13</v>
      </c>
      <c r="M28" s="267"/>
    </row>
    <row r="29" spans="2:14" ht="14.1" customHeight="1">
      <c r="B29" s="995" t="s">
        <v>1223</v>
      </c>
      <c r="C29" s="266"/>
      <c r="D29" s="266"/>
      <c r="E29" s="266"/>
      <c r="F29" s="266"/>
      <c r="G29" s="266"/>
      <c r="H29" s="266"/>
      <c r="I29" s="266"/>
      <c r="J29" s="266"/>
      <c r="K29" s="269"/>
      <c r="L29" s="279">
        <v>14</v>
      </c>
      <c r="M29" s="267"/>
    </row>
    <row r="30" spans="2:14" ht="14.1" customHeight="1">
      <c r="B30" s="995" t="s">
        <v>1224</v>
      </c>
      <c r="C30" s="266"/>
      <c r="D30" s="266"/>
      <c r="E30" s="266"/>
      <c r="F30" s="266"/>
      <c r="G30" s="266"/>
      <c r="H30" s="266"/>
      <c r="I30" s="266"/>
      <c r="J30" s="266"/>
      <c r="K30" s="269"/>
      <c r="L30" s="279">
        <v>15</v>
      </c>
      <c r="M30" s="267"/>
    </row>
    <row r="31" spans="2:14" ht="14.1" customHeight="1">
      <c r="B31" s="995" t="s">
        <v>1225</v>
      </c>
      <c r="C31" s="266"/>
      <c r="D31" s="266"/>
      <c r="E31" s="266"/>
      <c r="F31" s="266"/>
      <c r="G31" s="266"/>
      <c r="H31" s="266"/>
      <c r="I31" s="266"/>
      <c r="J31" s="266"/>
      <c r="K31" s="269"/>
      <c r="L31" s="279">
        <v>16</v>
      </c>
      <c r="M31" s="267"/>
    </row>
    <row r="32" spans="2:14" ht="14.1" customHeight="1">
      <c r="B32" s="995" t="s">
        <v>1226</v>
      </c>
      <c r="C32" s="266"/>
      <c r="D32" s="266"/>
      <c r="E32" s="266"/>
      <c r="F32" s="266"/>
      <c r="G32" s="266"/>
      <c r="H32" s="266"/>
      <c r="I32" s="266"/>
      <c r="J32" s="266"/>
      <c r="K32" s="269"/>
      <c r="L32" s="279">
        <v>17</v>
      </c>
      <c r="M32" s="267"/>
    </row>
    <row r="33" spans="2:14" ht="14.1" customHeight="1">
      <c r="B33" s="995" t="s">
        <v>1227</v>
      </c>
      <c r="C33" s="266"/>
      <c r="D33" s="266"/>
      <c r="E33" s="266"/>
      <c r="F33" s="266"/>
      <c r="G33" s="266"/>
      <c r="H33" s="266"/>
      <c r="I33" s="266"/>
      <c r="J33" s="266"/>
      <c r="K33" s="269"/>
      <c r="L33" s="279">
        <v>18</v>
      </c>
      <c r="M33" s="267"/>
    </row>
    <row r="34" spans="2:14" ht="14.1" customHeight="1">
      <c r="B34" s="995" t="s">
        <v>1228</v>
      </c>
      <c r="C34" s="266"/>
      <c r="D34" s="266"/>
      <c r="E34" s="266"/>
      <c r="F34" s="266"/>
      <c r="G34" s="266"/>
      <c r="H34" s="266"/>
      <c r="I34" s="266"/>
      <c r="J34" s="266"/>
      <c r="K34" s="269"/>
      <c r="L34" s="279">
        <v>19</v>
      </c>
      <c r="M34" s="267"/>
    </row>
    <row r="35" spans="2:14" ht="14.1" customHeight="1">
      <c r="B35" s="268"/>
      <c r="C35" s="266"/>
      <c r="D35" s="266"/>
      <c r="E35" s="266"/>
      <c r="F35" s="266"/>
      <c r="G35" s="266"/>
      <c r="H35" s="266"/>
      <c r="I35" s="266"/>
      <c r="J35" s="266"/>
      <c r="K35" s="996"/>
      <c r="L35" s="279">
        <v>20</v>
      </c>
      <c r="M35" s="267"/>
    </row>
    <row r="36" spans="2:14" ht="26.45" customHeight="1">
      <c r="B36" s="268"/>
      <c r="C36" s="274" t="s">
        <v>4293</v>
      </c>
      <c r="D36" s="274"/>
      <c r="E36" s="274"/>
      <c r="F36" s="274"/>
      <c r="G36" s="274"/>
      <c r="H36" s="274"/>
      <c r="I36" s="274"/>
      <c r="J36" s="274"/>
      <c r="K36" s="223"/>
      <c r="L36" s="279">
        <v>21</v>
      </c>
      <c r="N36" s="1990" t="str">
        <f>IF(AND(OR($E$13&lt;&gt;"",$E$14&lt;&gt;""),K36=""),"WARNING: Line incomplete.","")</f>
        <v/>
      </c>
    </row>
    <row r="37" spans="2:14" ht="13.5" customHeight="1">
      <c r="B37" s="268"/>
      <c r="C37" s="266"/>
      <c r="D37" s="997"/>
      <c r="E37" s="12"/>
      <c r="F37" s="266"/>
      <c r="G37" s="266"/>
      <c r="H37" s="266"/>
      <c r="I37" s="266"/>
      <c r="J37" s="266"/>
      <c r="K37" s="269"/>
      <c r="L37" s="279">
        <v>22</v>
      </c>
      <c r="M37" s="267"/>
    </row>
    <row r="38" spans="2:14" ht="14.1" customHeight="1">
      <c r="B38" s="268"/>
      <c r="C38" s="266"/>
      <c r="D38" s="266"/>
      <c r="E38" s="266"/>
      <c r="F38" s="266"/>
      <c r="G38" s="266"/>
      <c r="H38" s="266"/>
      <c r="I38" s="266"/>
      <c r="J38" s="266"/>
      <c r="K38" s="269"/>
      <c r="L38" s="267"/>
      <c r="M38" s="267"/>
    </row>
    <row r="39" spans="2:14" ht="14.1" hidden="1" customHeight="1" thickTop="1" thickBot="1">
      <c r="B39" s="301" t="s">
        <v>1499</v>
      </c>
      <c r="C39" s="302" t="s">
        <v>1500</v>
      </c>
      <c r="D39" s="302" t="s">
        <v>1501</v>
      </c>
      <c r="E39" s="302" t="s">
        <v>1502</v>
      </c>
      <c r="F39" s="302" t="s">
        <v>1503</v>
      </c>
      <c r="G39" s="302" t="s">
        <v>1504</v>
      </c>
      <c r="H39" s="302" t="s">
        <v>1505</v>
      </c>
      <c r="I39" s="302" t="s">
        <v>1506</v>
      </c>
      <c r="J39" s="302" t="s">
        <v>1507</v>
      </c>
      <c r="K39" s="303" t="s">
        <v>1512</v>
      </c>
      <c r="L39" s="267"/>
      <c r="M39" s="267"/>
    </row>
    <row r="40" spans="2:14" ht="14.1" customHeight="1">
      <c r="B40" s="998" t="s">
        <v>4291</v>
      </c>
      <c r="C40" s="777" t="s">
        <v>1150</v>
      </c>
      <c r="D40" s="266"/>
      <c r="E40" s="266"/>
      <c r="F40" s="266"/>
      <c r="G40" s="266"/>
      <c r="H40" s="266"/>
      <c r="I40" s="266"/>
      <c r="J40" s="266"/>
      <c r="K40" s="269"/>
      <c r="L40" s="279">
        <v>1</v>
      </c>
      <c r="M40" s="267"/>
    </row>
    <row r="41" spans="2:14" ht="14.1" customHeight="1">
      <c r="B41" s="268"/>
      <c r="C41" s="1607"/>
      <c r="D41" s="1607"/>
      <c r="E41" s="1607"/>
      <c r="F41" s="1607"/>
      <c r="G41" s="1607"/>
      <c r="H41" s="1607"/>
      <c r="I41" s="1607"/>
      <c r="J41" s="1607"/>
      <c r="K41" s="1000"/>
      <c r="L41" s="279">
        <v>2</v>
      </c>
      <c r="M41" s="267"/>
    </row>
    <row r="42" spans="2:14" ht="14.1" customHeight="1">
      <c r="B42" s="268"/>
      <c r="C42" s="2171"/>
      <c r="D42" s="2173"/>
      <c r="E42" s="2173"/>
      <c r="F42" s="2174"/>
      <c r="G42" s="1001" t="s">
        <v>1229</v>
      </c>
      <c r="H42" s="266"/>
      <c r="I42" s="266"/>
      <c r="J42" s="266"/>
      <c r="K42" s="269"/>
      <c r="L42" s="279">
        <v>3</v>
      </c>
      <c r="M42" s="267"/>
      <c r="N42" s="1990" t="str">
        <f>IF(AND(OR($E$13&lt;&gt;"",$E$14&lt;&gt;""),C42=""),"WARNING: Line incomplete.","")</f>
        <v/>
      </c>
    </row>
    <row r="43" spans="2:14" ht="14.1" customHeight="1">
      <c r="B43" s="268"/>
      <c r="C43" s="1625"/>
      <c r="D43" s="266"/>
      <c r="E43" s="266"/>
      <c r="F43" s="266"/>
      <c r="G43" s="266"/>
      <c r="H43" s="266"/>
      <c r="I43" s="266"/>
      <c r="J43" s="266"/>
      <c r="K43" s="269"/>
      <c r="L43" s="279">
        <v>4</v>
      </c>
      <c r="M43" s="267"/>
    </row>
    <row r="44" spans="2:14" ht="18" customHeight="1">
      <c r="B44" s="268"/>
      <c r="C44" s="2204"/>
      <c r="D44" s="2205"/>
      <c r="E44" s="2205"/>
      <c r="F44" s="2205"/>
      <c r="G44" s="2205"/>
      <c r="H44" s="2205"/>
      <c r="I44" s="2205"/>
      <c r="J44" s="2205"/>
      <c r="K44" s="2206"/>
      <c r="L44" s="279">
        <v>5</v>
      </c>
      <c r="M44" s="267"/>
    </row>
    <row r="45" spans="2:14" ht="18" customHeight="1">
      <c r="B45" s="268"/>
      <c r="C45" s="2207"/>
      <c r="D45" s="2208"/>
      <c r="E45" s="2208"/>
      <c r="F45" s="2208"/>
      <c r="G45" s="2208"/>
      <c r="H45" s="2208"/>
      <c r="I45" s="2208"/>
      <c r="J45" s="2208"/>
      <c r="K45" s="2209"/>
      <c r="L45" s="279">
        <v>6</v>
      </c>
      <c r="M45" s="267"/>
    </row>
    <row r="46" spans="2:14" ht="18" customHeight="1">
      <c r="B46" s="268"/>
      <c r="C46" s="2210"/>
      <c r="D46" s="2211"/>
      <c r="E46" s="2211"/>
      <c r="F46" s="2211"/>
      <c r="G46" s="2211"/>
      <c r="H46" s="2211"/>
      <c r="I46" s="2211"/>
      <c r="J46" s="2211"/>
      <c r="K46" s="2212"/>
      <c r="L46" s="279">
        <v>7</v>
      </c>
      <c r="M46" s="267"/>
    </row>
    <row r="47" spans="2:14" ht="15">
      <c r="B47" s="268"/>
      <c r="C47" s="329"/>
      <c r="D47" s="329"/>
      <c r="E47" s="329"/>
      <c r="F47" s="329"/>
      <c r="G47" s="329"/>
      <c r="H47" s="329"/>
      <c r="I47" s="329"/>
      <c r="J47" s="329"/>
      <c r="K47" s="692"/>
      <c r="L47" s="279">
        <v>8</v>
      </c>
      <c r="M47" s="267"/>
    </row>
    <row r="48" spans="2:14" ht="15">
      <c r="B48" s="998" t="s">
        <v>589</v>
      </c>
      <c r="C48" s="777" t="s">
        <v>590</v>
      </c>
      <c r="D48" s="266"/>
      <c r="E48" s="266"/>
      <c r="F48" s="266"/>
      <c r="G48" s="266"/>
      <c r="H48" s="266"/>
      <c r="I48" s="266"/>
      <c r="J48" s="266"/>
      <c r="K48" s="269"/>
      <c r="L48" s="279">
        <v>9</v>
      </c>
      <c r="M48" s="267"/>
    </row>
    <row r="49" spans="2:14" ht="12.2" customHeight="1">
      <c r="B49" s="268"/>
      <c r="C49" s="2204"/>
      <c r="D49" s="2213"/>
      <c r="E49" s="2213"/>
      <c r="F49" s="2213"/>
      <c r="G49" s="2213"/>
      <c r="H49" s="2213"/>
      <c r="I49" s="2213"/>
      <c r="J49" s="2213"/>
      <c r="K49" s="2214"/>
      <c r="L49" s="279">
        <v>10</v>
      </c>
      <c r="M49" s="267"/>
      <c r="N49" s="1990" t="str">
        <f>IF(AND(OR($E$13&lt;&gt;"",$E$14&lt;&gt;""),C49=""),"WARNING: Line incomplete.","")</f>
        <v/>
      </c>
    </row>
    <row r="50" spans="2:14" ht="14.25" customHeight="1" thickBot="1">
      <c r="B50" s="1638"/>
      <c r="C50" s="2215"/>
      <c r="D50" s="2216"/>
      <c r="E50" s="2216"/>
      <c r="F50" s="2216"/>
      <c r="G50" s="2216"/>
      <c r="H50" s="2216"/>
      <c r="I50" s="2216"/>
      <c r="J50" s="2216"/>
      <c r="K50" s="2217"/>
      <c r="L50" s="279">
        <v>11</v>
      </c>
      <c r="M50" s="267"/>
    </row>
    <row r="51" spans="2:14" ht="15" customHeight="1" thickTop="1">
      <c r="B51" s="268"/>
      <c r="C51" s="266"/>
      <c r="D51" s="266"/>
      <c r="E51" s="266"/>
      <c r="F51" s="266"/>
      <c r="G51" s="266"/>
      <c r="H51" s="266"/>
      <c r="I51" s="266"/>
      <c r="J51" s="266"/>
      <c r="K51" s="269"/>
      <c r="L51" s="279">
        <v>12</v>
      </c>
      <c r="M51" s="267"/>
    </row>
    <row r="52" spans="2:14" ht="15" customHeight="1">
      <c r="B52" s="998" t="s">
        <v>4288</v>
      </c>
      <c r="C52" s="777" t="s">
        <v>1230</v>
      </c>
      <c r="D52" s="266"/>
      <c r="E52" s="266"/>
      <c r="F52" s="266"/>
      <c r="G52" s="266"/>
      <c r="H52" s="266"/>
      <c r="I52" s="266"/>
      <c r="J52" s="266"/>
      <c r="K52" s="269"/>
      <c r="L52" s="279">
        <v>13</v>
      </c>
      <c r="M52" s="267"/>
    </row>
    <row r="53" spans="2:14" ht="15" customHeight="1">
      <c r="B53" s="268"/>
      <c r="C53" s="2199"/>
      <c r="D53" s="2200"/>
      <c r="E53" s="1001" t="s">
        <v>1229</v>
      </c>
      <c r="F53" s="266"/>
      <c r="G53" s="266"/>
      <c r="H53" s="266"/>
      <c r="I53" s="266"/>
      <c r="J53" s="266"/>
      <c r="K53" s="269"/>
      <c r="L53" s="279">
        <v>14</v>
      </c>
      <c r="M53" s="267"/>
      <c r="N53" s="1990" t="str">
        <f>IF(AND(OR($E$13&lt;&gt;"",$E$14&lt;&gt;""),C53=""),"WARNING: Line incomplete.","")</f>
        <v/>
      </c>
    </row>
    <row r="54" spans="2:14" ht="15" customHeight="1">
      <c r="B54" s="268"/>
      <c r="C54" s="2201"/>
      <c r="D54" s="2202"/>
      <c r="E54" s="2202"/>
      <c r="F54" s="2202"/>
      <c r="G54" s="2203"/>
      <c r="H54" s="266"/>
      <c r="I54" s="266"/>
      <c r="J54" s="926"/>
      <c r="K54" s="1004"/>
      <c r="L54" s="279">
        <v>15</v>
      </c>
      <c r="M54" s="267"/>
      <c r="N54" s="1990" t="str">
        <f>IF(AND(C53="Other (Please identify)",C54=""),"WARNING: Line incomplete.","")</f>
        <v/>
      </c>
    </row>
    <row r="55" spans="2:14" ht="15" customHeight="1">
      <c r="B55" s="998" t="s">
        <v>4289</v>
      </c>
      <c r="C55" s="777" t="s">
        <v>591</v>
      </c>
      <c r="D55" s="266"/>
      <c r="E55" s="266"/>
      <c r="F55" s="266"/>
      <c r="G55" s="266"/>
      <c r="H55" s="266"/>
      <c r="I55" s="266"/>
      <c r="J55" s="266"/>
      <c r="K55" s="269"/>
      <c r="L55" s="279">
        <v>16</v>
      </c>
      <c r="M55" s="267"/>
    </row>
    <row r="56" spans="2:14" ht="15" customHeight="1">
      <c r="B56" s="265"/>
      <c r="C56" s="2171"/>
      <c r="D56" s="2174"/>
      <c r="E56" s="266"/>
      <c r="F56" s="266"/>
      <c r="G56" s="926"/>
      <c r="H56" s="926"/>
      <c r="I56" s="266"/>
      <c r="J56" s="266"/>
      <c r="K56" s="269"/>
      <c r="L56" s="279">
        <v>17</v>
      </c>
      <c r="M56" s="267"/>
      <c r="N56" s="1990" t="str">
        <f>IF(AND(OR($E$13&lt;&gt;"",$E$14&lt;&gt;""),C56=""),"WARNING: Line incomplete.","")</f>
        <v/>
      </c>
    </row>
    <row r="57" spans="2:14" ht="15" customHeight="1">
      <c r="B57" s="998" t="s">
        <v>4290</v>
      </c>
      <c r="C57" s="777" t="s">
        <v>592</v>
      </c>
      <c r="D57" s="266"/>
      <c r="E57" s="266"/>
      <c r="F57" s="266"/>
      <c r="G57" s="266"/>
      <c r="H57" s="266"/>
      <c r="I57" s="266"/>
      <c r="J57" s="266"/>
      <c r="K57" s="269"/>
      <c r="L57" s="279">
        <v>18</v>
      </c>
      <c r="M57" s="267"/>
    </row>
    <row r="58" spans="2:14" ht="15" customHeight="1">
      <c r="B58" s="268"/>
      <c r="C58" s="2171"/>
      <c r="D58" s="2172"/>
      <c r="E58" s="1001" t="s">
        <v>1229</v>
      </c>
      <c r="F58" s="12"/>
      <c r="G58" s="12"/>
      <c r="H58" s="266"/>
      <c r="I58" s="266"/>
      <c r="J58" s="266"/>
      <c r="K58" s="269"/>
      <c r="L58" s="279">
        <v>19</v>
      </c>
      <c r="M58" s="267"/>
      <c r="N58" s="1990" t="str">
        <f>IF(AND(OR($E$13&lt;&gt;"",$E$14&lt;&gt;""),C58=""),"WARNING: Line incomplete.","")</f>
        <v/>
      </c>
    </row>
    <row r="59" spans="2:14" ht="15" customHeight="1">
      <c r="B59" s="268"/>
      <c r="C59" s="266" t="s">
        <v>593</v>
      </c>
      <c r="D59" s="266"/>
      <c r="E59" s="266"/>
      <c r="F59" s="266"/>
      <c r="G59" s="266"/>
      <c r="H59" s="266"/>
      <c r="I59" s="266"/>
      <c r="J59" s="266"/>
      <c r="K59" s="269"/>
      <c r="L59" s="279">
        <v>20</v>
      </c>
      <c r="M59" s="267"/>
    </row>
    <row r="60" spans="2:14" ht="27" customHeight="1">
      <c r="B60" s="268"/>
      <c r="C60" s="695" t="s">
        <v>13221</v>
      </c>
      <c r="D60" s="694"/>
      <c r="E60" s="1006"/>
      <c r="F60" s="695" t="s">
        <v>8</v>
      </c>
      <c r="G60" s="694"/>
      <c r="H60" s="694"/>
      <c r="I60" s="694"/>
      <c r="J60" s="1007" t="s">
        <v>13222</v>
      </c>
      <c r="K60" s="269"/>
      <c r="L60" s="279">
        <v>21</v>
      </c>
      <c r="M60" s="267"/>
    </row>
    <row r="61" spans="2:14" ht="18" customHeight="1">
      <c r="B61" s="268"/>
      <c r="C61" s="2155"/>
      <c r="D61" s="2156"/>
      <c r="E61" s="2157"/>
      <c r="F61" s="2155"/>
      <c r="G61" s="2156"/>
      <c r="H61" s="2156"/>
      <c r="I61" s="2157"/>
      <c r="J61" s="946"/>
      <c r="K61" s="269"/>
      <c r="L61" s="279">
        <v>22</v>
      </c>
      <c r="M61" s="267"/>
      <c r="N61" s="1990" t="str">
        <f>IF(AND(OR($E$13&lt;&gt;"",$E$14&lt;&gt;""),C58="Yes",OR(C61="",F61="",J61="")),"WARNING: Line incomplete.","")</f>
        <v/>
      </c>
    </row>
    <row r="62" spans="2:14" ht="18" customHeight="1">
      <c r="B62" s="268"/>
      <c r="C62" s="2155"/>
      <c r="D62" s="2156"/>
      <c r="E62" s="2157"/>
      <c r="F62" s="2155"/>
      <c r="G62" s="2156"/>
      <c r="H62" s="2156"/>
      <c r="I62" s="2157"/>
      <c r="J62" s="946"/>
      <c r="K62" s="269"/>
      <c r="L62" s="279">
        <v>23</v>
      </c>
      <c r="M62" s="267"/>
    </row>
    <row r="63" spans="2:14" ht="18" customHeight="1">
      <c r="B63" s="268"/>
      <c r="C63" s="2155"/>
      <c r="D63" s="2156"/>
      <c r="E63" s="2157"/>
      <c r="F63" s="2155"/>
      <c r="G63" s="2156"/>
      <c r="H63" s="2156"/>
      <c r="I63" s="2157"/>
      <c r="J63" s="946"/>
      <c r="K63" s="269"/>
      <c r="L63" s="279">
        <v>24</v>
      </c>
      <c r="M63" s="267"/>
    </row>
    <row r="64" spans="2:14" ht="18" customHeight="1">
      <c r="B64" s="268"/>
      <c r="C64" s="2155"/>
      <c r="D64" s="2156"/>
      <c r="E64" s="2157"/>
      <c r="F64" s="2155"/>
      <c r="G64" s="2156"/>
      <c r="H64" s="2156"/>
      <c r="I64" s="2157"/>
      <c r="J64" s="946"/>
      <c r="K64" s="269"/>
      <c r="L64" s="279">
        <v>25</v>
      </c>
      <c r="M64" s="267"/>
    </row>
    <row r="65" spans="2:14" ht="18" customHeight="1">
      <c r="B65" s="268"/>
      <c r="C65" s="2155"/>
      <c r="D65" s="2156"/>
      <c r="E65" s="2157"/>
      <c r="F65" s="2155"/>
      <c r="G65" s="2156"/>
      <c r="H65" s="2156"/>
      <c r="I65" s="2157"/>
      <c r="J65" s="946"/>
      <c r="K65" s="269"/>
      <c r="L65" s="279">
        <v>26</v>
      </c>
      <c r="M65" s="267"/>
    </row>
    <row r="66" spans="2:14" ht="18" customHeight="1">
      <c r="B66" s="268"/>
      <c r="C66" s="2155"/>
      <c r="D66" s="2156"/>
      <c r="E66" s="2157"/>
      <c r="F66" s="2155"/>
      <c r="G66" s="2156"/>
      <c r="H66" s="2156"/>
      <c r="I66" s="2157"/>
      <c r="J66" s="946"/>
      <c r="K66" s="1008"/>
      <c r="L66" s="279">
        <v>27</v>
      </c>
      <c r="M66" s="267"/>
    </row>
    <row r="67" spans="2:14" ht="15">
      <c r="B67" s="1009"/>
      <c r="C67" s="1010"/>
      <c r="D67" s="266"/>
      <c r="E67" s="266"/>
      <c r="F67" s="266"/>
      <c r="G67" s="266"/>
      <c r="H67" s="266"/>
      <c r="I67" s="266"/>
      <c r="J67" s="266"/>
      <c r="K67" s="275"/>
      <c r="L67" s="279">
        <v>28</v>
      </c>
      <c r="M67" s="267"/>
    </row>
    <row r="68" spans="2:14" ht="25.5">
      <c r="B68" s="1011"/>
      <c r="C68" s="274" t="s">
        <v>13223</v>
      </c>
      <c r="D68" s="274"/>
      <c r="E68" s="274"/>
      <c r="F68" s="274"/>
      <c r="G68" s="274"/>
      <c r="H68" s="274"/>
      <c r="I68" s="1012"/>
      <c r="J68" s="88"/>
      <c r="K68" s="269"/>
      <c r="L68" s="279">
        <v>29</v>
      </c>
      <c r="M68" s="267"/>
      <c r="N68" s="1990" t="str">
        <f>IF(AND(OR($E$13&lt;&gt;"",$E$14&lt;&gt;""),J68=""),"WARNING: Line incomplete.","")</f>
        <v/>
      </c>
    </row>
    <row r="69" spans="2:14" ht="14.1" customHeight="1">
      <c r="B69" s="268"/>
      <c r="C69" s="266"/>
      <c r="D69" s="266"/>
      <c r="E69" s="1013" t="s">
        <v>594</v>
      </c>
      <c r="F69" s="266"/>
      <c r="G69" s="1013"/>
      <c r="H69" s="1013"/>
      <c r="I69" s="1013"/>
      <c r="J69" s="266"/>
      <c r="K69" s="269"/>
      <c r="L69" s="279">
        <v>30</v>
      </c>
      <c r="M69" s="267"/>
    </row>
    <row r="70" spans="2:14" ht="15">
      <c r="B70" s="268"/>
      <c r="C70" s="266"/>
      <c r="D70" s="266"/>
      <c r="E70" s="266"/>
      <c r="F70" s="266"/>
      <c r="G70" s="266"/>
      <c r="H70" s="266"/>
      <c r="I70" s="266"/>
      <c r="J70" s="266"/>
      <c r="K70" s="269"/>
      <c r="L70" s="279">
        <v>31</v>
      </c>
      <c r="M70" s="267"/>
    </row>
    <row r="71" spans="2:14" ht="14.1" hidden="1" customHeight="1" thickTop="1" thickBot="1">
      <c r="B71" s="301" t="s">
        <v>1499</v>
      </c>
      <c r="C71" s="302" t="s">
        <v>1500</v>
      </c>
      <c r="D71" s="302" t="s">
        <v>1501</v>
      </c>
      <c r="E71" s="302" t="s">
        <v>1502</v>
      </c>
      <c r="F71" s="302" t="s">
        <v>1503</v>
      </c>
      <c r="G71" s="302" t="s">
        <v>1504</v>
      </c>
      <c r="H71" s="302" t="s">
        <v>1505</v>
      </c>
      <c r="I71" s="302" t="s">
        <v>1506</v>
      </c>
      <c r="J71" s="302" t="s">
        <v>1507</v>
      </c>
      <c r="K71" s="303" t="s">
        <v>1512</v>
      </c>
      <c r="L71" s="267"/>
      <c r="M71" s="267"/>
    </row>
    <row r="72" spans="2:14" ht="14.1" customHeight="1">
      <c r="B72" s="998" t="s">
        <v>595</v>
      </c>
      <c r="C72" s="777" t="s">
        <v>596</v>
      </c>
      <c r="D72" s="266"/>
      <c r="E72" s="266"/>
      <c r="F72" s="266"/>
      <c r="G72" s="266"/>
      <c r="H72" s="266"/>
      <c r="I72" s="266"/>
      <c r="J72" s="266"/>
      <c r="K72" s="269"/>
      <c r="L72" s="279">
        <v>1</v>
      </c>
      <c r="M72" s="267"/>
    </row>
    <row r="73" spans="2:14" ht="67.5" customHeight="1">
      <c r="B73" s="1014" t="s">
        <v>1231</v>
      </c>
      <c r="C73" s="975"/>
      <c r="D73" s="975"/>
      <c r="E73" s="975"/>
      <c r="F73" s="975"/>
      <c r="G73" s="975"/>
      <c r="H73" s="975"/>
      <c r="I73" s="975"/>
      <c r="J73" s="975"/>
      <c r="K73" s="1015"/>
      <c r="L73" s="279">
        <v>2</v>
      </c>
      <c r="M73" s="267"/>
    </row>
    <row r="74" spans="2:14" ht="15">
      <c r="B74" s="381"/>
      <c r="C74" s="274"/>
      <c r="D74" s="274"/>
      <c r="E74" s="274"/>
      <c r="F74" s="274"/>
      <c r="G74" s="274"/>
      <c r="H74" s="274"/>
      <c r="I74" s="274"/>
      <c r="J74" s="274"/>
      <c r="K74" s="275"/>
      <c r="L74" s="279">
        <v>3</v>
      </c>
      <c r="M74" s="267"/>
    </row>
    <row r="75" spans="2:14" ht="38.25">
      <c r="B75" s="693" t="s">
        <v>597</v>
      </c>
      <c r="C75" s="694"/>
      <c r="D75" s="694"/>
      <c r="E75" s="977" t="s">
        <v>598</v>
      </c>
      <c r="F75" s="1016"/>
      <c r="G75" s="977" t="s">
        <v>599</v>
      </c>
      <c r="H75" s="1016"/>
      <c r="I75" s="1017" t="s">
        <v>1232</v>
      </c>
      <c r="J75" s="1017" t="s">
        <v>1233</v>
      </c>
      <c r="K75" s="696" t="s">
        <v>13224</v>
      </c>
      <c r="L75" s="279">
        <v>4</v>
      </c>
      <c r="M75" s="267"/>
    </row>
    <row r="76" spans="2:14" ht="15">
      <c r="B76" s="2158"/>
      <c r="C76" s="2159"/>
      <c r="D76" s="2160"/>
      <c r="E76" s="2161"/>
      <c r="F76" s="2160"/>
      <c r="G76" s="2161"/>
      <c r="H76" s="2160"/>
      <c r="I76" s="2000"/>
      <c r="J76" s="947"/>
      <c r="K76" s="948"/>
      <c r="L76" s="279">
        <v>5</v>
      </c>
      <c r="M76" s="267"/>
      <c r="N76" s="1990" t="str">
        <f>IF(AND(OR($E$13&lt;&gt;"",$E$14&lt;&gt;""),OR(B76="",E76="",G76="",I76="",J76="",K76="")),"WARNING: Line incomplete.","")</f>
        <v/>
      </c>
    </row>
    <row r="77" spans="2:14" ht="15">
      <c r="B77" s="2158"/>
      <c r="C77" s="2159"/>
      <c r="D77" s="2160"/>
      <c r="E77" s="2161"/>
      <c r="F77" s="2160"/>
      <c r="G77" s="2161"/>
      <c r="H77" s="2160"/>
      <c r="I77" s="2000"/>
      <c r="J77" s="947"/>
      <c r="K77" s="948"/>
      <c r="L77" s="279">
        <v>6</v>
      </c>
      <c r="M77" s="267"/>
    </row>
    <row r="78" spans="2:14" ht="15">
      <c r="B78" s="2158"/>
      <c r="C78" s="2159"/>
      <c r="D78" s="2160"/>
      <c r="E78" s="2161"/>
      <c r="F78" s="2160"/>
      <c r="G78" s="2161"/>
      <c r="H78" s="2160"/>
      <c r="I78" s="2000"/>
      <c r="J78" s="947"/>
      <c r="K78" s="948"/>
      <c r="L78" s="279">
        <v>7</v>
      </c>
      <c r="M78" s="267"/>
    </row>
    <row r="79" spans="2:14" ht="15">
      <c r="B79" s="2158"/>
      <c r="C79" s="2159"/>
      <c r="D79" s="2160"/>
      <c r="E79" s="2161"/>
      <c r="F79" s="2160"/>
      <c r="G79" s="2161"/>
      <c r="H79" s="2160"/>
      <c r="I79" s="2000"/>
      <c r="J79" s="947"/>
      <c r="K79" s="948"/>
      <c r="L79" s="279">
        <v>8</v>
      </c>
      <c r="M79" s="267"/>
    </row>
    <row r="80" spans="2:14" ht="15">
      <c r="B80" s="2158"/>
      <c r="C80" s="2159"/>
      <c r="D80" s="2160"/>
      <c r="E80" s="2161"/>
      <c r="F80" s="2160"/>
      <c r="G80" s="2161"/>
      <c r="H80" s="2160"/>
      <c r="I80" s="2000"/>
      <c r="J80" s="947"/>
      <c r="K80" s="948"/>
      <c r="L80" s="279">
        <v>9</v>
      </c>
      <c r="M80" s="267"/>
    </row>
    <row r="81" spans="2:14" ht="15">
      <c r="B81" s="2158"/>
      <c r="C81" s="2159"/>
      <c r="D81" s="2160"/>
      <c r="E81" s="2161"/>
      <c r="F81" s="2160"/>
      <c r="G81" s="2161"/>
      <c r="H81" s="2160"/>
      <c r="I81" s="2000"/>
      <c r="J81" s="947"/>
      <c r="K81" s="948"/>
      <c r="L81" s="279">
        <v>10</v>
      </c>
      <c r="M81" s="267"/>
    </row>
    <row r="82" spans="2:14" ht="15">
      <c r="B82" s="2158"/>
      <c r="C82" s="2159"/>
      <c r="D82" s="2160"/>
      <c r="E82" s="2161"/>
      <c r="F82" s="2160"/>
      <c r="G82" s="2161"/>
      <c r="H82" s="2160"/>
      <c r="I82" s="2000"/>
      <c r="J82" s="947"/>
      <c r="K82" s="948"/>
      <c r="L82" s="279">
        <v>11</v>
      </c>
      <c r="M82" s="267"/>
    </row>
    <row r="83" spans="2:14" ht="15">
      <c r="B83" s="2158"/>
      <c r="C83" s="2159"/>
      <c r="D83" s="2160"/>
      <c r="E83" s="2161"/>
      <c r="F83" s="2160"/>
      <c r="G83" s="2161"/>
      <c r="H83" s="2160"/>
      <c r="I83" s="2000"/>
      <c r="J83" s="947"/>
      <c r="K83" s="948"/>
      <c r="L83" s="279">
        <v>12</v>
      </c>
      <c r="M83" s="267"/>
    </row>
    <row r="84" spans="2:14" ht="15.75" thickBot="1">
      <c r="B84" s="2162"/>
      <c r="C84" s="2163"/>
      <c r="D84" s="2164"/>
      <c r="E84" s="2165"/>
      <c r="F84" s="2164"/>
      <c r="G84" s="2165"/>
      <c r="H84" s="2164"/>
      <c r="I84" s="2010"/>
      <c r="J84" s="949"/>
      <c r="K84" s="950"/>
      <c r="L84" s="279">
        <v>13</v>
      </c>
      <c r="M84" s="267"/>
    </row>
    <row r="85" spans="2:14" ht="18" customHeight="1" thickTop="1" thickBot="1">
      <c r="B85" s="1641"/>
      <c r="C85" s="1642"/>
      <c r="D85" s="1642"/>
      <c r="E85" s="1642"/>
      <c r="F85" s="1642"/>
      <c r="G85" s="1642"/>
      <c r="H85" s="1642"/>
      <c r="I85" s="1642"/>
      <c r="J85" s="1642"/>
      <c r="K85" s="1643"/>
      <c r="L85" s="283"/>
      <c r="M85" s="267"/>
    </row>
    <row r="86" spans="2:14" ht="14.1" hidden="1" customHeight="1" thickTop="1" thickBot="1">
      <c r="B86" s="1636" t="s">
        <v>1499</v>
      </c>
      <c r="C86" s="1005" t="s">
        <v>1500</v>
      </c>
      <c r="D86" s="1005" t="s">
        <v>1501</v>
      </c>
      <c r="E86" s="1005" t="s">
        <v>1502</v>
      </c>
      <c r="F86" s="1005" t="s">
        <v>1503</v>
      </c>
      <c r="G86" s="1005" t="s">
        <v>1504</v>
      </c>
      <c r="H86" s="1005" t="s">
        <v>1505</v>
      </c>
      <c r="I86" s="1005" t="s">
        <v>1506</v>
      </c>
      <c r="J86" s="1005" t="s">
        <v>1507</v>
      </c>
      <c r="K86" s="1637" t="s">
        <v>1512</v>
      </c>
      <c r="L86" s="267"/>
      <c r="M86" s="267"/>
    </row>
    <row r="87" spans="2:14" ht="51.75" thickTop="1">
      <c r="B87" s="1018" t="s">
        <v>4287</v>
      </c>
      <c r="C87" s="1019" t="s">
        <v>600</v>
      </c>
      <c r="D87" s="964" t="s">
        <v>601</v>
      </c>
      <c r="E87" s="964"/>
      <c r="F87" s="964"/>
      <c r="G87" s="964"/>
      <c r="H87" s="964"/>
      <c r="I87" s="964"/>
      <c r="J87" s="1020"/>
      <c r="K87" s="1021" t="s">
        <v>4440</v>
      </c>
      <c r="L87" s="279">
        <v>1</v>
      </c>
      <c r="M87" s="267"/>
    </row>
    <row r="88" spans="2:14" ht="15">
      <c r="B88" s="1022"/>
      <c r="C88" s="1023"/>
      <c r="D88" s="1024"/>
      <c r="E88" s="1024"/>
      <c r="F88" s="1024"/>
      <c r="G88" s="1024"/>
      <c r="H88" s="1024"/>
      <c r="I88" s="1024"/>
      <c r="J88" s="336"/>
      <c r="K88" s="951"/>
      <c r="L88" s="279">
        <v>2</v>
      </c>
      <c r="M88" s="267"/>
      <c r="N88" s="1990" t="str">
        <f>IF(AND(OR($E$13&lt;&gt;"",$E$14&lt;&gt;""),K88=""),"WARNING: Line incomplete.","")</f>
        <v/>
      </c>
    </row>
    <row r="89" spans="2:14" ht="28.15" customHeight="1">
      <c r="B89" s="268"/>
      <c r="C89" s="777" t="s">
        <v>602</v>
      </c>
      <c r="D89" s="1025" t="s">
        <v>603</v>
      </c>
      <c r="E89" s="1025"/>
      <c r="F89" s="1025"/>
      <c r="G89" s="1025"/>
      <c r="H89" s="1025"/>
      <c r="I89" s="1025"/>
      <c r="J89" s="329"/>
      <c r="K89" s="229"/>
      <c r="L89" s="279">
        <v>3</v>
      </c>
      <c r="M89" s="267"/>
    </row>
    <row r="90" spans="2:14" ht="15">
      <c r="B90" s="268"/>
      <c r="C90" s="266"/>
      <c r="D90" s="266" t="s">
        <v>604</v>
      </c>
      <c r="E90" s="2187"/>
      <c r="F90" s="2188"/>
      <c r="G90" s="2188"/>
      <c r="H90" s="2188"/>
      <c r="I90" s="2189"/>
      <c r="J90" s="266"/>
      <c r="K90" s="951"/>
      <c r="L90" s="279">
        <v>4</v>
      </c>
      <c r="M90" s="267"/>
    </row>
    <row r="91" spans="2:14" ht="15">
      <c r="B91" s="268"/>
      <c r="C91" s="266"/>
      <c r="D91" s="329" t="s">
        <v>604</v>
      </c>
      <c r="E91" s="2190"/>
      <c r="F91" s="2191"/>
      <c r="G91" s="2191"/>
      <c r="H91" s="2191"/>
      <c r="I91" s="2192"/>
      <c r="J91" s="266"/>
      <c r="K91" s="952"/>
      <c r="L91" s="279">
        <v>5</v>
      </c>
      <c r="M91" s="267"/>
    </row>
    <row r="92" spans="2:14" ht="15">
      <c r="B92" s="268"/>
      <c r="C92" s="266"/>
      <c r="D92" s="329" t="s">
        <v>604</v>
      </c>
      <c r="E92" s="2184"/>
      <c r="F92" s="2185"/>
      <c r="G92" s="2185"/>
      <c r="H92" s="2185"/>
      <c r="I92" s="2186"/>
      <c r="J92" s="266"/>
      <c r="K92" s="953"/>
      <c r="L92" s="279">
        <v>6</v>
      </c>
      <c r="M92" s="267"/>
    </row>
    <row r="93" spans="2:14" ht="21.75" customHeight="1">
      <c r="B93" s="1026"/>
      <c r="C93" s="1027" t="s">
        <v>605</v>
      </c>
      <c r="D93" s="1027" t="s">
        <v>606</v>
      </c>
      <c r="E93" s="1027"/>
      <c r="F93" s="1027"/>
      <c r="G93" s="1027"/>
      <c r="H93" s="1027"/>
      <c r="I93" s="1027"/>
      <c r="J93" s="994"/>
      <c r="K93" s="230"/>
      <c r="L93" s="279">
        <v>7</v>
      </c>
      <c r="M93" s="267"/>
    </row>
    <row r="94" spans="2:14" ht="15">
      <c r="B94" s="268"/>
      <c r="C94" s="266"/>
      <c r="D94" s="266" t="s">
        <v>607</v>
      </c>
      <c r="E94" s="2187"/>
      <c r="F94" s="2188"/>
      <c r="G94" s="2188"/>
      <c r="H94" s="2188"/>
      <c r="I94" s="2189"/>
      <c r="J94" s="266"/>
      <c r="K94" s="951"/>
      <c r="L94" s="279">
        <v>8</v>
      </c>
      <c r="M94" s="267"/>
      <c r="N94" s="1990" t="str">
        <f>IF(AND(OR($E$13&lt;&gt;"",$E$14&lt;&gt;""),OR(E94="",K94="")),"WARNING: Line incomplete.","")</f>
        <v/>
      </c>
    </row>
    <row r="95" spans="2:14" ht="15">
      <c r="B95" s="268"/>
      <c r="C95" s="266"/>
      <c r="D95" s="329" t="s">
        <v>607</v>
      </c>
      <c r="E95" s="2190"/>
      <c r="F95" s="2191"/>
      <c r="G95" s="2191"/>
      <c r="H95" s="2191"/>
      <c r="I95" s="2192"/>
      <c r="J95" s="266"/>
      <c r="K95" s="952"/>
      <c r="L95" s="279">
        <v>9</v>
      </c>
      <c r="M95" s="267"/>
      <c r="N95" s="1990"/>
    </row>
    <row r="96" spans="2:14" ht="15">
      <c r="B96" s="268"/>
      <c r="C96" s="266"/>
      <c r="D96" s="329" t="s">
        <v>607</v>
      </c>
      <c r="E96" s="2190"/>
      <c r="F96" s="2191"/>
      <c r="G96" s="2191"/>
      <c r="H96" s="2191"/>
      <c r="I96" s="2192"/>
      <c r="J96" s="266"/>
      <c r="K96" s="952"/>
      <c r="L96" s="279">
        <v>10</v>
      </c>
      <c r="M96" s="267"/>
      <c r="N96" s="1990"/>
    </row>
    <row r="97" spans="2:14" ht="15">
      <c r="B97" s="268"/>
      <c r="C97" s="266"/>
      <c r="D97" s="329" t="s">
        <v>607</v>
      </c>
      <c r="E97" s="2190"/>
      <c r="F97" s="2191"/>
      <c r="G97" s="2191"/>
      <c r="H97" s="2191"/>
      <c r="I97" s="2192"/>
      <c r="J97" s="266"/>
      <c r="K97" s="952"/>
      <c r="L97" s="279">
        <v>11</v>
      </c>
      <c r="M97" s="267"/>
      <c r="N97" s="1990"/>
    </row>
    <row r="98" spans="2:14" ht="15">
      <c r="B98" s="268"/>
      <c r="C98" s="266"/>
      <c r="D98" s="329" t="s">
        <v>607</v>
      </c>
      <c r="E98" s="2190"/>
      <c r="F98" s="2191"/>
      <c r="G98" s="2191"/>
      <c r="H98" s="2191"/>
      <c r="I98" s="2192"/>
      <c r="J98" s="266"/>
      <c r="K98" s="952"/>
      <c r="L98" s="279">
        <v>12</v>
      </c>
      <c r="M98" s="267"/>
      <c r="N98" s="1990"/>
    </row>
    <row r="99" spans="2:14" ht="15">
      <c r="B99" s="268"/>
      <c r="C99" s="266"/>
      <c r="D99" s="329" t="s">
        <v>607</v>
      </c>
      <c r="E99" s="2190"/>
      <c r="F99" s="2191"/>
      <c r="G99" s="2191"/>
      <c r="H99" s="2191"/>
      <c r="I99" s="2192"/>
      <c r="J99" s="266"/>
      <c r="K99" s="952"/>
      <c r="L99" s="279">
        <v>13</v>
      </c>
      <c r="M99" s="267"/>
    </row>
    <row r="100" spans="2:14" ht="15">
      <c r="B100" s="268"/>
      <c r="C100" s="266"/>
      <c r="D100" s="329" t="s">
        <v>607</v>
      </c>
      <c r="E100" s="2190"/>
      <c r="F100" s="2191"/>
      <c r="G100" s="2191"/>
      <c r="H100" s="2191"/>
      <c r="I100" s="2192"/>
      <c r="J100" s="266"/>
      <c r="K100" s="952"/>
      <c r="L100" s="279">
        <v>14</v>
      </c>
      <c r="M100" s="267"/>
    </row>
    <row r="101" spans="2:14" ht="15">
      <c r="B101" s="268"/>
      <c r="C101" s="266"/>
      <c r="D101" s="329" t="s">
        <v>607</v>
      </c>
      <c r="E101" s="2190"/>
      <c r="F101" s="2191"/>
      <c r="G101" s="2191"/>
      <c r="H101" s="2191"/>
      <c r="I101" s="2192"/>
      <c r="J101" s="266"/>
      <c r="K101" s="952"/>
      <c r="L101" s="279">
        <v>15</v>
      </c>
      <c r="M101" s="267"/>
    </row>
    <row r="102" spans="2:14" ht="15">
      <c r="B102" s="268"/>
      <c r="C102" s="266"/>
      <c r="D102" s="329" t="s">
        <v>607</v>
      </c>
      <c r="E102" s="2190"/>
      <c r="F102" s="2191"/>
      <c r="G102" s="2191"/>
      <c r="H102" s="2191"/>
      <c r="I102" s="2192"/>
      <c r="J102" s="266"/>
      <c r="K102" s="952"/>
      <c r="L102" s="279">
        <v>16</v>
      </c>
      <c r="M102" s="267"/>
    </row>
    <row r="103" spans="2:14" ht="15">
      <c r="B103" s="268"/>
      <c r="C103" s="266"/>
      <c r="D103" s="329" t="s">
        <v>607</v>
      </c>
      <c r="E103" s="2190"/>
      <c r="F103" s="2191"/>
      <c r="G103" s="2191"/>
      <c r="H103" s="2191"/>
      <c r="I103" s="2192"/>
      <c r="J103" s="266"/>
      <c r="K103" s="952"/>
      <c r="L103" s="279">
        <v>17</v>
      </c>
      <c r="M103" s="267"/>
    </row>
    <row r="104" spans="2:14" ht="15">
      <c r="B104" s="268"/>
      <c r="C104" s="266"/>
      <c r="D104" s="329" t="s">
        <v>607</v>
      </c>
      <c r="E104" s="2190"/>
      <c r="F104" s="2191"/>
      <c r="G104" s="2191"/>
      <c r="H104" s="2191"/>
      <c r="I104" s="2192"/>
      <c r="J104" s="266"/>
      <c r="K104" s="952"/>
      <c r="L104" s="279">
        <v>18</v>
      </c>
      <c r="M104" s="267"/>
    </row>
    <row r="105" spans="2:14" ht="15">
      <c r="B105" s="268"/>
      <c r="C105" s="266"/>
      <c r="D105" s="329" t="s">
        <v>607</v>
      </c>
      <c r="E105" s="2190"/>
      <c r="F105" s="2191"/>
      <c r="G105" s="2191"/>
      <c r="H105" s="2191"/>
      <c r="I105" s="2192"/>
      <c r="J105" s="266"/>
      <c r="K105" s="952"/>
      <c r="L105" s="279">
        <v>19</v>
      </c>
      <c r="M105" s="267"/>
    </row>
    <row r="106" spans="2:14" ht="15">
      <c r="B106" s="268"/>
      <c r="C106" s="266"/>
      <c r="D106" s="329" t="s">
        <v>607</v>
      </c>
      <c r="E106" s="2190"/>
      <c r="F106" s="2191"/>
      <c r="G106" s="2191"/>
      <c r="H106" s="2191"/>
      <c r="I106" s="2192"/>
      <c r="J106" s="266"/>
      <c r="K106" s="952"/>
      <c r="L106" s="279">
        <v>20</v>
      </c>
      <c r="M106" s="267"/>
    </row>
    <row r="107" spans="2:14" ht="15">
      <c r="B107" s="268"/>
      <c r="C107" s="266"/>
      <c r="D107" s="329" t="s">
        <v>607</v>
      </c>
      <c r="E107" s="2190"/>
      <c r="F107" s="2191"/>
      <c r="G107" s="2191"/>
      <c r="H107" s="2191"/>
      <c r="I107" s="2192"/>
      <c r="J107" s="266"/>
      <c r="K107" s="952"/>
      <c r="L107" s="279">
        <v>21</v>
      </c>
      <c r="M107" s="267"/>
    </row>
    <row r="108" spans="2:14" ht="15">
      <c r="B108" s="268"/>
      <c r="C108" s="266"/>
      <c r="D108" s="329" t="s">
        <v>607</v>
      </c>
      <c r="E108" s="2190"/>
      <c r="F108" s="2191"/>
      <c r="G108" s="2191"/>
      <c r="H108" s="2191"/>
      <c r="I108" s="2192"/>
      <c r="J108" s="266"/>
      <c r="K108" s="952"/>
      <c r="L108" s="279">
        <v>22</v>
      </c>
      <c r="M108" s="267"/>
    </row>
    <row r="109" spans="2:14" ht="15">
      <c r="B109" s="268"/>
      <c r="C109" s="266"/>
      <c r="D109" s="329" t="s">
        <v>607</v>
      </c>
      <c r="E109" s="2190"/>
      <c r="F109" s="2191"/>
      <c r="G109" s="2191"/>
      <c r="H109" s="2191"/>
      <c r="I109" s="2192"/>
      <c r="J109" s="266"/>
      <c r="K109" s="952"/>
      <c r="L109" s="279">
        <v>23</v>
      </c>
      <c r="M109" s="267"/>
    </row>
    <row r="110" spans="2:14" ht="15">
      <c r="B110" s="268"/>
      <c r="C110" s="266"/>
      <c r="D110" s="329" t="s">
        <v>607</v>
      </c>
      <c r="E110" s="2190"/>
      <c r="F110" s="2191"/>
      <c r="G110" s="2191"/>
      <c r="H110" s="2191"/>
      <c r="I110" s="2192"/>
      <c r="J110" s="266"/>
      <c r="K110" s="952"/>
      <c r="L110" s="279">
        <v>24</v>
      </c>
      <c r="M110" s="267"/>
    </row>
    <row r="111" spans="2:14" ht="15">
      <c r="B111" s="268"/>
      <c r="C111" s="266"/>
      <c r="D111" s="329" t="s">
        <v>607</v>
      </c>
      <c r="E111" s="2190"/>
      <c r="F111" s="2191"/>
      <c r="G111" s="2191"/>
      <c r="H111" s="2191"/>
      <c r="I111" s="2192"/>
      <c r="J111" s="266"/>
      <c r="K111" s="952"/>
      <c r="L111" s="279">
        <v>25</v>
      </c>
      <c r="M111" s="267"/>
    </row>
    <row r="112" spans="2:14" ht="15">
      <c r="B112" s="268"/>
      <c r="C112" s="266"/>
      <c r="D112" s="329" t="s">
        <v>607</v>
      </c>
      <c r="E112" s="2190"/>
      <c r="F112" s="2191"/>
      <c r="G112" s="2191"/>
      <c r="H112" s="2191"/>
      <c r="I112" s="2192"/>
      <c r="J112" s="266"/>
      <c r="K112" s="952"/>
      <c r="L112" s="279">
        <v>26</v>
      </c>
      <c r="M112" s="267"/>
    </row>
    <row r="113" spans="2:14" ht="15">
      <c r="B113" s="268"/>
      <c r="C113" s="266"/>
      <c r="D113" s="329" t="s">
        <v>607</v>
      </c>
      <c r="E113" s="2190"/>
      <c r="F113" s="2191"/>
      <c r="G113" s="2191"/>
      <c r="H113" s="2191"/>
      <c r="I113" s="2192"/>
      <c r="J113" s="266"/>
      <c r="K113" s="952"/>
      <c r="L113" s="279">
        <v>27</v>
      </c>
      <c r="M113" s="267"/>
    </row>
    <row r="114" spans="2:14" ht="15">
      <c r="B114" s="268"/>
      <c r="C114" s="266"/>
      <c r="D114" s="329" t="s">
        <v>607</v>
      </c>
      <c r="E114" s="2190"/>
      <c r="F114" s="2191"/>
      <c r="G114" s="2191"/>
      <c r="H114" s="2191"/>
      <c r="I114" s="2192"/>
      <c r="J114" s="266"/>
      <c r="K114" s="952"/>
      <c r="L114" s="279">
        <v>28</v>
      </c>
      <c r="M114" s="267"/>
    </row>
    <row r="115" spans="2:14" ht="15.75" thickBot="1">
      <c r="B115" s="1909"/>
      <c r="C115" s="1910" t="s">
        <v>608</v>
      </c>
      <c r="D115" s="1910" t="s">
        <v>609</v>
      </c>
      <c r="E115" s="1911"/>
      <c r="F115" s="1910"/>
      <c r="G115" s="1911"/>
      <c r="H115" s="1911"/>
      <c r="I115" s="1911"/>
      <c r="J115" s="1911"/>
      <c r="K115" s="1913">
        <f>SUM(K88:K114)</f>
        <v>0</v>
      </c>
      <c r="L115" s="279">
        <v>29</v>
      </c>
      <c r="M115" s="267"/>
    </row>
    <row r="116" spans="2:14" customFormat="1" ht="15.75" thickTop="1">
      <c r="N116" s="243"/>
    </row>
    <row r="117" spans="2:14"/>
    <row r="118" spans="2:14"/>
    <row r="119" spans="2:14"/>
    <row r="120" spans="2:14"/>
    <row r="121" spans="2:14"/>
    <row r="122" spans="2:14"/>
    <row r="123" spans="2:14"/>
    <row r="124" spans="2:14"/>
    <row r="125" spans="2:14"/>
    <row r="126" spans="2:14"/>
    <row r="127" spans="2:14"/>
    <row r="128" spans="2:14"/>
    <row r="129"/>
  </sheetData>
  <sheetProtection algorithmName="SHA-512" hashValue="kp77uszle/A5uKMmSg3t3gPyzvZ8bdafxyze54FhxYcJB+9ZHmiysgrPl79S6NvZNCbNuaKvflDhD9LRbSEAYg==" saltValue="ThK2Hnwze0lXGFTy0C5fEw==" spinCount="100000" sheet="1" objects="1" scenarios="1"/>
  <mergeCells count="77">
    <mergeCell ref="C44:K46"/>
    <mergeCell ref="C49:K50"/>
    <mergeCell ref="E109:I109"/>
    <mergeCell ref="E110:I110"/>
    <mergeCell ref="E111:I111"/>
    <mergeCell ref="E97:I97"/>
    <mergeCell ref="E98:I98"/>
    <mergeCell ref="E99:I99"/>
    <mergeCell ref="E100:I100"/>
    <mergeCell ref="E101:I101"/>
    <mergeCell ref="E102:I102"/>
    <mergeCell ref="E96:I96"/>
    <mergeCell ref="B83:D83"/>
    <mergeCell ref="E83:F83"/>
    <mergeCell ref="G83:H83"/>
    <mergeCell ref="B84:D84"/>
    <mergeCell ref="E112:I112"/>
    <mergeCell ref="E113:I113"/>
    <mergeCell ref="E114:I114"/>
    <mergeCell ref="E103:I103"/>
    <mergeCell ref="E104:I104"/>
    <mergeCell ref="E105:I105"/>
    <mergeCell ref="E106:I106"/>
    <mergeCell ref="E107:I107"/>
    <mergeCell ref="E108:I108"/>
    <mergeCell ref="E94:I94"/>
    <mergeCell ref="E95:I95"/>
    <mergeCell ref="B81:D81"/>
    <mergeCell ref="E81:F81"/>
    <mergeCell ref="G81:H81"/>
    <mergeCell ref="B82:D82"/>
    <mergeCell ref="E82:F82"/>
    <mergeCell ref="G82:H82"/>
    <mergeCell ref="E84:F84"/>
    <mergeCell ref="G84:H84"/>
    <mergeCell ref="E90:I90"/>
    <mergeCell ref="E91:I91"/>
    <mergeCell ref="E92:I92"/>
    <mergeCell ref="B79:D79"/>
    <mergeCell ref="E79:F79"/>
    <mergeCell ref="G79:H79"/>
    <mergeCell ref="B80:D80"/>
    <mergeCell ref="E80:F80"/>
    <mergeCell ref="G80:H80"/>
    <mergeCell ref="B77:D77"/>
    <mergeCell ref="E77:F77"/>
    <mergeCell ref="G77:H77"/>
    <mergeCell ref="B78:D78"/>
    <mergeCell ref="E78:F78"/>
    <mergeCell ref="G78:H78"/>
    <mergeCell ref="C65:E65"/>
    <mergeCell ref="F65:I65"/>
    <mergeCell ref="C66:E66"/>
    <mergeCell ref="F66:I66"/>
    <mergeCell ref="B76:D76"/>
    <mergeCell ref="E76:F76"/>
    <mergeCell ref="G76:H76"/>
    <mergeCell ref="C62:E62"/>
    <mergeCell ref="F62:I62"/>
    <mergeCell ref="C63:E63"/>
    <mergeCell ref="F63:I63"/>
    <mergeCell ref="C64:E64"/>
    <mergeCell ref="F64:I64"/>
    <mergeCell ref="C53:D53"/>
    <mergeCell ref="C54:G54"/>
    <mergeCell ref="C56:D56"/>
    <mergeCell ref="C58:D58"/>
    <mergeCell ref="C61:E61"/>
    <mergeCell ref="F61:I61"/>
    <mergeCell ref="E24:I24"/>
    <mergeCell ref="C42:F42"/>
    <mergeCell ref="E13:I13"/>
    <mergeCell ref="E14:I14"/>
    <mergeCell ref="E20:I20"/>
    <mergeCell ref="E21:I21"/>
    <mergeCell ref="E22:I22"/>
    <mergeCell ref="E23:I23"/>
  </mergeCells>
  <conditionalFormatting sqref="C44">
    <cfRule type="expression" dxfId="26" priority="2">
      <formula>$C$42&lt;&gt;"Other (Identify and give a brief work description)"</formula>
    </cfRule>
  </conditionalFormatting>
  <conditionalFormatting sqref="C54">
    <cfRule type="expression" dxfId="25" priority="1">
      <formula>$C$53="Other (Please Identify)"</formula>
    </cfRule>
  </conditionalFormatting>
  <conditionalFormatting sqref="E69 G69:I69">
    <cfRule type="expression" dxfId="24" priority="3">
      <formula>$J$68="Yes"</formula>
    </cfRule>
  </conditionalFormatting>
  <dataValidations count="4">
    <dataValidation type="list" allowBlank="1" showInputMessage="1" showErrorMessage="1" sqref="C58:D58 J68" xr:uid="{00000000-0002-0000-1600-000000000000}">
      <formula1>"Yes, No"</formula1>
    </dataValidation>
    <dataValidation type="list" allowBlank="1" showInputMessage="1" showErrorMessage="1" sqref="C53:D53" xr:uid="{00000000-0002-0000-1600-000001000000}">
      <formula1>Owner_Responsibility_Question</formula1>
    </dataValidation>
    <dataValidation type="list" allowBlank="1" showInputMessage="1" showErrorMessage="1" sqref="C42" xr:uid="{00000000-0002-0000-1600-000002000000}">
      <formula1>Patient_Care_Function_Question</formula1>
    </dataValidation>
    <dataValidation type="list" allowBlank="1" showInputMessage="1" showErrorMessage="1" sqref="K36" xr:uid="{00000000-0002-0000-1600-000003000000}">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3"/>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8835</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08"/>
      <c r="D40" s="1608"/>
      <c r="E40" s="1608"/>
      <c r="F40" s="1608"/>
      <c r="G40" s="1608"/>
      <c r="H40" s="1608"/>
      <c r="I40" s="1608"/>
      <c r="J40" s="1608"/>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05"/>
      <c r="E48" s="2205"/>
      <c r="F48" s="2205"/>
      <c r="G48" s="2205"/>
      <c r="H48" s="2205"/>
      <c r="I48" s="2205"/>
      <c r="J48" s="2205"/>
      <c r="K48" s="2206"/>
      <c r="L48" s="279">
        <v>10</v>
      </c>
      <c r="M48" s="267"/>
      <c r="N48" s="1990" t="str">
        <f>IF(AND(OR($E$13&lt;&gt;"",$E$14&lt;&gt;""),C48=""),"WARNING: Line incomplete.","")</f>
        <v/>
      </c>
    </row>
    <row r="49" spans="2:14" ht="14.25" customHeight="1">
      <c r="B49" s="268"/>
      <c r="C49" s="2210"/>
      <c r="D49" s="2211"/>
      <c r="E49" s="2211"/>
      <c r="F49" s="2211"/>
      <c r="G49" s="2211"/>
      <c r="H49" s="2211"/>
      <c r="I49" s="2211"/>
      <c r="J49" s="2211"/>
      <c r="K49" s="2212"/>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5xRrENN+EbWfiHJu+4JrVXEB+D2emdzCGf6s+ItQzXWCEw39aMqJSb9pvl4+JQDJusHsEZlwHFmbYLKx02uZOQ==" saltValue="3rbQ4nZ25dB9bxPZzf74CQ==" spinCount="100000" sheet="1" objects="1" scenarios="1"/>
  <mergeCells count="78">
    <mergeCell ref="E112:I112"/>
    <mergeCell ref="E113:I113"/>
    <mergeCell ref="E114:I114"/>
    <mergeCell ref="E111:I111"/>
    <mergeCell ref="E100:I100"/>
    <mergeCell ref="E101:I101"/>
    <mergeCell ref="E102:I102"/>
    <mergeCell ref="E103:I103"/>
    <mergeCell ref="E104:I104"/>
    <mergeCell ref="E105:I105"/>
    <mergeCell ref="E106:I106"/>
    <mergeCell ref="E107:I107"/>
    <mergeCell ref="E108:I108"/>
    <mergeCell ref="E109:I109"/>
    <mergeCell ref="E110:I110"/>
    <mergeCell ref="E99:I99"/>
    <mergeCell ref="E89:I89"/>
    <mergeCell ref="E90:I90"/>
    <mergeCell ref="E91:I91"/>
    <mergeCell ref="E96:I96"/>
    <mergeCell ref="E93:I93"/>
    <mergeCell ref="E94:I94"/>
    <mergeCell ref="E95:I95"/>
    <mergeCell ref="E97:I97"/>
    <mergeCell ref="E98:I98"/>
    <mergeCell ref="B82:D82"/>
    <mergeCell ref="E82:F82"/>
    <mergeCell ref="G82:H82"/>
    <mergeCell ref="B83:D83"/>
    <mergeCell ref="E83:F83"/>
    <mergeCell ref="G83:H83"/>
    <mergeCell ref="B80:D80"/>
    <mergeCell ref="E80:F80"/>
    <mergeCell ref="G80:H80"/>
    <mergeCell ref="B81:D81"/>
    <mergeCell ref="E81:F81"/>
    <mergeCell ref="G81:H81"/>
    <mergeCell ref="C62:E62"/>
    <mergeCell ref="F62:I62"/>
    <mergeCell ref="C65:E65"/>
    <mergeCell ref="F65:I65"/>
    <mergeCell ref="B79:D79"/>
    <mergeCell ref="E79:F79"/>
    <mergeCell ref="G79:H79"/>
    <mergeCell ref="B76:D76"/>
    <mergeCell ref="E76:F76"/>
    <mergeCell ref="G76:H76"/>
    <mergeCell ref="B77:D77"/>
    <mergeCell ref="E77:F77"/>
    <mergeCell ref="G77:H77"/>
    <mergeCell ref="B78:D78"/>
    <mergeCell ref="E78:F78"/>
    <mergeCell ref="G78:H78"/>
    <mergeCell ref="C55:D55"/>
    <mergeCell ref="C57:D57"/>
    <mergeCell ref="C60:E60"/>
    <mergeCell ref="F60:I60"/>
    <mergeCell ref="C61:E61"/>
    <mergeCell ref="F61:I61"/>
    <mergeCell ref="E13:I13"/>
    <mergeCell ref="E14:I14"/>
    <mergeCell ref="E19:I19"/>
    <mergeCell ref="E20:I20"/>
    <mergeCell ref="E21:I21"/>
    <mergeCell ref="E22:I22"/>
    <mergeCell ref="C43:K45"/>
    <mergeCell ref="C48:K49"/>
    <mergeCell ref="C52:D52"/>
    <mergeCell ref="C53:G53"/>
    <mergeCell ref="E23:I23"/>
    <mergeCell ref="C41:F41"/>
    <mergeCell ref="C63:E63"/>
    <mergeCell ref="F63:I63"/>
    <mergeCell ref="B75:D75"/>
    <mergeCell ref="E75:F75"/>
    <mergeCell ref="G75:H75"/>
    <mergeCell ref="C64:E64"/>
    <mergeCell ref="F64:I64"/>
  </mergeCells>
  <conditionalFormatting sqref="C43">
    <cfRule type="expression" dxfId="23" priority="2">
      <formula>$C$41&lt;&gt;"Other (Identify and give a brief work description)"</formula>
    </cfRule>
  </conditionalFormatting>
  <conditionalFormatting sqref="C53">
    <cfRule type="expression" dxfId="22" priority="1">
      <formula>$C$52="Other (Please Identify)"</formula>
    </cfRule>
  </conditionalFormatting>
  <conditionalFormatting sqref="E68 G68:I68">
    <cfRule type="expression" dxfId="21" priority="3">
      <formula>$J$67="Yes"</formula>
    </cfRule>
  </conditionalFormatting>
  <dataValidations count="4">
    <dataValidation type="list" allowBlank="1" showInputMessage="1" showErrorMessage="1" sqref="K35" xr:uid="{00000000-0002-0000-1700-000000000000}">
      <formula1>Compensation_Paid_Question</formula1>
    </dataValidation>
    <dataValidation type="list" allowBlank="1" showInputMessage="1" showErrorMessage="1" sqref="C41" xr:uid="{00000000-0002-0000-1700-000001000000}">
      <formula1>Patient_Care_Function_Question</formula1>
    </dataValidation>
    <dataValidation type="list" allowBlank="1" showInputMessage="1" showErrorMessage="1" sqref="C52:D52" xr:uid="{00000000-0002-0000-1700-000002000000}">
      <formula1>Owner_Responsibility_Question</formula1>
    </dataValidation>
    <dataValidation type="list" allowBlank="1" showInputMessage="1" showErrorMessage="1" sqref="C57:D57 J67" xr:uid="{00000000-0002-0000-17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0.6640625" style="243" bestFit="1" customWidth="1"/>
    <col min="12" max="12" width="2.332031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6"/>
      <c r="D40" s="1626"/>
      <c r="E40" s="1626"/>
      <c r="F40" s="1626"/>
      <c r="G40" s="1626"/>
      <c r="H40" s="1626"/>
      <c r="I40" s="1626"/>
      <c r="J40" s="1626"/>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05"/>
      <c r="E48" s="2205"/>
      <c r="F48" s="2205"/>
      <c r="G48" s="2205"/>
      <c r="H48" s="2205"/>
      <c r="I48" s="2205"/>
      <c r="J48" s="2205"/>
      <c r="K48" s="2206"/>
      <c r="L48" s="279">
        <v>10</v>
      </c>
      <c r="M48" s="267"/>
      <c r="N48" s="1990" t="str">
        <f>IF(AND(OR($E$13&lt;&gt;"",$E$14&lt;&gt;""),C48=""),"WARNING: Line incomplete.","")</f>
        <v/>
      </c>
    </row>
    <row r="49" spans="2:14" ht="14.25" customHeight="1">
      <c r="B49" s="268"/>
      <c r="C49" s="2210"/>
      <c r="D49" s="2211"/>
      <c r="E49" s="2211"/>
      <c r="F49" s="2211"/>
      <c r="G49" s="2211"/>
      <c r="H49" s="2211"/>
      <c r="I49" s="2211"/>
      <c r="J49" s="2211"/>
      <c r="K49" s="2212"/>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Pv0d8kFPEgQxft8LNqTtgOtry4mBQWA8PXBrn+PoKvMd08BA2nv9JQiUQcVRqM2z2Ocatw9PoQu7+OFY6VE0nQ==" saltValue="uajjMUA4CtmsO+Agzn9Bew=="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0:D80"/>
    <mergeCell ref="E80:F80"/>
    <mergeCell ref="G80:H80"/>
    <mergeCell ref="C64:E64"/>
    <mergeCell ref="F64:I64"/>
    <mergeCell ref="B75:D75"/>
    <mergeCell ref="E75:F75"/>
    <mergeCell ref="G75:H75"/>
    <mergeCell ref="C61:E61"/>
    <mergeCell ref="F61:I61"/>
    <mergeCell ref="C62:E6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20" priority="2">
      <formula>$C$41&lt;&gt;"Other (Identify and give a brief work description)"</formula>
    </cfRule>
  </conditionalFormatting>
  <conditionalFormatting sqref="C53">
    <cfRule type="expression" dxfId="19" priority="1">
      <formula>$C$52="Other (Please Identify)"</formula>
    </cfRule>
  </conditionalFormatting>
  <conditionalFormatting sqref="E68 G68:I68">
    <cfRule type="expression" dxfId="18" priority="3">
      <formula>$J$67="Yes"</formula>
    </cfRule>
  </conditionalFormatting>
  <dataValidations count="4">
    <dataValidation type="list" allowBlank="1" showInputMessage="1" showErrorMessage="1" sqref="C57:D57 J67" xr:uid="{00000000-0002-0000-1800-000000000000}">
      <formula1>"Yes, No"</formula1>
    </dataValidation>
    <dataValidation type="list" allowBlank="1" showInputMessage="1" showErrorMessage="1" sqref="C52:D52" xr:uid="{00000000-0002-0000-1800-000001000000}">
      <formula1>Owner_Responsibility_Question</formula1>
    </dataValidation>
    <dataValidation type="list" allowBlank="1" showInputMessage="1" showErrorMessage="1" sqref="C41" xr:uid="{00000000-0002-0000-1800-000002000000}">
      <formula1>Patient_Care_Function_Question</formula1>
    </dataValidation>
    <dataValidation type="list" allowBlank="1" showInputMessage="1" showErrorMessage="1" sqref="K35" xr:uid="{00000000-0002-0000-18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5"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10002</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6"/>
      <c r="D40" s="1626"/>
      <c r="E40" s="1626"/>
      <c r="F40" s="1626"/>
      <c r="G40" s="1626"/>
      <c r="H40" s="1626"/>
      <c r="I40" s="1626"/>
      <c r="J40" s="1626"/>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05"/>
      <c r="E48" s="2205"/>
      <c r="F48" s="2205"/>
      <c r="G48" s="2205"/>
      <c r="H48" s="2205"/>
      <c r="I48" s="2205"/>
      <c r="J48" s="2205"/>
      <c r="K48" s="2206"/>
      <c r="L48" s="279">
        <v>10</v>
      </c>
      <c r="M48" s="267"/>
      <c r="N48" s="1990" t="str">
        <f>IF(AND(OR($E$13&lt;&gt;"",$E$14&lt;&gt;""),C48=""),"WARNING: Line incomplete.","")</f>
        <v/>
      </c>
    </row>
    <row r="49" spans="2:14" ht="14.25" customHeight="1">
      <c r="B49" s="268"/>
      <c r="C49" s="2210"/>
      <c r="D49" s="2211"/>
      <c r="E49" s="2211"/>
      <c r="F49" s="2211"/>
      <c r="G49" s="2211"/>
      <c r="H49" s="2211"/>
      <c r="I49" s="2211"/>
      <c r="J49" s="2211"/>
      <c r="K49" s="2212"/>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VMOrQEu4AX7/I0GXp8OK3AhhDQGPvpbeS82KIVbYO/AbCQaQr54WZH5cAFWhdt1mvlwRtO5OssTZt7NbxMvQIw==" saltValue="82jgJf5Osq1enT7+9AZlCA=="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0:D80"/>
    <mergeCell ref="E80:F80"/>
    <mergeCell ref="G80:H80"/>
    <mergeCell ref="C64:E64"/>
    <mergeCell ref="F64:I64"/>
    <mergeCell ref="B75:D75"/>
    <mergeCell ref="E75:F75"/>
    <mergeCell ref="G75:H75"/>
    <mergeCell ref="C61:E61"/>
    <mergeCell ref="F61:I61"/>
    <mergeCell ref="C62:E6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17" priority="2">
      <formula>$C$41&lt;&gt;"Other (Identify and give a brief work description)"</formula>
    </cfRule>
  </conditionalFormatting>
  <conditionalFormatting sqref="C53">
    <cfRule type="expression" dxfId="16" priority="1">
      <formula>$C$52="Other (Please Identify)"</formula>
    </cfRule>
  </conditionalFormatting>
  <conditionalFormatting sqref="E68 G68:I68">
    <cfRule type="expression" dxfId="15" priority="3">
      <formula>$J$67="Yes"</formula>
    </cfRule>
  </conditionalFormatting>
  <dataValidations count="4">
    <dataValidation type="list" allowBlank="1" showInputMessage="1" showErrorMessage="1" sqref="K35" xr:uid="{00000000-0002-0000-1900-000000000000}">
      <formula1>Compensation_Paid_Question</formula1>
    </dataValidation>
    <dataValidation type="list" allowBlank="1" showInputMessage="1" showErrorMessage="1" sqref="C41" xr:uid="{00000000-0002-0000-1900-000001000000}">
      <formula1>Patient_Care_Function_Question</formula1>
    </dataValidation>
    <dataValidation type="list" allowBlank="1" showInputMessage="1" showErrorMessage="1" sqref="C52:D52" xr:uid="{00000000-0002-0000-1900-000002000000}">
      <formula1>Owner_Responsibility_Question</formula1>
    </dataValidation>
    <dataValidation type="list" allowBlank="1" showInputMessage="1" showErrorMessage="1" sqref="C57:D57 J67" xr:uid="{00000000-0002-0000-19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8837</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13"/>
      <c r="E48" s="2213"/>
      <c r="F48" s="2213"/>
      <c r="G48" s="2213"/>
      <c r="H48" s="2213"/>
      <c r="I48" s="2213"/>
      <c r="J48" s="2213"/>
      <c r="K48" s="2214"/>
      <c r="L48" s="279">
        <v>10</v>
      </c>
      <c r="M48" s="267"/>
      <c r="N48" s="1990" t="str">
        <f>IF(AND(OR($E$13&lt;&gt;"",$E$14&lt;&gt;""),C48=""),"WARNING: Line incomplete.","")</f>
        <v/>
      </c>
    </row>
    <row r="49" spans="2:14" ht="14.25" customHeight="1" thickBot="1">
      <c r="B49" s="1638"/>
      <c r="C49" s="2215"/>
      <c r="D49" s="2216"/>
      <c r="E49" s="2216"/>
      <c r="F49" s="2216"/>
      <c r="G49" s="2216"/>
      <c r="H49" s="2216"/>
      <c r="I49" s="2216"/>
      <c r="J49" s="2216"/>
      <c r="K49" s="2217"/>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gntYnY8otc3HXCntskRFJPwTDYdrhH7wL5vi0POZY66DcgG1Mdh7Xs29j2yeqdKjthSQr4ZCSTxlQhfDbyzLfg==" saltValue="tmpbxp7o0pkvHO2MXYmZew==" spinCount="100000" sheet="1" objects="1" scenarios="1"/>
  <mergeCells count="78">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4" priority="2">
      <formula>$C$41&lt;&gt;"Other (Identify and give a brief work description)"</formula>
    </cfRule>
  </conditionalFormatting>
  <conditionalFormatting sqref="C53">
    <cfRule type="expression" dxfId="13" priority="1">
      <formula>$C$52="Other (Please Identify)"</formula>
    </cfRule>
  </conditionalFormatting>
  <conditionalFormatting sqref="E68 G68:I68">
    <cfRule type="expression" dxfId="12" priority="3">
      <formula>$J$67="Yes"</formula>
    </cfRule>
  </conditionalFormatting>
  <dataValidations count="4">
    <dataValidation type="list" allowBlank="1" showInputMessage="1" showErrorMessage="1" sqref="C57:D57 J67" xr:uid="{00000000-0002-0000-1A00-000000000000}">
      <formula1>"Yes, No"</formula1>
    </dataValidation>
    <dataValidation type="list" allowBlank="1" showInputMessage="1" showErrorMessage="1" sqref="C52:D52" xr:uid="{00000000-0002-0000-1A00-000001000000}">
      <formula1>Owner_Responsibility_Question</formula1>
    </dataValidation>
    <dataValidation type="list" allowBlank="1" showInputMessage="1" showErrorMessage="1" sqref="C41" xr:uid="{00000000-0002-0000-1A00-000002000000}">
      <formula1>Patient_Care_Function_Question</formula1>
    </dataValidation>
    <dataValidation type="list" allowBlank="1" showInputMessage="1" showErrorMessage="1" sqref="K35" xr:uid="{00000000-0002-0000-1A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N129"/>
  <sheetViews>
    <sheetView showGridLines="0" zoomScaleNormal="100" zoomScaleSheetLayoutView="66" workbookViewId="0">
      <selection activeCell="J17" sqref="J17"/>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8838</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13"/>
      <c r="E48" s="2213"/>
      <c r="F48" s="2213"/>
      <c r="G48" s="2213"/>
      <c r="H48" s="2213"/>
      <c r="I48" s="2213"/>
      <c r="J48" s="2213"/>
      <c r="K48" s="2214"/>
      <c r="L48" s="279">
        <v>10</v>
      </c>
      <c r="M48" s="267"/>
      <c r="N48" s="1990" t="str">
        <f>IF(AND(OR($E$13&lt;&gt;"",$E$14&lt;&gt;""),C48=""),"WARNING: Line incomplete.","")</f>
        <v/>
      </c>
    </row>
    <row r="49" spans="2:14" ht="14.25" customHeight="1" thickBot="1">
      <c r="B49" s="1638"/>
      <c r="C49" s="2215"/>
      <c r="D49" s="2216"/>
      <c r="E49" s="2216"/>
      <c r="F49" s="2216"/>
      <c r="G49" s="2216"/>
      <c r="H49" s="2216"/>
      <c r="I49" s="2216"/>
      <c r="J49" s="2216"/>
      <c r="K49" s="2217"/>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iDxSmdqzl4xNm/wx8M/2ARWWYoZf1cJPU+T9gBXkey0w5piqgfJtszYyoLM0FONkDY/Mu3ovWz+QNr/bMwcygw==" saltValue="FP1VEG9Kxq7boS+ZgscKhw==" spinCount="100000" sheet="1" objects="1" scenarios="1"/>
  <mergeCells count="78">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1" priority="2">
      <formula>$C$41&lt;&gt;"Other (Identify and give a brief work description)"</formula>
    </cfRule>
  </conditionalFormatting>
  <conditionalFormatting sqref="C53">
    <cfRule type="expression" dxfId="10" priority="1">
      <formula>$C$52="Other (Please Identify)"</formula>
    </cfRule>
  </conditionalFormatting>
  <conditionalFormatting sqref="E68 G68:I68">
    <cfRule type="expression" dxfId="9" priority="3">
      <formula>$J$67="Yes"</formula>
    </cfRule>
  </conditionalFormatting>
  <dataValidations count="4">
    <dataValidation type="list" allowBlank="1" showInputMessage="1" showErrorMessage="1" sqref="K35" xr:uid="{00000000-0002-0000-1B00-000000000000}">
      <formula1>Compensation_Paid_Question</formula1>
    </dataValidation>
    <dataValidation type="list" allowBlank="1" showInputMessage="1" showErrorMessage="1" sqref="C41" xr:uid="{00000000-0002-0000-1B00-000001000000}">
      <formula1>Patient_Care_Function_Question</formula1>
    </dataValidation>
    <dataValidation type="list" allowBlank="1" showInputMessage="1" showErrorMessage="1" sqref="C52:D52" xr:uid="{00000000-0002-0000-1B00-000002000000}">
      <formula1>Owner_Responsibility_Question</formula1>
    </dataValidation>
    <dataValidation type="list" allowBlank="1" showInputMessage="1" showErrorMessage="1" sqref="C57:D57 J67" xr:uid="{00000000-0002-0000-1B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5" min="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10526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13"/>
      <c r="E48" s="2213"/>
      <c r="F48" s="2213"/>
      <c r="G48" s="2213"/>
      <c r="H48" s="2213"/>
      <c r="I48" s="2213"/>
      <c r="J48" s="2213"/>
      <c r="K48" s="2214"/>
      <c r="L48" s="279">
        <v>10</v>
      </c>
      <c r="M48" s="267"/>
      <c r="N48" s="1990" t="str">
        <f>IF(AND(OR($E$13&lt;&gt;"",$E$14&lt;&gt;""),C48=""),"WARNING: Line incomplete.","")</f>
        <v/>
      </c>
    </row>
    <row r="49" spans="2:14" ht="14.25" customHeight="1" thickBot="1">
      <c r="B49" s="1638"/>
      <c r="C49" s="2215"/>
      <c r="D49" s="2216"/>
      <c r="E49" s="2216"/>
      <c r="F49" s="2216"/>
      <c r="G49" s="2216"/>
      <c r="H49" s="2216"/>
      <c r="I49" s="2216"/>
      <c r="J49" s="2216"/>
      <c r="K49" s="2217"/>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8zEIBL4Wn2g7COI1ZY04uLtkCYpWrnJA0KERTcGKI1/4RBQ3nPKGNebSCJ2bqSotwJ/YQUKM2McLbelqyPTAsw==" saltValue="zOKRLHeRt0uZywHYHM7N2w==" spinCount="100000" sheet="1" objects="1" scenarios="1"/>
  <mergeCells count="78">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8" priority="2">
      <formula>$C$41&lt;&gt;"Other (Identify and give a brief work description)"</formula>
    </cfRule>
  </conditionalFormatting>
  <conditionalFormatting sqref="C53">
    <cfRule type="expression" dxfId="7" priority="1">
      <formula>$C$52="Other (Please Identify)"</formula>
    </cfRule>
  </conditionalFormatting>
  <conditionalFormatting sqref="E68 G68:I68">
    <cfRule type="expression" dxfId="6" priority="3">
      <formula>$J$67="Yes"</formula>
    </cfRule>
  </conditionalFormatting>
  <dataValidations count="4">
    <dataValidation type="list" allowBlank="1" showInputMessage="1" showErrorMessage="1" sqref="C57:D57 J67" xr:uid="{00000000-0002-0000-1C00-000000000000}">
      <formula1>"Yes, No"</formula1>
    </dataValidation>
    <dataValidation type="list" allowBlank="1" showInputMessage="1" showErrorMessage="1" sqref="C52:D52" xr:uid="{00000000-0002-0000-1C00-000001000000}">
      <formula1>Owner_Responsibility_Question</formula1>
    </dataValidation>
    <dataValidation type="list" allowBlank="1" showInputMessage="1" showErrorMessage="1" sqref="C41" xr:uid="{00000000-0002-0000-1C00-000002000000}">
      <formula1>Patient_Care_Function_Question</formula1>
    </dataValidation>
    <dataValidation type="list" allowBlank="1" showInputMessage="1" showErrorMessage="1" sqref="K35" xr:uid="{00000000-0002-0000-1C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4"/>
  <sheetViews>
    <sheetView workbookViewId="0"/>
  </sheetViews>
  <sheetFormatPr defaultRowHeight="15"/>
  <sheetData>
    <row r="1" spans="1:6">
      <c r="A1" s="1907" t="s">
        <v>1416</v>
      </c>
      <c r="B1" s="1907" t="s">
        <v>14409</v>
      </c>
      <c r="E1" s="1907" t="s">
        <v>14409</v>
      </c>
      <c r="F1" s="1907" t="s">
        <v>14410</v>
      </c>
    </row>
    <row r="2" spans="1:6">
      <c r="E2">
        <v>1</v>
      </c>
      <c r="F2" t="s">
        <v>14397</v>
      </c>
    </row>
    <row r="3" spans="1:6">
      <c r="E3">
        <v>2</v>
      </c>
      <c r="F3" t="s">
        <v>14398</v>
      </c>
    </row>
    <row r="4" spans="1:6">
      <c r="E4">
        <v>3</v>
      </c>
      <c r="F4" t="s">
        <v>14399</v>
      </c>
    </row>
    <row r="5" spans="1:6">
      <c r="E5">
        <v>4</v>
      </c>
      <c r="F5" t="s">
        <v>14400</v>
      </c>
    </row>
    <row r="6" spans="1:6">
      <c r="E6">
        <v>5</v>
      </c>
      <c r="F6" t="s">
        <v>14401</v>
      </c>
    </row>
    <row r="7" spans="1:6">
      <c r="E7">
        <v>6</v>
      </c>
      <c r="F7" t="s">
        <v>14402</v>
      </c>
    </row>
    <row r="8" spans="1:6">
      <c r="E8">
        <v>7</v>
      </c>
      <c r="F8" t="s">
        <v>800</v>
      </c>
    </row>
    <row r="9" spans="1:6">
      <c r="E9">
        <v>8</v>
      </c>
      <c r="F9" t="s">
        <v>14403</v>
      </c>
    </row>
    <row r="10" spans="1:6">
      <c r="E10">
        <v>9</v>
      </c>
      <c r="F10" t="s">
        <v>14404</v>
      </c>
    </row>
    <row r="11" spans="1:6">
      <c r="E11">
        <v>10</v>
      </c>
      <c r="F11" t="s">
        <v>14405</v>
      </c>
    </row>
    <row r="12" spans="1:6">
      <c r="E12">
        <v>11</v>
      </c>
      <c r="F12" t="s">
        <v>14406</v>
      </c>
    </row>
    <row r="13" spans="1:6">
      <c r="E13">
        <v>12</v>
      </c>
      <c r="F13" t="s">
        <v>14407</v>
      </c>
    </row>
    <row r="14" spans="1:6">
      <c r="E14">
        <v>13</v>
      </c>
      <c r="F14" t="s">
        <v>14408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N129"/>
  <sheetViews>
    <sheetView showGridLines="0" zoomScaleNormal="100" zoomScaleSheetLayoutView="66" workbookViewId="0">
      <selection activeCell="J19" sqref="J19"/>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8839</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33"/>
      <c r="D40" s="1633"/>
      <c r="E40" s="1633"/>
      <c r="F40" s="1633"/>
      <c r="G40" s="1633"/>
      <c r="H40" s="1633"/>
      <c r="I40" s="1633"/>
      <c r="J40" s="1633"/>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13"/>
      <c r="E48" s="2213"/>
      <c r="F48" s="2213"/>
      <c r="G48" s="2213"/>
      <c r="H48" s="2213"/>
      <c r="I48" s="2213"/>
      <c r="J48" s="2213"/>
      <c r="K48" s="2214"/>
      <c r="L48" s="279">
        <v>10</v>
      </c>
      <c r="M48" s="267"/>
      <c r="N48" s="1990" t="str">
        <f>IF(AND(OR($E$13&lt;&gt;"",$E$14&lt;&gt;""),C48=""),"WARNING: Line incomplete.","")</f>
        <v/>
      </c>
    </row>
    <row r="49" spans="2:14" ht="14.25" customHeight="1" thickBot="1">
      <c r="B49" s="1638"/>
      <c r="C49" s="2215"/>
      <c r="D49" s="2216"/>
      <c r="E49" s="2216"/>
      <c r="F49" s="2216"/>
      <c r="G49" s="2216"/>
      <c r="H49" s="2216"/>
      <c r="I49" s="2216"/>
      <c r="J49" s="2216"/>
      <c r="K49" s="2217"/>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27" spans="2:13"/>
    <row r="128" spans="2:13"/>
    <row r="129"/>
  </sheetData>
  <sheetProtection algorithmName="SHA-512" hashValue="N80c9y6AYqNrpKezM69ZaOSNulFEi0noQQnLKBj3esoDc3G7XqyyKDclIm0CZYAhlt/FP62C72Ahmdj2XrbQcw==" saltValue="hIf+FZ7NJ/6XIFB8L9FLlg==" spinCount="100000" sheet="1" objects="1" scenarios="1"/>
  <mergeCells count="78">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5" priority="2">
      <formula>$C$41&lt;&gt;"Other (Identify and give a brief work description)"</formula>
    </cfRule>
  </conditionalFormatting>
  <conditionalFormatting sqref="C53">
    <cfRule type="expression" dxfId="4" priority="1">
      <formula>$C$52="Other (Please Identify)"</formula>
    </cfRule>
  </conditionalFormatting>
  <conditionalFormatting sqref="E68 G68:I68">
    <cfRule type="expression" dxfId="3" priority="3">
      <formula>$J$67="Yes"</formula>
    </cfRule>
  </conditionalFormatting>
  <dataValidations count="4">
    <dataValidation type="list" allowBlank="1" showInputMessage="1" showErrorMessage="1" sqref="K35" xr:uid="{00000000-0002-0000-1D00-000000000000}">
      <formula1>Compensation_Paid_Question</formula1>
    </dataValidation>
    <dataValidation type="list" allowBlank="1" showInputMessage="1" showErrorMessage="1" sqref="C41" xr:uid="{00000000-0002-0000-1D00-000001000000}">
      <formula1>Patient_Care_Function_Question</formula1>
    </dataValidation>
    <dataValidation type="list" allowBlank="1" showInputMessage="1" showErrorMessage="1" sqref="C52:D52" xr:uid="{00000000-0002-0000-1D00-000002000000}">
      <formula1>Owner_Responsibility_Question</formula1>
    </dataValidation>
    <dataValidation type="list" allowBlank="1" showInputMessage="1" showErrorMessage="1" sqref="C57:D57 J67" xr:uid="{00000000-0002-0000-1D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0"/>
  <dimension ref="A1:N129"/>
  <sheetViews>
    <sheetView showGridLines="0" zoomScaleNormal="100" zoomScaleSheetLayoutView="66" workbookViewId="0">
      <selection activeCell="E13" sqref="E13:I13"/>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8840</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66"/>
      <c r="F13" s="2167"/>
      <c r="G13" s="2167"/>
      <c r="H13" s="2167"/>
      <c r="I13" s="2168"/>
      <c r="J13" s="266"/>
      <c r="K13" s="269"/>
      <c r="L13" s="279">
        <v>1</v>
      </c>
      <c r="M13" s="267"/>
    </row>
    <row r="14" spans="2:14" ht="15">
      <c r="B14" s="268" t="s">
        <v>582</v>
      </c>
      <c r="C14" s="266"/>
      <c r="D14" s="266"/>
      <c r="E14" s="2166"/>
      <c r="F14" s="2167"/>
      <c r="G14" s="2167"/>
      <c r="H14" s="2167"/>
      <c r="I14" s="2168"/>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66"/>
      <c r="F19" s="2175"/>
      <c r="G19" s="2175"/>
      <c r="H19" s="2175"/>
      <c r="I19" s="2176"/>
      <c r="J19" s="2008"/>
      <c r="K19" s="233"/>
      <c r="L19" s="279">
        <v>7</v>
      </c>
      <c r="M19" s="267"/>
      <c r="N19" s="1990" t="str">
        <f t="shared" si="0"/>
        <v/>
      </c>
    </row>
    <row r="20" spans="2:14" ht="18" customHeight="1">
      <c r="B20" s="268"/>
      <c r="C20" s="990" t="s">
        <v>587</v>
      </c>
      <c r="D20" s="990"/>
      <c r="E20" s="2166"/>
      <c r="F20" s="2175"/>
      <c r="G20" s="2175"/>
      <c r="H20" s="2175"/>
      <c r="I20" s="2176"/>
      <c r="J20" s="2008"/>
      <c r="K20" s="233"/>
      <c r="L20" s="279">
        <v>8</v>
      </c>
      <c r="M20" s="267"/>
      <c r="N20" s="1990" t="str">
        <f t="shared" si="0"/>
        <v/>
      </c>
    </row>
    <row r="21" spans="2:14" ht="18" customHeight="1">
      <c r="B21" s="268"/>
      <c r="C21" s="990" t="s">
        <v>587</v>
      </c>
      <c r="D21" s="990"/>
      <c r="E21" s="2166"/>
      <c r="F21" s="2175"/>
      <c r="G21" s="2175"/>
      <c r="H21" s="2175"/>
      <c r="I21" s="2176"/>
      <c r="J21" s="2009"/>
      <c r="K21" s="150"/>
      <c r="L21" s="279">
        <v>9</v>
      </c>
      <c r="M21" s="267"/>
      <c r="N21" s="1990" t="str">
        <f t="shared" si="0"/>
        <v/>
      </c>
    </row>
    <row r="22" spans="2:14" ht="18" customHeight="1">
      <c r="B22" s="268"/>
      <c r="C22" s="990" t="s">
        <v>587</v>
      </c>
      <c r="D22" s="990"/>
      <c r="E22" s="2166"/>
      <c r="F22" s="2175"/>
      <c r="G22" s="2175"/>
      <c r="H22" s="2175"/>
      <c r="I22" s="2176"/>
      <c r="J22" s="2006"/>
      <c r="K22" s="231"/>
      <c r="L22" s="279">
        <v>10</v>
      </c>
      <c r="M22" s="267"/>
      <c r="N22" s="1990" t="str">
        <f t="shared" si="0"/>
        <v/>
      </c>
    </row>
    <row r="23" spans="2:14" ht="18" customHeight="1">
      <c r="B23" s="268"/>
      <c r="C23" s="990" t="s">
        <v>587</v>
      </c>
      <c r="D23" s="990"/>
      <c r="E23" s="2166"/>
      <c r="F23" s="2175"/>
      <c r="G23" s="2175"/>
      <c r="H23" s="2175"/>
      <c r="I23" s="2176"/>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33"/>
      <c r="D40" s="1633"/>
      <c r="E40" s="1633"/>
      <c r="F40" s="1633"/>
      <c r="G40" s="1633"/>
      <c r="H40" s="1633"/>
      <c r="I40" s="1633"/>
      <c r="J40" s="1633"/>
      <c r="K40" s="1000"/>
      <c r="L40" s="279">
        <v>2</v>
      </c>
      <c r="M40" s="267"/>
    </row>
    <row r="41" spans="2:14" ht="14.1" customHeight="1">
      <c r="B41" s="268"/>
      <c r="C41" s="2171"/>
      <c r="D41" s="2173"/>
      <c r="E41" s="2173"/>
      <c r="F41" s="2174"/>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204"/>
      <c r="D43" s="2205"/>
      <c r="E43" s="2205"/>
      <c r="F43" s="2205"/>
      <c r="G43" s="2205"/>
      <c r="H43" s="2205"/>
      <c r="I43" s="2205"/>
      <c r="J43" s="2205"/>
      <c r="K43" s="2206"/>
      <c r="L43" s="279">
        <v>5</v>
      </c>
      <c r="M43" s="267"/>
    </row>
    <row r="44" spans="2:14" ht="18" customHeight="1">
      <c r="B44" s="268"/>
      <c r="C44" s="2207"/>
      <c r="D44" s="2208"/>
      <c r="E44" s="2208"/>
      <c r="F44" s="2208"/>
      <c r="G44" s="2208"/>
      <c r="H44" s="2208"/>
      <c r="I44" s="2208"/>
      <c r="J44" s="2208"/>
      <c r="K44" s="2209"/>
      <c r="L44" s="279">
        <v>6</v>
      </c>
      <c r="M44" s="267"/>
    </row>
    <row r="45" spans="2:14" ht="18" customHeight="1">
      <c r="B45" s="268"/>
      <c r="C45" s="2210"/>
      <c r="D45" s="2211"/>
      <c r="E45" s="2211"/>
      <c r="F45" s="2211"/>
      <c r="G45" s="2211"/>
      <c r="H45" s="2211"/>
      <c r="I45" s="2211"/>
      <c r="J45" s="2211"/>
      <c r="K45" s="2212"/>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204"/>
      <c r="D48" s="2213"/>
      <c r="E48" s="2213"/>
      <c r="F48" s="2213"/>
      <c r="G48" s="2213"/>
      <c r="H48" s="2213"/>
      <c r="I48" s="2213"/>
      <c r="J48" s="2213"/>
      <c r="K48" s="2214"/>
      <c r="L48" s="279">
        <v>10</v>
      </c>
      <c r="M48" s="267"/>
      <c r="N48" s="1990" t="str">
        <f>IF(AND(OR($E$13&lt;&gt;"",$E$14&lt;&gt;""),C48=""),"WARNING: Line incomplete.","")</f>
        <v/>
      </c>
    </row>
    <row r="49" spans="2:14" ht="14.25" customHeight="1" thickBot="1">
      <c r="B49" s="1638"/>
      <c r="C49" s="2215"/>
      <c r="D49" s="2216"/>
      <c r="E49" s="2216"/>
      <c r="F49" s="2216"/>
      <c r="G49" s="2216"/>
      <c r="H49" s="2216"/>
      <c r="I49" s="2216"/>
      <c r="J49" s="2216"/>
      <c r="K49" s="2217"/>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199"/>
      <c r="D52" s="2200"/>
      <c r="E52" s="1001" t="s">
        <v>1229</v>
      </c>
      <c r="F52" s="266"/>
      <c r="G52" s="266"/>
      <c r="H52" s="266"/>
      <c r="I52" s="266"/>
      <c r="J52" s="266"/>
      <c r="K52" s="269"/>
      <c r="L52" s="279">
        <v>14</v>
      </c>
      <c r="M52" s="267"/>
      <c r="N52" s="1990" t="str">
        <f>IF(AND(OR($E$13&lt;&gt;"",$E$14&lt;&gt;""),C52=""),"WARNING: Line incomplete.","")</f>
        <v/>
      </c>
    </row>
    <row r="53" spans="2:14" ht="15" customHeight="1">
      <c r="B53" s="268"/>
      <c r="C53" s="2201"/>
      <c r="D53" s="2202"/>
      <c r="E53" s="2202"/>
      <c r="F53" s="2202"/>
      <c r="G53" s="2203"/>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1"/>
      <c r="D55" s="2174"/>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1"/>
      <c r="D57" s="2172"/>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55"/>
      <c r="D60" s="2156"/>
      <c r="E60" s="2157"/>
      <c r="F60" s="2155"/>
      <c r="G60" s="2156"/>
      <c r="H60" s="2156"/>
      <c r="I60" s="2157"/>
      <c r="J60" s="946"/>
      <c r="K60" s="269"/>
      <c r="L60" s="279">
        <v>22</v>
      </c>
      <c r="M60" s="267"/>
      <c r="N60" s="1990" t="str">
        <f>IF(AND(OR($E$13&lt;&gt;"",$E$14&lt;&gt;""),C57="Yes",OR(C60="",F60="",J60="")),"WARNING: Line incomplete.","")</f>
        <v/>
      </c>
    </row>
    <row r="61" spans="2:14" ht="18" customHeight="1">
      <c r="B61" s="268"/>
      <c r="C61" s="2155"/>
      <c r="D61" s="2156"/>
      <c r="E61" s="2157"/>
      <c r="F61" s="2155"/>
      <c r="G61" s="2156"/>
      <c r="H61" s="2156"/>
      <c r="I61" s="2157"/>
      <c r="J61" s="946"/>
      <c r="K61" s="269"/>
      <c r="L61" s="279">
        <v>23</v>
      </c>
      <c r="M61" s="267"/>
    </row>
    <row r="62" spans="2:14" ht="18" customHeight="1">
      <c r="B62" s="268"/>
      <c r="C62" s="2155"/>
      <c r="D62" s="2156"/>
      <c r="E62" s="2157"/>
      <c r="F62" s="2155"/>
      <c r="G62" s="2156"/>
      <c r="H62" s="2156"/>
      <c r="I62" s="2157"/>
      <c r="J62" s="946"/>
      <c r="K62" s="269"/>
      <c r="L62" s="279">
        <v>24</v>
      </c>
      <c r="M62" s="267"/>
    </row>
    <row r="63" spans="2:14" ht="18" customHeight="1">
      <c r="B63" s="268"/>
      <c r="C63" s="2155"/>
      <c r="D63" s="2156"/>
      <c r="E63" s="2157"/>
      <c r="F63" s="2155"/>
      <c r="G63" s="2156"/>
      <c r="H63" s="2156"/>
      <c r="I63" s="2157"/>
      <c r="J63" s="946"/>
      <c r="K63" s="269"/>
      <c r="L63" s="279">
        <v>25</v>
      </c>
      <c r="M63" s="267"/>
    </row>
    <row r="64" spans="2:14" ht="18" customHeight="1">
      <c r="B64" s="268"/>
      <c r="C64" s="2155"/>
      <c r="D64" s="2156"/>
      <c r="E64" s="2157"/>
      <c r="F64" s="2155"/>
      <c r="G64" s="2156"/>
      <c r="H64" s="2156"/>
      <c r="I64" s="2157"/>
      <c r="J64" s="946"/>
      <c r="K64" s="269"/>
      <c r="L64" s="279">
        <v>26</v>
      </c>
      <c r="M64" s="267"/>
    </row>
    <row r="65" spans="2:14" ht="18" customHeight="1">
      <c r="B65" s="268"/>
      <c r="C65" s="2155"/>
      <c r="D65" s="2156"/>
      <c r="E65" s="2157"/>
      <c r="F65" s="2155"/>
      <c r="G65" s="2156"/>
      <c r="H65" s="2156"/>
      <c r="I65" s="2157"/>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58"/>
      <c r="C75" s="2159"/>
      <c r="D75" s="2160"/>
      <c r="E75" s="2161"/>
      <c r="F75" s="2160"/>
      <c r="G75" s="2161"/>
      <c r="H75" s="2160"/>
      <c r="I75" s="2000"/>
      <c r="J75" s="947"/>
      <c r="K75" s="948"/>
      <c r="L75" s="279">
        <v>5</v>
      </c>
      <c r="M75" s="267"/>
      <c r="N75" s="1990" t="str">
        <f>IF(AND(OR($E$13&lt;&gt;"",$E$14&lt;&gt;""),OR(B75="",E75="",G75="",I75="",J75="",K75="")),"WARNING: Line incomplete.","")</f>
        <v/>
      </c>
    </row>
    <row r="76" spans="2:14" ht="15">
      <c r="B76" s="2158"/>
      <c r="C76" s="2159"/>
      <c r="D76" s="2160"/>
      <c r="E76" s="2161"/>
      <c r="F76" s="2160"/>
      <c r="G76" s="2161"/>
      <c r="H76" s="2160"/>
      <c r="I76" s="2000"/>
      <c r="J76" s="947"/>
      <c r="K76" s="948"/>
      <c r="L76" s="279">
        <v>6</v>
      </c>
      <c r="M76" s="267"/>
    </row>
    <row r="77" spans="2:14" ht="15">
      <c r="B77" s="2158"/>
      <c r="C77" s="2159"/>
      <c r="D77" s="2160"/>
      <c r="E77" s="2161"/>
      <c r="F77" s="2160"/>
      <c r="G77" s="2161"/>
      <c r="H77" s="2160"/>
      <c r="I77" s="2000"/>
      <c r="J77" s="947"/>
      <c r="K77" s="948"/>
      <c r="L77" s="279">
        <v>7</v>
      </c>
      <c r="M77" s="267"/>
    </row>
    <row r="78" spans="2:14" ht="15">
      <c r="B78" s="2158"/>
      <c r="C78" s="2159"/>
      <c r="D78" s="2160"/>
      <c r="E78" s="2161"/>
      <c r="F78" s="2160"/>
      <c r="G78" s="2161"/>
      <c r="H78" s="2160"/>
      <c r="I78" s="2000"/>
      <c r="J78" s="947"/>
      <c r="K78" s="948"/>
      <c r="L78" s="279">
        <v>8</v>
      </c>
      <c r="M78" s="267"/>
    </row>
    <row r="79" spans="2:14" ht="15">
      <c r="B79" s="2158"/>
      <c r="C79" s="2159"/>
      <c r="D79" s="2160"/>
      <c r="E79" s="2161"/>
      <c r="F79" s="2160"/>
      <c r="G79" s="2161"/>
      <c r="H79" s="2160"/>
      <c r="I79" s="2000"/>
      <c r="J79" s="947"/>
      <c r="K79" s="948"/>
      <c r="L79" s="279">
        <v>9</v>
      </c>
      <c r="M79" s="267"/>
    </row>
    <row r="80" spans="2:14" ht="15">
      <c r="B80" s="2158"/>
      <c r="C80" s="2159"/>
      <c r="D80" s="2160"/>
      <c r="E80" s="2161"/>
      <c r="F80" s="2160"/>
      <c r="G80" s="2161"/>
      <c r="H80" s="2160"/>
      <c r="I80" s="2000"/>
      <c r="J80" s="947"/>
      <c r="K80" s="948"/>
      <c r="L80" s="279">
        <v>10</v>
      </c>
      <c r="M80" s="267"/>
    </row>
    <row r="81" spans="2:14" ht="15">
      <c r="B81" s="2158"/>
      <c r="C81" s="2159"/>
      <c r="D81" s="2160"/>
      <c r="E81" s="2161"/>
      <c r="F81" s="2160"/>
      <c r="G81" s="2161"/>
      <c r="H81" s="2160"/>
      <c r="I81" s="2000"/>
      <c r="J81" s="947"/>
      <c r="K81" s="948"/>
      <c r="L81" s="279">
        <v>11</v>
      </c>
      <c r="M81" s="267"/>
    </row>
    <row r="82" spans="2:14" ht="15">
      <c r="B82" s="2158"/>
      <c r="C82" s="2159"/>
      <c r="D82" s="2160"/>
      <c r="E82" s="2161"/>
      <c r="F82" s="2160"/>
      <c r="G82" s="2161"/>
      <c r="H82" s="2160"/>
      <c r="I82" s="2000"/>
      <c r="J82" s="947"/>
      <c r="K82" s="948"/>
      <c r="L82" s="279">
        <v>12</v>
      </c>
      <c r="M82" s="267"/>
    </row>
    <row r="83" spans="2:14" ht="15.75" thickBot="1">
      <c r="B83" s="2162"/>
      <c r="C83" s="2163"/>
      <c r="D83" s="2164"/>
      <c r="E83" s="2165"/>
      <c r="F83" s="2164"/>
      <c r="G83" s="2165"/>
      <c r="H83" s="216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87"/>
      <c r="F89" s="2188"/>
      <c r="G89" s="2188"/>
      <c r="H89" s="2188"/>
      <c r="I89" s="2189"/>
      <c r="J89" s="266"/>
      <c r="K89" s="951"/>
      <c r="L89" s="279">
        <v>4</v>
      </c>
      <c r="M89" s="267"/>
    </row>
    <row r="90" spans="2:14" ht="15">
      <c r="B90" s="268"/>
      <c r="C90" s="266"/>
      <c r="D90" s="329" t="s">
        <v>604</v>
      </c>
      <c r="E90" s="2190"/>
      <c r="F90" s="2191"/>
      <c r="G90" s="2191"/>
      <c r="H90" s="2191"/>
      <c r="I90" s="2192"/>
      <c r="J90" s="266"/>
      <c r="K90" s="952"/>
      <c r="L90" s="279">
        <v>5</v>
      </c>
      <c r="M90" s="267"/>
    </row>
    <row r="91" spans="2:14" ht="15">
      <c r="B91" s="268"/>
      <c r="C91" s="266"/>
      <c r="D91" s="329" t="s">
        <v>604</v>
      </c>
      <c r="E91" s="2184"/>
      <c r="F91" s="2185"/>
      <c r="G91" s="2185"/>
      <c r="H91" s="2185"/>
      <c r="I91" s="2186"/>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87"/>
      <c r="F93" s="2188"/>
      <c r="G93" s="2188"/>
      <c r="H93" s="2188"/>
      <c r="I93" s="2189"/>
      <c r="J93" s="266"/>
      <c r="K93" s="951"/>
      <c r="L93" s="279">
        <v>8</v>
      </c>
      <c r="M93" s="267"/>
      <c r="N93" s="1990" t="str">
        <f>IF(AND(OR($E$13&lt;&gt;"",$E$14&lt;&gt;""),OR(E93="",K93="")),"WARNING: Line incomplete.","")</f>
        <v/>
      </c>
    </row>
    <row r="94" spans="2:14" ht="15">
      <c r="B94" s="268"/>
      <c r="C94" s="266"/>
      <c r="D94" s="329" t="s">
        <v>607</v>
      </c>
      <c r="E94" s="2190"/>
      <c r="F94" s="2191"/>
      <c r="G94" s="2191"/>
      <c r="H94" s="2191"/>
      <c r="I94" s="2192"/>
      <c r="J94" s="266"/>
      <c r="K94" s="952"/>
      <c r="L94" s="279">
        <v>9</v>
      </c>
      <c r="M94" s="267"/>
      <c r="N94" s="1990"/>
    </row>
    <row r="95" spans="2:14" ht="15">
      <c r="B95" s="268"/>
      <c r="C95" s="266"/>
      <c r="D95" s="329" t="s">
        <v>607</v>
      </c>
      <c r="E95" s="2190"/>
      <c r="F95" s="2191"/>
      <c r="G95" s="2191"/>
      <c r="H95" s="2191"/>
      <c r="I95" s="2192"/>
      <c r="J95" s="266"/>
      <c r="K95" s="952"/>
      <c r="L95" s="279">
        <v>10</v>
      </c>
      <c r="M95" s="267"/>
      <c r="N95" s="1990"/>
    </row>
    <row r="96" spans="2:14" ht="15">
      <c r="B96" s="268"/>
      <c r="C96" s="266"/>
      <c r="D96" s="329" t="s">
        <v>607</v>
      </c>
      <c r="E96" s="2190"/>
      <c r="F96" s="2191"/>
      <c r="G96" s="2191"/>
      <c r="H96" s="2191"/>
      <c r="I96" s="2192"/>
      <c r="J96" s="266"/>
      <c r="K96" s="952"/>
      <c r="L96" s="279">
        <v>11</v>
      </c>
      <c r="M96" s="267"/>
      <c r="N96" s="1990"/>
    </row>
    <row r="97" spans="2:14" ht="15">
      <c r="B97" s="268"/>
      <c r="C97" s="266"/>
      <c r="D97" s="329" t="s">
        <v>607</v>
      </c>
      <c r="E97" s="2190"/>
      <c r="F97" s="2191"/>
      <c r="G97" s="2191"/>
      <c r="H97" s="2191"/>
      <c r="I97" s="2192"/>
      <c r="J97" s="266"/>
      <c r="K97" s="952"/>
      <c r="L97" s="279">
        <v>12</v>
      </c>
      <c r="M97" s="267"/>
      <c r="N97" s="1990"/>
    </row>
    <row r="98" spans="2:14" ht="15">
      <c r="B98" s="268"/>
      <c r="C98" s="266"/>
      <c r="D98" s="329" t="s">
        <v>607</v>
      </c>
      <c r="E98" s="2190"/>
      <c r="F98" s="2191"/>
      <c r="G98" s="2191"/>
      <c r="H98" s="2191"/>
      <c r="I98" s="2192"/>
      <c r="J98" s="266"/>
      <c r="K98" s="952"/>
      <c r="L98" s="279">
        <v>13</v>
      </c>
      <c r="M98" s="267"/>
      <c r="N98" s="1990"/>
    </row>
    <row r="99" spans="2:14" ht="15">
      <c r="B99" s="268"/>
      <c r="C99" s="266"/>
      <c r="D99" s="329" t="s">
        <v>607</v>
      </c>
      <c r="E99" s="2190"/>
      <c r="F99" s="2191"/>
      <c r="G99" s="2191"/>
      <c r="H99" s="2191"/>
      <c r="I99" s="2192"/>
      <c r="J99" s="266"/>
      <c r="K99" s="952"/>
      <c r="L99" s="279">
        <v>14</v>
      </c>
      <c r="M99" s="267"/>
    </row>
    <row r="100" spans="2:14" ht="15">
      <c r="B100" s="268"/>
      <c r="C100" s="266"/>
      <c r="D100" s="329" t="s">
        <v>607</v>
      </c>
      <c r="E100" s="2190"/>
      <c r="F100" s="2191"/>
      <c r="G100" s="2191"/>
      <c r="H100" s="2191"/>
      <c r="I100" s="2192"/>
      <c r="J100" s="266"/>
      <c r="K100" s="952"/>
      <c r="L100" s="279">
        <v>15</v>
      </c>
      <c r="M100" s="267"/>
    </row>
    <row r="101" spans="2:14" ht="15">
      <c r="B101" s="268"/>
      <c r="C101" s="266"/>
      <c r="D101" s="329" t="s">
        <v>607</v>
      </c>
      <c r="E101" s="2190"/>
      <c r="F101" s="2191"/>
      <c r="G101" s="2191"/>
      <c r="H101" s="2191"/>
      <c r="I101" s="2192"/>
      <c r="J101" s="266"/>
      <c r="K101" s="952"/>
      <c r="L101" s="279">
        <v>16</v>
      </c>
      <c r="M101" s="267"/>
    </row>
    <row r="102" spans="2:14" ht="15">
      <c r="B102" s="268"/>
      <c r="C102" s="266"/>
      <c r="D102" s="329" t="s">
        <v>607</v>
      </c>
      <c r="E102" s="2190"/>
      <c r="F102" s="2191"/>
      <c r="G102" s="2191"/>
      <c r="H102" s="2191"/>
      <c r="I102" s="2192"/>
      <c r="J102" s="266"/>
      <c r="K102" s="952"/>
      <c r="L102" s="279">
        <v>17</v>
      </c>
      <c r="M102" s="267"/>
    </row>
    <row r="103" spans="2:14" ht="15">
      <c r="B103" s="268"/>
      <c r="C103" s="266"/>
      <c r="D103" s="329" t="s">
        <v>607</v>
      </c>
      <c r="E103" s="2190"/>
      <c r="F103" s="2191"/>
      <c r="G103" s="2191"/>
      <c r="H103" s="2191"/>
      <c r="I103" s="2192"/>
      <c r="J103" s="266"/>
      <c r="K103" s="952"/>
      <c r="L103" s="279">
        <v>18</v>
      </c>
      <c r="M103" s="267"/>
    </row>
    <row r="104" spans="2:14" ht="15">
      <c r="B104" s="268"/>
      <c r="C104" s="266"/>
      <c r="D104" s="329" t="s">
        <v>607</v>
      </c>
      <c r="E104" s="2190"/>
      <c r="F104" s="2191"/>
      <c r="G104" s="2191"/>
      <c r="H104" s="2191"/>
      <c r="I104" s="2192"/>
      <c r="J104" s="266"/>
      <c r="K104" s="952"/>
      <c r="L104" s="279">
        <v>19</v>
      </c>
      <c r="M104" s="267"/>
    </row>
    <row r="105" spans="2:14" ht="15">
      <c r="B105" s="268"/>
      <c r="C105" s="266"/>
      <c r="D105" s="329" t="s">
        <v>607</v>
      </c>
      <c r="E105" s="2190"/>
      <c r="F105" s="2191"/>
      <c r="G105" s="2191"/>
      <c r="H105" s="2191"/>
      <c r="I105" s="2192"/>
      <c r="J105" s="266"/>
      <c r="K105" s="952"/>
      <c r="L105" s="279">
        <v>20</v>
      </c>
      <c r="M105" s="267"/>
    </row>
    <row r="106" spans="2:14" ht="15">
      <c r="B106" s="268"/>
      <c r="C106" s="266"/>
      <c r="D106" s="329" t="s">
        <v>607</v>
      </c>
      <c r="E106" s="2190"/>
      <c r="F106" s="2191"/>
      <c r="G106" s="2191"/>
      <c r="H106" s="2191"/>
      <c r="I106" s="2192"/>
      <c r="J106" s="266"/>
      <c r="K106" s="952"/>
      <c r="L106" s="279">
        <v>21</v>
      </c>
      <c r="M106" s="267"/>
    </row>
    <row r="107" spans="2:14" ht="15">
      <c r="B107" s="268"/>
      <c r="C107" s="266"/>
      <c r="D107" s="329" t="s">
        <v>607</v>
      </c>
      <c r="E107" s="2190"/>
      <c r="F107" s="2191"/>
      <c r="G107" s="2191"/>
      <c r="H107" s="2191"/>
      <c r="I107" s="2192"/>
      <c r="J107" s="266"/>
      <c r="K107" s="952"/>
      <c r="L107" s="279">
        <v>22</v>
      </c>
      <c r="M107" s="267"/>
    </row>
    <row r="108" spans="2:14" ht="15">
      <c r="B108" s="268"/>
      <c r="C108" s="266"/>
      <c r="D108" s="329" t="s">
        <v>607</v>
      </c>
      <c r="E108" s="2190"/>
      <c r="F108" s="2191"/>
      <c r="G108" s="2191"/>
      <c r="H108" s="2191"/>
      <c r="I108" s="2192"/>
      <c r="J108" s="266"/>
      <c r="K108" s="952"/>
      <c r="L108" s="279">
        <v>23</v>
      </c>
      <c r="M108" s="267"/>
    </row>
    <row r="109" spans="2:14" ht="15">
      <c r="B109" s="268"/>
      <c r="C109" s="266"/>
      <c r="D109" s="329" t="s">
        <v>607</v>
      </c>
      <c r="E109" s="2190"/>
      <c r="F109" s="2191"/>
      <c r="G109" s="2191"/>
      <c r="H109" s="2191"/>
      <c r="I109" s="2192"/>
      <c r="J109" s="266"/>
      <c r="K109" s="952"/>
      <c r="L109" s="279">
        <v>24</v>
      </c>
      <c r="M109" s="267"/>
    </row>
    <row r="110" spans="2:14" ht="15">
      <c r="B110" s="268"/>
      <c r="C110" s="266"/>
      <c r="D110" s="329" t="s">
        <v>607</v>
      </c>
      <c r="E110" s="2190"/>
      <c r="F110" s="2191"/>
      <c r="G110" s="2191"/>
      <c r="H110" s="2191"/>
      <c r="I110" s="2192"/>
      <c r="J110" s="266"/>
      <c r="K110" s="952"/>
      <c r="L110" s="279">
        <v>25</v>
      </c>
      <c r="M110" s="267"/>
    </row>
    <row r="111" spans="2:14" ht="15">
      <c r="B111" s="268"/>
      <c r="C111" s="266"/>
      <c r="D111" s="329" t="s">
        <v>607</v>
      </c>
      <c r="E111" s="2190"/>
      <c r="F111" s="2191"/>
      <c r="G111" s="2191"/>
      <c r="H111" s="2191"/>
      <c r="I111" s="2192"/>
      <c r="J111" s="266"/>
      <c r="K111" s="952"/>
      <c r="L111" s="279">
        <v>26</v>
      </c>
      <c r="M111" s="267"/>
    </row>
    <row r="112" spans="2:14" ht="15">
      <c r="B112" s="268"/>
      <c r="C112" s="266"/>
      <c r="D112" s="329" t="s">
        <v>607</v>
      </c>
      <c r="E112" s="2190"/>
      <c r="F112" s="2191"/>
      <c r="G112" s="2191"/>
      <c r="H112" s="2191"/>
      <c r="I112" s="2192"/>
      <c r="J112" s="266"/>
      <c r="K112" s="952"/>
      <c r="L112" s="279">
        <v>27</v>
      </c>
      <c r="M112" s="267"/>
    </row>
    <row r="113" spans="2:13" ht="15">
      <c r="B113" s="268"/>
      <c r="C113" s="266"/>
      <c r="D113" s="329" t="s">
        <v>607</v>
      </c>
      <c r="E113" s="2190"/>
      <c r="F113" s="2191"/>
      <c r="G113" s="2191"/>
      <c r="H113" s="2191"/>
      <c r="I113" s="2192"/>
      <c r="J113" s="266"/>
      <c r="K113" s="952"/>
      <c r="L113" s="279">
        <v>28</v>
      </c>
      <c r="M113" s="267"/>
    </row>
    <row r="114" spans="2:13" ht="15">
      <c r="B114" s="770"/>
      <c r="C114" s="336"/>
      <c r="D114" s="329" t="s">
        <v>607</v>
      </c>
      <c r="E114" s="2193"/>
      <c r="F114" s="2194"/>
      <c r="G114" s="2194"/>
      <c r="H114" s="2194"/>
      <c r="I114" s="2195"/>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27" spans="2:13"/>
    <row r="128" spans="2:13"/>
    <row r="129"/>
  </sheetData>
  <sheetProtection algorithmName="SHA-512" hashValue="unOJQqnA3frYkjQE9M5p1lLmn+643tC1bPsYL+61XVtxelTRw8z0V86XBs7pBXW9J33YtmeZAQPbtPvV2EC7WQ==" saltValue="bocWL7pLBd3Biq5Jejp9ew==" spinCount="100000" sheet="1" objects="1" scenarios="1"/>
  <mergeCells count="78">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2" priority="2">
      <formula>$C$41&lt;&gt;"Other (Identify and give a brief work description)"</formula>
    </cfRule>
  </conditionalFormatting>
  <conditionalFormatting sqref="C53">
    <cfRule type="expression" dxfId="1" priority="1">
      <formula>$C$52="Other (Please Identify)"</formula>
    </cfRule>
  </conditionalFormatting>
  <conditionalFormatting sqref="E68 G68:I68">
    <cfRule type="expression" dxfId="0" priority="3">
      <formula>$J$67="Yes"</formula>
    </cfRule>
  </conditionalFormatting>
  <dataValidations count="4">
    <dataValidation type="list" allowBlank="1" showInputMessage="1" showErrorMessage="1" sqref="C57:D57 J67" xr:uid="{00000000-0002-0000-1E00-000000000000}">
      <formula1>"Yes, No"</formula1>
    </dataValidation>
    <dataValidation type="list" allowBlank="1" showInputMessage="1" showErrorMessage="1" sqref="C52:D52" xr:uid="{00000000-0002-0000-1E00-000001000000}">
      <formula1>Owner_Responsibility_Question</formula1>
    </dataValidation>
    <dataValidation type="list" allowBlank="1" showInputMessage="1" showErrorMessage="1" sqref="C41" xr:uid="{00000000-0002-0000-1E00-000002000000}">
      <formula1>Patient_Care_Function_Question</formula1>
    </dataValidation>
    <dataValidation type="list" allowBlank="1" showInputMessage="1" showErrorMessage="1" sqref="K35" xr:uid="{00000000-0002-0000-1E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pageSetUpPr fitToPage="1"/>
  </sheetPr>
  <dimension ref="A1:L50"/>
  <sheetViews>
    <sheetView showGridLines="0" zoomScaleNormal="100" workbookViewId="0">
      <selection activeCell="H17" sqref="H17"/>
    </sheetView>
  </sheetViews>
  <sheetFormatPr defaultColWidth="0" defaultRowHeight="12.75" zeroHeight="1"/>
  <cols>
    <col min="1" max="1" width="1.77734375" style="243" customWidth="1"/>
    <col min="2" max="2" width="9.77734375" style="243" customWidth="1"/>
    <col min="3" max="3" width="25.33203125" style="243" customWidth="1"/>
    <col min="4" max="4" width="17" style="243" customWidth="1"/>
    <col min="5" max="6" width="14.109375" style="243" customWidth="1"/>
    <col min="7" max="7" width="10.6640625" style="243" customWidth="1"/>
    <col min="8" max="8" width="12.6640625" style="243" customWidth="1"/>
    <col min="9" max="9" width="2.33203125" style="243" hidden="1" customWidth="1"/>
    <col min="10" max="10" width="2.109375" style="243" customWidth="1"/>
    <col min="11" max="11" width="9.6640625" style="243" hidden="1" customWidth="1"/>
    <col min="12" max="12" width="8.88671875" style="243" customWidth="1"/>
    <col min="13" max="16384" width="9.6640625" style="243" hidden="1"/>
  </cols>
  <sheetData>
    <row r="1" spans="2:11">
      <c r="B1" s="241" t="s">
        <v>12366</v>
      </c>
      <c r="C1" s="241"/>
      <c r="D1" s="241"/>
      <c r="E1" s="241"/>
      <c r="F1" s="241"/>
      <c r="G1" s="241"/>
      <c r="H1" s="241"/>
      <c r="I1" s="241"/>
      <c r="J1" s="1688"/>
      <c r="K1" s="1688"/>
    </row>
    <row r="2" spans="2:11">
      <c r="B2" s="241" t="s">
        <v>12367</v>
      </c>
      <c r="C2" s="241"/>
      <c r="D2" s="241"/>
      <c r="E2" s="241"/>
      <c r="F2" s="241"/>
      <c r="G2" s="241"/>
      <c r="H2" s="241"/>
      <c r="I2" s="241"/>
      <c r="J2" s="1688"/>
      <c r="K2" s="1688"/>
    </row>
    <row r="3" spans="2:11">
      <c r="B3" s="241" t="s">
        <v>12368</v>
      </c>
      <c r="C3" s="241"/>
      <c r="D3" s="241"/>
      <c r="E3" s="241"/>
      <c r="F3" s="241"/>
      <c r="G3" s="241"/>
      <c r="H3" s="241"/>
      <c r="I3" s="241"/>
      <c r="J3" s="1688"/>
      <c r="K3" s="1688"/>
    </row>
    <row r="4" spans="2:11">
      <c r="B4" s="241" t="s">
        <v>12369</v>
      </c>
      <c r="C4" s="241"/>
      <c r="D4" s="241"/>
      <c r="E4" s="241"/>
      <c r="F4" s="241"/>
      <c r="G4" s="241"/>
      <c r="H4" s="241"/>
      <c r="I4" s="241"/>
      <c r="J4" s="1688"/>
      <c r="K4" s="1688"/>
    </row>
    <row r="5" spans="2:11">
      <c r="B5" s="241"/>
      <c r="C5" s="241"/>
      <c r="D5" s="242"/>
      <c r="E5" s="242"/>
      <c r="F5" s="241"/>
      <c r="G5" s="241"/>
      <c r="H5" s="241"/>
      <c r="I5" s="682"/>
      <c r="J5" s="1688"/>
      <c r="K5" s="1688"/>
    </row>
    <row r="6" spans="2:11">
      <c r="B6" s="241" t="s">
        <v>610</v>
      </c>
      <c r="C6" s="241"/>
      <c r="D6" s="242"/>
      <c r="E6" s="242"/>
      <c r="F6" s="241"/>
      <c r="G6" s="241"/>
      <c r="H6" s="241"/>
      <c r="I6" s="682"/>
      <c r="J6" s="682"/>
      <c r="K6" s="682"/>
    </row>
    <row r="7" spans="2:11" ht="13.5" thickBot="1">
      <c r="B7" s="1036"/>
      <c r="H7" s="19"/>
      <c r="I7" s="1036"/>
      <c r="J7" s="1036"/>
    </row>
    <row r="8" spans="2:11" ht="12.95" customHeight="1" thickTop="1">
      <c r="B8" s="245" t="s">
        <v>6</v>
      </c>
      <c r="C8" s="246"/>
      <c r="D8" s="246">
        <f>Facility_Name</f>
        <v>0</v>
      </c>
      <c r="E8" s="246"/>
      <c r="F8" s="246"/>
      <c r="G8" s="246"/>
      <c r="H8" s="248"/>
      <c r="I8" s="1037"/>
      <c r="J8" s="1037"/>
    </row>
    <row r="9" spans="2:11" ht="12.95" customHeight="1">
      <c r="B9" s="250" t="s">
        <v>7</v>
      </c>
      <c r="C9" s="251"/>
      <c r="D9" s="251" t="str">
        <f>IF(Facility_DBA = 0, "", Facility_DBA)</f>
        <v/>
      </c>
      <c r="E9" s="251"/>
      <c r="F9" s="251"/>
      <c r="G9" s="251"/>
      <c r="H9" s="252"/>
      <c r="I9" s="1037"/>
      <c r="J9" s="1037"/>
    </row>
    <row r="10" spans="2:11" ht="12.95" customHeight="1" thickBot="1">
      <c r="B10" s="253" t="s">
        <v>24</v>
      </c>
      <c r="C10" s="254"/>
      <c r="D10" s="254">
        <f>Provider_Number</f>
        <v>0</v>
      </c>
      <c r="E10" s="658" t="s">
        <v>95</v>
      </c>
      <c r="F10" s="659">
        <f>Facility_FYB</f>
        <v>0</v>
      </c>
      <c r="G10" s="658" t="s">
        <v>53</v>
      </c>
      <c r="H10" s="1507">
        <f>Facility_FYE</f>
        <v>0</v>
      </c>
      <c r="I10" s="1037"/>
      <c r="J10" s="1037"/>
    </row>
    <row r="11" spans="2:11" ht="12.95" hidden="1" customHeight="1" thickTop="1" thickBot="1">
      <c r="B11" s="1038" t="s">
        <v>1499</v>
      </c>
      <c r="C11" s="279" t="s">
        <v>1500</v>
      </c>
      <c r="D11" s="279" t="s">
        <v>1501</v>
      </c>
      <c r="E11" s="279" t="s">
        <v>1502</v>
      </c>
      <c r="F11" s="1039" t="s">
        <v>1503</v>
      </c>
      <c r="G11" s="279" t="s">
        <v>1504</v>
      </c>
      <c r="H11" s="1040" t="s">
        <v>1505</v>
      </c>
      <c r="I11" s="1037"/>
      <c r="J11" s="1037"/>
    </row>
    <row r="12" spans="2:11" ht="26.25" thickTop="1">
      <c r="B12" s="1041" t="s">
        <v>597</v>
      </c>
      <c r="C12" s="1042"/>
      <c r="D12" s="1043" t="s">
        <v>42</v>
      </c>
      <c r="E12" s="1043" t="s">
        <v>8</v>
      </c>
      <c r="F12" s="1042"/>
      <c r="G12" s="1044" t="s">
        <v>1236</v>
      </c>
      <c r="H12" s="1045" t="s">
        <v>1237</v>
      </c>
      <c r="I12" s="279">
        <v>1</v>
      </c>
      <c r="J12" s="1037"/>
    </row>
    <row r="13" spans="2:11" ht="12.95" customHeight="1">
      <c r="B13" s="626" t="s">
        <v>612</v>
      </c>
      <c r="C13" s="329"/>
      <c r="D13" s="333"/>
      <c r="E13" s="333"/>
      <c r="F13" s="333"/>
      <c r="G13" s="1046"/>
      <c r="H13" s="1047"/>
      <c r="I13" s="279">
        <v>2</v>
      </c>
      <c r="J13" s="1037"/>
    </row>
    <row r="14" spans="2:11" ht="12.95" customHeight="1">
      <c r="B14" s="1048" t="s">
        <v>597</v>
      </c>
      <c r="C14" s="1035"/>
      <c r="D14" s="151"/>
      <c r="E14" s="2115"/>
      <c r="F14" s="2114"/>
      <c r="G14" s="152"/>
      <c r="H14" s="153"/>
      <c r="I14" s="279">
        <v>3</v>
      </c>
      <c r="J14" s="1037"/>
    </row>
    <row r="15" spans="2:11" ht="12.95" customHeight="1">
      <c r="B15" s="626"/>
      <c r="C15" s="266"/>
      <c r="D15" s="329"/>
      <c r="E15" s="329"/>
      <c r="F15" s="329"/>
      <c r="G15" s="1049"/>
      <c r="H15" s="1050"/>
      <c r="I15" s="279">
        <v>4</v>
      </c>
      <c r="J15" s="1037"/>
    </row>
    <row r="16" spans="2:11" ht="12.95" customHeight="1">
      <c r="B16" s="1051" t="s">
        <v>1239</v>
      </c>
      <c r="C16" s="773"/>
      <c r="D16" s="308"/>
      <c r="E16" s="308"/>
      <c r="F16" s="308"/>
      <c r="G16" s="1052"/>
      <c r="H16" s="1053"/>
      <c r="I16" s="279">
        <v>5</v>
      </c>
      <c r="J16" s="1037"/>
    </row>
    <row r="17" spans="2:10" ht="12.95" customHeight="1">
      <c r="B17" s="2223"/>
      <c r="C17" s="2222"/>
      <c r="D17" s="154"/>
      <c r="E17" s="2221"/>
      <c r="F17" s="2222"/>
      <c r="G17" s="155"/>
      <c r="H17" s="156"/>
      <c r="I17" s="279">
        <v>6</v>
      </c>
      <c r="J17" s="1037"/>
    </row>
    <row r="18" spans="2:10" ht="12.95" customHeight="1">
      <c r="B18" s="2223"/>
      <c r="C18" s="2222"/>
      <c r="D18" s="154"/>
      <c r="E18" s="2221"/>
      <c r="F18" s="2222"/>
      <c r="G18" s="155"/>
      <c r="H18" s="156"/>
      <c r="I18" s="279">
        <v>7</v>
      </c>
      <c r="J18" s="1037"/>
    </row>
    <row r="19" spans="2:10" ht="12.95" customHeight="1">
      <c r="B19" s="2223"/>
      <c r="C19" s="2222"/>
      <c r="D19" s="154"/>
      <c r="E19" s="2221"/>
      <c r="F19" s="2222"/>
      <c r="G19" s="155"/>
      <c r="H19" s="156"/>
      <c r="I19" s="279">
        <v>8</v>
      </c>
      <c r="J19" s="1037"/>
    </row>
    <row r="20" spans="2:10" ht="12.95" customHeight="1">
      <c r="B20" s="2223"/>
      <c r="C20" s="2222"/>
      <c r="D20" s="154"/>
      <c r="E20" s="2221"/>
      <c r="F20" s="2222"/>
      <c r="G20" s="155"/>
      <c r="H20" s="156"/>
      <c r="I20" s="279">
        <v>9</v>
      </c>
      <c r="J20" s="1037"/>
    </row>
    <row r="21" spans="2:10" ht="12.95" customHeight="1">
      <c r="B21" s="2223"/>
      <c r="C21" s="2222"/>
      <c r="D21" s="154"/>
      <c r="E21" s="2221"/>
      <c r="F21" s="2222"/>
      <c r="G21" s="155"/>
      <c r="H21" s="156"/>
      <c r="I21" s="279">
        <v>10</v>
      </c>
      <c r="J21" s="1037"/>
    </row>
    <row r="22" spans="2:10" ht="12.95" customHeight="1">
      <c r="B22" s="2223"/>
      <c r="C22" s="2222"/>
      <c r="D22" s="157"/>
      <c r="E22" s="2221"/>
      <c r="F22" s="2222"/>
      <c r="G22" s="158"/>
      <c r="H22" s="159"/>
      <c r="I22" s="279">
        <v>11</v>
      </c>
      <c r="J22" s="1037"/>
    </row>
    <row r="23" spans="2:10" ht="12.95" customHeight="1">
      <c r="B23" s="2223"/>
      <c r="C23" s="2222"/>
      <c r="D23" s="122"/>
      <c r="E23" s="2221"/>
      <c r="F23" s="2222"/>
      <c r="G23" s="160"/>
      <c r="H23" s="161"/>
      <c r="I23" s="279">
        <v>12</v>
      </c>
      <c r="J23" s="1037"/>
    </row>
    <row r="24" spans="2:10" ht="12.95" customHeight="1">
      <c r="B24" s="2223"/>
      <c r="C24" s="2222"/>
      <c r="D24" s="122"/>
      <c r="E24" s="2221"/>
      <c r="F24" s="2222"/>
      <c r="G24" s="160"/>
      <c r="H24" s="161"/>
      <c r="I24" s="279">
        <v>13</v>
      </c>
      <c r="J24" s="1037"/>
    </row>
    <row r="25" spans="2:10" ht="12.95" customHeight="1">
      <c r="B25" s="2223"/>
      <c r="C25" s="2222"/>
      <c r="D25" s="122"/>
      <c r="E25" s="2221"/>
      <c r="F25" s="2222"/>
      <c r="G25" s="160"/>
      <c r="H25" s="161"/>
      <c r="I25" s="279">
        <v>14</v>
      </c>
      <c r="J25" s="1037"/>
    </row>
    <row r="26" spans="2:10" ht="12.95" customHeight="1">
      <c r="B26" s="2223"/>
      <c r="C26" s="2222"/>
      <c r="D26" s="122"/>
      <c r="E26" s="2221"/>
      <c r="F26" s="2222"/>
      <c r="G26" s="160"/>
      <c r="H26" s="161"/>
      <c r="I26" s="279">
        <v>15</v>
      </c>
      <c r="J26" s="1037"/>
    </row>
    <row r="27" spans="2:10" ht="12.95" customHeight="1">
      <c r="B27" s="1054"/>
      <c r="C27" s="1055" t="s">
        <v>1240</v>
      </c>
      <c r="D27" s="2224"/>
      <c r="E27" s="2225"/>
      <c r="F27" s="2225"/>
      <c r="G27" s="2226"/>
      <c r="H27" s="1047"/>
      <c r="I27" s="279">
        <v>16</v>
      </c>
      <c r="J27" s="1037"/>
    </row>
    <row r="28" spans="2:10" ht="12.95" customHeight="1">
      <c r="B28" s="626"/>
      <c r="C28" s="329"/>
      <c r="D28" s="12"/>
      <c r="E28" s="12"/>
      <c r="F28" s="12"/>
      <c r="G28" s="1056"/>
      <c r="H28" s="1047"/>
      <c r="I28" s="279">
        <v>17</v>
      </c>
      <c r="J28" s="1037"/>
    </row>
    <row r="29" spans="2:10" ht="12.95" customHeight="1">
      <c r="B29" s="1057" t="s">
        <v>1238</v>
      </c>
      <c r="C29" s="336"/>
      <c r="D29" s="1058"/>
      <c r="E29" s="12"/>
      <c r="F29" s="1058"/>
      <c r="G29" s="1059"/>
      <c r="H29" s="1060"/>
      <c r="I29" s="279">
        <v>18</v>
      </c>
      <c r="J29" s="1037"/>
    </row>
    <row r="30" spans="2:10" ht="12.95" customHeight="1">
      <c r="B30" s="2223"/>
      <c r="C30" s="2222"/>
      <c r="D30" s="122"/>
      <c r="E30" s="2221"/>
      <c r="F30" s="2222"/>
      <c r="G30" s="160"/>
      <c r="H30" s="161"/>
      <c r="I30" s="279">
        <v>19</v>
      </c>
      <c r="J30" s="1037"/>
    </row>
    <row r="31" spans="2:10" ht="12.95" customHeight="1">
      <c r="B31" s="2223"/>
      <c r="C31" s="2222"/>
      <c r="D31" s="122"/>
      <c r="E31" s="2221"/>
      <c r="F31" s="2222"/>
      <c r="G31" s="160"/>
      <c r="H31" s="161"/>
      <c r="I31" s="279">
        <v>20</v>
      </c>
      <c r="J31" s="1037"/>
    </row>
    <row r="32" spans="2:10" ht="12.95" customHeight="1">
      <c r="B32" s="2223"/>
      <c r="C32" s="2222"/>
      <c r="D32" s="122"/>
      <c r="E32" s="2221"/>
      <c r="F32" s="2222"/>
      <c r="G32" s="160"/>
      <c r="H32" s="161"/>
      <c r="I32" s="279">
        <v>21</v>
      </c>
      <c r="J32" s="1037"/>
    </row>
    <row r="33" spans="2:10" ht="12.95" customHeight="1">
      <c r="B33" s="2223"/>
      <c r="C33" s="2222"/>
      <c r="D33" s="122"/>
      <c r="E33" s="2221"/>
      <c r="F33" s="2222"/>
      <c r="G33" s="160"/>
      <c r="H33" s="161"/>
      <c r="I33" s="279">
        <v>22</v>
      </c>
      <c r="J33" s="1037"/>
    </row>
    <row r="34" spans="2:10" ht="12.95" customHeight="1">
      <c r="B34" s="2223"/>
      <c r="C34" s="2222"/>
      <c r="D34" s="122"/>
      <c r="E34" s="2221"/>
      <c r="F34" s="2222"/>
      <c r="G34" s="160"/>
      <c r="H34" s="161"/>
      <c r="I34" s="279">
        <v>23</v>
      </c>
      <c r="J34" s="1037"/>
    </row>
    <row r="35" spans="2:10" ht="12.95" customHeight="1">
      <c r="B35" s="2223"/>
      <c r="C35" s="2222"/>
      <c r="D35" s="122"/>
      <c r="E35" s="2221"/>
      <c r="F35" s="2222"/>
      <c r="G35" s="160"/>
      <c r="H35" s="161"/>
      <c r="I35" s="279">
        <v>24</v>
      </c>
      <c r="J35" s="1037"/>
    </row>
    <row r="36" spans="2:10" ht="12.95" customHeight="1">
      <c r="B36" s="2223"/>
      <c r="C36" s="2222"/>
      <c r="D36" s="122"/>
      <c r="E36" s="2221"/>
      <c r="F36" s="2222"/>
      <c r="G36" s="160"/>
      <c r="H36" s="161"/>
      <c r="I36" s="279">
        <v>25</v>
      </c>
      <c r="J36" s="1037"/>
    </row>
    <row r="37" spans="2:10" ht="12.95" customHeight="1">
      <c r="B37" s="2223"/>
      <c r="C37" s="2222"/>
      <c r="D37" s="122"/>
      <c r="E37" s="2221"/>
      <c r="F37" s="2222"/>
      <c r="G37" s="160"/>
      <c r="H37" s="161"/>
      <c r="I37" s="279">
        <v>26</v>
      </c>
      <c r="J37" s="1037"/>
    </row>
    <row r="38" spans="2:10" ht="12.95" customHeight="1">
      <c r="B38" s="2223"/>
      <c r="C38" s="2222"/>
      <c r="D38" s="122"/>
      <c r="E38" s="2221"/>
      <c r="F38" s="2222"/>
      <c r="G38" s="160"/>
      <c r="H38" s="161"/>
      <c r="I38" s="279">
        <v>27</v>
      </c>
      <c r="J38" s="1037"/>
    </row>
    <row r="39" spans="2:10" ht="12.95" customHeight="1">
      <c r="B39" s="2223"/>
      <c r="C39" s="2222"/>
      <c r="D39" s="122"/>
      <c r="E39" s="2221"/>
      <c r="F39" s="2222"/>
      <c r="G39" s="160"/>
      <c r="H39" s="161"/>
      <c r="I39" s="279">
        <v>28</v>
      </c>
      <c r="J39" s="1037"/>
    </row>
    <row r="40" spans="2:10" ht="12.95" customHeight="1">
      <c r="B40" s="2223"/>
      <c r="C40" s="2222"/>
      <c r="D40" s="122"/>
      <c r="E40" s="2221"/>
      <c r="F40" s="2222"/>
      <c r="G40" s="160"/>
      <c r="H40" s="161"/>
      <c r="I40" s="279">
        <v>29</v>
      </c>
      <c r="J40" s="1037"/>
    </row>
    <row r="41" spans="2:10" ht="12.95" customHeight="1">
      <c r="B41" s="2223"/>
      <c r="C41" s="2222"/>
      <c r="D41" s="122"/>
      <c r="E41" s="2221"/>
      <c r="F41" s="2222"/>
      <c r="G41" s="160"/>
      <c r="H41" s="161"/>
      <c r="I41" s="279">
        <v>30</v>
      </c>
      <c r="J41" s="1037"/>
    </row>
    <row r="42" spans="2:10" ht="12.95" customHeight="1">
      <c r="B42" s="626"/>
      <c r="C42" s="1055" t="s">
        <v>613</v>
      </c>
      <c r="D42" s="2224"/>
      <c r="E42" s="2225"/>
      <c r="F42" s="2225"/>
      <c r="G42" s="2226"/>
      <c r="H42" s="1061"/>
      <c r="I42" s="279">
        <v>31</v>
      </c>
      <c r="J42" s="1037"/>
    </row>
    <row r="43" spans="2:10" ht="12.95" customHeight="1">
      <c r="B43" s="368"/>
      <c r="C43" s="329"/>
      <c r="D43" s="266"/>
      <c r="E43" s="266"/>
      <c r="F43" s="266"/>
      <c r="G43" s="266"/>
      <c r="H43" s="269"/>
      <c r="I43" s="279">
        <v>32</v>
      </c>
      <c r="J43" s="1037"/>
    </row>
    <row r="44" spans="2:10" ht="12.95" customHeight="1" thickBot="1">
      <c r="B44" s="372" t="s">
        <v>614</v>
      </c>
      <c r="C44" s="290"/>
      <c r="D44" s="2218"/>
      <c r="E44" s="2219"/>
      <c r="F44" s="2219"/>
      <c r="G44" s="2219"/>
      <c r="H44" s="2220"/>
      <c r="I44" s="279">
        <v>33</v>
      </c>
      <c r="J44" s="1037"/>
    </row>
    <row r="45" spans="2:10" ht="13.5" thickTop="1">
      <c r="B45" s="266"/>
      <c r="C45" s="266"/>
      <c r="D45" s="266"/>
      <c r="E45" s="266"/>
      <c r="F45" s="266"/>
      <c r="G45" s="266"/>
      <c r="H45" s="266"/>
      <c r="I45" s="1036"/>
      <c r="J45" s="1036"/>
    </row>
    <row r="46" spans="2:10">
      <c r="I46" s="1036"/>
      <c r="J46" s="1036"/>
    </row>
    <row r="47" spans="2:10"/>
    <row r="48" spans="2:10"/>
    <row r="49"/>
    <row r="50"/>
  </sheetData>
  <sheetProtection algorithmName="SHA-512" hashValue="r416zhtVIrTvvoKGILNAqSbybxxWS440ngH4Bzljj+RtTEX35IjgJflVavRTifIIwxhxzq2a7W1hioGENuf8vA==" saltValue="9f5wS1vfblHJ8OGf9uCEqw==" spinCount="100000" sheet="1" objects="1" scenarios="1"/>
  <mergeCells count="48">
    <mergeCell ref="B21:C21"/>
    <mergeCell ref="D42:G42"/>
    <mergeCell ref="D27:G27"/>
    <mergeCell ref="E14:F14"/>
    <mergeCell ref="B17:C17"/>
    <mergeCell ref="B18:C18"/>
    <mergeCell ref="B19:C19"/>
    <mergeCell ref="B20:C20"/>
    <mergeCell ref="B30:C30"/>
    <mergeCell ref="B31:C31"/>
    <mergeCell ref="B32:C32"/>
    <mergeCell ref="B33:C33"/>
    <mergeCell ref="B39:C39"/>
    <mergeCell ref="B22:C22"/>
    <mergeCell ref="B23:C23"/>
    <mergeCell ref="B24:C24"/>
    <mergeCell ref="B25:C25"/>
    <mergeCell ref="B26:C26"/>
    <mergeCell ref="E32:F32"/>
    <mergeCell ref="B40:C40"/>
    <mergeCell ref="B41:C41"/>
    <mergeCell ref="B34:C34"/>
    <mergeCell ref="B35:C35"/>
    <mergeCell ref="B36:C36"/>
    <mergeCell ref="B37:C37"/>
    <mergeCell ref="B38:C38"/>
    <mergeCell ref="E33:F33"/>
    <mergeCell ref="E34:F34"/>
    <mergeCell ref="E35:F35"/>
    <mergeCell ref="E36:F36"/>
    <mergeCell ref="E37:F37"/>
    <mergeCell ref="E38:F38"/>
    <mergeCell ref="D44:H44"/>
    <mergeCell ref="E17:F17"/>
    <mergeCell ref="E18:F18"/>
    <mergeCell ref="E19:F19"/>
    <mergeCell ref="E20:F20"/>
    <mergeCell ref="E21:F21"/>
    <mergeCell ref="E22:F22"/>
    <mergeCell ref="E23:F23"/>
    <mergeCell ref="E24:F24"/>
    <mergeCell ref="E25:F25"/>
    <mergeCell ref="E26:F26"/>
    <mergeCell ref="E30:F30"/>
    <mergeCell ref="E31:F31"/>
    <mergeCell ref="E39:F39"/>
    <mergeCell ref="E40:F40"/>
    <mergeCell ref="E41:F41"/>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R104"/>
  <sheetViews>
    <sheetView showGridLines="0" zoomScaleNormal="100" workbookViewId="0">
      <selection activeCell="I13" sqref="I13"/>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1160</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072" t="s">
        <v>1506</v>
      </c>
      <c r="J10" s="567"/>
      <c r="K10" s="567"/>
      <c r="L10" s="478"/>
    </row>
    <row r="11" spans="2:12" ht="15.95" customHeight="1" thickBot="1">
      <c r="B11" s="1073" t="s">
        <v>1249</v>
      </c>
      <c r="C11" s="1074"/>
      <c r="D11" s="1074"/>
      <c r="E11" s="2230"/>
      <c r="F11" s="2231"/>
      <c r="G11" s="2232"/>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11'!$E$55</f>
        <v>0</v>
      </c>
      <c r="F23" s="528">
        <f>'Schedule 11'!$F$55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12'!E65</f>
        <v>0</v>
      </c>
      <c r="F52" s="528">
        <f>+'Schedule 12'!F65</f>
        <v>0</v>
      </c>
      <c r="G52" s="528">
        <f>+'Schedule 12'!G65</f>
        <v>0</v>
      </c>
      <c r="H52" s="528">
        <f>+'Schedule 12'!H65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096" t="s">
        <v>1245</v>
      </c>
      <c r="C58" s="509"/>
      <c r="D58" s="572"/>
      <c r="E58" s="1097"/>
      <c r="F58" s="1097"/>
      <c r="G58" s="1097"/>
      <c r="H58" s="1097" t="s">
        <v>649</v>
      </c>
      <c r="I58" s="1098" t="s">
        <v>13225</v>
      </c>
      <c r="J58" s="1076">
        <v>1</v>
      </c>
      <c r="K58" s="1095"/>
    </row>
    <row r="59" spans="2:12" ht="15" customHeight="1">
      <c r="B59" s="1099" t="s">
        <v>1299</v>
      </c>
      <c r="C59" s="1100" t="s">
        <v>650</v>
      </c>
      <c r="D59" s="1067"/>
      <c r="E59" s="1101"/>
      <c r="F59" s="1102"/>
      <c r="G59" s="1102"/>
      <c r="H59" s="1103"/>
      <c r="I59" s="1104"/>
      <c r="J59" s="1076">
        <v>2</v>
      </c>
      <c r="K59" s="1095"/>
    </row>
    <row r="60" spans="2:12" ht="17.100000000000001" customHeight="1">
      <c r="B60" s="1086" t="s">
        <v>981</v>
      </c>
      <c r="C60" s="514" t="s">
        <v>651</v>
      </c>
      <c r="D60" s="569"/>
      <c r="E60" s="1101"/>
      <c r="F60" s="1101"/>
      <c r="G60" s="1101"/>
      <c r="H60" s="1089"/>
      <c r="I60" s="1093">
        <f>+G55</f>
        <v>0</v>
      </c>
      <c r="J60" s="1076">
        <v>3</v>
      </c>
      <c r="K60" s="1095"/>
    </row>
    <row r="61" spans="2:12" ht="17.100000000000001" customHeight="1" thickBot="1">
      <c r="B61" s="1086" t="s">
        <v>982</v>
      </c>
      <c r="C61" s="514" t="s">
        <v>652</v>
      </c>
      <c r="D61" s="569"/>
      <c r="E61" s="1101"/>
      <c r="F61" s="1101"/>
      <c r="G61" s="1101"/>
      <c r="H61" s="1089"/>
      <c r="I61" s="515">
        <f>+I55</f>
        <v>0</v>
      </c>
      <c r="J61" s="1076">
        <v>4</v>
      </c>
      <c r="K61" s="1095"/>
      <c r="L61" s="478"/>
    </row>
    <row r="62" spans="2:12" ht="15" customHeight="1" thickTop="1" thickBot="1">
      <c r="B62" s="1090" t="s">
        <v>983</v>
      </c>
      <c r="C62" s="519" t="s">
        <v>952</v>
      </c>
      <c r="D62" s="1091"/>
      <c r="E62" s="1105"/>
      <c r="F62" s="1105"/>
      <c r="G62" s="1105"/>
      <c r="H62" s="1106"/>
      <c r="I62" s="520">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107" t="s">
        <v>1303</v>
      </c>
      <c r="C65" s="523" t="s">
        <v>653</v>
      </c>
      <c r="D65" s="883"/>
      <c r="E65" s="560"/>
      <c r="F65" s="560"/>
      <c r="G65" s="560"/>
      <c r="H65" s="560"/>
      <c r="I65" s="49"/>
      <c r="J65" s="1076">
        <v>1</v>
      </c>
      <c r="K65" s="567"/>
    </row>
    <row r="66" spans="2:11" ht="118.5" customHeight="1" thickBot="1">
      <c r="B66" s="1121" t="s">
        <v>1003</v>
      </c>
      <c r="C66" s="2233"/>
      <c r="D66" s="2234"/>
      <c r="E66" s="2234"/>
      <c r="F66" s="2234"/>
      <c r="G66" s="2234"/>
      <c r="H66" s="2234"/>
      <c r="I66" s="2235"/>
      <c r="J66" s="1076">
        <v>2</v>
      </c>
      <c r="K66" s="567"/>
    </row>
    <row r="67" spans="2:11" s="1111" customFormat="1" ht="17.100000000000001" customHeight="1" thickTop="1" thickBot="1">
      <c r="B67" s="1122"/>
      <c r="C67" s="1108" t="s">
        <v>654</v>
      </c>
      <c r="D67" s="1108"/>
      <c r="E67" s="1109"/>
      <c r="F67" s="1109"/>
      <c r="G67" s="1109"/>
      <c r="H67" s="1109"/>
      <c r="I67" s="1109"/>
      <c r="J67" s="1076">
        <v>3</v>
      </c>
      <c r="K67" s="1110"/>
    </row>
    <row r="68" spans="2:11" ht="23.25" thickTop="1">
      <c r="B68" s="1123"/>
      <c r="C68" s="1112" t="s">
        <v>6</v>
      </c>
      <c r="D68" s="1112"/>
      <c r="E68" s="1112"/>
      <c r="F68" s="1113" t="s">
        <v>1246</v>
      </c>
      <c r="G68" s="1113" t="s">
        <v>1247</v>
      </c>
      <c r="H68" s="1113" t="s">
        <v>1248</v>
      </c>
      <c r="I68" s="1114"/>
      <c r="J68" s="1076">
        <v>4</v>
      </c>
      <c r="K68" s="1095"/>
    </row>
    <row r="69" spans="2:11" ht="14.25" customHeight="1">
      <c r="B69" s="1121" t="s">
        <v>1004</v>
      </c>
      <c r="C69" s="2227"/>
      <c r="D69" s="2228"/>
      <c r="E69" s="2229"/>
      <c r="F69" s="165"/>
      <c r="G69" s="166"/>
      <c r="H69" s="167"/>
      <c r="I69" s="1115"/>
      <c r="J69" s="1076">
        <v>5</v>
      </c>
      <c r="K69" s="1095"/>
    </row>
    <row r="70" spans="2:11" ht="14.25" customHeight="1">
      <c r="B70" s="1121" t="s">
        <v>1005</v>
      </c>
      <c r="C70" s="2227"/>
      <c r="D70" s="2228"/>
      <c r="E70" s="2229"/>
      <c r="F70" s="165"/>
      <c r="G70" s="166"/>
      <c r="H70" s="167"/>
      <c r="I70" s="1115"/>
      <c r="J70" s="1076">
        <v>6</v>
      </c>
      <c r="K70" s="1095"/>
    </row>
    <row r="71" spans="2:11" ht="14.25" customHeight="1">
      <c r="B71" s="1121" t="s">
        <v>1006</v>
      </c>
      <c r="C71" s="2227"/>
      <c r="D71" s="2228"/>
      <c r="E71" s="2229"/>
      <c r="F71" s="165"/>
      <c r="G71" s="166"/>
      <c r="H71" s="167"/>
      <c r="I71" s="1115"/>
      <c r="J71" s="1076">
        <v>7</v>
      </c>
      <c r="K71" s="1095"/>
    </row>
    <row r="72" spans="2:11" ht="14.25" customHeight="1">
      <c r="B72" s="1121" t="s">
        <v>1007</v>
      </c>
      <c r="C72" s="2227"/>
      <c r="D72" s="2228"/>
      <c r="E72" s="2229"/>
      <c r="F72" s="165"/>
      <c r="G72" s="166"/>
      <c r="H72" s="167"/>
      <c r="I72" s="1115"/>
      <c r="J72" s="1076">
        <v>8</v>
      </c>
      <c r="K72" s="1095"/>
    </row>
    <row r="73" spans="2:11" ht="14.25" customHeight="1">
      <c r="B73" s="1121" t="s">
        <v>1008</v>
      </c>
      <c r="C73" s="2227"/>
      <c r="D73" s="2228"/>
      <c r="E73" s="2229"/>
      <c r="F73" s="165"/>
      <c r="G73" s="166"/>
      <c r="H73" s="167"/>
      <c r="I73" s="1115"/>
      <c r="J73" s="1076">
        <v>9</v>
      </c>
      <c r="K73" s="1095"/>
    </row>
    <row r="74" spans="2:11" ht="14.25" customHeight="1">
      <c r="B74" s="1121" t="s">
        <v>1009</v>
      </c>
      <c r="C74" s="2227"/>
      <c r="D74" s="2228"/>
      <c r="E74" s="2229"/>
      <c r="F74" s="165"/>
      <c r="G74" s="166"/>
      <c r="H74" s="167"/>
      <c r="I74" s="1115"/>
      <c r="J74" s="1076">
        <v>10</v>
      </c>
      <c r="K74" s="1095"/>
    </row>
    <row r="75" spans="2:11" ht="14.25" customHeight="1">
      <c r="B75" s="1121" t="s">
        <v>694</v>
      </c>
      <c r="C75" s="2227"/>
      <c r="D75" s="2228"/>
      <c r="E75" s="2229"/>
      <c r="F75" s="165"/>
      <c r="G75" s="166"/>
      <c r="H75" s="167"/>
      <c r="I75" s="1115"/>
      <c r="J75" s="1076">
        <v>11</v>
      </c>
      <c r="K75" s="1095"/>
    </row>
    <row r="76" spans="2:11" ht="14.25" customHeight="1">
      <c r="B76" s="1121" t="s">
        <v>1010</v>
      </c>
      <c r="C76" s="2227"/>
      <c r="D76" s="2228"/>
      <c r="E76" s="2229"/>
      <c r="F76" s="165"/>
      <c r="G76" s="166"/>
      <c r="H76" s="167"/>
      <c r="I76" s="1115"/>
      <c r="J76" s="1076">
        <v>12</v>
      </c>
      <c r="K76" s="1095"/>
    </row>
    <row r="77" spans="2:11" ht="14.25" customHeight="1">
      <c r="B77" s="1121" t="s">
        <v>1011</v>
      </c>
      <c r="C77" s="2227"/>
      <c r="D77" s="2228"/>
      <c r="E77" s="2229"/>
      <c r="F77" s="165"/>
      <c r="G77" s="166"/>
      <c r="H77" s="167"/>
      <c r="I77" s="1115"/>
      <c r="J77" s="1076">
        <v>13</v>
      </c>
      <c r="K77" s="1095"/>
    </row>
    <row r="78" spans="2:11" ht="14.25" customHeight="1">
      <c r="B78" s="1121" t="s">
        <v>1012</v>
      </c>
      <c r="C78" s="2227"/>
      <c r="D78" s="2228"/>
      <c r="E78" s="2229"/>
      <c r="F78" s="165"/>
      <c r="G78" s="166"/>
      <c r="H78" s="167"/>
      <c r="I78" s="1115"/>
      <c r="J78" s="1076">
        <v>14</v>
      </c>
      <c r="K78" s="1095"/>
    </row>
    <row r="79" spans="2:11" ht="14.25" customHeight="1">
      <c r="B79" s="1121" t="s">
        <v>1013</v>
      </c>
      <c r="C79" s="2227"/>
      <c r="D79" s="2228"/>
      <c r="E79" s="2229"/>
      <c r="F79" s="165"/>
      <c r="G79" s="166"/>
      <c r="H79" s="167"/>
      <c r="I79" s="1115"/>
      <c r="J79" s="1076">
        <v>15</v>
      </c>
      <c r="K79" s="1095"/>
    </row>
    <row r="80" spans="2:11" ht="14.25" customHeight="1">
      <c r="B80" s="1121" t="s">
        <v>1014</v>
      </c>
      <c r="C80" s="2227"/>
      <c r="D80" s="2228"/>
      <c r="E80" s="2229"/>
      <c r="F80" s="165"/>
      <c r="G80" s="166"/>
      <c r="H80" s="167"/>
      <c r="I80" s="1115"/>
      <c r="J80" s="1076">
        <v>16</v>
      </c>
      <c r="K80" s="1095"/>
    </row>
    <row r="81" spans="2:12" ht="14.25" customHeight="1">
      <c r="B81" s="1121" t="s">
        <v>1015</v>
      </c>
      <c r="C81" s="2227"/>
      <c r="D81" s="2228"/>
      <c r="E81" s="2229"/>
      <c r="F81" s="165"/>
      <c r="G81" s="166"/>
      <c r="H81" s="167"/>
      <c r="I81" s="1115"/>
      <c r="J81" s="1076">
        <v>17</v>
      </c>
      <c r="K81" s="1095"/>
    </row>
    <row r="82" spans="2:12" ht="14.25" customHeight="1">
      <c r="B82" s="1121" t="s">
        <v>695</v>
      </c>
      <c r="C82" s="2227"/>
      <c r="D82" s="2228"/>
      <c r="E82" s="2229"/>
      <c r="F82" s="165"/>
      <c r="G82" s="166"/>
      <c r="H82" s="167"/>
      <c r="I82" s="1115"/>
      <c r="J82" s="1076">
        <v>18</v>
      </c>
      <c r="K82" s="1095"/>
    </row>
    <row r="83" spans="2:12" ht="14.25" customHeight="1">
      <c r="B83" s="1121" t="s">
        <v>1016</v>
      </c>
      <c r="C83" s="2227"/>
      <c r="D83" s="2228"/>
      <c r="E83" s="2229"/>
      <c r="F83" s="165"/>
      <c r="G83" s="166"/>
      <c r="H83" s="167"/>
      <c r="I83" s="1115"/>
      <c r="J83" s="1076">
        <v>19</v>
      </c>
      <c r="K83" s="1095"/>
    </row>
    <row r="84" spans="2:12" ht="14.25" customHeight="1">
      <c r="B84" s="1121" t="s">
        <v>1017</v>
      </c>
      <c r="C84" s="2227"/>
      <c r="D84" s="2228"/>
      <c r="E84" s="2229"/>
      <c r="F84" s="165"/>
      <c r="G84" s="166"/>
      <c r="H84" s="167"/>
      <c r="I84" s="1115"/>
      <c r="J84" s="1076">
        <v>20</v>
      </c>
      <c r="K84" s="1095"/>
    </row>
    <row r="85" spans="2:12" ht="14.25" customHeight="1">
      <c r="B85" s="1121" t="s">
        <v>1018</v>
      </c>
      <c r="C85" s="2227"/>
      <c r="D85" s="2228"/>
      <c r="E85" s="2229"/>
      <c r="F85" s="165"/>
      <c r="G85" s="166"/>
      <c r="H85" s="167"/>
      <c r="I85" s="1115"/>
      <c r="J85" s="1076">
        <v>21</v>
      </c>
      <c r="K85" s="1095"/>
    </row>
    <row r="86" spans="2:12" ht="14.25" customHeight="1">
      <c r="B86" s="1121" t="s">
        <v>1019</v>
      </c>
      <c r="C86" s="2227"/>
      <c r="D86" s="2228"/>
      <c r="E86" s="2229"/>
      <c r="F86" s="165"/>
      <c r="G86" s="166"/>
      <c r="H86" s="167"/>
      <c r="I86" s="1115"/>
      <c r="J86" s="1076">
        <v>22</v>
      </c>
      <c r="K86" s="1095"/>
    </row>
    <row r="87" spans="2:12" ht="14.25" customHeight="1">
      <c r="B87" s="1121" t="s">
        <v>1020</v>
      </c>
      <c r="C87" s="2227"/>
      <c r="D87" s="2228"/>
      <c r="E87" s="2229"/>
      <c r="F87" s="165"/>
      <c r="G87" s="166"/>
      <c r="H87" s="167"/>
      <c r="I87" s="1115"/>
      <c r="J87" s="1076">
        <v>23</v>
      </c>
      <c r="K87" s="1095"/>
    </row>
    <row r="88" spans="2:12" ht="14.25" customHeight="1">
      <c r="B88" s="1121" t="s">
        <v>1021</v>
      </c>
      <c r="C88" s="2227"/>
      <c r="D88" s="2228"/>
      <c r="E88" s="2229"/>
      <c r="F88" s="165"/>
      <c r="G88" s="166"/>
      <c r="H88" s="167"/>
      <c r="I88" s="1115"/>
      <c r="J88" s="1076">
        <v>24</v>
      </c>
      <c r="K88" s="1095"/>
    </row>
    <row r="89" spans="2:12" ht="14.25" customHeight="1">
      <c r="B89" s="1121" t="s">
        <v>696</v>
      </c>
      <c r="C89" s="2227"/>
      <c r="D89" s="2228"/>
      <c r="E89" s="2229"/>
      <c r="F89" s="165"/>
      <c r="G89" s="166"/>
      <c r="H89" s="167"/>
      <c r="I89" s="1115"/>
      <c r="J89" s="1076">
        <v>25</v>
      </c>
      <c r="K89" s="1095"/>
    </row>
    <row r="90" spans="2:12" ht="14.25" customHeight="1">
      <c r="B90" s="1121" t="s">
        <v>1022</v>
      </c>
      <c r="C90" s="2227"/>
      <c r="D90" s="2228"/>
      <c r="E90" s="2229"/>
      <c r="F90" s="165"/>
      <c r="G90" s="166"/>
      <c r="H90" s="167"/>
      <c r="I90" s="1115"/>
      <c r="J90" s="1076">
        <v>26</v>
      </c>
      <c r="K90" s="1095"/>
    </row>
    <row r="91" spans="2:12" ht="14.25" customHeight="1">
      <c r="B91" s="1121" t="s">
        <v>1023</v>
      </c>
      <c r="C91" s="2227"/>
      <c r="D91" s="2228"/>
      <c r="E91" s="2229"/>
      <c r="F91" s="165"/>
      <c r="G91" s="166"/>
      <c r="H91" s="167"/>
      <c r="I91" s="1115"/>
      <c r="J91" s="1076">
        <v>27</v>
      </c>
      <c r="K91" s="1095"/>
    </row>
    <row r="92" spans="2:12" ht="14.25" customHeight="1">
      <c r="B92" s="1121" t="s">
        <v>1024</v>
      </c>
      <c r="C92" s="2227"/>
      <c r="D92" s="2228"/>
      <c r="E92" s="2229"/>
      <c r="F92" s="165"/>
      <c r="G92" s="166"/>
      <c r="H92" s="167"/>
      <c r="I92" s="1115"/>
      <c r="J92" s="1076">
        <v>28</v>
      </c>
      <c r="K92" s="1095"/>
    </row>
    <row r="93" spans="2:12" ht="14.25" customHeight="1">
      <c r="B93" s="1121" t="s">
        <v>1025</v>
      </c>
      <c r="C93" s="2227"/>
      <c r="D93" s="2228"/>
      <c r="E93" s="2229"/>
      <c r="F93" s="165"/>
      <c r="G93" s="166"/>
      <c r="H93" s="167"/>
      <c r="I93" s="1115"/>
      <c r="J93" s="1076">
        <v>29</v>
      </c>
      <c r="K93" s="1095"/>
    </row>
    <row r="94" spans="2:12" ht="17.100000000000001" customHeight="1" thickBot="1">
      <c r="B94" s="1116"/>
      <c r="C94" s="491"/>
      <c r="D94" s="491"/>
      <c r="E94" s="1117" t="s">
        <v>81</v>
      </c>
      <c r="F94" s="1118">
        <f>SUM(F69:F93)</f>
        <v>0</v>
      </c>
      <c r="G94" s="1119">
        <f>SUM(G69:G93)</f>
        <v>0</v>
      </c>
      <c r="H94" s="1118">
        <f>SUM(H69:H93)</f>
        <v>0</v>
      </c>
      <c r="I94" s="1120"/>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FLN64b1GF6QdzwyD6lrR8VXAA13ltUJt2bVFZ3Ohza/mitVUuRPbzgnnqOBfDcG/B1it9Ga0Mvm9D1VIvu9qug==" saltValue="8mgvViTv93jjcXBmRAY5Kw==" spinCount="100000" sheet="1" objects="1" scenarios="1"/>
  <mergeCells count="27">
    <mergeCell ref="E11:G11"/>
    <mergeCell ref="C66:I66"/>
    <mergeCell ref="C72:E72"/>
    <mergeCell ref="C73:E73"/>
    <mergeCell ref="C69:E69"/>
    <mergeCell ref="C70:E70"/>
    <mergeCell ref="C77:E77"/>
    <mergeCell ref="C71:E71"/>
    <mergeCell ref="C78:E78"/>
    <mergeCell ref="C79:E79"/>
    <mergeCell ref="C74:E74"/>
    <mergeCell ref="C75:E75"/>
    <mergeCell ref="C76:E76"/>
    <mergeCell ref="C80:E80"/>
    <mergeCell ref="C81:E81"/>
    <mergeCell ref="C82:E82"/>
    <mergeCell ref="C83:E83"/>
    <mergeCell ref="C84:E84"/>
    <mergeCell ref="C90:E90"/>
    <mergeCell ref="C91:E91"/>
    <mergeCell ref="C92:E92"/>
    <mergeCell ref="C93:E93"/>
    <mergeCell ref="C85:E85"/>
    <mergeCell ref="C86:E86"/>
    <mergeCell ref="C87:E87"/>
    <mergeCell ref="C88:E88"/>
    <mergeCell ref="C89:E89"/>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R104"/>
  <sheetViews>
    <sheetView showGridLines="0" zoomScaleNormal="100" workbookViewId="0">
      <selection activeCell="I26" sqref="I26"/>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10528</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657" t="s">
        <v>1506</v>
      </c>
      <c r="J10" s="567"/>
      <c r="K10" s="567"/>
      <c r="L10" s="478"/>
    </row>
    <row r="11" spans="2:12" ht="15.95" customHeight="1" thickBot="1">
      <c r="B11" s="1073" t="s">
        <v>1249</v>
      </c>
      <c r="C11" s="1074"/>
      <c r="D11" s="1074"/>
      <c r="E11" s="2230"/>
      <c r="F11" s="2231"/>
      <c r="G11" s="2232"/>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11-2'!$E$55</f>
        <v>0</v>
      </c>
      <c r="F23" s="528">
        <f>'Schedule 11-2'!$F$55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12-2'!E65</f>
        <v>0</v>
      </c>
      <c r="F52" s="528">
        <f>+'Schedule 12-2'!F65</f>
        <v>0</v>
      </c>
      <c r="G52" s="528">
        <f>+'Schedule 12-2'!G65</f>
        <v>0</v>
      </c>
      <c r="H52" s="528">
        <f>+'Schedule 12-2'!H65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096" t="s">
        <v>1245</v>
      </c>
      <c r="C58" s="509"/>
      <c r="D58" s="572"/>
      <c r="E58" s="1097"/>
      <c r="F58" s="1097"/>
      <c r="G58" s="1097"/>
      <c r="H58" s="1097" t="s">
        <v>649</v>
      </c>
      <c r="I58" s="1098" t="s">
        <v>13225</v>
      </c>
      <c r="J58" s="1076">
        <v>1</v>
      </c>
      <c r="K58" s="1095"/>
    </row>
    <row r="59" spans="2:12" ht="15" customHeight="1">
      <c r="B59" s="1099" t="s">
        <v>1299</v>
      </c>
      <c r="C59" s="1100" t="s">
        <v>650</v>
      </c>
      <c r="D59" s="1067"/>
      <c r="E59" s="1101"/>
      <c r="F59" s="1102"/>
      <c r="G59" s="1102"/>
      <c r="H59" s="1103"/>
      <c r="I59" s="1104"/>
      <c r="J59" s="1076">
        <v>2</v>
      </c>
      <c r="K59" s="1095"/>
    </row>
    <row r="60" spans="2:12" ht="17.100000000000001" customHeight="1">
      <c r="B60" s="1086" t="s">
        <v>981</v>
      </c>
      <c r="C60" s="514" t="s">
        <v>651</v>
      </c>
      <c r="D60" s="569"/>
      <c r="E60" s="1101"/>
      <c r="F60" s="1101"/>
      <c r="G60" s="1101"/>
      <c r="H60" s="1089"/>
      <c r="I60" s="1093">
        <f>+G55</f>
        <v>0</v>
      </c>
      <c r="J60" s="1076">
        <v>3</v>
      </c>
      <c r="K60" s="1095"/>
    </row>
    <row r="61" spans="2:12" ht="17.100000000000001" customHeight="1" thickBot="1">
      <c r="B61" s="1086" t="s">
        <v>982</v>
      </c>
      <c r="C61" s="514" t="s">
        <v>652</v>
      </c>
      <c r="D61" s="569"/>
      <c r="E61" s="1101"/>
      <c r="F61" s="1101"/>
      <c r="G61" s="1101"/>
      <c r="H61" s="1089"/>
      <c r="I61" s="515">
        <f>+I55</f>
        <v>0</v>
      </c>
      <c r="J61" s="1076">
        <v>4</v>
      </c>
      <c r="K61" s="1095"/>
      <c r="L61" s="478"/>
    </row>
    <row r="62" spans="2:12" ht="15" customHeight="1" thickTop="1" thickBot="1">
      <c r="B62" s="1090" t="s">
        <v>983</v>
      </c>
      <c r="C62" s="519" t="s">
        <v>952</v>
      </c>
      <c r="D62" s="1091"/>
      <c r="E62" s="1105"/>
      <c r="F62" s="1105"/>
      <c r="G62" s="1105"/>
      <c r="H62" s="1106"/>
      <c r="I62" s="520">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107" t="s">
        <v>1303</v>
      </c>
      <c r="C65" s="523" t="s">
        <v>653</v>
      </c>
      <c r="D65" s="883"/>
      <c r="E65" s="560"/>
      <c r="F65" s="560"/>
      <c r="G65" s="560"/>
      <c r="H65" s="560"/>
      <c r="I65" s="49"/>
      <c r="J65" s="1076">
        <v>1</v>
      </c>
      <c r="K65" s="567"/>
    </row>
    <row r="66" spans="2:11" ht="118.5" customHeight="1" thickBot="1">
      <c r="B66" s="1121" t="s">
        <v>1003</v>
      </c>
      <c r="C66" s="2233"/>
      <c r="D66" s="2234"/>
      <c r="E66" s="2234"/>
      <c r="F66" s="2234"/>
      <c r="G66" s="2234"/>
      <c r="H66" s="2234"/>
      <c r="I66" s="2235"/>
      <c r="J66" s="1076">
        <v>2</v>
      </c>
      <c r="K66" s="567"/>
    </row>
    <row r="67" spans="2:11" s="1111" customFormat="1" ht="17.100000000000001" customHeight="1" thickTop="1" thickBot="1">
      <c r="B67" s="1122"/>
      <c r="C67" s="1108" t="s">
        <v>654</v>
      </c>
      <c r="D67" s="1108"/>
      <c r="E67" s="1109"/>
      <c r="F67" s="1109"/>
      <c r="G67" s="1109"/>
      <c r="H67" s="1109"/>
      <c r="I67" s="1109"/>
      <c r="J67" s="1076">
        <v>3</v>
      </c>
      <c r="K67" s="1110"/>
    </row>
    <row r="68" spans="2:11" ht="23.25" thickTop="1">
      <c r="B68" s="1123"/>
      <c r="C68" s="1112" t="s">
        <v>6</v>
      </c>
      <c r="D68" s="1112"/>
      <c r="E68" s="1112"/>
      <c r="F68" s="1113" t="s">
        <v>1246</v>
      </c>
      <c r="G68" s="1113" t="s">
        <v>1247</v>
      </c>
      <c r="H68" s="1113" t="s">
        <v>1248</v>
      </c>
      <c r="I68" s="1114"/>
      <c r="J68" s="1076">
        <v>4</v>
      </c>
      <c r="K68" s="1095"/>
    </row>
    <row r="69" spans="2:11" ht="14.25" customHeight="1">
      <c r="B69" s="1121" t="s">
        <v>1004</v>
      </c>
      <c r="C69" s="2227"/>
      <c r="D69" s="2228"/>
      <c r="E69" s="2229"/>
      <c r="F69" s="165"/>
      <c r="G69" s="166"/>
      <c r="H69" s="167"/>
      <c r="I69" s="1115"/>
      <c r="J69" s="1076">
        <v>5</v>
      </c>
      <c r="K69" s="1095"/>
    </row>
    <row r="70" spans="2:11" ht="14.25" customHeight="1">
      <c r="B70" s="1121" t="s">
        <v>1005</v>
      </c>
      <c r="C70" s="2227"/>
      <c r="D70" s="2228"/>
      <c r="E70" s="2229"/>
      <c r="F70" s="165"/>
      <c r="G70" s="166"/>
      <c r="H70" s="167"/>
      <c r="I70" s="1115"/>
      <c r="J70" s="1076">
        <v>6</v>
      </c>
      <c r="K70" s="1095"/>
    </row>
    <row r="71" spans="2:11" ht="14.25" customHeight="1">
      <c r="B71" s="1121" t="s">
        <v>1006</v>
      </c>
      <c r="C71" s="2227"/>
      <c r="D71" s="2228"/>
      <c r="E71" s="2229"/>
      <c r="F71" s="165"/>
      <c r="G71" s="166"/>
      <c r="H71" s="167"/>
      <c r="I71" s="1115"/>
      <c r="J71" s="1076">
        <v>7</v>
      </c>
      <c r="K71" s="1095"/>
    </row>
    <row r="72" spans="2:11" ht="14.25" customHeight="1">
      <c r="B72" s="1121" t="s">
        <v>1007</v>
      </c>
      <c r="C72" s="2227"/>
      <c r="D72" s="2228"/>
      <c r="E72" s="2229"/>
      <c r="F72" s="165"/>
      <c r="G72" s="166"/>
      <c r="H72" s="167"/>
      <c r="I72" s="1115"/>
      <c r="J72" s="1076">
        <v>8</v>
      </c>
      <c r="K72" s="1095"/>
    </row>
    <row r="73" spans="2:11" ht="14.25" customHeight="1">
      <c r="B73" s="1121" t="s">
        <v>1008</v>
      </c>
      <c r="C73" s="2227"/>
      <c r="D73" s="2228"/>
      <c r="E73" s="2229"/>
      <c r="F73" s="165"/>
      <c r="G73" s="166"/>
      <c r="H73" s="167"/>
      <c r="I73" s="1115"/>
      <c r="J73" s="1076">
        <v>9</v>
      </c>
      <c r="K73" s="1095"/>
    </row>
    <row r="74" spans="2:11" ht="14.25" customHeight="1">
      <c r="B74" s="1121" t="s">
        <v>1009</v>
      </c>
      <c r="C74" s="2227"/>
      <c r="D74" s="2228"/>
      <c r="E74" s="2229"/>
      <c r="F74" s="165"/>
      <c r="G74" s="166"/>
      <c r="H74" s="167"/>
      <c r="I74" s="1115"/>
      <c r="J74" s="1076">
        <v>10</v>
      </c>
      <c r="K74" s="1095"/>
    </row>
    <row r="75" spans="2:11" ht="14.25" customHeight="1">
      <c r="B75" s="1121" t="s">
        <v>694</v>
      </c>
      <c r="C75" s="2227"/>
      <c r="D75" s="2228"/>
      <c r="E75" s="2229"/>
      <c r="F75" s="165"/>
      <c r="G75" s="166"/>
      <c r="H75" s="167"/>
      <c r="I75" s="1115"/>
      <c r="J75" s="1076">
        <v>11</v>
      </c>
      <c r="K75" s="1095"/>
    </row>
    <row r="76" spans="2:11" ht="14.25" customHeight="1">
      <c r="B76" s="1121" t="s">
        <v>1010</v>
      </c>
      <c r="C76" s="2227"/>
      <c r="D76" s="2228"/>
      <c r="E76" s="2229"/>
      <c r="F76" s="165"/>
      <c r="G76" s="166"/>
      <c r="H76" s="167"/>
      <c r="I76" s="1115"/>
      <c r="J76" s="1076">
        <v>12</v>
      </c>
      <c r="K76" s="1095"/>
    </row>
    <row r="77" spans="2:11" ht="14.25" customHeight="1">
      <c r="B77" s="1121" t="s">
        <v>1011</v>
      </c>
      <c r="C77" s="2227"/>
      <c r="D77" s="2228"/>
      <c r="E77" s="2229"/>
      <c r="F77" s="165"/>
      <c r="G77" s="166"/>
      <c r="H77" s="167"/>
      <c r="I77" s="1115"/>
      <c r="J77" s="1076">
        <v>13</v>
      </c>
      <c r="K77" s="1095"/>
    </row>
    <row r="78" spans="2:11" ht="14.25" customHeight="1">
      <c r="B78" s="1121" t="s">
        <v>1012</v>
      </c>
      <c r="C78" s="2227"/>
      <c r="D78" s="2228"/>
      <c r="E78" s="2229"/>
      <c r="F78" s="165"/>
      <c r="G78" s="166"/>
      <c r="H78" s="167"/>
      <c r="I78" s="1115"/>
      <c r="J78" s="1076">
        <v>14</v>
      </c>
      <c r="K78" s="1095"/>
    </row>
    <row r="79" spans="2:11" ht="14.25" customHeight="1">
      <c r="B79" s="1121" t="s">
        <v>1013</v>
      </c>
      <c r="C79" s="2227"/>
      <c r="D79" s="2228"/>
      <c r="E79" s="2229"/>
      <c r="F79" s="165"/>
      <c r="G79" s="166"/>
      <c r="H79" s="167"/>
      <c r="I79" s="1115"/>
      <c r="J79" s="1076">
        <v>15</v>
      </c>
      <c r="K79" s="1095"/>
    </row>
    <row r="80" spans="2:11" ht="14.25" customHeight="1">
      <c r="B80" s="1121" t="s">
        <v>1014</v>
      </c>
      <c r="C80" s="2227"/>
      <c r="D80" s="2228"/>
      <c r="E80" s="2229"/>
      <c r="F80" s="165"/>
      <c r="G80" s="166"/>
      <c r="H80" s="167"/>
      <c r="I80" s="1115"/>
      <c r="J80" s="1076">
        <v>16</v>
      </c>
      <c r="K80" s="1095"/>
    </row>
    <row r="81" spans="2:12" ht="14.25" customHeight="1">
      <c r="B81" s="1121" t="s">
        <v>1015</v>
      </c>
      <c r="C81" s="2227"/>
      <c r="D81" s="2228"/>
      <c r="E81" s="2229"/>
      <c r="F81" s="165"/>
      <c r="G81" s="166"/>
      <c r="H81" s="167"/>
      <c r="I81" s="1115"/>
      <c r="J81" s="1076">
        <v>17</v>
      </c>
      <c r="K81" s="1095"/>
    </row>
    <row r="82" spans="2:12" ht="14.25" customHeight="1">
      <c r="B82" s="1121" t="s">
        <v>695</v>
      </c>
      <c r="C82" s="2227"/>
      <c r="D82" s="2228"/>
      <c r="E82" s="2229"/>
      <c r="F82" s="165"/>
      <c r="G82" s="166"/>
      <c r="H82" s="167"/>
      <c r="I82" s="1115"/>
      <c r="J82" s="1076">
        <v>18</v>
      </c>
      <c r="K82" s="1095"/>
    </row>
    <row r="83" spans="2:12" ht="14.25" customHeight="1">
      <c r="B83" s="1121" t="s">
        <v>1016</v>
      </c>
      <c r="C83" s="2227"/>
      <c r="D83" s="2228"/>
      <c r="E83" s="2229"/>
      <c r="F83" s="165"/>
      <c r="G83" s="166"/>
      <c r="H83" s="167"/>
      <c r="I83" s="1115"/>
      <c r="J83" s="1076">
        <v>19</v>
      </c>
      <c r="K83" s="1095"/>
    </row>
    <row r="84" spans="2:12" ht="14.25" customHeight="1">
      <c r="B84" s="1121" t="s">
        <v>1017</v>
      </c>
      <c r="C84" s="2227"/>
      <c r="D84" s="2228"/>
      <c r="E84" s="2229"/>
      <c r="F84" s="165"/>
      <c r="G84" s="166"/>
      <c r="H84" s="167"/>
      <c r="I84" s="1115"/>
      <c r="J84" s="1076">
        <v>20</v>
      </c>
      <c r="K84" s="1095"/>
    </row>
    <row r="85" spans="2:12" ht="14.25" customHeight="1">
      <c r="B85" s="1121" t="s">
        <v>1018</v>
      </c>
      <c r="C85" s="2227"/>
      <c r="D85" s="2228"/>
      <c r="E85" s="2229"/>
      <c r="F85" s="165"/>
      <c r="G85" s="166"/>
      <c r="H85" s="167"/>
      <c r="I85" s="1115"/>
      <c r="J85" s="1076">
        <v>21</v>
      </c>
      <c r="K85" s="1095"/>
    </row>
    <row r="86" spans="2:12" ht="14.25" customHeight="1">
      <c r="B86" s="1121" t="s">
        <v>1019</v>
      </c>
      <c r="C86" s="2227"/>
      <c r="D86" s="2228"/>
      <c r="E86" s="2229"/>
      <c r="F86" s="165"/>
      <c r="G86" s="166"/>
      <c r="H86" s="167"/>
      <c r="I86" s="1115"/>
      <c r="J86" s="1076">
        <v>22</v>
      </c>
      <c r="K86" s="1095"/>
    </row>
    <row r="87" spans="2:12" ht="14.25" customHeight="1">
      <c r="B87" s="1121" t="s">
        <v>1020</v>
      </c>
      <c r="C87" s="2227"/>
      <c r="D87" s="2228"/>
      <c r="E87" s="2229"/>
      <c r="F87" s="165"/>
      <c r="G87" s="166"/>
      <c r="H87" s="167"/>
      <c r="I87" s="1115"/>
      <c r="J87" s="1076">
        <v>23</v>
      </c>
      <c r="K87" s="1095"/>
    </row>
    <row r="88" spans="2:12" ht="14.25" customHeight="1">
      <c r="B88" s="1121" t="s">
        <v>1021</v>
      </c>
      <c r="C88" s="2227"/>
      <c r="D88" s="2228"/>
      <c r="E88" s="2229"/>
      <c r="F88" s="165"/>
      <c r="G88" s="166"/>
      <c r="H88" s="167"/>
      <c r="I88" s="1115"/>
      <c r="J88" s="1076">
        <v>24</v>
      </c>
      <c r="K88" s="1095"/>
    </row>
    <row r="89" spans="2:12" ht="14.25" customHeight="1">
      <c r="B89" s="1121" t="s">
        <v>696</v>
      </c>
      <c r="C89" s="2227"/>
      <c r="D89" s="2228"/>
      <c r="E89" s="2229"/>
      <c r="F89" s="165"/>
      <c r="G89" s="166"/>
      <c r="H89" s="167"/>
      <c r="I89" s="1115"/>
      <c r="J89" s="1076">
        <v>25</v>
      </c>
      <c r="K89" s="1095"/>
    </row>
    <row r="90" spans="2:12" ht="14.25" customHeight="1">
      <c r="B90" s="1121" t="s">
        <v>1022</v>
      </c>
      <c r="C90" s="2227"/>
      <c r="D90" s="2228"/>
      <c r="E90" s="2229"/>
      <c r="F90" s="165"/>
      <c r="G90" s="166"/>
      <c r="H90" s="167"/>
      <c r="I90" s="1115"/>
      <c r="J90" s="1076">
        <v>26</v>
      </c>
      <c r="K90" s="1095"/>
    </row>
    <row r="91" spans="2:12" ht="14.25" customHeight="1">
      <c r="B91" s="1121" t="s">
        <v>1023</v>
      </c>
      <c r="C91" s="2227"/>
      <c r="D91" s="2228"/>
      <c r="E91" s="2229"/>
      <c r="F91" s="165"/>
      <c r="G91" s="166"/>
      <c r="H91" s="167"/>
      <c r="I91" s="1115"/>
      <c r="J91" s="1076">
        <v>27</v>
      </c>
      <c r="K91" s="1095"/>
    </row>
    <row r="92" spans="2:12" ht="14.25" customHeight="1">
      <c r="B92" s="1121" t="s">
        <v>1024</v>
      </c>
      <c r="C92" s="2227"/>
      <c r="D92" s="2228"/>
      <c r="E92" s="2229"/>
      <c r="F92" s="165"/>
      <c r="G92" s="166"/>
      <c r="H92" s="167"/>
      <c r="I92" s="1115"/>
      <c r="J92" s="1076">
        <v>28</v>
      </c>
      <c r="K92" s="1095"/>
    </row>
    <row r="93" spans="2:12" ht="14.25" customHeight="1">
      <c r="B93" s="1121" t="s">
        <v>1025</v>
      </c>
      <c r="C93" s="2227"/>
      <c r="D93" s="2228"/>
      <c r="E93" s="2229"/>
      <c r="F93" s="165"/>
      <c r="G93" s="166"/>
      <c r="H93" s="167"/>
      <c r="I93" s="1115"/>
      <c r="J93" s="1076">
        <v>29</v>
      </c>
      <c r="K93" s="1095"/>
    </row>
    <row r="94" spans="2:12" ht="17.100000000000001" customHeight="1" thickBot="1">
      <c r="B94" s="1904" t="s">
        <v>81</v>
      </c>
      <c r="C94" s="491"/>
      <c r="D94" s="491"/>
      <c r="E94" s="1117" t="s">
        <v>81</v>
      </c>
      <c r="F94" s="1118">
        <f>SUM(F69:F93)</f>
        <v>0</v>
      </c>
      <c r="G94" s="1119">
        <f>SUM(G69:G93)</f>
        <v>0</v>
      </c>
      <c r="H94" s="1118">
        <f>SUM(H69:H93)</f>
        <v>0</v>
      </c>
      <c r="I94" s="1120"/>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izRxwTNRfmp2S6RcLhbYoWuOkFghmrsW00z+KU4N+ozhPKPoS8+SQ6IQ25Ut97zq8XV/J2Z9BXZGS4DXq64ycg==" saltValue="xFb1k8l0SspVv+TnUyfdDw==" spinCount="100000" sheet="1" objects="1" scenarios="1"/>
  <mergeCells count="2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R104"/>
  <sheetViews>
    <sheetView showGridLines="0" zoomScaleNormal="100" workbookViewId="0">
      <selection activeCell="E16" sqref="E16"/>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10527</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657" t="s">
        <v>1506</v>
      </c>
      <c r="J10" s="567"/>
      <c r="K10" s="567"/>
      <c r="L10" s="478"/>
    </row>
    <row r="11" spans="2:12" ht="15.95" customHeight="1" thickBot="1">
      <c r="B11" s="1073" t="s">
        <v>1249</v>
      </c>
      <c r="C11" s="1074"/>
      <c r="D11" s="1074"/>
      <c r="E11" s="2230"/>
      <c r="F11" s="2231"/>
      <c r="G11" s="2232"/>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11-3'!$E$55</f>
        <v>0</v>
      </c>
      <c r="F23" s="528">
        <f>'Schedule 11-3'!$F$55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12-3'!E65</f>
        <v>0</v>
      </c>
      <c r="F52" s="528">
        <f>+'Schedule 12-3'!F65</f>
        <v>0</v>
      </c>
      <c r="G52" s="528">
        <f>+'Schedule 12-3'!G65</f>
        <v>0</v>
      </c>
      <c r="H52" s="528">
        <f>+'Schedule 12-3'!H65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817" t="s">
        <v>1245</v>
      </c>
      <c r="C58" s="1818"/>
      <c r="D58" s="1819"/>
      <c r="E58" s="1820"/>
      <c r="F58" s="1820"/>
      <c r="G58" s="1820"/>
      <c r="H58" s="1820" t="s">
        <v>649</v>
      </c>
      <c r="I58" s="1821" t="s">
        <v>13225</v>
      </c>
      <c r="J58" s="1076">
        <v>1</v>
      </c>
      <c r="K58" s="1095"/>
    </row>
    <row r="59" spans="2:12" ht="15" customHeight="1">
      <c r="B59" s="1822" t="s">
        <v>1299</v>
      </c>
      <c r="C59" s="1823" t="s">
        <v>650</v>
      </c>
      <c r="D59" s="1824"/>
      <c r="E59" s="1825"/>
      <c r="F59" s="1826"/>
      <c r="G59" s="1826"/>
      <c r="H59" s="1827"/>
      <c r="I59" s="1828"/>
      <c r="J59" s="1076">
        <v>2</v>
      </c>
      <c r="K59" s="1095"/>
    </row>
    <row r="60" spans="2:12" ht="17.100000000000001" customHeight="1">
      <c r="B60" s="1829" t="s">
        <v>981</v>
      </c>
      <c r="C60" s="1830" t="s">
        <v>651</v>
      </c>
      <c r="D60" s="1831"/>
      <c r="E60" s="1825"/>
      <c r="F60" s="1825"/>
      <c r="G60" s="1825"/>
      <c r="H60" s="1089"/>
      <c r="I60" s="1832">
        <f>+G55</f>
        <v>0</v>
      </c>
      <c r="J60" s="1076">
        <v>3</v>
      </c>
      <c r="K60" s="1095"/>
    </row>
    <row r="61" spans="2:12" ht="17.100000000000001" customHeight="1" thickBot="1">
      <c r="B61" s="1829" t="s">
        <v>982</v>
      </c>
      <c r="C61" s="1830" t="s">
        <v>652</v>
      </c>
      <c r="D61" s="1831"/>
      <c r="E61" s="1825"/>
      <c r="F61" s="1825"/>
      <c r="G61" s="1825"/>
      <c r="H61" s="1089"/>
      <c r="I61" s="1833">
        <f>+I55</f>
        <v>0</v>
      </c>
      <c r="J61" s="1076">
        <v>4</v>
      </c>
      <c r="K61" s="1095"/>
      <c r="L61" s="478"/>
    </row>
    <row r="62" spans="2:12" ht="15" customHeight="1" thickTop="1" thickBot="1">
      <c r="B62" s="1834" t="s">
        <v>983</v>
      </c>
      <c r="C62" s="1835" t="s">
        <v>952</v>
      </c>
      <c r="D62" s="1836"/>
      <c r="E62" s="1837"/>
      <c r="F62" s="1837"/>
      <c r="G62" s="1837"/>
      <c r="H62" s="1106"/>
      <c r="I62" s="1838">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839" t="s">
        <v>1303</v>
      </c>
      <c r="C65" s="1818" t="s">
        <v>653</v>
      </c>
      <c r="D65" s="1819"/>
      <c r="E65" s="1840"/>
      <c r="F65" s="1840"/>
      <c r="G65" s="1840"/>
      <c r="H65" s="1840"/>
      <c r="I65" s="1841"/>
      <c r="J65" s="1076">
        <v>1</v>
      </c>
      <c r="K65" s="567"/>
    </row>
    <row r="66" spans="2:11" ht="118.5" customHeight="1" thickBot="1">
      <c r="B66" s="1121" t="s">
        <v>1003</v>
      </c>
      <c r="C66" s="2239"/>
      <c r="D66" s="2240"/>
      <c r="E66" s="2240"/>
      <c r="F66" s="2240"/>
      <c r="G66" s="2240"/>
      <c r="H66" s="2240"/>
      <c r="I66" s="2241"/>
      <c r="J66" s="1076">
        <v>2</v>
      </c>
      <c r="K66" s="567"/>
    </row>
    <row r="67" spans="2:11" s="1111" customFormat="1" ht="17.100000000000001" customHeight="1" thickTop="1" thickBot="1">
      <c r="B67" s="1842"/>
      <c r="C67" s="1843" t="s">
        <v>654</v>
      </c>
      <c r="D67" s="1843"/>
      <c r="E67" s="1844"/>
      <c r="F67" s="1844"/>
      <c r="G67" s="1844"/>
      <c r="H67" s="1844"/>
      <c r="I67" s="1845"/>
      <c r="J67" s="1076">
        <v>3</v>
      </c>
      <c r="K67" s="1110"/>
    </row>
    <row r="68" spans="2:11" ht="23.25" thickTop="1">
      <c r="B68" s="1846"/>
      <c r="C68" s="1112" t="s">
        <v>6</v>
      </c>
      <c r="D68" s="1112"/>
      <c r="E68" s="1112"/>
      <c r="F68" s="1113" t="s">
        <v>1246</v>
      </c>
      <c r="G68" s="1113" t="s">
        <v>1247</v>
      </c>
      <c r="H68" s="1113" t="s">
        <v>1248</v>
      </c>
      <c r="I68" s="1847"/>
      <c r="J68" s="1076">
        <v>4</v>
      </c>
      <c r="K68" s="1095"/>
    </row>
    <row r="69" spans="2:11" ht="14.25" customHeight="1">
      <c r="B69" s="1121" t="s">
        <v>1004</v>
      </c>
      <c r="C69" s="2236"/>
      <c r="D69" s="2237"/>
      <c r="E69" s="2238"/>
      <c r="F69" s="1848"/>
      <c r="G69" s="1849"/>
      <c r="H69" s="1850"/>
      <c r="I69" s="1115"/>
      <c r="J69" s="1076">
        <v>5</v>
      </c>
      <c r="K69" s="1095"/>
    </row>
    <row r="70" spans="2:11" ht="14.25" customHeight="1">
      <c r="B70" s="1121" t="s">
        <v>1005</v>
      </c>
      <c r="C70" s="2236"/>
      <c r="D70" s="2237"/>
      <c r="E70" s="2238"/>
      <c r="F70" s="1848"/>
      <c r="G70" s="1849"/>
      <c r="H70" s="1850"/>
      <c r="I70" s="1115"/>
      <c r="J70" s="1076">
        <v>6</v>
      </c>
      <c r="K70" s="1095"/>
    </row>
    <row r="71" spans="2:11" ht="14.25" customHeight="1">
      <c r="B71" s="1121" t="s">
        <v>1006</v>
      </c>
      <c r="C71" s="2236"/>
      <c r="D71" s="2237"/>
      <c r="E71" s="2238"/>
      <c r="F71" s="1848"/>
      <c r="G71" s="1849"/>
      <c r="H71" s="1850"/>
      <c r="I71" s="1115"/>
      <c r="J71" s="1076">
        <v>7</v>
      </c>
      <c r="K71" s="1095"/>
    </row>
    <row r="72" spans="2:11" ht="14.25" customHeight="1">
      <c r="B72" s="1121" t="s">
        <v>1007</v>
      </c>
      <c r="C72" s="2236"/>
      <c r="D72" s="2237"/>
      <c r="E72" s="2238"/>
      <c r="F72" s="1848"/>
      <c r="G72" s="1849"/>
      <c r="H72" s="1850"/>
      <c r="I72" s="1115"/>
      <c r="J72" s="1076">
        <v>8</v>
      </c>
      <c r="K72" s="1095"/>
    </row>
    <row r="73" spans="2:11" ht="14.25" customHeight="1">
      <c r="B73" s="1121" t="s">
        <v>1008</v>
      </c>
      <c r="C73" s="2236"/>
      <c r="D73" s="2237"/>
      <c r="E73" s="2238"/>
      <c r="F73" s="1848"/>
      <c r="G73" s="1849"/>
      <c r="H73" s="1850"/>
      <c r="I73" s="1115"/>
      <c r="J73" s="1076">
        <v>9</v>
      </c>
      <c r="K73" s="1095"/>
    </row>
    <row r="74" spans="2:11" ht="14.25" customHeight="1">
      <c r="B74" s="1121" t="s">
        <v>1009</v>
      </c>
      <c r="C74" s="2236"/>
      <c r="D74" s="2237"/>
      <c r="E74" s="2238"/>
      <c r="F74" s="1848"/>
      <c r="G74" s="1849"/>
      <c r="H74" s="1850"/>
      <c r="I74" s="1115"/>
      <c r="J74" s="1076">
        <v>10</v>
      </c>
      <c r="K74" s="1095"/>
    </row>
    <row r="75" spans="2:11" ht="14.25" customHeight="1">
      <c r="B75" s="1121" t="s">
        <v>694</v>
      </c>
      <c r="C75" s="2236"/>
      <c r="D75" s="2237"/>
      <c r="E75" s="2238"/>
      <c r="F75" s="1848"/>
      <c r="G75" s="1849"/>
      <c r="H75" s="1850"/>
      <c r="I75" s="1115"/>
      <c r="J75" s="1076">
        <v>11</v>
      </c>
      <c r="K75" s="1095"/>
    </row>
    <row r="76" spans="2:11" ht="14.25" customHeight="1">
      <c r="B76" s="1121" t="s">
        <v>1010</v>
      </c>
      <c r="C76" s="2236"/>
      <c r="D76" s="2237"/>
      <c r="E76" s="2238"/>
      <c r="F76" s="1848"/>
      <c r="G76" s="1849"/>
      <c r="H76" s="1850"/>
      <c r="I76" s="1115"/>
      <c r="J76" s="1076">
        <v>12</v>
      </c>
      <c r="K76" s="1095"/>
    </row>
    <row r="77" spans="2:11" ht="14.25" customHeight="1">
      <c r="B77" s="1121" t="s">
        <v>1011</v>
      </c>
      <c r="C77" s="2236"/>
      <c r="D77" s="2237"/>
      <c r="E77" s="2238"/>
      <c r="F77" s="1848"/>
      <c r="G77" s="1849"/>
      <c r="H77" s="1850"/>
      <c r="I77" s="1115"/>
      <c r="J77" s="1076">
        <v>13</v>
      </c>
      <c r="K77" s="1095"/>
    </row>
    <row r="78" spans="2:11" ht="14.25" customHeight="1">
      <c r="B78" s="1121" t="s">
        <v>1012</v>
      </c>
      <c r="C78" s="2236"/>
      <c r="D78" s="2237"/>
      <c r="E78" s="2238"/>
      <c r="F78" s="1848"/>
      <c r="G78" s="1849"/>
      <c r="H78" s="1850"/>
      <c r="I78" s="1115"/>
      <c r="J78" s="1076">
        <v>14</v>
      </c>
      <c r="K78" s="1095"/>
    </row>
    <row r="79" spans="2:11" ht="14.25" customHeight="1">
      <c r="B79" s="1121" t="s">
        <v>1013</v>
      </c>
      <c r="C79" s="2236"/>
      <c r="D79" s="2237"/>
      <c r="E79" s="2238"/>
      <c r="F79" s="1848"/>
      <c r="G79" s="1849"/>
      <c r="H79" s="1850"/>
      <c r="I79" s="1115"/>
      <c r="J79" s="1076">
        <v>15</v>
      </c>
      <c r="K79" s="1095"/>
    </row>
    <row r="80" spans="2:11" ht="14.25" customHeight="1">
      <c r="B80" s="1121" t="s">
        <v>1014</v>
      </c>
      <c r="C80" s="2236"/>
      <c r="D80" s="2237"/>
      <c r="E80" s="2238"/>
      <c r="F80" s="1848"/>
      <c r="G80" s="1849"/>
      <c r="H80" s="1850"/>
      <c r="I80" s="1115"/>
      <c r="J80" s="1076">
        <v>16</v>
      </c>
      <c r="K80" s="1095"/>
    </row>
    <row r="81" spans="2:12" ht="14.25" customHeight="1">
      <c r="B81" s="1121" t="s">
        <v>1015</v>
      </c>
      <c r="C81" s="2236"/>
      <c r="D81" s="2237"/>
      <c r="E81" s="2238"/>
      <c r="F81" s="1848"/>
      <c r="G81" s="1849"/>
      <c r="H81" s="1850"/>
      <c r="I81" s="1115"/>
      <c r="J81" s="1076">
        <v>17</v>
      </c>
      <c r="K81" s="1095"/>
    </row>
    <row r="82" spans="2:12" ht="14.25" customHeight="1">
      <c r="B82" s="1121" t="s">
        <v>695</v>
      </c>
      <c r="C82" s="2236"/>
      <c r="D82" s="2237"/>
      <c r="E82" s="2238"/>
      <c r="F82" s="1848"/>
      <c r="G82" s="1849"/>
      <c r="H82" s="1850"/>
      <c r="I82" s="1115"/>
      <c r="J82" s="1076">
        <v>18</v>
      </c>
      <c r="K82" s="1095"/>
    </row>
    <row r="83" spans="2:12" ht="14.25" customHeight="1">
      <c r="B83" s="1121" t="s">
        <v>1016</v>
      </c>
      <c r="C83" s="2236"/>
      <c r="D83" s="2237"/>
      <c r="E83" s="2238"/>
      <c r="F83" s="1848"/>
      <c r="G83" s="1849"/>
      <c r="H83" s="1850"/>
      <c r="I83" s="1115"/>
      <c r="J83" s="1076">
        <v>19</v>
      </c>
      <c r="K83" s="1095"/>
    </row>
    <row r="84" spans="2:12" ht="14.25" customHeight="1">
      <c r="B84" s="1121" t="s">
        <v>1017</v>
      </c>
      <c r="C84" s="2236"/>
      <c r="D84" s="2237"/>
      <c r="E84" s="2238"/>
      <c r="F84" s="1848"/>
      <c r="G84" s="1849"/>
      <c r="H84" s="1850"/>
      <c r="I84" s="1115"/>
      <c r="J84" s="1076">
        <v>20</v>
      </c>
      <c r="K84" s="1095"/>
    </row>
    <row r="85" spans="2:12" ht="14.25" customHeight="1">
      <c r="B85" s="1121" t="s">
        <v>1018</v>
      </c>
      <c r="C85" s="2236"/>
      <c r="D85" s="2237"/>
      <c r="E85" s="2238"/>
      <c r="F85" s="1848"/>
      <c r="G85" s="1849"/>
      <c r="H85" s="1850"/>
      <c r="I85" s="1115"/>
      <c r="J85" s="1076">
        <v>21</v>
      </c>
      <c r="K85" s="1095"/>
    </row>
    <row r="86" spans="2:12" ht="14.25" customHeight="1">
      <c r="B86" s="1121" t="s">
        <v>1019</v>
      </c>
      <c r="C86" s="2236"/>
      <c r="D86" s="2237"/>
      <c r="E86" s="2238"/>
      <c r="F86" s="1848"/>
      <c r="G86" s="1849"/>
      <c r="H86" s="1850"/>
      <c r="I86" s="1115"/>
      <c r="J86" s="1076">
        <v>22</v>
      </c>
      <c r="K86" s="1095"/>
    </row>
    <row r="87" spans="2:12" ht="14.25" customHeight="1">
      <c r="B87" s="1121" t="s">
        <v>1020</v>
      </c>
      <c r="C87" s="2236"/>
      <c r="D87" s="2237"/>
      <c r="E87" s="2238"/>
      <c r="F87" s="1848"/>
      <c r="G87" s="1849"/>
      <c r="H87" s="1850"/>
      <c r="I87" s="1115"/>
      <c r="J87" s="1076">
        <v>23</v>
      </c>
      <c r="K87" s="1095"/>
    </row>
    <row r="88" spans="2:12" ht="14.25" customHeight="1">
      <c r="B88" s="1121" t="s">
        <v>1021</v>
      </c>
      <c r="C88" s="2236"/>
      <c r="D88" s="2237"/>
      <c r="E88" s="2238"/>
      <c r="F88" s="1848"/>
      <c r="G88" s="1849"/>
      <c r="H88" s="1850"/>
      <c r="I88" s="1115"/>
      <c r="J88" s="1076">
        <v>24</v>
      </c>
      <c r="K88" s="1095"/>
    </row>
    <row r="89" spans="2:12" ht="14.25" customHeight="1">
      <c r="B89" s="1121" t="s">
        <v>696</v>
      </c>
      <c r="C89" s="2236"/>
      <c r="D89" s="2237"/>
      <c r="E89" s="2238"/>
      <c r="F89" s="1848"/>
      <c r="G89" s="1849"/>
      <c r="H89" s="1850"/>
      <c r="I89" s="1115"/>
      <c r="J89" s="1076">
        <v>25</v>
      </c>
      <c r="K89" s="1095"/>
    </row>
    <row r="90" spans="2:12" ht="14.25" customHeight="1">
      <c r="B90" s="1121" t="s">
        <v>1022</v>
      </c>
      <c r="C90" s="2236"/>
      <c r="D90" s="2237"/>
      <c r="E90" s="2238"/>
      <c r="F90" s="1848"/>
      <c r="G90" s="1849"/>
      <c r="H90" s="1850"/>
      <c r="I90" s="1115"/>
      <c r="J90" s="1076">
        <v>26</v>
      </c>
      <c r="K90" s="1095"/>
    </row>
    <row r="91" spans="2:12" ht="14.25" customHeight="1">
      <c r="B91" s="1121" t="s">
        <v>1023</v>
      </c>
      <c r="C91" s="2236"/>
      <c r="D91" s="2237"/>
      <c r="E91" s="2238"/>
      <c r="F91" s="1848"/>
      <c r="G91" s="1849"/>
      <c r="H91" s="1850"/>
      <c r="I91" s="1115"/>
      <c r="J91" s="1076">
        <v>27</v>
      </c>
      <c r="K91" s="1095"/>
    </row>
    <row r="92" spans="2:12" ht="14.25" customHeight="1">
      <c r="B92" s="1121" t="s">
        <v>1024</v>
      </c>
      <c r="C92" s="2236"/>
      <c r="D92" s="2237"/>
      <c r="E92" s="2238"/>
      <c r="F92" s="1848"/>
      <c r="G92" s="1849"/>
      <c r="H92" s="1850"/>
      <c r="I92" s="1115"/>
      <c r="J92" s="1076">
        <v>28</v>
      </c>
      <c r="K92" s="1095"/>
    </row>
    <row r="93" spans="2:12" ht="14.25" customHeight="1">
      <c r="B93" s="1121" t="s">
        <v>1025</v>
      </c>
      <c r="C93" s="2236"/>
      <c r="D93" s="2237"/>
      <c r="E93" s="2238"/>
      <c r="F93" s="1848"/>
      <c r="G93" s="1849"/>
      <c r="H93" s="1850"/>
      <c r="I93" s="1115"/>
      <c r="J93" s="1076">
        <v>29</v>
      </c>
      <c r="K93" s="1095"/>
    </row>
    <row r="94" spans="2:12" ht="17.100000000000001" customHeight="1" thickBot="1">
      <c r="B94" s="1905" t="s">
        <v>81</v>
      </c>
      <c r="C94" s="1851"/>
      <c r="D94" s="1851"/>
      <c r="E94" s="1852" t="s">
        <v>81</v>
      </c>
      <c r="F94" s="1853">
        <f>SUM(F69:F93)</f>
        <v>0</v>
      </c>
      <c r="G94" s="1854">
        <f>SUM(G69:G93)</f>
        <v>0</v>
      </c>
      <c r="H94" s="1853">
        <f>SUM(H69:H93)</f>
        <v>0</v>
      </c>
      <c r="I94" s="1855"/>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eP/l8Nhxr7bmTi5jtmI5NfLYfAS0h4LCCsZ9OQndW8xjRq0WKkoEz7CQ5jkGUXUMSCV/saZnZ9GFryXOYf3Ziw==" saltValue="ePzC+mzwFGNEktB5FjDmcA==" spinCount="100000" sheet="1" objects="1" scenarios="1"/>
  <mergeCells count="2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Y99"/>
  <sheetViews>
    <sheetView showGridLines="0" zoomScaleNormal="100" workbookViewId="0">
      <selection activeCell="B6" sqref="B6"/>
    </sheetView>
  </sheetViews>
  <sheetFormatPr defaultColWidth="0" defaultRowHeight="12.75" zeroHeight="1"/>
  <cols>
    <col min="1" max="1" width="1.77734375" style="2001" customWidth="1"/>
    <col min="2" max="2" width="3.6640625" style="701" customWidth="1"/>
    <col min="3" max="3" width="9.6640625" style="701" customWidth="1"/>
    <col min="4" max="4" width="8.6640625" style="701" customWidth="1"/>
    <col min="5" max="5" width="9.44140625" style="701" customWidth="1"/>
    <col min="6" max="6" width="25.88671875" style="701" customWidth="1"/>
    <col min="7" max="7" width="12.6640625" style="701" customWidth="1"/>
    <col min="8" max="8" width="14.44140625" style="701" customWidth="1"/>
    <col min="9" max="9" width="13.6640625" style="701" customWidth="1"/>
    <col min="10" max="10" width="2.77734375" style="701" hidden="1" customWidth="1"/>
    <col min="11" max="11" width="1.88671875" style="701" customWidth="1"/>
    <col min="12" max="12" width="4" style="701" hidden="1" customWidth="1"/>
    <col min="13" max="14" width="12.6640625" style="701" hidden="1" customWidth="1"/>
    <col min="15" max="15" width="8.6640625" style="701" hidden="1" customWidth="1"/>
    <col min="16" max="16" width="25.6640625" style="701" hidden="1" customWidth="1"/>
    <col min="17" max="17" width="11.6640625" style="701" hidden="1" customWidth="1"/>
    <col min="18" max="18" width="10.6640625" style="701" hidden="1" customWidth="1"/>
    <col min="19" max="21" width="11.6640625" style="701" hidden="1" customWidth="1"/>
    <col min="22" max="24" width="8.6640625" style="701" hidden="1" customWidth="1"/>
    <col min="25" max="25" width="8.6640625" style="701" customWidth="1"/>
    <col min="26" max="16384" width="12.6640625" style="701"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s="1683" customFormat="1">
      <c r="A5" s="2001"/>
      <c r="B5" s="700"/>
      <c r="C5" s="700"/>
      <c r="D5" s="700"/>
      <c r="E5" s="700"/>
      <c r="F5" s="700"/>
      <c r="G5" s="700"/>
      <c r="H5" s="700"/>
      <c r="I5" s="700"/>
      <c r="J5" s="384"/>
      <c r="K5" s="1688"/>
      <c r="L5" s="1688"/>
      <c r="M5" s="384"/>
      <c r="N5" s="384"/>
      <c r="Q5" s="384"/>
      <c r="R5" s="384"/>
      <c r="S5" s="384"/>
      <c r="T5" s="384"/>
      <c r="U5" s="384"/>
    </row>
    <row r="6" spans="1:21" s="1683" customFormat="1">
      <c r="A6" s="2001"/>
      <c r="B6" s="700" t="s">
        <v>16047</v>
      </c>
      <c r="C6" s="699"/>
      <c r="D6" s="700"/>
      <c r="E6" s="700"/>
      <c r="F6" s="700"/>
      <c r="G6" s="700"/>
      <c r="H6" s="700"/>
      <c r="I6" s="700"/>
      <c r="J6" s="384"/>
      <c r="K6" s="384"/>
      <c r="L6" s="384"/>
      <c r="M6" s="384"/>
      <c r="N6" s="384"/>
      <c r="Q6" s="384"/>
      <c r="R6" s="384"/>
      <c r="S6" s="384"/>
      <c r="T6" s="384"/>
      <c r="U6" s="384"/>
    </row>
    <row r="7" spans="1:21" s="1683" customFormat="1" ht="12.95" customHeight="1" thickBot="1">
      <c r="A7" s="200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5" t="s">
        <v>24</v>
      </c>
      <c r="H8" s="2245"/>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2"/>
      <c r="C20" s="2243"/>
      <c r="D20" s="2243"/>
      <c r="E20" s="2243"/>
      <c r="F20" s="2243"/>
      <c r="G20" s="2244"/>
      <c r="H20" s="172"/>
      <c r="I20" s="173"/>
      <c r="J20" s="725">
        <v>9</v>
      </c>
      <c r="K20" s="383"/>
      <c r="L20" s="384"/>
      <c r="M20" s="384"/>
      <c r="N20" s="384"/>
    </row>
    <row r="21" spans="2:14">
      <c r="B21" s="2242"/>
      <c r="C21" s="2243"/>
      <c r="D21" s="2243"/>
      <c r="E21" s="2243"/>
      <c r="F21" s="2243"/>
      <c r="G21" s="2244"/>
      <c r="H21" s="172"/>
      <c r="I21" s="173"/>
      <c r="J21" s="725">
        <v>10</v>
      </c>
      <c r="K21" s="383"/>
      <c r="L21" s="384"/>
      <c r="M21" s="384"/>
      <c r="N21" s="384"/>
    </row>
    <row r="22" spans="2:14">
      <c r="B22" s="2242"/>
      <c r="C22" s="2243"/>
      <c r="D22" s="2243"/>
      <c r="E22" s="2243"/>
      <c r="F22" s="2243"/>
      <c r="G22" s="2244"/>
      <c r="H22" s="172"/>
      <c r="I22" s="173"/>
      <c r="J22" s="725">
        <v>11</v>
      </c>
      <c r="K22" s="383"/>
      <c r="L22" s="384"/>
      <c r="M22" s="384"/>
      <c r="N22" s="384"/>
    </row>
    <row r="23" spans="2:14">
      <c r="B23" s="2242"/>
      <c r="C23" s="2243"/>
      <c r="D23" s="2243"/>
      <c r="E23" s="2243"/>
      <c r="F23" s="2243"/>
      <c r="G23" s="2244"/>
      <c r="H23" s="172"/>
      <c r="I23" s="173"/>
      <c r="J23" s="725">
        <v>12</v>
      </c>
      <c r="K23" s="383"/>
      <c r="L23" s="384"/>
      <c r="M23" s="384"/>
      <c r="N23" s="384"/>
    </row>
    <row r="24" spans="2:14">
      <c r="B24" s="2242"/>
      <c r="C24" s="2243"/>
      <c r="D24" s="2243"/>
      <c r="E24" s="2243"/>
      <c r="F24" s="2243"/>
      <c r="G24" s="2244"/>
      <c r="H24" s="172"/>
      <c r="I24" s="173"/>
      <c r="J24" s="725">
        <v>13</v>
      </c>
      <c r="K24" s="383"/>
      <c r="L24" s="384"/>
      <c r="M24" s="384"/>
      <c r="N24" s="384"/>
    </row>
    <row r="25" spans="2:14">
      <c r="B25" s="2242"/>
      <c r="C25" s="2243"/>
      <c r="D25" s="2243"/>
      <c r="E25" s="2243"/>
      <c r="F25" s="2243"/>
      <c r="G25" s="2244"/>
      <c r="H25" s="172"/>
      <c r="I25" s="173"/>
      <c r="J25" s="725">
        <v>14</v>
      </c>
      <c r="K25" s="383"/>
      <c r="L25" s="384"/>
      <c r="M25" s="384"/>
      <c r="N25" s="384"/>
    </row>
    <row r="26" spans="2:14">
      <c r="B26" s="2242"/>
      <c r="C26" s="2243"/>
      <c r="D26" s="2243"/>
      <c r="E26" s="2243"/>
      <c r="F26" s="2243"/>
      <c r="G26" s="2244"/>
      <c r="H26" s="172"/>
      <c r="I26" s="173"/>
      <c r="J26" s="725">
        <v>15</v>
      </c>
      <c r="K26" s="383"/>
      <c r="L26" s="384"/>
      <c r="M26" s="384"/>
      <c r="N26" s="384"/>
    </row>
    <row r="27" spans="2:14">
      <c r="B27" s="2242"/>
      <c r="C27" s="2243"/>
      <c r="D27" s="2243"/>
      <c r="E27" s="2243"/>
      <c r="F27" s="2243"/>
      <c r="G27" s="2244"/>
      <c r="H27" s="172"/>
      <c r="I27" s="173"/>
      <c r="J27" s="725">
        <v>16</v>
      </c>
      <c r="K27" s="383"/>
      <c r="L27" s="384"/>
      <c r="M27" s="384"/>
      <c r="N27" s="384"/>
    </row>
    <row r="28" spans="2:14">
      <c r="B28" s="2242"/>
      <c r="C28" s="2243"/>
      <c r="D28" s="2243"/>
      <c r="E28" s="2243"/>
      <c r="F28" s="2243"/>
      <c r="G28" s="2244"/>
      <c r="H28" s="172"/>
      <c r="I28" s="173"/>
      <c r="J28" s="725">
        <v>17</v>
      </c>
      <c r="K28" s="383"/>
      <c r="L28" s="384"/>
      <c r="M28" s="384"/>
      <c r="N28" s="384"/>
    </row>
    <row r="29" spans="2:14">
      <c r="B29" s="2242"/>
      <c r="C29" s="2243"/>
      <c r="D29" s="2243"/>
      <c r="E29" s="2243"/>
      <c r="F29" s="2243"/>
      <c r="G29" s="2244"/>
      <c r="H29" s="172"/>
      <c r="I29" s="173"/>
      <c r="J29" s="725">
        <v>18</v>
      </c>
      <c r="K29" s="383"/>
      <c r="L29" s="384"/>
      <c r="M29" s="384"/>
      <c r="N29" s="384"/>
    </row>
    <row r="30" spans="2:14">
      <c r="B30" s="2242"/>
      <c r="C30" s="2243"/>
      <c r="D30" s="2243"/>
      <c r="E30" s="2243"/>
      <c r="F30" s="2243"/>
      <c r="G30" s="2244"/>
      <c r="H30" s="172"/>
      <c r="I30" s="173"/>
      <c r="J30" s="725">
        <v>19</v>
      </c>
      <c r="K30" s="383"/>
      <c r="L30" s="384"/>
      <c r="M30" s="384"/>
      <c r="N30" s="384"/>
    </row>
    <row r="31" spans="2:14">
      <c r="B31" s="2242"/>
      <c r="C31" s="2243"/>
      <c r="D31" s="2243"/>
      <c r="E31" s="2243"/>
      <c r="F31" s="2243"/>
      <c r="G31" s="2244"/>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2"/>
      <c r="C34" s="2243"/>
      <c r="D34" s="2243"/>
      <c r="E34" s="2243"/>
      <c r="F34" s="2243"/>
      <c r="G34" s="2244"/>
      <c r="H34" s="172"/>
      <c r="I34" s="173"/>
      <c r="J34" s="725">
        <v>23</v>
      </c>
      <c r="K34" s="383"/>
      <c r="L34" s="384"/>
      <c r="M34" s="384"/>
      <c r="N34" s="384"/>
    </row>
    <row r="35" spans="2:14">
      <c r="B35" s="2242"/>
      <c r="C35" s="2243"/>
      <c r="D35" s="2243"/>
      <c r="E35" s="2243"/>
      <c r="F35" s="2243"/>
      <c r="G35" s="2244"/>
      <c r="H35" s="172"/>
      <c r="I35" s="173"/>
      <c r="J35" s="725">
        <v>24</v>
      </c>
      <c r="K35" s="383"/>
      <c r="L35" s="384"/>
      <c r="M35" s="384"/>
      <c r="N35" s="384"/>
    </row>
    <row r="36" spans="2:14">
      <c r="B36" s="2242"/>
      <c r="C36" s="2243"/>
      <c r="D36" s="2243"/>
      <c r="E36" s="2243"/>
      <c r="F36" s="2243"/>
      <c r="G36" s="2244"/>
      <c r="H36" s="172"/>
      <c r="I36" s="173"/>
      <c r="J36" s="725">
        <v>25</v>
      </c>
      <c r="K36" s="383"/>
      <c r="L36" s="384"/>
      <c r="M36" s="384"/>
      <c r="N36" s="384"/>
    </row>
    <row r="37" spans="2:14">
      <c r="B37" s="2242"/>
      <c r="C37" s="2243"/>
      <c r="D37" s="2243"/>
      <c r="E37" s="2243"/>
      <c r="F37" s="2243"/>
      <c r="G37" s="2244"/>
      <c r="H37" s="172"/>
      <c r="I37" s="173"/>
      <c r="J37" s="725">
        <v>26</v>
      </c>
      <c r="K37" s="383"/>
      <c r="L37" s="384"/>
      <c r="M37" s="384"/>
      <c r="N37" s="384"/>
    </row>
    <row r="38" spans="2:14">
      <c r="B38" s="2242"/>
      <c r="C38" s="2243"/>
      <c r="D38" s="2243"/>
      <c r="E38" s="2243"/>
      <c r="F38" s="2243"/>
      <c r="G38" s="2244"/>
      <c r="H38" s="172"/>
      <c r="I38" s="173"/>
      <c r="J38" s="725">
        <v>27</v>
      </c>
      <c r="K38" s="383"/>
      <c r="L38" s="384"/>
      <c r="M38" s="384"/>
      <c r="N38" s="384"/>
    </row>
    <row r="39" spans="2:14">
      <c r="B39" s="2242"/>
      <c r="C39" s="2243"/>
      <c r="D39" s="2243"/>
      <c r="E39" s="2243"/>
      <c r="F39" s="2243"/>
      <c r="G39" s="2244"/>
      <c r="H39" s="172"/>
      <c r="I39" s="173"/>
      <c r="J39" s="725">
        <v>28</v>
      </c>
      <c r="K39" s="383"/>
      <c r="L39" s="384"/>
      <c r="M39" s="384"/>
      <c r="N39" s="384"/>
    </row>
    <row r="40" spans="2:14">
      <c r="B40" s="2242"/>
      <c r="C40" s="2243"/>
      <c r="D40" s="2243"/>
      <c r="E40" s="2243"/>
      <c r="F40" s="2243"/>
      <c r="G40" s="2244"/>
      <c r="H40" s="172"/>
      <c r="I40" s="173"/>
      <c r="J40" s="725">
        <v>29</v>
      </c>
      <c r="K40" s="383"/>
      <c r="L40" s="384"/>
      <c r="M40" s="384"/>
      <c r="N40" s="384"/>
    </row>
    <row r="41" spans="2:14">
      <c r="B41" s="2242"/>
      <c r="C41" s="2243"/>
      <c r="D41" s="2243"/>
      <c r="E41" s="2243"/>
      <c r="F41" s="2243"/>
      <c r="G41" s="2244"/>
      <c r="H41" s="172"/>
      <c r="I41" s="173"/>
      <c r="J41" s="725">
        <v>30</v>
      </c>
      <c r="K41" s="383"/>
      <c r="L41" s="384"/>
      <c r="M41" s="384"/>
      <c r="N41" s="384"/>
    </row>
    <row r="42" spans="2:14">
      <c r="B42" s="2242"/>
      <c r="C42" s="2243"/>
      <c r="D42" s="2243"/>
      <c r="E42" s="2243"/>
      <c r="F42" s="2243"/>
      <c r="G42" s="2244"/>
      <c r="H42" s="172"/>
      <c r="I42" s="173"/>
      <c r="J42" s="725">
        <v>31</v>
      </c>
      <c r="K42" s="383"/>
      <c r="L42" s="384"/>
      <c r="M42" s="384"/>
      <c r="N42" s="384"/>
    </row>
    <row r="43" spans="2:14">
      <c r="B43" s="2242"/>
      <c r="C43" s="2243"/>
      <c r="D43" s="2243"/>
      <c r="E43" s="2243"/>
      <c r="F43" s="2243"/>
      <c r="G43" s="2244"/>
      <c r="H43" s="172"/>
      <c r="I43" s="173"/>
      <c r="J43" s="725">
        <v>32</v>
      </c>
      <c r="K43" s="383"/>
      <c r="L43" s="384"/>
      <c r="M43" s="384"/>
      <c r="N43" s="384"/>
    </row>
    <row r="44" spans="2:14">
      <c r="B44" s="2242"/>
      <c r="C44" s="2243"/>
      <c r="D44" s="2243"/>
      <c r="E44" s="2243"/>
      <c r="F44" s="2243"/>
      <c r="G44" s="2244"/>
      <c r="H44" s="172"/>
      <c r="I44" s="173"/>
      <c r="J44" s="725">
        <v>33</v>
      </c>
      <c r="K44" s="383"/>
      <c r="L44" s="384"/>
      <c r="M44" s="384"/>
      <c r="N44" s="384"/>
    </row>
    <row r="45" spans="2:14">
      <c r="B45" s="2242"/>
      <c r="C45" s="2243"/>
      <c r="D45" s="2243"/>
      <c r="E45" s="2243"/>
      <c r="F45" s="2243"/>
      <c r="G45" s="2244"/>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zi1GGWR8Q/OraUKaULpp32Q62cj86O4XBAS7m+LsDTGyeSAn2eO5sm/yLLbVOy48jLUu11IWwdKHvbRAH2+0Ag==" saltValue="ia45y/xlLCejVjZJb4uPDg==" spinCount="100000" sheet="1" objects="1" scenarios="1"/>
  <mergeCells count="25">
    <mergeCell ref="G8:H8"/>
    <mergeCell ref="B20:G20"/>
    <mergeCell ref="B21:G21"/>
    <mergeCell ref="B22:G22"/>
    <mergeCell ref="B23:G23"/>
    <mergeCell ref="B24:G24"/>
    <mergeCell ref="B25:G25"/>
    <mergeCell ref="B26:G26"/>
    <mergeCell ref="B27:G27"/>
    <mergeCell ref="B28:G28"/>
    <mergeCell ref="B29:G29"/>
    <mergeCell ref="B30:G30"/>
    <mergeCell ref="B31:G31"/>
    <mergeCell ref="B34:G34"/>
    <mergeCell ref="B35:G35"/>
    <mergeCell ref="B36:G36"/>
    <mergeCell ref="B37:G37"/>
    <mergeCell ref="B38:G38"/>
    <mergeCell ref="B39:G39"/>
    <mergeCell ref="B40:G40"/>
    <mergeCell ref="B41:G41"/>
    <mergeCell ref="B42:G42"/>
    <mergeCell ref="B43:G43"/>
    <mergeCell ref="B44:G44"/>
    <mergeCell ref="B45:G45"/>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pageSetUpPr fitToPage="1"/>
  </sheetPr>
  <dimension ref="A1:Y99"/>
  <sheetViews>
    <sheetView showGridLines="0" zoomScaleNormal="100" workbookViewId="0">
      <selection activeCell="B7" sqref="B7"/>
    </sheetView>
  </sheetViews>
  <sheetFormatPr defaultColWidth="0" defaultRowHeight="12.75" zeroHeight="1"/>
  <cols>
    <col min="1" max="1" width="1.77734375" style="2001" customWidth="1"/>
    <col min="2" max="2" width="3.6640625" style="1634" customWidth="1"/>
    <col min="3" max="3" width="9.6640625" style="1634" customWidth="1"/>
    <col min="4" max="4" width="8.6640625" style="1634" customWidth="1"/>
    <col min="5" max="5" width="9.44140625" style="1634" customWidth="1"/>
    <col min="6" max="6" width="25.88671875" style="1634" customWidth="1"/>
    <col min="7" max="7" width="12.6640625" style="1634" customWidth="1"/>
    <col min="8" max="8" width="14.44140625" style="1634" customWidth="1"/>
    <col min="9" max="9" width="13.6640625" style="1634" customWidth="1"/>
    <col min="10" max="10" width="2.77734375" style="1634" hidden="1" customWidth="1"/>
    <col min="11" max="11" width="1.88671875" style="1634" customWidth="1"/>
    <col min="12" max="12" width="4" style="1634" hidden="1" customWidth="1"/>
    <col min="13" max="14" width="12.6640625" style="1634" hidden="1" customWidth="1"/>
    <col min="15" max="15" width="8.6640625" style="1634" hidden="1" customWidth="1"/>
    <col min="16" max="16" width="25.6640625" style="1634" hidden="1" customWidth="1"/>
    <col min="17" max="17" width="11.6640625" style="1634" hidden="1" customWidth="1"/>
    <col min="18" max="18" width="10.6640625" style="1634" hidden="1" customWidth="1"/>
    <col min="19" max="21" width="11.6640625" style="1634" hidden="1" customWidth="1"/>
    <col min="22" max="24" width="8.6640625" style="1634" hidden="1" customWidth="1"/>
    <col min="25" max="25" width="8.6640625" style="1634" customWidth="1"/>
    <col min="26" max="16384" width="12.6640625" style="1634"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s="1683" customFormat="1">
      <c r="A5" s="2001"/>
      <c r="B5" s="700"/>
      <c r="C5" s="700"/>
      <c r="D5" s="700"/>
      <c r="E5" s="700"/>
      <c r="F5" s="700"/>
      <c r="G5" s="700"/>
      <c r="H5" s="700"/>
      <c r="I5" s="700"/>
      <c r="J5" s="384"/>
      <c r="K5" s="1688"/>
      <c r="L5" s="1688"/>
      <c r="M5" s="384"/>
      <c r="N5" s="384"/>
      <c r="Q5" s="384"/>
      <c r="R5" s="384"/>
      <c r="S5" s="384"/>
      <c r="T5" s="384"/>
      <c r="U5" s="384"/>
    </row>
    <row r="6" spans="1:21" s="1683" customFormat="1">
      <c r="A6" s="2001"/>
      <c r="B6" s="700" t="s">
        <v>16048</v>
      </c>
      <c r="C6" s="699"/>
      <c r="D6" s="700"/>
      <c r="E6" s="700"/>
      <c r="F6" s="700"/>
      <c r="G6" s="700"/>
      <c r="H6" s="700"/>
      <c r="I6" s="700"/>
      <c r="J6" s="384"/>
      <c r="K6" s="384"/>
      <c r="L6" s="384"/>
      <c r="M6" s="384"/>
      <c r="N6" s="384"/>
      <c r="Q6" s="384"/>
      <c r="R6" s="384"/>
      <c r="S6" s="384"/>
      <c r="T6" s="384"/>
      <c r="U6" s="384"/>
    </row>
    <row r="7" spans="1:21" s="1683" customFormat="1" ht="12.95" customHeight="1" thickBot="1">
      <c r="A7" s="200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5" t="s">
        <v>24</v>
      </c>
      <c r="H8" s="2245"/>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17-2'!E11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2"/>
      <c r="C20" s="2243"/>
      <c r="D20" s="2243"/>
      <c r="E20" s="2243"/>
      <c r="F20" s="2243"/>
      <c r="G20" s="2244"/>
      <c r="H20" s="172"/>
      <c r="I20" s="173"/>
      <c r="J20" s="725">
        <v>9</v>
      </c>
      <c r="K20" s="383"/>
      <c r="L20" s="384"/>
      <c r="M20" s="384"/>
      <c r="N20" s="384"/>
    </row>
    <row r="21" spans="2:14">
      <c r="B21" s="2242"/>
      <c r="C21" s="2243"/>
      <c r="D21" s="2243"/>
      <c r="E21" s="2243"/>
      <c r="F21" s="2243"/>
      <c r="G21" s="2244"/>
      <c r="H21" s="172"/>
      <c r="I21" s="173"/>
      <c r="J21" s="725">
        <v>10</v>
      </c>
      <c r="K21" s="383"/>
      <c r="L21" s="384"/>
      <c r="M21" s="384"/>
      <c r="N21" s="384"/>
    </row>
    <row r="22" spans="2:14">
      <c r="B22" s="2242"/>
      <c r="C22" s="2243"/>
      <c r="D22" s="2243"/>
      <c r="E22" s="2243"/>
      <c r="F22" s="2243"/>
      <c r="G22" s="2244"/>
      <c r="H22" s="172"/>
      <c r="I22" s="173"/>
      <c r="J22" s="725">
        <v>11</v>
      </c>
      <c r="K22" s="383"/>
      <c r="L22" s="384"/>
      <c r="M22" s="384"/>
      <c r="N22" s="384"/>
    </row>
    <row r="23" spans="2:14">
      <c r="B23" s="2242"/>
      <c r="C23" s="2243"/>
      <c r="D23" s="2243"/>
      <c r="E23" s="2243"/>
      <c r="F23" s="2243"/>
      <c r="G23" s="2244"/>
      <c r="H23" s="172"/>
      <c r="I23" s="173"/>
      <c r="J23" s="725">
        <v>12</v>
      </c>
      <c r="K23" s="383"/>
      <c r="L23" s="384"/>
      <c r="M23" s="384"/>
      <c r="N23" s="384"/>
    </row>
    <row r="24" spans="2:14">
      <c r="B24" s="2242"/>
      <c r="C24" s="2243"/>
      <c r="D24" s="2243"/>
      <c r="E24" s="2243"/>
      <c r="F24" s="2243"/>
      <c r="G24" s="2244"/>
      <c r="H24" s="172"/>
      <c r="I24" s="173"/>
      <c r="J24" s="725">
        <v>13</v>
      </c>
      <c r="K24" s="383"/>
      <c r="L24" s="384"/>
      <c r="M24" s="384"/>
      <c r="N24" s="384"/>
    </row>
    <row r="25" spans="2:14">
      <c r="B25" s="2242"/>
      <c r="C25" s="2243"/>
      <c r="D25" s="2243"/>
      <c r="E25" s="2243"/>
      <c r="F25" s="2243"/>
      <c r="G25" s="2244"/>
      <c r="H25" s="172"/>
      <c r="I25" s="173"/>
      <c r="J25" s="725">
        <v>14</v>
      </c>
      <c r="K25" s="383"/>
      <c r="L25" s="384"/>
      <c r="M25" s="384"/>
      <c r="N25" s="384"/>
    </row>
    <row r="26" spans="2:14">
      <c r="B26" s="2242"/>
      <c r="C26" s="2243"/>
      <c r="D26" s="2243"/>
      <c r="E26" s="2243"/>
      <c r="F26" s="2243"/>
      <c r="G26" s="2244"/>
      <c r="H26" s="172"/>
      <c r="I26" s="173"/>
      <c r="J26" s="725">
        <v>15</v>
      </c>
      <c r="K26" s="383"/>
      <c r="L26" s="384"/>
      <c r="M26" s="384"/>
      <c r="N26" s="384"/>
    </row>
    <row r="27" spans="2:14">
      <c r="B27" s="2242"/>
      <c r="C27" s="2243"/>
      <c r="D27" s="2243"/>
      <c r="E27" s="2243"/>
      <c r="F27" s="2243"/>
      <c r="G27" s="2244"/>
      <c r="H27" s="172"/>
      <c r="I27" s="173"/>
      <c r="J27" s="725">
        <v>16</v>
      </c>
      <c r="K27" s="383"/>
      <c r="L27" s="384"/>
      <c r="M27" s="384"/>
      <c r="N27" s="384"/>
    </row>
    <row r="28" spans="2:14">
      <c r="B28" s="2242"/>
      <c r="C28" s="2243"/>
      <c r="D28" s="2243"/>
      <c r="E28" s="2243"/>
      <c r="F28" s="2243"/>
      <c r="G28" s="2244"/>
      <c r="H28" s="172"/>
      <c r="I28" s="173"/>
      <c r="J28" s="725">
        <v>17</v>
      </c>
      <c r="K28" s="383"/>
      <c r="L28" s="384"/>
      <c r="M28" s="384"/>
      <c r="N28" s="384"/>
    </row>
    <row r="29" spans="2:14">
      <c r="B29" s="2242"/>
      <c r="C29" s="2243"/>
      <c r="D29" s="2243"/>
      <c r="E29" s="2243"/>
      <c r="F29" s="2243"/>
      <c r="G29" s="2244"/>
      <c r="H29" s="172"/>
      <c r="I29" s="173"/>
      <c r="J29" s="725">
        <v>18</v>
      </c>
      <c r="K29" s="383"/>
      <c r="L29" s="384"/>
      <c r="M29" s="384"/>
      <c r="N29" s="384"/>
    </row>
    <row r="30" spans="2:14">
      <c r="B30" s="2242"/>
      <c r="C30" s="2243"/>
      <c r="D30" s="2243"/>
      <c r="E30" s="2243"/>
      <c r="F30" s="2243"/>
      <c r="G30" s="2244"/>
      <c r="H30" s="172"/>
      <c r="I30" s="173"/>
      <c r="J30" s="725">
        <v>19</v>
      </c>
      <c r="K30" s="383"/>
      <c r="L30" s="384"/>
      <c r="M30" s="384"/>
      <c r="N30" s="384"/>
    </row>
    <row r="31" spans="2:14">
      <c r="B31" s="2242"/>
      <c r="C31" s="2243"/>
      <c r="D31" s="2243"/>
      <c r="E31" s="2243"/>
      <c r="F31" s="2243"/>
      <c r="G31" s="2244"/>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2"/>
      <c r="C34" s="2243"/>
      <c r="D34" s="2243"/>
      <c r="E34" s="2243"/>
      <c r="F34" s="2243"/>
      <c r="G34" s="2244"/>
      <c r="H34" s="172"/>
      <c r="I34" s="173"/>
      <c r="J34" s="725">
        <v>23</v>
      </c>
      <c r="K34" s="383"/>
      <c r="L34" s="384"/>
      <c r="M34" s="384"/>
      <c r="N34" s="384"/>
    </row>
    <row r="35" spans="2:14">
      <c r="B35" s="2242"/>
      <c r="C35" s="2243"/>
      <c r="D35" s="2243"/>
      <c r="E35" s="2243"/>
      <c r="F35" s="2243"/>
      <c r="G35" s="2244"/>
      <c r="H35" s="172"/>
      <c r="I35" s="173"/>
      <c r="J35" s="725">
        <v>24</v>
      </c>
      <c r="K35" s="383"/>
      <c r="L35" s="384"/>
      <c r="M35" s="384"/>
      <c r="N35" s="384"/>
    </row>
    <row r="36" spans="2:14">
      <c r="B36" s="2242"/>
      <c r="C36" s="2243"/>
      <c r="D36" s="2243"/>
      <c r="E36" s="2243"/>
      <c r="F36" s="2243"/>
      <c r="G36" s="2244"/>
      <c r="H36" s="172"/>
      <c r="I36" s="173"/>
      <c r="J36" s="725">
        <v>25</v>
      </c>
      <c r="K36" s="383"/>
      <c r="L36" s="384"/>
      <c r="M36" s="384"/>
      <c r="N36" s="384"/>
    </row>
    <row r="37" spans="2:14">
      <c r="B37" s="2242"/>
      <c r="C37" s="2243"/>
      <c r="D37" s="2243"/>
      <c r="E37" s="2243"/>
      <c r="F37" s="2243"/>
      <c r="G37" s="2244"/>
      <c r="H37" s="172"/>
      <c r="I37" s="173"/>
      <c r="J37" s="725">
        <v>26</v>
      </c>
      <c r="K37" s="383"/>
      <c r="L37" s="384"/>
      <c r="M37" s="384"/>
      <c r="N37" s="384"/>
    </row>
    <row r="38" spans="2:14">
      <c r="B38" s="2242"/>
      <c r="C38" s="2243"/>
      <c r="D38" s="2243"/>
      <c r="E38" s="2243"/>
      <c r="F38" s="2243"/>
      <c r="G38" s="2244"/>
      <c r="H38" s="172"/>
      <c r="I38" s="173"/>
      <c r="J38" s="725">
        <v>27</v>
      </c>
      <c r="K38" s="383"/>
      <c r="L38" s="384"/>
      <c r="M38" s="384"/>
      <c r="N38" s="384"/>
    </row>
    <row r="39" spans="2:14">
      <c r="B39" s="2242"/>
      <c r="C39" s="2243"/>
      <c r="D39" s="2243"/>
      <c r="E39" s="2243"/>
      <c r="F39" s="2243"/>
      <c r="G39" s="2244"/>
      <c r="H39" s="172"/>
      <c r="I39" s="173"/>
      <c r="J39" s="725">
        <v>28</v>
      </c>
      <c r="K39" s="383"/>
      <c r="L39" s="384"/>
      <c r="M39" s="384"/>
      <c r="N39" s="384"/>
    </row>
    <row r="40" spans="2:14">
      <c r="B40" s="2242"/>
      <c r="C40" s="2243"/>
      <c r="D40" s="2243"/>
      <c r="E40" s="2243"/>
      <c r="F40" s="2243"/>
      <c r="G40" s="2244"/>
      <c r="H40" s="172"/>
      <c r="I40" s="173"/>
      <c r="J40" s="725">
        <v>29</v>
      </c>
      <c r="K40" s="383"/>
      <c r="L40" s="384"/>
      <c r="M40" s="384"/>
      <c r="N40" s="384"/>
    </row>
    <row r="41" spans="2:14">
      <c r="B41" s="2242"/>
      <c r="C41" s="2243"/>
      <c r="D41" s="2243"/>
      <c r="E41" s="2243"/>
      <c r="F41" s="2243"/>
      <c r="G41" s="2244"/>
      <c r="H41" s="172"/>
      <c r="I41" s="173"/>
      <c r="J41" s="725">
        <v>30</v>
      </c>
      <c r="K41" s="383"/>
      <c r="L41" s="384"/>
      <c r="M41" s="384"/>
      <c r="N41" s="384"/>
    </row>
    <row r="42" spans="2:14">
      <c r="B42" s="2242"/>
      <c r="C42" s="2243"/>
      <c r="D42" s="2243"/>
      <c r="E42" s="2243"/>
      <c r="F42" s="2243"/>
      <c r="G42" s="2244"/>
      <c r="H42" s="172"/>
      <c r="I42" s="173"/>
      <c r="J42" s="725">
        <v>31</v>
      </c>
      <c r="K42" s="383"/>
      <c r="L42" s="384"/>
      <c r="M42" s="384"/>
      <c r="N42" s="384"/>
    </row>
    <row r="43" spans="2:14">
      <c r="B43" s="2242"/>
      <c r="C43" s="2243"/>
      <c r="D43" s="2243"/>
      <c r="E43" s="2243"/>
      <c r="F43" s="2243"/>
      <c r="G43" s="2244"/>
      <c r="H43" s="172"/>
      <c r="I43" s="173"/>
      <c r="J43" s="725">
        <v>32</v>
      </c>
      <c r="K43" s="383"/>
      <c r="L43" s="384"/>
      <c r="M43" s="384"/>
      <c r="N43" s="384"/>
    </row>
    <row r="44" spans="2:14">
      <c r="B44" s="2242"/>
      <c r="C44" s="2243"/>
      <c r="D44" s="2243"/>
      <c r="E44" s="2243"/>
      <c r="F44" s="2243"/>
      <c r="G44" s="2244"/>
      <c r="H44" s="172"/>
      <c r="I44" s="173"/>
      <c r="J44" s="725">
        <v>33</v>
      </c>
      <c r="K44" s="383"/>
      <c r="L44" s="384"/>
      <c r="M44" s="384"/>
      <c r="N44" s="384"/>
    </row>
    <row r="45" spans="2:14">
      <c r="B45" s="2242"/>
      <c r="C45" s="2243"/>
      <c r="D45" s="2243"/>
      <c r="E45" s="2243"/>
      <c r="F45" s="2243"/>
      <c r="G45" s="2244"/>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RSCB8ZcrCGlW6oNUrchq6omqcjoGxI9B/j5Avy4lDAmFeciWegg8dnVefBBdC+0+bIlEFcEoR7SeRrI0D8UWsg==" saltValue="QtMyFY56ZTEDAeXz12EOrA==" spinCount="100000" sheet="1" objects="1" scenarios="1"/>
  <mergeCells count="25">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5">
    <pageSetUpPr fitToPage="1"/>
  </sheetPr>
  <dimension ref="A1:Y99"/>
  <sheetViews>
    <sheetView showGridLines="0" zoomScaleNormal="100" workbookViewId="0">
      <selection activeCell="B7" sqref="B7"/>
    </sheetView>
  </sheetViews>
  <sheetFormatPr defaultColWidth="0" defaultRowHeight="12.75" zeroHeight="1"/>
  <cols>
    <col min="1" max="1" width="1.77734375" style="2001" customWidth="1"/>
    <col min="2" max="2" width="3.6640625" style="1634" customWidth="1"/>
    <col min="3" max="3" width="9.6640625" style="1634" customWidth="1"/>
    <col min="4" max="4" width="8.6640625" style="1634" customWidth="1"/>
    <col min="5" max="5" width="9.44140625" style="1634" customWidth="1"/>
    <col min="6" max="6" width="25.88671875" style="1634" customWidth="1"/>
    <col min="7" max="7" width="12.6640625" style="1634" customWidth="1"/>
    <col min="8" max="8" width="14.44140625" style="1634" customWidth="1"/>
    <col min="9" max="9" width="13.6640625" style="1634" customWidth="1"/>
    <col min="10" max="10" width="2.77734375" style="1634" hidden="1" customWidth="1"/>
    <col min="11" max="11" width="1.88671875" style="1634" customWidth="1"/>
    <col min="12" max="12" width="4" style="1634" hidden="1" customWidth="1"/>
    <col min="13" max="14" width="12.6640625" style="1634" hidden="1" customWidth="1"/>
    <col min="15" max="15" width="8.6640625" style="1634" hidden="1" customWidth="1"/>
    <col min="16" max="16" width="25.6640625" style="1634" hidden="1" customWidth="1"/>
    <col min="17" max="17" width="11.6640625" style="1634" hidden="1" customWidth="1"/>
    <col min="18" max="18" width="10.6640625" style="1634" hidden="1" customWidth="1"/>
    <col min="19" max="21" width="11.6640625" style="1634" hidden="1" customWidth="1"/>
    <col min="22" max="24" width="8.6640625" style="1634" hidden="1" customWidth="1"/>
    <col min="25" max="25" width="8.6640625" style="1634" customWidth="1"/>
    <col min="26" max="16384" width="12.6640625" style="1634"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c r="B5" s="700"/>
      <c r="C5" s="700"/>
      <c r="D5" s="700"/>
      <c r="E5" s="700"/>
      <c r="F5" s="700"/>
      <c r="G5" s="700"/>
      <c r="H5" s="700"/>
      <c r="I5" s="700"/>
      <c r="J5" s="384"/>
      <c r="K5" s="1688"/>
      <c r="L5" s="1688"/>
      <c r="M5" s="384"/>
      <c r="N5" s="384"/>
      <c r="Q5" s="384"/>
      <c r="R5" s="384"/>
      <c r="S5" s="384"/>
      <c r="T5" s="384"/>
      <c r="U5" s="384"/>
    </row>
    <row r="6" spans="1:21">
      <c r="B6" s="700" t="s">
        <v>16049</v>
      </c>
      <c r="C6" s="699"/>
      <c r="D6" s="700"/>
      <c r="E6" s="700"/>
      <c r="F6" s="700"/>
      <c r="G6" s="700"/>
      <c r="H6" s="700"/>
      <c r="I6" s="700"/>
      <c r="J6" s="384"/>
      <c r="K6" s="1688"/>
      <c r="L6" s="1688"/>
      <c r="M6" s="384"/>
      <c r="N6" s="384"/>
      <c r="Q6" s="384"/>
      <c r="R6" s="384"/>
      <c r="S6" s="384"/>
      <c r="T6" s="384"/>
      <c r="U6" s="384"/>
    </row>
    <row r="7" spans="1:21" ht="12.95" customHeight="1" thickBot="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5" t="s">
        <v>24</v>
      </c>
      <c r="H8" s="2245"/>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17-3'!E11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2"/>
      <c r="C20" s="2243"/>
      <c r="D20" s="2243"/>
      <c r="E20" s="2243"/>
      <c r="F20" s="2243"/>
      <c r="G20" s="2244"/>
      <c r="H20" s="172"/>
      <c r="I20" s="173"/>
      <c r="J20" s="725">
        <v>9</v>
      </c>
      <c r="K20" s="383"/>
      <c r="L20" s="384"/>
      <c r="M20" s="384"/>
      <c r="N20" s="384"/>
    </row>
    <row r="21" spans="2:14">
      <c r="B21" s="2242"/>
      <c r="C21" s="2243"/>
      <c r="D21" s="2243"/>
      <c r="E21" s="2243"/>
      <c r="F21" s="2243"/>
      <c r="G21" s="2244"/>
      <c r="H21" s="172"/>
      <c r="I21" s="173"/>
      <c r="J21" s="725">
        <v>10</v>
      </c>
      <c r="K21" s="383"/>
      <c r="L21" s="384"/>
      <c r="M21" s="384"/>
      <c r="N21" s="384"/>
    </row>
    <row r="22" spans="2:14">
      <c r="B22" s="2242"/>
      <c r="C22" s="2243"/>
      <c r="D22" s="2243"/>
      <c r="E22" s="2243"/>
      <c r="F22" s="2243"/>
      <c r="G22" s="2244"/>
      <c r="H22" s="172"/>
      <c r="I22" s="173"/>
      <c r="J22" s="725">
        <v>11</v>
      </c>
      <c r="K22" s="383"/>
      <c r="L22" s="384"/>
      <c r="M22" s="384"/>
      <c r="N22" s="384"/>
    </row>
    <row r="23" spans="2:14">
      <c r="B23" s="2242"/>
      <c r="C23" s="2243"/>
      <c r="D23" s="2243"/>
      <c r="E23" s="2243"/>
      <c r="F23" s="2243"/>
      <c r="G23" s="2244"/>
      <c r="H23" s="172"/>
      <c r="I23" s="173"/>
      <c r="J23" s="725">
        <v>12</v>
      </c>
      <c r="K23" s="383"/>
      <c r="L23" s="384"/>
      <c r="M23" s="384"/>
      <c r="N23" s="384"/>
    </row>
    <row r="24" spans="2:14">
      <c r="B24" s="2242"/>
      <c r="C24" s="2243"/>
      <c r="D24" s="2243"/>
      <c r="E24" s="2243"/>
      <c r="F24" s="2243"/>
      <c r="G24" s="2244"/>
      <c r="H24" s="172"/>
      <c r="I24" s="173"/>
      <c r="J24" s="725">
        <v>13</v>
      </c>
      <c r="K24" s="383"/>
      <c r="L24" s="384"/>
      <c r="M24" s="384"/>
      <c r="N24" s="384"/>
    </row>
    <row r="25" spans="2:14">
      <c r="B25" s="2242"/>
      <c r="C25" s="2243"/>
      <c r="D25" s="2243"/>
      <c r="E25" s="2243"/>
      <c r="F25" s="2243"/>
      <c r="G25" s="2244"/>
      <c r="H25" s="172"/>
      <c r="I25" s="173"/>
      <c r="J25" s="725">
        <v>14</v>
      </c>
      <c r="K25" s="383"/>
      <c r="L25" s="384"/>
      <c r="M25" s="384"/>
      <c r="N25" s="384"/>
    </row>
    <row r="26" spans="2:14">
      <c r="B26" s="2242"/>
      <c r="C26" s="2243"/>
      <c r="D26" s="2243"/>
      <c r="E26" s="2243"/>
      <c r="F26" s="2243"/>
      <c r="G26" s="2244"/>
      <c r="H26" s="172"/>
      <c r="I26" s="173"/>
      <c r="J26" s="725">
        <v>15</v>
      </c>
      <c r="K26" s="383"/>
      <c r="L26" s="384"/>
      <c r="M26" s="384"/>
      <c r="N26" s="384"/>
    </row>
    <row r="27" spans="2:14">
      <c r="B27" s="2242"/>
      <c r="C27" s="2243"/>
      <c r="D27" s="2243"/>
      <c r="E27" s="2243"/>
      <c r="F27" s="2243"/>
      <c r="G27" s="2244"/>
      <c r="H27" s="172"/>
      <c r="I27" s="173"/>
      <c r="J27" s="725">
        <v>16</v>
      </c>
      <c r="K27" s="383"/>
      <c r="L27" s="384"/>
      <c r="M27" s="384"/>
      <c r="N27" s="384"/>
    </row>
    <row r="28" spans="2:14">
      <c r="B28" s="2242"/>
      <c r="C28" s="2243"/>
      <c r="D28" s="2243"/>
      <c r="E28" s="2243"/>
      <c r="F28" s="2243"/>
      <c r="G28" s="2244"/>
      <c r="H28" s="172"/>
      <c r="I28" s="173"/>
      <c r="J28" s="725">
        <v>17</v>
      </c>
      <c r="K28" s="383"/>
      <c r="L28" s="384"/>
      <c r="M28" s="384"/>
      <c r="N28" s="384"/>
    </row>
    <row r="29" spans="2:14">
      <c r="B29" s="2242"/>
      <c r="C29" s="2243"/>
      <c r="D29" s="2243"/>
      <c r="E29" s="2243"/>
      <c r="F29" s="2243"/>
      <c r="G29" s="2244"/>
      <c r="H29" s="172"/>
      <c r="I29" s="173"/>
      <c r="J29" s="725">
        <v>18</v>
      </c>
      <c r="K29" s="383"/>
      <c r="L29" s="384"/>
      <c r="M29" s="384"/>
      <c r="N29" s="384"/>
    </row>
    <row r="30" spans="2:14">
      <c r="B30" s="2242"/>
      <c r="C30" s="2243"/>
      <c r="D30" s="2243"/>
      <c r="E30" s="2243"/>
      <c r="F30" s="2243"/>
      <c r="G30" s="2244"/>
      <c r="H30" s="172"/>
      <c r="I30" s="173"/>
      <c r="J30" s="725">
        <v>19</v>
      </c>
      <c r="K30" s="383"/>
      <c r="L30" s="384"/>
      <c r="M30" s="384"/>
      <c r="N30" s="384"/>
    </row>
    <row r="31" spans="2:14">
      <c r="B31" s="2242"/>
      <c r="C31" s="2243"/>
      <c r="D31" s="2243"/>
      <c r="E31" s="2243"/>
      <c r="F31" s="2243"/>
      <c r="G31" s="2244"/>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2"/>
      <c r="C34" s="2243"/>
      <c r="D34" s="2243"/>
      <c r="E34" s="2243"/>
      <c r="F34" s="2243"/>
      <c r="G34" s="2244"/>
      <c r="H34" s="172"/>
      <c r="I34" s="173"/>
      <c r="J34" s="725">
        <v>23</v>
      </c>
      <c r="K34" s="383"/>
      <c r="L34" s="384"/>
      <c r="M34" s="384"/>
      <c r="N34" s="384"/>
    </row>
    <row r="35" spans="2:14">
      <c r="B35" s="2242"/>
      <c r="C35" s="2243"/>
      <c r="D35" s="2243"/>
      <c r="E35" s="2243"/>
      <c r="F35" s="2243"/>
      <c r="G35" s="2244"/>
      <c r="H35" s="172"/>
      <c r="I35" s="173"/>
      <c r="J35" s="725">
        <v>24</v>
      </c>
      <c r="K35" s="383"/>
      <c r="L35" s="384"/>
      <c r="M35" s="384"/>
      <c r="N35" s="384"/>
    </row>
    <row r="36" spans="2:14">
      <c r="B36" s="2242"/>
      <c r="C36" s="2243"/>
      <c r="D36" s="2243"/>
      <c r="E36" s="2243"/>
      <c r="F36" s="2243"/>
      <c r="G36" s="2244"/>
      <c r="H36" s="172"/>
      <c r="I36" s="173"/>
      <c r="J36" s="725">
        <v>25</v>
      </c>
      <c r="K36" s="383"/>
      <c r="L36" s="384"/>
      <c r="M36" s="384"/>
      <c r="N36" s="384"/>
    </row>
    <row r="37" spans="2:14">
      <c r="B37" s="2242"/>
      <c r="C37" s="2243"/>
      <c r="D37" s="2243"/>
      <c r="E37" s="2243"/>
      <c r="F37" s="2243"/>
      <c r="G37" s="2244"/>
      <c r="H37" s="172"/>
      <c r="I37" s="173"/>
      <c r="J37" s="725">
        <v>26</v>
      </c>
      <c r="K37" s="383"/>
      <c r="L37" s="384"/>
      <c r="M37" s="384"/>
      <c r="N37" s="384"/>
    </row>
    <row r="38" spans="2:14">
      <c r="B38" s="2242"/>
      <c r="C38" s="2243"/>
      <c r="D38" s="2243"/>
      <c r="E38" s="2243"/>
      <c r="F38" s="2243"/>
      <c r="G38" s="2244"/>
      <c r="H38" s="172"/>
      <c r="I38" s="173"/>
      <c r="J38" s="725">
        <v>27</v>
      </c>
      <c r="K38" s="383"/>
      <c r="L38" s="384"/>
      <c r="M38" s="384"/>
      <c r="N38" s="384"/>
    </row>
    <row r="39" spans="2:14">
      <c r="B39" s="2242"/>
      <c r="C39" s="2243"/>
      <c r="D39" s="2243"/>
      <c r="E39" s="2243"/>
      <c r="F39" s="2243"/>
      <c r="G39" s="2244"/>
      <c r="H39" s="172"/>
      <c r="I39" s="173"/>
      <c r="J39" s="725">
        <v>28</v>
      </c>
      <c r="K39" s="383"/>
      <c r="L39" s="384"/>
      <c r="M39" s="384"/>
      <c r="N39" s="384"/>
    </row>
    <row r="40" spans="2:14">
      <c r="B40" s="2242"/>
      <c r="C40" s="2243"/>
      <c r="D40" s="2243"/>
      <c r="E40" s="2243"/>
      <c r="F40" s="2243"/>
      <c r="G40" s="2244"/>
      <c r="H40" s="172"/>
      <c r="I40" s="173"/>
      <c r="J40" s="725">
        <v>29</v>
      </c>
      <c r="K40" s="383"/>
      <c r="L40" s="384"/>
      <c r="M40" s="384"/>
      <c r="N40" s="384"/>
    </row>
    <row r="41" spans="2:14">
      <c r="B41" s="2242"/>
      <c r="C41" s="2243"/>
      <c r="D41" s="2243"/>
      <c r="E41" s="2243"/>
      <c r="F41" s="2243"/>
      <c r="G41" s="2244"/>
      <c r="H41" s="172"/>
      <c r="I41" s="173"/>
      <c r="J41" s="725">
        <v>30</v>
      </c>
      <c r="K41" s="383"/>
      <c r="L41" s="384"/>
      <c r="M41" s="384"/>
      <c r="N41" s="384"/>
    </row>
    <row r="42" spans="2:14">
      <c r="B42" s="2242"/>
      <c r="C42" s="2243"/>
      <c r="D42" s="2243"/>
      <c r="E42" s="2243"/>
      <c r="F42" s="2243"/>
      <c r="G42" s="2244"/>
      <c r="H42" s="172"/>
      <c r="I42" s="173"/>
      <c r="J42" s="725">
        <v>31</v>
      </c>
      <c r="K42" s="383"/>
      <c r="L42" s="384"/>
      <c r="M42" s="384"/>
      <c r="N42" s="384"/>
    </row>
    <row r="43" spans="2:14">
      <c r="B43" s="2242"/>
      <c r="C43" s="2243"/>
      <c r="D43" s="2243"/>
      <c r="E43" s="2243"/>
      <c r="F43" s="2243"/>
      <c r="G43" s="2244"/>
      <c r="H43" s="172"/>
      <c r="I43" s="173"/>
      <c r="J43" s="725">
        <v>32</v>
      </c>
      <c r="K43" s="383"/>
      <c r="L43" s="384"/>
      <c r="M43" s="384"/>
      <c r="N43" s="384"/>
    </row>
    <row r="44" spans="2:14">
      <c r="B44" s="2242"/>
      <c r="C44" s="2243"/>
      <c r="D44" s="2243"/>
      <c r="E44" s="2243"/>
      <c r="F44" s="2243"/>
      <c r="G44" s="2244"/>
      <c r="H44" s="172"/>
      <c r="I44" s="173"/>
      <c r="J44" s="725">
        <v>33</v>
      </c>
      <c r="K44" s="383"/>
      <c r="L44" s="384"/>
      <c r="M44" s="384"/>
      <c r="N44" s="384"/>
    </row>
    <row r="45" spans="2:14">
      <c r="B45" s="2242"/>
      <c r="C45" s="2243"/>
      <c r="D45" s="2243"/>
      <c r="E45" s="2243"/>
      <c r="F45" s="2243"/>
      <c r="G45" s="2244"/>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OaUJLa3VlyvMQm0Wa7/utHpy67PoEm2/UDpxY8JDW1cTjzcWLweJ1qADhPt6R9sxbV10djVtLH8XkDb/QnFLCQ==" saltValue="/aoBUJkRrOvNJE432iInyw==" spinCount="100000" sheet="1" objects="1" scenarios="1"/>
  <mergeCells count="25">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fitToPage="1"/>
  </sheetPr>
  <dimension ref="A1:P44"/>
  <sheetViews>
    <sheetView showGridLines="0" zoomScaleNormal="100" workbookViewId="0">
      <selection activeCell="G15" sqref="G15"/>
    </sheetView>
  </sheetViews>
  <sheetFormatPr defaultColWidth="0" defaultRowHeight="12.75" zeroHeight="1"/>
  <cols>
    <col min="1" max="1" width="1.77734375" style="474" customWidth="1"/>
    <col min="2" max="2" width="7.33203125" style="474" customWidth="1"/>
    <col min="3" max="3" width="34.21875" style="474" customWidth="1"/>
    <col min="4" max="4" width="10.44140625" style="474" customWidth="1"/>
    <col min="5" max="5" width="13.6640625" style="474" customWidth="1"/>
    <col min="6" max="6" width="10.44140625" style="474" customWidth="1"/>
    <col min="7" max="8" width="12.44140625" style="474" customWidth="1"/>
    <col min="9" max="9" width="4.77734375" style="474" hidden="1" customWidth="1"/>
    <col min="10" max="10" width="1.6640625" style="474" customWidth="1"/>
    <col min="11" max="12" width="11.6640625" style="474" hidden="1" customWidth="1"/>
    <col min="13" max="15" width="8.6640625" style="474" hidden="1" customWidth="1"/>
    <col min="16" max="16" width="8.6640625" style="474" customWidth="1"/>
    <col min="17" max="16384" width="12.6640625" style="474" hidden="1"/>
  </cols>
  <sheetData>
    <row r="1" spans="2:12">
      <c r="B1" s="241" t="s">
        <v>12366</v>
      </c>
      <c r="C1" s="1684"/>
      <c r="D1" s="1684"/>
      <c r="E1" s="1684"/>
      <c r="F1" s="1684"/>
      <c r="G1" s="1684"/>
      <c r="H1" s="1684"/>
      <c r="I1" s="1684"/>
      <c r="J1" s="1688"/>
      <c r="K1" s="1688"/>
    </row>
    <row r="2" spans="2:12">
      <c r="B2" s="241" t="s">
        <v>12367</v>
      </c>
      <c r="C2" s="1684"/>
      <c r="D2" s="1684"/>
      <c r="E2" s="1684"/>
      <c r="F2" s="1684"/>
      <c r="G2" s="1684"/>
      <c r="H2" s="1684"/>
      <c r="I2" s="1684"/>
      <c r="J2" s="1688"/>
      <c r="K2" s="1688"/>
    </row>
    <row r="3" spans="2:12">
      <c r="B3" s="241" t="s">
        <v>12368</v>
      </c>
      <c r="C3" s="1684"/>
      <c r="D3" s="1684"/>
      <c r="E3" s="1684"/>
      <c r="F3" s="1684"/>
      <c r="G3" s="1684"/>
      <c r="H3" s="1684"/>
      <c r="I3" s="1684"/>
      <c r="J3" s="1688"/>
      <c r="K3" s="1688"/>
    </row>
    <row r="4" spans="2:12">
      <c r="B4" s="241" t="s">
        <v>12369</v>
      </c>
      <c r="C4" s="1684"/>
      <c r="D4" s="1684"/>
      <c r="E4" s="1684"/>
      <c r="F4" s="1684"/>
      <c r="G4" s="1684"/>
      <c r="H4" s="1684"/>
      <c r="I4" s="1684"/>
      <c r="J4" s="1688"/>
      <c r="K4" s="1688"/>
    </row>
    <row r="5" spans="2:12">
      <c r="B5" s="1166"/>
      <c r="C5" s="1166"/>
      <c r="D5" s="1166"/>
      <c r="E5" s="1167"/>
      <c r="F5" s="1166"/>
      <c r="G5" s="1166"/>
      <c r="H5" s="1166"/>
      <c r="I5" s="384"/>
      <c r="J5" s="1688"/>
      <c r="K5" s="1688"/>
      <c r="L5" s="384"/>
    </row>
    <row r="6" spans="2:12">
      <c r="B6" s="700" t="s">
        <v>844</v>
      </c>
      <c r="C6" s="700"/>
      <c r="D6" s="700"/>
      <c r="E6" s="699"/>
      <c r="F6" s="700"/>
      <c r="G6" s="700"/>
      <c r="H6" s="700"/>
      <c r="I6" s="384"/>
      <c r="J6" s="384"/>
      <c r="K6" s="384"/>
      <c r="L6" s="384"/>
    </row>
    <row r="7" spans="2:12" ht="13.5" thickBot="1">
      <c r="B7" s="1166"/>
      <c r="C7" s="1166"/>
      <c r="D7" s="1166"/>
      <c r="E7" s="1167"/>
      <c r="F7" s="1166"/>
      <c r="H7" s="48"/>
      <c r="I7" s="384"/>
      <c r="J7" s="384"/>
      <c r="K7" s="384"/>
      <c r="L7" s="384"/>
    </row>
    <row r="8" spans="2:12" ht="15" customHeight="1" thickTop="1">
      <c r="B8" s="702" t="s">
        <v>6</v>
      </c>
      <c r="C8" s="1168"/>
      <c r="D8" s="703">
        <f>Facility_Name</f>
        <v>0</v>
      </c>
      <c r="E8" s="1168"/>
      <c r="F8" s="1168"/>
      <c r="G8" s="1168"/>
      <c r="H8" s="1169"/>
      <c r="I8" s="383"/>
      <c r="J8" s="382"/>
      <c r="K8" s="479"/>
      <c r="L8" s="479"/>
    </row>
    <row r="9" spans="2:12" ht="15" customHeight="1">
      <c r="B9" s="705" t="s">
        <v>7</v>
      </c>
      <c r="C9" s="707"/>
      <c r="D9" s="706" t="str">
        <f>IF(Facility_DBA = 0, "", Facility_DBA)</f>
        <v/>
      </c>
      <c r="E9" s="707"/>
      <c r="F9" s="707"/>
      <c r="G9" s="707"/>
      <c r="H9" s="1170"/>
      <c r="I9" s="383"/>
      <c r="J9" s="382"/>
      <c r="K9" s="479"/>
      <c r="L9" s="479"/>
    </row>
    <row r="10" spans="2:12" ht="15" customHeight="1" thickBot="1">
      <c r="B10" s="709" t="s">
        <v>24</v>
      </c>
      <c r="C10" s="711"/>
      <c r="D10" s="710">
        <f>Provider_Number</f>
        <v>0</v>
      </c>
      <c r="E10" s="712" t="s">
        <v>95</v>
      </c>
      <c r="F10" s="1660">
        <f>Facility_FYB</f>
        <v>0</v>
      </c>
      <c r="G10" s="712" t="s">
        <v>53</v>
      </c>
      <c r="H10" s="1661">
        <f>Facility_FYE</f>
        <v>0</v>
      </c>
      <c r="I10" s="383"/>
      <c r="J10" s="382"/>
      <c r="K10" s="479"/>
      <c r="L10" s="479"/>
    </row>
    <row r="11" spans="2:12" ht="15" hidden="1" customHeight="1" thickTop="1" thickBot="1">
      <c r="B11" s="1171" t="s">
        <v>1499</v>
      </c>
      <c r="C11" s="725" t="s">
        <v>1500</v>
      </c>
      <c r="D11" s="725" t="s">
        <v>1501</v>
      </c>
      <c r="E11" s="725" t="s">
        <v>1502</v>
      </c>
      <c r="F11" s="1039" t="s">
        <v>1503</v>
      </c>
      <c r="G11" s="725" t="s">
        <v>1504</v>
      </c>
      <c r="H11" s="1040" t="s">
        <v>1505</v>
      </c>
      <c r="I11" s="383"/>
      <c r="J11" s="383"/>
      <c r="K11" s="479"/>
      <c r="L11" s="479"/>
    </row>
    <row r="12" spans="2:12" ht="26.25" thickTop="1">
      <c r="B12" s="1172" t="s">
        <v>1245</v>
      </c>
      <c r="C12" s="1173" t="s">
        <v>161</v>
      </c>
      <c r="D12" s="1173" t="s">
        <v>13187</v>
      </c>
      <c r="E12" s="1173" t="s">
        <v>1255</v>
      </c>
      <c r="F12" s="1173" t="s">
        <v>1256</v>
      </c>
      <c r="G12" s="1173" t="s">
        <v>160</v>
      </c>
      <c r="H12" s="1174" t="s">
        <v>1257</v>
      </c>
      <c r="I12" s="725">
        <v>1</v>
      </c>
      <c r="J12" s="383"/>
      <c r="K12" s="479"/>
      <c r="L12" s="479"/>
    </row>
    <row r="13" spans="2:12" ht="15" customHeight="1">
      <c r="B13" s="1175"/>
      <c r="C13" s="1176"/>
      <c r="D13" s="1177" t="s">
        <v>59</v>
      </c>
      <c r="E13" s="1177" t="s">
        <v>60</v>
      </c>
      <c r="F13" s="1177" t="s">
        <v>61</v>
      </c>
      <c r="G13" s="1177" t="s">
        <v>62</v>
      </c>
      <c r="H13" s="1178" t="s">
        <v>63</v>
      </c>
      <c r="I13" s="725">
        <v>2</v>
      </c>
      <c r="J13" s="383"/>
      <c r="K13" s="479"/>
      <c r="L13" s="479"/>
    </row>
    <row r="14" spans="2:12" ht="15" customHeight="1">
      <c r="B14" s="1179" t="s">
        <v>845</v>
      </c>
      <c r="C14" s="1180" t="s">
        <v>846</v>
      </c>
      <c r="D14" s="1181"/>
      <c r="E14" s="1182"/>
      <c r="F14" s="1182"/>
      <c r="G14" s="1182"/>
      <c r="H14" s="1183"/>
      <c r="I14" s="725">
        <v>3</v>
      </c>
      <c r="J14" s="383"/>
      <c r="K14" s="479"/>
      <c r="L14" s="479"/>
    </row>
    <row r="15" spans="2:12" ht="17.45" customHeight="1">
      <c r="B15" s="1184" t="s">
        <v>1061</v>
      </c>
      <c r="C15" s="1185" t="s">
        <v>847</v>
      </c>
      <c r="D15" s="175"/>
      <c r="E15" s="175"/>
      <c r="F15" s="1186">
        <f>SUM(D15+E15)</f>
        <v>0</v>
      </c>
      <c r="G15" s="175"/>
      <c r="H15" s="745">
        <f>SUM(F15+G15)</f>
        <v>0</v>
      </c>
      <c r="I15" s="725">
        <v>4</v>
      </c>
      <c r="J15" s="383"/>
      <c r="K15" s="479"/>
      <c r="L15" s="479"/>
    </row>
    <row r="16" spans="2:12" ht="17.45" customHeight="1">
      <c r="B16" s="1184" t="s">
        <v>1062</v>
      </c>
      <c r="C16" s="1185" t="s">
        <v>848</v>
      </c>
      <c r="D16" s="175"/>
      <c r="E16" s="175"/>
      <c r="F16" s="1186">
        <f t="shared" ref="F16:F32" si="0">SUM(D16+E16)</f>
        <v>0</v>
      </c>
      <c r="G16" s="175"/>
      <c r="H16" s="745">
        <f t="shared" ref="H16:H32" si="1">SUM(F16+G16)</f>
        <v>0</v>
      </c>
      <c r="I16" s="725">
        <v>5</v>
      </c>
      <c r="J16" s="383"/>
      <c r="K16" s="479"/>
      <c r="L16" s="479"/>
    </row>
    <row r="17" spans="2:12" ht="17.45" customHeight="1">
      <c r="B17" s="1184" t="s">
        <v>1063</v>
      </c>
      <c r="C17" s="848" t="s">
        <v>849</v>
      </c>
      <c r="D17" s="175"/>
      <c r="E17" s="175"/>
      <c r="F17" s="1186">
        <f t="shared" si="0"/>
        <v>0</v>
      </c>
      <c r="G17" s="175"/>
      <c r="H17" s="745">
        <f t="shared" si="1"/>
        <v>0</v>
      </c>
      <c r="I17" s="725">
        <v>6</v>
      </c>
      <c r="J17" s="383"/>
      <c r="K17" s="479"/>
      <c r="L17" s="479"/>
    </row>
    <row r="18" spans="2:12" ht="17.45" customHeight="1">
      <c r="B18" s="1184" t="s">
        <v>1064</v>
      </c>
      <c r="C18" s="1185" t="s">
        <v>850</v>
      </c>
      <c r="D18" s="175"/>
      <c r="E18" s="175"/>
      <c r="F18" s="1186">
        <f t="shared" si="0"/>
        <v>0</v>
      </c>
      <c r="G18" s="175"/>
      <c r="H18" s="745">
        <f t="shared" si="1"/>
        <v>0</v>
      </c>
      <c r="I18" s="725">
        <v>7</v>
      </c>
      <c r="J18" s="383"/>
      <c r="K18" s="479"/>
      <c r="L18" s="479"/>
    </row>
    <row r="19" spans="2:12" ht="17.45" customHeight="1">
      <c r="B19" s="1184" t="s">
        <v>1065</v>
      </c>
      <c r="C19" s="1185" t="s">
        <v>851</v>
      </c>
      <c r="D19" s="175"/>
      <c r="E19" s="175"/>
      <c r="F19" s="1186">
        <f t="shared" si="0"/>
        <v>0</v>
      </c>
      <c r="G19" s="175"/>
      <c r="H19" s="745">
        <f t="shared" si="1"/>
        <v>0</v>
      </c>
      <c r="I19" s="725">
        <v>8</v>
      </c>
      <c r="J19" s="383"/>
      <c r="K19" s="479"/>
      <c r="L19" s="479"/>
    </row>
    <row r="20" spans="2:12" ht="17.45" customHeight="1">
      <c r="B20" s="1184" t="s">
        <v>1066</v>
      </c>
      <c r="C20" s="1185" t="s">
        <v>852</v>
      </c>
      <c r="D20" s="175"/>
      <c r="E20" s="175"/>
      <c r="F20" s="1186">
        <f t="shared" si="0"/>
        <v>0</v>
      </c>
      <c r="G20" s="175"/>
      <c r="H20" s="745">
        <f t="shared" si="1"/>
        <v>0</v>
      </c>
      <c r="I20" s="725">
        <v>9</v>
      </c>
      <c r="J20" s="383"/>
      <c r="K20" s="479"/>
      <c r="L20" s="479"/>
    </row>
    <row r="21" spans="2:12" ht="17.45" customHeight="1">
      <c r="B21" s="1184" t="s">
        <v>1067</v>
      </c>
      <c r="C21" s="1185" t="s">
        <v>853</v>
      </c>
      <c r="D21" s="175"/>
      <c r="E21" s="175"/>
      <c r="F21" s="1186">
        <f t="shared" si="0"/>
        <v>0</v>
      </c>
      <c r="G21" s="175"/>
      <c r="H21" s="745">
        <f t="shared" si="1"/>
        <v>0</v>
      </c>
      <c r="I21" s="725">
        <v>10</v>
      </c>
      <c r="J21" s="383"/>
      <c r="K21" s="479"/>
      <c r="L21" s="479"/>
    </row>
    <row r="22" spans="2:12" ht="17.45" customHeight="1">
      <c r="B22" s="1184" t="s">
        <v>1068</v>
      </c>
      <c r="C22" s="1185" t="s">
        <v>854</v>
      </c>
      <c r="D22" s="175"/>
      <c r="E22" s="175"/>
      <c r="F22" s="1186">
        <f t="shared" si="0"/>
        <v>0</v>
      </c>
      <c r="G22" s="175"/>
      <c r="H22" s="745">
        <f t="shared" si="1"/>
        <v>0</v>
      </c>
      <c r="I22" s="725">
        <v>11</v>
      </c>
      <c r="J22" s="383"/>
      <c r="K22" s="479"/>
      <c r="L22" s="479"/>
    </row>
    <row r="23" spans="2:12" ht="17.45" customHeight="1">
      <c r="B23" s="1184" t="s">
        <v>1069</v>
      </c>
      <c r="C23" s="1185" t="s">
        <v>855</v>
      </c>
      <c r="D23" s="175"/>
      <c r="E23" s="175"/>
      <c r="F23" s="1186">
        <f t="shared" si="0"/>
        <v>0</v>
      </c>
      <c r="G23" s="175"/>
      <c r="H23" s="745">
        <f t="shared" si="1"/>
        <v>0</v>
      </c>
      <c r="I23" s="725">
        <v>12</v>
      </c>
      <c r="J23" s="383"/>
      <c r="K23" s="479"/>
      <c r="L23" s="479"/>
    </row>
    <row r="24" spans="2:12" ht="17.45" customHeight="1">
      <c r="B24" s="1184" t="s">
        <v>1070</v>
      </c>
      <c r="C24" s="848" t="s">
        <v>856</v>
      </c>
      <c r="D24" s="175"/>
      <c r="E24" s="175"/>
      <c r="F24" s="1186">
        <f t="shared" si="0"/>
        <v>0</v>
      </c>
      <c r="G24" s="175"/>
      <c r="H24" s="745">
        <f t="shared" si="1"/>
        <v>0</v>
      </c>
      <c r="I24" s="725">
        <v>13</v>
      </c>
      <c r="J24" s="383"/>
      <c r="K24" s="479"/>
      <c r="L24" s="479"/>
    </row>
    <row r="25" spans="2:12" ht="17.45" customHeight="1">
      <c r="B25" s="1184" t="s">
        <v>1071</v>
      </c>
      <c r="C25" s="848" t="s">
        <v>857</v>
      </c>
      <c r="D25" s="175"/>
      <c r="E25" s="175"/>
      <c r="F25" s="1186">
        <f t="shared" si="0"/>
        <v>0</v>
      </c>
      <c r="G25" s="175"/>
      <c r="H25" s="745">
        <f t="shared" si="1"/>
        <v>0</v>
      </c>
      <c r="I25" s="725">
        <v>14</v>
      </c>
      <c r="J25" s="383"/>
      <c r="K25" s="479"/>
      <c r="L25" s="479"/>
    </row>
    <row r="26" spans="2:12" ht="17.45" customHeight="1">
      <c r="B26" s="1184" t="s">
        <v>1072</v>
      </c>
      <c r="C26" s="848" t="s">
        <v>858</v>
      </c>
      <c r="D26" s="175"/>
      <c r="E26" s="175"/>
      <c r="F26" s="1186">
        <f t="shared" si="0"/>
        <v>0</v>
      </c>
      <c r="G26" s="175"/>
      <c r="H26" s="745">
        <f>SUM(F26+G26)</f>
        <v>0</v>
      </c>
      <c r="I26" s="725">
        <v>15</v>
      </c>
      <c r="J26" s="383"/>
      <c r="K26" s="479"/>
      <c r="L26" s="479"/>
    </row>
    <row r="27" spans="2:12" ht="17.45" customHeight="1">
      <c r="B27" s="1184" t="s">
        <v>1073</v>
      </c>
      <c r="C27" s="848" t="s">
        <v>859</v>
      </c>
      <c r="D27" s="175"/>
      <c r="E27" s="175"/>
      <c r="F27" s="1186">
        <f t="shared" si="0"/>
        <v>0</v>
      </c>
      <c r="G27" s="175"/>
      <c r="H27" s="745">
        <f>SUM(F27+G27)</f>
        <v>0</v>
      </c>
      <c r="I27" s="725">
        <v>16</v>
      </c>
      <c r="J27" s="383"/>
      <c r="K27" s="479"/>
      <c r="L27" s="479"/>
    </row>
    <row r="28" spans="2:12" ht="17.45" customHeight="1">
      <c r="B28" s="1184" t="s">
        <v>1074</v>
      </c>
      <c r="C28" s="848" t="s">
        <v>860</v>
      </c>
      <c r="D28" s="175"/>
      <c r="E28" s="175"/>
      <c r="F28" s="1186">
        <f t="shared" si="0"/>
        <v>0</v>
      </c>
      <c r="G28" s="175"/>
      <c r="H28" s="745">
        <f>SUM(F28+G28)</f>
        <v>0</v>
      </c>
      <c r="I28" s="725">
        <v>17</v>
      </c>
      <c r="J28" s="383"/>
      <c r="K28" s="479"/>
      <c r="L28" s="479"/>
    </row>
    <row r="29" spans="2:12" ht="17.45" customHeight="1">
      <c r="B29" s="1184" t="s">
        <v>1075</v>
      </c>
      <c r="C29" s="848" t="s">
        <v>861</v>
      </c>
      <c r="D29" s="175"/>
      <c r="E29" s="175"/>
      <c r="F29" s="1186">
        <f t="shared" si="0"/>
        <v>0</v>
      </c>
      <c r="G29" s="175"/>
      <c r="H29" s="745">
        <f>SUM(F29+G29)</f>
        <v>0</v>
      </c>
      <c r="I29" s="725">
        <v>18</v>
      </c>
      <c r="J29" s="383"/>
      <c r="K29" s="479"/>
      <c r="L29" s="479"/>
    </row>
    <row r="30" spans="2:12" ht="17.45" customHeight="1">
      <c r="B30" s="1184" t="s">
        <v>1076</v>
      </c>
      <c r="C30" s="848" t="s">
        <v>862</v>
      </c>
      <c r="D30" s="175"/>
      <c r="E30" s="175"/>
      <c r="F30" s="1186">
        <f t="shared" si="0"/>
        <v>0</v>
      </c>
      <c r="G30" s="175"/>
      <c r="H30" s="745">
        <f t="shared" si="1"/>
        <v>0</v>
      </c>
      <c r="I30" s="725">
        <v>19</v>
      </c>
      <c r="J30" s="383"/>
      <c r="K30" s="479"/>
      <c r="L30" s="479"/>
    </row>
    <row r="31" spans="2:12" ht="17.45" customHeight="1">
      <c r="B31" s="1184" t="s">
        <v>1077</v>
      </c>
      <c r="C31" s="848" t="s">
        <v>863</v>
      </c>
      <c r="D31" s="175"/>
      <c r="E31" s="175"/>
      <c r="F31" s="1186">
        <f t="shared" si="0"/>
        <v>0</v>
      </c>
      <c r="G31" s="175"/>
      <c r="H31" s="745">
        <f t="shared" si="1"/>
        <v>0</v>
      </c>
      <c r="I31" s="725">
        <v>20</v>
      </c>
      <c r="J31" s="383"/>
      <c r="K31" s="479"/>
      <c r="L31" s="479"/>
    </row>
    <row r="32" spans="2:12" ht="17.45" customHeight="1">
      <c r="B32" s="1184" t="s">
        <v>1078</v>
      </c>
      <c r="C32" s="1187" t="s">
        <v>864</v>
      </c>
      <c r="D32" s="175"/>
      <c r="E32" s="175"/>
      <c r="F32" s="1186">
        <f t="shared" si="0"/>
        <v>0</v>
      </c>
      <c r="G32" s="175"/>
      <c r="H32" s="745">
        <f t="shared" si="1"/>
        <v>0</v>
      </c>
      <c r="I32" s="725">
        <v>21</v>
      </c>
      <c r="J32" s="383"/>
      <c r="K32" s="479"/>
      <c r="L32" s="479"/>
    </row>
    <row r="33" spans="2:12" ht="17.45" customHeight="1" thickBot="1">
      <c r="B33" s="1188" t="s">
        <v>1079</v>
      </c>
      <c r="C33" s="1189" t="s">
        <v>865</v>
      </c>
      <c r="D33" s="1186">
        <f>SUM(D15:D32)</f>
        <v>0</v>
      </c>
      <c r="E33" s="1186">
        <f>SUM(E15:E32)</f>
        <v>0</v>
      </c>
      <c r="F33" s="1186">
        <f>SUM(F15:F32)</f>
        <v>0</v>
      </c>
      <c r="G33" s="1186">
        <f>SUM(G15:G32)</f>
        <v>0</v>
      </c>
      <c r="H33" s="745">
        <f>SUM(H15:H32)</f>
        <v>0</v>
      </c>
      <c r="I33" s="725">
        <v>22</v>
      </c>
      <c r="J33" s="383"/>
      <c r="K33" s="479"/>
      <c r="L33" s="479"/>
    </row>
    <row r="34" spans="2:12" ht="17.45" customHeight="1" thickTop="1">
      <c r="B34" s="1190" t="s">
        <v>1080</v>
      </c>
      <c r="C34" s="1191" t="s">
        <v>5007</v>
      </c>
      <c r="D34" s="1192"/>
      <c r="E34" s="1192"/>
      <c r="F34" s="1192"/>
      <c r="G34" s="1192"/>
      <c r="H34" s="1193">
        <f>'Form 3'!G21</f>
        <v>0</v>
      </c>
      <c r="I34" s="725">
        <v>23</v>
      </c>
      <c r="J34" s="383"/>
      <c r="K34" s="479"/>
    </row>
    <row r="35" spans="2:12" ht="15">
      <c r="B35" s="1194"/>
      <c r="C35" s="1195"/>
      <c r="D35" s="1196"/>
      <c r="E35" s="1196"/>
      <c r="F35" s="1196"/>
      <c r="G35" s="1197" t="s">
        <v>76</v>
      </c>
      <c r="H35" s="1198" t="s">
        <v>77</v>
      </c>
      <c r="I35" s="725">
        <v>24</v>
      </c>
      <c r="J35" s="383"/>
      <c r="K35" s="479"/>
    </row>
    <row r="36" spans="2:12" ht="25.5">
      <c r="B36" s="1199" t="s">
        <v>866</v>
      </c>
      <c r="C36" s="1200"/>
      <c r="D36" s="1200"/>
      <c r="E36" s="1200"/>
      <c r="F36" s="1201"/>
      <c r="G36" s="1202" t="s">
        <v>1258</v>
      </c>
      <c r="H36" s="1203" t="s">
        <v>1259</v>
      </c>
      <c r="I36" s="725">
        <v>25</v>
      </c>
      <c r="J36" s="383"/>
      <c r="K36" s="479"/>
      <c r="L36" s="479"/>
    </row>
    <row r="37" spans="2:12" ht="17.45" customHeight="1" thickBot="1">
      <c r="B37" s="1204" t="s">
        <v>1404</v>
      </c>
      <c r="C37" s="1205" t="s">
        <v>867</v>
      </c>
      <c r="D37" s="1206"/>
      <c r="E37" s="1207"/>
      <c r="F37" s="1208"/>
      <c r="G37" s="1209">
        <f>H33</f>
        <v>0</v>
      </c>
      <c r="H37" s="1210">
        <f>IF(H34=0,0,ROUND(G37/H34,2))</f>
        <v>0</v>
      </c>
      <c r="I37" s="725">
        <v>26</v>
      </c>
      <c r="J37" s="383"/>
      <c r="K37" s="479"/>
      <c r="L37" s="479"/>
    </row>
    <row r="38" spans="2:12" ht="15" customHeight="1" thickTop="1">
      <c r="B38" s="727"/>
      <c r="C38" s="727"/>
      <c r="D38" s="727"/>
      <c r="E38" s="727"/>
      <c r="F38" s="727"/>
      <c r="G38" s="727"/>
      <c r="H38" s="727"/>
      <c r="I38" s="383"/>
      <c r="J38" s="383"/>
      <c r="K38" s="479"/>
    </row>
    <row r="39" spans="2:12" ht="15" customHeight="1">
      <c r="B39" s="1211"/>
      <c r="C39" s="1212"/>
      <c r="D39" s="1212"/>
      <c r="E39" s="1212"/>
      <c r="F39" s="1212"/>
      <c r="G39" s="1212"/>
      <c r="H39" s="1212"/>
      <c r="I39" s="1212"/>
      <c r="J39" s="1212"/>
      <c r="K39" s="479"/>
      <c r="L39" s="479"/>
    </row>
    <row r="40" spans="2:12" ht="15" customHeight="1">
      <c r="B40" s="567"/>
      <c r="C40" s="567"/>
      <c r="D40" s="567"/>
      <c r="E40" s="567"/>
      <c r="F40" s="567"/>
      <c r="G40" s="567"/>
      <c r="H40" s="567"/>
      <c r="I40" s="295"/>
      <c r="J40" s="295"/>
      <c r="K40" s="479"/>
      <c r="L40" s="479"/>
    </row>
    <row r="41" spans="2:12" ht="15" customHeight="1">
      <c r="B41" s="567"/>
      <c r="C41" s="567"/>
      <c r="D41" s="567"/>
      <c r="E41" s="567"/>
      <c r="F41" s="567"/>
      <c r="G41" s="567"/>
      <c r="H41" s="567"/>
      <c r="I41" s="295"/>
      <c r="J41" s="295"/>
      <c r="K41" s="479"/>
      <c r="L41" s="479"/>
    </row>
    <row r="42" spans="2:12" ht="15" customHeight="1">
      <c r="B42" s="567"/>
      <c r="C42" s="567"/>
      <c r="D42" s="567"/>
      <c r="E42" s="567"/>
      <c r="F42" s="567"/>
      <c r="G42" s="567"/>
      <c r="H42" s="567"/>
      <c r="I42" s="295"/>
      <c r="J42" s="295"/>
      <c r="K42" s="479"/>
    </row>
    <row r="43" spans="2:12" ht="15" customHeight="1">
      <c r="B43" s="567"/>
      <c r="C43" s="567"/>
      <c r="D43" s="567"/>
      <c r="E43" s="567"/>
      <c r="F43" s="567"/>
      <c r="G43" s="567"/>
      <c r="H43" s="567"/>
      <c r="I43" s="295"/>
      <c r="J43" s="295"/>
      <c r="K43" s="479"/>
      <c r="L43" s="479"/>
    </row>
    <row r="44" spans="2:12" ht="15" customHeight="1">
      <c r="B44" s="567"/>
      <c r="C44" s="567"/>
      <c r="D44" s="567"/>
      <c r="E44" s="567"/>
      <c r="F44" s="567"/>
      <c r="G44" s="567"/>
      <c r="H44" s="567"/>
      <c r="I44" s="295"/>
      <c r="J44" s="295"/>
      <c r="K44" s="479"/>
    </row>
  </sheetData>
  <sheetProtection algorithmName="SHA-512" hashValue="x9zag2mB4Wos0LdbMzSL2Wm20ku+QUo8hZ+HdjIB6FkoKxA1wsP4YoBfM4TNYYChwCjctubbQeL2orJk2cbDBQ==" saltValue="PSMDznXSrm1D+QiGr7OdmA=="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A73"/>
  <sheetViews>
    <sheetView showGridLines="0" showOutlineSymbols="0" zoomScaleNormal="100" workbookViewId="0">
      <selection activeCell="E10" sqref="E10:G10"/>
    </sheetView>
  </sheetViews>
  <sheetFormatPr defaultColWidth="0" defaultRowHeight="15"/>
  <cols>
    <col min="1" max="1" width="1.77734375" style="1761" customWidth="1"/>
    <col min="2" max="2" width="4.6640625" style="1761" customWidth="1"/>
    <col min="3" max="3" width="11.5546875" style="1761" customWidth="1"/>
    <col min="4" max="4" width="5.6640625" style="1761" customWidth="1"/>
    <col min="5" max="7" width="13.88671875" style="1761" customWidth="1"/>
    <col min="8" max="9" width="11.77734375" style="1761" customWidth="1"/>
    <col min="10" max="10" width="14.33203125" style="1761" customWidth="1"/>
    <col min="11" max="11" width="17.44140625" style="1761" customWidth="1"/>
    <col min="12" max="12" width="2.44140625" style="1761" hidden="1" customWidth="1"/>
    <col min="13" max="13" width="1.77734375" style="1761" customWidth="1"/>
    <col min="14" max="26" width="9.6640625" style="1761" hidden="1" customWidth="1"/>
    <col min="27" max="27" width="9.6640625" style="5" customWidth="1"/>
    <col min="28" max="16384" width="9.6640625" style="1761" hidden="1"/>
  </cols>
  <sheetData>
    <row r="1" spans="2:27" ht="12.75">
      <c r="B1" s="1928" t="s">
        <v>12366</v>
      </c>
      <c r="C1" s="1760"/>
      <c r="D1" s="1760"/>
      <c r="E1" s="1760"/>
      <c r="F1" s="1760"/>
      <c r="G1" s="1760"/>
      <c r="H1" s="1760"/>
      <c r="I1" s="1760"/>
      <c r="J1" s="1760"/>
      <c r="K1" s="1760"/>
      <c r="R1" s="1761" t="s">
        <v>14098</v>
      </c>
      <c r="AA1" s="1688"/>
    </row>
    <row r="2" spans="2:27" ht="13.5" thickBot="1">
      <c r="B2" s="1926" t="s">
        <v>14096</v>
      </c>
      <c r="C2" s="1760"/>
      <c r="D2" s="1760"/>
      <c r="E2" s="1760"/>
      <c r="F2" s="1760"/>
      <c r="G2" s="1760"/>
      <c r="H2" s="1760"/>
      <c r="I2" s="1760"/>
      <c r="J2" s="1760"/>
      <c r="K2" s="1760" t="s">
        <v>14097</v>
      </c>
      <c r="R2" s="1761" t="s">
        <v>14099</v>
      </c>
      <c r="AA2" s="1688"/>
    </row>
    <row r="3" spans="2:27" ht="13.5" thickBot="1">
      <c r="B3" s="1927" t="s">
        <v>12368</v>
      </c>
      <c r="C3" s="1760"/>
      <c r="D3" s="1760"/>
      <c r="E3" s="1760"/>
      <c r="F3" s="1760"/>
      <c r="G3" s="1760"/>
      <c r="H3" s="1760"/>
      <c r="I3" s="1760"/>
      <c r="J3" s="1760"/>
      <c r="K3" s="1930"/>
      <c r="L3" s="1778">
        <v>1</v>
      </c>
      <c r="R3" s="1761" t="s">
        <v>14100</v>
      </c>
      <c r="AA3" s="1688"/>
    </row>
    <row r="4" spans="2:27" ht="12.75">
      <c r="B4" s="1925" t="s">
        <v>12369</v>
      </c>
      <c r="C4" s="1760"/>
      <c r="D4" s="1760"/>
      <c r="E4" s="1760"/>
      <c r="F4" s="1760"/>
      <c r="G4" s="1760"/>
      <c r="H4" s="1760"/>
      <c r="I4" s="1760"/>
      <c r="J4" s="1760"/>
      <c r="K4" s="2068" t="str">
        <f>IF(LEFT(K3,7)="Amended","PLEASE COMPLETE SECTION II: REASON FOR AMENDMENT","")</f>
        <v/>
      </c>
      <c r="L4" s="1778">
        <v>2</v>
      </c>
      <c r="R4" s="1761" t="s">
        <v>14101</v>
      </c>
      <c r="AA4" s="1688"/>
    </row>
    <row r="5" spans="2:27" ht="12.75" customHeight="1">
      <c r="B5" s="1760"/>
      <c r="C5" s="1762"/>
      <c r="D5" s="1762"/>
      <c r="E5" s="1762"/>
      <c r="F5" s="1762"/>
      <c r="G5" s="1760"/>
      <c r="H5" s="1760"/>
      <c r="I5" s="1760"/>
      <c r="J5" s="1760"/>
      <c r="K5" s="2069"/>
      <c r="L5" s="1760"/>
      <c r="M5" s="1688"/>
      <c r="R5" s="1761" t="s">
        <v>14102</v>
      </c>
      <c r="AA5" s="1688"/>
    </row>
    <row r="6" spans="2:27" ht="12.75">
      <c r="B6" s="1929" t="s">
        <v>27</v>
      </c>
      <c r="C6" s="1762"/>
      <c r="D6" s="1762"/>
      <c r="E6" s="1762"/>
      <c r="F6" s="1762"/>
      <c r="G6" s="1760"/>
      <c r="H6" s="1760"/>
      <c r="I6" s="1760"/>
      <c r="J6" s="1760"/>
      <c r="K6" s="2069"/>
      <c r="L6" s="1763"/>
      <c r="M6" s="1688"/>
      <c r="R6" s="1761" t="s">
        <v>14103</v>
      </c>
      <c r="AA6" s="1688"/>
    </row>
    <row r="7" spans="2:27" ht="13.5" thickBot="1">
      <c r="B7" s="1764"/>
      <c r="K7" s="2070"/>
      <c r="L7" s="1764"/>
      <c r="AA7" s="1688"/>
    </row>
    <row r="8" spans="2:27" ht="14.1" customHeight="1" thickTop="1">
      <c r="B8" s="1765" t="s">
        <v>0</v>
      </c>
      <c r="C8" s="1766" t="s">
        <v>5</v>
      </c>
      <c r="D8" s="1767"/>
      <c r="E8" s="1767"/>
      <c r="F8" s="1767"/>
      <c r="G8" s="1767"/>
      <c r="H8" s="1767"/>
      <c r="I8" s="1767"/>
      <c r="J8" s="1767"/>
      <c r="K8" s="1768"/>
      <c r="L8" s="1769"/>
    </row>
    <row r="9" spans="2:27" ht="14.1" hidden="1" customHeight="1">
      <c r="B9" s="1770"/>
      <c r="C9" s="1771" t="s">
        <v>1499</v>
      </c>
      <c r="D9" s="1771" t="s">
        <v>1500</v>
      </c>
      <c r="E9" s="1771" t="s">
        <v>1501</v>
      </c>
      <c r="F9" s="1771" t="s">
        <v>1502</v>
      </c>
      <c r="G9" s="1771" t="s">
        <v>1503</v>
      </c>
      <c r="H9" s="1771" t="s">
        <v>1504</v>
      </c>
      <c r="I9" s="1771" t="s">
        <v>1505</v>
      </c>
      <c r="J9" s="1771" t="s">
        <v>1506</v>
      </c>
      <c r="K9" s="1771" t="s">
        <v>1507</v>
      </c>
      <c r="L9" s="1772"/>
    </row>
    <row r="10" spans="2:27" ht="14.1" customHeight="1">
      <c r="B10" s="1773"/>
      <c r="C10" s="1774" t="s">
        <v>6</v>
      </c>
      <c r="D10" s="1774"/>
      <c r="E10" s="2053"/>
      <c r="F10" s="2053"/>
      <c r="G10" s="2053"/>
      <c r="H10" s="1774"/>
      <c r="I10" s="1775" t="s">
        <v>24</v>
      </c>
      <c r="J10" s="1776"/>
      <c r="K10" s="1777"/>
      <c r="L10" s="1778">
        <v>1</v>
      </c>
    </row>
    <row r="11" spans="2:27" ht="14.1" customHeight="1">
      <c r="B11" s="1773"/>
      <c r="C11" s="1774" t="s">
        <v>7</v>
      </c>
      <c r="D11" s="1774"/>
      <c r="E11" s="2064"/>
      <c r="F11" s="2065"/>
      <c r="G11" s="2065"/>
      <c r="H11" s="1774"/>
      <c r="I11" s="1774"/>
      <c r="J11" s="1774"/>
      <c r="K11" s="1777"/>
      <c r="L11" s="1778">
        <v>2</v>
      </c>
    </row>
    <row r="12" spans="2:27" ht="14.1" customHeight="1">
      <c r="B12" s="1773"/>
      <c r="C12" s="1774" t="s">
        <v>8</v>
      </c>
      <c r="D12" s="1774"/>
      <c r="E12" s="2064"/>
      <c r="F12" s="2065"/>
      <c r="G12" s="2065"/>
      <c r="H12" s="1774"/>
      <c r="I12" s="1774"/>
      <c r="J12" s="1774"/>
      <c r="K12" s="1777"/>
      <c r="L12" s="1778">
        <v>3</v>
      </c>
    </row>
    <row r="13" spans="2:27" ht="14.1" customHeight="1">
      <c r="B13" s="1773"/>
      <c r="C13" s="1774"/>
      <c r="D13" s="1774"/>
      <c r="E13" s="1774"/>
      <c r="F13" s="1774"/>
      <c r="G13" s="1774"/>
      <c r="H13" s="1774"/>
      <c r="I13" s="1774"/>
      <c r="J13" s="1774"/>
      <c r="K13" s="1777"/>
      <c r="L13" s="1778">
        <v>4</v>
      </c>
    </row>
    <row r="14" spans="2:27" ht="14.1" customHeight="1">
      <c r="B14" s="1773"/>
      <c r="C14" s="1774" t="s">
        <v>9</v>
      </c>
      <c r="D14" s="2053"/>
      <c r="E14" s="2054"/>
      <c r="F14" s="1775" t="s">
        <v>20</v>
      </c>
      <c r="G14" s="1779"/>
      <c r="H14" s="1775" t="s">
        <v>21</v>
      </c>
      <c r="I14" s="1780"/>
      <c r="J14" s="1775" t="s">
        <v>25</v>
      </c>
      <c r="K14" s="1781"/>
      <c r="L14" s="1778">
        <v>5</v>
      </c>
    </row>
    <row r="15" spans="2:27" ht="14.1" customHeight="1">
      <c r="B15" s="1773"/>
      <c r="C15" s="1774" t="s">
        <v>10</v>
      </c>
      <c r="D15" s="2064"/>
      <c r="E15" s="2065"/>
      <c r="F15" s="1775"/>
      <c r="G15" s="1774"/>
      <c r="H15" s="1775" t="s">
        <v>21</v>
      </c>
      <c r="I15" s="1782"/>
      <c r="J15" s="1775" t="s">
        <v>25</v>
      </c>
      <c r="K15" s="1781"/>
      <c r="L15" s="1778">
        <v>6</v>
      </c>
    </row>
    <row r="16" spans="2:27" ht="14.1" customHeight="1">
      <c r="B16" s="1773"/>
      <c r="C16" s="1783" t="s">
        <v>26</v>
      </c>
      <c r="D16" s="2064"/>
      <c r="E16" s="2067"/>
      <c r="F16" s="1774"/>
      <c r="G16" s="1774"/>
      <c r="H16" s="1775"/>
      <c r="I16" s="1774"/>
      <c r="J16" s="1775"/>
      <c r="K16" s="1777"/>
      <c r="L16" s="1778">
        <v>7</v>
      </c>
    </row>
    <row r="17" spans="2:12" ht="20.100000000000001" customHeight="1">
      <c r="B17" s="1773"/>
      <c r="C17" s="1784" t="s">
        <v>1162</v>
      </c>
      <c r="D17" s="1785"/>
      <c r="E17" s="1786" t="s">
        <v>1164</v>
      </c>
      <c r="F17" s="1787"/>
      <c r="G17" s="1784"/>
      <c r="H17" s="1786" t="s">
        <v>1165</v>
      </c>
      <c r="I17" s="1788"/>
      <c r="J17" s="1775" t="s">
        <v>1166</v>
      </c>
      <c r="K17" s="1789"/>
      <c r="L17" s="1778">
        <v>8</v>
      </c>
    </row>
    <row r="18" spans="2:12" ht="14.1" customHeight="1">
      <c r="B18" s="1773"/>
      <c r="C18" s="1774" t="s">
        <v>11</v>
      </c>
      <c r="D18" s="1774"/>
      <c r="E18" s="1774"/>
      <c r="F18" s="1774"/>
      <c r="G18" s="1774"/>
      <c r="H18" s="1774"/>
      <c r="I18" s="1774"/>
      <c r="J18" s="1774"/>
      <c r="K18" s="1777"/>
      <c r="L18" s="1778">
        <v>9</v>
      </c>
    </row>
    <row r="19" spans="2:12" ht="14.1" customHeight="1">
      <c r="B19" s="1773"/>
      <c r="C19" s="2053"/>
      <c r="D19" s="2054"/>
      <c r="E19" s="2054"/>
      <c r="F19" s="2054"/>
      <c r="G19" s="2054"/>
      <c r="H19" s="2054"/>
      <c r="I19" s="2054"/>
      <c r="J19" s="2054"/>
      <c r="K19" s="2056"/>
      <c r="L19" s="1778">
        <v>10</v>
      </c>
    </row>
    <row r="20" spans="2:12" ht="14.1" customHeight="1">
      <c r="B20" s="1773"/>
      <c r="C20" s="2064"/>
      <c r="D20" s="2065"/>
      <c r="E20" s="2065"/>
      <c r="F20" s="2065"/>
      <c r="G20" s="2065"/>
      <c r="H20" s="2065"/>
      <c r="I20" s="2065"/>
      <c r="J20" s="2065"/>
      <c r="K20" s="2066"/>
      <c r="L20" s="1778">
        <v>11</v>
      </c>
    </row>
    <row r="21" spans="2:12" ht="14.1" customHeight="1">
      <c r="B21" s="1773"/>
      <c r="C21" s="1774" t="s">
        <v>1374</v>
      </c>
      <c r="D21" s="1774"/>
      <c r="E21" s="1774"/>
      <c r="F21" s="1774"/>
      <c r="G21" s="1774"/>
      <c r="H21" s="1774"/>
      <c r="I21" s="1774"/>
      <c r="J21" s="1774"/>
      <c r="K21" s="1777"/>
      <c r="L21" s="1778">
        <v>12</v>
      </c>
    </row>
    <row r="22" spans="2:12" ht="14.1" customHeight="1">
      <c r="B22" s="1773"/>
      <c r="C22" s="1774"/>
      <c r="D22" s="2053"/>
      <c r="E22" s="2054"/>
      <c r="F22" s="2054"/>
      <c r="G22" s="2054"/>
      <c r="H22" s="2054"/>
      <c r="I22" s="2054"/>
      <c r="J22" s="1774"/>
      <c r="K22" s="1777"/>
      <c r="L22" s="1778">
        <v>13</v>
      </c>
    </row>
    <row r="23" spans="2:12" ht="14.1" customHeight="1">
      <c r="B23" s="1773"/>
      <c r="C23" s="1774"/>
      <c r="D23" s="2064"/>
      <c r="E23" s="2065"/>
      <c r="F23" s="2065"/>
      <c r="G23" s="2065"/>
      <c r="H23" s="2065"/>
      <c r="I23" s="2065"/>
      <c r="J23" s="1774"/>
      <c r="K23" s="1777"/>
      <c r="L23" s="1778">
        <v>14</v>
      </c>
    </row>
    <row r="24" spans="2:12" ht="14.1" customHeight="1">
      <c r="B24" s="1773"/>
      <c r="C24" s="1774"/>
      <c r="D24" s="2064"/>
      <c r="E24" s="2065"/>
      <c r="F24" s="2065"/>
      <c r="G24" s="2065"/>
      <c r="H24" s="2065"/>
      <c r="I24" s="2065"/>
      <c r="J24" s="1774"/>
      <c r="K24" s="1777"/>
      <c r="L24" s="1778">
        <v>15</v>
      </c>
    </row>
    <row r="25" spans="2:12" ht="14.1" customHeight="1" thickBot="1">
      <c r="B25" s="1790"/>
      <c r="C25" s="1791"/>
      <c r="D25" s="1791"/>
      <c r="E25" s="1792" t="s">
        <v>1163</v>
      </c>
      <c r="F25" s="1793"/>
      <c r="G25" s="1791"/>
      <c r="H25" s="1792" t="s">
        <v>23</v>
      </c>
      <c r="I25" s="1793"/>
      <c r="J25" s="1791"/>
      <c r="K25" s="1794"/>
      <c r="L25" s="1778">
        <v>16</v>
      </c>
    </row>
    <row r="26" spans="2:12" ht="14.1" customHeight="1" thickTop="1">
      <c r="B26" s="1765" t="s">
        <v>1</v>
      </c>
      <c r="C26" s="1795" t="s">
        <v>12</v>
      </c>
      <c r="D26" s="1796"/>
      <c r="E26" s="1796"/>
      <c r="F26" s="1796"/>
      <c r="G26" s="1796"/>
      <c r="H26" s="1796"/>
      <c r="I26" s="1796"/>
      <c r="J26" s="1796"/>
      <c r="K26" s="1797"/>
      <c r="L26" s="1769"/>
    </row>
    <row r="27" spans="2:12" ht="14.1" hidden="1" customHeight="1">
      <c r="B27" s="1770"/>
      <c r="C27" s="1771" t="s">
        <v>1499</v>
      </c>
      <c r="D27" s="1771" t="s">
        <v>1500</v>
      </c>
      <c r="E27" s="1771" t="s">
        <v>1501</v>
      </c>
      <c r="F27" s="1771" t="s">
        <v>1502</v>
      </c>
      <c r="G27" s="1771" t="s">
        <v>1503</v>
      </c>
      <c r="H27" s="1771" t="s">
        <v>1504</v>
      </c>
      <c r="I27" s="1771" t="s">
        <v>1505</v>
      </c>
      <c r="J27" s="1771" t="s">
        <v>1506</v>
      </c>
      <c r="K27" s="1771" t="s">
        <v>1507</v>
      </c>
    </row>
    <row r="28" spans="2:12" ht="14.1" customHeight="1">
      <c r="B28" s="1770"/>
      <c r="C28" s="1774" t="s">
        <v>13</v>
      </c>
      <c r="D28" s="1774"/>
      <c r="E28" s="1774"/>
      <c r="F28" s="1774"/>
      <c r="G28" s="1774"/>
      <c r="H28" s="1774"/>
      <c r="I28" s="1774"/>
      <c r="J28" s="1774"/>
      <c r="K28" s="1777"/>
      <c r="L28" s="1778">
        <v>1</v>
      </c>
    </row>
    <row r="29" spans="2:12" ht="14.1" customHeight="1">
      <c r="B29" s="1770"/>
      <c r="C29" s="2053"/>
      <c r="D29" s="2054"/>
      <c r="E29" s="2054"/>
      <c r="F29" s="2054"/>
      <c r="G29" s="2054"/>
      <c r="H29" s="2054"/>
      <c r="I29" s="2054"/>
      <c r="J29" s="2054"/>
      <c r="K29" s="1777"/>
      <c r="L29" s="1778">
        <v>2</v>
      </c>
    </row>
    <row r="30" spans="2:12" ht="14.1" customHeight="1">
      <c r="B30" s="1770"/>
      <c r="C30" s="2064"/>
      <c r="D30" s="2065"/>
      <c r="E30" s="2065"/>
      <c r="F30" s="2065"/>
      <c r="G30" s="2065"/>
      <c r="H30" s="2065"/>
      <c r="I30" s="2065"/>
      <c r="J30" s="2065"/>
      <c r="K30" s="1777"/>
      <c r="L30" s="1778">
        <v>3</v>
      </c>
    </row>
    <row r="31" spans="2:12" ht="14.1" customHeight="1" thickBot="1">
      <c r="B31" s="1798"/>
      <c r="C31" s="2071"/>
      <c r="D31" s="2072"/>
      <c r="E31" s="2072"/>
      <c r="F31" s="2072"/>
      <c r="G31" s="2072"/>
      <c r="H31" s="2072"/>
      <c r="I31" s="2072"/>
      <c r="J31" s="2072"/>
      <c r="K31" s="1794"/>
      <c r="L31" s="1778">
        <v>4</v>
      </c>
    </row>
    <row r="32" spans="2:12" ht="14.1" hidden="1" customHeight="1" thickTop="1" thickBot="1">
      <c r="B32" s="1770"/>
      <c r="C32" s="1771" t="s">
        <v>1499</v>
      </c>
      <c r="D32" s="1771" t="s">
        <v>1500</v>
      </c>
      <c r="E32" s="1771" t="s">
        <v>1501</v>
      </c>
      <c r="F32" s="1771" t="s">
        <v>1502</v>
      </c>
      <c r="G32" s="1771" t="s">
        <v>1503</v>
      </c>
      <c r="H32" s="1771" t="s">
        <v>1504</v>
      </c>
      <c r="I32" s="1771" t="s">
        <v>1505</v>
      </c>
      <c r="J32" s="1771" t="s">
        <v>1506</v>
      </c>
      <c r="K32" s="1771" t="s">
        <v>1507</v>
      </c>
      <c r="L32" s="1772"/>
    </row>
    <row r="33" spans="2:12" ht="14.1" customHeight="1" thickTop="1">
      <c r="B33" s="1765" t="s">
        <v>2</v>
      </c>
      <c r="C33" s="1795" t="s">
        <v>14</v>
      </c>
      <c r="D33" s="1795"/>
      <c r="E33" s="1795"/>
      <c r="F33" s="1795"/>
      <c r="G33" s="1795"/>
      <c r="H33" s="1795"/>
      <c r="I33" s="1795"/>
      <c r="J33" s="1795"/>
      <c r="K33" s="1797"/>
      <c r="L33" s="1778">
        <v>1</v>
      </c>
    </row>
    <row r="34" spans="2:12" ht="14.1" customHeight="1">
      <c r="B34" s="1770"/>
      <c r="C34" s="2053"/>
      <c r="D34" s="2054"/>
      <c r="E34" s="2054"/>
      <c r="F34" s="2054"/>
      <c r="G34" s="2054"/>
      <c r="H34" s="2054"/>
      <c r="I34" s="2054"/>
      <c r="J34" s="2054"/>
      <c r="K34" s="2056"/>
      <c r="L34" s="1778">
        <v>2</v>
      </c>
    </row>
    <row r="35" spans="2:12" ht="14.1" customHeight="1">
      <c r="B35" s="1770"/>
      <c r="C35" s="2064"/>
      <c r="D35" s="2065"/>
      <c r="E35" s="2065"/>
      <c r="F35" s="2065"/>
      <c r="G35" s="2065"/>
      <c r="H35" s="2065"/>
      <c r="I35" s="2065"/>
      <c r="J35" s="2065"/>
      <c r="K35" s="2066"/>
      <c r="L35" s="1778">
        <v>3</v>
      </c>
    </row>
    <row r="36" spans="2:12" ht="14.1" customHeight="1">
      <c r="B36" s="1770"/>
      <c r="C36" s="2064"/>
      <c r="D36" s="2065"/>
      <c r="E36" s="2065"/>
      <c r="F36" s="2065"/>
      <c r="G36" s="2065"/>
      <c r="H36" s="2065"/>
      <c r="I36" s="2065"/>
      <c r="J36" s="2065"/>
      <c r="K36" s="2066"/>
      <c r="L36" s="1778">
        <v>4</v>
      </c>
    </row>
    <row r="37" spans="2:12" ht="14.1" customHeight="1" thickBot="1">
      <c r="B37" s="1798"/>
      <c r="C37" s="2071"/>
      <c r="D37" s="2072"/>
      <c r="E37" s="2072"/>
      <c r="F37" s="2072"/>
      <c r="G37" s="2072"/>
      <c r="H37" s="2072"/>
      <c r="I37" s="2072"/>
      <c r="J37" s="2072"/>
      <c r="K37" s="2073"/>
      <c r="L37" s="1778">
        <v>5</v>
      </c>
    </row>
    <row r="38" spans="2:12" ht="14.1" hidden="1" customHeight="1" thickTop="1" thickBot="1">
      <c r="B38" s="1770"/>
      <c r="C38" s="1771" t="s">
        <v>1499</v>
      </c>
      <c r="D38" s="1771" t="s">
        <v>1500</v>
      </c>
      <c r="E38" s="1771" t="s">
        <v>1501</v>
      </c>
      <c r="F38" s="1771" t="s">
        <v>1502</v>
      </c>
      <c r="G38" s="1771" t="s">
        <v>1503</v>
      </c>
      <c r="H38" s="1771" t="s">
        <v>1504</v>
      </c>
      <c r="I38" s="1771" t="s">
        <v>1505</v>
      </c>
      <c r="J38" s="1771" t="s">
        <v>1506</v>
      </c>
      <c r="K38" s="1771" t="s">
        <v>1507</v>
      </c>
      <c r="L38" s="1772"/>
    </row>
    <row r="39" spans="2:12" ht="14.1" customHeight="1" thickTop="1">
      <c r="B39" s="1799" t="s">
        <v>3</v>
      </c>
      <c r="C39" s="1800" t="s">
        <v>15</v>
      </c>
      <c r="D39" s="1801"/>
      <c r="E39" s="1801"/>
      <c r="F39" s="1801"/>
      <c r="G39" s="1801"/>
      <c r="H39" s="1801"/>
      <c r="I39" s="1801"/>
      <c r="J39" s="1801"/>
      <c r="K39" s="1802"/>
      <c r="L39" s="1778">
        <v>1</v>
      </c>
    </row>
    <row r="40" spans="2:12" ht="14.1" customHeight="1">
      <c r="B40" s="1773"/>
      <c r="C40" s="1774" t="s">
        <v>16</v>
      </c>
      <c r="D40" s="1774"/>
      <c r="E40" s="2053"/>
      <c r="F40" s="2053"/>
      <c r="G40" s="2053"/>
      <c r="H40" s="1774"/>
      <c r="I40" s="1774"/>
      <c r="J40" s="1774"/>
      <c r="K40" s="1777"/>
      <c r="L40" s="1778">
        <v>2</v>
      </c>
    </row>
    <row r="41" spans="2:12" ht="14.1" customHeight="1">
      <c r="B41" s="1773"/>
      <c r="C41" s="1774" t="s">
        <v>1508</v>
      </c>
      <c r="D41" s="1774"/>
      <c r="E41" s="2053"/>
      <c r="F41" s="2063"/>
      <c r="G41" s="2063"/>
      <c r="H41" s="1774"/>
      <c r="I41" s="1774"/>
      <c r="J41" s="1774"/>
      <c r="K41" s="1777"/>
      <c r="L41" s="1778">
        <v>3</v>
      </c>
    </row>
    <row r="42" spans="2:12" ht="14.1" customHeight="1">
      <c r="B42" s="1773"/>
      <c r="C42" s="1774" t="s">
        <v>1574</v>
      </c>
      <c r="D42" s="1774"/>
      <c r="E42" s="2053"/>
      <c r="F42" s="2063"/>
      <c r="G42" s="2063"/>
      <c r="H42" s="1774"/>
      <c r="I42" s="1774"/>
      <c r="J42" s="1774"/>
      <c r="K42" s="1777"/>
      <c r="L42" s="1778">
        <v>4</v>
      </c>
    </row>
    <row r="43" spans="2:12" ht="14.1" customHeight="1">
      <c r="B43" s="1773"/>
      <c r="C43" s="1774" t="s">
        <v>1575</v>
      </c>
      <c r="D43" s="1774"/>
      <c r="E43" s="2053"/>
      <c r="F43" s="2063"/>
      <c r="G43" s="2063"/>
      <c r="H43" s="1774"/>
      <c r="I43" s="1774"/>
      <c r="J43" s="1774"/>
      <c r="K43" s="1777"/>
      <c r="L43" s="1778">
        <v>5</v>
      </c>
    </row>
    <row r="44" spans="2:12" ht="14.1" customHeight="1">
      <c r="B44" s="1773"/>
      <c r="C44" s="1774" t="s">
        <v>10</v>
      </c>
      <c r="D44" s="1774"/>
      <c r="E44" s="2053"/>
      <c r="F44" s="2063"/>
      <c r="G44" s="2063"/>
      <c r="H44" s="1775" t="s">
        <v>21</v>
      </c>
      <c r="I44" s="1780"/>
      <c r="J44" s="1775" t="s">
        <v>25</v>
      </c>
      <c r="K44" s="1781"/>
      <c r="L44" s="1778">
        <v>6</v>
      </c>
    </row>
    <row r="45" spans="2:12" ht="14.1" customHeight="1">
      <c r="B45" s="1773"/>
      <c r="C45" s="1774" t="s">
        <v>26</v>
      </c>
      <c r="D45" s="1774"/>
      <c r="E45" s="2053"/>
      <c r="F45" s="2063"/>
      <c r="G45" s="2063"/>
      <c r="H45" s="1775"/>
      <c r="I45" s="1774"/>
      <c r="J45" s="1775"/>
      <c r="K45" s="1777"/>
      <c r="L45" s="1778">
        <v>7</v>
      </c>
    </row>
    <row r="46" spans="2:12" ht="14.1" customHeight="1">
      <c r="B46" s="1773"/>
      <c r="C46" s="1774" t="s">
        <v>17</v>
      </c>
      <c r="D46" s="1774"/>
      <c r="E46" s="1774"/>
      <c r="F46" s="1774"/>
      <c r="G46" s="1774"/>
      <c r="H46" s="1774"/>
      <c r="I46" s="1774"/>
      <c r="J46" s="1774"/>
      <c r="K46" s="1777"/>
      <c r="L46" s="1778">
        <v>8</v>
      </c>
    </row>
    <row r="47" spans="2:12" ht="14.1" customHeight="1">
      <c r="B47" s="1773"/>
      <c r="C47" s="2053"/>
      <c r="D47" s="2054"/>
      <c r="E47" s="2060"/>
      <c r="F47" s="2055"/>
      <c r="G47" s="2054"/>
      <c r="H47" s="2060"/>
      <c r="I47" s="2055"/>
      <c r="J47" s="2054"/>
      <c r="K47" s="2056"/>
      <c r="L47" s="1778">
        <v>9</v>
      </c>
    </row>
    <row r="48" spans="2:12" ht="14.1" customHeight="1">
      <c r="B48" s="1773"/>
      <c r="C48" s="2053"/>
      <c r="D48" s="2054"/>
      <c r="E48" s="2060"/>
      <c r="F48" s="2055"/>
      <c r="G48" s="2054"/>
      <c r="H48" s="2060"/>
      <c r="I48" s="2055"/>
      <c r="J48" s="2054"/>
      <c r="K48" s="2056"/>
      <c r="L48" s="1778">
        <v>10</v>
      </c>
    </row>
    <row r="49" spans="2:12" ht="14.1" customHeight="1">
      <c r="B49" s="1773"/>
      <c r="C49" s="2053"/>
      <c r="D49" s="2054"/>
      <c r="E49" s="2060"/>
      <c r="F49" s="2055"/>
      <c r="G49" s="2054"/>
      <c r="H49" s="2060"/>
      <c r="I49" s="2055"/>
      <c r="J49" s="2054"/>
      <c r="K49" s="2056"/>
      <c r="L49" s="1778">
        <v>11</v>
      </c>
    </row>
    <row r="50" spans="2:12" ht="14.1" customHeight="1">
      <c r="B50" s="1773"/>
      <c r="C50" s="2053"/>
      <c r="D50" s="2054"/>
      <c r="E50" s="2060"/>
      <c r="F50" s="2055"/>
      <c r="G50" s="2054"/>
      <c r="H50" s="2060"/>
      <c r="I50" s="2055"/>
      <c r="J50" s="2054"/>
      <c r="K50" s="2056"/>
      <c r="L50" s="1778">
        <v>12</v>
      </c>
    </row>
    <row r="51" spans="2:12" ht="14.1" customHeight="1">
      <c r="B51" s="1773"/>
      <c r="C51" s="2053"/>
      <c r="D51" s="2054"/>
      <c r="E51" s="2060"/>
      <c r="F51" s="2055"/>
      <c r="G51" s="2054"/>
      <c r="H51" s="2060"/>
      <c r="I51" s="2055"/>
      <c r="J51" s="2054"/>
      <c r="K51" s="2056"/>
      <c r="L51" s="1778">
        <v>13</v>
      </c>
    </row>
    <row r="52" spans="2:12" ht="14.1" customHeight="1">
      <c r="B52" s="1773"/>
      <c r="C52" s="2053"/>
      <c r="D52" s="2054"/>
      <c r="E52" s="2060"/>
      <c r="F52" s="2055"/>
      <c r="G52" s="2054"/>
      <c r="H52" s="2060"/>
      <c r="I52" s="2055"/>
      <c r="J52" s="2054"/>
      <c r="K52" s="2056"/>
      <c r="L52" s="1778">
        <v>14</v>
      </c>
    </row>
    <row r="53" spans="2:12" ht="14.1" customHeight="1">
      <c r="B53" s="1773"/>
      <c r="C53" s="2053"/>
      <c r="D53" s="2054"/>
      <c r="E53" s="2060"/>
      <c r="F53" s="2055"/>
      <c r="G53" s="2054"/>
      <c r="H53" s="2060"/>
      <c r="I53" s="2055"/>
      <c r="J53" s="2054"/>
      <c r="K53" s="2056"/>
      <c r="L53" s="1778">
        <v>15</v>
      </c>
    </row>
    <row r="54" spans="2:12" ht="14.1" customHeight="1">
      <c r="B54" s="1773"/>
      <c r="C54" s="2053"/>
      <c r="D54" s="2054"/>
      <c r="E54" s="2060"/>
      <c r="F54" s="2055"/>
      <c r="G54" s="2054"/>
      <c r="H54" s="2060"/>
      <c r="I54" s="2055"/>
      <c r="J54" s="2054"/>
      <c r="K54" s="2056"/>
      <c r="L54" s="1778">
        <v>16</v>
      </c>
    </row>
    <row r="55" spans="2:12" ht="14.1" customHeight="1">
      <c r="B55" s="1773"/>
      <c r="C55" s="2053"/>
      <c r="D55" s="2054"/>
      <c r="E55" s="2060"/>
      <c r="F55" s="2055"/>
      <c r="G55" s="2054"/>
      <c r="H55" s="2060"/>
      <c r="I55" s="2055"/>
      <c r="J55" s="2054"/>
      <c r="K55" s="2056"/>
      <c r="L55" s="1778">
        <v>17</v>
      </c>
    </row>
    <row r="56" spans="2:12" ht="14.1" customHeight="1">
      <c r="B56" s="1773"/>
      <c r="C56" s="2053"/>
      <c r="D56" s="2054"/>
      <c r="E56" s="2060"/>
      <c r="F56" s="2055"/>
      <c r="G56" s="2054"/>
      <c r="H56" s="2060"/>
      <c r="I56" s="2055"/>
      <c r="J56" s="2054"/>
      <c r="K56" s="2056"/>
      <c r="L56" s="1778">
        <v>18</v>
      </c>
    </row>
    <row r="57" spans="2:12" ht="14.1" customHeight="1" thickBot="1">
      <c r="B57" s="1790"/>
      <c r="C57" s="2061"/>
      <c r="D57" s="2058"/>
      <c r="E57" s="2062"/>
      <c r="F57" s="2057"/>
      <c r="G57" s="2058"/>
      <c r="H57" s="2062"/>
      <c r="I57" s="2057"/>
      <c r="J57" s="2058"/>
      <c r="K57" s="2059"/>
      <c r="L57" s="1778">
        <v>19</v>
      </c>
    </row>
    <row r="58" spans="2:12" ht="14.1" hidden="1" customHeight="1" thickTop="1" thickBot="1">
      <c r="B58" s="1770"/>
      <c r="C58" s="1771" t="s">
        <v>1499</v>
      </c>
      <c r="D58" s="1771" t="s">
        <v>1500</v>
      </c>
      <c r="E58" s="1771" t="s">
        <v>1501</v>
      </c>
      <c r="F58" s="1771" t="s">
        <v>1502</v>
      </c>
      <c r="G58" s="1771" t="s">
        <v>1503</v>
      </c>
      <c r="H58" s="1771" t="s">
        <v>1504</v>
      </c>
      <c r="I58" s="1771" t="s">
        <v>1505</v>
      </c>
      <c r="J58" s="1771" t="s">
        <v>1506</v>
      </c>
      <c r="K58" s="1771" t="s">
        <v>1507</v>
      </c>
      <c r="L58" s="1772"/>
    </row>
    <row r="59" spans="2:12" ht="14.1" customHeight="1" thickTop="1">
      <c r="B59" s="1765" t="s">
        <v>4</v>
      </c>
      <c r="C59" s="1766" t="s">
        <v>18</v>
      </c>
      <c r="D59" s="1803"/>
      <c r="E59" s="1803"/>
      <c r="F59" s="1803"/>
      <c r="G59" s="1803"/>
      <c r="H59" s="1803"/>
      <c r="I59" s="1803"/>
      <c r="J59" s="1803"/>
      <c r="K59" s="1768"/>
      <c r="L59" s="1778">
        <v>1</v>
      </c>
    </row>
    <row r="60" spans="2:12" ht="14.1" customHeight="1">
      <c r="B60" s="1773"/>
      <c r="C60" s="1774" t="s">
        <v>19</v>
      </c>
      <c r="D60" s="1774"/>
      <c r="E60" s="1774"/>
      <c r="F60" s="2053"/>
      <c r="G60" s="2054"/>
      <c r="H60" s="2054"/>
      <c r="I60" s="2054"/>
      <c r="J60" s="1774"/>
      <c r="K60" s="1777"/>
      <c r="L60" s="1778">
        <v>2</v>
      </c>
    </row>
    <row r="61" spans="2:12" ht="14.1" customHeight="1">
      <c r="B61" s="1773"/>
      <c r="C61" s="1774" t="s">
        <v>8</v>
      </c>
      <c r="D61" s="2053"/>
      <c r="E61" s="2054"/>
      <c r="F61" s="2054"/>
      <c r="G61" s="2054"/>
      <c r="H61" s="1774"/>
      <c r="I61" s="1774"/>
      <c r="J61" s="1774"/>
      <c r="K61" s="1777"/>
      <c r="L61" s="1778">
        <v>3</v>
      </c>
    </row>
    <row r="62" spans="2:12" ht="14.1" customHeight="1">
      <c r="B62" s="1773"/>
      <c r="C62" s="1774" t="s">
        <v>10</v>
      </c>
      <c r="D62" s="2064"/>
      <c r="E62" s="2065"/>
      <c r="F62" s="2065"/>
      <c r="G62" s="2065"/>
      <c r="H62" s="1775" t="s">
        <v>21</v>
      </c>
      <c r="I62" s="1780"/>
      <c r="J62" s="1775" t="s">
        <v>25</v>
      </c>
      <c r="K62" s="1781"/>
      <c r="L62" s="1778">
        <v>4</v>
      </c>
    </row>
    <row r="63" spans="2:12" ht="14.1" customHeight="1">
      <c r="B63" s="1773"/>
      <c r="C63" s="1774" t="s">
        <v>26</v>
      </c>
      <c r="D63" s="2064"/>
      <c r="E63" s="2065"/>
      <c r="F63" s="2065"/>
      <c r="G63" s="2065"/>
      <c r="H63" s="1774"/>
      <c r="I63" s="1774"/>
      <c r="J63" s="1774"/>
      <c r="K63" s="1777"/>
      <c r="L63" s="1778">
        <v>5</v>
      </c>
    </row>
    <row r="64" spans="2:12" ht="14.1" customHeight="1" thickBot="1">
      <c r="B64" s="1790"/>
      <c r="C64" s="1791"/>
      <c r="D64" s="1791"/>
      <c r="E64" s="1791"/>
      <c r="F64" s="1791"/>
      <c r="G64" s="1791"/>
      <c r="H64" s="1791"/>
      <c r="I64" s="1791"/>
      <c r="J64" s="1791"/>
      <c r="K64" s="1794"/>
      <c r="L64" s="1804"/>
    </row>
    <row r="65" spans="2:12" ht="14.1" customHeight="1" thickTop="1">
      <c r="B65" s="1765" t="s">
        <v>28</v>
      </c>
      <c r="C65" s="1766" t="s">
        <v>29</v>
      </c>
      <c r="D65" s="1803"/>
      <c r="E65" s="1803"/>
      <c r="F65" s="1803"/>
      <c r="G65" s="1803"/>
      <c r="H65" s="1803"/>
      <c r="I65" s="1803"/>
      <c r="J65" s="1803"/>
      <c r="K65" s="1768"/>
      <c r="L65" s="1769"/>
    </row>
    <row r="66" spans="2:12" ht="14.1" customHeight="1">
      <c r="B66" s="1773"/>
      <c r="C66" s="1774"/>
      <c r="D66" s="1774"/>
      <c r="E66" s="1774"/>
      <c r="F66" s="1774"/>
      <c r="G66" s="1774"/>
      <c r="H66" s="1774"/>
      <c r="I66" s="1774"/>
      <c r="J66" s="1774"/>
      <c r="K66" s="1777"/>
      <c r="L66" s="1804"/>
    </row>
    <row r="67" spans="2:12" ht="14.1" customHeight="1">
      <c r="B67" s="1773"/>
      <c r="C67" s="1774"/>
      <c r="D67" s="1774"/>
      <c r="E67" s="1774"/>
      <c r="F67" s="1774"/>
      <c r="G67" s="1774"/>
      <c r="H67" s="1774"/>
      <c r="I67" s="1774"/>
      <c r="J67" s="1774"/>
      <c r="K67" s="1777"/>
      <c r="L67" s="1804"/>
    </row>
    <row r="68" spans="2:12" ht="14.1" customHeight="1">
      <c r="B68" s="1773"/>
      <c r="C68" s="1775" t="s">
        <v>30</v>
      </c>
      <c r="D68" s="1774"/>
      <c r="E68" s="1774"/>
      <c r="F68" s="1774"/>
      <c r="G68" s="1774"/>
      <c r="H68" s="1775" t="s">
        <v>30</v>
      </c>
      <c r="I68" s="1774"/>
      <c r="J68" s="1774"/>
      <c r="K68" s="1777"/>
      <c r="L68" s="1804"/>
    </row>
    <row r="69" spans="2:12" ht="14.1" customHeight="1">
      <c r="B69" s="1773"/>
      <c r="C69" s="1775" t="s">
        <v>31</v>
      </c>
      <c r="D69" s="1774"/>
      <c r="E69" s="1774"/>
      <c r="F69" s="1774"/>
      <c r="G69" s="1774"/>
      <c r="H69" s="1775" t="s">
        <v>32</v>
      </c>
      <c r="I69" s="1774"/>
      <c r="J69" s="1774"/>
      <c r="K69" s="1777"/>
      <c r="L69" s="1804"/>
    </row>
    <row r="70" spans="2:12" ht="14.1" customHeight="1" thickBot="1">
      <c r="B70" s="1790"/>
      <c r="C70" s="1791"/>
      <c r="D70" s="1805"/>
      <c r="E70" s="1805"/>
      <c r="F70" s="1805"/>
      <c r="G70" s="1791"/>
      <c r="H70" s="1791"/>
      <c r="I70" s="1805"/>
      <c r="J70" s="1805"/>
      <c r="K70" s="1806"/>
      <c r="L70" s="1807"/>
    </row>
    <row r="71" spans="2:12" ht="8.1" customHeight="1" thickTop="1">
      <c r="B71" s="1803"/>
      <c r="C71" s="1803"/>
      <c r="D71" s="1803"/>
      <c r="E71" s="1803"/>
      <c r="F71" s="1803"/>
      <c r="G71" s="1803"/>
      <c r="H71" s="1803"/>
      <c r="I71" s="1803"/>
      <c r="J71" s="1803"/>
      <c r="K71" s="1803"/>
      <c r="L71" s="1808"/>
    </row>
    <row r="72" spans="2:12" ht="14.1" customHeight="1">
      <c r="B72" s="1956" t="s">
        <v>14121</v>
      </c>
      <c r="C72" s="1957"/>
      <c r="D72" s="1958">
        <f>Version_Name</f>
        <v>1.05</v>
      </c>
      <c r="E72" s="1760"/>
      <c r="F72" s="1762"/>
      <c r="G72" s="1762"/>
      <c r="H72" s="1762"/>
      <c r="I72" s="1762"/>
      <c r="J72" s="1762"/>
      <c r="K72" s="1762"/>
      <c r="L72" s="1760"/>
    </row>
    <row r="73" spans="2:12">
      <c r="B73" s="1809"/>
      <c r="C73" s="1809"/>
      <c r="D73" s="1809"/>
      <c r="E73" s="1809"/>
      <c r="F73" s="1809"/>
      <c r="G73" s="1809"/>
      <c r="H73" s="1809"/>
      <c r="I73" s="1809"/>
      <c r="J73" s="1809"/>
      <c r="K73" s="1809"/>
      <c r="L73" s="1809"/>
    </row>
  </sheetData>
  <sheetProtection algorithmName="SHA-512" hashValue="66k8Jc8McCrkc5n91C507aW/7X/BrRHlHo7GFnh1q9XpCG6q1utsPrI8Jt6qPRTPfTgprnNSRR2J094kQ6FXuA==" saltValue="u0NpDdS/5orUoVE+lLLGsQ==" spinCount="100000" sheet="1" objects="1" scenarios="1"/>
  <mergeCells count="62">
    <mergeCell ref="K4:K7"/>
    <mergeCell ref="D61:G61"/>
    <mergeCell ref="D62:G62"/>
    <mergeCell ref="D63:G63"/>
    <mergeCell ref="E10:G10"/>
    <mergeCell ref="E11:G11"/>
    <mergeCell ref="E12:G12"/>
    <mergeCell ref="C35:K35"/>
    <mergeCell ref="C36:K36"/>
    <mergeCell ref="C37:K37"/>
    <mergeCell ref="D24:I24"/>
    <mergeCell ref="C29:J29"/>
    <mergeCell ref="C30:J30"/>
    <mergeCell ref="C31:J31"/>
    <mergeCell ref="C34:K34"/>
    <mergeCell ref="E45:G45"/>
    <mergeCell ref="E44:G44"/>
    <mergeCell ref="D23:I23"/>
    <mergeCell ref="D14:E14"/>
    <mergeCell ref="D15:E15"/>
    <mergeCell ref="C19:K19"/>
    <mergeCell ref="C20:K20"/>
    <mergeCell ref="D22:I22"/>
    <mergeCell ref="D16:E16"/>
    <mergeCell ref="E40:G40"/>
    <mergeCell ref="E41:G41"/>
    <mergeCell ref="E42:G42"/>
    <mergeCell ref="E43:G43"/>
    <mergeCell ref="C53:E53"/>
    <mergeCell ref="C54:E54"/>
    <mergeCell ref="C47:E47"/>
    <mergeCell ref="F47:H47"/>
    <mergeCell ref="I47:K47"/>
    <mergeCell ref="C48:E48"/>
    <mergeCell ref="C49:E49"/>
    <mergeCell ref="I48:K48"/>
    <mergeCell ref="I49:K49"/>
    <mergeCell ref="C55:E55"/>
    <mergeCell ref="C56:E56"/>
    <mergeCell ref="C57:E57"/>
    <mergeCell ref="F48:H48"/>
    <mergeCell ref="F49:H49"/>
    <mergeCell ref="F50:H50"/>
    <mergeCell ref="F51:H51"/>
    <mergeCell ref="F52:H52"/>
    <mergeCell ref="F53:H53"/>
    <mergeCell ref="F54:H54"/>
    <mergeCell ref="F55:H55"/>
    <mergeCell ref="F56:H56"/>
    <mergeCell ref="F57:H57"/>
    <mergeCell ref="C50:E50"/>
    <mergeCell ref="C51:E51"/>
    <mergeCell ref="C52:E52"/>
    <mergeCell ref="F60:I60"/>
    <mergeCell ref="I55:K55"/>
    <mergeCell ref="I56:K56"/>
    <mergeCell ref="I57:K57"/>
    <mergeCell ref="I50:K50"/>
    <mergeCell ref="I51:K51"/>
    <mergeCell ref="I52:K52"/>
    <mergeCell ref="I53:K53"/>
    <mergeCell ref="I54:K54"/>
  </mergeCells>
  <phoneticPr fontId="6" type="noConversion"/>
  <dataValidations count="2">
    <dataValidation type="list" allowBlank="1" showInputMessage="1" showErrorMessage="1" sqref="K3" xr:uid="{00000000-0002-0000-0300-000000000000}">
      <formula1>$R$1:$R$6</formula1>
    </dataValidation>
    <dataValidation type="textLength" allowBlank="1" showInputMessage="1" showErrorMessage="1" errorTitle="WARNING" error="9-digit provider number must be entered. Leading zeroes should be entered, as needed, to meet the 9-digit requirement." promptTitle="WARNING" prompt="9-digit provider number must be entered. Leading zeroes should be entered, as needed, to meet the 9-digit requirement." sqref="J10" xr:uid="{00000000-0002-0000-0300-000001000000}">
      <formula1>9</formula1>
      <formula2>9</formula2>
    </dataValidation>
  </dataValidations>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O59"/>
  <sheetViews>
    <sheetView showGridLines="0" zoomScaleNormal="100" workbookViewId="0">
      <selection activeCell="G13" sqref="G13"/>
    </sheetView>
  </sheetViews>
  <sheetFormatPr defaultColWidth="0" defaultRowHeight="15" zeroHeight="1"/>
  <cols>
    <col min="1" max="1" width="1.77734375" style="1213" customWidth="1"/>
    <col min="2" max="5" width="9.88671875" style="1213" customWidth="1"/>
    <col min="6" max="6" width="11" style="1213" customWidth="1"/>
    <col min="7" max="7" width="13" style="1213" customWidth="1"/>
    <col min="8" max="8" width="12" style="1213" customWidth="1"/>
    <col min="9" max="9" width="11" style="1213" customWidth="1"/>
    <col min="10" max="10" width="2.44140625" style="1213" hidden="1" customWidth="1"/>
    <col min="11" max="11" width="1.77734375" style="1213" hidden="1" customWidth="1"/>
    <col min="12" max="12" width="86.5546875" style="1213" customWidth="1"/>
    <col min="13" max="15" width="8.88671875" style="1213" hidden="1" customWidth="1"/>
    <col min="16" max="16384" width="9.88671875" style="1213" hidden="1"/>
  </cols>
  <sheetData>
    <row r="1" spans="2:15" s="393" customFormat="1" ht="12.75">
      <c r="B1" s="241" t="s">
        <v>12366</v>
      </c>
      <c r="C1" s="390"/>
      <c r="D1" s="390"/>
      <c r="E1" s="390"/>
      <c r="F1" s="390"/>
      <c r="G1" s="390"/>
      <c r="H1" s="390"/>
      <c r="I1" s="390"/>
      <c r="J1" s="390"/>
      <c r="K1" s="390"/>
    </row>
    <row r="2" spans="2:15" s="393" customFormat="1" ht="12.75">
      <c r="B2" s="241" t="s">
        <v>12367</v>
      </c>
      <c r="C2" s="390"/>
      <c r="D2" s="390"/>
      <c r="E2" s="390"/>
      <c r="F2" s="390"/>
      <c r="G2" s="390"/>
      <c r="H2" s="390"/>
      <c r="I2" s="390"/>
      <c r="J2" s="390"/>
      <c r="K2" s="390"/>
      <c r="L2" s="1980" t="str">
        <f>IF(COUNTIF(L3:O59,"WARNING: Schedule incomplete. If no data to report, please enter N/A or 0 in all cells for this row.")&gt;0,"INCOMPLETE","")</f>
        <v>INCOMPLETE</v>
      </c>
    </row>
    <row r="3" spans="2:15" s="393" customFormat="1" ht="12.75">
      <c r="B3" s="241" t="s">
        <v>12368</v>
      </c>
      <c r="C3" s="390"/>
      <c r="D3" s="390"/>
      <c r="E3" s="390"/>
      <c r="F3" s="390"/>
      <c r="G3" s="390"/>
      <c r="H3" s="390"/>
      <c r="I3" s="390"/>
      <c r="J3" s="390"/>
      <c r="K3" s="390"/>
    </row>
    <row r="4" spans="2:15" s="393" customFormat="1" ht="12.75">
      <c r="B4" s="241" t="s">
        <v>12369</v>
      </c>
      <c r="C4" s="390"/>
      <c r="D4" s="390"/>
      <c r="E4" s="390"/>
      <c r="F4" s="390"/>
      <c r="G4" s="390"/>
      <c r="H4" s="390"/>
      <c r="I4" s="390"/>
      <c r="J4" s="390"/>
      <c r="K4" s="390"/>
    </row>
    <row r="5" spans="2:15" s="393" customFormat="1" ht="12.75">
      <c r="B5" s="390"/>
      <c r="C5" s="390"/>
      <c r="D5" s="390"/>
      <c r="E5" s="391"/>
      <c r="F5" s="390"/>
      <c r="G5" s="390"/>
      <c r="H5" s="390"/>
      <c r="I5" s="391"/>
    </row>
    <row r="6" spans="2:15" s="393" customFormat="1" ht="12.75">
      <c r="B6" s="394" t="s">
        <v>660</v>
      </c>
      <c r="C6" s="394"/>
      <c r="D6" s="394"/>
      <c r="E6" s="395"/>
      <c r="F6" s="394"/>
      <c r="G6" s="394"/>
      <c r="H6" s="394"/>
      <c r="I6" s="395"/>
    </row>
    <row r="7" spans="2:15" s="393" customFormat="1" ht="13.5" thickBot="1">
      <c r="I7" s="16"/>
    </row>
    <row r="8" spans="2:15" ht="17.100000000000001" customHeight="1" thickTop="1">
      <c r="B8" s="397" t="s">
        <v>6</v>
      </c>
      <c r="C8" s="398"/>
      <c r="D8" s="398">
        <f>Facility_Name</f>
        <v>0</v>
      </c>
      <c r="E8" s="398"/>
      <c r="F8" s="398"/>
      <c r="G8" s="398"/>
      <c r="H8" s="398"/>
      <c r="I8" s="399"/>
      <c r="J8" s="430"/>
      <c r="K8" s="801"/>
      <c r="L8" s="393"/>
      <c r="M8" s="393"/>
      <c r="N8" s="393"/>
    </row>
    <row r="9" spans="2:15" ht="17.100000000000001" customHeight="1">
      <c r="B9" s="401" t="s">
        <v>7</v>
      </c>
      <c r="C9" s="402"/>
      <c r="D9" s="402" t="str">
        <f>IF(Facility_DBA = 0, "", Facility_DBA)</f>
        <v/>
      </c>
      <c r="E9" s="402"/>
      <c r="F9" s="402"/>
      <c r="G9" s="402"/>
      <c r="H9" s="1214"/>
      <c r="I9" s="404"/>
      <c r="J9" s="430"/>
      <c r="K9" s="801"/>
      <c r="L9" s="393"/>
      <c r="M9" s="393"/>
      <c r="N9" s="393"/>
    </row>
    <row r="10" spans="2:15" ht="17.100000000000001" customHeight="1" thickBot="1">
      <c r="B10" s="405" t="s">
        <v>24</v>
      </c>
      <c r="C10" s="406"/>
      <c r="D10" s="406">
        <f>Provider_Number</f>
        <v>0</v>
      </c>
      <c r="E10" s="406"/>
      <c r="F10" s="407" t="s">
        <v>95</v>
      </c>
      <c r="G10" s="408">
        <f>Facility_FYB</f>
        <v>0</v>
      </c>
      <c r="H10" s="1215" t="s">
        <v>53</v>
      </c>
      <c r="I10" s="411">
        <f>Facility_FYE</f>
        <v>0</v>
      </c>
      <c r="J10" s="430"/>
      <c r="K10" s="801"/>
      <c r="L10" s="393"/>
      <c r="M10" s="393"/>
      <c r="N10" s="393"/>
    </row>
    <row r="11" spans="2:15" ht="17.100000000000001" customHeight="1" thickTop="1">
      <c r="B11" s="1216"/>
      <c r="C11" s="1217"/>
      <c r="D11" s="1217"/>
      <c r="E11" s="1217"/>
      <c r="F11" s="1218" t="s">
        <v>59</v>
      </c>
      <c r="G11" s="1218" t="s">
        <v>60</v>
      </c>
      <c r="H11" s="1218" t="s">
        <v>61</v>
      </c>
      <c r="I11" s="1219" t="s">
        <v>62</v>
      </c>
      <c r="J11" s="1220"/>
      <c r="K11" s="1221"/>
    </row>
    <row r="12" spans="2:15" ht="17.100000000000001" hidden="1" customHeight="1">
      <c r="B12" s="1222" t="s">
        <v>1499</v>
      </c>
      <c r="C12" s="1223" t="s">
        <v>1500</v>
      </c>
      <c r="D12" s="1223" t="s">
        <v>1501</v>
      </c>
      <c r="E12" s="1223" t="s">
        <v>1502</v>
      </c>
      <c r="F12" s="1224" t="s">
        <v>1503</v>
      </c>
      <c r="G12" s="1224" t="s">
        <v>1504</v>
      </c>
      <c r="H12" s="1224" t="s">
        <v>1505</v>
      </c>
      <c r="I12" s="1225" t="s">
        <v>1506</v>
      </c>
      <c r="J12" s="1220"/>
      <c r="K12" s="1221"/>
    </row>
    <row r="13" spans="2:15" ht="55.5" customHeight="1">
      <c r="B13" s="1226" t="s">
        <v>108</v>
      </c>
      <c r="C13" s="1227"/>
      <c r="D13" s="1227"/>
      <c r="E13" s="1227"/>
      <c r="F13" s="1228" t="s">
        <v>1260</v>
      </c>
      <c r="G13" s="1228" t="s">
        <v>1261</v>
      </c>
      <c r="H13" s="1228" t="s">
        <v>1262</v>
      </c>
      <c r="I13" s="1229" t="s">
        <v>1263</v>
      </c>
      <c r="J13" s="421">
        <v>1</v>
      </c>
      <c r="K13" s="1221"/>
    </row>
    <row r="14" spans="2:15" ht="17.100000000000001" customHeight="1">
      <c r="B14" s="2246"/>
      <c r="C14" s="2247"/>
      <c r="D14" s="2247"/>
      <c r="E14" s="2248"/>
      <c r="F14" s="103"/>
      <c r="G14" s="103"/>
      <c r="H14" s="103"/>
      <c r="I14" s="176"/>
      <c r="J14" s="421">
        <v>2</v>
      </c>
      <c r="K14" s="1221"/>
      <c r="L14" s="1992" t="str">
        <f>IF('Form 3'!$F$16="No",IF((IF(_D011494="",1,0)+IF(_D011534="",1,0)+IF(_D011535="",1,0)+IF(_D011536="",1,0)+IF(_D011654="",1,0))&lt;&gt;0,"WARNING: Schedule incomplete. If no data to report, please enter N/A or 0 in all cells for this row.",""),"")</f>
        <v>WARNING: Schedule incomplete. If no data to report, please enter N/A or 0 in all cells for this row.</v>
      </c>
      <c r="M14" s="1992"/>
      <c r="N14" s="1992"/>
      <c r="O14" s="1992"/>
    </row>
    <row r="15" spans="2:15" ht="17.100000000000001" customHeight="1">
      <c r="B15" s="2246"/>
      <c r="C15" s="2247"/>
      <c r="D15" s="2247"/>
      <c r="E15" s="2248"/>
      <c r="F15" s="103"/>
      <c r="G15" s="103"/>
      <c r="H15" s="103"/>
      <c r="I15" s="176"/>
      <c r="J15" s="421">
        <v>3</v>
      </c>
      <c r="K15" s="1221"/>
    </row>
    <row r="16" spans="2:15" ht="17.100000000000001" customHeight="1">
      <c r="B16" s="2246"/>
      <c r="C16" s="2247"/>
      <c r="D16" s="2247"/>
      <c r="E16" s="2248"/>
      <c r="F16" s="103"/>
      <c r="G16" s="103"/>
      <c r="H16" s="103"/>
      <c r="I16" s="176"/>
      <c r="J16" s="421">
        <v>4</v>
      </c>
      <c r="K16" s="1221"/>
    </row>
    <row r="17" spans="2:11" ht="17.100000000000001" customHeight="1">
      <c r="B17" s="2246"/>
      <c r="C17" s="2247"/>
      <c r="D17" s="2247"/>
      <c r="E17" s="2248"/>
      <c r="F17" s="103"/>
      <c r="G17" s="103"/>
      <c r="H17" s="103"/>
      <c r="I17" s="176"/>
      <c r="J17" s="421">
        <v>5</v>
      </c>
      <c r="K17" s="1221"/>
    </row>
    <row r="18" spans="2:11" ht="17.100000000000001" customHeight="1">
      <c r="B18" s="2246"/>
      <c r="C18" s="2247"/>
      <c r="D18" s="2247"/>
      <c r="E18" s="2248"/>
      <c r="F18" s="103"/>
      <c r="G18" s="103"/>
      <c r="H18" s="103"/>
      <c r="I18" s="176"/>
      <c r="J18" s="421">
        <v>6</v>
      </c>
      <c r="K18" s="1221"/>
    </row>
    <row r="19" spans="2:11" ht="17.100000000000001" customHeight="1">
      <c r="B19" s="2246"/>
      <c r="C19" s="2247"/>
      <c r="D19" s="2247"/>
      <c r="E19" s="2248"/>
      <c r="F19" s="103"/>
      <c r="G19" s="103"/>
      <c r="H19" s="103"/>
      <c r="I19" s="176"/>
      <c r="J19" s="421">
        <v>7</v>
      </c>
      <c r="K19" s="1221"/>
    </row>
    <row r="20" spans="2:11" ht="17.100000000000001" customHeight="1">
      <c r="B20" s="2246"/>
      <c r="C20" s="2247"/>
      <c r="D20" s="2247"/>
      <c r="E20" s="2248"/>
      <c r="F20" s="103"/>
      <c r="G20" s="103"/>
      <c r="H20" s="103"/>
      <c r="I20" s="176"/>
      <c r="J20" s="421">
        <v>8</v>
      </c>
      <c r="K20" s="1221"/>
    </row>
    <row r="21" spans="2:11" ht="17.100000000000001" customHeight="1">
      <c r="B21" s="2246"/>
      <c r="C21" s="2247"/>
      <c r="D21" s="2247"/>
      <c r="E21" s="2248"/>
      <c r="F21" s="103"/>
      <c r="G21" s="103"/>
      <c r="H21" s="103"/>
      <c r="I21" s="176"/>
      <c r="J21" s="421">
        <v>9</v>
      </c>
      <c r="K21" s="1221"/>
    </row>
    <row r="22" spans="2:11" ht="17.100000000000001" customHeight="1">
      <c r="B22" s="2246"/>
      <c r="C22" s="2247"/>
      <c r="D22" s="2247"/>
      <c r="E22" s="2248"/>
      <c r="F22" s="103"/>
      <c r="G22" s="103"/>
      <c r="H22" s="103"/>
      <c r="I22" s="176"/>
      <c r="J22" s="421">
        <v>10</v>
      </c>
      <c r="K22" s="1221"/>
    </row>
    <row r="23" spans="2:11" ht="17.100000000000001" customHeight="1">
      <c r="B23" s="2246"/>
      <c r="C23" s="2247"/>
      <c r="D23" s="2247"/>
      <c r="E23" s="2248"/>
      <c r="F23" s="103"/>
      <c r="G23" s="103"/>
      <c r="H23" s="103"/>
      <c r="I23" s="176"/>
      <c r="J23" s="421">
        <v>11</v>
      </c>
      <c r="K23" s="1221"/>
    </row>
    <row r="24" spans="2:11" ht="17.100000000000001" customHeight="1">
      <c r="B24" s="2246"/>
      <c r="C24" s="2247"/>
      <c r="D24" s="2247"/>
      <c r="E24" s="2248"/>
      <c r="F24" s="103"/>
      <c r="G24" s="103"/>
      <c r="H24" s="103"/>
      <c r="I24" s="176"/>
      <c r="J24" s="421">
        <v>12</v>
      </c>
      <c r="K24" s="1221"/>
    </row>
    <row r="25" spans="2:11" ht="17.100000000000001" customHeight="1">
      <c r="B25" s="2246"/>
      <c r="C25" s="2247"/>
      <c r="D25" s="2247"/>
      <c r="E25" s="2248"/>
      <c r="F25" s="103"/>
      <c r="G25" s="103"/>
      <c r="H25" s="103"/>
      <c r="I25" s="176"/>
      <c r="J25" s="421">
        <v>13</v>
      </c>
      <c r="K25" s="1221"/>
    </row>
    <row r="26" spans="2:11" ht="17.100000000000001" customHeight="1">
      <c r="B26" s="2246"/>
      <c r="C26" s="2247"/>
      <c r="D26" s="2247"/>
      <c r="E26" s="2248"/>
      <c r="F26" s="103"/>
      <c r="G26" s="103"/>
      <c r="H26" s="103"/>
      <c r="I26" s="176"/>
      <c r="J26" s="421">
        <v>14</v>
      </c>
      <c r="K26" s="1221"/>
    </row>
    <row r="27" spans="2:11" ht="17.100000000000001" customHeight="1">
      <c r="B27" s="2246"/>
      <c r="C27" s="2247"/>
      <c r="D27" s="2247"/>
      <c r="E27" s="2248"/>
      <c r="F27" s="103"/>
      <c r="G27" s="103"/>
      <c r="H27" s="103"/>
      <c r="I27" s="176"/>
      <c r="J27" s="421">
        <v>15</v>
      </c>
      <c r="K27" s="1221"/>
    </row>
    <row r="28" spans="2:11" ht="17.100000000000001" customHeight="1">
      <c r="B28" s="2246"/>
      <c r="C28" s="2247"/>
      <c r="D28" s="2247"/>
      <c r="E28" s="2248"/>
      <c r="F28" s="103"/>
      <c r="G28" s="103"/>
      <c r="H28" s="103"/>
      <c r="I28" s="176"/>
      <c r="J28" s="421">
        <v>16</v>
      </c>
      <c r="K28" s="1221"/>
    </row>
    <row r="29" spans="2:11" ht="17.100000000000001" customHeight="1">
      <c r="B29" s="2246"/>
      <c r="C29" s="2247"/>
      <c r="D29" s="2247"/>
      <c r="E29" s="2248"/>
      <c r="F29" s="103"/>
      <c r="G29" s="103"/>
      <c r="H29" s="103"/>
      <c r="I29" s="176"/>
      <c r="J29" s="421">
        <v>17</v>
      </c>
      <c r="K29" s="1221"/>
    </row>
    <row r="30" spans="2:11" ht="17.100000000000001" customHeight="1">
      <c r="B30" s="2246"/>
      <c r="C30" s="2247"/>
      <c r="D30" s="2247"/>
      <c r="E30" s="2248"/>
      <c r="F30" s="103"/>
      <c r="G30" s="103"/>
      <c r="H30" s="103"/>
      <c r="I30" s="176"/>
      <c r="J30" s="421">
        <v>18</v>
      </c>
      <c r="K30" s="1221"/>
    </row>
    <row r="31" spans="2:11" ht="17.100000000000001" customHeight="1">
      <c r="B31" s="2246"/>
      <c r="C31" s="2247"/>
      <c r="D31" s="2247"/>
      <c r="E31" s="2248"/>
      <c r="F31" s="103"/>
      <c r="G31" s="103"/>
      <c r="H31" s="103"/>
      <c r="I31" s="176"/>
      <c r="J31" s="421">
        <v>19</v>
      </c>
      <c r="K31" s="1221"/>
    </row>
    <row r="32" spans="2:11" ht="17.100000000000001" customHeight="1">
      <c r="B32" s="2246"/>
      <c r="C32" s="2247"/>
      <c r="D32" s="2247"/>
      <c r="E32" s="2248"/>
      <c r="F32" s="103"/>
      <c r="G32" s="103"/>
      <c r="H32" s="103"/>
      <c r="I32" s="176"/>
      <c r="J32" s="421">
        <v>20</v>
      </c>
      <c r="K32" s="1221"/>
    </row>
    <row r="33" spans="2:11" ht="17.100000000000001" customHeight="1">
      <c r="B33" s="2246"/>
      <c r="C33" s="2247"/>
      <c r="D33" s="2247"/>
      <c r="E33" s="2248"/>
      <c r="F33" s="103"/>
      <c r="G33" s="103"/>
      <c r="H33" s="103"/>
      <c r="I33" s="176"/>
      <c r="J33" s="421">
        <v>21</v>
      </c>
      <c r="K33" s="1221"/>
    </row>
    <row r="34" spans="2:11" ht="17.100000000000001" customHeight="1">
      <c r="B34" s="2246"/>
      <c r="C34" s="2247"/>
      <c r="D34" s="2247"/>
      <c r="E34" s="2248"/>
      <c r="F34" s="103"/>
      <c r="G34" s="103"/>
      <c r="H34" s="103"/>
      <c r="I34" s="176"/>
      <c r="J34" s="421">
        <v>22</v>
      </c>
      <c r="K34" s="1221"/>
    </row>
    <row r="35" spans="2:11" ht="17.100000000000001" customHeight="1">
      <c r="B35" s="2246"/>
      <c r="C35" s="2247"/>
      <c r="D35" s="2247"/>
      <c r="E35" s="2248"/>
      <c r="F35" s="103"/>
      <c r="G35" s="103"/>
      <c r="H35" s="103"/>
      <c r="I35" s="176"/>
      <c r="J35" s="421">
        <v>23</v>
      </c>
      <c r="K35" s="1221"/>
    </row>
    <row r="36" spans="2:11" ht="17.100000000000001" customHeight="1">
      <c r="B36" s="2246"/>
      <c r="C36" s="2247"/>
      <c r="D36" s="2247"/>
      <c r="E36" s="2248"/>
      <c r="F36" s="103"/>
      <c r="G36" s="103"/>
      <c r="H36" s="103"/>
      <c r="I36" s="176"/>
      <c r="J36" s="421">
        <v>24</v>
      </c>
      <c r="K36" s="1221"/>
    </row>
    <row r="37" spans="2:11" ht="17.100000000000001" customHeight="1">
      <c r="B37" s="2246"/>
      <c r="C37" s="2247"/>
      <c r="D37" s="2247"/>
      <c r="E37" s="2248"/>
      <c r="F37" s="103"/>
      <c r="G37" s="103"/>
      <c r="H37" s="103"/>
      <c r="I37" s="176"/>
      <c r="J37" s="421">
        <v>25</v>
      </c>
      <c r="K37" s="1221"/>
    </row>
    <row r="38" spans="2:11" ht="17.100000000000001" customHeight="1">
      <c r="B38" s="2246"/>
      <c r="C38" s="2247"/>
      <c r="D38" s="2247"/>
      <c r="E38" s="2248"/>
      <c r="F38" s="103"/>
      <c r="G38" s="103"/>
      <c r="H38" s="103"/>
      <c r="I38" s="176"/>
      <c r="J38" s="421">
        <v>26</v>
      </c>
      <c r="K38" s="1221"/>
    </row>
    <row r="39" spans="2:11" ht="17.100000000000001" customHeight="1">
      <c r="B39" s="2246"/>
      <c r="C39" s="2247"/>
      <c r="D39" s="2247"/>
      <c r="E39" s="2248"/>
      <c r="F39" s="103"/>
      <c r="G39" s="103"/>
      <c r="H39" s="103"/>
      <c r="I39" s="176"/>
      <c r="J39" s="421">
        <v>27</v>
      </c>
      <c r="K39" s="1221"/>
    </row>
    <row r="40" spans="2:11" ht="17.100000000000001" customHeight="1">
      <c r="B40" s="2246"/>
      <c r="C40" s="2247"/>
      <c r="D40" s="2247"/>
      <c r="E40" s="2248"/>
      <c r="F40" s="103"/>
      <c r="G40" s="103"/>
      <c r="H40" s="103"/>
      <c r="I40" s="176"/>
      <c r="J40" s="421">
        <v>28</v>
      </c>
      <c r="K40" s="1221"/>
    </row>
    <row r="41" spans="2:11" ht="17.100000000000001" customHeight="1">
      <c r="B41" s="2246"/>
      <c r="C41" s="2247"/>
      <c r="D41" s="2247"/>
      <c r="E41" s="2248"/>
      <c r="F41" s="103"/>
      <c r="G41" s="103"/>
      <c r="H41" s="103"/>
      <c r="I41" s="176"/>
      <c r="J41" s="421">
        <v>29</v>
      </c>
      <c r="K41" s="1221"/>
    </row>
    <row r="42" spans="2:11" ht="17.100000000000001" customHeight="1">
      <c r="B42" s="2246"/>
      <c r="C42" s="2247"/>
      <c r="D42" s="2247"/>
      <c r="E42" s="2248"/>
      <c r="F42" s="103"/>
      <c r="G42" s="103"/>
      <c r="H42" s="103"/>
      <c r="I42" s="176"/>
      <c r="J42" s="421">
        <v>30</v>
      </c>
      <c r="K42" s="1221"/>
    </row>
    <row r="43" spans="2:11" ht="17.100000000000001" customHeight="1">
      <c r="B43" s="2246"/>
      <c r="C43" s="2247"/>
      <c r="D43" s="2247"/>
      <c r="E43" s="2248"/>
      <c r="F43" s="103"/>
      <c r="G43" s="103"/>
      <c r="H43" s="103"/>
      <c r="I43" s="176"/>
      <c r="J43" s="421">
        <v>31</v>
      </c>
      <c r="K43" s="1221"/>
    </row>
    <row r="44" spans="2:11" ht="17.100000000000001" customHeight="1">
      <c r="B44" s="2246"/>
      <c r="C44" s="2247"/>
      <c r="D44" s="2247"/>
      <c r="E44" s="2248"/>
      <c r="F44" s="103"/>
      <c r="G44" s="103"/>
      <c r="H44" s="103"/>
      <c r="I44" s="176"/>
      <c r="J44" s="421">
        <v>32</v>
      </c>
      <c r="K44" s="1221"/>
    </row>
    <row r="45" spans="2:11" ht="17.100000000000001" customHeight="1">
      <c r="B45" s="2246"/>
      <c r="C45" s="2247"/>
      <c r="D45" s="2247"/>
      <c r="E45" s="2248"/>
      <c r="F45" s="103"/>
      <c r="G45" s="103"/>
      <c r="H45" s="103"/>
      <c r="I45" s="176"/>
      <c r="J45" s="421">
        <v>33</v>
      </c>
      <c r="K45" s="1221"/>
    </row>
    <row r="46" spans="2:11" ht="17.100000000000001" customHeight="1">
      <c r="B46" s="2246"/>
      <c r="C46" s="2247"/>
      <c r="D46" s="2247"/>
      <c r="E46" s="2248"/>
      <c r="F46" s="103"/>
      <c r="G46" s="103"/>
      <c r="H46" s="103"/>
      <c r="I46" s="176"/>
      <c r="J46" s="421">
        <v>34</v>
      </c>
      <c r="K46" s="1221"/>
    </row>
    <row r="47" spans="2:11" ht="17.100000000000001" customHeight="1">
      <c r="B47" s="2246"/>
      <c r="C47" s="2247"/>
      <c r="D47" s="2247"/>
      <c r="E47" s="2248"/>
      <c r="F47" s="103"/>
      <c r="G47" s="103"/>
      <c r="H47" s="103"/>
      <c r="I47" s="176"/>
      <c r="J47" s="421">
        <v>35</v>
      </c>
      <c r="K47" s="1221"/>
    </row>
    <row r="48" spans="2:11" ht="17.100000000000001" customHeight="1">
      <c r="B48" s="2246"/>
      <c r="C48" s="2247"/>
      <c r="D48" s="2247"/>
      <c r="E48" s="2248"/>
      <c r="F48" s="103"/>
      <c r="G48" s="103"/>
      <c r="H48" s="103"/>
      <c r="I48" s="176"/>
      <c r="J48" s="421">
        <v>36</v>
      </c>
      <c r="K48" s="1221"/>
    </row>
    <row r="49" spans="2:11" ht="17.100000000000001" customHeight="1">
      <c r="B49" s="2246"/>
      <c r="C49" s="2247"/>
      <c r="D49" s="2247"/>
      <c r="E49" s="2248"/>
      <c r="F49" s="103"/>
      <c r="G49" s="103"/>
      <c r="H49" s="103"/>
      <c r="I49" s="176"/>
      <c r="J49" s="421">
        <v>37</v>
      </c>
      <c r="K49" s="1221"/>
    </row>
    <row r="50" spans="2:11" ht="17.100000000000001" customHeight="1">
      <c r="B50" s="2246"/>
      <c r="C50" s="2247"/>
      <c r="D50" s="2247"/>
      <c r="E50" s="2248"/>
      <c r="F50" s="103"/>
      <c r="G50" s="103"/>
      <c r="H50" s="103"/>
      <c r="I50" s="176"/>
      <c r="J50" s="421">
        <v>38</v>
      </c>
      <c r="K50" s="1221"/>
    </row>
    <row r="51" spans="2:11" ht="17.100000000000001" customHeight="1">
      <c r="B51" s="2246"/>
      <c r="C51" s="2247"/>
      <c r="D51" s="2247"/>
      <c r="E51" s="2248"/>
      <c r="F51" s="103"/>
      <c r="G51" s="103"/>
      <c r="H51" s="103"/>
      <c r="I51" s="176"/>
      <c r="J51" s="421">
        <v>39</v>
      </c>
      <c r="K51" s="1221"/>
    </row>
    <row r="52" spans="2:11" ht="17.100000000000001" customHeight="1">
      <c r="B52" s="2246"/>
      <c r="C52" s="2247"/>
      <c r="D52" s="2247"/>
      <c r="E52" s="2248"/>
      <c r="F52" s="103"/>
      <c r="G52" s="103"/>
      <c r="H52" s="103"/>
      <c r="I52" s="176"/>
      <c r="J52" s="421">
        <v>40</v>
      </c>
      <c r="K52" s="1221"/>
    </row>
    <row r="53" spans="2:11" ht="17.100000000000001" customHeight="1">
      <c r="B53" s="2246"/>
      <c r="C53" s="2247"/>
      <c r="D53" s="2247"/>
      <c r="E53" s="2248"/>
      <c r="F53" s="103"/>
      <c r="G53" s="103"/>
      <c r="H53" s="103"/>
      <c r="I53" s="176"/>
      <c r="J53" s="421">
        <v>41</v>
      </c>
      <c r="K53" s="1221"/>
    </row>
    <row r="54" spans="2:11" ht="17.45" customHeight="1" thickBot="1">
      <c r="B54" s="1230" t="s">
        <v>951</v>
      </c>
      <c r="C54" s="406"/>
      <c r="D54" s="406"/>
      <c r="E54" s="406"/>
      <c r="F54" s="679">
        <f>SUM(F14:F53)</f>
        <v>0</v>
      </c>
      <c r="G54" s="679">
        <f>SUM(G14:G53)</f>
        <v>0</v>
      </c>
      <c r="H54" s="679">
        <f>SUM(H14:H53)</f>
        <v>0</v>
      </c>
      <c r="I54" s="1231"/>
      <c r="J54" s="421">
        <v>42</v>
      </c>
      <c r="K54" s="1221"/>
    </row>
    <row r="55" spans="2:11" ht="15.75" thickTop="1">
      <c r="B55" s="1232"/>
      <c r="C55" s="1232"/>
      <c r="D55" s="1232"/>
      <c r="E55" s="1232"/>
      <c r="F55" s="1232"/>
      <c r="G55" s="1232"/>
      <c r="H55" s="1232"/>
      <c r="I55" s="1232"/>
    </row>
    <row r="56" spans="2:11" ht="17.100000000000001" customHeight="1">
      <c r="B56" s="1233"/>
      <c r="C56" s="1234"/>
      <c r="D56" s="1234"/>
      <c r="E56" s="1234"/>
      <c r="F56" s="1234"/>
      <c r="G56" s="1234"/>
      <c r="H56" s="1234"/>
      <c r="I56" s="1234"/>
    </row>
    <row r="57" spans="2:11"/>
    <row r="58" spans="2:11"/>
    <row r="59" spans="2:11"/>
  </sheetData>
  <sheetProtection algorithmName="SHA-512" hashValue="LUX9175LdjNeLyA3337toY0LOERUiZ4ZtYbO6z7YrJt+bPWfE99vZS5V8BsVWKFhZ4wXzNR4GPHsIWXJ/pxKGQ==" saltValue="lJOQ+nMB8N0EdVrTseSRmg==" spinCount="100000" sheet="1" objects="1" scenarios="1"/>
  <mergeCells count="40">
    <mergeCell ref="B35:E35"/>
    <mergeCell ref="B31:E31"/>
    <mergeCell ref="B32:E32"/>
    <mergeCell ref="B33:E33"/>
    <mergeCell ref="B28:E28"/>
    <mergeCell ref="B29:E29"/>
    <mergeCell ref="B30:E30"/>
    <mergeCell ref="B34:E34"/>
    <mergeCell ref="B52:E52"/>
    <mergeCell ref="B45:E45"/>
    <mergeCell ref="B25:E25"/>
    <mergeCell ref="B14:E14"/>
    <mergeCell ref="B15:E15"/>
    <mergeCell ref="B16:E16"/>
    <mergeCell ref="B17:E17"/>
    <mergeCell ref="B18:E18"/>
    <mergeCell ref="B19:E19"/>
    <mergeCell ref="B20:E20"/>
    <mergeCell ref="B21:E21"/>
    <mergeCell ref="B22:E22"/>
    <mergeCell ref="B23:E23"/>
    <mergeCell ref="B24:E24"/>
    <mergeCell ref="B36:E36"/>
    <mergeCell ref="B42:E42"/>
    <mergeCell ref="B43:E43"/>
    <mergeCell ref="B44:E44"/>
    <mergeCell ref="B26:E26"/>
    <mergeCell ref="B27:E27"/>
    <mergeCell ref="B53:E53"/>
    <mergeCell ref="B37:E37"/>
    <mergeCell ref="B38:E38"/>
    <mergeCell ref="B39:E39"/>
    <mergeCell ref="B40:E40"/>
    <mergeCell ref="B41:E41"/>
    <mergeCell ref="B47:E47"/>
    <mergeCell ref="B46:E46"/>
    <mergeCell ref="B48:E48"/>
    <mergeCell ref="B49:E49"/>
    <mergeCell ref="B50:E50"/>
    <mergeCell ref="B51:E51"/>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N45"/>
  <sheetViews>
    <sheetView showGridLines="0" zoomScaleNormal="100" workbookViewId="0">
      <selection activeCell="G19" sqref="G19"/>
    </sheetView>
  </sheetViews>
  <sheetFormatPr defaultColWidth="0" defaultRowHeight="12.75" zeroHeight="1"/>
  <cols>
    <col min="1" max="1" width="1.77734375" style="243" customWidth="1"/>
    <col min="2" max="4" width="15.77734375" style="243" customWidth="1"/>
    <col min="5" max="5" width="16.21875" style="243" customWidth="1"/>
    <col min="6" max="6" width="11.6640625" style="243" customWidth="1"/>
    <col min="7" max="7" width="12.6640625" style="243" customWidth="1"/>
    <col min="8" max="8" width="11.6640625" style="243" customWidth="1"/>
    <col min="9" max="9" width="4.77734375" style="243" hidden="1" customWidth="1"/>
    <col min="10" max="10" width="2.109375"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ht="15" customHeight="1">
      <c r="B5" s="241"/>
      <c r="C5" s="241"/>
      <c r="D5" s="241"/>
      <c r="E5" s="242"/>
      <c r="F5" s="241"/>
      <c r="G5" s="241"/>
      <c r="H5" s="241"/>
      <c r="J5" s="1688"/>
      <c r="K5" s="1991"/>
    </row>
    <row r="6" spans="2:11">
      <c r="B6" s="1235" t="s">
        <v>14427</v>
      </c>
      <c r="C6" s="241"/>
      <c r="D6" s="241"/>
      <c r="E6" s="242"/>
      <c r="F6" s="241"/>
      <c r="G6" s="241"/>
      <c r="H6" s="241"/>
    </row>
    <row r="7" spans="2:11">
      <c r="B7" s="1490" t="s">
        <v>661</v>
      </c>
      <c r="C7" s="1756"/>
      <c r="D7" s="1756"/>
      <c r="E7" s="1756"/>
      <c r="F7" s="1756"/>
      <c r="G7" s="1756"/>
      <c r="H7" s="1756"/>
    </row>
    <row r="8" spans="2:11" ht="13.5" thickBot="1">
      <c r="B8" s="1680"/>
      <c r="C8" s="1681"/>
      <c r="D8" s="1681"/>
      <c r="E8" s="1681"/>
      <c r="F8" s="1681"/>
      <c r="G8" s="1681"/>
      <c r="H8" s="16"/>
    </row>
    <row r="9" spans="2:11" ht="13.5" thickTop="1">
      <c r="B9" s="954" t="s">
        <v>6</v>
      </c>
      <c r="C9" s="257"/>
      <c r="D9" s="257">
        <f>Facility_Name</f>
        <v>0</v>
      </c>
      <c r="E9" s="257"/>
      <c r="F9" s="257"/>
      <c r="G9" s="257"/>
      <c r="H9" s="259"/>
      <c r="I9" s="266"/>
      <c r="J9" s="268"/>
    </row>
    <row r="10" spans="2:11">
      <c r="B10" s="955" t="s">
        <v>7</v>
      </c>
      <c r="C10" s="956"/>
      <c r="D10" s="956" t="str">
        <f>IF(Facility_DBA = 0, "", Facility_DBA)</f>
        <v/>
      </c>
      <c r="E10" s="956"/>
      <c r="F10" s="956"/>
      <c r="G10" s="1236"/>
      <c r="H10" s="957"/>
      <c r="I10" s="266"/>
      <c r="J10" s="268"/>
    </row>
    <row r="11" spans="2:11" ht="13.5" thickBot="1">
      <c r="B11" s="958" t="s">
        <v>24</v>
      </c>
      <c r="C11" s="959"/>
      <c r="D11" s="959">
        <f>Provider_Number</f>
        <v>0</v>
      </c>
      <c r="E11" s="960" t="s">
        <v>95</v>
      </c>
      <c r="F11" s="1654">
        <f>Facility_FYB</f>
        <v>0</v>
      </c>
      <c r="G11" s="1237" t="s">
        <v>53</v>
      </c>
      <c r="H11" s="1662">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 customHeight="1" thickTop="1">
      <c r="B13" s="1238" t="s">
        <v>1264</v>
      </c>
      <c r="C13" s="1239" t="s">
        <v>1264</v>
      </c>
      <c r="D13" s="1239" t="s">
        <v>1265</v>
      </c>
      <c r="E13" s="1239" t="s">
        <v>1266</v>
      </c>
      <c r="F13" s="1239" t="s">
        <v>1267</v>
      </c>
      <c r="G13" s="1239" t="s">
        <v>1268</v>
      </c>
      <c r="H13" s="1240" t="s">
        <v>1269</v>
      </c>
      <c r="I13" s="279">
        <v>1</v>
      </c>
      <c r="J13" s="1241"/>
    </row>
    <row r="14" spans="2:11" ht="20.100000000000001" customHeight="1">
      <c r="B14" s="1242" t="s">
        <v>106</v>
      </c>
      <c r="C14" s="1243" t="s">
        <v>663</v>
      </c>
      <c r="D14" s="1243" t="s">
        <v>59</v>
      </c>
      <c r="E14" s="1243" t="s">
        <v>60</v>
      </c>
      <c r="F14" s="1243" t="s">
        <v>61</v>
      </c>
      <c r="G14" s="1243" t="s">
        <v>62</v>
      </c>
      <c r="H14" s="1244" t="s">
        <v>63</v>
      </c>
      <c r="I14" s="279">
        <v>2</v>
      </c>
      <c r="J14" s="1241"/>
    </row>
    <row r="15" spans="2:11">
      <c r="B15" s="1245"/>
      <c r="C15" s="956"/>
      <c r="D15" s="956"/>
      <c r="E15" s="956"/>
      <c r="F15" s="956"/>
      <c r="G15" s="956"/>
      <c r="H15" s="957"/>
      <c r="I15" s="279">
        <v>3</v>
      </c>
      <c r="J15" s="1241"/>
    </row>
    <row r="16" spans="2:11" ht="15" customHeight="1">
      <c r="B16" s="95"/>
      <c r="C16" s="8" t="s">
        <v>734</v>
      </c>
      <c r="D16" s="235"/>
      <c r="E16" s="235"/>
      <c r="F16" s="1248">
        <f>+E16+D16</f>
        <v>0</v>
      </c>
      <c r="G16" s="1252">
        <f>'Schedule 13'!H16</f>
        <v>0</v>
      </c>
      <c r="H16" s="1251">
        <f>F16+G16</f>
        <v>0</v>
      </c>
      <c r="I16" s="279">
        <v>4</v>
      </c>
      <c r="J16" s="1241"/>
      <c r="K16" s="1990" t="str">
        <f>IF('Form 3'!$F$16="No",IF((IF(_D003952="",1,0)+IF(_D003996="",1,0)+IF(_D003997="",1,0))&lt;&gt;0,"WARNING: Schedule incomplete. If no data to report, please enter N/A or 0 in all cells for this row.",""),"")</f>
        <v>WARNING: Schedule incomplete. If no data to report, please enter N/A or 0 in all cells for this row.</v>
      </c>
    </row>
    <row r="17" spans="2:11" ht="15" customHeight="1">
      <c r="B17" s="95"/>
      <c r="C17" s="8" t="s">
        <v>1117</v>
      </c>
      <c r="D17" s="235"/>
      <c r="E17" s="235"/>
      <c r="F17" s="1248">
        <f t="shared" ref="F17:F37" si="0">+E17+D17</f>
        <v>0</v>
      </c>
      <c r="G17" s="1252">
        <f>'Schedule 14'!I17</f>
        <v>0</v>
      </c>
      <c r="H17" s="1251">
        <f t="shared" ref="H17:H37" si="1">F17+G17</f>
        <v>0</v>
      </c>
      <c r="I17" s="279">
        <v>5</v>
      </c>
      <c r="J17" s="1241"/>
      <c r="K17" s="1990" t="str">
        <f>IF('Form 3'!$F$16="No",IF((IF(_D003953="",1,0)+IF(_D003998="",1,0)+IF(_D003999="",1,0))&lt;&gt;0,"WARNING: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48">
        <f t="shared" si="0"/>
        <v>0</v>
      </c>
      <c r="G18" s="235"/>
      <c r="H18" s="1251">
        <f t="shared" si="1"/>
        <v>0</v>
      </c>
      <c r="I18" s="279">
        <v>6</v>
      </c>
      <c r="J18" s="1241"/>
      <c r="K18" s="1990" t="str">
        <f>IF('Form 3'!$F$16="No",IF((IF(_D003954="",1,0)+(IF(_D003974="",1,0)+IF(_D004000="",1,0)+IF(_D004001="",1,0)+IF(_D004064="",1,0)))&lt;&gt;0,"WARNING: Schedule incomplete. If no data to report, please enter N/A or 0 in all cells for this row.",""),"")</f>
        <v>WARNING: Schedule incomplete. If no data to report, please enter N/A or 0 in all cells for this row.</v>
      </c>
    </row>
    <row r="19" spans="2:11" ht="15" customHeight="1">
      <c r="B19" s="95"/>
      <c r="C19" s="122"/>
      <c r="D19" s="235"/>
      <c r="E19" s="235"/>
      <c r="F19" s="1248">
        <f t="shared" si="0"/>
        <v>0</v>
      </c>
      <c r="G19" s="235"/>
      <c r="H19" s="1251">
        <f t="shared" si="1"/>
        <v>0</v>
      </c>
      <c r="I19" s="279">
        <v>7</v>
      </c>
      <c r="J19" s="1241"/>
    </row>
    <row r="20" spans="2:11" ht="15" customHeight="1">
      <c r="B20" s="95"/>
      <c r="C20" s="122"/>
      <c r="D20" s="235"/>
      <c r="E20" s="235"/>
      <c r="F20" s="1248">
        <f t="shared" si="0"/>
        <v>0</v>
      </c>
      <c r="G20" s="235"/>
      <c r="H20" s="1251">
        <f t="shared" si="1"/>
        <v>0</v>
      </c>
      <c r="I20" s="279">
        <v>8</v>
      </c>
      <c r="J20" s="1241"/>
    </row>
    <row r="21" spans="2:11" ht="15" customHeight="1">
      <c r="B21" s="95"/>
      <c r="C21" s="122"/>
      <c r="D21" s="235"/>
      <c r="E21" s="235"/>
      <c r="F21" s="1248">
        <f t="shared" si="0"/>
        <v>0</v>
      </c>
      <c r="G21" s="235"/>
      <c r="H21" s="1251">
        <f t="shared" si="1"/>
        <v>0</v>
      </c>
      <c r="I21" s="279">
        <v>9</v>
      </c>
      <c r="J21" s="1241"/>
    </row>
    <row r="22" spans="2:11" ht="15" customHeight="1">
      <c r="B22" s="95"/>
      <c r="C22" s="122"/>
      <c r="D22" s="235"/>
      <c r="E22" s="235"/>
      <c r="F22" s="1248">
        <f t="shared" si="0"/>
        <v>0</v>
      </c>
      <c r="G22" s="235"/>
      <c r="H22" s="1251">
        <f t="shared" si="1"/>
        <v>0</v>
      </c>
      <c r="I22" s="279">
        <v>10</v>
      </c>
      <c r="J22" s="1241"/>
    </row>
    <row r="23" spans="2:11" ht="15" customHeight="1">
      <c r="B23" s="95"/>
      <c r="C23" s="122"/>
      <c r="D23" s="235"/>
      <c r="E23" s="235"/>
      <c r="F23" s="1248">
        <f t="shared" si="0"/>
        <v>0</v>
      </c>
      <c r="G23" s="235"/>
      <c r="H23" s="1251">
        <f t="shared" si="1"/>
        <v>0</v>
      </c>
      <c r="I23" s="279">
        <v>11</v>
      </c>
      <c r="J23" s="1241"/>
    </row>
    <row r="24" spans="2:11" ht="15" customHeight="1">
      <c r="B24" s="95"/>
      <c r="C24" s="122"/>
      <c r="D24" s="235"/>
      <c r="E24" s="235"/>
      <c r="F24" s="1248">
        <f t="shared" si="0"/>
        <v>0</v>
      </c>
      <c r="G24" s="235"/>
      <c r="H24" s="1251">
        <f t="shared" si="1"/>
        <v>0</v>
      </c>
      <c r="I24" s="279">
        <v>12</v>
      </c>
      <c r="J24" s="1241"/>
    </row>
    <row r="25" spans="2:11" ht="15" customHeight="1">
      <c r="B25" s="95"/>
      <c r="C25" s="122"/>
      <c r="D25" s="235"/>
      <c r="E25" s="235"/>
      <c r="F25" s="1248">
        <f t="shared" si="0"/>
        <v>0</v>
      </c>
      <c r="G25" s="235"/>
      <c r="H25" s="1251">
        <f t="shared" si="1"/>
        <v>0</v>
      </c>
      <c r="I25" s="279">
        <v>13</v>
      </c>
      <c r="J25" s="1241"/>
    </row>
    <row r="26" spans="2:11" ht="15" customHeight="1">
      <c r="B26" s="95"/>
      <c r="C26" s="122"/>
      <c r="D26" s="235"/>
      <c r="E26" s="235"/>
      <c r="F26" s="1248">
        <f t="shared" si="0"/>
        <v>0</v>
      </c>
      <c r="G26" s="235"/>
      <c r="H26" s="1251">
        <f t="shared" si="1"/>
        <v>0</v>
      </c>
      <c r="I26" s="279">
        <v>14</v>
      </c>
      <c r="J26" s="1241"/>
    </row>
    <row r="27" spans="2:11" ht="15" customHeight="1">
      <c r="B27" s="95"/>
      <c r="C27" s="122"/>
      <c r="D27" s="235"/>
      <c r="E27" s="235"/>
      <c r="F27" s="1248">
        <f t="shared" si="0"/>
        <v>0</v>
      </c>
      <c r="G27" s="235"/>
      <c r="H27" s="1251">
        <f t="shared" si="1"/>
        <v>0</v>
      </c>
      <c r="I27" s="279">
        <v>15</v>
      </c>
      <c r="J27" s="1241"/>
    </row>
    <row r="28" spans="2:11" ht="15" customHeight="1">
      <c r="B28" s="95"/>
      <c r="C28" s="122"/>
      <c r="D28" s="235"/>
      <c r="E28" s="235"/>
      <c r="F28" s="1248">
        <f t="shared" si="0"/>
        <v>0</v>
      </c>
      <c r="G28" s="235"/>
      <c r="H28" s="1251">
        <f t="shared" si="1"/>
        <v>0</v>
      </c>
      <c r="I28" s="279">
        <v>16</v>
      </c>
      <c r="J28" s="1241"/>
    </row>
    <row r="29" spans="2:11" ht="15" customHeight="1">
      <c r="B29" s="95"/>
      <c r="C29" s="122"/>
      <c r="D29" s="235"/>
      <c r="E29" s="235"/>
      <c r="F29" s="1248">
        <f t="shared" si="0"/>
        <v>0</v>
      </c>
      <c r="G29" s="235"/>
      <c r="H29" s="1251">
        <f t="shared" si="1"/>
        <v>0</v>
      </c>
      <c r="I29" s="279">
        <v>17</v>
      </c>
      <c r="J29" s="1241"/>
    </row>
    <row r="30" spans="2:11" ht="15" customHeight="1">
      <c r="B30" s="95"/>
      <c r="C30" s="122"/>
      <c r="D30" s="235"/>
      <c r="E30" s="235"/>
      <c r="F30" s="1248">
        <f t="shared" si="0"/>
        <v>0</v>
      </c>
      <c r="G30" s="235"/>
      <c r="H30" s="1251">
        <f t="shared" si="1"/>
        <v>0</v>
      </c>
      <c r="I30" s="279">
        <v>18</v>
      </c>
      <c r="J30" s="1241"/>
    </row>
    <row r="31" spans="2:11" ht="15" customHeight="1">
      <c r="B31" s="95"/>
      <c r="C31" s="122"/>
      <c r="D31" s="235"/>
      <c r="E31" s="235"/>
      <c r="F31" s="1248">
        <f t="shared" si="0"/>
        <v>0</v>
      </c>
      <c r="G31" s="235"/>
      <c r="H31" s="1251">
        <f t="shared" si="1"/>
        <v>0</v>
      </c>
      <c r="I31" s="279">
        <v>19</v>
      </c>
      <c r="J31" s="1241"/>
    </row>
    <row r="32" spans="2:11" ht="15" customHeight="1">
      <c r="B32" s="95"/>
      <c r="C32" s="122"/>
      <c r="D32" s="235"/>
      <c r="E32" s="235"/>
      <c r="F32" s="1248">
        <f t="shared" si="0"/>
        <v>0</v>
      </c>
      <c r="G32" s="235"/>
      <c r="H32" s="1251">
        <f t="shared" si="1"/>
        <v>0</v>
      </c>
      <c r="I32" s="279">
        <v>20</v>
      </c>
      <c r="J32" s="1241"/>
    </row>
    <row r="33" spans="2:10" ht="15" customHeight="1">
      <c r="B33" s="95"/>
      <c r="C33" s="122"/>
      <c r="D33" s="235"/>
      <c r="E33" s="235"/>
      <c r="F33" s="1248">
        <f t="shared" si="0"/>
        <v>0</v>
      </c>
      <c r="G33" s="235"/>
      <c r="H33" s="1251">
        <f t="shared" si="1"/>
        <v>0</v>
      </c>
      <c r="I33" s="279">
        <v>21</v>
      </c>
      <c r="J33" s="1241"/>
    </row>
    <row r="34" spans="2:10" ht="15" customHeight="1">
      <c r="B34" s="95"/>
      <c r="C34" s="122"/>
      <c r="D34" s="235"/>
      <c r="E34" s="235"/>
      <c r="F34" s="1248">
        <f t="shared" si="0"/>
        <v>0</v>
      </c>
      <c r="G34" s="235"/>
      <c r="H34" s="1251">
        <f t="shared" si="1"/>
        <v>0</v>
      </c>
      <c r="I34" s="279">
        <v>22</v>
      </c>
      <c r="J34" s="1241"/>
    </row>
    <row r="35" spans="2:10" ht="15" customHeight="1">
      <c r="B35" s="95"/>
      <c r="C35" s="122"/>
      <c r="D35" s="235"/>
      <c r="E35" s="235"/>
      <c r="F35" s="1248">
        <f t="shared" si="0"/>
        <v>0</v>
      </c>
      <c r="G35" s="235"/>
      <c r="H35" s="1251">
        <f t="shared" si="1"/>
        <v>0</v>
      </c>
      <c r="I35" s="279">
        <v>23</v>
      </c>
      <c r="J35" s="1241"/>
    </row>
    <row r="36" spans="2:10" ht="15" customHeight="1">
      <c r="B36" s="95"/>
      <c r="C36" s="122"/>
      <c r="D36" s="235"/>
      <c r="E36" s="235"/>
      <c r="F36" s="1248">
        <f t="shared" si="0"/>
        <v>0</v>
      </c>
      <c r="G36" s="235"/>
      <c r="H36" s="1251">
        <f t="shared" si="1"/>
        <v>0</v>
      </c>
      <c r="I36" s="279">
        <v>24</v>
      </c>
      <c r="J36" s="1241"/>
    </row>
    <row r="37" spans="2:10" ht="15" customHeight="1">
      <c r="B37" s="95"/>
      <c r="C37" s="122"/>
      <c r="D37" s="235"/>
      <c r="E37" s="235"/>
      <c r="F37" s="1248">
        <f t="shared" si="0"/>
        <v>0</v>
      </c>
      <c r="G37" s="235"/>
      <c r="H37" s="1251">
        <f t="shared" si="1"/>
        <v>0</v>
      </c>
      <c r="I37" s="279">
        <v>25</v>
      </c>
      <c r="J37" s="1241"/>
    </row>
    <row r="38" spans="2:10" ht="15" customHeight="1" thickBot="1">
      <c r="B38" s="1246" t="s">
        <v>14426</v>
      </c>
      <c r="C38" s="1247"/>
      <c r="D38" s="1249">
        <f>SUM(D16:D37)</f>
        <v>0</v>
      </c>
      <c r="E38" s="1249">
        <f>SUM(E16:E37)</f>
        <v>0</v>
      </c>
      <c r="F38" s="1249">
        <f>SUM(F16:F37)</f>
        <v>0</v>
      </c>
      <c r="G38" s="1249">
        <f>SUM(G16:G37)</f>
        <v>0</v>
      </c>
      <c r="H38" s="1250">
        <f>SUM(H16:H37)</f>
        <v>0</v>
      </c>
      <c r="I38" s="279">
        <v>26</v>
      </c>
      <c r="J38" s="1241"/>
    </row>
    <row r="39" spans="2:10" ht="13.5" thickTop="1">
      <c r="B39" s="1037"/>
      <c r="C39" s="1037"/>
      <c r="D39" s="1037"/>
      <c r="E39" s="1037"/>
      <c r="F39" s="1037"/>
      <c r="G39" s="1037"/>
      <c r="H39" s="1037"/>
      <c r="I39" s="1036"/>
      <c r="J39" s="1036"/>
    </row>
    <row r="40" spans="2:10" ht="17.100000000000001" customHeight="1">
      <c r="B40" s="241"/>
      <c r="C40" s="242"/>
      <c r="D40" s="242"/>
      <c r="E40" s="242"/>
      <c r="F40" s="242"/>
      <c r="G40" s="242"/>
      <c r="H40" s="242"/>
      <c r="I40" s="1036"/>
      <c r="J40" s="1036"/>
    </row>
    <row r="41" spans="2:10">
      <c r="B41" s="1036"/>
      <c r="C41" s="1036"/>
      <c r="D41" s="1036"/>
      <c r="E41" s="1036"/>
      <c r="F41" s="1036"/>
      <c r="G41" s="1036"/>
      <c r="H41" s="1036"/>
    </row>
    <row r="42" spans="2:10"/>
    <row r="43" spans="2:10"/>
    <row r="44" spans="2:10"/>
    <row r="45" spans="2:10"/>
  </sheetData>
  <sheetProtection algorithmName="SHA-512" hashValue="qyfSssm7o4r3xgFV6cJazxydqzpZY+V+5yHZyZfi3pa0cd/cG/9gQym38V5hlZzJZAED/SvXDVxs6GYznuSPIA==" saltValue="STkRkqQgJHNI/tjtCnGhEA==" spinCount="100000"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N45"/>
  <sheetViews>
    <sheetView showGridLines="0" zoomScaleNormal="100" workbookViewId="0">
      <selection activeCell="E15" sqref="E15"/>
    </sheetView>
  </sheetViews>
  <sheetFormatPr defaultColWidth="0" defaultRowHeight="12.75" zeroHeight="1"/>
  <cols>
    <col min="1" max="1" width="1.77734375" style="243" customWidth="1"/>
    <col min="2" max="4" width="15.77734375" style="243" customWidth="1"/>
    <col min="5" max="5" width="17.109375" style="243" customWidth="1"/>
    <col min="6" max="6" width="11.6640625" style="243" customWidth="1"/>
    <col min="7" max="7" width="12.77734375" style="243" customWidth="1"/>
    <col min="8" max="8" width="11.6640625" style="243" customWidth="1"/>
    <col min="9" max="9" width="3.33203125" style="243" hidden="1" customWidth="1"/>
    <col min="10" max="10" width="1.88671875"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664</v>
      </c>
      <c r="C6" s="241"/>
      <c r="D6" s="241"/>
      <c r="E6" s="242"/>
      <c r="F6" s="241"/>
      <c r="G6" s="241"/>
      <c r="H6" s="241"/>
    </row>
    <row r="7" spans="2:11" ht="13.5" thickBot="1">
      <c r="H7" s="16"/>
    </row>
    <row r="8" spans="2:11" ht="13.5" thickTop="1">
      <c r="B8" s="245" t="s">
        <v>6</v>
      </c>
      <c r="C8" s="246"/>
      <c r="D8" s="246">
        <f>Facility_Name</f>
        <v>0</v>
      </c>
      <c r="E8" s="246"/>
      <c r="F8" s="246"/>
      <c r="G8" s="246"/>
      <c r="H8" s="248"/>
      <c r="I8" s="266"/>
      <c r="J8" s="268"/>
    </row>
    <row r="9" spans="2:11">
      <c r="B9" s="250" t="s">
        <v>7</v>
      </c>
      <c r="C9" s="251"/>
      <c r="D9" s="251" t="str">
        <f>IF(Facility_DBA = 0, "", Facility_DBA)</f>
        <v/>
      </c>
      <c r="E9" s="251"/>
      <c r="F9" s="251"/>
      <c r="G9" s="1253"/>
      <c r="H9" s="252"/>
      <c r="I9" s="266"/>
      <c r="J9" s="268"/>
    </row>
    <row r="10" spans="2:11" ht="13.5" thickBot="1">
      <c r="B10" s="253" t="s">
        <v>24</v>
      </c>
      <c r="C10" s="254"/>
      <c r="D10" s="254">
        <f>Provider_Number</f>
        <v>0</v>
      </c>
      <c r="E10" s="658" t="s">
        <v>95</v>
      </c>
      <c r="F10" s="659">
        <f>Facility_FYB</f>
        <v>0</v>
      </c>
      <c r="G10" s="1254" t="s">
        <v>53</v>
      </c>
      <c r="H10" s="1507">
        <f>Facility_FYE</f>
        <v>0</v>
      </c>
      <c r="I10" s="266"/>
      <c r="J10" s="268"/>
    </row>
    <row r="11" spans="2:11" ht="14.25" hidden="1" thickTop="1" thickBot="1">
      <c r="B11" s="301" t="s">
        <v>1499</v>
      </c>
      <c r="C11" s="302" t="s">
        <v>1500</v>
      </c>
      <c r="D11" s="302" t="s">
        <v>1501</v>
      </c>
      <c r="E11" s="302" t="s">
        <v>1502</v>
      </c>
      <c r="F11" s="752" t="s">
        <v>1503</v>
      </c>
      <c r="G11" s="302" t="s">
        <v>1504</v>
      </c>
      <c r="H11" s="822" t="s">
        <v>1505</v>
      </c>
      <c r="I11" s="266"/>
      <c r="J11" s="268"/>
    </row>
    <row r="12" spans="2:11" ht="55.5" customHeight="1" thickTop="1">
      <c r="B12" s="1238" t="s">
        <v>1264</v>
      </c>
      <c r="C12" s="1239" t="s">
        <v>1264</v>
      </c>
      <c r="D12" s="1239" t="s">
        <v>1265</v>
      </c>
      <c r="E12" s="1239" t="s">
        <v>1266</v>
      </c>
      <c r="F12" s="1239" t="s">
        <v>1267</v>
      </c>
      <c r="G12" s="1239" t="s">
        <v>1268</v>
      </c>
      <c r="H12" s="1240" t="s">
        <v>1269</v>
      </c>
      <c r="I12" s="279">
        <v>1</v>
      </c>
      <c r="J12" s="1241"/>
    </row>
    <row r="13" spans="2:11" ht="20.100000000000001" customHeight="1">
      <c r="B13" s="1255" t="s">
        <v>106</v>
      </c>
      <c r="C13" s="1256" t="s">
        <v>663</v>
      </c>
      <c r="D13" s="1256" t="s">
        <v>59</v>
      </c>
      <c r="E13" s="1256" t="s">
        <v>60</v>
      </c>
      <c r="F13" s="1256" t="s">
        <v>61</v>
      </c>
      <c r="G13" s="1256" t="s">
        <v>62</v>
      </c>
      <c r="H13" s="1257" t="s">
        <v>63</v>
      </c>
      <c r="I13" s="279">
        <v>2</v>
      </c>
      <c r="J13" s="1241"/>
    </row>
    <row r="14" spans="2:11">
      <c r="B14" s="1258"/>
      <c r="C14" s="1259"/>
      <c r="D14" s="1259"/>
      <c r="E14" s="1259"/>
      <c r="F14" s="1259"/>
      <c r="G14" s="1259"/>
      <c r="H14" s="1260"/>
      <c r="I14" s="279">
        <v>3</v>
      </c>
      <c r="J14" s="1241"/>
    </row>
    <row r="15" spans="2:11" ht="15" customHeight="1">
      <c r="B15" s="1856"/>
      <c r="C15" s="8" t="s">
        <v>734</v>
      </c>
      <c r="D15" s="103"/>
      <c r="E15" s="103"/>
      <c r="F15" s="730">
        <f>+D15+E15</f>
        <v>0</v>
      </c>
      <c r="G15" s="463">
        <f>'Schedule 13'!H20</f>
        <v>0</v>
      </c>
      <c r="H15" s="1262">
        <f>+F15+G15</f>
        <v>0</v>
      </c>
      <c r="I15" s="279">
        <v>4</v>
      </c>
      <c r="J15" s="1241"/>
      <c r="K15" s="1990" t="str">
        <f>IF('Form 3'!$F$16="No",IF((IF(_D004158="",1,0)+IF(_D004159="",1,0))&lt;&gt;0,"WARNING: Schedule incomplete. If no data to report, please enter N/A or 0 in all cells for this row.",""),"")</f>
        <v>WARNING: Schedule incomplete. If no data to report, please enter N/A or 0 in all cells for this row.</v>
      </c>
    </row>
    <row r="16" spans="2:11" ht="15" customHeight="1">
      <c r="B16" s="1857"/>
      <c r="C16" s="1758" t="s">
        <v>670</v>
      </c>
      <c r="D16" s="103"/>
      <c r="E16" s="103"/>
      <c r="F16" s="730">
        <f t="shared" ref="F16:F36" si="0">+D16+E16</f>
        <v>0</v>
      </c>
      <c r="G16" s="1858">
        <f>'Schedule 15'!$E$56</f>
        <v>0</v>
      </c>
      <c r="H16" s="1262">
        <f t="shared" ref="H16:H36" si="1">+F16+G16</f>
        <v>0</v>
      </c>
      <c r="I16" s="279">
        <v>5</v>
      </c>
      <c r="J16" s="1241"/>
      <c r="K16" s="1990" t="str">
        <f>IF('Form 3'!$F$16="No",IF((IF(_D004160="",1,0)+IF(_D004161="",1,0))&lt;&gt;0,"WARNING: Schedule incomplete. If no data to report, please enter N/A or 0 in all cells for this row.",""),"")</f>
        <v>WARNING: Schedule incomplete. If no data to report, please enter N/A or 0 in all cells for this row.</v>
      </c>
    </row>
    <row r="17" spans="2:11" ht="15" customHeight="1">
      <c r="B17" s="95"/>
      <c r="C17" s="122"/>
      <c r="D17" s="103"/>
      <c r="E17" s="103"/>
      <c r="F17" s="730">
        <f t="shared" si="0"/>
        <v>0</v>
      </c>
      <c r="G17" s="103"/>
      <c r="H17" s="1262">
        <f t="shared" si="1"/>
        <v>0</v>
      </c>
      <c r="I17" s="279">
        <v>6</v>
      </c>
      <c r="J17" s="1241"/>
      <c r="K17" s="1990" t="str">
        <f>IF('Form 3'!$F$16="No",IF((IF(_D004118="",1,0)+(IF(_D004119="",1,0)+IF(_D004162="",1,0)+IF(_D004163="",1,0)+IF(_D004226="",1,0)))&lt;&gt;0,"WARNING: Schedule incomplete. If no data to report, please enter N/A or 0 in all cells for this row.",""),"")</f>
        <v>WARNING: Schedule incomplete. If no data to report, please enter N/A or 0 in all cells for this row.</v>
      </c>
    </row>
    <row r="18" spans="2:11" ht="15" customHeight="1">
      <c r="B18" s="95"/>
      <c r="C18" s="122"/>
      <c r="D18" s="103"/>
      <c r="E18" s="103"/>
      <c r="F18" s="730">
        <f t="shared" si="0"/>
        <v>0</v>
      </c>
      <c r="G18" s="103"/>
      <c r="H18" s="1262">
        <f t="shared" si="1"/>
        <v>0</v>
      </c>
      <c r="I18" s="279">
        <v>7</v>
      </c>
      <c r="J18" s="1241"/>
    </row>
    <row r="19" spans="2:11" ht="15" customHeight="1">
      <c r="B19" s="95"/>
      <c r="C19" s="122"/>
      <c r="D19" s="103"/>
      <c r="E19" s="103"/>
      <c r="F19" s="730">
        <f t="shared" si="0"/>
        <v>0</v>
      </c>
      <c r="G19" s="103"/>
      <c r="H19" s="1262">
        <f t="shared" si="1"/>
        <v>0</v>
      </c>
      <c r="I19" s="279">
        <v>8</v>
      </c>
      <c r="J19" s="1241"/>
    </row>
    <row r="20" spans="2:11" ht="15" customHeight="1">
      <c r="B20" s="95"/>
      <c r="C20" s="122"/>
      <c r="D20" s="103"/>
      <c r="E20" s="103"/>
      <c r="F20" s="730">
        <f t="shared" si="0"/>
        <v>0</v>
      </c>
      <c r="G20" s="103"/>
      <c r="H20" s="1262">
        <f t="shared" si="1"/>
        <v>0</v>
      </c>
      <c r="I20" s="279">
        <v>9</v>
      </c>
      <c r="J20" s="1241"/>
    </row>
    <row r="21" spans="2:11" ht="15" customHeight="1">
      <c r="B21" s="95"/>
      <c r="C21" s="122"/>
      <c r="D21" s="103"/>
      <c r="E21" s="103"/>
      <c r="F21" s="730">
        <f t="shared" si="0"/>
        <v>0</v>
      </c>
      <c r="G21" s="103"/>
      <c r="H21" s="1262">
        <f t="shared" si="1"/>
        <v>0</v>
      </c>
      <c r="I21" s="279">
        <v>10</v>
      </c>
      <c r="J21" s="1241"/>
    </row>
    <row r="22" spans="2:11" ht="15" customHeight="1">
      <c r="B22" s="95"/>
      <c r="C22" s="122"/>
      <c r="D22" s="103"/>
      <c r="E22" s="103"/>
      <c r="F22" s="730">
        <f t="shared" si="0"/>
        <v>0</v>
      </c>
      <c r="G22" s="103"/>
      <c r="H22" s="1262">
        <f t="shared" si="1"/>
        <v>0</v>
      </c>
      <c r="I22" s="279">
        <v>11</v>
      </c>
      <c r="J22" s="1241"/>
    </row>
    <row r="23" spans="2:11" ht="15" customHeight="1">
      <c r="B23" s="95"/>
      <c r="C23" s="122"/>
      <c r="D23" s="103"/>
      <c r="E23" s="103"/>
      <c r="F23" s="730">
        <f t="shared" si="0"/>
        <v>0</v>
      </c>
      <c r="G23" s="103"/>
      <c r="H23" s="1262">
        <f t="shared" si="1"/>
        <v>0</v>
      </c>
      <c r="I23" s="279">
        <v>12</v>
      </c>
      <c r="J23" s="1241"/>
    </row>
    <row r="24" spans="2:11" ht="15" customHeight="1">
      <c r="B24" s="95"/>
      <c r="C24" s="122"/>
      <c r="D24" s="103"/>
      <c r="E24" s="103"/>
      <c r="F24" s="730">
        <f t="shared" si="0"/>
        <v>0</v>
      </c>
      <c r="G24" s="103"/>
      <c r="H24" s="1262">
        <f t="shared" si="1"/>
        <v>0</v>
      </c>
      <c r="I24" s="279">
        <v>13</v>
      </c>
      <c r="J24" s="1241"/>
    </row>
    <row r="25" spans="2:11" ht="15" customHeight="1">
      <c r="B25" s="95"/>
      <c r="C25" s="122"/>
      <c r="D25" s="103"/>
      <c r="E25" s="103"/>
      <c r="F25" s="730">
        <f t="shared" si="0"/>
        <v>0</v>
      </c>
      <c r="G25" s="103"/>
      <c r="H25" s="1262">
        <f t="shared" si="1"/>
        <v>0</v>
      </c>
      <c r="I25" s="279">
        <v>14</v>
      </c>
      <c r="J25" s="1241"/>
    </row>
    <row r="26" spans="2:11" ht="15" customHeight="1">
      <c r="B26" s="95"/>
      <c r="C26" s="122"/>
      <c r="D26" s="103"/>
      <c r="E26" s="103"/>
      <c r="F26" s="730">
        <f t="shared" si="0"/>
        <v>0</v>
      </c>
      <c r="G26" s="103"/>
      <c r="H26" s="1262">
        <f t="shared" si="1"/>
        <v>0</v>
      </c>
      <c r="I26" s="279">
        <v>15</v>
      </c>
      <c r="J26" s="1241"/>
    </row>
    <row r="27" spans="2:11" ht="15" customHeight="1">
      <c r="B27" s="95"/>
      <c r="C27" s="122"/>
      <c r="D27" s="103"/>
      <c r="E27" s="103"/>
      <c r="F27" s="730">
        <f t="shared" si="0"/>
        <v>0</v>
      </c>
      <c r="G27" s="103"/>
      <c r="H27" s="1262">
        <f t="shared" si="1"/>
        <v>0</v>
      </c>
      <c r="I27" s="279">
        <v>16</v>
      </c>
      <c r="J27" s="1241"/>
    </row>
    <row r="28" spans="2:11" ht="15" customHeight="1">
      <c r="B28" s="95"/>
      <c r="C28" s="122"/>
      <c r="D28" s="103"/>
      <c r="E28" s="103"/>
      <c r="F28" s="730">
        <f t="shared" si="0"/>
        <v>0</v>
      </c>
      <c r="G28" s="103"/>
      <c r="H28" s="1262">
        <f t="shared" si="1"/>
        <v>0</v>
      </c>
      <c r="I28" s="279">
        <v>17</v>
      </c>
      <c r="J28" s="1241"/>
    </row>
    <row r="29" spans="2:11" ht="15" customHeight="1">
      <c r="B29" s="95"/>
      <c r="C29" s="122"/>
      <c r="D29" s="103"/>
      <c r="E29" s="103"/>
      <c r="F29" s="730">
        <f t="shared" si="0"/>
        <v>0</v>
      </c>
      <c r="G29" s="103"/>
      <c r="H29" s="1262">
        <f t="shared" si="1"/>
        <v>0</v>
      </c>
      <c r="I29" s="279">
        <v>18</v>
      </c>
      <c r="J29" s="1241"/>
    </row>
    <row r="30" spans="2:11" ht="15" customHeight="1">
      <c r="B30" s="95"/>
      <c r="C30" s="122"/>
      <c r="D30" s="103"/>
      <c r="E30" s="103"/>
      <c r="F30" s="730">
        <f t="shared" si="0"/>
        <v>0</v>
      </c>
      <c r="G30" s="103"/>
      <c r="H30" s="1262">
        <f t="shared" si="1"/>
        <v>0</v>
      </c>
      <c r="I30" s="279">
        <v>19</v>
      </c>
      <c r="J30" s="1241"/>
    </row>
    <row r="31" spans="2:11" ht="15" customHeight="1">
      <c r="B31" s="95"/>
      <c r="C31" s="122"/>
      <c r="D31" s="103"/>
      <c r="E31" s="103"/>
      <c r="F31" s="730">
        <f t="shared" si="0"/>
        <v>0</v>
      </c>
      <c r="G31" s="103"/>
      <c r="H31" s="1262">
        <f t="shared" si="1"/>
        <v>0</v>
      </c>
      <c r="I31" s="279">
        <v>20</v>
      </c>
      <c r="J31" s="1241"/>
    </row>
    <row r="32" spans="2:11" ht="15" customHeight="1">
      <c r="B32" s="95"/>
      <c r="C32" s="122"/>
      <c r="D32" s="103"/>
      <c r="E32" s="103"/>
      <c r="F32" s="730">
        <f t="shared" si="0"/>
        <v>0</v>
      </c>
      <c r="G32" s="103"/>
      <c r="H32" s="1262">
        <f t="shared" si="1"/>
        <v>0</v>
      </c>
      <c r="I32" s="279">
        <v>21</v>
      </c>
      <c r="J32" s="1241"/>
    </row>
    <row r="33" spans="2:10" ht="15" customHeight="1">
      <c r="B33" s="95"/>
      <c r="C33" s="122"/>
      <c r="D33" s="103"/>
      <c r="E33" s="103"/>
      <c r="F33" s="730">
        <f t="shared" si="0"/>
        <v>0</v>
      </c>
      <c r="G33" s="103"/>
      <c r="H33" s="1262">
        <f t="shared" si="1"/>
        <v>0</v>
      </c>
      <c r="I33" s="279">
        <v>22</v>
      </c>
      <c r="J33" s="1241"/>
    </row>
    <row r="34" spans="2:10" ht="15" customHeight="1">
      <c r="B34" s="95"/>
      <c r="C34" s="122"/>
      <c r="D34" s="103"/>
      <c r="E34" s="103"/>
      <c r="F34" s="730">
        <f t="shared" si="0"/>
        <v>0</v>
      </c>
      <c r="G34" s="103"/>
      <c r="H34" s="1262">
        <f t="shared" si="1"/>
        <v>0</v>
      </c>
      <c r="I34" s="279">
        <v>23</v>
      </c>
      <c r="J34" s="1241"/>
    </row>
    <row r="35" spans="2:10" ht="15" customHeight="1">
      <c r="B35" s="95"/>
      <c r="C35" s="122"/>
      <c r="D35" s="103"/>
      <c r="E35" s="103"/>
      <c r="F35" s="730">
        <f t="shared" si="0"/>
        <v>0</v>
      </c>
      <c r="G35" s="103"/>
      <c r="H35" s="1262">
        <f t="shared" si="1"/>
        <v>0</v>
      </c>
      <c r="I35" s="279">
        <v>24</v>
      </c>
      <c r="J35" s="1241"/>
    </row>
    <row r="36" spans="2:10" ht="15" customHeight="1">
      <c r="B36" s="95"/>
      <c r="C36" s="122"/>
      <c r="D36" s="103"/>
      <c r="E36" s="103"/>
      <c r="F36" s="730">
        <f t="shared" si="0"/>
        <v>0</v>
      </c>
      <c r="G36" s="103"/>
      <c r="H36" s="1262">
        <f t="shared" si="1"/>
        <v>0</v>
      </c>
      <c r="I36" s="279">
        <v>25</v>
      </c>
      <c r="J36" s="1241"/>
    </row>
    <row r="37" spans="2:10" ht="15" customHeight="1" thickBot="1">
      <c r="B37" s="1263" t="s">
        <v>12571</v>
      </c>
      <c r="C37" s="1264"/>
      <c r="D37" s="679">
        <f>SUM(D14:D36)</f>
        <v>0</v>
      </c>
      <c r="E37" s="679">
        <f>SUM(E14:E36)</f>
        <v>0</v>
      </c>
      <c r="F37" s="679">
        <f>SUM(F14:F36)</f>
        <v>0</v>
      </c>
      <c r="G37" s="679">
        <f>SUM(G14:G36)</f>
        <v>0</v>
      </c>
      <c r="H37" s="681">
        <f>SUM(H14:H36)</f>
        <v>0</v>
      </c>
      <c r="I37" s="279">
        <v>26</v>
      </c>
      <c r="J37" s="1241"/>
    </row>
    <row r="38" spans="2:10" ht="13.5" thickTop="1">
      <c r="B38" s="1265"/>
      <c r="C38" s="1265"/>
      <c r="D38" s="1265"/>
      <c r="E38" s="1265"/>
      <c r="F38" s="1265"/>
      <c r="G38" s="1265"/>
      <c r="H38" s="1265"/>
      <c r="I38" s="1036"/>
      <c r="J38" s="1036"/>
    </row>
    <row r="39" spans="2:10" ht="17.100000000000001" customHeight="1">
      <c r="B39" s="241"/>
      <c r="C39" s="242"/>
      <c r="D39" s="242"/>
      <c r="E39" s="242"/>
      <c r="F39" s="242"/>
      <c r="G39" s="242"/>
      <c r="H39" s="242"/>
      <c r="I39" s="1036"/>
      <c r="J39" s="1036"/>
    </row>
    <row r="40" spans="2:10">
      <c r="B40" s="1036"/>
      <c r="C40" s="1036"/>
      <c r="D40" s="1036"/>
      <c r="E40" s="1036"/>
      <c r="F40" s="1036"/>
      <c r="G40" s="1036"/>
      <c r="H40" s="1036"/>
    </row>
    <row r="41" spans="2:10"/>
    <row r="42" spans="2:10"/>
    <row r="43" spans="2:10"/>
    <row r="44" spans="2:10"/>
    <row r="45" spans="2:10"/>
  </sheetData>
  <sheetProtection algorithmName="SHA-512" hashValue="WCs6qJsi2/6kTKwo3YErzDwvjvH39fBC3rFYgGhu4+My2kPM4/RiJmUIks+KKO0N9SM5t0IzyYjcks4ti9IFHw==" saltValue="VZpW8wo2ywJi0Resyzm35g=="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N45"/>
  <sheetViews>
    <sheetView showGridLines="0" topLeftCell="B1" zoomScaleNormal="100" workbookViewId="0">
      <selection activeCell="G19" sqref="G19"/>
    </sheetView>
  </sheetViews>
  <sheetFormatPr defaultColWidth="0" defaultRowHeight="12.75" zeroHeight="1"/>
  <cols>
    <col min="1" max="1" width="1.77734375" style="243" customWidth="1"/>
    <col min="2" max="4" width="15.77734375" style="243" customWidth="1"/>
    <col min="5" max="5" width="17.109375" style="243" customWidth="1"/>
    <col min="6" max="8" width="13.6640625" style="243" customWidth="1"/>
    <col min="9" max="10" width="3"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2"/>
      <c r="D5" s="242"/>
      <c r="E5" s="241"/>
      <c r="F5" s="241"/>
      <c r="G5" s="241"/>
      <c r="H5" s="242"/>
      <c r="J5" s="1688"/>
      <c r="K5" s="1991"/>
    </row>
    <row r="6" spans="2:11">
      <c r="B6" s="1235" t="s">
        <v>665</v>
      </c>
      <c r="C6" s="242"/>
      <c r="D6" s="242"/>
      <c r="E6" s="241"/>
      <c r="F6" s="241"/>
      <c r="G6" s="241"/>
      <c r="H6" s="242"/>
      <c r="J6" s="1688"/>
      <c r="K6" s="1991"/>
    </row>
    <row r="7" spans="2:11">
      <c r="B7" s="1235" t="s">
        <v>666</v>
      </c>
      <c r="C7" s="242"/>
      <c r="D7" s="242"/>
      <c r="E7" s="241"/>
      <c r="F7" s="241"/>
      <c r="G7" s="241"/>
      <c r="H7" s="242"/>
    </row>
    <row r="8" spans="2:11" ht="13.5" thickBot="1">
      <c r="B8" s="1680"/>
      <c r="C8" s="1681"/>
      <c r="D8" s="1681"/>
      <c r="E8" s="1681"/>
      <c r="F8" s="1681"/>
      <c r="G8" s="1681"/>
      <c r="H8" s="16"/>
    </row>
    <row r="9" spans="2:11" ht="13.5" thickTop="1">
      <c r="B9" s="954" t="s">
        <v>6</v>
      </c>
      <c r="C9" s="257">
        <f>Facility_Name</f>
        <v>0</v>
      </c>
      <c r="D9" s="257"/>
      <c r="E9" s="257"/>
      <c r="F9" s="257"/>
      <c r="G9" s="257"/>
      <c r="H9" s="259"/>
      <c r="I9" s="266"/>
      <c r="J9" s="268"/>
    </row>
    <row r="10" spans="2:11">
      <c r="B10" s="955" t="s">
        <v>7</v>
      </c>
      <c r="C10" s="956" t="str">
        <f>IF(Facility_DBA = 0, "", Facility_DBA)</f>
        <v/>
      </c>
      <c r="D10" s="956"/>
      <c r="E10" s="956"/>
      <c r="F10" s="956"/>
      <c r="G10" s="1236"/>
      <c r="H10" s="957"/>
      <c r="I10" s="266"/>
      <c r="J10" s="268"/>
    </row>
    <row r="11" spans="2:11" ht="13.5" thickBot="1">
      <c r="B11" s="958" t="s">
        <v>24</v>
      </c>
      <c r="C11" s="959">
        <f>Provider_Number</f>
        <v>0</v>
      </c>
      <c r="D11" s="959"/>
      <c r="E11" s="961" t="s">
        <v>95</v>
      </c>
      <c r="F11" s="1654">
        <f>Facility_FYB</f>
        <v>0</v>
      </c>
      <c r="G11" s="1237" t="s">
        <v>53</v>
      </c>
      <c r="H11" s="1662">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75" customHeight="1" thickTop="1">
      <c r="B13" s="1238" t="s">
        <v>1264</v>
      </c>
      <c r="C13" s="1239" t="s">
        <v>1264</v>
      </c>
      <c r="D13" s="1239" t="s">
        <v>1265</v>
      </c>
      <c r="E13" s="1239" t="s">
        <v>1266</v>
      </c>
      <c r="F13" s="1239" t="s">
        <v>1267</v>
      </c>
      <c r="G13" s="1239" t="s">
        <v>1268</v>
      </c>
      <c r="H13" s="1240" t="s">
        <v>1269</v>
      </c>
      <c r="I13" s="279">
        <v>1</v>
      </c>
      <c r="J13" s="1241"/>
    </row>
    <row r="14" spans="2:11" ht="17.25" customHeight="1">
      <c r="B14" s="1242" t="s">
        <v>106</v>
      </c>
      <c r="C14" s="1243" t="s">
        <v>663</v>
      </c>
      <c r="D14" s="1243" t="s">
        <v>59</v>
      </c>
      <c r="E14" s="1243" t="s">
        <v>60</v>
      </c>
      <c r="F14" s="1243" t="s">
        <v>61</v>
      </c>
      <c r="G14" s="1243" t="s">
        <v>62</v>
      </c>
      <c r="H14" s="1244" t="s">
        <v>63</v>
      </c>
      <c r="I14" s="279">
        <v>2</v>
      </c>
      <c r="J14" s="1241"/>
    </row>
    <row r="15" spans="2:11">
      <c r="B15" s="1266"/>
      <c r="C15" s="1267"/>
      <c r="D15" s="1267"/>
      <c r="E15" s="1267"/>
      <c r="F15" s="1267"/>
      <c r="G15" s="1267"/>
      <c r="H15" s="1268"/>
      <c r="I15" s="279">
        <v>3</v>
      </c>
      <c r="J15" s="1241"/>
    </row>
    <row r="16" spans="2:11" ht="15" customHeight="1">
      <c r="B16" s="1856"/>
      <c r="C16" s="21" t="s">
        <v>734</v>
      </c>
      <c r="D16" s="235"/>
      <c r="E16" s="235"/>
      <c r="F16" s="1273">
        <f>+E16+D16</f>
        <v>0</v>
      </c>
      <c r="G16" s="1252">
        <f>'Schedule 13'!H33</f>
        <v>0</v>
      </c>
      <c r="H16" s="1274">
        <f>+F16+G16</f>
        <v>0</v>
      </c>
      <c r="I16" s="279">
        <v>4</v>
      </c>
      <c r="J16" s="1241"/>
      <c r="K16" s="1990" t="str">
        <f>IF('Form 3'!$F$16="No",IF((IF(_D004320="",1,0)+IF(_D004321="",1,0))&lt;&gt;0,"WARNING: Schedule incomplete. If no data to report, please enter N/A or 0 in all cells for this row.",""),"")</f>
        <v>WARNING: Schedule incomplete. If no data to report, please enter N/A or 0 in all cells for this row.</v>
      </c>
    </row>
    <row r="17" spans="2:11" ht="15" customHeight="1">
      <c r="B17" s="1859"/>
      <c r="C17" s="22" t="s">
        <v>1117</v>
      </c>
      <c r="D17" s="235"/>
      <c r="E17" s="235"/>
      <c r="F17" s="1273">
        <f>+E17+D17</f>
        <v>0</v>
      </c>
      <c r="G17" s="1252">
        <f>'Schedule 14'!I36</f>
        <v>0</v>
      </c>
      <c r="H17" s="1274">
        <f>+F17+G17</f>
        <v>0</v>
      </c>
      <c r="I17" s="279">
        <v>5</v>
      </c>
      <c r="J17" s="1241"/>
      <c r="K17" s="1990" t="str">
        <f>IF('Form 3'!$F$16="No",IF((IF(_D004322="",1,0)+IF(_D004323="",1,0))&lt;&gt;0,"WARNING: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73">
        <f>+E18+D18</f>
        <v>0</v>
      </c>
      <c r="G18" s="235"/>
      <c r="H18" s="1274">
        <f>+F18+G18</f>
        <v>0</v>
      </c>
      <c r="I18" s="279">
        <v>6</v>
      </c>
      <c r="J18" s="1241"/>
      <c r="K18" s="1990" t="str">
        <f>IF('Form 3'!$F$16="No",IF((IF(_D004280="",1,0)+(IF(_D004281="",1,0)+IF(_D004324="",1,0)+IF(_D004325="",1,0)+IF(_D004388="",1,0)))&lt;&gt;0,"WARNING: Schedule incomplete. If no data to report, please enter N/A or 0 in all cells for this row.",""),"")</f>
        <v>WARNING: Schedule incomplete. If no data to report, please enter N/A or 0 in all cells for this row.</v>
      </c>
    </row>
    <row r="19" spans="2:11" ht="15" customHeight="1">
      <c r="B19" s="95"/>
      <c r="C19" s="122"/>
      <c r="D19" s="235"/>
      <c r="E19" s="235"/>
      <c r="F19" s="1273">
        <f>+E19+D19</f>
        <v>0</v>
      </c>
      <c r="G19" s="235"/>
      <c r="H19" s="1274">
        <f>+F19+G19</f>
        <v>0</v>
      </c>
      <c r="I19" s="279">
        <v>7</v>
      </c>
      <c r="J19" s="1241"/>
    </row>
    <row r="20" spans="2:11" ht="15" customHeight="1">
      <c r="B20" s="95"/>
      <c r="C20" s="122"/>
      <c r="D20" s="235"/>
      <c r="E20" s="235"/>
      <c r="F20" s="1273">
        <f>+E20+D20</f>
        <v>0</v>
      </c>
      <c r="G20" s="235"/>
      <c r="H20" s="1274">
        <f>+F20+G20</f>
        <v>0</v>
      </c>
      <c r="I20" s="279">
        <v>8</v>
      </c>
      <c r="J20" s="1241"/>
    </row>
    <row r="21" spans="2:11" ht="15" customHeight="1">
      <c r="B21" s="95"/>
      <c r="C21" s="122"/>
      <c r="D21" s="235"/>
      <c r="E21" s="235"/>
      <c r="F21" s="1273">
        <f t="shared" ref="F21:F37" si="0">+E21+D21</f>
        <v>0</v>
      </c>
      <c r="G21" s="235"/>
      <c r="H21" s="1274">
        <f t="shared" ref="H21:H37" si="1">+F21+G21</f>
        <v>0</v>
      </c>
      <c r="I21" s="279">
        <v>9</v>
      </c>
      <c r="J21" s="1241"/>
    </row>
    <row r="22" spans="2:11" ht="15" customHeight="1">
      <c r="B22" s="95"/>
      <c r="C22" s="122"/>
      <c r="D22" s="235"/>
      <c r="E22" s="235"/>
      <c r="F22" s="1273">
        <f t="shared" si="0"/>
        <v>0</v>
      </c>
      <c r="G22" s="235"/>
      <c r="H22" s="1274">
        <f t="shared" si="1"/>
        <v>0</v>
      </c>
      <c r="I22" s="279">
        <v>10</v>
      </c>
      <c r="J22" s="1241"/>
    </row>
    <row r="23" spans="2:11" ht="15" customHeight="1">
      <c r="B23" s="95"/>
      <c r="C23" s="122"/>
      <c r="D23" s="235"/>
      <c r="E23" s="235"/>
      <c r="F23" s="1273">
        <f t="shared" si="0"/>
        <v>0</v>
      </c>
      <c r="G23" s="235"/>
      <c r="H23" s="1274">
        <f t="shared" si="1"/>
        <v>0</v>
      </c>
      <c r="I23" s="279">
        <v>11</v>
      </c>
      <c r="J23" s="1241"/>
    </row>
    <row r="24" spans="2:11" ht="15" customHeight="1">
      <c r="B24" s="95"/>
      <c r="C24" s="122"/>
      <c r="D24" s="235"/>
      <c r="E24" s="235"/>
      <c r="F24" s="1273">
        <f t="shared" si="0"/>
        <v>0</v>
      </c>
      <c r="G24" s="235"/>
      <c r="H24" s="1274">
        <f t="shared" si="1"/>
        <v>0</v>
      </c>
      <c r="I24" s="279">
        <v>12</v>
      </c>
      <c r="J24" s="1241"/>
    </row>
    <row r="25" spans="2:11" ht="15" customHeight="1">
      <c r="B25" s="95"/>
      <c r="C25" s="122"/>
      <c r="D25" s="235"/>
      <c r="E25" s="235"/>
      <c r="F25" s="1273">
        <f t="shared" si="0"/>
        <v>0</v>
      </c>
      <c r="G25" s="235"/>
      <c r="H25" s="1274">
        <f t="shared" si="1"/>
        <v>0</v>
      </c>
      <c r="I25" s="279">
        <v>13</v>
      </c>
      <c r="J25" s="1241"/>
    </row>
    <row r="26" spans="2:11" ht="15" customHeight="1">
      <c r="B26" s="95"/>
      <c r="C26" s="122"/>
      <c r="D26" s="235"/>
      <c r="E26" s="235"/>
      <c r="F26" s="1273">
        <f t="shared" si="0"/>
        <v>0</v>
      </c>
      <c r="G26" s="235"/>
      <c r="H26" s="1274">
        <f t="shared" si="1"/>
        <v>0</v>
      </c>
      <c r="I26" s="279">
        <v>14</v>
      </c>
      <c r="J26" s="1241"/>
    </row>
    <row r="27" spans="2:11" ht="15" customHeight="1">
      <c r="B27" s="95"/>
      <c r="C27" s="122"/>
      <c r="D27" s="235"/>
      <c r="E27" s="235"/>
      <c r="F27" s="1273">
        <f t="shared" si="0"/>
        <v>0</v>
      </c>
      <c r="G27" s="235"/>
      <c r="H27" s="1274">
        <f t="shared" si="1"/>
        <v>0</v>
      </c>
      <c r="I27" s="279">
        <v>15</v>
      </c>
      <c r="J27" s="1241"/>
    </row>
    <row r="28" spans="2:11" ht="15" customHeight="1">
      <c r="B28" s="95"/>
      <c r="C28" s="122"/>
      <c r="D28" s="235"/>
      <c r="E28" s="235"/>
      <c r="F28" s="1273">
        <f t="shared" si="0"/>
        <v>0</v>
      </c>
      <c r="G28" s="235"/>
      <c r="H28" s="1274">
        <f t="shared" si="1"/>
        <v>0</v>
      </c>
      <c r="I28" s="279">
        <v>16</v>
      </c>
      <c r="J28" s="1241"/>
    </row>
    <row r="29" spans="2:11" ht="15" customHeight="1">
      <c r="B29" s="95"/>
      <c r="C29" s="122"/>
      <c r="D29" s="235"/>
      <c r="E29" s="235"/>
      <c r="F29" s="1273">
        <f t="shared" si="0"/>
        <v>0</v>
      </c>
      <c r="G29" s="235"/>
      <c r="H29" s="1274">
        <f t="shared" si="1"/>
        <v>0</v>
      </c>
      <c r="I29" s="279">
        <v>17</v>
      </c>
      <c r="J29" s="1241"/>
    </row>
    <row r="30" spans="2:11" ht="15" customHeight="1">
      <c r="B30" s="95"/>
      <c r="C30" s="122"/>
      <c r="D30" s="235"/>
      <c r="E30" s="235"/>
      <c r="F30" s="1273">
        <f t="shared" si="0"/>
        <v>0</v>
      </c>
      <c r="G30" s="235"/>
      <c r="H30" s="1274">
        <f t="shared" si="1"/>
        <v>0</v>
      </c>
      <c r="I30" s="279">
        <v>18</v>
      </c>
      <c r="J30" s="1241"/>
    </row>
    <row r="31" spans="2:11" ht="15" customHeight="1">
      <c r="B31" s="95"/>
      <c r="C31" s="122"/>
      <c r="D31" s="235"/>
      <c r="E31" s="235"/>
      <c r="F31" s="1273">
        <f t="shared" si="0"/>
        <v>0</v>
      </c>
      <c r="G31" s="235"/>
      <c r="H31" s="1274">
        <f t="shared" si="1"/>
        <v>0</v>
      </c>
      <c r="I31" s="279">
        <v>19</v>
      </c>
      <c r="J31" s="1241"/>
    </row>
    <row r="32" spans="2:11" ht="15" customHeight="1">
      <c r="B32" s="95"/>
      <c r="C32" s="122"/>
      <c r="D32" s="235"/>
      <c r="E32" s="235"/>
      <c r="F32" s="1273">
        <f t="shared" si="0"/>
        <v>0</v>
      </c>
      <c r="G32" s="235"/>
      <c r="H32" s="1274">
        <f t="shared" si="1"/>
        <v>0</v>
      </c>
      <c r="I32" s="279">
        <v>20</v>
      </c>
      <c r="J32" s="1241"/>
    </row>
    <row r="33" spans="2:10" ht="15" customHeight="1">
      <c r="B33" s="95"/>
      <c r="C33" s="122"/>
      <c r="D33" s="235"/>
      <c r="E33" s="235"/>
      <c r="F33" s="1273">
        <f t="shared" si="0"/>
        <v>0</v>
      </c>
      <c r="G33" s="235"/>
      <c r="H33" s="1274">
        <f t="shared" si="1"/>
        <v>0</v>
      </c>
      <c r="I33" s="279">
        <v>21</v>
      </c>
      <c r="J33" s="1241"/>
    </row>
    <row r="34" spans="2:10" ht="15" customHeight="1">
      <c r="B34" s="95"/>
      <c r="C34" s="122"/>
      <c r="D34" s="235"/>
      <c r="E34" s="235"/>
      <c r="F34" s="1273">
        <f t="shared" si="0"/>
        <v>0</v>
      </c>
      <c r="G34" s="235"/>
      <c r="H34" s="1274">
        <f t="shared" si="1"/>
        <v>0</v>
      </c>
      <c r="I34" s="279">
        <v>22</v>
      </c>
      <c r="J34" s="1241"/>
    </row>
    <row r="35" spans="2:10" ht="15" customHeight="1">
      <c r="B35" s="95"/>
      <c r="C35" s="122"/>
      <c r="D35" s="235"/>
      <c r="E35" s="235"/>
      <c r="F35" s="1273">
        <f t="shared" si="0"/>
        <v>0</v>
      </c>
      <c r="G35" s="235"/>
      <c r="H35" s="1274">
        <f t="shared" si="1"/>
        <v>0</v>
      </c>
      <c r="I35" s="279">
        <v>23</v>
      </c>
      <c r="J35" s="1241"/>
    </row>
    <row r="36" spans="2:10" ht="15" customHeight="1">
      <c r="B36" s="95"/>
      <c r="C36" s="122"/>
      <c r="D36" s="235"/>
      <c r="E36" s="235"/>
      <c r="F36" s="1273">
        <f t="shared" si="0"/>
        <v>0</v>
      </c>
      <c r="G36" s="235"/>
      <c r="H36" s="1274">
        <f t="shared" si="1"/>
        <v>0</v>
      </c>
      <c r="I36" s="279">
        <v>24</v>
      </c>
      <c r="J36" s="1241"/>
    </row>
    <row r="37" spans="2:10" ht="15" customHeight="1">
      <c r="B37" s="95"/>
      <c r="C37" s="122"/>
      <c r="D37" s="235"/>
      <c r="E37" s="235"/>
      <c r="F37" s="1273">
        <f t="shared" si="0"/>
        <v>0</v>
      </c>
      <c r="G37" s="235"/>
      <c r="H37" s="1274">
        <f t="shared" si="1"/>
        <v>0</v>
      </c>
      <c r="I37" s="279">
        <v>25</v>
      </c>
      <c r="J37" s="1241"/>
    </row>
    <row r="38" spans="2:10" ht="15" customHeight="1" thickBot="1">
      <c r="B38" s="1246" t="s">
        <v>1270</v>
      </c>
      <c r="C38" s="1247"/>
      <c r="D38" s="1249">
        <f>SUM(D16:D36)</f>
        <v>0</v>
      </c>
      <c r="E38" s="1249">
        <f>SUM(E16:E36)</f>
        <v>0</v>
      </c>
      <c r="F38" s="1249">
        <f>SUM(F16:F36)</f>
        <v>0</v>
      </c>
      <c r="G38" s="1249">
        <f>SUM(G16:G36)</f>
        <v>0</v>
      </c>
      <c r="H38" s="1250">
        <f>SUM(H16:H36)</f>
        <v>0</v>
      </c>
      <c r="I38" s="279">
        <v>26</v>
      </c>
      <c r="J38" s="1241"/>
    </row>
    <row r="39" spans="2:10" ht="13.5" thickTop="1">
      <c r="B39" s="1265"/>
      <c r="C39" s="1265"/>
      <c r="D39" s="1265"/>
      <c r="E39" s="1265"/>
      <c r="F39" s="1265"/>
      <c r="G39" s="1265"/>
      <c r="H39" s="1265"/>
      <c r="I39" s="1036"/>
      <c r="J39" s="1036"/>
    </row>
    <row r="40" spans="2:10">
      <c r="B40" s="241"/>
      <c r="C40" s="242"/>
      <c r="D40" s="242"/>
      <c r="E40" s="242"/>
      <c r="F40" s="242"/>
      <c r="G40" s="242"/>
      <c r="H40" s="242"/>
      <c r="I40" s="1036"/>
      <c r="J40" s="1036"/>
    </row>
    <row r="41" spans="2:10">
      <c r="B41" s="1036"/>
      <c r="C41" s="1036"/>
      <c r="D41" s="1036"/>
      <c r="E41" s="1036"/>
      <c r="F41" s="1036"/>
      <c r="G41" s="1036"/>
      <c r="H41" s="1036"/>
    </row>
    <row r="42" spans="2:10"/>
    <row r="43" spans="2:10"/>
    <row r="44" spans="2:10"/>
    <row r="45" spans="2:10" ht="14.25" hidden="1" customHeight="1"/>
  </sheetData>
  <sheetProtection algorithmName="SHA-512" hashValue="pkK8eSkchbyU8ecdhezlOiRKg/g1JvWe0HKT46y2cyoXmB6sidLdnL466YGmuN9rrOWrpcCHYcHE95k8eu+lfw==" saltValue="cwq46Zkr3A2pma0S+VkvfA==" spinCount="100000"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O107"/>
  <sheetViews>
    <sheetView showGridLines="0" zoomScaleNormal="100" workbookViewId="0">
      <selection activeCell="H15" sqref="H15"/>
    </sheetView>
  </sheetViews>
  <sheetFormatPr defaultColWidth="0" defaultRowHeight="12.75" zeroHeight="1"/>
  <cols>
    <col min="1" max="1" width="1.77734375" style="243" customWidth="1"/>
    <col min="2" max="4" width="12.6640625" style="243" customWidth="1"/>
    <col min="5" max="7" width="11.6640625" style="243" customWidth="1"/>
    <col min="8" max="8" width="12.88671875" style="243" customWidth="1"/>
    <col min="9" max="9" width="11.6640625" style="243" customWidth="1"/>
    <col min="10" max="10" width="4.109375" style="243" hidden="1" customWidth="1"/>
    <col min="11" max="11" width="1.33203125" style="243" customWidth="1"/>
    <col min="12" max="12" width="72.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IF(COUNTIF(L3:O59,"WARNING: Schedule incomplete. If no data to report, please enter N/A or 0 in all cells for this row.")&gt;0,"INCOMPLETE","")</f>
        <v>INCOMPLETE</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1"/>
      <c r="G5" s="241"/>
      <c r="H5" s="241"/>
      <c r="I5" s="242"/>
      <c r="K5" s="1688"/>
      <c r="L5" s="1991"/>
    </row>
    <row r="6" spans="2:12">
      <c r="B6" s="241" t="s">
        <v>667</v>
      </c>
      <c r="C6" s="241"/>
      <c r="D6" s="241"/>
      <c r="E6" s="242"/>
      <c r="F6" s="241"/>
      <c r="G6" s="241"/>
      <c r="H6" s="241"/>
      <c r="I6" s="242"/>
      <c r="K6" s="1688"/>
      <c r="L6" s="1991"/>
    </row>
    <row r="7" spans="2:12" ht="13.5" thickBot="1">
      <c r="I7" s="16"/>
    </row>
    <row r="8" spans="2:12" ht="13.5" thickTop="1">
      <c r="B8" s="245" t="s">
        <v>6</v>
      </c>
      <c r="C8" s="1812"/>
      <c r="D8" s="1812">
        <f>Facility_Name</f>
        <v>0</v>
      </c>
      <c r="E8" s="1812"/>
      <c r="F8" s="1812"/>
      <c r="G8" s="1812"/>
      <c r="H8" s="1812"/>
      <c r="I8" s="248"/>
      <c r="J8" s="266"/>
      <c r="K8" s="268"/>
    </row>
    <row r="9" spans="2:12">
      <c r="B9" s="250" t="s">
        <v>7</v>
      </c>
      <c r="C9" s="1813"/>
      <c r="D9" s="1813" t="str">
        <f>IF(Facility_DBA = 0, "", Facility_DBA)</f>
        <v/>
      </c>
      <c r="E9" s="1813"/>
      <c r="F9" s="1813"/>
      <c r="G9" s="1813"/>
      <c r="H9" s="1253"/>
      <c r="I9" s="252"/>
      <c r="J9" s="266"/>
      <c r="K9" s="268"/>
    </row>
    <row r="10" spans="2:12" ht="13.5" thickBot="1">
      <c r="B10" s="253" t="s">
        <v>24</v>
      </c>
      <c r="C10" s="254"/>
      <c r="D10" s="254">
        <f>Provider_Number</f>
        <v>0</v>
      </c>
      <c r="E10" s="254"/>
      <c r="F10" s="658" t="s">
        <v>95</v>
      </c>
      <c r="G10" s="659">
        <f>Facility_FYB</f>
        <v>0</v>
      </c>
      <c r="H10" s="1254" t="s">
        <v>53</v>
      </c>
      <c r="I10" s="1507">
        <f>Facility_FYE</f>
        <v>0</v>
      </c>
      <c r="J10" s="266"/>
      <c r="K10" s="268"/>
    </row>
    <row r="11" spans="2:12" ht="14.25" hidden="1" thickTop="1" thickBot="1">
      <c r="B11" s="301" t="s">
        <v>1499</v>
      </c>
      <c r="C11" s="302" t="s">
        <v>1500</v>
      </c>
      <c r="D11" s="302" t="s">
        <v>1501</v>
      </c>
      <c r="E11" s="302" t="s">
        <v>1502</v>
      </c>
      <c r="F11" s="302" t="s">
        <v>1503</v>
      </c>
      <c r="G11" s="752" t="s">
        <v>1504</v>
      </c>
      <c r="H11" s="302" t="s">
        <v>1505</v>
      </c>
      <c r="I11" s="822" t="s">
        <v>1506</v>
      </c>
      <c r="J11" s="266"/>
      <c r="K11" s="268"/>
    </row>
    <row r="12" spans="2:12" ht="26.25" thickTop="1">
      <c r="B12" s="1275" t="s">
        <v>108</v>
      </c>
      <c r="C12" s="1276"/>
      <c r="D12" s="1276"/>
      <c r="E12" s="1239" t="s">
        <v>1271</v>
      </c>
      <c r="F12" s="1239" t="s">
        <v>1272</v>
      </c>
      <c r="G12" s="1239" t="s">
        <v>1273</v>
      </c>
      <c r="H12" s="1239" t="s">
        <v>662</v>
      </c>
      <c r="I12" s="1240" t="s">
        <v>1274</v>
      </c>
      <c r="J12" s="279">
        <v>1</v>
      </c>
      <c r="K12" s="1241"/>
    </row>
    <row r="13" spans="2:12">
      <c r="B13" s="1816"/>
      <c r="C13" s="1278"/>
      <c r="D13" s="1278"/>
      <c r="E13" s="1279" t="s">
        <v>59</v>
      </c>
      <c r="F13" s="1279" t="s">
        <v>60</v>
      </c>
      <c r="G13" s="1279" t="s">
        <v>61</v>
      </c>
      <c r="H13" s="1279" t="s">
        <v>62</v>
      </c>
      <c r="I13" s="1280" t="s">
        <v>63</v>
      </c>
      <c r="J13" s="279">
        <v>2</v>
      </c>
      <c r="K13" s="1241"/>
    </row>
    <row r="14" spans="2:12">
      <c r="B14" s="1281"/>
      <c r="C14" s="1813"/>
      <c r="D14" s="1813"/>
      <c r="E14" s="1813"/>
      <c r="F14" s="1813"/>
      <c r="G14" s="1813"/>
      <c r="H14" s="1813"/>
      <c r="I14" s="252"/>
      <c r="J14" s="279">
        <v>3</v>
      </c>
      <c r="K14" s="1241"/>
    </row>
    <row r="15" spans="2:12" ht="15" customHeight="1">
      <c r="B15" s="2249"/>
      <c r="C15" s="2250"/>
      <c r="D15" s="2250"/>
      <c r="E15" s="1861"/>
      <c r="F15" s="1861"/>
      <c r="G15" s="1862">
        <f>+E15+F15</f>
        <v>0</v>
      </c>
      <c r="H15" s="1861"/>
      <c r="I15" s="1759">
        <f>+G15+H15</f>
        <v>0</v>
      </c>
      <c r="J15" s="279">
        <v>4</v>
      </c>
      <c r="K15" s="1241"/>
      <c r="L15" s="1990" t="str">
        <f>IF('Form 3'!$F$16="No",IF((IF(_D004441="",1,0)+IF(_D004518="",1,0)+IF(_D004519="",1,0)+IF(_D004749="",1,0))&lt;&gt;0,"WARNING: Schedule incomplete. If no data to report, please enter N/A or 0 in all cells for this row.",""),"")</f>
        <v>WARNING: Schedule incomplete. If no data to report, please enter N/A or 0 in all cells for this row.</v>
      </c>
    </row>
    <row r="16" spans="2:12" ht="15" customHeight="1">
      <c r="B16" s="2249"/>
      <c r="C16" s="2250"/>
      <c r="D16" s="2250"/>
      <c r="E16" s="1861"/>
      <c r="F16" s="1861"/>
      <c r="G16" s="1862">
        <f>+E16+F16</f>
        <v>0</v>
      </c>
      <c r="H16" s="1861"/>
      <c r="I16" s="1759">
        <f>+G16+H16</f>
        <v>0</v>
      </c>
      <c r="J16" s="279">
        <v>5</v>
      </c>
      <c r="K16" s="1241"/>
    </row>
    <row r="17" spans="2:11" ht="15" customHeight="1">
      <c r="B17" s="2249"/>
      <c r="C17" s="2250"/>
      <c r="D17" s="2250"/>
      <c r="E17" s="1861"/>
      <c r="F17" s="1861"/>
      <c r="G17" s="1862">
        <f>+E17+F17</f>
        <v>0</v>
      </c>
      <c r="H17" s="1861"/>
      <c r="I17" s="1759">
        <f>+G17+H17</f>
        <v>0</v>
      </c>
      <c r="J17" s="279">
        <v>6</v>
      </c>
      <c r="K17" s="1241"/>
    </row>
    <row r="18" spans="2:11" ht="15" customHeight="1">
      <c r="B18" s="2249"/>
      <c r="C18" s="2250"/>
      <c r="D18" s="2250"/>
      <c r="E18" s="1861"/>
      <c r="F18" s="1861"/>
      <c r="G18" s="1862">
        <f>+E18+F18</f>
        <v>0</v>
      </c>
      <c r="H18" s="1861"/>
      <c r="I18" s="1759">
        <f>+G18+H18</f>
        <v>0</v>
      </c>
      <c r="J18" s="279">
        <v>7</v>
      </c>
      <c r="K18" s="1241"/>
    </row>
    <row r="19" spans="2:11" ht="15" customHeight="1">
      <c r="B19" s="2249"/>
      <c r="C19" s="2250"/>
      <c r="D19" s="2250"/>
      <c r="E19" s="1861"/>
      <c r="F19" s="1861"/>
      <c r="G19" s="1862">
        <f>+E19+F19</f>
        <v>0</v>
      </c>
      <c r="H19" s="1861"/>
      <c r="I19" s="1759">
        <f>+G19+H19</f>
        <v>0</v>
      </c>
      <c r="J19" s="279">
        <v>8</v>
      </c>
      <c r="K19" s="1241"/>
    </row>
    <row r="20" spans="2:11" ht="15" customHeight="1">
      <c r="B20" s="2249"/>
      <c r="C20" s="2250"/>
      <c r="D20" s="2250"/>
      <c r="E20" s="1861"/>
      <c r="F20" s="1861"/>
      <c r="G20" s="1862">
        <f t="shared" ref="G20:G83" si="0">+E20+F20</f>
        <v>0</v>
      </c>
      <c r="H20" s="1861"/>
      <c r="I20" s="1759">
        <f t="shared" ref="I20:I83" si="1">+G20+H20</f>
        <v>0</v>
      </c>
      <c r="J20" s="279">
        <v>9</v>
      </c>
      <c r="K20" s="1241"/>
    </row>
    <row r="21" spans="2:11" ht="15" customHeight="1">
      <c r="B21" s="2249"/>
      <c r="C21" s="2250"/>
      <c r="D21" s="2250"/>
      <c r="E21" s="1861"/>
      <c r="F21" s="1861"/>
      <c r="G21" s="1862">
        <f t="shared" si="0"/>
        <v>0</v>
      </c>
      <c r="H21" s="1861"/>
      <c r="I21" s="1759">
        <f t="shared" si="1"/>
        <v>0</v>
      </c>
      <c r="J21" s="279">
        <v>10</v>
      </c>
      <c r="K21" s="1241"/>
    </row>
    <row r="22" spans="2:11" ht="15" customHeight="1">
      <c r="B22" s="2249"/>
      <c r="C22" s="2250"/>
      <c r="D22" s="2250"/>
      <c r="E22" s="1861"/>
      <c r="F22" s="1861"/>
      <c r="G22" s="1862">
        <f t="shared" si="0"/>
        <v>0</v>
      </c>
      <c r="H22" s="1861"/>
      <c r="I22" s="1759">
        <f t="shared" si="1"/>
        <v>0</v>
      </c>
      <c r="J22" s="279">
        <v>11</v>
      </c>
      <c r="K22" s="1241"/>
    </row>
    <row r="23" spans="2:11" ht="15" customHeight="1">
      <c r="B23" s="2249"/>
      <c r="C23" s="2250"/>
      <c r="D23" s="2250"/>
      <c r="E23" s="1861"/>
      <c r="F23" s="1861"/>
      <c r="G23" s="1862">
        <f t="shared" si="0"/>
        <v>0</v>
      </c>
      <c r="H23" s="1861"/>
      <c r="I23" s="1759">
        <f t="shared" si="1"/>
        <v>0</v>
      </c>
      <c r="J23" s="279">
        <v>12</v>
      </c>
      <c r="K23" s="1241"/>
    </row>
    <row r="24" spans="2:11" ht="15" customHeight="1">
      <c r="B24" s="2249"/>
      <c r="C24" s="2250"/>
      <c r="D24" s="2250"/>
      <c r="E24" s="1861"/>
      <c r="F24" s="1861"/>
      <c r="G24" s="1862">
        <f t="shared" si="0"/>
        <v>0</v>
      </c>
      <c r="H24" s="1861"/>
      <c r="I24" s="1759">
        <f t="shared" si="1"/>
        <v>0</v>
      </c>
      <c r="J24" s="279">
        <v>13</v>
      </c>
      <c r="K24" s="1241"/>
    </row>
    <row r="25" spans="2:11" ht="15" customHeight="1">
      <c r="B25" s="2249"/>
      <c r="C25" s="2250"/>
      <c r="D25" s="2250"/>
      <c r="E25" s="1861"/>
      <c r="F25" s="1861"/>
      <c r="G25" s="1862">
        <f t="shared" si="0"/>
        <v>0</v>
      </c>
      <c r="H25" s="1861"/>
      <c r="I25" s="1759">
        <f t="shared" si="1"/>
        <v>0</v>
      </c>
      <c r="J25" s="279">
        <v>14</v>
      </c>
      <c r="K25" s="1241"/>
    </row>
    <row r="26" spans="2:11" ht="15" customHeight="1">
      <c r="B26" s="2249"/>
      <c r="C26" s="2250"/>
      <c r="D26" s="2250"/>
      <c r="E26" s="1861"/>
      <c r="F26" s="1861"/>
      <c r="G26" s="1862">
        <f t="shared" si="0"/>
        <v>0</v>
      </c>
      <c r="H26" s="1861"/>
      <c r="I26" s="1759">
        <f t="shared" si="1"/>
        <v>0</v>
      </c>
      <c r="J26" s="279">
        <v>15</v>
      </c>
      <c r="K26" s="1241"/>
    </row>
    <row r="27" spans="2:11" ht="15" customHeight="1">
      <c r="B27" s="2249"/>
      <c r="C27" s="2250"/>
      <c r="D27" s="2250"/>
      <c r="E27" s="1861"/>
      <c r="F27" s="1861"/>
      <c r="G27" s="1862">
        <f t="shared" si="0"/>
        <v>0</v>
      </c>
      <c r="H27" s="1861"/>
      <c r="I27" s="1759">
        <f t="shared" si="1"/>
        <v>0</v>
      </c>
      <c r="J27" s="279">
        <v>16</v>
      </c>
      <c r="K27" s="1241"/>
    </row>
    <row r="28" spans="2:11" ht="15" customHeight="1">
      <c r="B28" s="2249"/>
      <c r="C28" s="2250"/>
      <c r="D28" s="2250"/>
      <c r="E28" s="1861"/>
      <c r="F28" s="1861"/>
      <c r="G28" s="1862">
        <f t="shared" si="0"/>
        <v>0</v>
      </c>
      <c r="H28" s="1861"/>
      <c r="I28" s="1759">
        <f t="shared" si="1"/>
        <v>0</v>
      </c>
      <c r="J28" s="279">
        <v>17</v>
      </c>
      <c r="K28" s="1241"/>
    </row>
    <row r="29" spans="2:11" ht="15" customHeight="1">
      <c r="B29" s="2249"/>
      <c r="C29" s="2250"/>
      <c r="D29" s="2250"/>
      <c r="E29" s="1861"/>
      <c r="F29" s="1861"/>
      <c r="G29" s="1862">
        <f t="shared" si="0"/>
        <v>0</v>
      </c>
      <c r="H29" s="1861"/>
      <c r="I29" s="1759">
        <f t="shared" si="1"/>
        <v>0</v>
      </c>
      <c r="J29" s="279">
        <v>18</v>
      </c>
      <c r="K29" s="1241"/>
    </row>
    <row r="30" spans="2:11" ht="15" customHeight="1">
      <c r="B30" s="2249"/>
      <c r="C30" s="2250"/>
      <c r="D30" s="2250"/>
      <c r="E30" s="1861"/>
      <c r="F30" s="1861"/>
      <c r="G30" s="1862">
        <f t="shared" si="0"/>
        <v>0</v>
      </c>
      <c r="H30" s="1861"/>
      <c r="I30" s="1759">
        <f t="shared" si="1"/>
        <v>0</v>
      </c>
      <c r="J30" s="279">
        <v>19</v>
      </c>
      <c r="K30" s="1241"/>
    </row>
    <row r="31" spans="2:11" ht="15" customHeight="1">
      <c r="B31" s="2249"/>
      <c r="C31" s="2250"/>
      <c r="D31" s="2250"/>
      <c r="E31" s="1861"/>
      <c r="F31" s="1861"/>
      <c r="G31" s="1862">
        <f t="shared" si="0"/>
        <v>0</v>
      </c>
      <c r="H31" s="1861"/>
      <c r="I31" s="1759">
        <f t="shared" si="1"/>
        <v>0</v>
      </c>
      <c r="J31" s="279">
        <v>20</v>
      </c>
      <c r="K31" s="1241"/>
    </row>
    <row r="32" spans="2:11" ht="15" customHeight="1">
      <c r="B32" s="2249"/>
      <c r="C32" s="2250"/>
      <c r="D32" s="2250"/>
      <c r="E32" s="1861"/>
      <c r="F32" s="1861"/>
      <c r="G32" s="1862">
        <f t="shared" si="0"/>
        <v>0</v>
      </c>
      <c r="H32" s="1861"/>
      <c r="I32" s="1759">
        <f t="shared" si="1"/>
        <v>0</v>
      </c>
      <c r="J32" s="279">
        <v>21</v>
      </c>
      <c r="K32" s="1241"/>
    </row>
    <row r="33" spans="2:11" ht="15" customHeight="1">
      <c r="B33" s="2249"/>
      <c r="C33" s="2250"/>
      <c r="D33" s="2250"/>
      <c r="E33" s="1861"/>
      <c r="F33" s="1861"/>
      <c r="G33" s="1862">
        <f t="shared" si="0"/>
        <v>0</v>
      </c>
      <c r="H33" s="1861"/>
      <c r="I33" s="1759">
        <f t="shared" si="1"/>
        <v>0</v>
      </c>
      <c r="J33" s="279">
        <v>22</v>
      </c>
      <c r="K33" s="1241"/>
    </row>
    <row r="34" spans="2:11" ht="15" customHeight="1">
      <c r="B34" s="2249"/>
      <c r="C34" s="2250"/>
      <c r="D34" s="2250"/>
      <c r="E34" s="1861"/>
      <c r="F34" s="1861"/>
      <c r="G34" s="1862">
        <f t="shared" si="0"/>
        <v>0</v>
      </c>
      <c r="H34" s="1861"/>
      <c r="I34" s="1759">
        <f t="shared" si="1"/>
        <v>0</v>
      </c>
      <c r="J34" s="279">
        <v>23</v>
      </c>
      <c r="K34" s="1241"/>
    </row>
    <row r="35" spans="2:11" ht="15" customHeight="1">
      <c r="B35" s="2249"/>
      <c r="C35" s="2250"/>
      <c r="D35" s="2250"/>
      <c r="E35" s="1861"/>
      <c r="F35" s="1861"/>
      <c r="G35" s="1862">
        <f t="shared" si="0"/>
        <v>0</v>
      </c>
      <c r="H35" s="1861"/>
      <c r="I35" s="1759">
        <f t="shared" si="1"/>
        <v>0</v>
      </c>
      <c r="J35" s="279">
        <v>24</v>
      </c>
      <c r="K35" s="1241"/>
    </row>
    <row r="36" spans="2:11" ht="15" customHeight="1">
      <c r="B36" s="2249"/>
      <c r="C36" s="2250"/>
      <c r="D36" s="2250"/>
      <c r="E36" s="1861"/>
      <c r="F36" s="1861"/>
      <c r="G36" s="1862">
        <f t="shared" si="0"/>
        <v>0</v>
      </c>
      <c r="H36" s="1861"/>
      <c r="I36" s="1759">
        <f t="shared" si="1"/>
        <v>0</v>
      </c>
      <c r="J36" s="279">
        <v>25</v>
      </c>
      <c r="K36" s="1241"/>
    </row>
    <row r="37" spans="2:11" ht="15" customHeight="1">
      <c r="B37" s="2249"/>
      <c r="C37" s="2250"/>
      <c r="D37" s="2250"/>
      <c r="E37" s="1861"/>
      <c r="F37" s="1861"/>
      <c r="G37" s="1862">
        <f t="shared" si="0"/>
        <v>0</v>
      </c>
      <c r="H37" s="1861"/>
      <c r="I37" s="1759">
        <f t="shared" si="1"/>
        <v>0</v>
      </c>
      <c r="J37" s="279">
        <v>26</v>
      </c>
      <c r="K37" s="1241"/>
    </row>
    <row r="38" spans="2:11" ht="15" customHeight="1">
      <c r="B38" s="2249"/>
      <c r="C38" s="2250"/>
      <c r="D38" s="2250"/>
      <c r="E38" s="1861"/>
      <c r="F38" s="1861"/>
      <c r="G38" s="1862">
        <f t="shared" si="0"/>
        <v>0</v>
      </c>
      <c r="H38" s="1861"/>
      <c r="I38" s="1759">
        <f t="shared" si="1"/>
        <v>0</v>
      </c>
      <c r="J38" s="279">
        <v>27</v>
      </c>
      <c r="K38" s="1241"/>
    </row>
    <row r="39" spans="2:11" ht="15" customHeight="1">
      <c r="B39" s="2249"/>
      <c r="C39" s="2250"/>
      <c r="D39" s="2250"/>
      <c r="E39" s="1861"/>
      <c r="F39" s="1861"/>
      <c r="G39" s="1862">
        <f t="shared" si="0"/>
        <v>0</v>
      </c>
      <c r="H39" s="1861"/>
      <c r="I39" s="1759">
        <f t="shared" si="1"/>
        <v>0</v>
      </c>
      <c r="J39" s="279">
        <v>28</v>
      </c>
      <c r="K39" s="1241"/>
    </row>
    <row r="40" spans="2:11" ht="15" customHeight="1">
      <c r="B40" s="2249"/>
      <c r="C40" s="2250"/>
      <c r="D40" s="2250"/>
      <c r="E40" s="1861"/>
      <c r="F40" s="1861"/>
      <c r="G40" s="1862">
        <f t="shared" si="0"/>
        <v>0</v>
      </c>
      <c r="H40" s="1861"/>
      <c r="I40" s="1759">
        <f t="shared" si="1"/>
        <v>0</v>
      </c>
      <c r="J40" s="279">
        <v>29</v>
      </c>
      <c r="K40" s="1241"/>
    </row>
    <row r="41" spans="2:11" ht="15" customHeight="1">
      <c r="B41" s="2249"/>
      <c r="C41" s="2250"/>
      <c r="D41" s="2250"/>
      <c r="E41" s="1861"/>
      <c r="F41" s="1861"/>
      <c r="G41" s="1862">
        <f t="shared" si="0"/>
        <v>0</v>
      </c>
      <c r="H41" s="1861"/>
      <c r="I41" s="1759">
        <f t="shared" si="1"/>
        <v>0</v>
      </c>
      <c r="J41" s="279">
        <v>30</v>
      </c>
      <c r="K41" s="1241"/>
    </row>
    <row r="42" spans="2:11" ht="15" customHeight="1">
      <c r="B42" s="2249"/>
      <c r="C42" s="2250"/>
      <c r="D42" s="2250"/>
      <c r="E42" s="1861"/>
      <c r="F42" s="1861"/>
      <c r="G42" s="1862">
        <f t="shared" si="0"/>
        <v>0</v>
      </c>
      <c r="H42" s="1861"/>
      <c r="I42" s="1759">
        <f t="shared" si="1"/>
        <v>0</v>
      </c>
      <c r="J42" s="279">
        <v>31</v>
      </c>
      <c r="K42" s="1241"/>
    </row>
    <row r="43" spans="2:11" ht="15" customHeight="1">
      <c r="B43" s="2249"/>
      <c r="C43" s="2250"/>
      <c r="D43" s="2250"/>
      <c r="E43" s="1861"/>
      <c r="F43" s="1861"/>
      <c r="G43" s="1862">
        <f t="shared" si="0"/>
        <v>0</v>
      </c>
      <c r="H43" s="1861"/>
      <c r="I43" s="1759">
        <f t="shared" si="1"/>
        <v>0</v>
      </c>
      <c r="J43" s="279">
        <v>32</v>
      </c>
      <c r="K43" s="1241"/>
    </row>
    <row r="44" spans="2:11" ht="15" customHeight="1">
      <c r="B44" s="2249"/>
      <c r="C44" s="2250"/>
      <c r="D44" s="2250"/>
      <c r="E44" s="1861"/>
      <c r="F44" s="1861"/>
      <c r="G44" s="1862">
        <f t="shared" si="0"/>
        <v>0</v>
      </c>
      <c r="H44" s="1861"/>
      <c r="I44" s="1759">
        <f t="shared" si="1"/>
        <v>0</v>
      </c>
      <c r="J44" s="279">
        <v>33</v>
      </c>
      <c r="K44" s="1241"/>
    </row>
    <row r="45" spans="2:11" ht="15" customHeight="1">
      <c r="B45" s="2249"/>
      <c r="C45" s="2250"/>
      <c r="D45" s="2250"/>
      <c r="E45" s="1861"/>
      <c r="F45" s="1861"/>
      <c r="G45" s="1862">
        <f t="shared" si="0"/>
        <v>0</v>
      </c>
      <c r="H45" s="1861"/>
      <c r="I45" s="1759">
        <f t="shared" si="1"/>
        <v>0</v>
      </c>
      <c r="J45" s="279">
        <v>34</v>
      </c>
      <c r="K45" s="1241"/>
    </row>
    <row r="46" spans="2:11" ht="15" customHeight="1">
      <c r="B46" s="2249"/>
      <c r="C46" s="2250"/>
      <c r="D46" s="2250"/>
      <c r="E46" s="1861"/>
      <c r="F46" s="1861"/>
      <c r="G46" s="1862">
        <f t="shared" si="0"/>
        <v>0</v>
      </c>
      <c r="H46" s="1861"/>
      <c r="I46" s="1759">
        <f t="shared" si="1"/>
        <v>0</v>
      </c>
      <c r="J46" s="279">
        <v>35</v>
      </c>
      <c r="K46" s="1241"/>
    </row>
    <row r="47" spans="2:11" ht="15" customHeight="1">
      <c r="B47" s="2249"/>
      <c r="C47" s="2250"/>
      <c r="D47" s="2250"/>
      <c r="E47" s="1861"/>
      <c r="F47" s="1861"/>
      <c r="G47" s="1862">
        <f t="shared" si="0"/>
        <v>0</v>
      </c>
      <c r="H47" s="1861"/>
      <c r="I47" s="1759">
        <f t="shared" si="1"/>
        <v>0</v>
      </c>
      <c r="J47" s="279">
        <v>36</v>
      </c>
      <c r="K47" s="1241"/>
    </row>
    <row r="48" spans="2:11" ht="15" customHeight="1">
      <c r="B48" s="2249"/>
      <c r="C48" s="2250"/>
      <c r="D48" s="2250"/>
      <c r="E48" s="1861"/>
      <c r="F48" s="1861"/>
      <c r="G48" s="1862">
        <f t="shared" si="0"/>
        <v>0</v>
      </c>
      <c r="H48" s="1861"/>
      <c r="I48" s="1759">
        <f t="shared" si="1"/>
        <v>0</v>
      </c>
      <c r="J48" s="279">
        <v>37</v>
      </c>
      <c r="K48" s="1241"/>
    </row>
    <row r="49" spans="2:11" ht="15" customHeight="1">
      <c r="B49" s="2249"/>
      <c r="C49" s="2250"/>
      <c r="D49" s="2250"/>
      <c r="E49" s="1861"/>
      <c r="F49" s="1861"/>
      <c r="G49" s="1862">
        <f t="shared" si="0"/>
        <v>0</v>
      </c>
      <c r="H49" s="1861"/>
      <c r="I49" s="1759">
        <f t="shared" si="1"/>
        <v>0</v>
      </c>
      <c r="J49" s="279">
        <v>38</v>
      </c>
      <c r="K49" s="1241"/>
    </row>
    <row r="50" spans="2:11" ht="15" customHeight="1">
      <c r="B50" s="2249"/>
      <c r="C50" s="2250"/>
      <c r="D50" s="2250"/>
      <c r="E50" s="1861"/>
      <c r="F50" s="1861"/>
      <c r="G50" s="1862">
        <f t="shared" si="0"/>
        <v>0</v>
      </c>
      <c r="H50" s="1861"/>
      <c r="I50" s="1759">
        <f t="shared" si="1"/>
        <v>0</v>
      </c>
      <c r="J50" s="279">
        <v>39</v>
      </c>
      <c r="K50" s="1241"/>
    </row>
    <row r="51" spans="2:11" ht="15" customHeight="1">
      <c r="B51" s="2249"/>
      <c r="C51" s="2250"/>
      <c r="D51" s="2250"/>
      <c r="E51" s="1861"/>
      <c r="F51" s="1861"/>
      <c r="G51" s="1862">
        <f t="shared" si="0"/>
        <v>0</v>
      </c>
      <c r="H51" s="1861"/>
      <c r="I51" s="1759">
        <f t="shared" si="1"/>
        <v>0</v>
      </c>
      <c r="J51" s="279">
        <v>40</v>
      </c>
      <c r="K51" s="1241"/>
    </row>
    <row r="52" spans="2:11" ht="15" customHeight="1">
      <c r="B52" s="2249"/>
      <c r="C52" s="2250"/>
      <c r="D52" s="2250"/>
      <c r="E52" s="1861"/>
      <c r="F52" s="1861"/>
      <c r="G52" s="1862">
        <f t="shared" si="0"/>
        <v>0</v>
      </c>
      <c r="H52" s="1861"/>
      <c r="I52" s="1759">
        <f t="shared" si="1"/>
        <v>0</v>
      </c>
      <c r="J52" s="279">
        <v>41</v>
      </c>
      <c r="K52" s="1241"/>
    </row>
    <row r="53" spans="2:11" ht="15" customHeight="1">
      <c r="B53" s="2249"/>
      <c r="C53" s="2250"/>
      <c r="D53" s="2250"/>
      <c r="E53" s="1861"/>
      <c r="F53" s="1861"/>
      <c r="G53" s="1862">
        <f t="shared" si="0"/>
        <v>0</v>
      </c>
      <c r="H53" s="1861"/>
      <c r="I53" s="1759">
        <f t="shared" si="1"/>
        <v>0</v>
      </c>
      <c r="J53" s="279">
        <v>42</v>
      </c>
      <c r="K53" s="1241"/>
    </row>
    <row r="54" spans="2:11" ht="15" customHeight="1">
      <c r="B54" s="2249"/>
      <c r="C54" s="2250"/>
      <c r="D54" s="2250"/>
      <c r="E54" s="1861"/>
      <c r="F54" s="1861"/>
      <c r="G54" s="1862">
        <f t="shared" si="0"/>
        <v>0</v>
      </c>
      <c r="H54" s="1861"/>
      <c r="I54" s="1759">
        <f t="shared" si="1"/>
        <v>0</v>
      </c>
      <c r="J54" s="279">
        <v>43</v>
      </c>
      <c r="K54" s="1241"/>
    </row>
    <row r="55" spans="2:11" ht="15" customHeight="1">
      <c r="B55" s="2249"/>
      <c r="C55" s="2250"/>
      <c r="D55" s="2250"/>
      <c r="E55" s="1861"/>
      <c r="F55" s="1861"/>
      <c r="G55" s="1862">
        <f t="shared" si="0"/>
        <v>0</v>
      </c>
      <c r="H55" s="1861"/>
      <c r="I55" s="1759">
        <f t="shared" si="1"/>
        <v>0</v>
      </c>
      <c r="J55" s="279">
        <v>44</v>
      </c>
      <c r="K55" s="1241"/>
    </row>
    <row r="56" spans="2:11" ht="15" customHeight="1">
      <c r="B56" s="2249"/>
      <c r="C56" s="2250"/>
      <c r="D56" s="2250"/>
      <c r="E56" s="1861"/>
      <c r="F56" s="1861"/>
      <c r="G56" s="1862">
        <f t="shared" si="0"/>
        <v>0</v>
      </c>
      <c r="H56" s="1861"/>
      <c r="I56" s="1759">
        <f t="shared" si="1"/>
        <v>0</v>
      </c>
      <c r="J56" s="279">
        <v>45</v>
      </c>
      <c r="K56" s="1241"/>
    </row>
    <row r="57" spans="2:11" ht="15" customHeight="1">
      <c r="B57" s="2249"/>
      <c r="C57" s="2250"/>
      <c r="D57" s="2250"/>
      <c r="E57" s="1861"/>
      <c r="F57" s="1861"/>
      <c r="G57" s="1862">
        <f t="shared" si="0"/>
        <v>0</v>
      </c>
      <c r="H57" s="1861"/>
      <c r="I57" s="1759">
        <f t="shared" si="1"/>
        <v>0</v>
      </c>
      <c r="J57" s="279">
        <v>46</v>
      </c>
      <c r="K57" s="1241"/>
    </row>
    <row r="58" spans="2:11" ht="15" customHeight="1">
      <c r="B58" s="2249"/>
      <c r="C58" s="2250"/>
      <c r="D58" s="2250"/>
      <c r="E58" s="1861"/>
      <c r="F58" s="1861"/>
      <c r="G58" s="1862">
        <f t="shared" si="0"/>
        <v>0</v>
      </c>
      <c r="H58" s="1861"/>
      <c r="I58" s="1759">
        <f t="shared" si="1"/>
        <v>0</v>
      </c>
      <c r="J58" s="279">
        <v>47</v>
      </c>
      <c r="K58" s="1241"/>
    </row>
    <row r="59" spans="2:11" ht="15" customHeight="1">
      <c r="B59" s="2249"/>
      <c r="C59" s="2250"/>
      <c r="D59" s="2250"/>
      <c r="E59" s="1861"/>
      <c r="F59" s="1861"/>
      <c r="G59" s="1862">
        <f t="shared" si="0"/>
        <v>0</v>
      </c>
      <c r="H59" s="1861"/>
      <c r="I59" s="1759">
        <f t="shared" si="1"/>
        <v>0</v>
      </c>
      <c r="J59" s="279">
        <v>48</v>
      </c>
      <c r="K59" s="1241"/>
    </row>
    <row r="60" spans="2:11" ht="15" customHeight="1">
      <c r="B60" s="2249"/>
      <c r="C60" s="2250"/>
      <c r="D60" s="2250"/>
      <c r="E60" s="1861"/>
      <c r="F60" s="1861"/>
      <c r="G60" s="1862">
        <f t="shared" si="0"/>
        <v>0</v>
      </c>
      <c r="H60" s="1861"/>
      <c r="I60" s="1759">
        <f t="shared" si="1"/>
        <v>0</v>
      </c>
      <c r="J60" s="279">
        <v>49</v>
      </c>
      <c r="K60" s="1241"/>
    </row>
    <row r="61" spans="2:11" ht="15" customHeight="1">
      <c r="B61" s="2249"/>
      <c r="C61" s="2250"/>
      <c r="D61" s="2250"/>
      <c r="E61" s="1861"/>
      <c r="F61" s="1861"/>
      <c r="G61" s="1862">
        <f t="shared" si="0"/>
        <v>0</v>
      </c>
      <c r="H61" s="1861"/>
      <c r="I61" s="1759">
        <f t="shared" si="1"/>
        <v>0</v>
      </c>
      <c r="J61" s="279">
        <v>50</v>
      </c>
      <c r="K61" s="1241"/>
    </row>
    <row r="62" spans="2:11" ht="15" customHeight="1">
      <c r="B62" s="2249"/>
      <c r="C62" s="2250"/>
      <c r="D62" s="2250"/>
      <c r="E62" s="1861"/>
      <c r="F62" s="1861"/>
      <c r="G62" s="1862">
        <f t="shared" si="0"/>
        <v>0</v>
      </c>
      <c r="H62" s="1861"/>
      <c r="I62" s="1759">
        <f t="shared" si="1"/>
        <v>0</v>
      </c>
      <c r="J62" s="279">
        <v>51</v>
      </c>
      <c r="K62" s="1241"/>
    </row>
    <row r="63" spans="2:11" ht="15" customHeight="1">
      <c r="B63" s="2249"/>
      <c r="C63" s="2250"/>
      <c r="D63" s="2250"/>
      <c r="E63" s="1861"/>
      <c r="F63" s="1861"/>
      <c r="G63" s="1862">
        <f t="shared" si="0"/>
        <v>0</v>
      </c>
      <c r="H63" s="1861"/>
      <c r="I63" s="1759">
        <f t="shared" si="1"/>
        <v>0</v>
      </c>
      <c r="J63" s="279">
        <v>52</v>
      </c>
      <c r="K63" s="1241"/>
    </row>
    <row r="64" spans="2:11" ht="15" customHeight="1">
      <c r="B64" s="2249"/>
      <c r="C64" s="2250"/>
      <c r="D64" s="2250"/>
      <c r="E64" s="1861"/>
      <c r="F64" s="1861"/>
      <c r="G64" s="1862">
        <f t="shared" si="0"/>
        <v>0</v>
      </c>
      <c r="H64" s="1861"/>
      <c r="I64" s="1759">
        <f t="shared" si="1"/>
        <v>0</v>
      </c>
      <c r="J64" s="279">
        <v>53</v>
      </c>
      <c r="K64" s="1241"/>
    </row>
    <row r="65" spans="2:11" ht="15" customHeight="1">
      <c r="B65" s="2249"/>
      <c r="C65" s="2250"/>
      <c r="D65" s="2250"/>
      <c r="E65" s="1861"/>
      <c r="F65" s="1861"/>
      <c r="G65" s="1862">
        <f t="shared" si="0"/>
        <v>0</v>
      </c>
      <c r="H65" s="1861"/>
      <c r="I65" s="1759">
        <f t="shared" si="1"/>
        <v>0</v>
      </c>
      <c r="J65" s="279">
        <v>54</v>
      </c>
      <c r="K65" s="1241"/>
    </row>
    <row r="66" spans="2:11" ht="15" customHeight="1">
      <c r="B66" s="2249"/>
      <c r="C66" s="2250"/>
      <c r="D66" s="2250"/>
      <c r="E66" s="1861"/>
      <c r="F66" s="1861"/>
      <c r="G66" s="1862">
        <f t="shared" si="0"/>
        <v>0</v>
      </c>
      <c r="H66" s="1861"/>
      <c r="I66" s="1759">
        <f t="shared" si="1"/>
        <v>0</v>
      </c>
      <c r="J66" s="279">
        <v>55</v>
      </c>
      <c r="K66" s="1241"/>
    </row>
    <row r="67" spans="2:11" ht="15" customHeight="1">
      <c r="B67" s="2249"/>
      <c r="C67" s="2250"/>
      <c r="D67" s="2250"/>
      <c r="E67" s="1861"/>
      <c r="F67" s="1861"/>
      <c r="G67" s="1862">
        <f t="shared" si="0"/>
        <v>0</v>
      </c>
      <c r="H67" s="1861"/>
      <c r="I67" s="1759">
        <f t="shared" si="1"/>
        <v>0</v>
      </c>
      <c r="J67" s="279">
        <v>56</v>
      </c>
      <c r="K67" s="1241"/>
    </row>
    <row r="68" spans="2:11" ht="15" customHeight="1">
      <c r="B68" s="2249"/>
      <c r="C68" s="2250"/>
      <c r="D68" s="2250"/>
      <c r="E68" s="1861"/>
      <c r="F68" s="1861"/>
      <c r="G68" s="1862">
        <f t="shared" si="0"/>
        <v>0</v>
      </c>
      <c r="H68" s="1861"/>
      <c r="I68" s="1759">
        <f t="shared" si="1"/>
        <v>0</v>
      </c>
      <c r="J68" s="279">
        <v>57</v>
      </c>
      <c r="K68" s="1241"/>
    </row>
    <row r="69" spans="2:11" ht="15" customHeight="1">
      <c r="B69" s="2249"/>
      <c r="C69" s="2250"/>
      <c r="D69" s="2250"/>
      <c r="E69" s="1861"/>
      <c r="F69" s="1861"/>
      <c r="G69" s="1862">
        <f t="shared" si="0"/>
        <v>0</v>
      </c>
      <c r="H69" s="1861"/>
      <c r="I69" s="1759">
        <f t="shared" si="1"/>
        <v>0</v>
      </c>
      <c r="J69" s="279">
        <v>58</v>
      </c>
      <c r="K69" s="1241"/>
    </row>
    <row r="70" spans="2:11" ht="15" customHeight="1">
      <c r="B70" s="2249"/>
      <c r="C70" s="2250"/>
      <c r="D70" s="2250"/>
      <c r="E70" s="1861"/>
      <c r="F70" s="1861"/>
      <c r="G70" s="1862">
        <f t="shared" si="0"/>
        <v>0</v>
      </c>
      <c r="H70" s="1861"/>
      <c r="I70" s="1759">
        <f t="shared" si="1"/>
        <v>0</v>
      </c>
      <c r="J70" s="279">
        <v>59</v>
      </c>
      <c r="K70" s="1241"/>
    </row>
    <row r="71" spans="2:11" ht="15" customHeight="1">
      <c r="B71" s="2249"/>
      <c r="C71" s="2250"/>
      <c r="D71" s="2250"/>
      <c r="E71" s="1861"/>
      <c r="F71" s="1861"/>
      <c r="G71" s="1862">
        <f t="shared" si="0"/>
        <v>0</v>
      </c>
      <c r="H71" s="1861"/>
      <c r="I71" s="1759">
        <f t="shared" si="1"/>
        <v>0</v>
      </c>
      <c r="J71" s="279">
        <v>60</v>
      </c>
      <c r="K71" s="1241"/>
    </row>
    <row r="72" spans="2:11" ht="15" customHeight="1">
      <c r="B72" s="2249"/>
      <c r="C72" s="2250"/>
      <c r="D72" s="2250"/>
      <c r="E72" s="1861"/>
      <c r="F72" s="1861"/>
      <c r="G72" s="1862">
        <f t="shared" si="0"/>
        <v>0</v>
      </c>
      <c r="H72" s="1861"/>
      <c r="I72" s="1759">
        <f t="shared" si="1"/>
        <v>0</v>
      </c>
      <c r="J72" s="279">
        <v>61</v>
      </c>
      <c r="K72" s="1241"/>
    </row>
    <row r="73" spans="2:11" ht="15" customHeight="1">
      <c r="B73" s="2249"/>
      <c r="C73" s="2250"/>
      <c r="D73" s="2250"/>
      <c r="E73" s="1861"/>
      <c r="F73" s="1861"/>
      <c r="G73" s="1862">
        <f t="shared" si="0"/>
        <v>0</v>
      </c>
      <c r="H73" s="1861"/>
      <c r="I73" s="1759">
        <f t="shared" si="1"/>
        <v>0</v>
      </c>
      <c r="J73" s="279">
        <v>62</v>
      </c>
      <c r="K73" s="1241"/>
    </row>
    <row r="74" spans="2:11" ht="15" customHeight="1">
      <c r="B74" s="2249"/>
      <c r="C74" s="2250"/>
      <c r="D74" s="2250"/>
      <c r="E74" s="1861"/>
      <c r="F74" s="1861"/>
      <c r="G74" s="1862">
        <f t="shared" si="0"/>
        <v>0</v>
      </c>
      <c r="H74" s="1861"/>
      <c r="I74" s="1759">
        <f t="shared" si="1"/>
        <v>0</v>
      </c>
      <c r="J74" s="279">
        <v>63</v>
      </c>
      <c r="K74" s="1241"/>
    </row>
    <row r="75" spans="2:11" ht="15" customHeight="1">
      <c r="B75" s="2249"/>
      <c r="C75" s="2250"/>
      <c r="D75" s="2250"/>
      <c r="E75" s="1861"/>
      <c r="F75" s="1861"/>
      <c r="G75" s="1862">
        <f t="shared" si="0"/>
        <v>0</v>
      </c>
      <c r="H75" s="1861"/>
      <c r="I75" s="1759">
        <f t="shared" si="1"/>
        <v>0</v>
      </c>
      <c r="J75" s="279">
        <v>64</v>
      </c>
      <c r="K75" s="1241"/>
    </row>
    <row r="76" spans="2:11" ht="15" customHeight="1">
      <c r="B76" s="2249"/>
      <c r="C76" s="2250"/>
      <c r="D76" s="2250"/>
      <c r="E76" s="1861"/>
      <c r="F76" s="1861"/>
      <c r="G76" s="1862">
        <f t="shared" si="0"/>
        <v>0</v>
      </c>
      <c r="H76" s="1861"/>
      <c r="I76" s="1759">
        <f t="shared" si="1"/>
        <v>0</v>
      </c>
      <c r="J76" s="279">
        <v>65</v>
      </c>
      <c r="K76" s="1241"/>
    </row>
    <row r="77" spans="2:11" ht="15" customHeight="1">
      <c r="B77" s="2249"/>
      <c r="C77" s="2250"/>
      <c r="D77" s="2250"/>
      <c r="E77" s="1861"/>
      <c r="F77" s="1861"/>
      <c r="G77" s="1862">
        <f t="shared" si="0"/>
        <v>0</v>
      </c>
      <c r="H77" s="1861"/>
      <c r="I77" s="1759">
        <f t="shared" si="1"/>
        <v>0</v>
      </c>
      <c r="J77" s="279">
        <v>66</v>
      </c>
      <c r="K77" s="1241"/>
    </row>
    <row r="78" spans="2:11" ht="15" customHeight="1">
      <c r="B78" s="2249"/>
      <c r="C78" s="2250"/>
      <c r="D78" s="2250"/>
      <c r="E78" s="1861"/>
      <c r="F78" s="1861"/>
      <c r="G78" s="1862">
        <f t="shared" si="0"/>
        <v>0</v>
      </c>
      <c r="H78" s="1861"/>
      <c r="I78" s="1759">
        <f t="shared" si="1"/>
        <v>0</v>
      </c>
      <c r="J78" s="279">
        <v>67</v>
      </c>
      <c r="K78" s="1241"/>
    </row>
    <row r="79" spans="2:11" ht="15" customHeight="1">
      <c r="B79" s="2249"/>
      <c r="C79" s="2250"/>
      <c r="D79" s="2250"/>
      <c r="E79" s="1861"/>
      <c r="F79" s="1861"/>
      <c r="G79" s="1862">
        <f t="shared" si="0"/>
        <v>0</v>
      </c>
      <c r="H79" s="1861"/>
      <c r="I79" s="1759">
        <f t="shared" si="1"/>
        <v>0</v>
      </c>
      <c r="J79" s="279">
        <v>68</v>
      </c>
      <c r="K79" s="1241"/>
    </row>
    <row r="80" spans="2:11" ht="15" customHeight="1">
      <c r="B80" s="2249"/>
      <c r="C80" s="2250"/>
      <c r="D80" s="2250"/>
      <c r="E80" s="1861"/>
      <c r="F80" s="1861"/>
      <c r="G80" s="1862">
        <f t="shared" si="0"/>
        <v>0</v>
      </c>
      <c r="H80" s="1861"/>
      <c r="I80" s="1759">
        <f t="shared" si="1"/>
        <v>0</v>
      </c>
      <c r="J80" s="279">
        <v>69</v>
      </c>
      <c r="K80" s="1241"/>
    </row>
    <row r="81" spans="2:11" ht="15" customHeight="1">
      <c r="B81" s="2249"/>
      <c r="C81" s="2250"/>
      <c r="D81" s="2250"/>
      <c r="E81" s="1861"/>
      <c r="F81" s="1861"/>
      <c r="G81" s="1862">
        <f t="shared" si="0"/>
        <v>0</v>
      </c>
      <c r="H81" s="1861"/>
      <c r="I81" s="1759">
        <f t="shared" si="1"/>
        <v>0</v>
      </c>
      <c r="J81" s="279">
        <v>70</v>
      </c>
      <c r="K81" s="1241"/>
    </row>
    <row r="82" spans="2:11" ht="15" customHeight="1">
      <c r="B82" s="2249"/>
      <c r="C82" s="2250"/>
      <c r="D82" s="2250"/>
      <c r="E82" s="1861"/>
      <c r="F82" s="1861"/>
      <c r="G82" s="1862">
        <f t="shared" si="0"/>
        <v>0</v>
      </c>
      <c r="H82" s="1861"/>
      <c r="I82" s="1759">
        <f t="shared" si="1"/>
        <v>0</v>
      </c>
      <c r="J82" s="279">
        <v>71</v>
      </c>
      <c r="K82" s="1241"/>
    </row>
    <row r="83" spans="2:11" ht="15" customHeight="1">
      <c r="B83" s="2249"/>
      <c r="C83" s="2250"/>
      <c r="D83" s="2250"/>
      <c r="E83" s="1861"/>
      <c r="F83" s="1861"/>
      <c r="G83" s="1862">
        <f t="shared" si="0"/>
        <v>0</v>
      </c>
      <c r="H83" s="1861"/>
      <c r="I83" s="1759">
        <f t="shared" si="1"/>
        <v>0</v>
      </c>
      <c r="J83" s="279">
        <v>72</v>
      </c>
      <c r="K83" s="1241"/>
    </row>
    <row r="84" spans="2:11" ht="15" customHeight="1">
      <c r="B84" s="2249"/>
      <c r="C84" s="2250"/>
      <c r="D84" s="2250"/>
      <c r="E84" s="1861"/>
      <c r="F84" s="1861"/>
      <c r="G84" s="1862">
        <f t="shared" ref="G84:G94" si="2">+E84+F84</f>
        <v>0</v>
      </c>
      <c r="H84" s="1861"/>
      <c r="I84" s="1759">
        <f t="shared" ref="I84:I94" si="3">+G84+H84</f>
        <v>0</v>
      </c>
      <c r="J84" s="279">
        <v>73</v>
      </c>
      <c r="K84" s="1241"/>
    </row>
    <row r="85" spans="2:11" ht="15" customHeight="1">
      <c r="B85" s="2249"/>
      <c r="C85" s="2250"/>
      <c r="D85" s="2250"/>
      <c r="E85" s="1861"/>
      <c r="F85" s="1861"/>
      <c r="G85" s="1862">
        <f t="shared" si="2"/>
        <v>0</v>
      </c>
      <c r="H85" s="1861"/>
      <c r="I85" s="1759">
        <f t="shared" si="3"/>
        <v>0</v>
      </c>
      <c r="J85" s="279">
        <v>74</v>
      </c>
      <c r="K85" s="1241"/>
    </row>
    <row r="86" spans="2:11" ht="15" customHeight="1">
      <c r="B86" s="2249"/>
      <c r="C86" s="2250"/>
      <c r="D86" s="2250"/>
      <c r="E86" s="1861"/>
      <c r="F86" s="1861"/>
      <c r="G86" s="1862">
        <f t="shared" si="2"/>
        <v>0</v>
      </c>
      <c r="H86" s="1861"/>
      <c r="I86" s="1759">
        <f t="shared" si="3"/>
        <v>0</v>
      </c>
      <c r="J86" s="279">
        <v>75</v>
      </c>
      <c r="K86" s="1241"/>
    </row>
    <row r="87" spans="2:11" ht="15" customHeight="1">
      <c r="B87" s="2249"/>
      <c r="C87" s="2250"/>
      <c r="D87" s="2250"/>
      <c r="E87" s="1861"/>
      <c r="F87" s="1861"/>
      <c r="G87" s="1862">
        <f t="shared" si="2"/>
        <v>0</v>
      </c>
      <c r="H87" s="1861"/>
      <c r="I87" s="1759">
        <f t="shared" si="3"/>
        <v>0</v>
      </c>
      <c r="J87" s="279">
        <v>76</v>
      </c>
      <c r="K87" s="1241"/>
    </row>
    <row r="88" spans="2:11" ht="15" customHeight="1">
      <c r="B88" s="2249"/>
      <c r="C88" s="2250"/>
      <c r="D88" s="2250"/>
      <c r="E88" s="1861"/>
      <c r="F88" s="1861"/>
      <c r="G88" s="1862">
        <f t="shared" si="2"/>
        <v>0</v>
      </c>
      <c r="H88" s="1861"/>
      <c r="I88" s="1759">
        <f t="shared" si="3"/>
        <v>0</v>
      </c>
      <c r="J88" s="279">
        <v>77</v>
      </c>
      <c r="K88" s="1241"/>
    </row>
    <row r="89" spans="2:11" ht="15" customHeight="1">
      <c r="B89" s="2249"/>
      <c r="C89" s="2250"/>
      <c r="D89" s="2250"/>
      <c r="E89" s="1861"/>
      <c r="F89" s="1861"/>
      <c r="G89" s="1862">
        <f t="shared" si="2"/>
        <v>0</v>
      </c>
      <c r="H89" s="1861"/>
      <c r="I89" s="1759">
        <f t="shared" si="3"/>
        <v>0</v>
      </c>
      <c r="J89" s="279">
        <v>78</v>
      </c>
      <c r="K89" s="1241"/>
    </row>
    <row r="90" spans="2:11" ht="15" customHeight="1">
      <c r="B90" s="2249"/>
      <c r="C90" s="2250"/>
      <c r="D90" s="2250"/>
      <c r="E90" s="1861"/>
      <c r="F90" s="1861"/>
      <c r="G90" s="1862">
        <f t="shared" si="2"/>
        <v>0</v>
      </c>
      <c r="H90" s="1861"/>
      <c r="I90" s="1759">
        <f t="shared" si="3"/>
        <v>0</v>
      </c>
      <c r="J90" s="279">
        <v>79</v>
      </c>
      <c r="K90" s="1241"/>
    </row>
    <row r="91" spans="2:11" ht="15" customHeight="1">
      <c r="B91" s="2249"/>
      <c r="C91" s="2250"/>
      <c r="D91" s="2250"/>
      <c r="E91" s="1861"/>
      <c r="F91" s="1861"/>
      <c r="G91" s="1862">
        <f t="shared" si="2"/>
        <v>0</v>
      </c>
      <c r="H91" s="1861"/>
      <c r="I91" s="1759">
        <f t="shared" si="3"/>
        <v>0</v>
      </c>
      <c r="J91" s="279">
        <v>80</v>
      </c>
      <c r="K91" s="1241"/>
    </row>
    <row r="92" spans="2:11" ht="15" customHeight="1">
      <c r="B92" s="2249"/>
      <c r="C92" s="2250"/>
      <c r="D92" s="2250"/>
      <c r="E92" s="1861"/>
      <c r="F92" s="1861"/>
      <c r="G92" s="1862">
        <f t="shared" si="2"/>
        <v>0</v>
      </c>
      <c r="H92" s="1861"/>
      <c r="I92" s="1759">
        <f t="shared" si="3"/>
        <v>0</v>
      </c>
      <c r="J92" s="279">
        <v>81</v>
      </c>
      <c r="K92" s="1241"/>
    </row>
    <row r="93" spans="2:11" ht="15" customHeight="1">
      <c r="B93" s="2249"/>
      <c r="C93" s="2250"/>
      <c r="D93" s="2250"/>
      <c r="E93" s="1861"/>
      <c r="F93" s="1861"/>
      <c r="G93" s="1862">
        <f t="shared" si="2"/>
        <v>0</v>
      </c>
      <c r="H93" s="1861"/>
      <c r="I93" s="1759">
        <f t="shared" si="3"/>
        <v>0</v>
      </c>
      <c r="J93" s="279">
        <v>82</v>
      </c>
      <c r="K93" s="1241"/>
    </row>
    <row r="94" spans="2:11" ht="15" customHeight="1">
      <c r="B94" s="2249"/>
      <c r="C94" s="2250"/>
      <c r="D94" s="2250"/>
      <c r="E94" s="1861"/>
      <c r="F94" s="1861"/>
      <c r="G94" s="1862">
        <f t="shared" si="2"/>
        <v>0</v>
      </c>
      <c r="H94" s="1861"/>
      <c r="I94" s="1759">
        <f t="shared" si="3"/>
        <v>0</v>
      </c>
      <c r="J94" s="279">
        <v>83</v>
      </c>
      <c r="K94" s="1241"/>
    </row>
    <row r="95" spans="2:11" ht="15" customHeight="1" thickBot="1">
      <c r="B95" s="678" t="s">
        <v>668</v>
      </c>
      <c r="C95" s="254"/>
      <c r="D95" s="254"/>
      <c r="E95" s="679">
        <f>SUM(E15:E94)</f>
        <v>0</v>
      </c>
      <c r="F95" s="679">
        <f>SUM(F15:F94)</f>
        <v>0</v>
      </c>
      <c r="G95" s="679">
        <f>SUM(G15:G94)</f>
        <v>0</v>
      </c>
      <c r="H95" s="679">
        <f>SUM(H15:H94)</f>
        <v>0</v>
      </c>
      <c r="I95" s="681">
        <f>SUM(I15:I94)</f>
        <v>0</v>
      </c>
      <c r="J95" s="279">
        <v>84</v>
      </c>
      <c r="K95" s="1241"/>
    </row>
    <row r="96" spans="2:11" ht="13.5" thickTop="1">
      <c r="B96" s="1265"/>
      <c r="C96" s="1265"/>
      <c r="D96" s="1265"/>
      <c r="E96" s="1265"/>
      <c r="F96" s="1265"/>
      <c r="G96" s="1265"/>
      <c r="H96" s="1265"/>
      <c r="I96" s="1265"/>
      <c r="J96" s="1036"/>
      <c r="K96" s="1036"/>
    </row>
    <row r="97" spans="2:11">
      <c r="B97" s="241"/>
      <c r="C97" s="242"/>
      <c r="D97" s="242"/>
      <c r="E97" s="242"/>
      <c r="F97" s="242"/>
      <c r="G97" s="242"/>
      <c r="H97" s="242"/>
      <c r="I97" s="242"/>
      <c r="J97" s="1036"/>
      <c r="K97" s="1036"/>
    </row>
    <row r="98" spans="2:11">
      <c r="B98" s="1036"/>
      <c r="C98" s="1036"/>
      <c r="D98" s="1036"/>
      <c r="E98" s="1036"/>
      <c r="F98" s="1036"/>
      <c r="G98" s="1036"/>
      <c r="H98" s="1036"/>
      <c r="I98" s="1036"/>
    </row>
    <row r="99" spans="2:11"/>
    <row r="100" spans="2:11"/>
    <row r="101" spans="2:11"/>
    <row r="102" spans="2:11"/>
    <row r="103" spans="2:11"/>
    <row r="104" spans="2:11"/>
    <row r="105" spans="2:11"/>
    <row r="106" spans="2:11"/>
    <row r="107" spans="2:11"/>
  </sheetData>
  <sheetProtection algorithmName="SHA-512" hashValue="cVC//67r47pFP8PuRl1C5BbC6KR/+QuDtUJCOKCCZKuzcgrKrslQhoPw/V+jqBOKUcFXKQYOu4PmdUSpvWkrGQ==" saltValue="/MldF3EzGk/A4zpoSEwmIw==" spinCount="100000" sheet="1" objects="1" scenarios="1"/>
  <mergeCells count="80">
    <mergeCell ref="B87:D87"/>
    <mergeCell ref="B88:D88"/>
    <mergeCell ref="B89:D89"/>
    <mergeCell ref="B93:D93"/>
    <mergeCell ref="B94:D94"/>
    <mergeCell ref="B90:D90"/>
    <mergeCell ref="B91:D91"/>
    <mergeCell ref="B92:D92"/>
    <mergeCell ref="B86:D86"/>
    <mergeCell ref="B75:D75"/>
    <mergeCell ref="B76:D76"/>
    <mergeCell ref="B77:D77"/>
    <mergeCell ref="B78:D78"/>
    <mergeCell ref="B79:D79"/>
    <mergeCell ref="B80:D80"/>
    <mergeCell ref="B81:D81"/>
    <mergeCell ref="B82:D82"/>
    <mergeCell ref="B83:D83"/>
    <mergeCell ref="B84:D84"/>
    <mergeCell ref="B85:D85"/>
    <mergeCell ref="B74:D74"/>
    <mergeCell ref="B63:D63"/>
    <mergeCell ref="B64:D64"/>
    <mergeCell ref="B65:D65"/>
    <mergeCell ref="B66:D66"/>
    <mergeCell ref="B67:D67"/>
    <mergeCell ref="B68:D68"/>
    <mergeCell ref="B69:D69"/>
    <mergeCell ref="B70:D70"/>
    <mergeCell ref="B71:D71"/>
    <mergeCell ref="B72:D72"/>
    <mergeCell ref="B73:D73"/>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s>
  <printOptions horizontalCentered="1"/>
  <pageMargins left="0.25" right="0.25" top="0.75" bottom="0.75" header="0.3" footer="0.3"/>
  <pageSetup scale="76" fitToHeight="2" orientation="portrait" r:id="rId1"/>
  <headerFooter alignWithMargins="0">
    <oddFooter>&amp;C&amp;10&amp;A Page &amp;P of &amp;N</oddFooter>
  </headerFooter>
  <rowBreaks count="1" manualBreakCount="1">
    <brk id="56"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N78"/>
  <sheetViews>
    <sheetView showGridLines="0" zoomScaleNormal="100" workbookViewId="0">
      <selection activeCell="D16" sqref="D16"/>
    </sheetView>
  </sheetViews>
  <sheetFormatPr defaultColWidth="0" defaultRowHeight="12.75" zeroHeight="1"/>
  <cols>
    <col min="1" max="1" width="1.77734375" style="243" customWidth="1"/>
    <col min="2" max="2" width="15.109375" style="243" customWidth="1"/>
    <col min="3" max="3" width="14.21875" style="243" customWidth="1"/>
    <col min="4" max="4" width="14.44140625" style="243" customWidth="1"/>
    <col min="5" max="5" width="17.21875" style="243" customWidth="1"/>
    <col min="6" max="8" width="14.44140625" style="243" customWidth="1"/>
    <col min="9" max="9" width="2.44140625" style="243" hidden="1" customWidth="1"/>
    <col min="10" max="10" width="1.44140625" style="243" customWidth="1"/>
    <col min="11" max="11" width="72.109375" style="1990" customWidth="1"/>
    <col min="12" max="14" width="8.88671875" style="243" hidden="1" customWidth="1"/>
    <col min="15" max="16384" width="9.6640625" style="243" hidden="1"/>
  </cols>
  <sheetData>
    <row r="1" spans="2:13">
      <c r="B1" s="241" t="s">
        <v>12366</v>
      </c>
      <c r="C1" s="241"/>
      <c r="D1" s="241"/>
      <c r="E1" s="241"/>
      <c r="F1" s="241"/>
      <c r="G1" s="241"/>
      <c r="H1" s="241"/>
      <c r="I1" s="241"/>
      <c r="J1" s="1688"/>
      <c r="K1" s="1991"/>
    </row>
    <row r="2" spans="2:13">
      <c r="B2" s="241" t="s">
        <v>12367</v>
      </c>
      <c r="C2" s="241"/>
      <c r="D2" s="241"/>
      <c r="E2" s="241"/>
      <c r="F2" s="241"/>
      <c r="G2" s="241"/>
      <c r="H2" s="241"/>
      <c r="I2" s="241"/>
      <c r="J2" s="1688"/>
      <c r="K2" s="1980" t="str">
        <f>IF(COUNTIF(K3:N59,"WARNING: Schedule incomplete. If no data to report, please enter N/A or 0 in all cells for this row.")&gt;0,"INCOMPLETE","")</f>
        <v/>
      </c>
    </row>
    <row r="3" spans="2:13">
      <c r="B3" s="241" t="s">
        <v>12368</v>
      </c>
      <c r="C3" s="241"/>
      <c r="D3" s="241"/>
      <c r="E3" s="241"/>
      <c r="F3" s="241"/>
      <c r="G3" s="241"/>
      <c r="H3" s="241"/>
      <c r="I3" s="241"/>
      <c r="J3" s="1688"/>
      <c r="K3" s="1991"/>
    </row>
    <row r="4" spans="2:13">
      <c r="B4" s="241" t="s">
        <v>12369</v>
      </c>
      <c r="C4" s="241"/>
      <c r="D4" s="241"/>
      <c r="E4" s="241"/>
      <c r="F4" s="241"/>
      <c r="G4" s="241"/>
      <c r="H4" s="241"/>
      <c r="I4" s="241"/>
      <c r="J4" s="1688"/>
      <c r="K4" s="1991"/>
    </row>
    <row r="5" spans="2:13">
      <c r="B5" s="241"/>
      <c r="C5" s="242"/>
      <c r="D5" s="242"/>
      <c r="E5" s="241"/>
      <c r="F5" s="241"/>
      <c r="G5" s="241"/>
      <c r="H5" s="242"/>
      <c r="J5" s="1688"/>
      <c r="K5" s="1991"/>
    </row>
    <row r="6" spans="2:13">
      <c r="B6" s="1235" t="s">
        <v>1275</v>
      </c>
      <c r="C6" s="1282"/>
      <c r="D6" s="1282"/>
      <c r="E6" s="1282"/>
      <c r="F6" s="1282"/>
      <c r="G6" s="1282"/>
      <c r="H6" s="1282"/>
      <c r="I6" s="1283"/>
      <c r="J6" s="1688"/>
      <c r="K6" s="1991"/>
    </row>
    <row r="7" spans="2:13">
      <c r="B7" s="1235" t="s">
        <v>669</v>
      </c>
      <c r="C7" s="1282"/>
      <c r="D7" s="1282"/>
      <c r="E7" s="1282"/>
      <c r="F7" s="1282"/>
      <c r="G7" s="1282"/>
      <c r="H7" s="1282"/>
    </row>
    <row r="8" spans="2:13" ht="13.5" thickBot="1">
      <c r="B8" s="1814"/>
      <c r="C8" s="1815"/>
      <c r="D8" s="1815"/>
      <c r="E8" s="1815"/>
      <c r="F8" s="1815"/>
      <c r="G8" s="1815"/>
      <c r="H8" s="16"/>
    </row>
    <row r="9" spans="2:13" ht="13.5" thickTop="1">
      <c r="B9" s="245" t="s">
        <v>6</v>
      </c>
      <c r="C9" s="1812">
        <f>Facility_Name</f>
        <v>0</v>
      </c>
      <c r="D9" s="1812"/>
      <c r="E9" s="1812"/>
      <c r="F9" s="1812"/>
      <c r="G9" s="1812"/>
      <c r="H9" s="248"/>
      <c r="I9" s="266"/>
      <c r="J9" s="268"/>
    </row>
    <row r="10" spans="2:13">
      <c r="B10" s="250" t="s">
        <v>7</v>
      </c>
      <c r="C10" s="1813" t="str">
        <f>IF(Facility_DBA = 0, "", Facility_DBA)</f>
        <v/>
      </c>
      <c r="D10" s="1813"/>
      <c r="E10" s="1813"/>
      <c r="F10" s="1813"/>
      <c r="G10" s="1253"/>
      <c r="H10" s="252"/>
      <c r="I10" s="266"/>
      <c r="J10" s="268"/>
    </row>
    <row r="11" spans="2:13" ht="13.5" thickBot="1">
      <c r="B11" s="253" t="s">
        <v>24</v>
      </c>
      <c r="C11" s="254">
        <f>Provider_Number</f>
        <v>0</v>
      </c>
      <c r="D11" s="254"/>
      <c r="E11" s="347" t="s">
        <v>95</v>
      </c>
      <c r="F11" s="659">
        <f>Facility_FYB</f>
        <v>0</v>
      </c>
      <c r="G11" s="1254" t="s">
        <v>53</v>
      </c>
      <c r="H11" s="1507">
        <f>Facility_FYE</f>
        <v>0</v>
      </c>
      <c r="I11" s="266"/>
      <c r="J11" s="268"/>
      <c r="L11" s="581"/>
    </row>
    <row r="12" spans="2:13" ht="14.25" hidden="1" thickTop="1" thickBot="1">
      <c r="B12" s="301" t="s">
        <v>1499</v>
      </c>
      <c r="C12" s="302" t="s">
        <v>1500</v>
      </c>
      <c r="D12" s="302" t="s">
        <v>1501</v>
      </c>
      <c r="E12" s="302" t="s">
        <v>1502</v>
      </c>
      <c r="F12" s="752" t="s">
        <v>1503</v>
      </c>
      <c r="G12" s="302" t="s">
        <v>1504</v>
      </c>
      <c r="H12" s="822" t="s">
        <v>1505</v>
      </c>
      <c r="I12" s="266"/>
      <c r="J12" s="268"/>
      <c r="L12" s="581"/>
    </row>
    <row r="13" spans="2:13" ht="51.75" thickTop="1">
      <c r="B13" s="1238" t="s">
        <v>1264</v>
      </c>
      <c r="C13" s="1239" t="s">
        <v>1264</v>
      </c>
      <c r="D13" s="1239" t="s">
        <v>1265</v>
      </c>
      <c r="E13" s="1239" t="s">
        <v>1266</v>
      </c>
      <c r="F13" s="1239" t="s">
        <v>1267</v>
      </c>
      <c r="G13" s="1239" t="s">
        <v>1268</v>
      </c>
      <c r="H13" s="1240" t="s">
        <v>1269</v>
      </c>
      <c r="I13" s="279">
        <v>1</v>
      </c>
      <c r="J13" s="1241"/>
    </row>
    <row r="14" spans="2:13">
      <c r="B14" s="1255" t="s">
        <v>106</v>
      </c>
      <c r="C14" s="1256" t="s">
        <v>663</v>
      </c>
      <c r="D14" s="1256" t="s">
        <v>59</v>
      </c>
      <c r="E14" s="1256" t="s">
        <v>60</v>
      </c>
      <c r="F14" s="1256" t="s">
        <v>61</v>
      </c>
      <c r="G14" s="1256" t="s">
        <v>62</v>
      </c>
      <c r="H14" s="1257" t="s">
        <v>63</v>
      </c>
      <c r="I14" s="279">
        <v>2</v>
      </c>
      <c r="J14" s="1241"/>
    </row>
    <row r="15" spans="2:13">
      <c r="B15" s="1281"/>
      <c r="C15" s="1813"/>
      <c r="D15" s="1813"/>
      <c r="E15" s="1813"/>
      <c r="F15" s="1813"/>
      <c r="G15" s="1813"/>
      <c r="H15" s="252"/>
      <c r="I15" s="279">
        <v>3</v>
      </c>
      <c r="J15" s="1241"/>
      <c r="M15" s="581"/>
    </row>
    <row r="16" spans="2:13">
      <c r="B16" s="1261" t="s">
        <v>670</v>
      </c>
      <c r="C16" s="1863">
        <f>+'Schedule 15'!C15</f>
        <v>4</v>
      </c>
      <c r="D16" s="235"/>
      <c r="E16" s="235"/>
      <c r="F16" s="1273">
        <f>+E16+D16</f>
        <v>0</v>
      </c>
      <c r="G16" s="1252">
        <f>'Schedule 15'!H15</f>
        <v>0</v>
      </c>
      <c r="H16" s="1274">
        <f>+F16+G16</f>
        <v>0</v>
      </c>
      <c r="I16" s="279">
        <v>4</v>
      </c>
      <c r="J16" s="1241"/>
      <c r="K16" s="1990" t="str">
        <f>IF('Form 3'!$F$16="Yes",IF((IF(_D004912="",1,0)+IF(_D004913="",1,0))&lt;&gt;0,"WARNING: Schedule incomplete. If no data to report, please enter N/A or 0 in all cells for this row.",""),"")</f>
        <v/>
      </c>
    </row>
    <row r="17" spans="2:10">
      <c r="B17" s="1261" t="s">
        <v>670</v>
      </c>
      <c r="C17" s="1863">
        <f>+'Schedule 15'!C16</f>
        <v>5</v>
      </c>
      <c r="D17" s="235"/>
      <c r="E17" s="235"/>
      <c r="F17" s="1273">
        <f t="shared" ref="F17:F58" si="0">+E17+D17</f>
        <v>0</v>
      </c>
      <c r="G17" s="1252">
        <f>'Schedule 15'!H16</f>
        <v>0</v>
      </c>
      <c r="H17" s="1274">
        <f t="shared" ref="H17:H58" si="1">+F17+G17</f>
        <v>0</v>
      </c>
      <c r="I17" s="279">
        <v>5</v>
      </c>
      <c r="J17" s="1241"/>
    </row>
    <row r="18" spans="2:10">
      <c r="B18" s="1261" t="s">
        <v>670</v>
      </c>
      <c r="C18" s="1863">
        <f>+'Schedule 15'!C17</f>
        <v>6</v>
      </c>
      <c r="D18" s="235"/>
      <c r="E18" s="235"/>
      <c r="F18" s="1273">
        <f t="shared" si="0"/>
        <v>0</v>
      </c>
      <c r="G18" s="1252">
        <f>'Schedule 15'!H17</f>
        <v>0</v>
      </c>
      <c r="H18" s="1274">
        <f t="shared" si="1"/>
        <v>0</v>
      </c>
      <c r="I18" s="279">
        <v>6</v>
      </c>
      <c r="J18" s="1241"/>
    </row>
    <row r="19" spans="2:10">
      <c r="B19" s="1261" t="s">
        <v>670</v>
      </c>
      <c r="C19" s="1863">
        <f>+'Schedule 15'!C18</f>
        <v>7</v>
      </c>
      <c r="D19" s="235"/>
      <c r="E19" s="235"/>
      <c r="F19" s="1273">
        <f t="shared" si="0"/>
        <v>0</v>
      </c>
      <c r="G19" s="1252">
        <f>'Schedule 15'!H18</f>
        <v>0</v>
      </c>
      <c r="H19" s="1274">
        <f t="shared" si="1"/>
        <v>0</v>
      </c>
      <c r="I19" s="279">
        <v>7</v>
      </c>
      <c r="J19" s="1241"/>
    </row>
    <row r="20" spans="2:10">
      <c r="B20" s="1261" t="s">
        <v>670</v>
      </c>
      <c r="C20" s="1863">
        <f>+'Schedule 15'!C19</f>
        <v>8</v>
      </c>
      <c r="D20" s="235"/>
      <c r="E20" s="235"/>
      <c r="F20" s="1273">
        <f t="shared" si="0"/>
        <v>0</v>
      </c>
      <c r="G20" s="1252">
        <f>'Schedule 15'!H19</f>
        <v>0</v>
      </c>
      <c r="H20" s="1274">
        <f t="shared" si="1"/>
        <v>0</v>
      </c>
      <c r="I20" s="279">
        <v>8</v>
      </c>
      <c r="J20" s="1241"/>
    </row>
    <row r="21" spans="2:10">
      <c r="B21" s="1261" t="s">
        <v>670</v>
      </c>
      <c r="C21" s="1863">
        <f>+'Schedule 15'!C20</f>
        <v>9</v>
      </c>
      <c r="D21" s="235"/>
      <c r="E21" s="235"/>
      <c r="F21" s="1273">
        <f t="shared" si="0"/>
        <v>0</v>
      </c>
      <c r="G21" s="1252">
        <f>'Schedule 15'!H20</f>
        <v>0</v>
      </c>
      <c r="H21" s="1274">
        <f t="shared" si="1"/>
        <v>0</v>
      </c>
      <c r="I21" s="279">
        <v>9</v>
      </c>
      <c r="J21" s="1241"/>
    </row>
    <row r="22" spans="2:10">
      <c r="B22" s="1261" t="s">
        <v>670</v>
      </c>
      <c r="C22" s="1863">
        <f>+'Schedule 15'!C21</f>
        <v>10</v>
      </c>
      <c r="D22" s="235"/>
      <c r="E22" s="235"/>
      <c r="F22" s="1273">
        <f t="shared" si="0"/>
        <v>0</v>
      </c>
      <c r="G22" s="1252">
        <f>'Schedule 15'!H21</f>
        <v>0</v>
      </c>
      <c r="H22" s="1274">
        <f t="shared" si="1"/>
        <v>0</v>
      </c>
      <c r="I22" s="279">
        <v>10</v>
      </c>
      <c r="J22" s="1241"/>
    </row>
    <row r="23" spans="2:10">
      <c r="B23" s="1261" t="s">
        <v>670</v>
      </c>
      <c r="C23" s="1863">
        <f>+'Schedule 15'!C22</f>
        <v>11</v>
      </c>
      <c r="D23" s="235"/>
      <c r="E23" s="235"/>
      <c r="F23" s="1273">
        <f t="shared" si="0"/>
        <v>0</v>
      </c>
      <c r="G23" s="1252">
        <f>'Schedule 15'!H22</f>
        <v>0</v>
      </c>
      <c r="H23" s="1274">
        <f t="shared" si="1"/>
        <v>0</v>
      </c>
      <c r="I23" s="279">
        <v>11</v>
      </c>
      <c r="J23" s="1241"/>
    </row>
    <row r="24" spans="2:10">
      <c r="B24" s="1261" t="s">
        <v>670</v>
      </c>
      <c r="C24" s="1863">
        <f>+'Schedule 15'!C23</f>
        <v>12</v>
      </c>
      <c r="D24" s="235"/>
      <c r="E24" s="235"/>
      <c r="F24" s="1273">
        <f t="shared" si="0"/>
        <v>0</v>
      </c>
      <c r="G24" s="1252">
        <f>'Schedule 15'!H23</f>
        <v>0</v>
      </c>
      <c r="H24" s="1274">
        <f t="shared" si="1"/>
        <v>0</v>
      </c>
      <c r="I24" s="279">
        <v>12</v>
      </c>
      <c r="J24" s="1241"/>
    </row>
    <row r="25" spans="2:10">
      <c r="B25" s="1261" t="s">
        <v>670</v>
      </c>
      <c r="C25" s="1863">
        <f>+'Schedule 15'!C24</f>
        <v>13</v>
      </c>
      <c r="D25" s="235"/>
      <c r="E25" s="235"/>
      <c r="F25" s="1273">
        <f t="shared" si="0"/>
        <v>0</v>
      </c>
      <c r="G25" s="1252">
        <f>'Schedule 15'!H24</f>
        <v>0</v>
      </c>
      <c r="H25" s="1274">
        <f t="shared" si="1"/>
        <v>0</v>
      </c>
      <c r="I25" s="279">
        <v>13</v>
      </c>
      <c r="J25" s="1241"/>
    </row>
    <row r="26" spans="2:10">
      <c r="B26" s="1261" t="s">
        <v>670</v>
      </c>
      <c r="C26" s="1863">
        <f>+'Schedule 15'!C26</f>
        <v>14</v>
      </c>
      <c r="D26" s="235"/>
      <c r="E26" s="235"/>
      <c r="F26" s="1273">
        <f t="shared" si="0"/>
        <v>0</v>
      </c>
      <c r="G26" s="1252">
        <f>'Schedule 15'!H26</f>
        <v>0</v>
      </c>
      <c r="H26" s="1274">
        <f t="shared" si="1"/>
        <v>0</v>
      </c>
      <c r="I26" s="279">
        <v>15</v>
      </c>
      <c r="J26" s="1241"/>
    </row>
    <row r="27" spans="2:10">
      <c r="B27" s="1261" t="s">
        <v>670</v>
      </c>
      <c r="C27" s="1863">
        <f>+'Schedule 15'!C27</f>
        <v>15</v>
      </c>
      <c r="D27" s="235"/>
      <c r="E27" s="235"/>
      <c r="F27" s="1273">
        <f t="shared" si="0"/>
        <v>0</v>
      </c>
      <c r="G27" s="1252">
        <f>'Schedule 15'!H27</f>
        <v>0</v>
      </c>
      <c r="H27" s="1274">
        <f t="shared" si="1"/>
        <v>0</v>
      </c>
      <c r="I27" s="279">
        <v>16</v>
      </c>
      <c r="J27" s="1241"/>
    </row>
    <row r="28" spans="2:10">
      <c r="B28" s="1261" t="s">
        <v>670</v>
      </c>
      <c r="C28" s="1863">
        <f>+'Schedule 15'!C28</f>
        <v>16</v>
      </c>
      <c r="D28" s="235"/>
      <c r="E28" s="235"/>
      <c r="F28" s="1273">
        <f t="shared" si="0"/>
        <v>0</v>
      </c>
      <c r="G28" s="1252">
        <f>'Schedule 15'!H28</f>
        <v>0</v>
      </c>
      <c r="H28" s="1274">
        <f t="shared" si="1"/>
        <v>0</v>
      </c>
      <c r="I28" s="279">
        <v>17</v>
      </c>
      <c r="J28" s="1241"/>
    </row>
    <row r="29" spans="2:10">
      <c r="B29" s="1261" t="s">
        <v>670</v>
      </c>
      <c r="C29" s="1863">
        <f>+'Schedule 15'!C29</f>
        <v>17</v>
      </c>
      <c r="D29" s="235"/>
      <c r="E29" s="235"/>
      <c r="F29" s="1273">
        <f t="shared" si="0"/>
        <v>0</v>
      </c>
      <c r="G29" s="1252">
        <f>'Schedule 15'!H29</f>
        <v>0</v>
      </c>
      <c r="H29" s="1274">
        <f t="shared" si="1"/>
        <v>0</v>
      </c>
      <c r="I29" s="279">
        <v>18</v>
      </c>
      <c r="J29" s="1241"/>
    </row>
    <row r="30" spans="2:10">
      <c r="B30" s="1261" t="s">
        <v>670</v>
      </c>
      <c r="C30" s="1863">
        <f>+'Schedule 15'!C30</f>
        <v>18</v>
      </c>
      <c r="D30" s="235"/>
      <c r="E30" s="235"/>
      <c r="F30" s="1273">
        <f t="shared" si="0"/>
        <v>0</v>
      </c>
      <c r="G30" s="1252">
        <f>'Schedule 15'!H30</f>
        <v>0</v>
      </c>
      <c r="H30" s="1274">
        <f t="shared" si="1"/>
        <v>0</v>
      </c>
      <c r="I30" s="279">
        <v>19</v>
      </c>
      <c r="J30" s="1241"/>
    </row>
    <row r="31" spans="2:10">
      <c r="B31" s="1261" t="s">
        <v>670</v>
      </c>
      <c r="C31" s="1863">
        <f>+'Schedule 15'!C31</f>
        <v>0</v>
      </c>
      <c r="D31" s="235"/>
      <c r="E31" s="235"/>
      <c r="F31" s="1273">
        <f t="shared" si="0"/>
        <v>0</v>
      </c>
      <c r="G31" s="1252">
        <f>'Schedule 15'!H31</f>
        <v>0</v>
      </c>
      <c r="H31" s="1274">
        <f t="shared" si="1"/>
        <v>0</v>
      </c>
      <c r="I31" s="279">
        <v>20</v>
      </c>
      <c r="J31" s="1241"/>
    </row>
    <row r="32" spans="2:10">
      <c r="B32" s="1261" t="s">
        <v>670</v>
      </c>
      <c r="C32" s="1863">
        <f>+'Schedule 15'!C32</f>
        <v>0</v>
      </c>
      <c r="D32" s="235"/>
      <c r="E32" s="235"/>
      <c r="F32" s="1273">
        <f t="shared" si="0"/>
        <v>0</v>
      </c>
      <c r="G32" s="1252">
        <f>'Schedule 15'!H32</f>
        <v>0</v>
      </c>
      <c r="H32" s="1274">
        <f t="shared" si="1"/>
        <v>0</v>
      </c>
      <c r="I32" s="279">
        <v>21</v>
      </c>
      <c r="J32" s="1241"/>
    </row>
    <row r="33" spans="2:10">
      <c r="B33" s="1261" t="s">
        <v>670</v>
      </c>
      <c r="C33" s="1863">
        <f>+'Schedule 15'!C33</f>
        <v>0</v>
      </c>
      <c r="D33" s="235"/>
      <c r="E33" s="235"/>
      <c r="F33" s="1273">
        <f t="shared" si="0"/>
        <v>0</v>
      </c>
      <c r="G33" s="1252">
        <f>'Schedule 15'!H33</f>
        <v>0</v>
      </c>
      <c r="H33" s="1274">
        <f t="shared" si="1"/>
        <v>0</v>
      </c>
      <c r="I33" s="279">
        <v>22</v>
      </c>
      <c r="J33" s="1241"/>
    </row>
    <row r="34" spans="2:10">
      <c r="B34" s="1261" t="s">
        <v>670</v>
      </c>
      <c r="C34" s="1863">
        <f>+'Schedule 15'!C34</f>
        <v>0</v>
      </c>
      <c r="D34" s="235"/>
      <c r="E34" s="235"/>
      <c r="F34" s="1273">
        <f t="shared" si="0"/>
        <v>0</v>
      </c>
      <c r="G34" s="1252">
        <f>'Schedule 15'!H34</f>
        <v>0</v>
      </c>
      <c r="H34" s="1274">
        <f t="shared" si="1"/>
        <v>0</v>
      </c>
      <c r="I34" s="279">
        <v>23</v>
      </c>
      <c r="J34" s="1241"/>
    </row>
    <row r="35" spans="2:10">
      <c r="B35" s="1261" t="s">
        <v>670</v>
      </c>
      <c r="C35" s="1863">
        <f>+'Schedule 15'!C35</f>
        <v>0</v>
      </c>
      <c r="D35" s="235"/>
      <c r="E35" s="235"/>
      <c r="F35" s="1273">
        <f t="shared" si="0"/>
        <v>0</v>
      </c>
      <c r="G35" s="1252">
        <f>'Schedule 15'!H35</f>
        <v>0</v>
      </c>
      <c r="H35" s="1274">
        <f t="shared" si="1"/>
        <v>0</v>
      </c>
      <c r="I35" s="279">
        <v>24</v>
      </c>
      <c r="J35" s="1241"/>
    </row>
    <row r="36" spans="2:10">
      <c r="B36" s="1261" t="s">
        <v>670</v>
      </c>
      <c r="C36" s="1863">
        <f>+'Schedule 15'!C36</f>
        <v>0</v>
      </c>
      <c r="D36" s="235"/>
      <c r="E36" s="235"/>
      <c r="F36" s="1273">
        <f t="shared" si="0"/>
        <v>0</v>
      </c>
      <c r="G36" s="1252">
        <f>'Schedule 15'!H36</f>
        <v>0</v>
      </c>
      <c r="H36" s="1274">
        <f t="shared" si="1"/>
        <v>0</v>
      </c>
      <c r="I36" s="279">
        <v>25</v>
      </c>
      <c r="J36" s="1241"/>
    </row>
    <row r="37" spans="2:10">
      <c r="B37" s="1261" t="s">
        <v>670</v>
      </c>
      <c r="C37" s="1863">
        <f>+'Schedule 15'!C37</f>
        <v>0</v>
      </c>
      <c r="D37" s="235"/>
      <c r="E37" s="235"/>
      <c r="F37" s="1273">
        <f t="shared" si="0"/>
        <v>0</v>
      </c>
      <c r="G37" s="1252">
        <f>'Schedule 15'!H37</f>
        <v>0</v>
      </c>
      <c r="H37" s="1274">
        <f t="shared" si="1"/>
        <v>0</v>
      </c>
      <c r="I37" s="279">
        <v>26</v>
      </c>
      <c r="J37" s="1241"/>
    </row>
    <row r="38" spans="2:10">
      <c r="B38" s="1261" t="s">
        <v>670</v>
      </c>
      <c r="C38" s="1863">
        <f>+'Schedule 15'!C38</f>
        <v>0</v>
      </c>
      <c r="D38" s="235"/>
      <c r="E38" s="235"/>
      <c r="F38" s="1273">
        <f t="shared" si="0"/>
        <v>0</v>
      </c>
      <c r="G38" s="1252">
        <f>'Schedule 15'!H38</f>
        <v>0</v>
      </c>
      <c r="H38" s="1274">
        <f t="shared" si="1"/>
        <v>0</v>
      </c>
      <c r="I38" s="279">
        <v>27</v>
      </c>
      <c r="J38" s="1241"/>
    </row>
    <row r="39" spans="2:10">
      <c r="B39" s="1261" t="s">
        <v>670</v>
      </c>
      <c r="C39" s="1863">
        <f>+'Schedule 15'!C39</f>
        <v>0</v>
      </c>
      <c r="D39" s="235"/>
      <c r="E39" s="235"/>
      <c r="F39" s="1273">
        <f t="shared" si="0"/>
        <v>0</v>
      </c>
      <c r="G39" s="1252">
        <f>'Schedule 15'!H39</f>
        <v>0</v>
      </c>
      <c r="H39" s="1274">
        <f t="shared" si="1"/>
        <v>0</v>
      </c>
      <c r="I39" s="279">
        <v>28</v>
      </c>
      <c r="J39" s="1241"/>
    </row>
    <row r="40" spans="2:10">
      <c r="B40" s="1261" t="s">
        <v>670</v>
      </c>
      <c r="C40" s="1863">
        <f>+'Schedule 15'!C40</f>
        <v>0</v>
      </c>
      <c r="D40" s="235"/>
      <c r="E40" s="235"/>
      <c r="F40" s="1273">
        <f t="shared" si="0"/>
        <v>0</v>
      </c>
      <c r="G40" s="1252">
        <f>'Schedule 15'!H40</f>
        <v>0</v>
      </c>
      <c r="H40" s="1274">
        <f t="shared" si="1"/>
        <v>0</v>
      </c>
      <c r="I40" s="279">
        <v>29</v>
      </c>
      <c r="J40" s="1241"/>
    </row>
    <row r="41" spans="2:10">
      <c r="B41" s="1261" t="s">
        <v>670</v>
      </c>
      <c r="C41" s="1863">
        <f>+'Schedule 15'!C41</f>
        <v>0</v>
      </c>
      <c r="D41" s="235"/>
      <c r="E41" s="235"/>
      <c r="F41" s="1273">
        <f t="shared" si="0"/>
        <v>0</v>
      </c>
      <c r="G41" s="1252">
        <f>'Schedule 15'!H41</f>
        <v>0</v>
      </c>
      <c r="H41" s="1274">
        <f t="shared" si="1"/>
        <v>0</v>
      </c>
      <c r="I41" s="279">
        <v>30</v>
      </c>
      <c r="J41" s="1241"/>
    </row>
    <row r="42" spans="2:10">
      <c r="B42" s="1261" t="s">
        <v>670</v>
      </c>
      <c r="C42" s="1863">
        <f>+'Schedule 15'!C42</f>
        <v>0</v>
      </c>
      <c r="D42" s="235"/>
      <c r="E42" s="235"/>
      <c r="F42" s="1273">
        <f t="shared" si="0"/>
        <v>0</v>
      </c>
      <c r="G42" s="1252">
        <f>'Schedule 15'!H42</f>
        <v>0</v>
      </c>
      <c r="H42" s="1274">
        <f t="shared" si="1"/>
        <v>0</v>
      </c>
      <c r="I42" s="279">
        <v>31</v>
      </c>
      <c r="J42" s="1241"/>
    </row>
    <row r="43" spans="2:10">
      <c r="B43" s="1261" t="s">
        <v>670</v>
      </c>
      <c r="C43" s="1863">
        <f>+'Schedule 15'!C43</f>
        <v>0</v>
      </c>
      <c r="D43" s="235"/>
      <c r="E43" s="235"/>
      <c r="F43" s="1273">
        <f t="shared" si="0"/>
        <v>0</v>
      </c>
      <c r="G43" s="1252">
        <f>'Schedule 15'!H43</f>
        <v>0</v>
      </c>
      <c r="H43" s="1274">
        <f t="shared" si="1"/>
        <v>0</v>
      </c>
      <c r="I43" s="279">
        <v>32</v>
      </c>
      <c r="J43" s="1241"/>
    </row>
    <row r="44" spans="2:10">
      <c r="B44" s="1261" t="s">
        <v>670</v>
      </c>
      <c r="C44" s="1863">
        <f>+'Schedule 15'!C44</f>
        <v>0</v>
      </c>
      <c r="D44" s="235"/>
      <c r="E44" s="235"/>
      <c r="F44" s="1273">
        <f t="shared" si="0"/>
        <v>0</v>
      </c>
      <c r="G44" s="1252">
        <f>'Schedule 15'!H44</f>
        <v>0</v>
      </c>
      <c r="H44" s="1274">
        <f t="shared" si="1"/>
        <v>0</v>
      </c>
      <c r="I44" s="279">
        <v>33</v>
      </c>
      <c r="J44" s="1241"/>
    </row>
    <row r="45" spans="2:10">
      <c r="B45" s="1261" t="s">
        <v>670</v>
      </c>
      <c r="C45" s="1863">
        <f>+'Schedule 15'!C45</f>
        <v>0</v>
      </c>
      <c r="D45" s="235"/>
      <c r="E45" s="235"/>
      <c r="F45" s="1273">
        <f t="shared" si="0"/>
        <v>0</v>
      </c>
      <c r="G45" s="1252">
        <f>'Schedule 15'!H45</f>
        <v>0</v>
      </c>
      <c r="H45" s="1274">
        <f t="shared" si="1"/>
        <v>0</v>
      </c>
      <c r="I45" s="279">
        <v>34</v>
      </c>
      <c r="J45" s="1241"/>
    </row>
    <row r="46" spans="2:10">
      <c r="B46" s="1261" t="s">
        <v>670</v>
      </c>
      <c r="C46" s="1863">
        <f>+'Schedule 15'!C46</f>
        <v>0</v>
      </c>
      <c r="D46" s="235"/>
      <c r="E46" s="235"/>
      <c r="F46" s="1273">
        <f t="shared" si="0"/>
        <v>0</v>
      </c>
      <c r="G46" s="1252">
        <f>'Schedule 15'!H46</f>
        <v>0</v>
      </c>
      <c r="H46" s="1274">
        <f t="shared" si="1"/>
        <v>0</v>
      </c>
      <c r="I46" s="279">
        <v>35</v>
      </c>
      <c r="J46" s="1241"/>
    </row>
    <row r="47" spans="2:10">
      <c r="B47" s="1261" t="s">
        <v>670</v>
      </c>
      <c r="C47" s="1863">
        <f>+'Schedule 15'!C47</f>
        <v>0</v>
      </c>
      <c r="D47" s="235"/>
      <c r="E47" s="235"/>
      <c r="F47" s="1273">
        <f t="shared" si="0"/>
        <v>0</v>
      </c>
      <c r="G47" s="1252">
        <f>'Schedule 15'!H47</f>
        <v>0</v>
      </c>
      <c r="H47" s="1274">
        <f t="shared" si="1"/>
        <v>0</v>
      </c>
      <c r="I47" s="279">
        <v>36</v>
      </c>
      <c r="J47" s="1241"/>
    </row>
    <row r="48" spans="2:10">
      <c r="B48" s="2251" t="s">
        <v>8831</v>
      </c>
      <c r="C48" s="2157"/>
      <c r="D48" s="1285"/>
      <c r="E48" s="235"/>
      <c r="F48" s="1273">
        <f t="shared" si="0"/>
        <v>0</v>
      </c>
      <c r="G48" s="235"/>
      <c r="H48" s="1274">
        <f t="shared" si="1"/>
        <v>0</v>
      </c>
      <c r="I48" s="279">
        <v>37</v>
      </c>
      <c r="J48" s="1241"/>
    </row>
    <row r="49" spans="2:10">
      <c r="B49" s="2251" t="s">
        <v>8831</v>
      </c>
      <c r="C49" s="2157"/>
      <c r="D49" s="1286"/>
      <c r="E49" s="235"/>
      <c r="F49" s="1273">
        <f t="shared" si="0"/>
        <v>0</v>
      </c>
      <c r="G49" s="235"/>
      <c r="H49" s="1274">
        <f t="shared" si="1"/>
        <v>0</v>
      </c>
      <c r="I49" s="279">
        <v>38</v>
      </c>
      <c r="J49" s="1241"/>
    </row>
    <row r="50" spans="2:10">
      <c r="B50" s="2251" t="s">
        <v>8831</v>
      </c>
      <c r="C50" s="2157"/>
      <c r="D50" s="1286"/>
      <c r="E50" s="235"/>
      <c r="F50" s="1273">
        <f t="shared" si="0"/>
        <v>0</v>
      </c>
      <c r="G50" s="235"/>
      <c r="H50" s="1274">
        <f t="shared" si="1"/>
        <v>0</v>
      </c>
      <c r="I50" s="279">
        <v>39</v>
      </c>
      <c r="J50" s="1241"/>
    </row>
    <row r="51" spans="2:10">
      <c r="B51" s="2251" t="s">
        <v>8831</v>
      </c>
      <c r="C51" s="2157"/>
      <c r="D51" s="1286"/>
      <c r="E51" s="235"/>
      <c r="F51" s="1273">
        <f t="shared" si="0"/>
        <v>0</v>
      </c>
      <c r="G51" s="235"/>
      <c r="H51" s="1274">
        <f t="shared" si="1"/>
        <v>0</v>
      </c>
      <c r="I51" s="279">
        <v>40</v>
      </c>
      <c r="J51" s="1241"/>
    </row>
    <row r="52" spans="2:10">
      <c r="B52" s="2251" t="s">
        <v>8831</v>
      </c>
      <c r="C52" s="2157"/>
      <c r="D52" s="1286"/>
      <c r="E52" s="235"/>
      <c r="F52" s="1273">
        <f t="shared" si="0"/>
        <v>0</v>
      </c>
      <c r="G52" s="235"/>
      <c r="H52" s="1274">
        <f t="shared" si="1"/>
        <v>0</v>
      </c>
      <c r="I52" s="279">
        <v>41</v>
      </c>
      <c r="J52" s="1241"/>
    </row>
    <row r="53" spans="2:10">
      <c r="B53" s="2251" t="s">
        <v>8831</v>
      </c>
      <c r="C53" s="2157"/>
      <c r="D53" s="1286"/>
      <c r="E53" s="235"/>
      <c r="F53" s="1273">
        <f t="shared" si="0"/>
        <v>0</v>
      </c>
      <c r="G53" s="235"/>
      <c r="H53" s="1274">
        <f t="shared" si="1"/>
        <v>0</v>
      </c>
      <c r="I53" s="279">
        <v>42</v>
      </c>
      <c r="J53" s="1241"/>
    </row>
    <row r="54" spans="2:10">
      <c r="B54" s="1287" t="s">
        <v>671</v>
      </c>
      <c r="C54" s="1288"/>
      <c r="D54" s="1286"/>
      <c r="E54" s="235"/>
      <c r="F54" s="1273">
        <f t="shared" si="0"/>
        <v>0</v>
      </c>
      <c r="G54" s="1252">
        <f>'Schedule 15'!H50</f>
        <v>0</v>
      </c>
      <c r="H54" s="1274">
        <f t="shared" si="1"/>
        <v>0</v>
      </c>
      <c r="I54" s="279">
        <v>43</v>
      </c>
      <c r="J54" s="1241"/>
    </row>
    <row r="55" spans="2:10">
      <c r="B55" s="1287" t="s">
        <v>672</v>
      </c>
      <c r="C55" s="1288"/>
      <c r="D55" s="1286"/>
      <c r="E55" s="235"/>
      <c r="F55" s="1273">
        <f t="shared" si="0"/>
        <v>0</v>
      </c>
      <c r="G55" s="1252">
        <f>'Schedule 15'!H51+'Schedule 15'!H52</f>
        <v>0</v>
      </c>
      <c r="H55" s="1274">
        <f t="shared" si="1"/>
        <v>0</v>
      </c>
      <c r="I55" s="279">
        <v>44</v>
      </c>
      <c r="J55" s="1241"/>
    </row>
    <row r="56" spans="2:10">
      <c r="B56" s="1289" t="s">
        <v>673</v>
      </c>
      <c r="C56" s="1288"/>
      <c r="D56" s="1286"/>
      <c r="E56" s="235"/>
      <c r="F56" s="1273">
        <f t="shared" si="0"/>
        <v>0</v>
      </c>
      <c r="G56" s="1252">
        <f>'Schedule 15'!H53+'Schedule 15'!H54</f>
        <v>0</v>
      </c>
      <c r="H56" s="1274">
        <f t="shared" si="1"/>
        <v>0</v>
      </c>
      <c r="I56" s="279">
        <v>45</v>
      </c>
      <c r="J56" s="1241"/>
    </row>
    <row r="57" spans="2:10">
      <c r="B57" s="1289" t="s">
        <v>956</v>
      </c>
      <c r="C57" s="329"/>
      <c r="D57" s="1286"/>
      <c r="E57" s="235"/>
      <c r="F57" s="1273">
        <f t="shared" si="0"/>
        <v>0</v>
      </c>
      <c r="G57" s="1252">
        <f>'Schedule 15'!E55+'Schedule 15'!E56</f>
        <v>0</v>
      </c>
      <c r="H57" s="1274">
        <f t="shared" si="1"/>
        <v>0</v>
      </c>
      <c r="I57" s="279">
        <v>46</v>
      </c>
      <c r="J57" s="1241"/>
    </row>
    <row r="58" spans="2:10">
      <c r="B58" s="1290"/>
      <c r="C58" s="1291" t="s">
        <v>674</v>
      </c>
      <c r="D58" s="1286"/>
      <c r="E58" s="235"/>
      <c r="F58" s="1273">
        <f t="shared" si="0"/>
        <v>0</v>
      </c>
      <c r="G58" s="235"/>
      <c r="H58" s="1274">
        <f t="shared" si="1"/>
        <v>0</v>
      </c>
      <c r="I58" s="279">
        <v>47</v>
      </c>
      <c r="J58" s="1241"/>
    </row>
    <row r="59" spans="2:10">
      <c r="B59" s="1292"/>
      <c r="C59" s="1293"/>
      <c r="D59" s="1294"/>
      <c r="E59" s="1295"/>
      <c r="F59" s="1295"/>
      <c r="G59" s="1295"/>
      <c r="H59" s="1296"/>
      <c r="I59" s="279">
        <v>48</v>
      </c>
      <c r="J59" s="1241"/>
    </row>
    <row r="60" spans="2:10">
      <c r="B60" s="1292"/>
      <c r="C60" s="983"/>
      <c r="D60" s="1294"/>
      <c r="E60" s="1294"/>
      <c r="F60" s="1294"/>
      <c r="G60" s="1294"/>
      <c r="H60" s="1297"/>
      <c r="I60" s="279">
        <v>49</v>
      </c>
      <c r="J60" s="1241"/>
    </row>
    <row r="61" spans="2:10">
      <c r="B61" s="1298"/>
      <c r="C61" s="1299"/>
      <c r="D61" s="1300"/>
      <c r="E61" s="1300"/>
      <c r="F61" s="1300"/>
      <c r="G61" s="1300"/>
      <c r="H61" s="1301"/>
      <c r="I61" s="279">
        <v>50</v>
      </c>
      <c r="J61" s="1241"/>
    </row>
    <row r="62" spans="2:10" ht="17.25" customHeight="1" thickBot="1">
      <c r="B62" s="1263" t="s">
        <v>675</v>
      </c>
      <c r="C62" s="1264"/>
      <c r="D62" s="1302">
        <f>SUM(D16:D61)</f>
        <v>0</v>
      </c>
      <c r="E62" s="1302">
        <f>SUM(E16:E61)</f>
        <v>0</v>
      </c>
      <c r="F62" s="1302">
        <f>SUM(D62:E62)</f>
        <v>0</v>
      </c>
      <c r="G62" s="1302">
        <f>SUM(G16:G61)</f>
        <v>0</v>
      </c>
      <c r="H62" s="1303">
        <f>SUM(H16:H61)</f>
        <v>0</v>
      </c>
      <c r="I62" s="279">
        <v>51</v>
      </c>
      <c r="J62" s="1241"/>
    </row>
    <row r="63" spans="2:10" ht="13.5" thickTop="1">
      <c r="B63" s="1265"/>
      <c r="C63" s="1265"/>
      <c r="D63" s="1265"/>
      <c r="E63" s="1265"/>
      <c r="F63" s="1265"/>
      <c r="G63" s="1265"/>
      <c r="H63" s="1265"/>
      <c r="I63" s="1036"/>
      <c r="J63" s="1036"/>
    </row>
    <row r="64" spans="2:10">
      <c r="B64" s="241"/>
      <c r="C64" s="242"/>
      <c r="D64" s="242"/>
      <c r="E64" s="242"/>
      <c r="F64" s="242"/>
      <c r="G64" s="242"/>
      <c r="H64" s="242"/>
      <c r="I64" s="1036"/>
      <c r="J64" s="1036"/>
    </row>
    <row r="65" spans="2:8">
      <c r="B65" s="1036"/>
      <c r="C65" s="1036"/>
      <c r="D65" s="1036"/>
      <c r="E65" s="1036"/>
      <c r="F65" s="1036"/>
      <c r="G65" s="1036"/>
      <c r="H65" s="1036"/>
    </row>
    <row r="66" spans="2:8"/>
    <row r="67" spans="2:8"/>
    <row r="68" spans="2:8"/>
    <row r="69" spans="2:8"/>
    <row r="73" spans="2:8"/>
    <row r="74" spans="2:8"/>
    <row r="75" spans="2:8"/>
    <row r="76" spans="2:8"/>
    <row r="77" spans="2:8"/>
    <row r="78" spans="2:8"/>
  </sheetData>
  <sheetProtection algorithmName="SHA-512" hashValue="Q6kC/0jKI8ylCslfZRQyuJmorS5M+kvsQnkwS1vsjC0hdugko8DOXHfZFTlDlSM55n9Nsv+aRbftDTqnBB3CuQ==" saltValue="O8feLIfNVS6TP0I7wiO59w==" spinCount="100000" sheet="1" objects="1" scenarios="1"/>
  <mergeCells count="6">
    <mergeCell ref="B53:C53"/>
    <mergeCell ref="B48:C48"/>
    <mergeCell ref="B49:C49"/>
    <mergeCell ref="B50:C50"/>
    <mergeCell ref="B51:C51"/>
    <mergeCell ref="B52:C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pageSetUpPr fitToPage="1"/>
  </sheetPr>
  <dimension ref="A1:N39"/>
  <sheetViews>
    <sheetView showGridLines="0" zoomScaleNormal="100" workbookViewId="0">
      <selection activeCell="D17" sqref="D17"/>
    </sheetView>
  </sheetViews>
  <sheetFormatPr defaultColWidth="0" defaultRowHeight="12.75" zeroHeight="1"/>
  <cols>
    <col min="1" max="1" width="1.77734375" style="243" customWidth="1"/>
    <col min="2" max="3" width="15.77734375" style="243" customWidth="1"/>
    <col min="4" max="4" width="13.6640625" style="243" customWidth="1"/>
    <col min="5" max="5" width="16.6640625" style="243" customWidth="1"/>
    <col min="6" max="8" width="13.6640625" style="243" customWidth="1"/>
    <col min="9" max="9" width="3" style="243" hidden="1" customWidth="1"/>
    <col min="10" max="10" width="1.2187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2"/>
      <c r="D5" s="242"/>
      <c r="E5" s="241"/>
      <c r="F5" s="241"/>
      <c r="G5" s="241"/>
      <c r="H5" s="242"/>
      <c r="J5" s="1688"/>
      <c r="K5" s="1991"/>
    </row>
    <row r="6" spans="2:11">
      <c r="B6" s="1235" t="s">
        <v>676</v>
      </c>
      <c r="C6" s="699"/>
      <c r="D6" s="699"/>
      <c r="E6" s="699"/>
      <c r="F6" s="699"/>
      <c r="G6" s="699"/>
      <c r="H6" s="699"/>
      <c r="J6" s="1688"/>
      <c r="K6" s="1991"/>
    </row>
    <row r="7" spans="2:11">
      <c r="B7" s="1235" t="s">
        <v>677</v>
      </c>
      <c r="C7" s="699"/>
      <c r="D7" s="699"/>
      <c r="E7" s="699"/>
      <c r="F7" s="699"/>
      <c r="G7" s="699"/>
      <c r="H7" s="699"/>
      <c r="J7" s="1688"/>
      <c r="K7" s="1991"/>
    </row>
    <row r="8" spans="2:11" ht="13.5" thickBot="1">
      <c r="B8" s="586"/>
      <c r="C8" s="1304"/>
      <c r="D8" s="1304"/>
      <c r="E8" s="1304"/>
      <c r="F8" s="1304"/>
      <c r="G8" s="1304"/>
      <c r="H8" s="16"/>
      <c r="J8" s="1688"/>
      <c r="K8" s="1991"/>
    </row>
    <row r="9" spans="2:11" ht="13.5" thickTop="1">
      <c r="B9" s="245" t="s">
        <v>6</v>
      </c>
      <c r="C9" s="246">
        <f>Facility_Name</f>
        <v>0</v>
      </c>
      <c r="D9" s="246"/>
      <c r="E9" s="246"/>
      <c r="F9" s="246"/>
      <c r="G9" s="246"/>
      <c r="H9" s="248"/>
      <c r="I9" s="266"/>
      <c r="J9" s="268"/>
    </row>
    <row r="10" spans="2:11">
      <c r="B10" s="250" t="s">
        <v>7</v>
      </c>
      <c r="C10" s="251" t="str">
        <f>IF(Facility_DBA = 0, "", Facility_DBA)</f>
        <v/>
      </c>
      <c r="D10" s="251"/>
      <c r="E10" s="251"/>
      <c r="F10" s="251"/>
      <c r="G10" s="1253"/>
      <c r="H10" s="252"/>
      <c r="I10" s="266"/>
      <c r="J10" s="268"/>
    </row>
    <row r="11" spans="2:11" ht="13.5" thickBot="1">
      <c r="B11" s="253" t="s">
        <v>24</v>
      </c>
      <c r="C11" s="254">
        <f>Provider_Number</f>
        <v>0</v>
      </c>
      <c r="D11" s="254"/>
      <c r="E11" s="658" t="s">
        <v>95</v>
      </c>
      <c r="F11" s="659">
        <f>Facility_FYB</f>
        <v>0</v>
      </c>
      <c r="G11" s="1254" t="s">
        <v>53</v>
      </c>
      <c r="H11" s="1507">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 customHeight="1" thickTop="1">
      <c r="B13" s="1238" t="s">
        <v>1264</v>
      </c>
      <c r="C13" s="1239" t="s">
        <v>1264</v>
      </c>
      <c r="D13" s="1239" t="s">
        <v>1265</v>
      </c>
      <c r="E13" s="1239" t="s">
        <v>1266</v>
      </c>
      <c r="F13" s="1239" t="s">
        <v>1267</v>
      </c>
      <c r="G13" s="1239" t="s">
        <v>1268</v>
      </c>
      <c r="H13" s="1240" t="s">
        <v>1269</v>
      </c>
      <c r="I13" s="279">
        <v>1</v>
      </c>
      <c r="J13" s="1241"/>
    </row>
    <row r="14" spans="2:11">
      <c r="B14" s="1255" t="s">
        <v>106</v>
      </c>
      <c r="C14" s="1256" t="s">
        <v>663</v>
      </c>
      <c r="D14" s="1256" t="s">
        <v>59</v>
      </c>
      <c r="E14" s="1256" t="s">
        <v>60</v>
      </c>
      <c r="F14" s="1256" t="s">
        <v>61</v>
      </c>
      <c r="G14" s="1256" t="s">
        <v>62</v>
      </c>
      <c r="H14" s="1257" t="s">
        <v>63</v>
      </c>
      <c r="I14" s="279">
        <v>2</v>
      </c>
      <c r="J14" s="1241"/>
    </row>
    <row r="15" spans="2:11">
      <c r="B15" s="1281"/>
      <c r="C15" s="251"/>
      <c r="D15" s="251"/>
      <c r="E15" s="251"/>
      <c r="F15" s="251"/>
      <c r="G15" s="251"/>
      <c r="H15" s="252"/>
      <c r="I15" s="279">
        <v>3</v>
      </c>
      <c r="J15" s="1241"/>
    </row>
    <row r="16" spans="2:11" ht="15" customHeight="1">
      <c r="B16" s="1261" t="s">
        <v>958</v>
      </c>
      <c r="C16" s="1305"/>
      <c r="D16" s="1284"/>
      <c r="E16" s="1284"/>
      <c r="F16" s="1273">
        <f t="shared" ref="F16:F24" si="0">+E16+D16</f>
        <v>0</v>
      </c>
      <c r="G16" s="1252">
        <f>'Schedule 16'!E32</f>
        <v>0</v>
      </c>
      <c r="H16" s="1274">
        <f t="shared" ref="H16:H24" si="1">F16+G16</f>
        <v>0</v>
      </c>
      <c r="I16" s="279">
        <v>4</v>
      </c>
      <c r="J16" s="1241"/>
    </row>
    <row r="17" spans="2:11" ht="15" customHeight="1">
      <c r="B17" s="95"/>
      <c r="C17" s="122"/>
      <c r="D17" s="235"/>
      <c r="E17" s="235"/>
      <c r="F17" s="1273">
        <f t="shared" si="0"/>
        <v>0</v>
      </c>
      <c r="G17" s="235"/>
      <c r="H17" s="1274">
        <f t="shared" si="1"/>
        <v>0</v>
      </c>
      <c r="I17" s="279">
        <v>5</v>
      </c>
      <c r="J17" s="1241"/>
      <c r="K17" s="1990" t="str">
        <f>IF('Form 3'!$F$16="No",IF((IF(_D005137="",1,0)+IF(_D005138="",1,0)+IF(_D005152="",1,0)+IF(_D005153="",1,0)+IF(_D005171="",1,0))&lt;&gt;0,"WARNING: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73">
        <f t="shared" si="0"/>
        <v>0</v>
      </c>
      <c r="G18" s="235"/>
      <c r="H18" s="1274">
        <f t="shared" si="1"/>
        <v>0</v>
      </c>
      <c r="I18" s="279">
        <v>6</v>
      </c>
      <c r="J18" s="1241"/>
    </row>
    <row r="19" spans="2:11" ht="15" customHeight="1">
      <c r="B19" s="95"/>
      <c r="C19" s="122"/>
      <c r="D19" s="235"/>
      <c r="E19" s="235"/>
      <c r="F19" s="1273">
        <f t="shared" si="0"/>
        <v>0</v>
      </c>
      <c r="G19" s="235"/>
      <c r="H19" s="1274">
        <f t="shared" si="1"/>
        <v>0</v>
      </c>
      <c r="I19" s="279">
        <v>7</v>
      </c>
      <c r="J19" s="1241"/>
    </row>
    <row r="20" spans="2:11" ht="15" customHeight="1">
      <c r="B20" s="95"/>
      <c r="C20" s="122"/>
      <c r="D20" s="235"/>
      <c r="E20" s="235"/>
      <c r="F20" s="1273">
        <f t="shared" si="0"/>
        <v>0</v>
      </c>
      <c r="G20" s="235"/>
      <c r="H20" s="1274">
        <f t="shared" si="1"/>
        <v>0</v>
      </c>
      <c r="I20" s="279">
        <v>8</v>
      </c>
      <c r="J20" s="1241"/>
    </row>
    <row r="21" spans="2:11" ht="15" customHeight="1">
      <c r="B21" s="2252" t="s">
        <v>8831</v>
      </c>
      <c r="C21" s="2253"/>
      <c r="D21" s="2253"/>
      <c r="E21" s="2254"/>
      <c r="F21" s="1273">
        <f t="shared" si="0"/>
        <v>0</v>
      </c>
      <c r="G21" s="235"/>
      <c r="H21" s="1274">
        <f t="shared" si="1"/>
        <v>0</v>
      </c>
      <c r="I21" s="279">
        <v>9</v>
      </c>
      <c r="J21" s="1241"/>
    </row>
    <row r="22" spans="2:11" ht="15" customHeight="1">
      <c r="B22" s="2252" t="s">
        <v>8831</v>
      </c>
      <c r="C22" s="2253"/>
      <c r="D22" s="2253"/>
      <c r="E22" s="2254"/>
      <c r="F22" s="1273">
        <f t="shared" si="0"/>
        <v>0</v>
      </c>
      <c r="G22" s="235"/>
      <c r="H22" s="1274">
        <f t="shared" si="1"/>
        <v>0</v>
      </c>
      <c r="I22" s="279">
        <v>10</v>
      </c>
      <c r="J22" s="1241"/>
    </row>
    <row r="23" spans="2:11" ht="15" customHeight="1">
      <c r="B23" s="2252" t="s">
        <v>8831</v>
      </c>
      <c r="C23" s="2253"/>
      <c r="D23" s="2253"/>
      <c r="E23" s="2254"/>
      <c r="F23" s="1273">
        <f t="shared" si="0"/>
        <v>0</v>
      </c>
      <c r="G23" s="235"/>
      <c r="H23" s="1274">
        <f t="shared" si="1"/>
        <v>0</v>
      </c>
      <c r="I23" s="279">
        <v>11</v>
      </c>
      <c r="J23" s="1241"/>
    </row>
    <row r="24" spans="2:11" ht="15" customHeight="1">
      <c r="B24" s="2252" t="s">
        <v>8831</v>
      </c>
      <c r="C24" s="2253"/>
      <c r="D24" s="2253"/>
      <c r="E24" s="2254"/>
      <c r="F24" s="1273">
        <f t="shared" si="0"/>
        <v>0</v>
      </c>
      <c r="G24" s="235"/>
      <c r="H24" s="1274">
        <f t="shared" si="1"/>
        <v>0</v>
      </c>
      <c r="I24" s="279">
        <v>12</v>
      </c>
      <c r="J24" s="1241"/>
    </row>
    <row r="25" spans="2:11" ht="15" customHeight="1">
      <c r="B25" s="368"/>
      <c r="C25" s="1291"/>
      <c r="D25" s="1269"/>
      <c r="E25" s="1269"/>
      <c r="F25" s="1269"/>
      <c r="G25" s="1269"/>
      <c r="H25" s="1270"/>
      <c r="I25" s="279">
        <v>15</v>
      </c>
      <c r="J25" s="1241"/>
    </row>
    <row r="26" spans="2:11" ht="15" customHeight="1">
      <c r="B26" s="368"/>
      <c r="C26" s="1291"/>
      <c r="D26" s="1269"/>
      <c r="E26" s="1269"/>
      <c r="F26" s="1269"/>
      <c r="G26" s="1269"/>
      <c r="H26" s="1270"/>
      <c r="I26" s="279">
        <v>16</v>
      </c>
      <c r="J26" s="1241"/>
    </row>
    <row r="27" spans="2:11" ht="15" customHeight="1">
      <c r="B27" s="368"/>
      <c r="C27" s="1291"/>
      <c r="D27" s="1269"/>
      <c r="E27" s="1269"/>
      <c r="F27" s="1269"/>
      <c r="G27" s="1269"/>
      <c r="H27" s="1270"/>
      <c r="I27" s="279">
        <v>17</v>
      </c>
      <c r="J27" s="1241"/>
    </row>
    <row r="28" spans="2:11" ht="15" customHeight="1">
      <c r="B28" s="368"/>
      <c r="C28" s="1291"/>
      <c r="D28" s="1269"/>
      <c r="E28" s="1269"/>
      <c r="F28" s="1269"/>
      <c r="G28" s="1269"/>
      <c r="H28" s="1270"/>
      <c r="I28" s="279">
        <v>18</v>
      </c>
      <c r="J28" s="1241"/>
    </row>
    <row r="29" spans="2:11" ht="15" customHeight="1">
      <c r="B29" s="368"/>
      <c r="C29" s="1291"/>
      <c r="D29" s="1269"/>
      <c r="E29" s="1269"/>
      <c r="F29" s="1269"/>
      <c r="G29" s="1269"/>
      <c r="H29" s="1270"/>
      <c r="I29" s="279">
        <v>19</v>
      </c>
      <c r="J29" s="1241"/>
    </row>
    <row r="30" spans="2:11" ht="15" customHeight="1">
      <c r="B30" s="368"/>
      <c r="C30" s="1291"/>
      <c r="D30" s="1269"/>
      <c r="E30" s="1269"/>
      <c r="F30" s="1269"/>
      <c r="G30" s="1269"/>
      <c r="H30" s="1270"/>
      <c r="I30" s="279">
        <v>20</v>
      </c>
      <c r="J30" s="1241"/>
    </row>
    <row r="31" spans="2:11" ht="15" customHeight="1">
      <c r="B31" s="368"/>
      <c r="C31" s="1291"/>
      <c r="D31" s="1269"/>
      <c r="E31" s="1269"/>
      <c r="F31" s="1269"/>
      <c r="G31" s="1269"/>
      <c r="H31" s="1270"/>
      <c r="I31" s="279">
        <v>21</v>
      </c>
      <c r="J31" s="1241"/>
    </row>
    <row r="32" spans="2:11" ht="15" customHeight="1">
      <c r="B32" s="368"/>
      <c r="C32" s="1291"/>
      <c r="D32" s="1269"/>
      <c r="E32" s="1269"/>
      <c r="F32" s="1269"/>
      <c r="G32" s="1269"/>
      <c r="H32" s="1270"/>
      <c r="I32" s="279">
        <v>22</v>
      </c>
      <c r="J32" s="1241"/>
    </row>
    <row r="33" spans="2:10" ht="15" customHeight="1">
      <c r="B33" s="368"/>
      <c r="C33" s="1291"/>
      <c r="D33" s="1269"/>
      <c r="E33" s="1269"/>
      <c r="F33" s="1269"/>
      <c r="G33" s="1269"/>
      <c r="H33" s="1270"/>
      <c r="I33" s="279">
        <v>23</v>
      </c>
      <c r="J33" s="1241"/>
    </row>
    <row r="34" spans="2:10" ht="15" customHeight="1">
      <c r="B34" s="368"/>
      <c r="C34" s="1291"/>
      <c r="D34" s="1269"/>
      <c r="E34" s="1269"/>
      <c r="F34" s="1269"/>
      <c r="G34" s="1269"/>
      <c r="H34" s="1270"/>
      <c r="I34" s="279">
        <v>24</v>
      </c>
      <c r="J34" s="1241"/>
    </row>
    <row r="35" spans="2:10" ht="15" customHeight="1">
      <c r="B35" s="368"/>
      <c r="C35" s="1291"/>
      <c r="D35" s="1269"/>
      <c r="E35" s="1269"/>
      <c r="F35" s="1269"/>
      <c r="G35" s="1269"/>
      <c r="H35" s="1270"/>
      <c r="I35" s="279">
        <v>25</v>
      </c>
      <c r="J35" s="1241"/>
    </row>
    <row r="36" spans="2:10" ht="13.5" thickBot="1">
      <c r="B36" s="1263" t="s">
        <v>678</v>
      </c>
      <c r="C36" s="1264"/>
      <c r="D36" s="1306">
        <f>SUM(D16:D35)</f>
        <v>0</v>
      </c>
      <c r="E36" s="1306">
        <f>SUM(E16:E35)</f>
        <v>0</v>
      </c>
      <c r="F36" s="1306">
        <f>SUM(F16:F35)</f>
        <v>0</v>
      </c>
      <c r="G36" s="1307">
        <f>SUM(G16:G35)</f>
        <v>0</v>
      </c>
      <c r="H36" s="1308">
        <f>SUM(H16:H35)</f>
        <v>0</v>
      </c>
      <c r="I36" s="279">
        <v>26</v>
      </c>
      <c r="J36" s="1241"/>
    </row>
    <row r="37" spans="2:10" ht="13.5" thickTop="1">
      <c r="B37" s="1037"/>
      <c r="C37" s="1037"/>
      <c r="D37" s="1037"/>
      <c r="E37" s="1037"/>
      <c r="F37" s="1037"/>
      <c r="G37" s="1037"/>
      <c r="H37" s="1037"/>
      <c r="I37" s="1036"/>
      <c r="J37" s="1036"/>
    </row>
    <row r="38" spans="2:10">
      <c r="B38" s="241"/>
      <c r="C38" s="242"/>
      <c r="D38" s="242"/>
      <c r="E38" s="242"/>
      <c r="F38" s="242"/>
      <c r="G38" s="242"/>
      <c r="H38" s="242"/>
      <c r="I38" s="1036"/>
      <c r="J38" s="1036"/>
    </row>
    <row r="39" spans="2:10" hidden="1">
      <c r="B39" s="1036"/>
      <c r="C39" s="1036"/>
      <c r="D39" s="1036"/>
      <c r="E39" s="1036"/>
      <c r="F39" s="1036"/>
      <c r="G39" s="1036"/>
      <c r="H39" s="1036"/>
    </row>
  </sheetData>
  <sheetProtection algorithmName="SHA-512" hashValue="FwAS5EQDYFn8i79nG9QXhQgexHEN9qd/+N7Ifj2BlsHO1mNGXYrgAA16qJYTCyUs6HQP7Qw0qmach7gWZQILOw==" saltValue="SVdnkN09qkdC1C8HIuaHwA==" spinCount="100000" sheet="1" objects="1" scenarios="1"/>
  <mergeCells count="4">
    <mergeCell ref="B24:E24"/>
    <mergeCell ref="B21:E21"/>
    <mergeCell ref="B22:E22"/>
    <mergeCell ref="B23:E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pageSetUpPr fitToPage="1"/>
  </sheetPr>
  <dimension ref="A1:O50"/>
  <sheetViews>
    <sheetView showGridLines="0" zoomScaleNormal="100" workbookViewId="0">
      <selection activeCell="H14" sqref="H14"/>
    </sheetView>
  </sheetViews>
  <sheetFormatPr defaultColWidth="0" defaultRowHeight="12.75" zeroHeight="1"/>
  <cols>
    <col min="1" max="1" width="1.77734375" style="243" customWidth="1"/>
    <col min="2" max="4" width="12.6640625" style="243" customWidth="1"/>
    <col min="5" max="5" width="11.6640625" style="243" customWidth="1"/>
    <col min="6" max="6" width="17.109375" style="243" customWidth="1"/>
    <col min="7" max="7" width="11.6640625" style="243" customWidth="1"/>
    <col min="8" max="8" width="13.6640625" style="243" customWidth="1"/>
    <col min="9" max="9" width="11.6640625" style="243" customWidth="1"/>
    <col min="10" max="10" width="3.6640625" style="243" hidden="1" customWidth="1"/>
    <col min="11" max="11" width="1.44140625" style="243" customWidth="1"/>
    <col min="12" max="12" width="72.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IF(COUNTIF(L3:O59,"WARNING: Schedule incomplete. If no data to report, please enter N/A or 0 in all cells for this row.")&gt;0,"INCOMPLETE","")</f>
        <v>INCOMPLETE</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1"/>
      <c r="G5" s="241"/>
      <c r="H5" s="241"/>
      <c r="I5" s="242"/>
      <c r="K5" s="1688"/>
      <c r="L5" s="1991"/>
    </row>
    <row r="6" spans="2:12">
      <c r="B6" s="241" t="s">
        <v>679</v>
      </c>
      <c r="C6" s="241"/>
      <c r="D6" s="241"/>
      <c r="E6" s="242"/>
      <c r="F6" s="241"/>
      <c r="G6" s="241"/>
      <c r="H6" s="241"/>
      <c r="I6" s="242"/>
      <c r="K6" s="1688"/>
      <c r="L6" s="1991"/>
    </row>
    <row r="7" spans="2:12" ht="13.5" thickBot="1">
      <c r="I7" s="16"/>
      <c r="K7" s="1688"/>
      <c r="L7" s="1991"/>
    </row>
    <row r="8" spans="2:12" ht="13.5" thickTop="1">
      <c r="B8" s="245" t="s">
        <v>6</v>
      </c>
      <c r="C8" s="246"/>
      <c r="D8" s="246">
        <f>Facility_Name</f>
        <v>0</v>
      </c>
      <c r="E8" s="246"/>
      <c r="F8" s="246"/>
      <c r="G8" s="246"/>
      <c r="H8" s="246"/>
      <c r="I8" s="248"/>
      <c r="J8" s="266"/>
      <c r="K8" s="268"/>
    </row>
    <row r="9" spans="2:12">
      <c r="B9" s="250" t="s">
        <v>7</v>
      </c>
      <c r="C9" s="251"/>
      <c r="D9" s="251" t="str">
        <f>IF(Facility_DBA = 0, "", Facility_DBA)</f>
        <v/>
      </c>
      <c r="E9" s="251"/>
      <c r="F9" s="251"/>
      <c r="G9" s="251"/>
      <c r="H9" s="1253"/>
      <c r="I9" s="252"/>
      <c r="J9" s="266"/>
      <c r="K9" s="268"/>
    </row>
    <row r="10" spans="2:12" ht="13.5" thickBot="1">
      <c r="B10" s="253" t="s">
        <v>24</v>
      </c>
      <c r="C10" s="254"/>
      <c r="D10" s="254">
        <f>Provider_Number</f>
        <v>0</v>
      </c>
      <c r="E10" s="254"/>
      <c r="F10" s="658" t="s">
        <v>95</v>
      </c>
      <c r="G10" s="659">
        <f>Facility_FYB</f>
        <v>0</v>
      </c>
      <c r="H10" s="1254" t="s">
        <v>53</v>
      </c>
      <c r="I10" s="1507">
        <f>Facility_FYE</f>
        <v>0</v>
      </c>
      <c r="J10" s="266"/>
      <c r="K10" s="268"/>
    </row>
    <row r="11" spans="2:12" ht="14.25" hidden="1" thickTop="1" thickBot="1">
      <c r="B11" s="301" t="s">
        <v>1499</v>
      </c>
      <c r="C11" s="302" t="s">
        <v>1500</v>
      </c>
      <c r="D11" s="302" t="s">
        <v>1501</v>
      </c>
      <c r="E11" s="302" t="s">
        <v>1502</v>
      </c>
      <c r="F11" s="302" t="s">
        <v>1503</v>
      </c>
      <c r="G11" s="752" t="s">
        <v>1504</v>
      </c>
      <c r="H11" s="302" t="s">
        <v>1505</v>
      </c>
      <c r="I11" s="822" t="s">
        <v>1506</v>
      </c>
      <c r="J11" s="266"/>
      <c r="K11" s="268"/>
    </row>
    <row r="12" spans="2:12" ht="35.25" customHeight="1" thickTop="1">
      <c r="B12" s="1275" t="s">
        <v>108</v>
      </c>
      <c r="C12" s="1276"/>
      <c r="D12" s="1276"/>
      <c r="E12" s="1239" t="s">
        <v>1271</v>
      </c>
      <c r="F12" s="1239" t="s">
        <v>1272</v>
      </c>
      <c r="G12" s="1239" t="s">
        <v>1273</v>
      </c>
      <c r="H12" s="1239" t="s">
        <v>662</v>
      </c>
      <c r="I12" s="1240" t="s">
        <v>1274</v>
      </c>
      <c r="J12" s="279">
        <v>1</v>
      </c>
      <c r="K12" s="1241"/>
    </row>
    <row r="13" spans="2:12">
      <c r="B13" s="1277"/>
      <c r="C13" s="1278"/>
      <c r="D13" s="1278"/>
      <c r="E13" s="1279" t="s">
        <v>59</v>
      </c>
      <c r="F13" s="1279" t="s">
        <v>60</v>
      </c>
      <c r="G13" s="1279" t="s">
        <v>61</v>
      </c>
      <c r="H13" s="1279" t="s">
        <v>62</v>
      </c>
      <c r="I13" s="1280" t="s">
        <v>63</v>
      </c>
      <c r="J13" s="279">
        <v>2</v>
      </c>
      <c r="K13" s="1241"/>
    </row>
    <row r="14" spans="2:12" ht="15" customHeight="1">
      <c r="B14" s="2113"/>
      <c r="C14" s="2116"/>
      <c r="D14" s="2114"/>
      <c r="E14" s="103"/>
      <c r="F14" s="103"/>
      <c r="G14" s="670">
        <f>+E14+F14</f>
        <v>0</v>
      </c>
      <c r="H14" s="103"/>
      <c r="I14" s="671">
        <f>+G14+H14</f>
        <v>0</v>
      </c>
      <c r="J14" s="279">
        <v>3</v>
      </c>
      <c r="K14" s="1241"/>
      <c r="L14" s="1990" t="str">
        <f>IF('Form 3'!$F$16="No",IF((IF(_D005198="",1,0)+IF(_D005227="",1,0)+IF(_D005228="",1,0)+IF(_D005314="",1,0))&lt;&gt;0,"WARNING: Schedule incomplete. If no data to report, please enter N/A or 0 in all cells for this row.",""),"")</f>
        <v>WARNING: Schedule incomplete. If no data to report, please enter N/A or 0 in all cells for this row.</v>
      </c>
    </row>
    <row r="15" spans="2:12" ht="15" customHeight="1">
      <c r="B15" s="2113"/>
      <c r="C15" s="2116"/>
      <c r="D15" s="2114"/>
      <c r="E15" s="103"/>
      <c r="F15" s="103"/>
      <c r="G15" s="670">
        <f>+E15+F15</f>
        <v>0</v>
      </c>
      <c r="H15" s="103"/>
      <c r="I15" s="671">
        <f>+G15+H15</f>
        <v>0</v>
      </c>
      <c r="J15" s="279">
        <v>4</v>
      </c>
      <c r="K15" s="1241"/>
    </row>
    <row r="16" spans="2:12" ht="15" customHeight="1">
      <c r="B16" s="2113"/>
      <c r="C16" s="2116"/>
      <c r="D16" s="2114"/>
      <c r="E16" s="103"/>
      <c r="F16" s="103"/>
      <c r="G16" s="670">
        <f t="shared" ref="G16:G42" si="0">+E16+F16</f>
        <v>0</v>
      </c>
      <c r="H16" s="103"/>
      <c r="I16" s="671">
        <f t="shared" ref="I16:I42" si="1">+G16+H16</f>
        <v>0</v>
      </c>
      <c r="J16" s="279">
        <v>5</v>
      </c>
      <c r="K16" s="1241"/>
    </row>
    <row r="17" spans="2:11" ht="15" customHeight="1">
      <c r="B17" s="2113"/>
      <c r="C17" s="2116"/>
      <c r="D17" s="2114"/>
      <c r="E17" s="103"/>
      <c r="F17" s="103"/>
      <c r="G17" s="670">
        <f t="shared" si="0"/>
        <v>0</v>
      </c>
      <c r="H17" s="103"/>
      <c r="I17" s="671">
        <f t="shared" si="1"/>
        <v>0</v>
      </c>
      <c r="J17" s="279">
        <v>6</v>
      </c>
      <c r="K17" s="1241"/>
    </row>
    <row r="18" spans="2:11" ht="15" customHeight="1">
      <c r="B18" s="2113"/>
      <c r="C18" s="2116"/>
      <c r="D18" s="2114"/>
      <c r="E18" s="103"/>
      <c r="F18" s="103"/>
      <c r="G18" s="670">
        <f t="shared" si="0"/>
        <v>0</v>
      </c>
      <c r="H18" s="103"/>
      <c r="I18" s="671">
        <f t="shared" si="1"/>
        <v>0</v>
      </c>
      <c r="J18" s="279">
        <v>7</v>
      </c>
      <c r="K18" s="1241"/>
    </row>
    <row r="19" spans="2:11" ht="15" customHeight="1">
      <c r="B19" s="2113"/>
      <c r="C19" s="2116"/>
      <c r="D19" s="2114"/>
      <c r="E19" s="103"/>
      <c r="F19" s="103"/>
      <c r="G19" s="670">
        <f t="shared" si="0"/>
        <v>0</v>
      </c>
      <c r="H19" s="103"/>
      <c r="I19" s="671">
        <f t="shared" si="1"/>
        <v>0</v>
      </c>
      <c r="J19" s="279">
        <v>8</v>
      </c>
      <c r="K19" s="1241"/>
    </row>
    <row r="20" spans="2:11" ht="15" customHeight="1">
      <c r="B20" s="2113"/>
      <c r="C20" s="2116"/>
      <c r="D20" s="2114"/>
      <c r="E20" s="103"/>
      <c r="F20" s="103"/>
      <c r="G20" s="670">
        <f t="shared" si="0"/>
        <v>0</v>
      </c>
      <c r="H20" s="103"/>
      <c r="I20" s="671">
        <f t="shared" si="1"/>
        <v>0</v>
      </c>
      <c r="J20" s="279">
        <v>9</v>
      </c>
      <c r="K20" s="1241"/>
    </row>
    <row r="21" spans="2:11" ht="15" customHeight="1">
      <c r="B21" s="2113"/>
      <c r="C21" s="2116"/>
      <c r="D21" s="2114"/>
      <c r="E21" s="103"/>
      <c r="F21" s="103"/>
      <c r="G21" s="670">
        <f t="shared" si="0"/>
        <v>0</v>
      </c>
      <c r="H21" s="103"/>
      <c r="I21" s="671">
        <f t="shared" si="1"/>
        <v>0</v>
      </c>
      <c r="J21" s="279">
        <v>10</v>
      </c>
      <c r="K21" s="1241"/>
    </row>
    <row r="22" spans="2:11" ht="15" customHeight="1">
      <c r="B22" s="2113"/>
      <c r="C22" s="2116"/>
      <c r="D22" s="2114"/>
      <c r="E22" s="103"/>
      <c r="F22" s="103"/>
      <c r="G22" s="670">
        <f t="shared" si="0"/>
        <v>0</v>
      </c>
      <c r="H22" s="103"/>
      <c r="I22" s="671">
        <f t="shared" si="1"/>
        <v>0</v>
      </c>
      <c r="J22" s="279">
        <v>11</v>
      </c>
      <c r="K22" s="1241"/>
    </row>
    <row r="23" spans="2:11" ht="15" customHeight="1">
      <c r="B23" s="2113"/>
      <c r="C23" s="2116"/>
      <c r="D23" s="2114"/>
      <c r="E23" s="103"/>
      <c r="F23" s="103"/>
      <c r="G23" s="670">
        <f t="shared" si="0"/>
        <v>0</v>
      </c>
      <c r="H23" s="103"/>
      <c r="I23" s="671">
        <f t="shared" si="1"/>
        <v>0</v>
      </c>
      <c r="J23" s="279">
        <v>12</v>
      </c>
      <c r="K23" s="1241"/>
    </row>
    <row r="24" spans="2:11" ht="15" customHeight="1">
      <c r="B24" s="2113"/>
      <c r="C24" s="2116"/>
      <c r="D24" s="2114"/>
      <c r="E24" s="103"/>
      <c r="F24" s="103"/>
      <c r="G24" s="670">
        <f t="shared" si="0"/>
        <v>0</v>
      </c>
      <c r="H24" s="103"/>
      <c r="I24" s="671">
        <f t="shared" si="1"/>
        <v>0</v>
      </c>
      <c r="J24" s="279">
        <v>13</v>
      </c>
      <c r="K24" s="1241"/>
    </row>
    <row r="25" spans="2:11" ht="15" customHeight="1">
      <c r="B25" s="2113"/>
      <c r="C25" s="2116"/>
      <c r="D25" s="2114"/>
      <c r="E25" s="103"/>
      <c r="F25" s="103"/>
      <c r="G25" s="670">
        <f t="shared" si="0"/>
        <v>0</v>
      </c>
      <c r="H25" s="103"/>
      <c r="I25" s="671">
        <f t="shared" si="1"/>
        <v>0</v>
      </c>
      <c r="J25" s="279">
        <v>14</v>
      </c>
      <c r="K25" s="1241"/>
    </row>
    <row r="26" spans="2:11" ht="15" customHeight="1">
      <c r="B26" s="2113"/>
      <c r="C26" s="2116"/>
      <c r="D26" s="2114"/>
      <c r="E26" s="103"/>
      <c r="F26" s="103"/>
      <c r="G26" s="670">
        <f t="shared" si="0"/>
        <v>0</v>
      </c>
      <c r="H26" s="103"/>
      <c r="I26" s="671">
        <f t="shared" si="1"/>
        <v>0</v>
      </c>
      <c r="J26" s="279">
        <v>15</v>
      </c>
      <c r="K26" s="1241"/>
    </row>
    <row r="27" spans="2:11" ht="15" customHeight="1">
      <c r="B27" s="2113"/>
      <c r="C27" s="2116"/>
      <c r="D27" s="2114"/>
      <c r="E27" s="103"/>
      <c r="F27" s="103"/>
      <c r="G27" s="670">
        <f t="shared" si="0"/>
        <v>0</v>
      </c>
      <c r="H27" s="103"/>
      <c r="I27" s="671">
        <f t="shared" si="1"/>
        <v>0</v>
      </c>
      <c r="J27" s="279">
        <v>16</v>
      </c>
      <c r="K27" s="1241"/>
    </row>
    <row r="28" spans="2:11" ht="15" customHeight="1">
      <c r="B28" s="2113"/>
      <c r="C28" s="2116"/>
      <c r="D28" s="2114"/>
      <c r="E28" s="103"/>
      <c r="F28" s="103"/>
      <c r="G28" s="670">
        <f t="shared" si="0"/>
        <v>0</v>
      </c>
      <c r="H28" s="103"/>
      <c r="I28" s="671">
        <f t="shared" si="1"/>
        <v>0</v>
      </c>
      <c r="J28" s="279">
        <v>17</v>
      </c>
      <c r="K28" s="1241"/>
    </row>
    <row r="29" spans="2:11" ht="15" customHeight="1">
      <c r="B29" s="2113"/>
      <c r="C29" s="2116"/>
      <c r="D29" s="2114"/>
      <c r="E29" s="103"/>
      <c r="F29" s="103"/>
      <c r="G29" s="670">
        <f t="shared" si="0"/>
        <v>0</v>
      </c>
      <c r="H29" s="103"/>
      <c r="I29" s="671">
        <f t="shared" si="1"/>
        <v>0</v>
      </c>
      <c r="J29" s="279">
        <v>18</v>
      </c>
      <c r="K29" s="1241"/>
    </row>
    <row r="30" spans="2:11" ht="15" customHeight="1">
      <c r="B30" s="2113"/>
      <c r="C30" s="2116"/>
      <c r="D30" s="2114"/>
      <c r="E30" s="103"/>
      <c r="F30" s="103"/>
      <c r="G30" s="670">
        <f t="shared" si="0"/>
        <v>0</v>
      </c>
      <c r="H30" s="103"/>
      <c r="I30" s="671">
        <f t="shared" si="1"/>
        <v>0</v>
      </c>
      <c r="J30" s="279">
        <v>19</v>
      </c>
      <c r="K30" s="1241"/>
    </row>
    <row r="31" spans="2:11" ht="15" customHeight="1">
      <c r="B31" s="2113"/>
      <c r="C31" s="2116"/>
      <c r="D31" s="2114"/>
      <c r="E31" s="103"/>
      <c r="F31" s="103"/>
      <c r="G31" s="670">
        <f t="shared" si="0"/>
        <v>0</v>
      </c>
      <c r="H31" s="103"/>
      <c r="I31" s="671">
        <f t="shared" si="1"/>
        <v>0</v>
      </c>
      <c r="J31" s="279">
        <v>20</v>
      </c>
      <c r="K31" s="1241"/>
    </row>
    <row r="32" spans="2:11" ht="15" customHeight="1">
      <c r="B32" s="2113"/>
      <c r="C32" s="2116"/>
      <c r="D32" s="2114"/>
      <c r="E32" s="103"/>
      <c r="F32" s="103"/>
      <c r="G32" s="670">
        <f t="shared" si="0"/>
        <v>0</v>
      </c>
      <c r="H32" s="103"/>
      <c r="I32" s="671">
        <f t="shared" si="1"/>
        <v>0</v>
      </c>
      <c r="J32" s="279">
        <v>21</v>
      </c>
      <c r="K32" s="1241"/>
    </row>
    <row r="33" spans="2:11" ht="15" customHeight="1">
      <c r="B33" s="2113"/>
      <c r="C33" s="2116"/>
      <c r="D33" s="2114"/>
      <c r="E33" s="103"/>
      <c r="F33" s="103"/>
      <c r="G33" s="670">
        <f t="shared" si="0"/>
        <v>0</v>
      </c>
      <c r="H33" s="103"/>
      <c r="I33" s="671">
        <f t="shared" si="1"/>
        <v>0</v>
      </c>
      <c r="J33" s="279">
        <v>22</v>
      </c>
      <c r="K33" s="1241"/>
    </row>
    <row r="34" spans="2:11" ht="15" customHeight="1">
      <c r="B34" s="2113"/>
      <c r="C34" s="2116"/>
      <c r="D34" s="2114"/>
      <c r="E34" s="103"/>
      <c r="F34" s="103"/>
      <c r="G34" s="670">
        <f t="shared" si="0"/>
        <v>0</v>
      </c>
      <c r="H34" s="103"/>
      <c r="I34" s="671">
        <f t="shared" si="1"/>
        <v>0</v>
      </c>
      <c r="J34" s="279">
        <v>23</v>
      </c>
      <c r="K34" s="1241"/>
    </row>
    <row r="35" spans="2:11" ht="15" customHeight="1">
      <c r="B35" s="2113"/>
      <c r="C35" s="2116"/>
      <c r="D35" s="2114"/>
      <c r="E35" s="103"/>
      <c r="F35" s="103"/>
      <c r="G35" s="670">
        <f t="shared" si="0"/>
        <v>0</v>
      </c>
      <c r="H35" s="103"/>
      <c r="I35" s="671">
        <f t="shared" si="1"/>
        <v>0</v>
      </c>
      <c r="J35" s="279">
        <v>24</v>
      </c>
      <c r="K35" s="1241"/>
    </row>
    <row r="36" spans="2:11" ht="15" customHeight="1">
      <c r="B36" s="2113"/>
      <c r="C36" s="2116"/>
      <c r="D36" s="2114"/>
      <c r="E36" s="103"/>
      <c r="F36" s="103"/>
      <c r="G36" s="670">
        <f t="shared" si="0"/>
        <v>0</v>
      </c>
      <c r="H36" s="103"/>
      <c r="I36" s="671">
        <f t="shared" si="1"/>
        <v>0</v>
      </c>
      <c r="J36" s="279">
        <v>25</v>
      </c>
      <c r="K36" s="1241"/>
    </row>
    <row r="37" spans="2:11" ht="15" customHeight="1">
      <c r="B37" s="2113"/>
      <c r="C37" s="2116"/>
      <c r="D37" s="2114"/>
      <c r="E37" s="103"/>
      <c r="F37" s="103"/>
      <c r="G37" s="670">
        <f t="shared" si="0"/>
        <v>0</v>
      </c>
      <c r="H37" s="103"/>
      <c r="I37" s="671">
        <f t="shared" si="1"/>
        <v>0</v>
      </c>
      <c r="J37" s="279">
        <v>26</v>
      </c>
      <c r="K37" s="1241"/>
    </row>
    <row r="38" spans="2:11" ht="15" customHeight="1">
      <c r="B38" s="2113"/>
      <c r="C38" s="2116"/>
      <c r="D38" s="2114"/>
      <c r="E38" s="103"/>
      <c r="F38" s="103"/>
      <c r="G38" s="670">
        <f t="shared" si="0"/>
        <v>0</v>
      </c>
      <c r="H38" s="103"/>
      <c r="I38" s="671">
        <f t="shared" si="1"/>
        <v>0</v>
      </c>
      <c r="J38" s="279">
        <v>27</v>
      </c>
      <c r="K38" s="1241"/>
    </row>
    <row r="39" spans="2:11" ht="15" customHeight="1">
      <c r="B39" s="2113"/>
      <c r="C39" s="2116"/>
      <c r="D39" s="2114"/>
      <c r="E39" s="103"/>
      <c r="F39" s="103"/>
      <c r="G39" s="670">
        <f t="shared" si="0"/>
        <v>0</v>
      </c>
      <c r="H39" s="103"/>
      <c r="I39" s="671">
        <f t="shared" si="1"/>
        <v>0</v>
      </c>
      <c r="J39" s="279">
        <v>28</v>
      </c>
      <c r="K39" s="1241"/>
    </row>
    <row r="40" spans="2:11" ht="15" customHeight="1">
      <c r="B40" s="2113"/>
      <c r="C40" s="2116"/>
      <c r="D40" s="2114"/>
      <c r="E40" s="103"/>
      <c r="F40" s="103"/>
      <c r="G40" s="670">
        <f t="shared" si="0"/>
        <v>0</v>
      </c>
      <c r="H40" s="103"/>
      <c r="I40" s="671">
        <f t="shared" si="1"/>
        <v>0</v>
      </c>
      <c r="J40" s="279">
        <v>29</v>
      </c>
      <c r="K40" s="1241"/>
    </row>
    <row r="41" spans="2:11" ht="15" customHeight="1">
      <c r="B41" s="2113"/>
      <c r="C41" s="2116"/>
      <c r="D41" s="2114"/>
      <c r="E41" s="103"/>
      <c r="F41" s="103"/>
      <c r="G41" s="670">
        <f t="shared" si="0"/>
        <v>0</v>
      </c>
      <c r="H41" s="103"/>
      <c r="I41" s="671">
        <f t="shared" si="1"/>
        <v>0</v>
      </c>
      <c r="J41" s="279">
        <v>30</v>
      </c>
      <c r="K41" s="1241"/>
    </row>
    <row r="42" spans="2:11" ht="15" customHeight="1">
      <c r="B42" s="2113"/>
      <c r="C42" s="2116"/>
      <c r="D42" s="2114"/>
      <c r="E42" s="103"/>
      <c r="F42" s="103"/>
      <c r="G42" s="670">
        <f t="shared" si="0"/>
        <v>0</v>
      </c>
      <c r="H42" s="103"/>
      <c r="I42" s="671">
        <f t="shared" si="1"/>
        <v>0</v>
      </c>
      <c r="J42" s="279">
        <v>31</v>
      </c>
      <c r="K42" s="1241"/>
    </row>
    <row r="43" spans="2:11" ht="15" customHeight="1" thickBot="1">
      <c r="B43" s="678" t="s">
        <v>680</v>
      </c>
      <c r="C43" s="254"/>
      <c r="D43" s="254"/>
      <c r="E43" s="679">
        <f>SUM(E14:E42)</f>
        <v>0</v>
      </c>
      <c r="F43" s="679">
        <f>SUM(F14:F42)</f>
        <v>0</v>
      </c>
      <c r="G43" s="679">
        <f>SUM(G14:G42)</f>
        <v>0</v>
      </c>
      <c r="H43" s="679">
        <f>SUM(H14:H42)</f>
        <v>0</v>
      </c>
      <c r="I43" s="681">
        <f>SUM(I14:I42)</f>
        <v>0</v>
      </c>
      <c r="J43" s="279">
        <v>32</v>
      </c>
      <c r="K43" s="1241"/>
    </row>
    <row r="44" spans="2:11" ht="13.5" thickTop="1">
      <c r="B44" s="1265"/>
      <c r="C44" s="1265"/>
      <c r="D44" s="1265"/>
      <c r="E44" s="1265"/>
      <c r="F44" s="1265"/>
      <c r="G44" s="1265"/>
      <c r="H44" s="1265"/>
      <c r="I44" s="1265"/>
      <c r="J44" s="1036"/>
      <c r="K44" s="1036"/>
    </row>
    <row r="45" spans="2:11">
      <c r="B45" s="241"/>
      <c r="C45" s="242"/>
      <c r="D45" s="242"/>
      <c r="E45" s="242"/>
      <c r="F45" s="242"/>
      <c r="G45" s="242"/>
      <c r="H45" s="242"/>
      <c r="I45" s="242"/>
      <c r="J45" s="1036"/>
      <c r="K45" s="1036"/>
    </row>
    <row r="46" spans="2:11">
      <c r="B46" s="1036"/>
      <c r="C46" s="1036"/>
      <c r="D46" s="1036"/>
      <c r="E46" s="1036"/>
      <c r="F46" s="1036"/>
      <c r="G46" s="1036"/>
      <c r="H46" s="1036"/>
      <c r="I46" s="1036"/>
    </row>
    <row r="47" spans="2:11"/>
    <row r="48" spans="2:11"/>
    <row r="49"/>
    <row r="50"/>
  </sheetData>
  <sheetProtection algorithmName="SHA-512" hashValue="63HwBUPabKwS8W73/aPKMCpGG/9lsIzmTAtXldv+fFrlZYwFZyLLA5LlghHI9UPZBJdZmVVoUiirsfcZphLd2w==" saltValue="KdwO/rBirA6KHgVNUK+WwA==" spinCount="100000" sheet="1" objects="1" scenarios="1"/>
  <mergeCells count="29">
    <mergeCell ref="B25:D25"/>
    <mergeCell ref="B14:D14"/>
    <mergeCell ref="B15:D15"/>
    <mergeCell ref="B16:D16"/>
    <mergeCell ref="B17:D17"/>
    <mergeCell ref="B18:D18"/>
    <mergeCell ref="B19:D19"/>
    <mergeCell ref="B20:D20"/>
    <mergeCell ref="B21:D21"/>
    <mergeCell ref="B22:D22"/>
    <mergeCell ref="B23:D23"/>
    <mergeCell ref="B24:D24"/>
    <mergeCell ref="B37:D37"/>
    <mergeCell ref="B26:D26"/>
    <mergeCell ref="B27:D27"/>
    <mergeCell ref="B28:D28"/>
    <mergeCell ref="B29:D29"/>
    <mergeCell ref="B30:D30"/>
    <mergeCell ref="B31:D31"/>
    <mergeCell ref="B32:D32"/>
    <mergeCell ref="B33:D33"/>
    <mergeCell ref="B34:D34"/>
    <mergeCell ref="B35:D35"/>
    <mergeCell ref="B36:D36"/>
    <mergeCell ref="B38:D38"/>
    <mergeCell ref="B39:D39"/>
    <mergeCell ref="B40:D40"/>
    <mergeCell ref="B41:D41"/>
    <mergeCell ref="B42:D42"/>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A1:S42"/>
  <sheetViews>
    <sheetView showGridLines="0" topLeftCell="F1" zoomScaleNormal="100" workbookViewId="0">
      <selection activeCell="M14" sqref="M14"/>
    </sheetView>
  </sheetViews>
  <sheetFormatPr defaultColWidth="0" defaultRowHeight="12.75" zeroHeight="1"/>
  <cols>
    <col min="1" max="1" width="1.77734375" style="1311" customWidth="1"/>
    <col min="2" max="2" width="7.77734375" style="1311" customWidth="1"/>
    <col min="3" max="3" width="13.44140625" style="1311" customWidth="1"/>
    <col min="4" max="4" width="9.6640625" style="1311" customWidth="1"/>
    <col min="5" max="5" width="10.44140625" style="1311" customWidth="1"/>
    <col min="6" max="6" width="10.88671875" style="1311" customWidth="1"/>
    <col min="7" max="12" width="9.77734375" style="1311" customWidth="1"/>
    <col min="13" max="13" width="30.77734375" style="1311" customWidth="1"/>
    <col min="14" max="14" width="2.6640625" style="1311" hidden="1" customWidth="1"/>
    <col min="15" max="15" width="1.77734375" style="1311" customWidth="1"/>
    <col min="16" max="16" width="72.109375" style="1993" customWidth="1"/>
    <col min="17" max="19" width="8.88671875" style="1311" hidden="1" customWidth="1"/>
    <col min="20" max="16384" width="9.6640625" style="1311" hidden="1"/>
  </cols>
  <sheetData>
    <row r="1" spans="2:16">
      <c r="B1" s="241" t="s">
        <v>12366</v>
      </c>
      <c r="C1" s="1309"/>
      <c r="D1" s="1309"/>
      <c r="E1" s="1309"/>
      <c r="F1" s="1309"/>
      <c r="G1" s="1309"/>
      <c r="H1" s="1309"/>
      <c r="I1" s="1309"/>
      <c r="J1" s="1309"/>
      <c r="K1" s="1309"/>
      <c r="L1" s="1309"/>
      <c r="M1" s="1309"/>
    </row>
    <row r="2" spans="2:16">
      <c r="B2" s="241" t="s">
        <v>12367</v>
      </c>
      <c r="C2" s="1309"/>
      <c r="D2" s="1309"/>
      <c r="E2" s="1309"/>
      <c r="F2" s="1309"/>
      <c r="G2" s="1309"/>
      <c r="H2" s="1309"/>
      <c r="I2" s="1309"/>
      <c r="J2" s="1309"/>
      <c r="K2" s="1309"/>
      <c r="L2" s="1309"/>
      <c r="M2" s="1309"/>
    </row>
    <row r="3" spans="2:16">
      <c r="B3" s="241" t="s">
        <v>12368</v>
      </c>
      <c r="C3" s="1309"/>
      <c r="D3" s="1309"/>
      <c r="E3" s="1309"/>
      <c r="F3" s="1309"/>
      <c r="G3" s="1309"/>
      <c r="H3" s="1309"/>
      <c r="I3" s="1309"/>
      <c r="J3" s="1309"/>
      <c r="K3" s="1309"/>
      <c r="L3" s="1309"/>
      <c r="M3" s="1309"/>
    </row>
    <row r="4" spans="2:16">
      <c r="B4" s="241" t="s">
        <v>12369</v>
      </c>
      <c r="C4" s="1309"/>
      <c r="D4" s="1309"/>
      <c r="E4" s="1309"/>
      <c r="F4" s="1309"/>
      <c r="G4" s="1309"/>
      <c r="H4" s="1309"/>
      <c r="I4" s="1309"/>
      <c r="J4" s="1309"/>
      <c r="K4" s="1309"/>
      <c r="L4" s="1309"/>
      <c r="M4" s="1309"/>
    </row>
    <row r="5" spans="2:16">
      <c r="B5" s="1309"/>
      <c r="C5" s="1309"/>
      <c r="D5" s="1309"/>
      <c r="E5" s="1310"/>
      <c r="F5" s="1309"/>
      <c r="G5" s="1309"/>
      <c r="H5" s="1309"/>
      <c r="I5" s="1309"/>
      <c r="J5" s="1309"/>
      <c r="K5" s="1309"/>
      <c r="L5" s="1309"/>
      <c r="M5" s="1310"/>
      <c r="P5" s="1980" t="str">
        <f>IF(COUNTIF(P6:S62,"WARNING: Schedule incomplete. If no data to report, please enter N/A or 0 in all cells for this row.")&gt;0,"INCOMPLETE","")</f>
        <v>INCOMPLETE</v>
      </c>
    </row>
    <row r="6" spans="2:16">
      <c r="B6" s="1309" t="s">
        <v>681</v>
      </c>
      <c r="C6" s="1309"/>
      <c r="D6" s="1309"/>
      <c r="E6" s="1310"/>
      <c r="F6" s="1309"/>
      <c r="G6" s="1309"/>
      <c r="H6" s="1309"/>
      <c r="I6" s="1309"/>
      <c r="J6" s="1309"/>
      <c r="K6" s="1309"/>
      <c r="L6" s="1309"/>
      <c r="M6" s="1310"/>
    </row>
    <row r="7" spans="2:16" ht="13.5" thickBot="1">
      <c r="M7" s="16"/>
    </row>
    <row r="8" spans="2:16" ht="17.100000000000001" customHeight="1" thickTop="1">
      <c r="B8" s="1312" t="s">
        <v>6</v>
      </c>
      <c r="C8" s="1313"/>
      <c r="D8" s="1313">
        <f>Facility_Name</f>
        <v>0</v>
      </c>
      <c r="E8" s="1313"/>
      <c r="F8" s="1313"/>
      <c r="G8" s="1313"/>
      <c r="H8" s="1313"/>
      <c r="I8" s="1313"/>
      <c r="J8" s="1313"/>
      <c r="K8" s="1313"/>
      <c r="L8" s="1313"/>
      <c r="M8" s="1314"/>
      <c r="N8" s="1315"/>
      <c r="O8" s="1316"/>
    </row>
    <row r="9" spans="2:16" ht="17.100000000000001" customHeight="1">
      <c r="B9" s="1317" t="s">
        <v>7</v>
      </c>
      <c r="C9" s="1318"/>
      <c r="D9" s="1318" t="str">
        <f>IF(Facility_DBA = 0, "", Facility_DBA)</f>
        <v/>
      </c>
      <c r="E9" s="1318"/>
      <c r="F9" s="1318"/>
      <c r="G9" s="1318"/>
      <c r="H9" s="1318"/>
      <c r="I9" s="1318"/>
      <c r="J9" s="1318"/>
      <c r="K9" s="1318"/>
      <c r="L9" s="1319"/>
      <c r="M9" s="1320"/>
      <c r="N9" s="1315"/>
      <c r="O9" s="1316"/>
    </row>
    <row r="10" spans="2:16" ht="17.100000000000001" customHeight="1" thickBot="1">
      <c r="B10" s="1321" t="s">
        <v>24</v>
      </c>
      <c r="C10" s="1322"/>
      <c r="D10" s="1322">
        <f>Provider_Number</f>
        <v>0</v>
      </c>
      <c r="E10" s="1322"/>
      <c r="F10" s="1323"/>
      <c r="G10" s="1323"/>
      <c r="H10" s="1324" t="s">
        <v>95</v>
      </c>
      <c r="I10" s="1663">
        <f>Facility_FYB</f>
        <v>0</v>
      </c>
      <c r="J10" s="1325"/>
      <c r="K10" s="1326" t="s">
        <v>53</v>
      </c>
      <c r="L10" s="1663">
        <f>Facility_FYE</f>
        <v>0</v>
      </c>
      <c r="M10" s="1327"/>
      <c r="N10" s="1315"/>
      <c r="O10" s="1316"/>
    </row>
    <row r="11" spans="2:16" ht="17.100000000000001" hidden="1" customHeight="1" thickTop="1" thickBot="1">
      <c r="B11" s="1328" t="s">
        <v>1499</v>
      </c>
      <c r="C11" s="1329" t="s">
        <v>1500</v>
      </c>
      <c r="D11" s="1329" t="s">
        <v>1501</v>
      </c>
      <c r="E11" s="1329" t="s">
        <v>1502</v>
      </c>
      <c r="F11" s="1329" t="s">
        <v>1503</v>
      </c>
      <c r="G11" s="1329" t="s">
        <v>1504</v>
      </c>
      <c r="H11" s="1329" t="s">
        <v>1505</v>
      </c>
      <c r="I11" s="1329" t="s">
        <v>1506</v>
      </c>
      <c r="J11" s="1329" t="s">
        <v>1507</v>
      </c>
      <c r="K11" s="1329" t="s">
        <v>1512</v>
      </c>
      <c r="L11" s="1329" t="s">
        <v>1513</v>
      </c>
      <c r="M11" s="1330" t="s">
        <v>1514</v>
      </c>
      <c r="N11" s="1331"/>
      <c r="O11" s="1332"/>
    </row>
    <row r="12" spans="2:16" ht="17.100000000000001" customHeight="1" thickTop="1">
      <c r="B12" s="1333"/>
      <c r="C12" s="1334"/>
      <c r="D12" s="1334"/>
      <c r="E12" s="1334"/>
      <c r="F12" s="1335" t="s">
        <v>682</v>
      </c>
      <c r="G12" s="1335" t="s">
        <v>683</v>
      </c>
      <c r="H12" s="1335" t="s">
        <v>684</v>
      </c>
      <c r="I12" s="1335" t="s">
        <v>109</v>
      </c>
      <c r="J12" s="1335" t="s">
        <v>685</v>
      </c>
      <c r="K12" s="1335" t="s">
        <v>686</v>
      </c>
      <c r="L12" s="1335" t="s">
        <v>687</v>
      </c>
      <c r="M12" s="1336"/>
      <c r="N12" s="1331"/>
      <c r="O12" s="1332"/>
    </row>
    <row r="13" spans="2:16" ht="51">
      <c r="B13" s="1337" t="s">
        <v>106</v>
      </c>
      <c r="C13" s="1338" t="s">
        <v>1276</v>
      </c>
      <c r="D13" s="1339"/>
      <c r="E13" s="1339"/>
      <c r="F13" s="1340" t="s">
        <v>1277</v>
      </c>
      <c r="G13" s="1340" t="s">
        <v>1278</v>
      </c>
      <c r="H13" s="1340" t="s">
        <v>1279</v>
      </c>
      <c r="I13" s="1340" t="s">
        <v>1280</v>
      </c>
      <c r="J13" s="1340" t="s">
        <v>1281</v>
      </c>
      <c r="K13" s="1340" t="s">
        <v>1282</v>
      </c>
      <c r="L13" s="1340" t="s">
        <v>1283</v>
      </c>
      <c r="M13" s="1341" t="s">
        <v>688</v>
      </c>
      <c r="N13" s="1342">
        <v>1</v>
      </c>
      <c r="O13" s="1332"/>
    </row>
    <row r="14" spans="2:16" ht="17.100000000000001" customHeight="1">
      <c r="B14" s="1343" t="s">
        <v>689</v>
      </c>
      <c r="C14" s="1344" t="str">
        <f t="shared" ref="C14:C33" si="0">VLOOKUP($B14, FORM_6_RANGE, 2, FALSE)</f>
        <v>Drugs - Over-the-Counter and Legend</v>
      </c>
      <c r="D14" s="1345"/>
      <c r="E14" s="1345"/>
      <c r="F14" s="178"/>
      <c r="G14" s="178"/>
      <c r="H14" s="1346">
        <f t="shared" ref="H14:H33" si="1">IF(G14=0,0,ROUND(F14/G14,2))</f>
        <v>0</v>
      </c>
      <c r="I14" s="1347">
        <f t="shared" ref="I14:I33" si="2">VLOOKUP($B14, FORM_6_RANGE, 7, FALSE)</f>
        <v>0</v>
      </c>
      <c r="J14" s="1347">
        <f>+'Form 3'!F37</f>
        <v>0</v>
      </c>
      <c r="K14" s="1346">
        <f t="shared" ref="K14:K33" si="3">IF(J14=0,0,ROUND(I14/J14,2))</f>
        <v>0</v>
      </c>
      <c r="L14" s="1348">
        <f t="shared" ref="L14:L33" si="4">IF(H14=0,0,ROUND((K14-H14)/H14,4))</f>
        <v>0</v>
      </c>
      <c r="M14" s="179"/>
      <c r="N14" s="1342">
        <v>2</v>
      </c>
      <c r="O14" s="1332"/>
      <c r="P14" s="1990" t="str">
        <f>IF('Form 3'!$F$16="No",IF((IF(_D005380="",1,0)+IF(_D005400="",1,0)+IF(_D005520="",1,0))&lt;&gt;0,"WARNING: Schedule incomplete. If no data to report, please enter N/A or 0 in all cells for this row.",""),"")</f>
        <v>WARNING: Schedule incomplete. If no data to report, please enter N/A or 0 in all cells for this row.</v>
      </c>
    </row>
    <row r="15" spans="2:16" ht="17.100000000000001" customHeight="1">
      <c r="B15" s="1343" t="s">
        <v>690</v>
      </c>
      <c r="C15" s="1344" t="str">
        <f t="shared" si="0"/>
        <v xml:space="preserve">Medical Supplies-Direct Care </v>
      </c>
      <c r="D15" s="1345"/>
      <c r="E15" s="1345"/>
      <c r="F15" s="178"/>
      <c r="G15" s="1347">
        <f t="shared" ref="G15:G33" si="5">+G14</f>
        <v>0</v>
      </c>
      <c r="H15" s="1346">
        <f t="shared" si="1"/>
        <v>0</v>
      </c>
      <c r="I15" s="1347">
        <f t="shared" si="2"/>
        <v>0</v>
      </c>
      <c r="J15" s="1347">
        <f t="shared" ref="J15:J33" si="6">+J14</f>
        <v>0</v>
      </c>
      <c r="K15" s="1346">
        <f t="shared" si="3"/>
        <v>0</v>
      </c>
      <c r="L15" s="1348">
        <f t="shared" si="4"/>
        <v>0</v>
      </c>
      <c r="M15" s="179"/>
      <c r="N15" s="1342">
        <v>3</v>
      </c>
      <c r="O15" s="1332"/>
      <c r="P15" s="1990" t="str">
        <f>IF('Form 3'!$F$16="No",IF((IF(_D005381="",1,0)+IF(_D005521="",1,0))&lt;&gt;0,"WARNING: Schedule incomplete. If no data to report, please enter N/A or 0 in all cells for this row.",""),"")</f>
        <v>WARNING: Schedule incomplete. If no data to report, please enter N/A or 0 in all cells for this row.</v>
      </c>
    </row>
    <row r="16" spans="2:16" ht="17.100000000000001" customHeight="1">
      <c r="B16" s="1343" t="s">
        <v>691</v>
      </c>
      <c r="C16" s="1344" t="str">
        <f t="shared" si="0"/>
        <v xml:space="preserve">Other Supplies-Direct Care </v>
      </c>
      <c r="D16" s="1345"/>
      <c r="E16" s="1345"/>
      <c r="F16" s="178"/>
      <c r="G16" s="1347">
        <f t="shared" si="5"/>
        <v>0</v>
      </c>
      <c r="H16" s="1346">
        <f t="shared" si="1"/>
        <v>0</v>
      </c>
      <c r="I16" s="1347">
        <f t="shared" si="2"/>
        <v>0</v>
      </c>
      <c r="J16" s="1347">
        <f t="shared" si="6"/>
        <v>0</v>
      </c>
      <c r="K16" s="1346">
        <f t="shared" si="3"/>
        <v>0</v>
      </c>
      <c r="L16" s="1348">
        <f t="shared" si="4"/>
        <v>0</v>
      </c>
      <c r="M16" s="179"/>
      <c r="N16" s="1342">
        <v>4</v>
      </c>
      <c r="O16" s="1332"/>
      <c r="P16" s="1990" t="str">
        <f>IF('Form 3'!$F$16="No",IF((IF(_D005382="",1,0)+IF(_D005522="",1,0))&lt;&gt;0,"WARNING: Schedule incomplete. If no data to report, please enter N/A or 0 in all cells for this row.",""),"")</f>
        <v>WARNING: Schedule incomplete. If no data to report, please enter N/A or 0 in all cells for this row.</v>
      </c>
    </row>
    <row r="17" spans="2:16" ht="17.100000000000001" customHeight="1">
      <c r="B17" s="1343" t="s">
        <v>692</v>
      </c>
      <c r="C17" s="1344" t="str">
        <f t="shared" si="0"/>
        <v>Therapy Costs - Other</v>
      </c>
      <c r="D17" s="1345"/>
      <c r="E17" s="1345"/>
      <c r="F17" s="178"/>
      <c r="G17" s="1347">
        <f t="shared" si="5"/>
        <v>0</v>
      </c>
      <c r="H17" s="1346">
        <f t="shared" si="1"/>
        <v>0</v>
      </c>
      <c r="I17" s="1347">
        <f t="shared" si="2"/>
        <v>0</v>
      </c>
      <c r="J17" s="1347">
        <f t="shared" si="6"/>
        <v>0</v>
      </c>
      <c r="K17" s="1346">
        <f t="shared" si="3"/>
        <v>0</v>
      </c>
      <c r="L17" s="1348">
        <f t="shared" si="4"/>
        <v>0</v>
      </c>
      <c r="M17" s="179"/>
      <c r="N17" s="1342">
        <v>5</v>
      </c>
      <c r="O17" s="1332"/>
      <c r="P17" s="1990" t="str">
        <f>IF('Form 3'!$F$16="No",IF((IF(_D005383="",1,0)+IF(_D005523="",1,0))&lt;&gt;0,"WARNING: Schedule incomplete. If no data to report, please enter N/A or 0 in all cells for this row.",""),"")</f>
        <v>WARNING: Schedule incomplete. If no data to report, please enter N/A or 0 in all cells for this row.</v>
      </c>
    </row>
    <row r="18" spans="2:16" ht="17.100000000000001" customHeight="1">
      <c r="B18" s="1343" t="s">
        <v>693</v>
      </c>
      <c r="C18" s="1344" t="str">
        <f t="shared" si="0"/>
        <v>Supplies-Care Related</v>
      </c>
      <c r="D18" s="1345"/>
      <c r="E18" s="1345"/>
      <c r="F18" s="178"/>
      <c r="G18" s="1347">
        <f t="shared" si="5"/>
        <v>0</v>
      </c>
      <c r="H18" s="1346">
        <f t="shared" si="1"/>
        <v>0</v>
      </c>
      <c r="I18" s="1347">
        <f t="shared" si="2"/>
        <v>0</v>
      </c>
      <c r="J18" s="1347">
        <f t="shared" si="6"/>
        <v>0</v>
      </c>
      <c r="K18" s="1346">
        <f t="shared" si="3"/>
        <v>0</v>
      </c>
      <c r="L18" s="1348">
        <f t="shared" si="4"/>
        <v>0</v>
      </c>
      <c r="M18" s="179"/>
      <c r="N18" s="1342">
        <v>6</v>
      </c>
      <c r="O18" s="1332"/>
      <c r="P18" s="1990" t="str">
        <f>IF('Form 3'!$F$16="No",IF((IF(_D005384="",1,0)+IF(_D005524="",1,0))&lt;&gt;0,"WARNING: Schedule incomplete. If no data to report, please enter N/A or 0 in all cells for this row.",""),"")</f>
        <v>WARNING: Schedule incomplete. If no data to report, please enter N/A or 0 in all cells for this row.</v>
      </c>
    </row>
    <row r="19" spans="2:16" ht="17.100000000000001" customHeight="1">
      <c r="B19" s="1343" t="s">
        <v>694</v>
      </c>
      <c r="C19" s="1344" t="str">
        <f t="shared" si="0"/>
        <v>Salaries-Other Administrative</v>
      </c>
      <c r="D19" s="1345"/>
      <c r="E19" s="1345"/>
      <c r="F19" s="178"/>
      <c r="G19" s="1347">
        <f t="shared" si="5"/>
        <v>0</v>
      </c>
      <c r="H19" s="1346">
        <f t="shared" si="1"/>
        <v>0</v>
      </c>
      <c r="I19" s="1347">
        <f t="shared" si="2"/>
        <v>0</v>
      </c>
      <c r="J19" s="1347">
        <f t="shared" si="6"/>
        <v>0</v>
      </c>
      <c r="K19" s="1346">
        <f t="shared" si="3"/>
        <v>0</v>
      </c>
      <c r="L19" s="1348">
        <f t="shared" si="4"/>
        <v>0</v>
      </c>
      <c r="M19" s="179"/>
      <c r="N19" s="1342">
        <v>7</v>
      </c>
      <c r="O19" s="1332"/>
      <c r="P19" s="1990" t="str">
        <f>IF('Form 3'!$F$16="No",IF((IF(_D005385="",1,0)+IF(_D005525="",1,0))&lt;&gt;0,"WARNING: Schedule incomplete. If no data to report, please enter N/A or 0 in all cells for this row.",""),"")</f>
        <v>WARNING: Schedule incomplete. If no data to report, please enter N/A or 0 in all cells for this row.</v>
      </c>
    </row>
    <row r="20" spans="2:16" ht="17.100000000000001" customHeight="1">
      <c r="B20" s="1343" t="s">
        <v>695</v>
      </c>
      <c r="C20" s="1344" t="str">
        <f t="shared" si="0"/>
        <v>Workmen's Comp-Admin. &amp; Operating</v>
      </c>
      <c r="D20" s="1345"/>
      <c r="E20" s="1345"/>
      <c r="F20" s="178"/>
      <c r="G20" s="1347">
        <f t="shared" si="5"/>
        <v>0</v>
      </c>
      <c r="H20" s="1346">
        <f t="shared" si="1"/>
        <v>0</v>
      </c>
      <c r="I20" s="1347">
        <f t="shared" si="2"/>
        <v>0</v>
      </c>
      <c r="J20" s="1347">
        <f t="shared" si="6"/>
        <v>0</v>
      </c>
      <c r="K20" s="1346">
        <f t="shared" si="3"/>
        <v>0</v>
      </c>
      <c r="L20" s="1348">
        <f t="shared" si="4"/>
        <v>0</v>
      </c>
      <c r="M20" s="179"/>
      <c r="N20" s="1342">
        <v>8</v>
      </c>
      <c r="O20" s="1332"/>
      <c r="P20" s="1990" t="str">
        <f>IF('Form 3'!$F$16="No",IF((IF(_D005386="",1,0)+IF(_D005526="",1,0))&lt;&gt;0,"WARNING: Schedule incomplete. If no data to report, please enter N/A or 0 in all cells for this row.",""),"")</f>
        <v>WARNING: Schedule incomplete. If no data to report, please enter N/A or 0 in all cells for this row.</v>
      </c>
    </row>
    <row r="21" spans="2:16" ht="17.100000000000001" customHeight="1">
      <c r="B21" s="1343" t="s">
        <v>696</v>
      </c>
      <c r="C21" s="1344" t="str">
        <f t="shared" si="0"/>
        <v>Accounting Fees</v>
      </c>
      <c r="D21" s="1345"/>
      <c r="E21" s="1345"/>
      <c r="F21" s="178"/>
      <c r="G21" s="1347">
        <f t="shared" si="5"/>
        <v>0</v>
      </c>
      <c r="H21" s="1346">
        <f t="shared" si="1"/>
        <v>0</v>
      </c>
      <c r="I21" s="1347">
        <f t="shared" si="2"/>
        <v>0</v>
      </c>
      <c r="J21" s="1347">
        <f t="shared" si="6"/>
        <v>0</v>
      </c>
      <c r="K21" s="1346">
        <f t="shared" si="3"/>
        <v>0</v>
      </c>
      <c r="L21" s="1348">
        <f t="shared" si="4"/>
        <v>0</v>
      </c>
      <c r="M21" s="179"/>
      <c r="N21" s="1342">
        <v>9</v>
      </c>
      <c r="O21" s="1332"/>
      <c r="P21" s="1990" t="str">
        <f>IF('Form 3'!$F$16="No",IF((IF(_D005387="",1,0)+IF(_D005527="",1,0))&lt;&gt;0,"WARNING: Schedule incomplete. If no data to report, please enter N/A or 0 in all cells for this row.",""),"")</f>
        <v>WARNING: Schedule incomplete. If no data to report, please enter N/A or 0 in all cells for this row.</v>
      </c>
    </row>
    <row r="22" spans="2:16" ht="17.100000000000001" customHeight="1">
      <c r="B22" s="1343" t="s">
        <v>697</v>
      </c>
      <c r="C22" s="1344" t="str">
        <f t="shared" si="0"/>
        <v>Dues</v>
      </c>
      <c r="D22" s="1345"/>
      <c r="E22" s="1345"/>
      <c r="F22" s="178"/>
      <c r="G22" s="1347">
        <f t="shared" si="5"/>
        <v>0</v>
      </c>
      <c r="H22" s="1346">
        <f t="shared" si="1"/>
        <v>0</v>
      </c>
      <c r="I22" s="1347">
        <f t="shared" si="2"/>
        <v>0</v>
      </c>
      <c r="J22" s="1347">
        <f t="shared" si="6"/>
        <v>0</v>
      </c>
      <c r="K22" s="1346">
        <f t="shared" si="3"/>
        <v>0</v>
      </c>
      <c r="L22" s="1348">
        <f t="shared" si="4"/>
        <v>0</v>
      </c>
      <c r="M22" s="179"/>
      <c r="N22" s="1342">
        <v>10</v>
      </c>
      <c r="O22" s="1332"/>
      <c r="P22" s="1990" t="str">
        <f>IF('Form 3'!$F$16="No",IF((IF(_D005388="",1,0)+IF(_D005528="",1,0))&lt;&gt;0,"WARNING: Schedule incomplete. If no data to report, please enter N/A or 0 in all cells for this row.",""),"")</f>
        <v>WARNING: Schedule incomplete. If no data to report, please enter N/A or 0 in all cells for this row.</v>
      </c>
    </row>
    <row r="23" spans="2:16" ht="17.100000000000001" customHeight="1">
      <c r="B23" s="1343" t="s">
        <v>698</v>
      </c>
      <c r="C23" s="1344" t="str">
        <f t="shared" si="0"/>
        <v xml:space="preserve">Educational Seminars &amp; Training </v>
      </c>
      <c r="D23" s="1345"/>
      <c r="E23" s="1345"/>
      <c r="F23" s="178"/>
      <c r="G23" s="1347">
        <f t="shared" si="5"/>
        <v>0</v>
      </c>
      <c r="H23" s="1346">
        <f t="shared" si="1"/>
        <v>0</v>
      </c>
      <c r="I23" s="1347">
        <f t="shared" si="2"/>
        <v>0</v>
      </c>
      <c r="J23" s="1347">
        <f t="shared" si="6"/>
        <v>0</v>
      </c>
      <c r="K23" s="1346">
        <f t="shared" si="3"/>
        <v>0</v>
      </c>
      <c r="L23" s="1348">
        <f t="shared" si="4"/>
        <v>0</v>
      </c>
      <c r="M23" s="179"/>
      <c r="N23" s="1342">
        <v>11</v>
      </c>
      <c r="O23" s="1332"/>
      <c r="P23" s="1990" t="str">
        <f>IF('Form 3'!$F$16="No",IF((IF(_D005389="",1,0)+IF(_D005529="",1,0))&lt;&gt;0,"WARNING: Schedule incomplete. If no data to report, please enter N/A or 0 in all cells for this row.",""),"")</f>
        <v>WARNING: Schedule incomplete. If no data to report, please enter N/A or 0 in all cells for this row.</v>
      </c>
    </row>
    <row r="24" spans="2:16" ht="17.100000000000001" customHeight="1">
      <c r="B24" s="1343" t="s">
        <v>699</v>
      </c>
      <c r="C24" s="1344" t="str">
        <f t="shared" si="0"/>
        <v>Insurance-Professional Liability and Other</v>
      </c>
      <c r="D24" s="1345"/>
      <c r="E24" s="1345"/>
      <c r="F24" s="178"/>
      <c r="G24" s="1347">
        <f t="shared" si="5"/>
        <v>0</v>
      </c>
      <c r="H24" s="1346">
        <f t="shared" si="1"/>
        <v>0</v>
      </c>
      <c r="I24" s="1347">
        <f t="shared" si="2"/>
        <v>0</v>
      </c>
      <c r="J24" s="1347">
        <f t="shared" si="6"/>
        <v>0</v>
      </c>
      <c r="K24" s="1346">
        <f t="shared" si="3"/>
        <v>0</v>
      </c>
      <c r="L24" s="1348">
        <f t="shared" si="4"/>
        <v>0</v>
      </c>
      <c r="M24" s="179"/>
      <c r="N24" s="1342">
        <v>12</v>
      </c>
      <c r="O24" s="1332"/>
      <c r="P24" s="1990" t="str">
        <f>IF('Form 3'!$F$16="No",IF((IF(_D005390="",1,0)+IF(_D005530="",1,0))&lt;&gt;0,"WARNING: Schedule incomplete. If no data to report, please enter N/A or 0 in all cells for this row.",""),"")</f>
        <v>WARNING: Schedule incomplete. If no data to report, please enter N/A or 0 in all cells for this row.</v>
      </c>
    </row>
    <row r="25" spans="2:16" ht="17.100000000000001" customHeight="1">
      <c r="B25" s="1343" t="s">
        <v>700</v>
      </c>
      <c r="C25" s="1344" t="str">
        <f t="shared" si="0"/>
        <v>Legal Fees</v>
      </c>
      <c r="D25" s="1345"/>
      <c r="E25" s="1345"/>
      <c r="F25" s="178"/>
      <c r="G25" s="1347">
        <f t="shared" si="5"/>
        <v>0</v>
      </c>
      <c r="H25" s="1346">
        <f t="shared" si="1"/>
        <v>0</v>
      </c>
      <c r="I25" s="1347">
        <f t="shared" si="2"/>
        <v>0</v>
      </c>
      <c r="J25" s="1347">
        <f t="shared" si="6"/>
        <v>0</v>
      </c>
      <c r="K25" s="1346">
        <f t="shared" si="3"/>
        <v>0</v>
      </c>
      <c r="L25" s="1348">
        <f t="shared" si="4"/>
        <v>0</v>
      </c>
      <c r="M25" s="179"/>
      <c r="N25" s="1342">
        <v>13</v>
      </c>
      <c r="O25" s="1332"/>
      <c r="P25" s="1990" t="str">
        <f>IF('Form 3'!$F$16="No",IF((IF(_D005391="",1,0)+IF(_D005531="",1,0))&lt;&gt;0,"WARNING: Schedule incomplete. If no data to report, please enter N/A or 0 in all cells for this row.",""),"")</f>
        <v>WARNING: Schedule incomplete. If no data to report, please enter N/A or 0 in all cells for this row.</v>
      </c>
    </row>
    <row r="26" spans="2:16" ht="17.100000000000001" customHeight="1">
      <c r="B26" s="1343" t="s">
        <v>701</v>
      </c>
      <c r="C26" s="1344" t="str">
        <f t="shared" si="0"/>
        <v>Linen &amp; Laundry Alternatives</v>
      </c>
      <c r="D26" s="1345"/>
      <c r="E26" s="1345"/>
      <c r="F26" s="178"/>
      <c r="G26" s="1347">
        <f t="shared" si="5"/>
        <v>0</v>
      </c>
      <c r="H26" s="1346">
        <f t="shared" si="1"/>
        <v>0</v>
      </c>
      <c r="I26" s="1347">
        <f t="shared" si="2"/>
        <v>0</v>
      </c>
      <c r="J26" s="1347">
        <f t="shared" si="6"/>
        <v>0</v>
      </c>
      <c r="K26" s="1346">
        <f t="shared" si="3"/>
        <v>0</v>
      </c>
      <c r="L26" s="1348">
        <f t="shared" si="4"/>
        <v>0</v>
      </c>
      <c r="M26" s="179"/>
      <c r="N26" s="1342">
        <v>14</v>
      </c>
      <c r="O26" s="1332"/>
      <c r="P26" s="1990" t="str">
        <f>IF('Form 3'!$F$16="No",IF((IF(_D005392="",1,0)+IF(_D005532="",1,0))&lt;&gt;0,"WARNING: Schedule incomplete. If no data to report, please enter N/A or 0 in all cells for this row.",""),"")</f>
        <v>WARNING: Schedule incomplete. If no data to report, please enter N/A or 0 in all cells for this row.</v>
      </c>
    </row>
    <row r="27" spans="2:16" ht="17.100000000000001" customHeight="1">
      <c r="B27" s="1343" t="s">
        <v>702</v>
      </c>
      <c r="C27" s="1344" t="str">
        <f t="shared" si="0"/>
        <v>Management Fees &amp; Home Office Costs</v>
      </c>
      <c r="D27" s="1345"/>
      <c r="E27" s="1345"/>
      <c r="F27" s="178"/>
      <c r="G27" s="1347">
        <f t="shared" si="5"/>
        <v>0</v>
      </c>
      <c r="H27" s="1346">
        <f t="shared" si="1"/>
        <v>0</v>
      </c>
      <c r="I27" s="1347">
        <f t="shared" si="2"/>
        <v>0</v>
      </c>
      <c r="J27" s="1347">
        <f t="shared" si="6"/>
        <v>0</v>
      </c>
      <c r="K27" s="1346">
        <f t="shared" si="3"/>
        <v>0</v>
      </c>
      <c r="L27" s="1348">
        <f t="shared" si="4"/>
        <v>0</v>
      </c>
      <c r="M27" s="179"/>
      <c r="N27" s="1342">
        <v>15</v>
      </c>
      <c r="O27" s="1332"/>
      <c r="P27" s="1990" t="str">
        <f>IF('Form 3'!$F$16="No",IF((IF(_D005393="",1,0)+IF(_D005533="",1,0))&lt;&gt;0,"WARNING: Schedule incomplete. If no data to report, please enter N/A or 0 in all cells for this row.",""),"")</f>
        <v>WARNING: Schedule incomplete. If no data to report, please enter N/A or 0 in all cells for this row.</v>
      </c>
    </row>
    <row r="28" spans="2:16" ht="17.100000000000001" customHeight="1">
      <c r="B28" s="1343" t="s">
        <v>703</v>
      </c>
      <c r="C28" s="1344" t="str">
        <f t="shared" si="0"/>
        <v>Office Supplies &amp; Subscriptions</v>
      </c>
      <c r="D28" s="1345"/>
      <c r="E28" s="1345"/>
      <c r="F28" s="178"/>
      <c r="G28" s="1347">
        <f t="shared" si="5"/>
        <v>0</v>
      </c>
      <c r="H28" s="1346">
        <f t="shared" si="1"/>
        <v>0</v>
      </c>
      <c r="I28" s="1347">
        <f t="shared" si="2"/>
        <v>0</v>
      </c>
      <c r="J28" s="1347">
        <f t="shared" si="6"/>
        <v>0</v>
      </c>
      <c r="K28" s="1346">
        <f t="shared" si="3"/>
        <v>0</v>
      </c>
      <c r="L28" s="1348">
        <f t="shared" si="4"/>
        <v>0</v>
      </c>
      <c r="M28" s="179"/>
      <c r="N28" s="1342">
        <v>16</v>
      </c>
      <c r="O28" s="1332"/>
      <c r="P28" s="1990" t="str">
        <f>IF('Form 3'!$F$16="No",IF((IF(_D005394="",1,0)+IF(_D005534="",1,0))&lt;&gt;0,"WARNING: Schedule incomplete. If no data to report, please enter N/A or 0 in all cells for this row.",""),"")</f>
        <v>WARNING: Schedule incomplete. If no data to report, please enter N/A or 0 in all cells for this row.</v>
      </c>
    </row>
    <row r="29" spans="2:16" ht="17.100000000000001" customHeight="1">
      <c r="B29" s="1343" t="s">
        <v>704</v>
      </c>
      <c r="C29" s="1344" t="str">
        <f t="shared" si="0"/>
        <v>Repairs &amp; Maintenance</v>
      </c>
      <c r="D29" s="1345"/>
      <c r="E29" s="1345"/>
      <c r="F29" s="178"/>
      <c r="G29" s="1347">
        <f t="shared" si="5"/>
        <v>0</v>
      </c>
      <c r="H29" s="1346">
        <f t="shared" si="1"/>
        <v>0</v>
      </c>
      <c r="I29" s="1347">
        <f t="shared" si="2"/>
        <v>0</v>
      </c>
      <c r="J29" s="1347">
        <f t="shared" si="6"/>
        <v>0</v>
      </c>
      <c r="K29" s="1346">
        <f t="shared" si="3"/>
        <v>0</v>
      </c>
      <c r="L29" s="1348">
        <f t="shared" si="4"/>
        <v>0</v>
      </c>
      <c r="M29" s="179"/>
      <c r="N29" s="1342">
        <v>17</v>
      </c>
      <c r="O29" s="1332"/>
      <c r="P29" s="1990" t="str">
        <f>IF('Form 3'!$F$16="No",IF((IF(_D005395="",1,0)+IF(_D005535="",1,0))&lt;&gt;0,"WARNING: Schedule incomplete. If no data to report, please enter N/A or 0 in all cells for this row.",""),"")</f>
        <v>WARNING: Schedule incomplete. If no data to report, please enter N/A or 0 in all cells for this row.</v>
      </c>
    </row>
    <row r="30" spans="2:16" ht="17.100000000000001" customHeight="1">
      <c r="B30" s="1343" t="s">
        <v>705</v>
      </c>
      <c r="C30" s="1344" t="str">
        <f t="shared" si="0"/>
        <v>Taxes &amp; Licenses</v>
      </c>
      <c r="D30" s="1345"/>
      <c r="E30" s="1345"/>
      <c r="F30" s="178"/>
      <c r="G30" s="1347">
        <f t="shared" si="5"/>
        <v>0</v>
      </c>
      <c r="H30" s="1346">
        <f t="shared" si="1"/>
        <v>0</v>
      </c>
      <c r="I30" s="1347">
        <f t="shared" si="2"/>
        <v>0</v>
      </c>
      <c r="J30" s="1347">
        <f t="shared" si="6"/>
        <v>0</v>
      </c>
      <c r="K30" s="1346">
        <f t="shared" si="3"/>
        <v>0</v>
      </c>
      <c r="L30" s="1348">
        <f t="shared" si="4"/>
        <v>0</v>
      </c>
      <c r="M30" s="179"/>
      <c r="N30" s="1342">
        <v>18</v>
      </c>
      <c r="O30" s="1332"/>
      <c r="P30" s="1990" t="str">
        <f>IF('Form 3'!$F$16="No",IF((IF(_D005396="",1,0)+IF(_D005536="",1,0))&lt;&gt;0,"WARNING: Schedule incomplete. If no data to report, please enter N/A or 0 in all cells for this row.",""),"")</f>
        <v>WARNING: Schedule incomplete. If no data to report, please enter N/A or 0 in all cells for this row.</v>
      </c>
    </row>
    <row r="31" spans="2:16" ht="17.100000000000001" customHeight="1">
      <c r="B31" s="1343" t="s">
        <v>706</v>
      </c>
      <c r="C31" s="1344" t="str">
        <f t="shared" si="0"/>
        <v>Travel</v>
      </c>
      <c r="D31" s="1345"/>
      <c r="E31" s="1345"/>
      <c r="F31" s="178"/>
      <c r="G31" s="1347">
        <f t="shared" si="5"/>
        <v>0</v>
      </c>
      <c r="H31" s="1346">
        <f t="shared" si="1"/>
        <v>0</v>
      </c>
      <c r="I31" s="1347">
        <f t="shared" si="2"/>
        <v>0</v>
      </c>
      <c r="J31" s="1347">
        <f t="shared" si="6"/>
        <v>0</v>
      </c>
      <c r="K31" s="1346">
        <f t="shared" si="3"/>
        <v>0</v>
      </c>
      <c r="L31" s="1348">
        <f t="shared" si="4"/>
        <v>0</v>
      </c>
      <c r="M31" s="179"/>
      <c r="N31" s="1342">
        <v>19</v>
      </c>
      <c r="O31" s="1332"/>
      <c r="P31" s="1990" t="str">
        <f>IF('Form 3'!$F$16="No",IF((IF(_D005397="",1,0)+IF(_D005537="",1,0))&lt;&gt;0,"WARNING: Schedule incomplete. If no data to report, please enter N/A or 0 in all cells for this row.",""),"")</f>
        <v>WARNING: Schedule incomplete. If no data to report, please enter N/A or 0 in all cells for this row.</v>
      </c>
    </row>
    <row r="32" spans="2:16" ht="17.100000000000001" customHeight="1">
      <c r="B32" s="1343" t="s">
        <v>707</v>
      </c>
      <c r="C32" s="1344" t="str">
        <f t="shared" si="0"/>
        <v>Property Insurance</v>
      </c>
      <c r="D32" s="1345"/>
      <c r="E32" s="1345"/>
      <c r="F32" s="178"/>
      <c r="G32" s="1347">
        <f t="shared" si="5"/>
        <v>0</v>
      </c>
      <c r="H32" s="1346">
        <f t="shared" si="1"/>
        <v>0</v>
      </c>
      <c r="I32" s="1347">
        <f t="shared" si="2"/>
        <v>0</v>
      </c>
      <c r="J32" s="1347">
        <f t="shared" si="6"/>
        <v>0</v>
      </c>
      <c r="K32" s="1346">
        <f t="shared" si="3"/>
        <v>0</v>
      </c>
      <c r="L32" s="1348">
        <f t="shared" si="4"/>
        <v>0</v>
      </c>
      <c r="M32" s="179"/>
      <c r="N32" s="1342">
        <v>20</v>
      </c>
      <c r="O32" s="1332"/>
      <c r="P32" s="1990" t="str">
        <f>IF('Form 3'!$F$16="No",IF((IF(_D005398="",1,0)+IF(_D005538="",1,0))&lt;&gt;0,"WARNING: Schedule incomplete. If no data to report, please enter N/A or 0 in all cells for this row.",""),"")</f>
        <v>WARNING: Schedule incomplete. If no data to report, please enter N/A or 0 in all cells for this row.</v>
      </c>
    </row>
    <row r="33" spans="2:16" ht="17.100000000000001" customHeight="1" thickBot="1">
      <c r="B33" s="1349" t="s">
        <v>708</v>
      </c>
      <c r="C33" s="1350" t="str">
        <f t="shared" si="0"/>
        <v>Property Taxes</v>
      </c>
      <c r="D33" s="1322"/>
      <c r="E33" s="1322"/>
      <c r="F33" s="180"/>
      <c r="G33" s="1351">
        <f t="shared" si="5"/>
        <v>0</v>
      </c>
      <c r="H33" s="1352">
        <f t="shared" si="1"/>
        <v>0</v>
      </c>
      <c r="I33" s="1351">
        <f t="shared" si="2"/>
        <v>0</v>
      </c>
      <c r="J33" s="1351">
        <f t="shared" si="6"/>
        <v>0</v>
      </c>
      <c r="K33" s="1352">
        <f t="shared" si="3"/>
        <v>0</v>
      </c>
      <c r="L33" s="1353">
        <f t="shared" si="4"/>
        <v>0</v>
      </c>
      <c r="M33" s="181"/>
      <c r="N33" s="1342">
        <v>21</v>
      </c>
      <c r="O33" s="1332"/>
      <c r="P33" s="1990" t="str">
        <f>IF('Form 3'!$F$16="No",IF((IF(_D005399="",1,0)+IF(_D005539="",1,0))&lt;&gt;0,"WARNING: Schedule incomplete. If no data to report, please enter N/A or 0 in all cells for this row.",""),"")</f>
        <v>WARNING: Schedule incomplete. If no data to report, please enter N/A or 0 in all cells for this row.</v>
      </c>
    </row>
    <row r="34" spans="2:16" ht="13.5" thickTop="1">
      <c r="B34" s="1354"/>
      <c r="C34" s="1354"/>
      <c r="D34" s="1354"/>
      <c r="E34" s="1354"/>
      <c r="F34" s="1354"/>
      <c r="G34" s="1354"/>
      <c r="H34" s="1354"/>
      <c r="I34" s="1354"/>
      <c r="J34" s="1354"/>
      <c r="K34" s="1354"/>
      <c r="L34" s="1354"/>
      <c r="M34" s="1354"/>
    </row>
    <row r="35" spans="2:16" ht="17.100000000000001" customHeight="1">
      <c r="B35" s="1309"/>
      <c r="C35" s="1310"/>
      <c r="D35" s="1310"/>
      <c r="E35" s="1310"/>
      <c r="F35" s="1310"/>
      <c r="G35" s="1310"/>
      <c r="H35" s="1310"/>
      <c r="I35" s="1310"/>
      <c r="J35" s="1310"/>
      <c r="K35" s="1310"/>
      <c r="L35" s="1310"/>
      <c r="M35" s="1310"/>
    </row>
    <row r="36" spans="2:16"/>
    <row r="37" spans="2:16"/>
    <row r="38" spans="2:16"/>
    <row r="39" spans="2:16"/>
    <row r="40" spans="2:16"/>
    <row r="41" spans="2:16"/>
    <row r="42" spans="2:16"/>
  </sheetData>
  <sheetProtection algorithmName="SHA-512" hashValue="+M440OpcB8DnbXf+8Fhx3btWGEVyxmsfJRY9YTWKXACLxW60d+Wqje85+0Qi/sv52QwMfhOxj9pjvBim3bjaMg==" saltValue="vfe8DvREAoWOLSo4TaUXEQ==" spinCount="100000"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N41"/>
  <sheetViews>
    <sheetView showGridLines="0" zoomScaleNormal="100" workbookViewId="0">
      <selection activeCell="H14" sqref="H14"/>
    </sheetView>
  </sheetViews>
  <sheetFormatPr defaultColWidth="0" defaultRowHeight="12.75" zeroHeight="1"/>
  <cols>
    <col min="1" max="1" width="1.77734375" style="243" customWidth="1"/>
    <col min="2" max="4" width="9.6640625" style="243" customWidth="1"/>
    <col min="5" max="5" width="14.44140625" style="243" customWidth="1"/>
    <col min="6" max="6" width="14.109375" style="243" customWidth="1"/>
    <col min="7" max="7" width="3.33203125" style="243" customWidth="1"/>
    <col min="8" max="8" width="14.109375" style="243" customWidth="1"/>
    <col min="9" max="9" width="2.33203125" style="243" hidden="1" customWidth="1"/>
    <col min="10" max="10" width="1.441406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2"/>
      <c r="J5" s="1688"/>
      <c r="K5" s="1991"/>
    </row>
    <row r="6" spans="2:11">
      <c r="B6" s="241" t="s">
        <v>709</v>
      </c>
      <c r="C6" s="241"/>
      <c r="D6" s="241"/>
      <c r="E6" s="242"/>
      <c r="F6" s="241"/>
      <c r="G6" s="241"/>
      <c r="H6" s="242"/>
      <c r="J6" s="1688"/>
      <c r="K6" s="1991"/>
    </row>
    <row r="7" spans="2:11" ht="13.5" thickBot="1">
      <c r="H7" s="16"/>
      <c r="J7" s="1688"/>
      <c r="K7" s="1991"/>
    </row>
    <row r="8" spans="2:11" ht="13.5" thickTop="1">
      <c r="B8" s="954" t="s">
        <v>6</v>
      </c>
      <c r="C8" s="257"/>
      <c r="D8" s="257">
        <f>Facility_Name</f>
        <v>0</v>
      </c>
      <c r="E8" s="257"/>
      <c r="F8" s="257"/>
      <c r="G8" s="257"/>
      <c r="H8" s="259"/>
      <c r="I8" s="266"/>
      <c r="J8" s="268"/>
    </row>
    <row r="9" spans="2:11">
      <c r="B9" s="955" t="s">
        <v>7</v>
      </c>
      <c r="C9" s="956"/>
      <c r="D9" s="956" t="str">
        <f>IF(Facility_DBA = 0, "", Facility_DBA)</f>
        <v/>
      </c>
      <c r="E9" s="956"/>
      <c r="F9" s="1355"/>
      <c r="G9" s="1355"/>
      <c r="H9" s="957"/>
      <c r="I9" s="266"/>
      <c r="J9" s="268"/>
    </row>
    <row r="10" spans="2:11" ht="13.5" thickBot="1">
      <c r="B10" s="958" t="s">
        <v>24</v>
      </c>
      <c r="C10" s="959"/>
      <c r="D10" s="959">
        <f>Provider_Number</f>
        <v>0</v>
      </c>
      <c r="E10" s="1356" t="s">
        <v>95</v>
      </c>
      <c r="F10" s="1664">
        <f>Facility_FYB</f>
        <v>0</v>
      </c>
      <c r="G10" s="1356" t="s">
        <v>53</v>
      </c>
      <c r="H10" s="1665">
        <f>Facility_FYE</f>
        <v>0</v>
      </c>
      <c r="I10" s="266"/>
      <c r="J10" s="268"/>
    </row>
    <row r="11" spans="2:11" ht="13.5" hidden="1" thickTop="1">
      <c r="B11" s="1357" t="s">
        <v>1499</v>
      </c>
      <c r="C11" s="1358" t="s">
        <v>1500</v>
      </c>
      <c r="D11" s="1358" t="s">
        <v>1501</v>
      </c>
      <c r="E11" s="1358" t="s">
        <v>1502</v>
      </c>
      <c r="F11" s="1359" t="s">
        <v>1503</v>
      </c>
      <c r="G11" s="1360" t="s">
        <v>1504</v>
      </c>
      <c r="H11" s="1361" t="s">
        <v>1505</v>
      </c>
      <c r="I11" s="1037"/>
      <c r="J11" s="1241"/>
    </row>
    <row r="12" spans="2:11" ht="13.5" thickTop="1">
      <c r="B12" s="1362"/>
      <c r="C12" s="1363"/>
      <c r="D12" s="1363"/>
      <c r="E12" s="1363"/>
      <c r="F12" s="756" t="s">
        <v>59</v>
      </c>
      <c r="G12" s="1364"/>
      <c r="H12" s="757" t="s">
        <v>60</v>
      </c>
      <c r="I12" s="1037"/>
      <c r="J12" s="1241"/>
    </row>
    <row r="13" spans="2:11" ht="25.5">
      <c r="B13" s="1365" t="s">
        <v>108</v>
      </c>
      <c r="C13" s="1366"/>
      <c r="D13" s="1366"/>
      <c r="E13" s="1367"/>
      <c r="F13" s="1368" t="s">
        <v>13209</v>
      </c>
      <c r="G13" s="1369"/>
      <c r="H13" s="1370" t="s">
        <v>13210</v>
      </c>
      <c r="I13" s="279">
        <v>1</v>
      </c>
      <c r="J13" s="1241"/>
    </row>
    <row r="14" spans="2:11" ht="15" customHeight="1">
      <c r="B14" s="2255"/>
      <c r="C14" s="2191"/>
      <c r="D14" s="2191"/>
      <c r="E14" s="2256"/>
      <c r="F14" s="236"/>
      <c r="G14" s="1371"/>
      <c r="H14" s="237"/>
      <c r="I14" s="279">
        <v>2</v>
      </c>
      <c r="J14" s="1241"/>
      <c r="K14" s="1990" t="str">
        <f>IF('Form 3'!$F$16="No",IF((IF(_D005543="",1,0)+IF(_D005561="",1,0)+IF(_D005579="",1,0))&lt;&gt;0,"WARNING: Schedule incomplete. If no data to report, please enter N/A or 0 in all cells for this row.",""),"")</f>
        <v>WARNING: Schedule incomplete. If no data to report, please enter N/A or 0 in all cells for this row.</v>
      </c>
    </row>
    <row r="15" spans="2:11" ht="15" customHeight="1">
      <c r="B15" s="2158"/>
      <c r="C15" s="2159"/>
      <c r="D15" s="2159"/>
      <c r="E15" s="2160"/>
      <c r="F15" s="238"/>
      <c r="G15" s="1371"/>
      <c r="H15" s="182"/>
      <c r="I15" s="279">
        <v>3</v>
      </c>
      <c r="J15" s="1241"/>
    </row>
    <row r="16" spans="2:11" ht="15" customHeight="1">
      <c r="B16" s="2158"/>
      <c r="C16" s="2159"/>
      <c r="D16" s="2159"/>
      <c r="E16" s="2160"/>
      <c r="F16" s="238"/>
      <c r="G16" s="1371"/>
      <c r="H16" s="182"/>
      <c r="I16" s="279">
        <v>4</v>
      </c>
      <c r="J16" s="1241"/>
    </row>
    <row r="17" spans="2:10" ht="15" customHeight="1">
      <c r="B17" s="2158"/>
      <c r="C17" s="2159"/>
      <c r="D17" s="2159"/>
      <c r="E17" s="2160"/>
      <c r="F17" s="238"/>
      <c r="G17" s="1371"/>
      <c r="H17" s="182"/>
      <c r="I17" s="279">
        <v>5</v>
      </c>
      <c r="J17" s="1241"/>
    </row>
    <row r="18" spans="2:10" ht="15" customHeight="1">
      <c r="B18" s="2158"/>
      <c r="C18" s="2159"/>
      <c r="D18" s="2159"/>
      <c r="E18" s="2160"/>
      <c r="F18" s="238"/>
      <c r="G18" s="1371"/>
      <c r="H18" s="182"/>
      <c r="I18" s="279">
        <v>6</v>
      </c>
      <c r="J18" s="1241"/>
    </row>
    <row r="19" spans="2:10" ht="15" customHeight="1">
      <c r="B19" s="2158"/>
      <c r="C19" s="2159"/>
      <c r="D19" s="2159"/>
      <c r="E19" s="2160"/>
      <c r="F19" s="238"/>
      <c r="G19" s="1371"/>
      <c r="H19" s="182"/>
      <c r="I19" s="279">
        <v>7</v>
      </c>
      <c r="J19" s="1241"/>
    </row>
    <row r="20" spans="2:10" ht="15" customHeight="1">
      <c r="B20" s="2158"/>
      <c r="C20" s="2159"/>
      <c r="D20" s="2159"/>
      <c r="E20" s="2160"/>
      <c r="F20" s="238"/>
      <c r="G20" s="1371"/>
      <c r="H20" s="182"/>
      <c r="I20" s="279">
        <v>8</v>
      </c>
      <c r="J20" s="1241"/>
    </row>
    <row r="21" spans="2:10" ht="15" customHeight="1">
      <c r="B21" s="2158"/>
      <c r="C21" s="2159"/>
      <c r="D21" s="2159"/>
      <c r="E21" s="2160"/>
      <c r="F21" s="238"/>
      <c r="G21" s="1371"/>
      <c r="H21" s="182"/>
      <c r="I21" s="279">
        <v>9</v>
      </c>
      <c r="J21" s="1241"/>
    </row>
    <row r="22" spans="2:10" ht="15" customHeight="1">
      <c r="B22" s="2158"/>
      <c r="C22" s="2159"/>
      <c r="D22" s="2159"/>
      <c r="E22" s="2160"/>
      <c r="F22" s="238"/>
      <c r="G22" s="1371"/>
      <c r="H22" s="182"/>
      <c r="I22" s="279">
        <v>10</v>
      </c>
      <c r="J22" s="1241"/>
    </row>
    <row r="23" spans="2:10" ht="15" customHeight="1">
      <c r="B23" s="2158"/>
      <c r="C23" s="2159"/>
      <c r="D23" s="2159"/>
      <c r="E23" s="2160"/>
      <c r="F23" s="238"/>
      <c r="G23" s="1371"/>
      <c r="H23" s="182"/>
      <c r="I23" s="279">
        <v>11</v>
      </c>
      <c r="J23" s="1241"/>
    </row>
    <row r="24" spans="2:10" ht="15" customHeight="1">
      <c r="B24" s="2158"/>
      <c r="C24" s="2159"/>
      <c r="D24" s="2159"/>
      <c r="E24" s="2160"/>
      <c r="F24" s="238"/>
      <c r="G24" s="1371"/>
      <c r="H24" s="182"/>
      <c r="I24" s="279">
        <v>12</v>
      </c>
      <c r="J24" s="1241"/>
    </row>
    <row r="25" spans="2:10" ht="15" customHeight="1">
      <c r="B25" s="2158"/>
      <c r="C25" s="2159"/>
      <c r="D25" s="2159"/>
      <c r="E25" s="2160"/>
      <c r="F25" s="238"/>
      <c r="G25" s="1371"/>
      <c r="H25" s="182"/>
      <c r="I25" s="279">
        <v>13</v>
      </c>
      <c r="J25" s="1241"/>
    </row>
    <row r="26" spans="2:10" ht="15" customHeight="1">
      <c r="B26" s="2158"/>
      <c r="C26" s="2159"/>
      <c r="D26" s="2159"/>
      <c r="E26" s="2160"/>
      <c r="F26" s="238"/>
      <c r="G26" s="1371"/>
      <c r="H26" s="182"/>
      <c r="I26" s="279">
        <v>14</v>
      </c>
      <c r="J26" s="1241"/>
    </row>
    <row r="27" spans="2:10" ht="15" customHeight="1">
      <c r="B27" s="2158"/>
      <c r="C27" s="2159"/>
      <c r="D27" s="2159"/>
      <c r="E27" s="2160"/>
      <c r="F27" s="238"/>
      <c r="G27" s="1371"/>
      <c r="H27" s="182"/>
      <c r="I27" s="279">
        <v>15</v>
      </c>
      <c r="J27" s="1241"/>
    </row>
    <row r="28" spans="2:10" ht="15" customHeight="1">
      <c r="B28" s="2158"/>
      <c r="C28" s="2159"/>
      <c r="D28" s="2159"/>
      <c r="E28" s="2160"/>
      <c r="F28" s="238"/>
      <c r="G28" s="1371"/>
      <c r="H28" s="239"/>
      <c r="I28" s="279">
        <v>16</v>
      </c>
      <c r="J28" s="1241"/>
    </row>
    <row r="29" spans="2:10" ht="15" customHeight="1">
      <c r="B29" s="2158"/>
      <c r="C29" s="2159"/>
      <c r="D29" s="2159"/>
      <c r="E29" s="2160"/>
      <c r="F29" s="238"/>
      <c r="G29" s="1371"/>
      <c r="H29" s="182"/>
      <c r="I29" s="279">
        <v>17</v>
      </c>
      <c r="J29" s="1241"/>
    </row>
    <row r="30" spans="2:10" ht="15" customHeight="1">
      <c r="B30" s="2158"/>
      <c r="C30" s="2159"/>
      <c r="D30" s="2159"/>
      <c r="E30" s="2160"/>
      <c r="F30" s="238"/>
      <c r="G30" s="1371"/>
      <c r="H30" s="182"/>
      <c r="I30" s="279">
        <v>18</v>
      </c>
      <c r="J30" s="1241"/>
    </row>
    <row r="31" spans="2:10" ht="15" customHeight="1">
      <c r="B31" s="2158"/>
      <c r="C31" s="2159"/>
      <c r="D31" s="2159"/>
      <c r="E31" s="2160"/>
      <c r="F31" s="238"/>
      <c r="G31" s="1371"/>
      <c r="H31" s="182"/>
      <c r="I31" s="279">
        <v>19</v>
      </c>
      <c r="J31" s="1241"/>
    </row>
    <row r="32" spans="2:10" ht="15" customHeight="1" thickBot="1">
      <c r="B32" s="1029" t="s">
        <v>710</v>
      </c>
      <c r="C32" s="959"/>
      <c r="D32" s="959"/>
      <c r="E32" s="959"/>
      <c r="F32" s="1271">
        <f>SUM(F14:F30)</f>
        <v>0</v>
      </c>
      <c r="G32" s="1372"/>
      <c r="H32" s="1272">
        <f>SUM(H14:H30)</f>
        <v>0</v>
      </c>
      <c r="I32" s="279">
        <v>20</v>
      </c>
      <c r="J32" s="1241"/>
    </row>
    <row r="33" spans="2:10" ht="13.5" thickTop="1">
      <c r="B33" s="1265"/>
      <c r="C33" s="1265"/>
      <c r="D33" s="1265"/>
      <c r="E33" s="1265"/>
      <c r="F33" s="1265"/>
      <c r="G33" s="1265"/>
      <c r="H33" s="1265"/>
      <c r="I33" s="1036"/>
      <c r="J33" s="1036"/>
    </row>
    <row r="34" spans="2:10">
      <c r="B34" s="241"/>
      <c r="C34" s="242"/>
      <c r="D34" s="242"/>
      <c r="E34" s="242"/>
      <c r="F34" s="242"/>
      <c r="G34" s="242"/>
      <c r="H34" s="242"/>
      <c r="I34" s="1036"/>
      <c r="J34" s="1036"/>
    </row>
    <row r="35" spans="2:10">
      <c r="B35" s="1036"/>
      <c r="C35" s="1036"/>
      <c r="D35" s="1036"/>
      <c r="E35" s="1036"/>
      <c r="F35" s="1036"/>
      <c r="G35" s="1036"/>
      <c r="H35" s="1036"/>
    </row>
    <row r="36" spans="2:10"/>
    <row r="37" spans="2:10"/>
    <row r="38" spans="2:10"/>
    <row r="39" spans="2:10"/>
    <row r="40" spans="2:10"/>
    <row r="41" spans="2:10"/>
  </sheetData>
  <sheetProtection algorithmName="SHA-512" hashValue="V+SpX9OFMOu2/dpuDXmNdWEHIozY5VIHM2uYaQeqvnYf4Uouf2KETmqlJAVUhtd2Rv+5EOwwIKdqlbMZiSge4Q==" saltValue="OrMSjBj9tbb7Us64gZQFdw==" spinCount="100000" sheet="1" objects="1" scenarios="1"/>
  <mergeCells count="18">
    <mergeCell ref="B14:E14"/>
    <mergeCell ref="B15:E15"/>
    <mergeCell ref="B16:E16"/>
    <mergeCell ref="B17:E17"/>
    <mergeCell ref="B18:E18"/>
    <mergeCell ref="B19:E19"/>
    <mergeCell ref="B20:E20"/>
    <mergeCell ref="B21:E21"/>
    <mergeCell ref="B22:E22"/>
    <mergeCell ref="B23:E23"/>
    <mergeCell ref="B29:E29"/>
    <mergeCell ref="B30:E30"/>
    <mergeCell ref="B31:E31"/>
    <mergeCell ref="B24:E24"/>
    <mergeCell ref="B25:E25"/>
    <mergeCell ref="B26:E26"/>
    <mergeCell ref="B27:E27"/>
    <mergeCell ref="B28:E2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46"/>
  <sheetViews>
    <sheetView showGridLines="0" topLeftCell="A10" zoomScaleNormal="100" workbookViewId="0">
      <selection activeCell="D22" sqref="D22:G22"/>
    </sheetView>
  </sheetViews>
  <sheetFormatPr defaultColWidth="0" defaultRowHeight="12.75" zeroHeight="1"/>
  <cols>
    <col min="1" max="1" width="1.77734375" style="243" customWidth="1"/>
    <col min="2" max="3" width="9.6640625" style="243" customWidth="1"/>
    <col min="4" max="4" width="7.6640625" style="243" customWidth="1"/>
    <col min="5" max="5" width="5.6640625" style="243" customWidth="1"/>
    <col min="6" max="6" width="14.6640625" style="243" customWidth="1"/>
    <col min="7" max="7" width="8" style="243" customWidth="1"/>
    <col min="8" max="8" width="7.6640625" style="243" customWidth="1"/>
    <col min="9" max="9" width="8.6640625" style="243" customWidth="1"/>
    <col min="10" max="10" width="10.33203125" style="243" customWidth="1"/>
    <col min="11" max="11" width="2.77734375" style="243" hidden="1" customWidth="1"/>
    <col min="12" max="12" width="1.77734375" style="243" customWidth="1"/>
    <col min="13" max="13" width="9.6640625" style="243" hidden="1" customWidth="1"/>
    <col min="14" max="14" width="8.88671875" style="243" customWidth="1"/>
    <col min="15" max="16384" width="9.6640625" style="243" hidden="1"/>
  </cols>
  <sheetData>
    <row r="1" spans="2:12">
      <c r="B1" s="1" t="s">
        <v>12366</v>
      </c>
      <c r="C1" s="241"/>
      <c r="D1" s="241"/>
      <c r="E1" s="241"/>
      <c r="F1" s="241"/>
      <c r="G1" s="241"/>
      <c r="H1" s="241"/>
      <c r="I1" s="241"/>
      <c r="J1" s="241"/>
      <c r="K1" s="241"/>
    </row>
    <row r="2" spans="2:12">
      <c r="B2" s="1" t="s">
        <v>12367</v>
      </c>
      <c r="C2" s="241"/>
      <c r="D2" s="241"/>
      <c r="E2" s="241"/>
      <c r="F2" s="241"/>
      <c r="G2" s="241"/>
      <c r="H2" s="241"/>
      <c r="I2" s="241"/>
      <c r="J2" s="241"/>
      <c r="K2" s="241"/>
    </row>
    <row r="3" spans="2:12">
      <c r="B3" s="1" t="s">
        <v>12368</v>
      </c>
      <c r="C3" s="241"/>
      <c r="D3" s="241"/>
      <c r="E3" s="241"/>
      <c r="F3" s="241"/>
      <c r="G3" s="241"/>
      <c r="H3" s="241"/>
      <c r="I3" s="241"/>
      <c r="J3" s="241"/>
      <c r="K3" s="241"/>
    </row>
    <row r="4" spans="2:12">
      <c r="B4" s="1" t="s">
        <v>12369</v>
      </c>
      <c r="C4" s="241"/>
      <c r="D4" s="241"/>
      <c r="E4" s="241"/>
      <c r="F4" s="241"/>
      <c r="G4" s="241"/>
      <c r="H4" s="241"/>
      <c r="I4" s="241"/>
      <c r="J4" s="241"/>
      <c r="K4" s="241"/>
    </row>
    <row r="5" spans="2:12" ht="15">
      <c r="B5" s="241"/>
      <c r="C5" s="241"/>
      <c r="D5" s="241"/>
      <c r="E5" s="241"/>
      <c r="F5" s="241"/>
      <c r="G5" s="241"/>
      <c r="H5" s="241"/>
      <c r="I5" s="241"/>
      <c r="J5" s="242"/>
      <c r="L5" s="244"/>
    </row>
    <row r="6" spans="2:12" ht="15">
      <c r="B6" s="241" t="s">
        <v>33</v>
      </c>
      <c r="C6" s="242"/>
      <c r="D6" s="241"/>
      <c r="E6" s="241"/>
      <c r="F6" s="241"/>
      <c r="G6" s="241"/>
      <c r="H6" s="241"/>
      <c r="I6" s="241"/>
      <c r="J6" s="242"/>
      <c r="L6" s="244"/>
    </row>
    <row r="7" spans="2:12" ht="15.75" thickBot="1">
      <c r="B7" s="244"/>
      <c r="J7" s="16"/>
      <c r="L7" s="244"/>
    </row>
    <row r="8" spans="2:12" ht="17.100000000000001" customHeight="1" thickTop="1">
      <c r="B8" s="245" t="s">
        <v>6</v>
      </c>
      <c r="C8" s="246"/>
      <c r="D8" s="246">
        <f>Facility_Name</f>
        <v>0</v>
      </c>
      <c r="E8" s="246"/>
      <c r="F8" s="246"/>
      <c r="G8" s="247" t="s">
        <v>24</v>
      </c>
      <c r="H8" s="246"/>
      <c r="I8" s="246">
        <f>Provider_Number</f>
        <v>0</v>
      </c>
      <c r="J8" s="248"/>
      <c r="L8" s="249"/>
    </row>
    <row r="9" spans="2:12" ht="17.100000000000001" customHeight="1">
      <c r="B9" s="250" t="s">
        <v>7</v>
      </c>
      <c r="C9" s="251"/>
      <c r="D9" s="251">
        <f>+'Form 1'!E11</f>
        <v>0</v>
      </c>
      <c r="E9" s="251"/>
      <c r="F9" s="251"/>
      <c r="G9" s="251"/>
      <c r="H9" s="251"/>
      <c r="I9" s="251"/>
      <c r="J9" s="252"/>
      <c r="L9" s="249"/>
    </row>
    <row r="10" spans="2:12" ht="17.100000000000001" customHeight="1" thickBot="1">
      <c r="B10" s="253" t="s">
        <v>8</v>
      </c>
      <c r="C10" s="254"/>
      <c r="D10" s="254">
        <f>+'Form 1'!E12</f>
        <v>0</v>
      </c>
      <c r="E10" s="254"/>
      <c r="F10" s="254"/>
      <c r="G10" s="254"/>
      <c r="H10" s="254"/>
      <c r="I10" s="254"/>
      <c r="J10" s="255"/>
      <c r="L10" s="249"/>
    </row>
    <row r="11" spans="2:12" ht="17.100000000000001" customHeight="1" thickTop="1">
      <c r="B11" s="256"/>
      <c r="C11" s="257"/>
      <c r="D11" s="257"/>
      <c r="E11" s="257"/>
      <c r="F11" s="257"/>
      <c r="G11" s="257"/>
      <c r="H11" s="258"/>
      <c r="I11" s="257"/>
      <c r="J11" s="259"/>
      <c r="L11" s="249"/>
    </row>
    <row r="12" spans="2:12" ht="17.100000000000001" customHeight="1">
      <c r="B12" s="260" t="s">
        <v>34</v>
      </c>
      <c r="C12" s="261"/>
      <c r="D12" s="261"/>
      <c r="E12" s="261"/>
      <c r="F12" s="261"/>
      <c r="G12" s="262"/>
      <c r="H12" s="263"/>
      <c r="I12" s="1645">
        <f>Facility_FYB</f>
        <v>0</v>
      </c>
      <c r="J12" s="264"/>
      <c r="L12" s="249"/>
    </row>
    <row r="13" spans="2:12" ht="17.100000000000001" customHeight="1">
      <c r="B13" s="265" t="s">
        <v>35</v>
      </c>
      <c r="C13" s="1646">
        <f>Facility_FYE</f>
        <v>0</v>
      </c>
      <c r="D13" s="266"/>
      <c r="E13" s="266"/>
      <c r="F13" s="266"/>
      <c r="G13" s="266" t="s">
        <v>36</v>
      </c>
      <c r="H13" s="267"/>
      <c r="I13" s="262"/>
      <c r="J13" s="264"/>
      <c r="L13" s="249"/>
    </row>
    <row r="14" spans="2:12" ht="15">
      <c r="B14" s="268"/>
      <c r="C14" s="262"/>
      <c r="D14" s="262"/>
      <c r="E14" s="262"/>
      <c r="F14" s="262"/>
      <c r="G14" s="266"/>
      <c r="H14" s="266"/>
      <c r="I14" s="266"/>
      <c r="J14" s="269"/>
      <c r="L14" s="249"/>
    </row>
    <row r="15" spans="2:12" ht="39.200000000000003" customHeight="1">
      <c r="B15" s="270" t="s">
        <v>37</v>
      </c>
      <c r="C15" s="271"/>
      <c r="D15" s="271"/>
      <c r="E15" s="271"/>
      <c r="F15" s="271"/>
      <c r="G15" s="271"/>
      <c r="H15" s="271"/>
      <c r="I15" s="271"/>
      <c r="J15" s="272"/>
      <c r="L15" s="249"/>
    </row>
    <row r="16" spans="2:12" ht="15">
      <c r="B16" s="268"/>
      <c r="C16" s="266"/>
      <c r="D16" s="266"/>
      <c r="E16" s="266"/>
      <c r="F16" s="266"/>
      <c r="G16" s="266"/>
      <c r="H16" s="266"/>
      <c r="I16" s="266"/>
      <c r="J16" s="269"/>
      <c r="L16" s="249"/>
    </row>
    <row r="17" spans="2:12" ht="29.25" customHeight="1">
      <c r="B17" s="273" t="s">
        <v>38</v>
      </c>
      <c r="C17" s="274"/>
      <c r="D17" s="274"/>
      <c r="E17" s="274"/>
      <c r="F17" s="274"/>
      <c r="G17" s="274"/>
      <c r="H17" s="274"/>
      <c r="I17" s="274"/>
      <c r="J17" s="275"/>
      <c r="L17" s="249"/>
    </row>
    <row r="18" spans="2:12" ht="14.25" customHeight="1">
      <c r="B18" s="276"/>
      <c r="C18" s="277"/>
      <c r="D18" s="277"/>
      <c r="E18" s="277"/>
      <c r="F18" s="277"/>
      <c r="G18" s="277"/>
      <c r="H18" s="277"/>
      <c r="I18" s="277"/>
      <c r="J18" s="278"/>
      <c r="L18" s="249"/>
    </row>
    <row r="19" spans="2:12" ht="73.150000000000006" customHeight="1">
      <c r="B19" s="273" t="s">
        <v>1375</v>
      </c>
      <c r="C19" s="274"/>
      <c r="D19" s="274"/>
      <c r="E19" s="274"/>
      <c r="F19" s="274"/>
      <c r="G19" s="274"/>
      <c r="H19" s="274"/>
      <c r="I19" s="274"/>
      <c r="J19" s="275"/>
      <c r="L19" s="249"/>
    </row>
    <row r="20" spans="2:12" ht="15" hidden="1">
      <c r="B20" s="276"/>
      <c r="C20" s="277"/>
      <c r="D20" s="279" t="s">
        <v>1499</v>
      </c>
      <c r="E20" s="279" t="s">
        <v>1500</v>
      </c>
      <c r="F20" s="279" t="s">
        <v>1501</v>
      </c>
      <c r="G20" s="279" t="s">
        <v>1502</v>
      </c>
      <c r="H20" s="279" t="s">
        <v>1503</v>
      </c>
      <c r="I20" s="279" t="s">
        <v>1504</v>
      </c>
      <c r="J20" s="280" t="s">
        <v>1505</v>
      </c>
      <c r="L20" s="249"/>
    </row>
    <row r="21" spans="2:12" s="287" customFormat="1" ht="15">
      <c r="B21" s="281"/>
      <c r="C21" s="282"/>
      <c r="D21" s="283"/>
      <c r="E21" s="283"/>
      <c r="F21" s="283"/>
      <c r="G21" s="283"/>
      <c r="H21" s="282"/>
      <c r="I21" s="282"/>
      <c r="J21" s="284"/>
      <c r="K21" s="285">
        <v>1</v>
      </c>
      <c r="L21" s="286"/>
    </row>
    <row r="22" spans="2:12" ht="17.100000000000001" customHeight="1">
      <c r="B22" s="268"/>
      <c r="C22" s="266" t="s">
        <v>39</v>
      </c>
      <c r="D22" s="2074"/>
      <c r="E22" s="2075"/>
      <c r="F22" s="2075"/>
      <c r="G22" s="2075"/>
      <c r="H22" s="266"/>
      <c r="I22" s="266"/>
      <c r="J22" s="269"/>
      <c r="K22" s="285">
        <v>2</v>
      </c>
      <c r="L22" s="249"/>
    </row>
    <row r="23" spans="2:12" ht="17.100000000000001" customHeight="1">
      <c r="B23" s="268"/>
      <c r="C23" s="266"/>
      <c r="D23" s="288" t="s">
        <v>40</v>
      </c>
      <c r="E23" s="288"/>
      <c r="F23" s="288"/>
      <c r="G23" s="288"/>
      <c r="H23" s="266"/>
      <c r="I23" s="266"/>
      <c r="J23" s="269"/>
      <c r="K23" s="285">
        <v>3</v>
      </c>
      <c r="L23" s="249"/>
    </row>
    <row r="24" spans="2:12" ht="17.100000000000001" customHeight="1">
      <c r="B24" s="268"/>
      <c r="C24" s="266"/>
      <c r="D24" s="2074"/>
      <c r="E24" s="2075"/>
      <c r="F24" s="2075"/>
      <c r="G24" s="2075"/>
      <c r="H24" s="266"/>
      <c r="I24" s="266"/>
      <c r="J24" s="269"/>
      <c r="K24" s="285">
        <v>4</v>
      </c>
      <c r="L24" s="249"/>
    </row>
    <row r="25" spans="2:12" ht="17.100000000000001" customHeight="1">
      <c r="B25" s="268"/>
      <c r="C25" s="266"/>
      <c r="D25" s="288" t="s">
        <v>41</v>
      </c>
      <c r="E25" s="288"/>
      <c r="F25" s="288"/>
      <c r="G25" s="288"/>
      <c r="H25" s="266"/>
      <c r="I25" s="266"/>
      <c r="J25" s="269"/>
      <c r="K25" s="285">
        <v>5</v>
      </c>
      <c r="L25" s="249"/>
    </row>
    <row r="26" spans="2:12" ht="17.100000000000001" customHeight="1">
      <c r="B26" s="268"/>
      <c r="C26" s="266"/>
      <c r="D26" s="2074"/>
      <c r="E26" s="2075"/>
      <c r="F26" s="2075"/>
      <c r="G26" s="2075"/>
      <c r="H26" s="266"/>
      <c r="I26" s="266"/>
      <c r="J26" s="269"/>
      <c r="K26" s="285">
        <v>6</v>
      </c>
      <c r="L26" s="249"/>
    </row>
    <row r="27" spans="2:12" ht="17.100000000000001" customHeight="1">
      <c r="B27" s="268"/>
      <c r="C27" s="266"/>
      <c r="D27" s="288" t="s">
        <v>42</v>
      </c>
      <c r="E27" s="288"/>
      <c r="F27" s="288"/>
      <c r="G27" s="288"/>
      <c r="H27" s="266"/>
      <c r="I27" s="266"/>
      <c r="J27" s="269"/>
      <c r="K27" s="285">
        <v>7</v>
      </c>
      <c r="L27" s="249"/>
    </row>
    <row r="28" spans="2:12" ht="17.100000000000001" customHeight="1">
      <c r="B28" s="268"/>
      <c r="C28" s="266"/>
      <c r="D28" s="2074"/>
      <c r="E28" s="2075"/>
      <c r="F28" s="2075"/>
      <c r="G28" s="2075"/>
      <c r="H28" s="266"/>
      <c r="I28" s="266"/>
      <c r="J28" s="269"/>
      <c r="K28" s="285">
        <v>8</v>
      </c>
      <c r="L28" s="249"/>
    </row>
    <row r="29" spans="2:12" ht="17.100000000000001" customHeight="1">
      <c r="B29" s="268"/>
      <c r="C29" s="266"/>
      <c r="D29" s="288" t="s">
        <v>43</v>
      </c>
      <c r="E29" s="288"/>
      <c r="F29" s="288"/>
      <c r="G29" s="288"/>
      <c r="H29" s="266"/>
      <c r="I29" s="266"/>
      <c r="J29" s="269"/>
      <c r="L29" s="249"/>
    </row>
    <row r="30" spans="2:12" ht="15.75" thickBot="1">
      <c r="B30" s="289"/>
      <c r="C30" s="290"/>
      <c r="D30" s="290"/>
      <c r="E30" s="290"/>
      <c r="F30" s="290"/>
      <c r="G30" s="290"/>
      <c r="H30" s="290"/>
      <c r="I30" s="290"/>
      <c r="J30" s="291"/>
      <c r="L30" s="249"/>
    </row>
    <row r="31" spans="2:12" ht="18" customHeight="1" thickTop="1">
      <c r="B31" s="292" t="s">
        <v>44</v>
      </c>
      <c r="C31" s="293"/>
      <c r="D31" s="293"/>
      <c r="E31" s="293"/>
      <c r="F31" s="293"/>
      <c r="G31" s="293"/>
      <c r="H31" s="293"/>
      <c r="I31" s="293"/>
      <c r="J31" s="294"/>
      <c r="L31" s="249"/>
    </row>
    <row r="32" spans="2:12" ht="15" hidden="1">
      <c r="B32" s="268"/>
      <c r="C32" s="279" t="s">
        <v>1499</v>
      </c>
      <c r="D32" s="279" t="s">
        <v>1500</v>
      </c>
      <c r="E32" s="279" t="s">
        <v>1501</v>
      </c>
      <c r="F32" s="279" t="s">
        <v>1502</v>
      </c>
      <c r="G32" s="279" t="s">
        <v>1503</v>
      </c>
      <c r="H32" s="279" t="s">
        <v>1504</v>
      </c>
      <c r="I32" s="279" t="s">
        <v>1505</v>
      </c>
      <c r="J32" s="280" t="s">
        <v>1506</v>
      </c>
      <c r="L32" s="249"/>
    </row>
    <row r="33" spans="2:12" ht="18" customHeight="1">
      <c r="B33" s="268"/>
      <c r="C33" s="266" t="s">
        <v>45</v>
      </c>
      <c r="D33" s="295"/>
      <c r="E33" s="295"/>
      <c r="F33" s="2053"/>
      <c r="G33" s="2053"/>
      <c r="H33" s="2053"/>
      <c r="I33" s="2053"/>
      <c r="J33" s="269"/>
      <c r="K33" s="285">
        <v>1</v>
      </c>
      <c r="L33" s="249"/>
    </row>
    <row r="34" spans="2:12" ht="18" customHeight="1">
      <c r="B34" s="268"/>
      <c r="C34" s="266" t="s">
        <v>1508</v>
      </c>
      <c r="D34" s="266"/>
      <c r="E34" s="296"/>
      <c r="F34" s="2076"/>
      <c r="G34" s="2076"/>
      <c r="H34" s="2076"/>
      <c r="I34" s="2076"/>
      <c r="J34" s="269"/>
      <c r="K34" s="285">
        <v>2</v>
      </c>
      <c r="L34" s="249"/>
    </row>
    <row r="35" spans="2:12" ht="18" customHeight="1">
      <c r="B35" s="268"/>
      <c r="C35" s="266" t="s">
        <v>1509</v>
      </c>
      <c r="D35" s="266"/>
      <c r="E35" s="296"/>
      <c r="F35" s="2076"/>
      <c r="G35" s="2076"/>
      <c r="H35" s="2076"/>
      <c r="I35" s="2076"/>
      <c r="J35" s="269"/>
      <c r="K35" s="285">
        <v>3</v>
      </c>
      <c r="L35" s="249"/>
    </row>
    <row r="36" spans="2:12" ht="18" customHeight="1">
      <c r="B36" s="268"/>
      <c r="C36" s="266" t="s">
        <v>1510</v>
      </c>
      <c r="D36" s="266"/>
      <c r="E36" s="296"/>
      <c r="F36" s="2076"/>
      <c r="G36" s="2076"/>
      <c r="H36" s="2076"/>
      <c r="I36" s="2076"/>
      <c r="J36" s="269"/>
      <c r="K36" s="285">
        <v>4</v>
      </c>
      <c r="L36" s="249"/>
    </row>
    <row r="37" spans="2:12" ht="18" customHeight="1">
      <c r="B37" s="268"/>
      <c r="C37" s="266" t="s">
        <v>46</v>
      </c>
      <c r="D37" s="295"/>
      <c r="E37" s="295"/>
      <c r="F37" s="2076"/>
      <c r="G37" s="2076"/>
      <c r="H37" s="2076"/>
      <c r="I37" s="2076"/>
      <c r="J37" s="269"/>
      <c r="K37" s="285">
        <v>5</v>
      </c>
      <c r="L37" s="249"/>
    </row>
    <row r="38" spans="2:12" ht="18" customHeight="1">
      <c r="B38" s="268"/>
      <c r="C38" s="266" t="s">
        <v>47</v>
      </c>
      <c r="D38" s="266"/>
      <c r="E38" s="266"/>
      <c r="F38" s="2076"/>
      <c r="G38" s="2076"/>
      <c r="H38" s="2076"/>
      <c r="I38" s="2076"/>
      <c r="J38" s="269"/>
      <c r="K38" s="285">
        <v>6</v>
      </c>
      <c r="L38" s="249"/>
    </row>
    <row r="39" spans="2:12" ht="18" customHeight="1">
      <c r="B39" s="268"/>
      <c r="C39" s="266" t="s">
        <v>48</v>
      </c>
      <c r="D39" s="266"/>
      <c r="E39" s="266"/>
      <c r="F39" s="2076"/>
      <c r="G39" s="2076"/>
      <c r="H39" s="2076"/>
      <c r="I39" s="2076"/>
      <c r="J39" s="269"/>
      <c r="K39" s="285">
        <v>7</v>
      </c>
      <c r="L39" s="249"/>
    </row>
    <row r="40" spans="2:12" ht="15.75" thickBot="1">
      <c r="B40" s="289"/>
      <c r="C40" s="290"/>
      <c r="D40" s="290"/>
      <c r="E40" s="290"/>
      <c r="F40" s="290"/>
      <c r="G40" s="290"/>
      <c r="H40" s="290"/>
      <c r="I40" s="290"/>
      <c r="J40" s="291"/>
      <c r="L40" s="249"/>
    </row>
    <row r="41" spans="2:12" ht="15.75" thickTop="1">
      <c r="B41" s="297"/>
      <c r="C41" s="297"/>
      <c r="D41" s="297"/>
      <c r="E41" s="297"/>
      <c r="F41" s="297"/>
      <c r="G41" s="297"/>
      <c r="H41" s="297"/>
      <c r="I41" s="297"/>
      <c r="J41" s="297"/>
      <c r="L41" s="244"/>
    </row>
    <row r="42" spans="2:12" ht="15">
      <c r="B42" s="241"/>
      <c r="C42" s="241"/>
      <c r="D42" s="241"/>
      <c r="E42" s="242"/>
      <c r="F42" s="242"/>
      <c r="G42" s="242"/>
      <c r="H42" s="242"/>
      <c r="I42" s="242"/>
      <c r="J42" s="242"/>
      <c r="L42" s="244"/>
    </row>
    <row r="43" spans="2:12" ht="15">
      <c r="B43" s="244"/>
      <c r="C43" s="244"/>
      <c r="D43" s="244"/>
      <c r="E43" s="244"/>
      <c r="F43" s="244"/>
      <c r="G43" s="244"/>
      <c r="H43" s="244"/>
      <c r="I43" s="244"/>
      <c r="J43" s="244"/>
    </row>
    <row r="44" spans="2:12"/>
    <row r="45" spans="2:12"/>
    <row r="46" spans="2:12"/>
  </sheetData>
  <sheetProtection algorithmName="SHA-512" hashValue="QRlx+yqDCoWBHYTDQcrZeZP7LYpcsGfEjZ1pHqEGbQj5uaVBeDg/RgVApuU0PycN2HTZ9aeRzq7bI1Dfvdcrew==" saltValue="gIviBlf68wIMhLISNNCEdg==" spinCount="100000" sheet="1" objects="1" scenarios="1"/>
  <mergeCells count="11">
    <mergeCell ref="F34:I34"/>
    <mergeCell ref="F37:I37"/>
    <mergeCell ref="F38:I38"/>
    <mergeCell ref="F39:I39"/>
    <mergeCell ref="F35:I35"/>
    <mergeCell ref="F36:I36"/>
    <mergeCell ref="D22:G22"/>
    <mergeCell ref="D24:G24"/>
    <mergeCell ref="D26:G26"/>
    <mergeCell ref="D28:G28"/>
    <mergeCell ref="F33:I33"/>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pageSetUpPr fitToPage="1"/>
  </sheetPr>
  <dimension ref="A1:O62"/>
  <sheetViews>
    <sheetView showGridLines="0" topLeftCell="C1" zoomScaleNormal="100" workbookViewId="0">
      <selection activeCell="D14" sqref="D14"/>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12590</v>
      </c>
      <c r="C6" s="241"/>
      <c r="D6" s="241"/>
      <c r="E6" s="241"/>
      <c r="F6" s="241"/>
      <c r="H6" s="1688"/>
      <c r="I6" s="1991"/>
    </row>
    <row r="7" spans="2:11" ht="13.5" thickBot="1">
      <c r="F7" s="16"/>
      <c r="H7" s="1688"/>
      <c r="I7" s="1991"/>
    </row>
    <row r="8" spans="2:11" ht="13.5" thickTop="1">
      <c r="B8" s="245" t="s">
        <v>6</v>
      </c>
      <c r="C8" s="246">
        <f>Facility_Name</f>
        <v>0</v>
      </c>
      <c r="D8" s="246"/>
      <c r="E8" s="246"/>
      <c r="F8" s="248"/>
      <c r="G8" s="266"/>
      <c r="H8" s="266"/>
    </row>
    <row r="9" spans="2:11">
      <c r="B9" s="250" t="s">
        <v>7</v>
      </c>
      <c r="C9" s="251" t="str">
        <f>IF(Facility_DBA = 0, "", Facility_DBA)</f>
        <v/>
      </c>
      <c r="D9" s="251"/>
      <c r="E9" s="1373" t="s">
        <v>95</v>
      </c>
      <c r="F9" s="1666">
        <f>Facility_FYB</f>
        <v>0</v>
      </c>
      <c r="G9" s="266"/>
      <c r="H9" s="266"/>
    </row>
    <row r="10" spans="2:11">
      <c r="B10" s="250" t="s">
        <v>24</v>
      </c>
      <c r="C10" s="251">
        <f>Provider_Number</f>
        <v>0</v>
      </c>
      <c r="D10" s="251"/>
      <c r="E10" s="1373" t="s">
        <v>53</v>
      </c>
      <c r="F10" s="1666">
        <f>Facility_FYE</f>
        <v>0</v>
      </c>
      <c r="G10" s="266"/>
      <c r="H10" s="266"/>
    </row>
    <row r="11" spans="2:11" ht="13.5" thickBot="1">
      <c r="B11" s="253" t="s">
        <v>711</v>
      </c>
      <c r="C11" s="254"/>
      <c r="D11" s="1374">
        <f>+'Form 17'!E11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3'!$F$16="No",IF((IF(_D005602="",1,0)+IF(_D005631="",1,0)+IF(_D005632="",1,0))&lt;&gt;0,"WARNING: Schedule incomplete. If no data to report, please enter N/A or 0 in all cells for this row.",""),"")</f>
        <v>WARNING: Schedule incomplete. If no data to report, please enter N/A or 0 in all cells for this row.</v>
      </c>
    </row>
    <row r="16" spans="2:11">
      <c r="B16" s="2257"/>
      <c r="C16" s="2258"/>
      <c r="D16" s="2259"/>
      <c r="E16" s="240"/>
      <c r="F16" s="132"/>
      <c r="G16" s="279">
        <v>3</v>
      </c>
      <c r="H16" s="1037"/>
    </row>
    <row r="17" spans="2:8">
      <c r="B17" s="2257"/>
      <c r="C17" s="2258"/>
      <c r="D17" s="2259"/>
      <c r="E17" s="240"/>
      <c r="F17" s="132"/>
      <c r="G17" s="279">
        <v>4</v>
      </c>
      <c r="H17" s="1037"/>
    </row>
    <row r="18" spans="2:8">
      <c r="B18" s="2257"/>
      <c r="C18" s="2258"/>
      <c r="D18" s="2259"/>
      <c r="E18" s="240"/>
      <c r="F18" s="132"/>
      <c r="G18" s="279">
        <v>5</v>
      </c>
      <c r="H18" s="1037"/>
    </row>
    <row r="19" spans="2:8">
      <c r="B19" s="2257"/>
      <c r="C19" s="2258"/>
      <c r="D19" s="2259"/>
      <c r="E19" s="240"/>
      <c r="F19" s="132"/>
      <c r="G19" s="279">
        <v>6</v>
      </c>
      <c r="H19" s="1037"/>
    </row>
    <row r="20" spans="2:8">
      <c r="B20" s="2257"/>
      <c r="C20" s="2258"/>
      <c r="D20" s="2259"/>
      <c r="E20" s="240"/>
      <c r="F20" s="132"/>
      <c r="G20" s="279">
        <v>7</v>
      </c>
      <c r="H20" s="1037"/>
    </row>
    <row r="21" spans="2:8">
      <c r="B21" s="2257"/>
      <c r="C21" s="2258"/>
      <c r="D21" s="2259"/>
      <c r="E21" s="240"/>
      <c r="F21" s="132"/>
      <c r="G21" s="279">
        <v>8</v>
      </c>
      <c r="H21" s="1037"/>
    </row>
    <row r="22" spans="2:8">
      <c r="B22" s="2257"/>
      <c r="C22" s="2258"/>
      <c r="D22" s="2259"/>
      <c r="E22" s="240"/>
      <c r="F22" s="132"/>
      <c r="G22" s="279">
        <v>9</v>
      </c>
      <c r="H22" s="1037"/>
    </row>
    <row r="23" spans="2:8">
      <c r="B23" s="2257"/>
      <c r="C23" s="2258"/>
      <c r="D23" s="2259"/>
      <c r="E23" s="240"/>
      <c r="F23" s="132"/>
      <c r="G23" s="279">
        <v>10</v>
      </c>
      <c r="H23" s="1037"/>
    </row>
    <row r="24" spans="2:8">
      <c r="B24" s="2257"/>
      <c r="C24" s="2258"/>
      <c r="D24" s="2259"/>
      <c r="E24" s="240"/>
      <c r="F24" s="132"/>
      <c r="G24" s="279">
        <v>11</v>
      </c>
      <c r="H24" s="1037"/>
    </row>
    <row r="25" spans="2:8">
      <c r="B25" s="2257"/>
      <c r="C25" s="2258"/>
      <c r="D25" s="2259"/>
      <c r="E25" s="240"/>
      <c r="F25" s="132"/>
      <c r="G25" s="279">
        <v>12</v>
      </c>
      <c r="H25" s="1037"/>
    </row>
    <row r="26" spans="2:8">
      <c r="B26" s="2257"/>
      <c r="C26" s="2258"/>
      <c r="D26" s="2259"/>
      <c r="E26" s="240"/>
      <c r="F26" s="132"/>
      <c r="G26" s="279">
        <v>13</v>
      </c>
      <c r="H26" s="1037"/>
    </row>
    <row r="27" spans="2:8">
      <c r="B27" s="2257"/>
      <c r="C27" s="2258"/>
      <c r="D27" s="2259"/>
      <c r="E27" s="240"/>
      <c r="F27" s="132"/>
      <c r="G27" s="279">
        <v>14</v>
      </c>
      <c r="H27" s="1037"/>
    </row>
    <row r="28" spans="2:8">
      <c r="B28" s="2257"/>
      <c r="C28" s="2258"/>
      <c r="D28" s="2259"/>
      <c r="E28" s="240"/>
      <c r="F28" s="132"/>
      <c r="G28" s="279">
        <v>15</v>
      </c>
      <c r="H28" s="1037"/>
    </row>
    <row r="29" spans="2:8">
      <c r="B29" s="2257"/>
      <c r="C29" s="2258"/>
      <c r="D29" s="2259"/>
      <c r="E29" s="240"/>
      <c r="F29" s="132"/>
      <c r="G29" s="279">
        <v>16</v>
      </c>
      <c r="H29" s="1037"/>
    </row>
    <row r="30" spans="2:8">
      <c r="B30" s="2257"/>
      <c r="C30" s="2258"/>
      <c r="D30" s="2259"/>
      <c r="E30" s="240"/>
      <c r="F30" s="132"/>
      <c r="G30" s="279">
        <v>17</v>
      </c>
      <c r="H30" s="1037"/>
    </row>
    <row r="31" spans="2:8">
      <c r="B31" s="2257"/>
      <c r="C31" s="2258"/>
      <c r="D31" s="2259"/>
      <c r="E31" s="240"/>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240"/>
      <c r="F43" s="132"/>
      <c r="G43" s="279">
        <v>30</v>
      </c>
      <c r="H43" s="1037"/>
    </row>
    <row r="44" spans="2:8">
      <c r="B44" s="2257"/>
      <c r="C44" s="2258"/>
      <c r="D44" s="2259"/>
      <c r="E44" s="240"/>
      <c r="F44" s="132"/>
      <c r="G44" s="279">
        <v>31</v>
      </c>
      <c r="H44" s="1037"/>
    </row>
    <row r="45" spans="2:8">
      <c r="B45" s="2257"/>
      <c r="C45" s="2258"/>
      <c r="D45" s="2259"/>
      <c r="E45" s="240"/>
      <c r="F45" s="132"/>
      <c r="G45" s="279">
        <v>32</v>
      </c>
      <c r="H45" s="1037"/>
    </row>
    <row r="46" spans="2:8">
      <c r="B46" s="2257"/>
      <c r="C46" s="2258"/>
      <c r="D46" s="2259"/>
      <c r="E46" s="240"/>
      <c r="F46" s="132"/>
      <c r="G46" s="279">
        <v>33</v>
      </c>
      <c r="H46" s="1037"/>
    </row>
    <row r="47" spans="2:8">
      <c r="B47" s="2257"/>
      <c r="C47" s="2258"/>
      <c r="D47" s="2259"/>
      <c r="E47" s="240"/>
      <c r="F47" s="132"/>
      <c r="G47" s="279">
        <v>34</v>
      </c>
      <c r="H47" s="1037"/>
    </row>
    <row r="48" spans="2:8">
      <c r="B48" s="2257"/>
      <c r="C48" s="2258"/>
      <c r="D48" s="2259"/>
      <c r="E48" s="240"/>
      <c r="F48" s="132"/>
      <c r="G48" s="279">
        <v>35</v>
      </c>
      <c r="H48" s="1037"/>
    </row>
    <row r="49" spans="2:8">
      <c r="B49" s="2257"/>
      <c r="C49" s="2258"/>
      <c r="D49" s="2259"/>
      <c r="E49" s="240"/>
      <c r="F49" s="132"/>
      <c r="G49" s="279">
        <v>36</v>
      </c>
      <c r="H49" s="1037"/>
    </row>
    <row r="50" spans="2:8">
      <c r="B50" s="2257"/>
      <c r="C50" s="2258"/>
      <c r="D50" s="2259"/>
      <c r="E50" s="240"/>
      <c r="F50" s="132"/>
      <c r="G50" s="279">
        <v>37</v>
      </c>
      <c r="H50" s="1037"/>
    </row>
    <row r="51" spans="2:8">
      <c r="B51" s="2257"/>
      <c r="C51" s="2258"/>
      <c r="D51" s="2259"/>
      <c r="E51" s="240"/>
      <c r="F51" s="132"/>
      <c r="G51" s="279">
        <v>38</v>
      </c>
      <c r="H51" s="1037"/>
    </row>
    <row r="52" spans="2:8">
      <c r="B52" s="2257"/>
      <c r="C52" s="2258"/>
      <c r="D52" s="2259"/>
      <c r="E52" s="240"/>
      <c r="F52" s="132"/>
      <c r="G52" s="279">
        <v>39</v>
      </c>
      <c r="H52" s="1037"/>
    </row>
    <row r="53" spans="2:8">
      <c r="B53" s="2257"/>
      <c r="C53" s="2258"/>
      <c r="D53" s="2259"/>
      <c r="E53" s="240"/>
      <c r="F53" s="132"/>
      <c r="G53" s="279">
        <v>40</v>
      </c>
      <c r="H53" s="1037"/>
    </row>
    <row r="54" spans="2:8">
      <c r="B54" s="2257"/>
      <c r="C54" s="2258"/>
      <c r="D54" s="2259"/>
      <c r="E54" s="240"/>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3dweqfbRXLJ/4I/dqgx7Ym89YaP8OFpwyEmaogwmWaHpmaR5xZLE2zoZuw8emNW8+2KJTYN6jurHsrzc2A5e/w==" saltValue="x7ktYMByKRmME+vks4/kCA==" spinCount="100000" sheet="1" objects="1" scenarios="1"/>
  <mergeCells count="40">
    <mergeCell ref="B50:D50"/>
    <mergeCell ref="B51:D51"/>
    <mergeCell ref="B52:D52"/>
    <mergeCell ref="B53:D53"/>
    <mergeCell ref="B54:D54"/>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26:D26"/>
    <mergeCell ref="B15:D15"/>
    <mergeCell ref="B16:D16"/>
    <mergeCell ref="B17:D17"/>
    <mergeCell ref="B18:D18"/>
    <mergeCell ref="B19:D19"/>
    <mergeCell ref="B20:D20"/>
    <mergeCell ref="B21:D21"/>
    <mergeCell ref="B22:D22"/>
    <mergeCell ref="B23:D23"/>
    <mergeCell ref="B24:D24"/>
    <mergeCell ref="B25:D25"/>
    <mergeCell ref="B41:D41"/>
    <mergeCell ref="B42:D42"/>
    <mergeCell ref="B36:D36"/>
    <mergeCell ref="B37:D37"/>
    <mergeCell ref="B38:D38"/>
    <mergeCell ref="B39:D39"/>
    <mergeCell ref="B40:D40"/>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pageSetUpPr fitToPage="1"/>
  </sheetPr>
  <dimension ref="A1:O62"/>
  <sheetViews>
    <sheetView showGridLines="0" topLeftCell="C1" zoomScaleNormal="100" workbookViewId="0">
      <selection activeCell="E15" sqref="E15"/>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13140</v>
      </c>
      <c r="C6" s="241"/>
      <c r="D6" s="241"/>
      <c r="E6" s="241"/>
      <c r="F6" s="241"/>
      <c r="H6" s="1688"/>
      <c r="I6" s="1991"/>
    </row>
    <row r="7" spans="2:11" ht="13.5" thickBot="1">
      <c r="F7" s="16"/>
    </row>
    <row r="8" spans="2:11" ht="13.5" thickTop="1">
      <c r="B8" s="245" t="s">
        <v>6</v>
      </c>
      <c r="C8" s="1630">
        <f>Facility_Name</f>
        <v>0</v>
      </c>
      <c r="D8" s="1630"/>
      <c r="E8" s="1630"/>
      <c r="F8" s="248"/>
      <c r="G8" s="266"/>
      <c r="H8" s="266"/>
    </row>
    <row r="9" spans="2:11">
      <c r="B9" s="250" t="s">
        <v>7</v>
      </c>
      <c r="C9" s="1631" t="str">
        <f>IF(Facility_DBA = 0, "", Facility_DBA)</f>
        <v/>
      </c>
      <c r="D9" s="1631"/>
      <c r="E9" s="1373" t="s">
        <v>95</v>
      </c>
      <c r="F9" s="1666">
        <f>Facility_FYB</f>
        <v>0</v>
      </c>
      <c r="G9" s="266"/>
      <c r="H9" s="266"/>
    </row>
    <row r="10" spans="2:11">
      <c r="B10" s="250" t="s">
        <v>24</v>
      </c>
      <c r="C10" s="1631">
        <f>Provider_Number</f>
        <v>0</v>
      </c>
      <c r="D10" s="1631"/>
      <c r="E10" s="1373" t="s">
        <v>53</v>
      </c>
      <c r="F10" s="1666">
        <f>Facility_FYE</f>
        <v>0</v>
      </c>
      <c r="G10" s="266"/>
      <c r="H10" s="266"/>
    </row>
    <row r="11" spans="2:11" ht="13.5" thickBot="1">
      <c r="B11" s="253" t="s">
        <v>711</v>
      </c>
      <c r="C11" s="254"/>
      <c r="D11" s="1374">
        <f>+'Form 17-2'!E11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3'!$F$16="No",IF((IF(_D010639="",1,0)+IF(_D010668="",1,0)+IF(_D010669="",1,0))&lt;&gt;0,"WARNING: Schedule incomplete. If no data to report, please enter N/A or 0 in all cells for this row.",""),"")</f>
        <v>WARNING: Schedule incomplete. If no data to report, please enter N/A or 0 in all cells for this row.</v>
      </c>
    </row>
    <row r="16" spans="2:11">
      <c r="B16" s="2257"/>
      <c r="C16" s="2258"/>
      <c r="D16" s="2259"/>
      <c r="E16" s="1632"/>
      <c r="F16" s="132"/>
      <c r="G16" s="279">
        <v>3</v>
      </c>
      <c r="H16" s="1037"/>
    </row>
    <row r="17" spans="2:8">
      <c r="B17" s="2257"/>
      <c r="C17" s="2258"/>
      <c r="D17" s="2259"/>
      <c r="E17" s="1632"/>
      <c r="F17" s="132"/>
      <c r="G17" s="279">
        <v>4</v>
      </c>
      <c r="H17" s="1037"/>
    </row>
    <row r="18" spans="2:8">
      <c r="B18" s="2257"/>
      <c r="C18" s="2258"/>
      <c r="D18" s="2259"/>
      <c r="E18" s="1632"/>
      <c r="F18" s="132"/>
      <c r="G18" s="279">
        <v>5</v>
      </c>
      <c r="H18" s="1037"/>
    </row>
    <row r="19" spans="2:8">
      <c r="B19" s="2257"/>
      <c r="C19" s="2258"/>
      <c r="D19" s="2259"/>
      <c r="E19" s="1632"/>
      <c r="F19" s="132"/>
      <c r="G19" s="279">
        <v>6</v>
      </c>
      <c r="H19" s="1037"/>
    </row>
    <row r="20" spans="2:8">
      <c r="B20" s="2257"/>
      <c r="C20" s="2258"/>
      <c r="D20" s="2259"/>
      <c r="E20" s="1632"/>
      <c r="F20" s="132"/>
      <c r="G20" s="279">
        <v>7</v>
      </c>
      <c r="H20" s="1037"/>
    </row>
    <row r="21" spans="2:8">
      <c r="B21" s="2257"/>
      <c r="C21" s="2258"/>
      <c r="D21" s="2259"/>
      <c r="E21" s="1632"/>
      <c r="F21" s="132"/>
      <c r="G21" s="279">
        <v>8</v>
      </c>
      <c r="H21" s="1037"/>
    </row>
    <row r="22" spans="2:8">
      <c r="B22" s="2257"/>
      <c r="C22" s="2258"/>
      <c r="D22" s="2259"/>
      <c r="E22" s="1632"/>
      <c r="F22" s="132"/>
      <c r="G22" s="279">
        <v>9</v>
      </c>
      <c r="H22" s="1037"/>
    </row>
    <row r="23" spans="2:8">
      <c r="B23" s="2257"/>
      <c r="C23" s="2258"/>
      <c r="D23" s="2259"/>
      <c r="E23" s="1632"/>
      <c r="F23" s="132"/>
      <c r="G23" s="279">
        <v>10</v>
      </c>
      <c r="H23" s="1037"/>
    </row>
    <row r="24" spans="2:8">
      <c r="B24" s="2257"/>
      <c r="C24" s="2258"/>
      <c r="D24" s="2259"/>
      <c r="E24" s="1632"/>
      <c r="F24" s="132"/>
      <c r="G24" s="279">
        <v>11</v>
      </c>
      <c r="H24" s="1037"/>
    </row>
    <row r="25" spans="2:8">
      <c r="B25" s="2257"/>
      <c r="C25" s="2258"/>
      <c r="D25" s="2259"/>
      <c r="E25" s="1632"/>
      <c r="F25" s="132"/>
      <c r="G25" s="279">
        <v>12</v>
      </c>
      <c r="H25" s="1037"/>
    </row>
    <row r="26" spans="2:8">
      <c r="B26" s="2257"/>
      <c r="C26" s="2258"/>
      <c r="D26" s="2259"/>
      <c r="E26" s="1632"/>
      <c r="F26" s="132"/>
      <c r="G26" s="279">
        <v>13</v>
      </c>
      <c r="H26" s="1037"/>
    </row>
    <row r="27" spans="2:8">
      <c r="B27" s="2257"/>
      <c r="C27" s="2258"/>
      <c r="D27" s="2259"/>
      <c r="E27" s="1632"/>
      <c r="F27" s="132"/>
      <c r="G27" s="279">
        <v>14</v>
      </c>
      <c r="H27" s="1037"/>
    </row>
    <row r="28" spans="2:8">
      <c r="B28" s="2257"/>
      <c r="C28" s="2258"/>
      <c r="D28" s="2259"/>
      <c r="E28" s="1632"/>
      <c r="F28" s="132"/>
      <c r="G28" s="279">
        <v>15</v>
      </c>
      <c r="H28" s="1037"/>
    </row>
    <row r="29" spans="2:8">
      <c r="B29" s="2257"/>
      <c r="C29" s="2258"/>
      <c r="D29" s="2259"/>
      <c r="E29" s="1632"/>
      <c r="F29" s="132"/>
      <c r="G29" s="279">
        <v>16</v>
      </c>
      <c r="H29" s="1037"/>
    </row>
    <row r="30" spans="2:8">
      <c r="B30" s="2257"/>
      <c r="C30" s="2258"/>
      <c r="D30" s="2259"/>
      <c r="E30" s="1632"/>
      <c r="F30" s="132"/>
      <c r="G30" s="279">
        <v>17</v>
      </c>
      <c r="H30" s="1037"/>
    </row>
    <row r="31" spans="2:8">
      <c r="B31" s="2257"/>
      <c r="C31" s="2258"/>
      <c r="D31" s="2259"/>
      <c r="E31" s="1632"/>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1632"/>
      <c r="F43" s="132"/>
      <c r="G43" s="279">
        <v>30</v>
      </c>
      <c r="H43" s="1037"/>
    </row>
    <row r="44" spans="2:8">
      <c r="B44" s="2257"/>
      <c r="C44" s="2258"/>
      <c r="D44" s="2259"/>
      <c r="E44" s="1632"/>
      <c r="F44" s="132"/>
      <c r="G44" s="279">
        <v>31</v>
      </c>
      <c r="H44" s="1037"/>
    </row>
    <row r="45" spans="2:8">
      <c r="B45" s="2257"/>
      <c r="C45" s="2258"/>
      <c r="D45" s="2259"/>
      <c r="E45" s="1632"/>
      <c r="F45" s="132"/>
      <c r="G45" s="279">
        <v>32</v>
      </c>
      <c r="H45" s="1037"/>
    </row>
    <row r="46" spans="2:8">
      <c r="B46" s="2257"/>
      <c r="C46" s="2258"/>
      <c r="D46" s="2259"/>
      <c r="E46" s="1632"/>
      <c r="F46" s="132"/>
      <c r="G46" s="279">
        <v>33</v>
      </c>
      <c r="H46" s="1037"/>
    </row>
    <row r="47" spans="2:8">
      <c r="B47" s="2257"/>
      <c r="C47" s="2258"/>
      <c r="D47" s="2259"/>
      <c r="E47" s="1632"/>
      <c r="F47" s="132"/>
      <c r="G47" s="279">
        <v>34</v>
      </c>
      <c r="H47" s="1037"/>
    </row>
    <row r="48" spans="2:8">
      <c r="B48" s="2257"/>
      <c r="C48" s="2258"/>
      <c r="D48" s="2259"/>
      <c r="E48" s="1632"/>
      <c r="F48" s="132"/>
      <c r="G48" s="279">
        <v>35</v>
      </c>
      <c r="H48" s="1037"/>
    </row>
    <row r="49" spans="2:8">
      <c r="B49" s="2257"/>
      <c r="C49" s="2258"/>
      <c r="D49" s="2259"/>
      <c r="E49" s="1632"/>
      <c r="F49" s="132"/>
      <c r="G49" s="279">
        <v>36</v>
      </c>
      <c r="H49" s="1037"/>
    </row>
    <row r="50" spans="2:8">
      <c r="B50" s="2257"/>
      <c r="C50" s="2258"/>
      <c r="D50" s="2259"/>
      <c r="E50" s="1632"/>
      <c r="F50" s="132"/>
      <c r="G50" s="279">
        <v>37</v>
      </c>
      <c r="H50" s="1037"/>
    </row>
    <row r="51" spans="2:8">
      <c r="B51" s="2257"/>
      <c r="C51" s="2258"/>
      <c r="D51" s="2259"/>
      <c r="E51" s="1632"/>
      <c r="F51" s="132"/>
      <c r="G51" s="279">
        <v>38</v>
      </c>
      <c r="H51" s="1037"/>
    </row>
    <row r="52" spans="2:8">
      <c r="B52" s="2257"/>
      <c r="C52" s="2258"/>
      <c r="D52" s="2259"/>
      <c r="E52" s="1632"/>
      <c r="F52" s="132"/>
      <c r="G52" s="279">
        <v>39</v>
      </c>
      <c r="H52" s="1037"/>
    </row>
    <row r="53" spans="2:8">
      <c r="B53" s="2257"/>
      <c r="C53" s="2258"/>
      <c r="D53" s="2259"/>
      <c r="E53" s="1632"/>
      <c r="F53" s="132"/>
      <c r="G53" s="279">
        <v>40</v>
      </c>
      <c r="H53" s="1037"/>
    </row>
    <row r="54" spans="2:8">
      <c r="B54" s="2257"/>
      <c r="C54" s="2258"/>
      <c r="D54" s="2259"/>
      <c r="E54" s="1632"/>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71QRrSgHeJvuL98qZ6qP1RIcvl/3u00jxXE+1AZWhqhMSsBLTOr8G5OrwjlMeYSBAXbL3MTUuMsSmkaXhjTZ1Q==" saltValue="He1wgpBclfJxy+ZzdjqHJg==" spinCount="100000" sheet="1" objects="1" scenarios="1"/>
  <mergeCells count="40">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pageSetUpPr fitToPage="1"/>
  </sheetPr>
  <dimension ref="A1:O62"/>
  <sheetViews>
    <sheetView showGridLines="0" topLeftCell="C1" zoomScaleNormal="100" workbookViewId="0">
      <selection activeCell="F16" sqref="F16"/>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13141</v>
      </c>
      <c r="C6" s="241"/>
      <c r="D6" s="241"/>
      <c r="E6" s="241"/>
      <c r="F6" s="241"/>
      <c r="H6" s="1688"/>
      <c r="I6" s="1991"/>
    </row>
    <row r="7" spans="2:11" ht="13.5" thickBot="1">
      <c r="F7" s="16"/>
    </row>
    <row r="8" spans="2:11" ht="13.5" thickTop="1">
      <c r="B8" s="245" t="s">
        <v>6</v>
      </c>
      <c r="C8" s="1630">
        <f>Facility_Name</f>
        <v>0</v>
      </c>
      <c r="D8" s="1630"/>
      <c r="E8" s="1630"/>
      <c r="F8" s="248"/>
      <c r="G8" s="266"/>
      <c r="H8" s="266"/>
    </row>
    <row r="9" spans="2:11">
      <c r="B9" s="250" t="s">
        <v>7</v>
      </c>
      <c r="C9" s="1631" t="str">
        <f>IF(Facility_DBA = 0, "", Facility_DBA)</f>
        <v/>
      </c>
      <c r="D9" s="1631"/>
      <c r="E9" s="1373" t="s">
        <v>95</v>
      </c>
      <c r="F9" s="1666">
        <f>Facility_FYB</f>
        <v>0</v>
      </c>
      <c r="G9" s="266"/>
      <c r="H9" s="266"/>
    </row>
    <row r="10" spans="2:11">
      <c r="B10" s="250" t="s">
        <v>24</v>
      </c>
      <c r="C10" s="1631">
        <f>Provider_Number</f>
        <v>0</v>
      </c>
      <c r="D10" s="1631"/>
      <c r="E10" s="1373" t="s">
        <v>53</v>
      </c>
      <c r="F10" s="1666">
        <f>Facility_FYE</f>
        <v>0</v>
      </c>
      <c r="G10" s="266"/>
      <c r="H10" s="266"/>
    </row>
    <row r="11" spans="2:11" ht="13.5" thickBot="1">
      <c r="B11" s="253" t="s">
        <v>711</v>
      </c>
      <c r="C11" s="254"/>
      <c r="D11" s="1374">
        <f>+'Form 17-3'!E11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3'!$F$16="No",IF((IF(_D010731="",1,0)+IF(_D010760="",1,0)+IF(_D010761="",1,0))&lt;&gt;0,"WARNING: Schedule incomplete. If no data to report, please enter N/A or 0 in all cells for this row.",""),"")</f>
        <v>WARNING: Schedule incomplete. If no data to report, please enter N/A or 0 in all cells for this row.</v>
      </c>
    </row>
    <row r="16" spans="2:11">
      <c r="B16" s="2257"/>
      <c r="C16" s="2258"/>
      <c r="D16" s="2259"/>
      <c r="E16" s="1632"/>
      <c r="F16" s="132"/>
      <c r="G16" s="279">
        <v>3</v>
      </c>
      <c r="H16" s="1037"/>
    </row>
    <row r="17" spans="2:8">
      <c r="B17" s="2257"/>
      <c r="C17" s="2258"/>
      <c r="D17" s="2259"/>
      <c r="E17" s="1632"/>
      <c r="F17" s="132"/>
      <c r="G17" s="279">
        <v>4</v>
      </c>
      <c r="H17" s="1037"/>
    </row>
    <row r="18" spans="2:8">
      <c r="B18" s="2257"/>
      <c r="C18" s="2258"/>
      <c r="D18" s="2259"/>
      <c r="E18" s="1632"/>
      <c r="F18" s="132"/>
      <c r="G18" s="279">
        <v>5</v>
      </c>
      <c r="H18" s="1037"/>
    </row>
    <row r="19" spans="2:8">
      <c r="B19" s="2257"/>
      <c r="C19" s="2258"/>
      <c r="D19" s="2259"/>
      <c r="E19" s="1632"/>
      <c r="F19" s="132"/>
      <c r="G19" s="279">
        <v>6</v>
      </c>
      <c r="H19" s="1037"/>
    </row>
    <row r="20" spans="2:8">
      <c r="B20" s="2257"/>
      <c r="C20" s="2258"/>
      <c r="D20" s="2259"/>
      <c r="E20" s="1632"/>
      <c r="F20" s="132"/>
      <c r="G20" s="279">
        <v>7</v>
      </c>
      <c r="H20" s="1037"/>
    </row>
    <row r="21" spans="2:8">
      <c r="B21" s="2257"/>
      <c r="C21" s="2258"/>
      <c r="D21" s="2259"/>
      <c r="E21" s="1632"/>
      <c r="F21" s="132"/>
      <c r="G21" s="279">
        <v>8</v>
      </c>
      <c r="H21" s="1037"/>
    </row>
    <row r="22" spans="2:8">
      <c r="B22" s="2257"/>
      <c r="C22" s="2258"/>
      <c r="D22" s="2259"/>
      <c r="E22" s="1632"/>
      <c r="F22" s="132"/>
      <c r="G22" s="279">
        <v>9</v>
      </c>
      <c r="H22" s="1037"/>
    </row>
    <row r="23" spans="2:8">
      <c r="B23" s="2257"/>
      <c r="C23" s="2258"/>
      <c r="D23" s="2259"/>
      <c r="E23" s="1632"/>
      <c r="F23" s="132"/>
      <c r="G23" s="279">
        <v>10</v>
      </c>
      <c r="H23" s="1037"/>
    </row>
    <row r="24" spans="2:8">
      <c r="B24" s="2257"/>
      <c r="C24" s="2258"/>
      <c r="D24" s="2259"/>
      <c r="E24" s="1632"/>
      <c r="F24" s="132"/>
      <c r="G24" s="279">
        <v>11</v>
      </c>
      <c r="H24" s="1037"/>
    </row>
    <row r="25" spans="2:8">
      <c r="B25" s="2257"/>
      <c r="C25" s="2258"/>
      <c r="D25" s="2259"/>
      <c r="E25" s="1632"/>
      <c r="F25" s="132"/>
      <c r="G25" s="279">
        <v>12</v>
      </c>
      <c r="H25" s="1037"/>
    </row>
    <row r="26" spans="2:8">
      <c r="B26" s="2257"/>
      <c r="C26" s="2258"/>
      <c r="D26" s="2259"/>
      <c r="E26" s="1632"/>
      <c r="F26" s="132"/>
      <c r="G26" s="279">
        <v>13</v>
      </c>
      <c r="H26" s="1037"/>
    </row>
    <row r="27" spans="2:8">
      <c r="B27" s="2257"/>
      <c r="C27" s="2258"/>
      <c r="D27" s="2259"/>
      <c r="E27" s="1632"/>
      <c r="F27" s="132"/>
      <c r="G27" s="279">
        <v>14</v>
      </c>
      <c r="H27" s="1037"/>
    </row>
    <row r="28" spans="2:8">
      <c r="B28" s="2257"/>
      <c r="C28" s="2258"/>
      <c r="D28" s="2259"/>
      <c r="E28" s="1632"/>
      <c r="F28" s="132"/>
      <c r="G28" s="279">
        <v>15</v>
      </c>
      <c r="H28" s="1037"/>
    </row>
    <row r="29" spans="2:8">
      <c r="B29" s="2257"/>
      <c r="C29" s="2258"/>
      <c r="D29" s="2259"/>
      <c r="E29" s="1632"/>
      <c r="F29" s="132"/>
      <c r="G29" s="279">
        <v>16</v>
      </c>
      <c r="H29" s="1037"/>
    </row>
    <row r="30" spans="2:8">
      <c r="B30" s="2257"/>
      <c r="C30" s="2258"/>
      <c r="D30" s="2259"/>
      <c r="E30" s="1632"/>
      <c r="F30" s="132"/>
      <c r="G30" s="279">
        <v>17</v>
      </c>
      <c r="H30" s="1037"/>
    </row>
    <row r="31" spans="2:8">
      <c r="B31" s="2257"/>
      <c r="C31" s="2258"/>
      <c r="D31" s="2259"/>
      <c r="E31" s="1632"/>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1632"/>
      <c r="F43" s="132"/>
      <c r="G43" s="279">
        <v>30</v>
      </c>
      <c r="H43" s="1037"/>
    </row>
    <row r="44" spans="2:8">
      <c r="B44" s="2257"/>
      <c r="C44" s="2258"/>
      <c r="D44" s="2259"/>
      <c r="E44" s="1632"/>
      <c r="F44" s="132"/>
      <c r="G44" s="279">
        <v>31</v>
      </c>
      <c r="H44" s="1037"/>
    </row>
    <row r="45" spans="2:8">
      <c r="B45" s="2257"/>
      <c r="C45" s="2258"/>
      <c r="D45" s="2259"/>
      <c r="E45" s="1632"/>
      <c r="F45" s="132"/>
      <c r="G45" s="279">
        <v>32</v>
      </c>
      <c r="H45" s="1037"/>
    </row>
    <row r="46" spans="2:8">
      <c r="B46" s="2257"/>
      <c r="C46" s="2258"/>
      <c r="D46" s="2259"/>
      <c r="E46" s="1632"/>
      <c r="F46" s="132"/>
      <c r="G46" s="279">
        <v>33</v>
      </c>
      <c r="H46" s="1037"/>
    </row>
    <row r="47" spans="2:8">
      <c r="B47" s="2257"/>
      <c r="C47" s="2258"/>
      <c r="D47" s="2259"/>
      <c r="E47" s="1632"/>
      <c r="F47" s="132"/>
      <c r="G47" s="279">
        <v>34</v>
      </c>
      <c r="H47" s="1037"/>
    </row>
    <row r="48" spans="2:8">
      <c r="B48" s="2257"/>
      <c r="C48" s="2258"/>
      <c r="D48" s="2259"/>
      <c r="E48" s="1632"/>
      <c r="F48" s="132"/>
      <c r="G48" s="279">
        <v>35</v>
      </c>
      <c r="H48" s="1037"/>
    </row>
    <row r="49" spans="2:8">
      <c r="B49" s="2257"/>
      <c r="C49" s="2258"/>
      <c r="D49" s="2259"/>
      <c r="E49" s="1632"/>
      <c r="F49" s="132"/>
      <c r="G49" s="279">
        <v>36</v>
      </c>
      <c r="H49" s="1037"/>
    </row>
    <row r="50" spans="2:8">
      <c r="B50" s="2257"/>
      <c r="C50" s="2258"/>
      <c r="D50" s="2259"/>
      <c r="E50" s="1632"/>
      <c r="F50" s="132"/>
      <c r="G50" s="279">
        <v>37</v>
      </c>
      <c r="H50" s="1037"/>
    </row>
    <row r="51" spans="2:8">
      <c r="B51" s="2257"/>
      <c r="C51" s="2258"/>
      <c r="D51" s="2259"/>
      <c r="E51" s="1632"/>
      <c r="F51" s="132"/>
      <c r="G51" s="279">
        <v>38</v>
      </c>
      <c r="H51" s="1037"/>
    </row>
    <row r="52" spans="2:8">
      <c r="B52" s="2257"/>
      <c r="C52" s="2258"/>
      <c r="D52" s="2259"/>
      <c r="E52" s="1632"/>
      <c r="F52" s="132"/>
      <c r="G52" s="279">
        <v>39</v>
      </c>
      <c r="H52" s="1037"/>
    </row>
    <row r="53" spans="2:8">
      <c r="B53" s="2257"/>
      <c r="C53" s="2258"/>
      <c r="D53" s="2259"/>
      <c r="E53" s="1632"/>
      <c r="F53" s="132"/>
      <c r="G53" s="279">
        <v>40</v>
      </c>
      <c r="H53" s="1037"/>
    </row>
    <row r="54" spans="2:8">
      <c r="B54" s="2257"/>
      <c r="C54" s="2258"/>
      <c r="D54" s="2259"/>
      <c r="E54" s="1632"/>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4I8fRxeuLExmQL8xD6ZLESCBgUFp95C6RQ9meS1WXahOABhpU77Rti1WiGc99/NraJ/dqrCGODAnquXaDd8DiQ==" saltValue="kaHBzN6bIJ0AZA7ZaqSaOg==" spinCount="100000" sheet="1" objects="1" scenarios="1"/>
  <mergeCells count="40">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pageSetUpPr fitToPage="1"/>
  </sheetPr>
  <dimension ref="A1:N94"/>
  <sheetViews>
    <sheetView showGridLines="0" zoomScaleNormal="100" workbookViewId="0">
      <selection activeCell="G14" sqref="G14"/>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713</v>
      </c>
      <c r="C6" s="241"/>
      <c r="D6" s="241"/>
      <c r="E6" s="242"/>
      <c r="F6" s="241"/>
      <c r="G6" s="241"/>
      <c r="H6" s="241"/>
      <c r="J6" s="1688"/>
      <c r="K6" s="1991"/>
    </row>
    <row r="7" spans="2:11" ht="13.5" thickBot="1">
      <c r="H7" s="16"/>
      <c r="J7" s="1688"/>
      <c r="K7" s="1991"/>
    </row>
    <row r="8" spans="2:11" ht="13.5" thickTop="1">
      <c r="B8" s="245" t="s">
        <v>6</v>
      </c>
      <c r="C8" s="246">
        <f>Facility_Name</f>
        <v>0</v>
      </c>
      <c r="D8" s="246"/>
      <c r="E8" s="246"/>
      <c r="F8" s="246"/>
      <c r="G8" s="246"/>
      <c r="H8" s="248"/>
      <c r="I8" s="266"/>
      <c r="J8" s="266"/>
    </row>
    <row r="9" spans="2:11">
      <c r="B9" s="250" t="s">
        <v>7</v>
      </c>
      <c r="C9" s="251" t="str">
        <f>IF(Facility_DBA = 0, "", Facility_DBA)</f>
        <v/>
      </c>
      <c r="D9" s="251"/>
      <c r="E9" s="251"/>
      <c r="F9" s="251"/>
      <c r="G9" s="251"/>
      <c r="H9" s="1390"/>
      <c r="I9" s="266"/>
      <c r="J9" s="266"/>
    </row>
    <row r="10" spans="2:11">
      <c r="B10" s="250" t="s">
        <v>24</v>
      </c>
      <c r="C10" s="251">
        <f>Provider_Number</f>
        <v>0</v>
      </c>
      <c r="D10" s="251"/>
      <c r="E10" s="1391" t="s">
        <v>95</v>
      </c>
      <c r="F10" s="1667">
        <f>Facility_FYB</f>
        <v>0</v>
      </c>
      <c r="G10" s="1391" t="s">
        <v>53</v>
      </c>
      <c r="H10" s="1668">
        <f>Facility_FYE</f>
        <v>0</v>
      </c>
      <c r="I10" s="266"/>
      <c r="J10" s="266"/>
    </row>
    <row r="11" spans="2:11" ht="13.5" thickBot="1">
      <c r="B11" s="253" t="s">
        <v>711</v>
      </c>
      <c r="C11" s="254"/>
      <c r="D11" s="254"/>
      <c r="E11" s="1374">
        <f>+'Schedule 11'!D11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13"/>
      <c r="C15" s="2116"/>
      <c r="D15" s="2114"/>
      <c r="E15" s="103"/>
      <c r="F15" s="103"/>
      <c r="G15" s="103"/>
      <c r="H15" s="671">
        <f>+E15+F15</f>
        <v>0</v>
      </c>
      <c r="I15" s="279">
        <v>2</v>
      </c>
      <c r="J15" s="1241"/>
      <c r="K15" s="1990" t="str">
        <f>IF('Form 3'!$F$16="No",IF((IF(_D005694="",1,0)+IF(_D005760="",1,0)+IF(_D005761="",1,0)+IF(_D005762="",1,0))&lt;&gt;0,"WARNING: Schedule incomplete. If no data to report, please enter N/A or 0 in all cells for this row.",""),"")</f>
        <v>WARNING: Schedule incomplete. If no data to report, please enter N/A or 0 in all cells for this row.</v>
      </c>
    </row>
    <row r="16" spans="2:11" ht="15" customHeight="1">
      <c r="B16" s="2113"/>
      <c r="C16" s="2116"/>
      <c r="D16" s="2114"/>
      <c r="E16" s="103"/>
      <c r="F16" s="103"/>
      <c r="G16" s="103"/>
      <c r="H16" s="671">
        <f t="shared" ref="H16:H64" si="0">+E16+F16</f>
        <v>0</v>
      </c>
      <c r="I16" s="279">
        <v>3</v>
      </c>
      <c r="J16" s="1241"/>
    </row>
    <row r="17" spans="2:10" ht="15" customHeight="1">
      <c r="B17" s="2113"/>
      <c r="C17" s="2116"/>
      <c r="D17" s="2114"/>
      <c r="E17" s="103"/>
      <c r="F17" s="103"/>
      <c r="G17" s="103"/>
      <c r="H17" s="671">
        <f t="shared" si="0"/>
        <v>0</v>
      </c>
      <c r="I17" s="279">
        <v>4</v>
      </c>
      <c r="J17" s="1241"/>
    </row>
    <row r="18" spans="2:10" ht="15" customHeight="1">
      <c r="B18" s="2113"/>
      <c r="C18" s="2116"/>
      <c r="D18" s="2114"/>
      <c r="E18" s="103"/>
      <c r="F18" s="103"/>
      <c r="G18" s="103"/>
      <c r="H18" s="671">
        <f t="shared" si="0"/>
        <v>0</v>
      </c>
      <c r="I18" s="279">
        <v>5</v>
      </c>
      <c r="J18" s="1241"/>
    </row>
    <row r="19" spans="2:10" ht="15" customHeight="1">
      <c r="B19" s="2113"/>
      <c r="C19" s="2116"/>
      <c r="D19" s="2114"/>
      <c r="E19" s="103"/>
      <c r="F19" s="103"/>
      <c r="G19" s="103"/>
      <c r="H19" s="671">
        <f t="shared" si="0"/>
        <v>0</v>
      </c>
      <c r="I19" s="279">
        <v>6</v>
      </c>
      <c r="J19" s="1241"/>
    </row>
    <row r="20" spans="2:10" ht="15" customHeight="1">
      <c r="B20" s="2113"/>
      <c r="C20" s="2116"/>
      <c r="D20" s="2114"/>
      <c r="E20" s="103"/>
      <c r="F20" s="103"/>
      <c r="G20" s="103"/>
      <c r="H20" s="671">
        <f t="shared" si="0"/>
        <v>0</v>
      </c>
      <c r="I20" s="279">
        <v>7</v>
      </c>
      <c r="J20" s="1241"/>
    </row>
    <row r="21" spans="2:10" ht="15" customHeight="1">
      <c r="B21" s="2113"/>
      <c r="C21" s="2116"/>
      <c r="D21" s="2114"/>
      <c r="E21" s="103"/>
      <c r="F21" s="103"/>
      <c r="G21" s="103"/>
      <c r="H21" s="671">
        <f t="shared" si="0"/>
        <v>0</v>
      </c>
      <c r="I21" s="279">
        <v>8</v>
      </c>
      <c r="J21" s="1241"/>
    </row>
    <row r="22" spans="2:10" ht="15" customHeight="1">
      <c r="B22" s="2113"/>
      <c r="C22" s="2116"/>
      <c r="D22" s="2114"/>
      <c r="E22" s="103"/>
      <c r="F22" s="103"/>
      <c r="G22" s="103"/>
      <c r="H22" s="671">
        <f t="shared" si="0"/>
        <v>0</v>
      </c>
      <c r="I22" s="279">
        <v>9</v>
      </c>
      <c r="J22" s="1241"/>
    </row>
    <row r="23" spans="2:10" ht="15" customHeight="1">
      <c r="B23" s="2113"/>
      <c r="C23" s="2116"/>
      <c r="D23" s="2114"/>
      <c r="E23" s="103"/>
      <c r="F23" s="103"/>
      <c r="G23" s="103"/>
      <c r="H23" s="671">
        <f t="shared" si="0"/>
        <v>0</v>
      </c>
      <c r="I23" s="279">
        <v>10</v>
      </c>
      <c r="J23" s="1241"/>
    </row>
    <row r="24" spans="2:10" ht="15" customHeight="1">
      <c r="B24" s="2113"/>
      <c r="C24" s="2116"/>
      <c r="D24" s="2114"/>
      <c r="E24" s="103"/>
      <c r="F24" s="103"/>
      <c r="G24" s="103"/>
      <c r="H24" s="671">
        <f t="shared" si="0"/>
        <v>0</v>
      </c>
      <c r="I24" s="279">
        <v>11</v>
      </c>
      <c r="J24" s="1241"/>
    </row>
    <row r="25" spans="2:10" ht="15" customHeight="1">
      <c r="B25" s="2113"/>
      <c r="C25" s="2116"/>
      <c r="D25" s="2114"/>
      <c r="E25" s="103"/>
      <c r="F25" s="103"/>
      <c r="G25" s="103"/>
      <c r="H25" s="671">
        <f t="shared" si="0"/>
        <v>0</v>
      </c>
      <c r="I25" s="279">
        <v>12</v>
      </c>
      <c r="J25" s="1241"/>
    </row>
    <row r="26" spans="2:10" ht="15" customHeight="1">
      <c r="B26" s="2113"/>
      <c r="C26" s="2116"/>
      <c r="D26" s="2114"/>
      <c r="E26" s="103"/>
      <c r="F26" s="103"/>
      <c r="G26" s="103"/>
      <c r="H26" s="671">
        <f t="shared" si="0"/>
        <v>0</v>
      </c>
      <c r="I26" s="279">
        <v>13</v>
      </c>
      <c r="J26" s="1241"/>
    </row>
    <row r="27" spans="2:10" ht="15" customHeight="1">
      <c r="B27" s="2113"/>
      <c r="C27" s="2116"/>
      <c r="D27" s="2114"/>
      <c r="E27" s="103"/>
      <c r="F27" s="103"/>
      <c r="G27" s="103"/>
      <c r="H27" s="671">
        <f t="shared" si="0"/>
        <v>0</v>
      </c>
      <c r="I27" s="279">
        <v>14</v>
      </c>
      <c r="J27" s="1241"/>
    </row>
    <row r="28" spans="2:10" ht="15" customHeight="1">
      <c r="B28" s="2113"/>
      <c r="C28" s="2116"/>
      <c r="D28" s="2114"/>
      <c r="E28" s="103"/>
      <c r="F28" s="103"/>
      <c r="G28" s="103"/>
      <c r="H28" s="671">
        <f t="shared" si="0"/>
        <v>0</v>
      </c>
      <c r="I28" s="279">
        <v>15</v>
      </c>
      <c r="J28" s="1241"/>
    </row>
    <row r="29" spans="2:10" ht="15" customHeight="1">
      <c r="B29" s="2113"/>
      <c r="C29" s="2116"/>
      <c r="D29" s="2114"/>
      <c r="E29" s="103"/>
      <c r="F29" s="103"/>
      <c r="G29" s="103"/>
      <c r="H29" s="671">
        <f t="shared" si="0"/>
        <v>0</v>
      </c>
      <c r="I29" s="279">
        <v>16</v>
      </c>
      <c r="J29" s="1241"/>
    </row>
    <row r="30" spans="2:10" ht="15" customHeight="1">
      <c r="B30" s="2113"/>
      <c r="C30" s="2116"/>
      <c r="D30" s="2114"/>
      <c r="E30" s="103"/>
      <c r="F30" s="103"/>
      <c r="G30" s="103"/>
      <c r="H30" s="671">
        <f t="shared" si="0"/>
        <v>0</v>
      </c>
      <c r="I30" s="279">
        <v>17</v>
      </c>
      <c r="J30" s="1241"/>
    </row>
    <row r="31" spans="2:10" ht="15" customHeight="1">
      <c r="B31" s="2113"/>
      <c r="C31" s="2116"/>
      <c r="D31" s="2114"/>
      <c r="E31" s="103"/>
      <c r="F31" s="103"/>
      <c r="G31" s="103"/>
      <c r="H31" s="671">
        <f t="shared" si="0"/>
        <v>0</v>
      </c>
      <c r="I31" s="279">
        <v>18</v>
      </c>
      <c r="J31" s="1241"/>
    </row>
    <row r="32" spans="2:10" ht="15" customHeight="1">
      <c r="B32" s="2113"/>
      <c r="C32" s="2116"/>
      <c r="D32" s="2114"/>
      <c r="E32" s="103"/>
      <c r="F32" s="103"/>
      <c r="G32" s="103"/>
      <c r="H32" s="671">
        <f t="shared" si="0"/>
        <v>0</v>
      </c>
      <c r="I32" s="279">
        <v>19</v>
      </c>
      <c r="J32" s="1241"/>
    </row>
    <row r="33" spans="2:10" ht="15" customHeight="1">
      <c r="B33" s="2113"/>
      <c r="C33" s="2116"/>
      <c r="D33" s="2114"/>
      <c r="E33" s="103"/>
      <c r="F33" s="103"/>
      <c r="G33" s="103"/>
      <c r="H33" s="671">
        <f t="shared" si="0"/>
        <v>0</v>
      </c>
      <c r="I33" s="279">
        <v>20</v>
      </c>
      <c r="J33" s="1241"/>
    </row>
    <row r="34" spans="2:10" ht="15" customHeight="1">
      <c r="B34" s="2113"/>
      <c r="C34" s="2116"/>
      <c r="D34" s="2114"/>
      <c r="E34" s="103"/>
      <c r="F34" s="103"/>
      <c r="G34" s="103"/>
      <c r="H34" s="671">
        <f t="shared" si="0"/>
        <v>0</v>
      </c>
      <c r="I34" s="279">
        <v>21</v>
      </c>
      <c r="J34" s="1241"/>
    </row>
    <row r="35" spans="2:10" ht="15" customHeight="1">
      <c r="B35" s="2113"/>
      <c r="C35" s="2116"/>
      <c r="D35" s="2114"/>
      <c r="E35" s="103"/>
      <c r="F35" s="103"/>
      <c r="G35" s="103"/>
      <c r="H35" s="671">
        <f t="shared" si="0"/>
        <v>0</v>
      </c>
      <c r="I35" s="279">
        <v>22</v>
      </c>
      <c r="J35" s="1241"/>
    </row>
    <row r="36" spans="2:10" ht="15" customHeight="1">
      <c r="B36" s="2113"/>
      <c r="C36" s="2116"/>
      <c r="D36" s="2114"/>
      <c r="E36" s="103"/>
      <c r="F36" s="103"/>
      <c r="G36" s="103"/>
      <c r="H36" s="671">
        <f t="shared" si="0"/>
        <v>0</v>
      </c>
      <c r="I36" s="279">
        <v>23</v>
      </c>
      <c r="J36" s="1241"/>
    </row>
    <row r="37" spans="2:10" ht="15" customHeight="1">
      <c r="B37" s="2113"/>
      <c r="C37" s="2116"/>
      <c r="D37" s="2114"/>
      <c r="E37" s="103"/>
      <c r="F37" s="103"/>
      <c r="G37" s="103"/>
      <c r="H37" s="671">
        <f t="shared" si="0"/>
        <v>0</v>
      </c>
      <c r="I37" s="279">
        <v>24</v>
      </c>
      <c r="J37" s="1241"/>
    </row>
    <row r="38" spans="2:10" ht="15" customHeight="1">
      <c r="B38" s="2113"/>
      <c r="C38" s="2116"/>
      <c r="D38" s="2114"/>
      <c r="E38" s="103"/>
      <c r="F38" s="103"/>
      <c r="G38" s="103"/>
      <c r="H38" s="671">
        <f t="shared" si="0"/>
        <v>0</v>
      </c>
      <c r="I38" s="279">
        <v>25</v>
      </c>
      <c r="J38" s="1241"/>
    </row>
    <row r="39" spans="2:10" ht="15" customHeight="1">
      <c r="B39" s="2113"/>
      <c r="C39" s="2116"/>
      <c r="D39" s="2114"/>
      <c r="E39" s="103"/>
      <c r="F39" s="103"/>
      <c r="G39" s="103"/>
      <c r="H39" s="671">
        <f t="shared" si="0"/>
        <v>0</v>
      </c>
      <c r="I39" s="279">
        <v>26</v>
      </c>
      <c r="J39" s="1241"/>
    </row>
    <row r="40" spans="2:10" ht="15" customHeight="1">
      <c r="B40" s="2113"/>
      <c r="C40" s="2116"/>
      <c r="D40" s="2114"/>
      <c r="E40" s="103"/>
      <c r="F40" s="103"/>
      <c r="G40" s="103"/>
      <c r="H40" s="671">
        <f t="shared" si="0"/>
        <v>0</v>
      </c>
      <c r="I40" s="279">
        <v>27</v>
      </c>
      <c r="J40" s="1241"/>
    </row>
    <row r="41" spans="2:10" ht="15" customHeight="1">
      <c r="B41" s="2113"/>
      <c r="C41" s="2116"/>
      <c r="D41" s="2114"/>
      <c r="E41" s="103"/>
      <c r="F41" s="103"/>
      <c r="G41" s="103"/>
      <c r="H41" s="671">
        <f t="shared" si="0"/>
        <v>0</v>
      </c>
      <c r="I41" s="279">
        <v>28</v>
      </c>
      <c r="J41" s="1241"/>
    </row>
    <row r="42" spans="2:10" ht="15" customHeight="1">
      <c r="B42" s="2113"/>
      <c r="C42" s="2116"/>
      <c r="D42" s="2114"/>
      <c r="E42" s="103"/>
      <c r="F42" s="103"/>
      <c r="G42" s="103"/>
      <c r="H42" s="671">
        <f t="shared" si="0"/>
        <v>0</v>
      </c>
      <c r="I42" s="279">
        <v>29</v>
      </c>
      <c r="J42" s="1241"/>
    </row>
    <row r="43" spans="2:10" ht="15" customHeight="1">
      <c r="B43" s="2113"/>
      <c r="C43" s="2116"/>
      <c r="D43" s="2114"/>
      <c r="E43" s="103"/>
      <c r="F43" s="103"/>
      <c r="G43" s="103"/>
      <c r="H43" s="671">
        <f t="shared" si="0"/>
        <v>0</v>
      </c>
      <c r="I43" s="279">
        <v>30</v>
      </c>
      <c r="J43" s="1241"/>
    </row>
    <row r="44" spans="2:10" ht="15" customHeight="1">
      <c r="B44" s="2113"/>
      <c r="C44" s="2116"/>
      <c r="D44" s="2114"/>
      <c r="E44" s="103"/>
      <c r="F44" s="103"/>
      <c r="G44" s="103"/>
      <c r="H44" s="671">
        <f t="shared" si="0"/>
        <v>0</v>
      </c>
      <c r="I44" s="279">
        <v>31</v>
      </c>
      <c r="J44" s="1241"/>
    </row>
    <row r="45" spans="2:10" ht="15" customHeight="1">
      <c r="B45" s="2113"/>
      <c r="C45" s="2116"/>
      <c r="D45" s="2114"/>
      <c r="E45" s="103"/>
      <c r="F45" s="103"/>
      <c r="G45" s="103"/>
      <c r="H45" s="671">
        <f t="shared" si="0"/>
        <v>0</v>
      </c>
      <c r="I45" s="279">
        <v>32</v>
      </c>
      <c r="J45" s="1241"/>
    </row>
    <row r="46" spans="2:10" ht="15" customHeight="1">
      <c r="B46" s="2113"/>
      <c r="C46" s="2116"/>
      <c r="D46" s="2114"/>
      <c r="E46" s="103"/>
      <c r="F46" s="103"/>
      <c r="G46" s="103"/>
      <c r="H46" s="671">
        <f t="shared" si="0"/>
        <v>0</v>
      </c>
      <c r="I46" s="279">
        <v>33</v>
      </c>
      <c r="J46" s="1241"/>
    </row>
    <row r="47" spans="2:10" ht="15" customHeight="1">
      <c r="B47" s="2113"/>
      <c r="C47" s="2116"/>
      <c r="D47" s="2114"/>
      <c r="E47" s="103"/>
      <c r="F47" s="103"/>
      <c r="G47" s="103"/>
      <c r="H47" s="671">
        <f t="shared" si="0"/>
        <v>0</v>
      </c>
      <c r="I47" s="279">
        <v>34</v>
      </c>
      <c r="J47" s="1241"/>
    </row>
    <row r="48" spans="2:10" ht="15" customHeight="1">
      <c r="B48" s="2113"/>
      <c r="C48" s="2116"/>
      <c r="D48" s="2114"/>
      <c r="E48" s="103"/>
      <c r="F48" s="103"/>
      <c r="G48" s="103"/>
      <c r="H48" s="671">
        <f t="shared" si="0"/>
        <v>0</v>
      </c>
      <c r="I48" s="279">
        <v>35</v>
      </c>
      <c r="J48" s="1241"/>
    </row>
    <row r="49" spans="2:10" ht="15" customHeight="1">
      <c r="B49" s="2113"/>
      <c r="C49" s="2116"/>
      <c r="D49" s="2114"/>
      <c r="E49" s="103"/>
      <c r="F49" s="103"/>
      <c r="G49" s="103"/>
      <c r="H49" s="671">
        <f t="shared" si="0"/>
        <v>0</v>
      </c>
      <c r="I49" s="279">
        <v>36</v>
      </c>
      <c r="J49" s="1241"/>
    </row>
    <row r="50" spans="2:10" ht="15" customHeight="1">
      <c r="B50" s="2113"/>
      <c r="C50" s="2116"/>
      <c r="D50" s="2114"/>
      <c r="E50" s="103"/>
      <c r="F50" s="103"/>
      <c r="G50" s="103"/>
      <c r="H50" s="671">
        <f t="shared" si="0"/>
        <v>0</v>
      </c>
      <c r="I50" s="279">
        <v>37</v>
      </c>
      <c r="J50" s="1241"/>
    </row>
    <row r="51" spans="2:10" ht="15" customHeight="1">
      <c r="B51" s="2113"/>
      <c r="C51" s="2116"/>
      <c r="D51" s="2114"/>
      <c r="E51" s="103"/>
      <c r="F51" s="103"/>
      <c r="G51" s="103"/>
      <c r="H51" s="671">
        <f t="shared" si="0"/>
        <v>0</v>
      </c>
      <c r="I51" s="279">
        <v>38</v>
      </c>
      <c r="J51" s="1241"/>
    </row>
    <row r="52" spans="2:10" ht="15" customHeight="1">
      <c r="B52" s="2113"/>
      <c r="C52" s="2116"/>
      <c r="D52" s="2114"/>
      <c r="E52" s="103"/>
      <c r="F52" s="103"/>
      <c r="G52" s="103"/>
      <c r="H52" s="671">
        <f t="shared" si="0"/>
        <v>0</v>
      </c>
      <c r="I52" s="279">
        <v>39</v>
      </c>
      <c r="J52" s="1241"/>
    </row>
    <row r="53" spans="2:10" ht="15" customHeight="1">
      <c r="B53" s="2113"/>
      <c r="C53" s="2116"/>
      <c r="D53" s="2114"/>
      <c r="E53" s="103"/>
      <c r="F53" s="103"/>
      <c r="G53" s="103"/>
      <c r="H53" s="671">
        <f t="shared" si="0"/>
        <v>0</v>
      </c>
      <c r="I53" s="279">
        <v>40</v>
      </c>
      <c r="J53" s="1241"/>
    </row>
    <row r="54" spans="2:10" ht="15" customHeight="1">
      <c r="B54" s="2113"/>
      <c r="C54" s="2116"/>
      <c r="D54" s="2114"/>
      <c r="E54" s="103"/>
      <c r="F54" s="103"/>
      <c r="G54" s="103"/>
      <c r="H54" s="671">
        <f t="shared" si="0"/>
        <v>0</v>
      </c>
      <c r="I54" s="279">
        <v>41</v>
      </c>
      <c r="J54" s="1241"/>
    </row>
    <row r="55" spans="2:10" ht="15" customHeight="1">
      <c r="B55" s="2113"/>
      <c r="C55" s="2116"/>
      <c r="D55" s="2114"/>
      <c r="E55" s="103"/>
      <c r="F55" s="103"/>
      <c r="G55" s="103"/>
      <c r="H55" s="671">
        <f t="shared" si="0"/>
        <v>0</v>
      </c>
      <c r="I55" s="279">
        <v>42</v>
      </c>
      <c r="J55" s="1241"/>
    </row>
    <row r="56" spans="2:10" ht="15" customHeight="1">
      <c r="B56" s="2113"/>
      <c r="C56" s="2116"/>
      <c r="D56" s="2114"/>
      <c r="E56" s="103"/>
      <c r="F56" s="103"/>
      <c r="G56" s="103"/>
      <c r="H56" s="671">
        <f t="shared" si="0"/>
        <v>0</v>
      </c>
      <c r="I56" s="279">
        <v>43</v>
      </c>
      <c r="J56" s="1241"/>
    </row>
    <row r="57" spans="2:10" ht="15" customHeight="1">
      <c r="B57" s="2113"/>
      <c r="C57" s="2116"/>
      <c r="D57" s="2114"/>
      <c r="E57" s="103"/>
      <c r="F57" s="103"/>
      <c r="G57" s="103"/>
      <c r="H57" s="671">
        <f t="shared" si="0"/>
        <v>0</v>
      </c>
      <c r="I57" s="279">
        <v>44</v>
      </c>
      <c r="J57" s="1241"/>
    </row>
    <row r="58" spans="2:10" ht="15" customHeight="1">
      <c r="B58" s="2113"/>
      <c r="C58" s="2116"/>
      <c r="D58" s="2114"/>
      <c r="E58" s="103"/>
      <c r="F58" s="103"/>
      <c r="G58" s="103"/>
      <c r="H58" s="671">
        <f t="shared" si="0"/>
        <v>0</v>
      </c>
      <c r="I58" s="279">
        <v>45</v>
      </c>
      <c r="J58" s="1241"/>
    </row>
    <row r="59" spans="2:10" ht="15" customHeight="1">
      <c r="B59" s="2113"/>
      <c r="C59" s="2116"/>
      <c r="D59" s="2114"/>
      <c r="E59" s="103"/>
      <c r="F59" s="103"/>
      <c r="G59" s="103"/>
      <c r="H59" s="671">
        <f t="shared" si="0"/>
        <v>0</v>
      </c>
      <c r="I59" s="279">
        <v>46</v>
      </c>
      <c r="J59" s="1241"/>
    </row>
    <row r="60" spans="2:10" ht="15" customHeight="1">
      <c r="B60" s="2113"/>
      <c r="C60" s="2116"/>
      <c r="D60" s="2114"/>
      <c r="E60" s="103"/>
      <c r="F60" s="103"/>
      <c r="G60" s="103"/>
      <c r="H60" s="671">
        <f t="shared" si="0"/>
        <v>0</v>
      </c>
      <c r="I60" s="279">
        <v>47</v>
      </c>
      <c r="J60" s="1241"/>
    </row>
    <row r="61" spans="2:10" ht="15" customHeight="1">
      <c r="B61" s="2113"/>
      <c r="C61" s="2116"/>
      <c r="D61" s="2114"/>
      <c r="E61" s="103"/>
      <c r="F61" s="103"/>
      <c r="G61" s="103"/>
      <c r="H61" s="671">
        <f t="shared" si="0"/>
        <v>0</v>
      </c>
      <c r="I61" s="279">
        <v>48</v>
      </c>
      <c r="J61" s="1241"/>
    </row>
    <row r="62" spans="2:10" ht="15" customHeight="1">
      <c r="B62" s="2113"/>
      <c r="C62" s="2116"/>
      <c r="D62" s="2114"/>
      <c r="E62" s="103"/>
      <c r="F62" s="103"/>
      <c r="G62" s="103"/>
      <c r="H62" s="671">
        <f t="shared" si="0"/>
        <v>0</v>
      </c>
      <c r="I62" s="279">
        <v>49</v>
      </c>
      <c r="J62" s="1241"/>
    </row>
    <row r="63" spans="2:10" ht="15" customHeight="1">
      <c r="B63" s="2113"/>
      <c r="C63" s="2116"/>
      <c r="D63" s="2114"/>
      <c r="E63" s="103"/>
      <c r="F63" s="103"/>
      <c r="G63" s="103"/>
      <c r="H63" s="671">
        <f t="shared" si="0"/>
        <v>0</v>
      </c>
      <c r="I63" s="279">
        <v>50</v>
      </c>
      <c r="J63" s="1241"/>
    </row>
    <row r="64" spans="2:10" ht="15" customHeight="1">
      <c r="B64" s="2113"/>
      <c r="C64" s="2116"/>
      <c r="D64" s="2114"/>
      <c r="E64" s="103"/>
      <c r="F64" s="103"/>
      <c r="G64" s="103"/>
      <c r="H64" s="671">
        <f t="shared" si="0"/>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row r="78" spans="2:10"/>
    <row r="79" spans="2:10"/>
    <row r="80" spans="2:10"/>
    <row r="81"/>
    <row r="82"/>
    <row r="83"/>
    <row r="84"/>
    <row r="85"/>
    <row r="86"/>
    <row r="87"/>
    <row r="88"/>
    <row r="89"/>
    <row r="90"/>
    <row r="91"/>
    <row r="92"/>
    <row r="93"/>
    <row r="94"/>
  </sheetData>
  <sheetProtection algorithmName="SHA-512" hashValue="dMfM4A9KBFfehA27luqgTWs8zmgFh/KLg0dpbaxCe4Zx7NkKRDWvIkoxKucrDbGPZWZNrGulm/1MMue5ZkivaA==" saltValue="FtM0OO5ESvWRpCFRK5QKCw==" spinCount="100000" sheet="1" objects="1" scenarios="1"/>
  <mergeCells count="50">
    <mergeCell ref="B62:D62"/>
    <mergeCell ref="B63:D63"/>
    <mergeCell ref="B64:D64"/>
    <mergeCell ref="B57:D57"/>
    <mergeCell ref="B58:D58"/>
    <mergeCell ref="B59:D59"/>
    <mergeCell ref="B60:D60"/>
    <mergeCell ref="B61:D61"/>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B15:D15"/>
    <mergeCell ref="B16:D16"/>
    <mergeCell ref="B17:D17"/>
    <mergeCell ref="B18:D18"/>
    <mergeCell ref="B19:D19"/>
  </mergeCells>
  <printOptions horizontalCentered="1"/>
  <pageMargins left="0" right="0" top="0.25" bottom="0" header="0.25" footer="0"/>
  <pageSetup scale="69" orientation="portrait"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pageSetUpPr fitToPage="1"/>
  </sheetPr>
  <dimension ref="A1:N69"/>
  <sheetViews>
    <sheetView showGridLines="0" zoomScaleNormal="100" workbookViewId="0">
      <selection activeCell="H6" sqref="H6"/>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13142</v>
      </c>
      <c r="C6" s="241"/>
      <c r="D6" s="241"/>
      <c r="E6" s="242"/>
      <c r="F6" s="241"/>
      <c r="G6" s="241"/>
      <c r="H6" s="241"/>
      <c r="J6" s="1688"/>
      <c r="K6" s="1991"/>
    </row>
    <row r="7" spans="2:11" ht="13.5" thickBot="1">
      <c r="H7" s="16"/>
      <c r="J7" s="1688"/>
      <c r="K7" s="1991"/>
    </row>
    <row r="8" spans="2:11" ht="13.5" thickTop="1">
      <c r="B8" s="245" t="s">
        <v>6</v>
      </c>
      <c r="C8" s="1630">
        <f>Facility_Name</f>
        <v>0</v>
      </c>
      <c r="D8" s="1630"/>
      <c r="E8" s="1630"/>
      <c r="F8" s="1630"/>
      <c r="G8" s="1630"/>
      <c r="H8" s="248"/>
      <c r="I8" s="266"/>
      <c r="J8" s="266"/>
    </row>
    <row r="9" spans="2:11">
      <c r="B9" s="250" t="s">
        <v>7</v>
      </c>
      <c r="C9" s="1631" t="str">
        <f>IF(Facility_DBA = 0, "", Facility_DBA)</f>
        <v/>
      </c>
      <c r="D9" s="1631"/>
      <c r="E9" s="1631"/>
      <c r="F9" s="1631"/>
      <c r="G9" s="1631"/>
      <c r="H9" s="1390"/>
      <c r="I9" s="266"/>
      <c r="J9" s="266"/>
    </row>
    <row r="10" spans="2:11">
      <c r="B10" s="250" t="s">
        <v>24</v>
      </c>
      <c r="C10" s="1631">
        <f>Provider_Number</f>
        <v>0</v>
      </c>
      <c r="D10" s="1631"/>
      <c r="E10" s="1391" t="s">
        <v>95</v>
      </c>
      <c r="F10" s="1667">
        <f>Facility_FYB</f>
        <v>0</v>
      </c>
      <c r="G10" s="1391" t="s">
        <v>53</v>
      </c>
      <c r="H10" s="1668">
        <f>Facility_FYE</f>
        <v>0</v>
      </c>
      <c r="I10" s="266"/>
      <c r="J10" s="266"/>
    </row>
    <row r="11" spans="2:11" ht="13.5" thickBot="1">
      <c r="B11" s="253" t="s">
        <v>711</v>
      </c>
      <c r="C11" s="254"/>
      <c r="D11" s="254"/>
      <c r="E11" s="1374">
        <f>+'Schedule 11-2'!D11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13"/>
      <c r="C15" s="2116"/>
      <c r="D15" s="2114"/>
      <c r="E15" s="103"/>
      <c r="F15" s="103"/>
      <c r="G15" s="103"/>
      <c r="H15" s="671">
        <f>+E15+F15</f>
        <v>0</v>
      </c>
      <c r="I15" s="279">
        <v>2</v>
      </c>
      <c r="J15" s="1241"/>
      <c r="K15" s="1990" t="str">
        <f>IF('Form 3'!$F$16="No",IF((IF(_D010823="",1,0)+IF(_D010889="",1,0)+IF(_D010890="",1,0)+IF(_D010891="",1,0))&lt;&gt;0,"WARNING: Schedule incomplete. If no data to report, please enter N/A or 0 in all cells for this row.",""),"")</f>
        <v>WARNING: Schedule incomplete. If no data to report, please enter N/A or 0 in all cells for this row.</v>
      </c>
    </row>
    <row r="16" spans="2:11" ht="15" customHeight="1">
      <c r="B16" s="2113"/>
      <c r="C16" s="2116"/>
      <c r="D16" s="2114"/>
      <c r="E16" s="103"/>
      <c r="F16" s="103"/>
      <c r="G16" s="103"/>
      <c r="H16" s="671">
        <f t="shared" ref="H16:H64" si="0">+E16+F16</f>
        <v>0</v>
      </c>
      <c r="I16" s="279">
        <v>3</v>
      </c>
      <c r="J16" s="1241"/>
    </row>
    <row r="17" spans="2:10" ht="15" customHeight="1">
      <c r="B17" s="2113"/>
      <c r="C17" s="2116"/>
      <c r="D17" s="2114"/>
      <c r="E17" s="103"/>
      <c r="F17" s="103"/>
      <c r="G17" s="103"/>
      <c r="H17" s="671">
        <f t="shared" si="0"/>
        <v>0</v>
      </c>
      <c r="I17" s="279">
        <v>4</v>
      </c>
      <c r="J17" s="1241"/>
    </row>
    <row r="18" spans="2:10" ht="15" customHeight="1">
      <c r="B18" s="2113"/>
      <c r="C18" s="2116"/>
      <c r="D18" s="2114"/>
      <c r="E18" s="103"/>
      <c r="F18" s="103"/>
      <c r="G18" s="103"/>
      <c r="H18" s="671">
        <f t="shared" si="0"/>
        <v>0</v>
      </c>
      <c r="I18" s="279">
        <v>5</v>
      </c>
      <c r="J18" s="1241"/>
    </row>
    <row r="19" spans="2:10" ht="15" customHeight="1">
      <c r="B19" s="2113"/>
      <c r="C19" s="2116"/>
      <c r="D19" s="2114"/>
      <c r="E19" s="103"/>
      <c r="F19" s="103"/>
      <c r="G19" s="103"/>
      <c r="H19" s="671">
        <f t="shared" si="0"/>
        <v>0</v>
      </c>
      <c r="I19" s="279">
        <v>6</v>
      </c>
      <c r="J19" s="1241"/>
    </row>
    <row r="20" spans="2:10" ht="15" customHeight="1">
      <c r="B20" s="2113"/>
      <c r="C20" s="2116"/>
      <c r="D20" s="2114"/>
      <c r="E20" s="103"/>
      <c r="F20" s="103"/>
      <c r="G20" s="103"/>
      <c r="H20" s="671">
        <f t="shared" si="0"/>
        <v>0</v>
      </c>
      <c r="I20" s="279">
        <v>7</v>
      </c>
      <c r="J20" s="1241"/>
    </row>
    <row r="21" spans="2:10" ht="15" customHeight="1">
      <c r="B21" s="2113"/>
      <c r="C21" s="2116"/>
      <c r="D21" s="2114"/>
      <c r="E21" s="103"/>
      <c r="F21" s="103"/>
      <c r="G21" s="103"/>
      <c r="H21" s="671">
        <f t="shared" si="0"/>
        <v>0</v>
      </c>
      <c r="I21" s="279">
        <v>8</v>
      </c>
      <c r="J21" s="1241"/>
    </row>
    <row r="22" spans="2:10" ht="15" customHeight="1">
      <c r="B22" s="2113"/>
      <c r="C22" s="2116"/>
      <c r="D22" s="2114"/>
      <c r="E22" s="103"/>
      <c r="F22" s="103"/>
      <c r="G22" s="103"/>
      <c r="H22" s="671">
        <f t="shared" si="0"/>
        <v>0</v>
      </c>
      <c r="I22" s="279">
        <v>9</v>
      </c>
      <c r="J22" s="1241"/>
    </row>
    <row r="23" spans="2:10" ht="15" customHeight="1">
      <c r="B23" s="2113"/>
      <c r="C23" s="2116"/>
      <c r="D23" s="2114"/>
      <c r="E23" s="103"/>
      <c r="F23" s="103"/>
      <c r="G23" s="103"/>
      <c r="H23" s="671">
        <f t="shared" si="0"/>
        <v>0</v>
      </c>
      <c r="I23" s="279">
        <v>10</v>
      </c>
      <c r="J23" s="1241"/>
    </row>
    <row r="24" spans="2:10" ht="15" customHeight="1">
      <c r="B24" s="2113"/>
      <c r="C24" s="2116"/>
      <c r="D24" s="2114"/>
      <c r="E24" s="103"/>
      <c r="F24" s="103"/>
      <c r="G24" s="103"/>
      <c r="H24" s="671">
        <f t="shared" si="0"/>
        <v>0</v>
      </c>
      <c r="I24" s="279">
        <v>11</v>
      </c>
      <c r="J24" s="1241"/>
    </row>
    <row r="25" spans="2:10" ht="15" customHeight="1">
      <c r="B25" s="2113"/>
      <c r="C25" s="2116"/>
      <c r="D25" s="2114"/>
      <c r="E25" s="103"/>
      <c r="F25" s="103"/>
      <c r="G25" s="103"/>
      <c r="H25" s="671">
        <f t="shared" si="0"/>
        <v>0</v>
      </c>
      <c r="I25" s="279">
        <v>12</v>
      </c>
      <c r="J25" s="1241"/>
    </row>
    <row r="26" spans="2:10" ht="15" customHeight="1">
      <c r="B26" s="2113"/>
      <c r="C26" s="2116"/>
      <c r="D26" s="2114"/>
      <c r="E26" s="103"/>
      <c r="F26" s="103"/>
      <c r="G26" s="103"/>
      <c r="H26" s="671">
        <f t="shared" si="0"/>
        <v>0</v>
      </c>
      <c r="I26" s="279">
        <v>13</v>
      </c>
      <c r="J26" s="1241"/>
    </row>
    <row r="27" spans="2:10" ht="15" customHeight="1">
      <c r="B27" s="2113"/>
      <c r="C27" s="2116"/>
      <c r="D27" s="2114"/>
      <c r="E27" s="103"/>
      <c r="F27" s="103"/>
      <c r="G27" s="103"/>
      <c r="H27" s="671">
        <f t="shared" si="0"/>
        <v>0</v>
      </c>
      <c r="I27" s="279">
        <v>14</v>
      </c>
      <c r="J27" s="1241"/>
    </row>
    <row r="28" spans="2:10" ht="15" customHeight="1">
      <c r="B28" s="2113"/>
      <c r="C28" s="2116"/>
      <c r="D28" s="2114"/>
      <c r="E28" s="103"/>
      <c r="F28" s="103"/>
      <c r="G28" s="103"/>
      <c r="H28" s="671">
        <f t="shared" si="0"/>
        <v>0</v>
      </c>
      <c r="I28" s="279">
        <v>15</v>
      </c>
      <c r="J28" s="1241"/>
    </row>
    <row r="29" spans="2:10" ht="15" customHeight="1">
      <c r="B29" s="2113"/>
      <c r="C29" s="2116"/>
      <c r="D29" s="2114"/>
      <c r="E29" s="103"/>
      <c r="F29" s="103"/>
      <c r="G29" s="103"/>
      <c r="H29" s="671">
        <f t="shared" si="0"/>
        <v>0</v>
      </c>
      <c r="I29" s="279">
        <v>16</v>
      </c>
      <c r="J29" s="1241"/>
    </row>
    <row r="30" spans="2:10" ht="15" customHeight="1">
      <c r="B30" s="2113"/>
      <c r="C30" s="2116"/>
      <c r="D30" s="2114"/>
      <c r="E30" s="103"/>
      <c r="F30" s="103"/>
      <c r="G30" s="103"/>
      <c r="H30" s="671">
        <f t="shared" si="0"/>
        <v>0</v>
      </c>
      <c r="I30" s="279">
        <v>17</v>
      </c>
      <c r="J30" s="1241"/>
    </row>
    <row r="31" spans="2:10" ht="15" customHeight="1">
      <c r="B31" s="2113"/>
      <c r="C31" s="2116"/>
      <c r="D31" s="2114"/>
      <c r="E31" s="103"/>
      <c r="F31" s="103"/>
      <c r="G31" s="103"/>
      <c r="H31" s="671">
        <f t="shared" si="0"/>
        <v>0</v>
      </c>
      <c r="I31" s="279">
        <v>18</v>
      </c>
      <c r="J31" s="1241"/>
    </row>
    <row r="32" spans="2:10" ht="15" customHeight="1">
      <c r="B32" s="2113"/>
      <c r="C32" s="2116"/>
      <c r="D32" s="2114"/>
      <c r="E32" s="103"/>
      <c r="F32" s="103"/>
      <c r="G32" s="103"/>
      <c r="H32" s="671">
        <f t="shared" si="0"/>
        <v>0</v>
      </c>
      <c r="I32" s="279">
        <v>19</v>
      </c>
      <c r="J32" s="1241"/>
    </row>
    <row r="33" spans="2:10" ht="15" customHeight="1">
      <c r="B33" s="2113"/>
      <c r="C33" s="2116"/>
      <c r="D33" s="2114"/>
      <c r="E33" s="103"/>
      <c r="F33" s="103"/>
      <c r="G33" s="103"/>
      <c r="H33" s="671">
        <f t="shared" si="0"/>
        <v>0</v>
      </c>
      <c r="I33" s="279">
        <v>20</v>
      </c>
      <c r="J33" s="1241"/>
    </row>
    <row r="34" spans="2:10" ht="15" customHeight="1">
      <c r="B34" s="2113"/>
      <c r="C34" s="2116"/>
      <c r="D34" s="2114"/>
      <c r="E34" s="103"/>
      <c r="F34" s="103"/>
      <c r="G34" s="103"/>
      <c r="H34" s="671">
        <f t="shared" si="0"/>
        <v>0</v>
      </c>
      <c r="I34" s="279">
        <v>21</v>
      </c>
      <c r="J34" s="1241"/>
    </row>
    <row r="35" spans="2:10" ht="15" customHeight="1">
      <c r="B35" s="2113"/>
      <c r="C35" s="2116"/>
      <c r="D35" s="2114"/>
      <c r="E35" s="103"/>
      <c r="F35" s="103"/>
      <c r="G35" s="103"/>
      <c r="H35" s="671">
        <f t="shared" si="0"/>
        <v>0</v>
      </c>
      <c r="I35" s="279">
        <v>22</v>
      </c>
      <c r="J35" s="1241"/>
    </row>
    <row r="36" spans="2:10" ht="15" customHeight="1">
      <c r="B36" s="2113"/>
      <c r="C36" s="2116"/>
      <c r="D36" s="2114"/>
      <c r="E36" s="103"/>
      <c r="F36" s="103"/>
      <c r="G36" s="103"/>
      <c r="H36" s="671">
        <f t="shared" si="0"/>
        <v>0</v>
      </c>
      <c r="I36" s="279">
        <v>23</v>
      </c>
      <c r="J36" s="1241"/>
    </row>
    <row r="37" spans="2:10" ht="15" customHeight="1">
      <c r="B37" s="2113"/>
      <c r="C37" s="2116"/>
      <c r="D37" s="2114"/>
      <c r="E37" s="103"/>
      <c r="F37" s="103"/>
      <c r="G37" s="103"/>
      <c r="H37" s="671">
        <f t="shared" si="0"/>
        <v>0</v>
      </c>
      <c r="I37" s="279">
        <v>24</v>
      </c>
      <c r="J37" s="1241"/>
    </row>
    <row r="38" spans="2:10" ht="15" customHeight="1">
      <c r="B38" s="2113"/>
      <c r="C38" s="2116"/>
      <c r="D38" s="2114"/>
      <c r="E38" s="103"/>
      <c r="F38" s="103"/>
      <c r="G38" s="103"/>
      <c r="H38" s="671">
        <f t="shared" si="0"/>
        <v>0</v>
      </c>
      <c r="I38" s="279">
        <v>25</v>
      </c>
      <c r="J38" s="1241"/>
    </row>
    <row r="39" spans="2:10" ht="15" customHeight="1">
      <c r="B39" s="2113"/>
      <c r="C39" s="2116"/>
      <c r="D39" s="2114"/>
      <c r="E39" s="103"/>
      <c r="F39" s="103"/>
      <c r="G39" s="103"/>
      <c r="H39" s="671">
        <f t="shared" si="0"/>
        <v>0</v>
      </c>
      <c r="I39" s="279">
        <v>26</v>
      </c>
      <c r="J39" s="1241"/>
    </row>
    <row r="40" spans="2:10" ht="15" customHeight="1">
      <c r="B40" s="2113"/>
      <c r="C40" s="2116"/>
      <c r="D40" s="2114"/>
      <c r="E40" s="103"/>
      <c r="F40" s="103"/>
      <c r="G40" s="103"/>
      <c r="H40" s="671">
        <f t="shared" si="0"/>
        <v>0</v>
      </c>
      <c r="I40" s="279">
        <v>27</v>
      </c>
      <c r="J40" s="1241"/>
    </row>
    <row r="41" spans="2:10" ht="15" customHeight="1">
      <c r="B41" s="2113"/>
      <c r="C41" s="2116"/>
      <c r="D41" s="2114"/>
      <c r="E41" s="103"/>
      <c r="F41" s="103"/>
      <c r="G41" s="103"/>
      <c r="H41" s="671">
        <f t="shared" si="0"/>
        <v>0</v>
      </c>
      <c r="I41" s="279">
        <v>28</v>
      </c>
      <c r="J41" s="1241"/>
    </row>
    <row r="42" spans="2:10" ht="15" customHeight="1">
      <c r="B42" s="2113"/>
      <c r="C42" s="2116"/>
      <c r="D42" s="2114"/>
      <c r="E42" s="103"/>
      <c r="F42" s="103"/>
      <c r="G42" s="103"/>
      <c r="H42" s="671">
        <f t="shared" si="0"/>
        <v>0</v>
      </c>
      <c r="I42" s="279">
        <v>29</v>
      </c>
      <c r="J42" s="1241"/>
    </row>
    <row r="43" spans="2:10" ht="15" customHeight="1">
      <c r="B43" s="2113"/>
      <c r="C43" s="2116"/>
      <c r="D43" s="2114"/>
      <c r="E43" s="103"/>
      <c r="F43" s="103"/>
      <c r="G43" s="103"/>
      <c r="H43" s="671">
        <f t="shared" si="0"/>
        <v>0</v>
      </c>
      <c r="I43" s="279">
        <v>30</v>
      </c>
      <c r="J43" s="1241"/>
    </row>
    <row r="44" spans="2:10" ht="15" customHeight="1">
      <c r="B44" s="2113"/>
      <c r="C44" s="2116"/>
      <c r="D44" s="2114"/>
      <c r="E44" s="103"/>
      <c r="F44" s="103"/>
      <c r="G44" s="103"/>
      <c r="H44" s="671">
        <f t="shared" si="0"/>
        <v>0</v>
      </c>
      <c r="I44" s="279">
        <v>31</v>
      </c>
      <c r="J44" s="1241"/>
    </row>
    <row r="45" spans="2:10" ht="15" customHeight="1">
      <c r="B45" s="2113"/>
      <c r="C45" s="2116"/>
      <c r="D45" s="2114"/>
      <c r="E45" s="103"/>
      <c r="F45" s="103"/>
      <c r="G45" s="103"/>
      <c r="H45" s="671">
        <f t="shared" si="0"/>
        <v>0</v>
      </c>
      <c r="I45" s="279">
        <v>32</v>
      </c>
      <c r="J45" s="1241"/>
    </row>
    <row r="46" spans="2:10" ht="15" customHeight="1">
      <c r="B46" s="2113"/>
      <c r="C46" s="2116"/>
      <c r="D46" s="2114"/>
      <c r="E46" s="103"/>
      <c r="F46" s="103"/>
      <c r="G46" s="103"/>
      <c r="H46" s="671">
        <f t="shared" si="0"/>
        <v>0</v>
      </c>
      <c r="I46" s="279">
        <v>33</v>
      </c>
      <c r="J46" s="1241"/>
    </row>
    <row r="47" spans="2:10" ht="15" customHeight="1">
      <c r="B47" s="2113"/>
      <c r="C47" s="2116"/>
      <c r="D47" s="2114"/>
      <c r="E47" s="103"/>
      <c r="F47" s="103"/>
      <c r="G47" s="103"/>
      <c r="H47" s="671">
        <f t="shared" si="0"/>
        <v>0</v>
      </c>
      <c r="I47" s="279">
        <v>34</v>
      </c>
      <c r="J47" s="1241"/>
    </row>
    <row r="48" spans="2:10" ht="15" customHeight="1">
      <c r="B48" s="2113"/>
      <c r="C48" s="2116"/>
      <c r="D48" s="2114"/>
      <c r="E48" s="103"/>
      <c r="F48" s="103"/>
      <c r="G48" s="103"/>
      <c r="H48" s="671">
        <f t="shared" si="0"/>
        <v>0</v>
      </c>
      <c r="I48" s="279">
        <v>35</v>
      </c>
      <c r="J48" s="1241"/>
    </row>
    <row r="49" spans="2:10" ht="15" customHeight="1">
      <c r="B49" s="2113"/>
      <c r="C49" s="2116"/>
      <c r="D49" s="2114"/>
      <c r="E49" s="103"/>
      <c r="F49" s="103"/>
      <c r="G49" s="103"/>
      <c r="H49" s="671">
        <f t="shared" si="0"/>
        <v>0</v>
      </c>
      <c r="I49" s="279">
        <v>36</v>
      </c>
      <c r="J49" s="1241"/>
    </row>
    <row r="50" spans="2:10" ht="15" customHeight="1">
      <c r="B50" s="2113"/>
      <c r="C50" s="2116"/>
      <c r="D50" s="2114"/>
      <c r="E50" s="103"/>
      <c r="F50" s="103"/>
      <c r="G50" s="103"/>
      <c r="H50" s="671">
        <f t="shared" si="0"/>
        <v>0</v>
      </c>
      <c r="I50" s="279">
        <v>37</v>
      </c>
      <c r="J50" s="1241"/>
    </row>
    <row r="51" spans="2:10" ht="15" customHeight="1">
      <c r="B51" s="2113"/>
      <c r="C51" s="2116"/>
      <c r="D51" s="2114"/>
      <c r="E51" s="103"/>
      <c r="F51" s="103"/>
      <c r="G51" s="103"/>
      <c r="H51" s="671">
        <f t="shared" si="0"/>
        <v>0</v>
      </c>
      <c r="I51" s="279">
        <v>38</v>
      </c>
      <c r="J51" s="1241"/>
    </row>
    <row r="52" spans="2:10" ht="15" customHeight="1">
      <c r="B52" s="2113"/>
      <c r="C52" s="2116"/>
      <c r="D52" s="2114"/>
      <c r="E52" s="103"/>
      <c r="F52" s="103"/>
      <c r="G52" s="103"/>
      <c r="H52" s="671">
        <f t="shared" si="0"/>
        <v>0</v>
      </c>
      <c r="I52" s="279">
        <v>39</v>
      </c>
      <c r="J52" s="1241"/>
    </row>
    <row r="53" spans="2:10" ht="15" customHeight="1">
      <c r="B53" s="2113"/>
      <c r="C53" s="2116"/>
      <c r="D53" s="2114"/>
      <c r="E53" s="103"/>
      <c r="F53" s="103"/>
      <c r="G53" s="103"/>
      <c r="H53" s="671">
        <f t="shared" si="0"/>
        <v>0</v>
      </c>
      <c r="I53" s="279">
        <v>40</v>
      </c>
      <c r="J53" s="1241"/>
    </row>
    <row r="54" spans="2:10" ht="15" customHeight="1">
      <c r="B54" s="2113"/>
      <c r="C54" s="2116"/>
      <c r="D54" s="2114"/>
      <c r="E54" s="103"/>
      <c r="F54" s="103"/>
      <c r="G54" s="103"/>
      <c r="H54" s="671">
        <f t="shared" si="0"/>
        <v>0</v>
      </c>
      <c r="I54" s="279">
        <v>41</v>
      </c>
      <c r="J54" s="1241"/>
    </row>
    <row r="55" spans="2:10" ht="15" customHeight="1">
      <c r="B55" s="2113"/>
      <c r="C55" s="2116"/>
      <c r="D55" s="2114"/>
      <c r="E55" s="103"/>
      <c r="F55" s="103"/>
      <c r="G55" s="103"/>
      <c r="H55" s="671">
        <f t="shared" si="0"/>
        <v>0</v>
      </c>
      <c r="I55" s="279">
        <v>42</v>
      </c>
      <c r="J55" s="1241"/>
    </row>
    <row r="56" spans="2:10" ht="15" customHeight="1">
      <c r="B56" s="2113"/>
      <c r="C56" s="2116"/>
      <c r="D56" s="2114"/>
      <c r="E56" s="103"/>
      <c r="F56" s="103"/>
      <c r="G56" s="103"/>
      <c r="H56" s="671">
        <f t="shared" si="0"/>
        <v>0</v>
      </c>
      <c r="I56" s="279">
        <v>43</v>
      </c>
      <c r="J56" s="1241"/>
    </row>
    <row r="57" spans="2:10" ht="15" customHeight="1">
      <c r="B57" s="2113"/>
      <c r="C57" s="2116"/>
      <c r="D57" s="2114"/>
      <c r="E57" s="103"/>
      <c r="F57" s="103"/>
      <c r="G57" s="103"/>
      <c r="H57" s="671">
        <f t="shared" si="0"/>
        <v>0</v>
      </c>
      <c r="I57" s="279">
        <v>44</v>
      </c>
      <c r="J57" s="1241"/>
    </row>
    <row r="58" spans="2:10" ht="15" customHeight="1">
      <c r="B58" s="2113"/>
      <c r="C58" s="2116"/>
      <c r="D58" s="2114"/>
      <c r="E58" s="103"/>
      <c r="F58" s="103"/>
      <c r="G58" s="103"/>
      <c r="H58" s="671">
        <f t="shared" si="0"/>
        <v>0</v>
      </c>
      <c r="I58" s="279">
        <v>45</v>
      </c>
      <c r="J58" s="1241"/>
    </row>
    <row r="59" spans="2:10" ht="15" customHeight="1">
      <c r="B59" s="2113"/>
      <c r="C59" s="2116"/>
      <c r="D59" s="2114"/>
      <c r="E59" s="103"/>
      <c r="F59" s="103"/>
      <c r="G59" s="103"/>
      <c r="H59" s="671">
        <f t="shared" si="0"/>
        <v>0</v>
      </c>
      <c r="I59" s="279">
        <v>46</v>
      </c>
      <c r="J59" s="1241"/>
    </row>
    <row r="60" spans="2:10" ht="15" customHeight="1">
      <c r="B60" s="2113"/>
      <c r="C60" s="2116"/>
      <c r="D60" s="2114"/>
      <c r="E60" s="103"/>
      <c r="F60" s="103"/>
      <c r="G60" s="103"/>
      <c r="H60" s="671">
        <f t="shared" si="0"/>
        <v>0</v>
      </c>
      <c r="I60" s="279">
        <v>47</v>
      </c>
      <c r="J60" s="1241"/>
    </row>
    <row r="61" spans="2:10" ht="15" customHeight="1">
      <c r="B61" s="2113"/>
      <c r="C61" s="2116"/>
      <c r="D61" s="2114"/>
      <c r="E61" s="103"/>
      <c r="F61" s="103"/>
      <c r="G61" s="103"/>
      <c r="H61" s="671">
        <f t="shared" si="0"/>
        <v>0</v>
      </c>
      <c r="I61" s="279">
        <v>48</v>
      </c>
      <c r="J61" s="1241"/>
    </row>
    <row r="62" spans="2:10" ht="15" customHeight="1">
      <c r="B62" s="2113"/>
      <c r="C62" s="2116"/>
      <c r="D62" s="2114"/>
      <c r="E62" s="103"/>
      <c r="F62" s="103"/>
      <c r="G62" s="103"/>
      <c r="H62" s="671">
        <f t="shared" si="0"/>
        <v>0</v>
      </c>
      <c r="I62" s="279">
        <v>49</v>
      </c>
      <c r="J62" s="1241"/>
    </row>
    <row r="63" spans="2:10" ht="15" customHeight="1">
      <c r="B63" s="2113"/>
      <c r="C63" s="2116"/>
      <c r="D63" s="2114"/>
      <c r="E63" s="103"/>
      <c r="F63" s="103"/>
      <c r="G63" s="103"/>
      <c r="H63" s="671">
        <f t="shared" si="0"/>
        <v>0</v>
      </c>
      <c r="I63" s="279">
        <v>50</v>
      </c>
      <c r="J63" s="1241"/>
    </row>
    <row r="64" spans="2:10" ht="15" customHeight="1">
      <c r="B64" s="2113"/>
      <c r="C64" s="2116"/>
      <c r="D64" s="2114"/>
      <c r="E64" s="103"/>
      <c r="F64" s="103"/>
      <c r="G64" s="103"/>
      <c r="H64" s="671">
        <f>+E64+F64</f>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sheetData>
  <sheetProtection algorithmName="SHA-512" hashValue="D6Vs4HCaYvhvDhWh5NNnhyTH0QVw3YOHqi+PENFcMeNkBqMfZ96Dpk4lD1dxQ5VwxyegSDzpNahRyqXqVZvexQ==" saltValue="7WIZa9A0ytuwXqQ1uflGcA==" spinCount="100000" sheet="1" objects="1" scenarios="1"/>
  <mergeCells count="50">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pageSetUpPr fitToPage="1"/>
  </sheetPr>
  <dimension ref="A1:N69"/>
  <sheetViews>
    <sheetView showGridLines="0" zoomScaleNormal="100" workbookViewId="0">
      <selection activeCell="G15" sqref="G15"/>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13143</v>
      </c>
      <c r="C6" s="241"/>
      <c r="D6" s="241"/>
      <c r="E6" s="242"/>
      <c r="F6" s="241"/>
      <c r="G6" s="241"/>
      <c r="H6" s="241"/>
      <c r="J6" s="1688"/>
      <c r="K6" s="1991"/>
    </row>
    <row r="7" spans="2:11" ht="13.5" thickBot="1">
      <c r="H7" s="16"/>
      <c r="J7" s="1688"/>
      <c r="K7" s="1991"/>
    </row>
    <row r="8" spans="2:11" ht="13.5" thickTop="1">
      <c r="B8" s="245" t="s">
        <v>6</v>
      </c>
      <c r="C8" s="1630">
        <f>Facility_Name</f>
        <v>0</v>
      </c>
      <c r="D8" s="1630"/>
      <c r="E8" s="1630"/>
      <c r="F8" s="1630"/>
      <c r="G8" s="1630"/>
      <c r="H8" s="248"/>
      <c r="I8" s="266"/>
      <c r="J8" s="266"/>
    </row>
    <row r="9" spans="2:11">
      <c r="B9" s="250" t="s">
        <v>7</v>
      </c>
      <c r="C9" s="1631" t="str">
        <f>IF(Facility_DBA = 0, "", Facility_DBA)</f>
        <v/>
      </c>
      <c r="D9" s="1631"/>
      <c r="E9" s="1631"/>
      <c r="F9" s="1631"/>
      <c r="G9" s="1631"/>
      <c r="H9" s="1390"/>
      <c r="I9" s="266"/>
      <c r="J9" s="266"/>
    </row>
    <row r="10" spans="2:11">
      <c r="B10" s="250" t="s">
        <v>24</v>
      </c>
      <c r="C10" s="1631">
        <f>Provider_Number</f>
        <v>0</v>
      </c>
      <c r="D10" s="1631"/>
      <c r="E10" s="1391" t="s">
        <v>95</v>
      </c>
      <c r="F10" s="1667">
        <f>Facility_FYB</f>
        <v>0</v>
      </c>
      <c r="G10" s="1391" t="s">
        <v>53</v>
      </c>
      <c r="H10" s="1668">
        <f>Facility_FYE</f>
        <v>0</v>
      </c>
      <c r="I10" s="266"/>
      <c r="J10" s="266"/>
    </row>
    <row r="11" spans="2:11" ht="13.5" thickBot="1">
      <c r="B11" s="253" t="s">
        <v>711</v>
      </c>
      <c r="C11" s="254"/>
      <c r="D11" s="254"/>
      <c r="E11" s="1374">
        <f>+'Schedule 11-3'!D11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13"/>
      <c r="C15" s="2116"/>
      <c r="D15" s="2114"/>
      <c r="E15" s="103"/>
      <c r="F15" s="103"/>
      <c r="G15" s="103"/>
      <c r="H15" s="671">
        <f>+E15+F15</f>
        <v>0</v>
      </c>
      <c r="I15" s="279">
        <v>2</v>
      </c>
      <c r="J15" s="1241"/>
      <c r="K15" s="1990" t="str">
        <f>IF('Form 3'!$F$16="No",IF((IF(_D011160="",1,0)+IF(_D011226="",1,0)+IF(_D011227="",1,0)+IF(_D011228="",1,0))&lt;&gt;0,"WARNING: Schedule incomplete. If no data to report, please enter N/A or 0 in all cells for this row.",""),"")</f>
        <v>WARNING: Schedule incomplete. If no data to report, please enter N/A or 0 in all cells for this row.</v>
      </c>
    </row>
    <row r="16" spans="2:11" ht="15" customHeight="1">
      <c r="B16" s="2113"/>
      <c r="C16" s="2116"/>
      <c r="D16" s="2114"/>
      <c r="E16" s="103"/>
      <c r="F16" s="103"/>
      <c r="G16" s="103"/>
      <c r="H16" s="671">
        <f t="shared" ref="H16:H64" si="0">+E16+F16</f>
        <v>0</v>
      </c>
      <c r="I16" s="279">
        <v>3</v>
      </c>
      <c r="J16" s="1241"/>
    </row>
    <row r="17" spans="2:10" ht="15" customHeight="1">
      <c r="B17" s="2113"/>
      <c r="C17" s="2116"/>
      <c r="D17" s="2114"/>
      <c r="E17" s="103"/>
      <c r="F17" s="103"/>
      <c r="G17" s="103"/>
      <c r="H17" s="671">
        <f t="shared" si="0"/>
        <v>0</v>
      </c>
      <c r="I17" s="279">
        <v>4</v>
      </c>
      <c r="J17" s="1241"/>
    </row>
    <row r="18" spans="2:10" ht="15" customHeight="1">
      <c r="B18" s="2113"/>
      <c r="C18" s="2116"/>
      <c r="D18" s="2114"/>
      <c r="E18" s="103"/>
      <c r="F18" s="103"/>
      <c r="G18" s="103"/>
      <c r="H18" s="671">
        <f t="shared" si="0"/>
        <v>0</v>
      </c>
      <c r="I18" s="279">
        <v>5</v>
      </c>
      <c r="J18" s="1241"/>
    </row>
    <row r="19" spans="2:10" ht="15" customHeight="1">
      <c r="B19" s="2113"/>
      <c r="C19" s="2116"/>
      <c r="D19" s="2114"/>
      <c r="E19" s="103"/>
      <c r="F19" s="103"/>
      <c r="G19" s="103"/>
      <c r="H19" s="671">
        <f t="shared" si="0"/>
        <v>0</v>
      </c>
      <c r="I19" s="279">
        <v>6</v>
      </c>
      <c r="J19" s="1241"/>
    </row>
    <row r="20" spans="2:10" ht="15" customHeight="1">
      <c r="B20" s="2113"/>
      <c r="C20" s="2116"/>
      <c r="D20" s="2114"/>
      <c r="E20" s="103"/>
      <c r="F20" s="103"/>
      <c r="G20" s="103"/>
      <c r="H20" s="671">
        <f t="shared" si="0"/>
        <v>0</v>
      </c>
      <c r="I20" s="279">
        <v>7</v>
      </c>
      <c r="J20" s="1241"/>
    </row>
    <row r="21" spans="2:10" ht="15" customHeight="1">
      <c r="B21" s="2113"/>
      <c r="C21" s="2116"/>
      <c r="D21" s="2114"/>
      <c r="E21" s="103"/>
      <c r="F21" s="103"/>
      <c r="G21" s="103"/>
      <c r="H21" s="671">
        <f t="shared" si="0"/>
        <v>0</v>
      </c>
      <c r="I21" s="279">
        <v>8</v>
      </c>
      <c r="J21" s="1241"/>
    </row>
    <row r="22" spans="2:10" ht="15" customHeight="1">
      <c r="B22" s="2113"/>
      <c r="C22" s="2116"/>
      <c r="D22" s="2114"/>
      <c r="E22" s="103"/>
      <c r="F22" s="103"/>
      <c r="G22" s="103"/>
      <c r="H22" s="671">
        <f t="shared" si="0"/>
        <v>0</v>
      </c>
      <c r="I22" s="279">
        <v>9</v>
      </c>
      <c r="J22" s="1241"/>
    </row>
    <row r="23" spans="2:10" ht="15" customHeight="1">
      <c r="B23" s="2113"/>
      <c r="C23" s="2116"/>
      <c r="D23" s="2114"/>
      <c r="E23" s="103"/>
      <c r="F23" s="103"/>
      <c r="G23" s="103"/>
      <c r="H23" s="671">
        <f t="shared" si="0"/>
        <v>0</v>
      </c>
      <c r="I23" s="279">
        <v>10</v>
      </c>
      <c r="J23" s="1241"/>
    </row>
    <row r="24" spans="2:10" ht="15" customHeight="1">
      <c r="B24" s="2113"/>
      <c r="C24" s="2116"/>
      <c r="D24" s="2114"/>
      <c r="E24" s="103"/>
      <c r="F24" s="103"/>
      <c r="G24" s="103"/>
      <c r="H24" s="671">
        <f t="shared" si="0"/>
        <v>0</v>
      </c>
      <c r="I24" s="279">
        <v>11</v>
      </c>
      <c r="J24" s="1241"/>
    </row>
    <row r="25" spans="2:10" ht="15" customHeight="1">
      <c r="B25" s="2113"/>
      <c r="C25" s="2116"/>
      <c r="D25" s="2114"/>
      <c r="E25" s="103"/>
      <c r="F25" s="103"/>
      <c r="G25" s="103"/>
      <c r="H25" s="671">
        <f t="shared" si="0"/>
        <v>0</v>
      </c>
      <c r="I25" s="279">
        <v>12</v>
      </c>
      <c r="J25" s="1241"/>
    </row>
    <row r="26" spans="2:10" ht="15" customHeight="1">
      <c r="B26" s="2113"/>
      <c r="C26" s="2116"/>
      <c r="D26" s="2114"/>
      <c r="E26" s="103"/>
      <c r="F26" s="103"/>
      <c r="G26" s="103"/>
      <c r="H26" s="671">
        <f t="shared" si="0"/>
        <v>0</v>
      </c>
      <c r="I26" s="279">
        <v>13</v>
      </c>
      <c r="J26" s="1241"/>
    </row>
    <row r="27" spans="2:10" ht="15" customHeight="1">
      <c r="B27" s="2113"/>
      <c r="C27" s="2116"/>
      <c r="D27" s="2114"/>
      <c r="E27" s="103"/>
      <c r="F27" s="103"/>
      <c r="G27" s="103"/>
      <c r="H27" s="671">
        <f t="shared" si="0"/>
        <v>0</v>
      </c>
      <c r="I27" s="279">
        <v>14</v>
      </c>
      <c r="J27" s="1241"/>
    </row>
    <row r="28" spans="2:10" ht="15" customHeight="1">
      <c r="B28" s="2113"/>
      <c r="C28" s="2116"/>
      <c r="D28" s="2114"/>
      <c r="E28" s="103"/>
      <c r="F28" s="103"/>
      <c r="G28" s="103"/>
      <c r="H28" s="671">
        <f t="shared" si="0"/>
        <v>0</v>
      </c>
      <c r="I28" s="279">
        <v>15</v>
      </c>
      <c r="J28" s="1241"/>
    </row>
    <row r="29" spans="2:10" ht="15" customHeight="1">
      <c r="B29" s="2113"/>
      <c r="C29" s="2116"/>
      <c r="D29" s="2114"/>
      <c r="E29" s="103"/>
      <c r="F29" s="103"/>
      <c r="G29" s="103"/>
      <c r="H29" s="671">
        <f t="shared" si="0"/>
        <v>0</v>
      </c>
      <c r="I29" s="279">
        <v>16</v>
      </c>
      <c r="J29" s="1241"/>
    </row>
    <row r="30" spans="2:10" ht="15" customHeight="1">
      <c r="B30" s="2113"/>
      <c r="C30" s="2116"/>
      <c r="D30" s="2114"/>
      <c r="E30" s="103"/>
      <c r="F30" s="103"/>
      <c r="G30" s="103"/>
      <c r="H30" s="671">
        <f t="shared" si="0"/>
        <v>0</v>
      </c>
      <c r="I30" s="279">
        <v>17</v>
      </c>
      <c r="J30" s="1241"/>
    </row>
    <row r="31" spans="2:10" ht="15" customHeight="1">
      <c r="B31" s="2113"/>
      <c r="C31" s="2116"/>
      <c r="D31" s="2114"/>
      <c r="E31" s="103"/>
      <c r="F31" s="103"/>
      <c r="G31" s="103"/>
      <c r="H31" s="671">
        <f t="shared" si="0"/>
        <v>0</v>
      </c>
      <c r="I31" s="279">
        <v>18</v>
      </c>
      <c r="J31" s="1241"/>
    </row>
    <row r="32" spans="2:10" ht="15" customHeight="1">
      <c r="B32" s="2113"/>
      <c r="C32" s="2116"/>
      <c r="D32" s="2114"/>
      <c r="E32" s="103"/>
      <c r="F32" s="103"/>
      <c r="G32" s="103"/>
      <c r="H32" s="671">
        <f t="shared" si="0"/>
        <v>0</v>
      </c>
      <c r="I32" s="279">
        <v>19</v>
      </c>
      <c r="J32" s="1241"/>
    </row>
    <row r="33" spans="2:10" ht="15" customHeight="1">
      <c r="B33" s="2113"/>
      <c r="C33" s="2116"/>
      <c r="D33" s="2114"/>
      <c r="E33" s="103"/>
      <c r="F33" s="103"/>
      <c r="G33" s="103"/>
      <c r="H33" s="671">
        <f t="shared" si="0"/>
        <v>0</v>
      </c>
      <c r="I33" s="279">
        <v>20</v>
      </c>
      <c r="J33" s="1241"/>
    </row>
    <row r="34" spans="2:10" ht="15" customHeight="1">
      <c r="B34" s="2113"/>
      <c r="C34" s="2116"/>
      <c r="D34" s="2114"/>
      <c r="E34" s="103"/>
      <c r="F34" s="103"/>
      <c r="G34" s="103"/>
      <c r="H34" s="671">
        <f t="shared" si="0"/>
        <v>0</v>
      </c>
      <c r="I34" s="279">
        <v>21</v>
      </c>
      <c r="J34" s="1241"/>
    </row>
    <row r="35" spans="2:10" ht="15" customHeight="1">
      <c r="B35" s="2113"/>
      <c r="C35" s="2116"/>
      <c r="D35" s="2114"/>
      <c r="E35" s="103"/>
      <c r="F35" s="103"/>
      <c r="G35" s="103"/>
      <c r="H35" s="671">
        <f t="shared" si="0"/>
        <v>0</v>
      </c>
      <c r="I35" s="279">
        <v>22</v>
      </c>
      <c r="J35" s="1241"/>
    </row>
    <row r="36" spans="2:10" ht="15" customHeight="1">
      <c r="B36" s="2113"/>
      <c r="C36" s="2116"/>
      <c r="D36" s="2114"/>
      <c r="E36" s="103"/>
      <c r="F36" s="103"/>
      <c r="G36" s="103"/>
      <c r="H36" s="671">
        <f t="shared" si="0"/>
        <v>0</v>
      </c>
      <c r="I36" s="279">
        <v>23</v>
      </c>
      <c r="J36" s="1241"/>
    </row>
    <row r="37" spans="2:10" ht="15" customHeight="1">
      <c r="B37" s="2113"/>
      <c r="C37" s="2116"/>
      <c r="D37" s="2114"/>
      <c r="E37" s="103"/>
      <c r="F37" s="103"/>
      <c r="G37" s="103"/>
      <c r="H37" s="671">
        <f t="shared" si="0"/>
        <v>0</v>
      </c>
      <c r="I37" s="279">
        <v>24</v>
      </c>
      <c r="J37" s="1241"/>
    </row>
    <row r="38" spans="2:10" ht="15" customHeight="1">
      <c r="B38" s="2113"/>
      <c r="C38" s="2116"/>
      <c r="D38" s="2114"/>
      <c r="E38" s="103"/>
      <c r="F38" s="103"/>
      <c r="G38" s="103"/>
      <c r="H38" s="671">
        <f t="shared" si="0"/>
        <v>0</v>
      </c>
      <c r="I38" s="279">
        <v>25</v>
      </c>
      <c r="J38" s="1241"/>
    </row>
    <row r="39" spans="2:10" ht="15" customHeight="1">
      <c r="B39" s="2113"/>
      <c r="C39" s="2116"/>
      <c r="D39" s="2114"/>
      <c r="E39" s="103"/>
      <c r="F39" s="103"/>
      <c r="G39" s="103"/>
      <c r="H39" s="671">
        <f t="shared" si="0"/>
        <v>0</v>
      </c>
      <c r="I39" s="279">
        <v>26</v>
      </c>
      <c r="J39" s="1241"/>
    </row>
    <row r="40" spans="2:10" ht="15" customHeight="1">
      <c r="B40" s="2113"/>
      <c r="C40" s="2116"/>
      <c r="D40" s="2114"/>
      <c r="E40" s="103"/>
      <c r="F40" s="103"/>
      <c r="G40" s="103"/>
      <c r="H40" s="671">
        <f t="shared" si="0"/>
        <v>0</v>
      </c>
      <c r="I40" s="279">
        <v>27</v>
      </c>
      <c r="J40" s="1241"/>
    </row>
    <row r="41" spans="2:10" ht="15" customHeight="1">
      <c r="B41" s="2113"/>
      <c r="C41" s="2116"/>
      <c r="D41" s="2114"/>
      <c r="E41" s="103"/>
      <c r="F41" s="103"/>
      <c r="G41" s="103"/>
      <c r="H41" s="671">
        <f t="shared" si="0"/>
        <v>0</v>
      </c>
      <c r="I41" s="279">
        <v>28</v>
      </c>
      <c r="J41" s="1241"/>
    </row>
    <row r="42" spans="2:10" ht="15" customHeight="1">
      <c r="B42" s="2113"/>
      <c r="C42" s="2116"/>
      <c r="D42" s="2114"/>
      <c r="E42" s="103"/>
      <c r="F42" s="103"/>
      <c r="G42" s="103"/>
      <c r="H42" s="671">
        <f t="shared" si="0"/>
        <v>0</v>
      </c>
      <c r="I42" s="279">
        <v>29</v>
      </c>
      <c r="J42" s="1241"/>
    </row>
    <row r="43" spans="2:10" ht="15" customHeight="1">
      <c r="B43" s="2113"/>
      <c r="C43" s="2116"/>
      <c r="D43" s="2114"/>
      <c r="E43" s="103"/>
      <c r="F43" s="103"/>
      <c r="G43" s="103"/>
      <c r="H43" s="671">
        <f t="shared" si="0"/>
        <v>0</v>
      </c>
      <c r="I43" s="279">
        <v>30</v>
      </c>
      <c r="J43" s="1241"/>
    </row>
    <row r="44" spans="2:10" ht="15" customHeight="1">
      <c r="B44" s="2113"/>
      <c r="C44" s="2116"/>
      <c r="D44" s="2114"/>
      <c r="E44" s="103"/>
      <c r="F44" s="103"/>
      <c r="G44" s="103"/>
      <c r="H44" s="671">
        <f t="shared" si="0"/>
        <v>0</v>
      </c>
      <c r="I44" s="279">
        <v>31</v>
      </c>
      <c r="J44" s="1241"/>
    </row>
    <row r="45" spans="2:10" ht="15" customHeight="1">
      <c r="B45" s="2113"/>
      <c r="C45" s="2116"/>
      <c r="D45" s="2114"/>
      <c r="E45" s="103"/>
      <c r="F45" s="103"/>
      <c r="G45" s="103"/>
      <c r="H45" s="671">
        <f t="shared" si="0"/>
        <v>0</v>
      </c>
      <c r="I45" s="279">
        <v>32</v>
      </c>
      <c r="J45" s="1241"/>
    </row>
    <row r="46" spans="2:10" ht="15" customHeight="1">
      <c r="B46" s="2113"/>
      <c r="C46" s="2116"/>
      <c r="D46" s="2114"/>
      <c r="E46" s="103"/>
      <c r="F46" s="103"/>
      <c r="G46" s="103"/>
      <c r="H46" s="671">
        <f t="shared" si="0"/>
        <v>0</v>
      </c>
      <c r="I46" s="279">
        <v>33</v>
      </c>
      <c r="J46" s="1241"/>
    </row>
    <row r="47" spans="2:10" ht="15" customHeight="1">
      <c r="B47" s="2113"/>
      <c r="C47" s="2116"/>
      <c r="D47" s="2114"/>
      <c r="E47" s="103"/>
      <c r="F47" s="103"/>
      <c r="G47" s="103"/>
      <c r="H47" s="671">
        <f t="shared" si="0"/>
        <v>0</v>
      </c>
      <c r="I47" s="279">
        <v>34</v>
      </c>
      <c r="J47" s="1241"/>
    </row>
    <row r="48" spans="2:10" ht="15" customHeight="1">
      <c r="B48" s="2113"/>
      <c r="C48" s="2116"/>
      <c r="D48" s="2114"/>
      <c r="E48" s="103"/>
      <c r="F48" s="103"/>
      <c r="G48" s="103"/>
      <c r="H48" s="671">
        <f t="shared" si="0"/>
        <v>0</v>
      </c>
      <c r="I48" s="279">
        <v>35</v>
      </c>
      <c r="J48" s="1241"/>
    </row>
    <row r="49" spans="2:10" ht="15" customHeight="1">
      <c r="B49" s="2113"/>
      <c r="C49" s="2116"/>
      <c r="D49" s="2114"/>
      <c r="E49" s="103"/>
      <c r="F49" s="103"/>
      <c r="G49" s="103"/>
      <c r="H49" s="671">
        <f t="shared" si="0"/>
        <v>0</v>
      </c>
      <c r="I49" s="279">
        <v>36</v>
      </c>
      <c r="J49" s="1241"/>
    </row>
    <row r="50" spans="2:10" ht="15" customHeight="1">
      <c r="B50" s="2113"/>
      <c r="C50" s="2116"/>
      <c r="D50" s="2114"/>
      <c r="E50" s="103"/>
      <c r="F50" s="103"/>
      <c r="G50" s="103"/>
      <c r="H50" s="671">
        <f t="shared" si="0"/>
        <v>0</v>
      </c>
      <c r="I50" s="279">
        <v>37</v>
      </c>
      <c r="J50" s="1241"/>
    </row>
    <row r="51" spans="2:10" ht="15" customHeight="1">
      <c r="B51" s="2113"/>
      <c r="C51" s="2116"/>
      <c r="D51" s="2114"/>
      <c r="E51" s="103"/>
      <c r="F51" s="103"/>
      <c r="G51" s="103"/>
      <c r="H51" s="671">
        <f t="shared" si="0"/>
        <v>0</v>
      </c>
      <c r="I51" s="279">
        <v>38</v>
      </c>
      <c r="J51" s="1241"/>
    </row>
    <row r="52" spans="2:10" ht="15" customHeight="1">
      <c r="B52" s="2113"/>
      <c r="C52" s="2116"/>
      <c r="D52" s="2114"/>
      <c r="E52" s="103"/>
      <c r="F52" s="103"/>
      <c r="G52" s="103"/>
      <c r="H52" s="671">
        <f t="shared" si="0"/>
        <v>0</v>
      </c>
      <c r="I52" s="279">
        <v>39</v>
      </c>
      <c r="J52" s="1241"/>
    </row>
    <row r="53" spans="2:10" ht="15" customHeight="1">
      <c r="B53" s="2113"/>
      <c r="C53" s="2116"/>
      <c r="D53" s="2114"/>
      <c r="E53" s="103"/>
      <c r="F53" s="103"/>
      <c r="G53" s="103"/>
      <c r="H53" s="671">
        <f t="shared" si="0"/>
        <v>0</v>
      </c>
      <c r="I53" s="279">
        <v>40</v>
      </c>
      <c r="J53" s="1241"/>
    </row>
    <row r="54" spans="2:10" ht="15" customHeight="1">
      <c r="B54" s="2113"/>
      <c r="C54" s="2116"/>
      <c r="D54" s="2114"/>
      <c r="E54" s="103"/>
      <c r="F54" s="103"/>
      <c r="G54" s="103"/>
      <c r="H54" s="671">
        <f t="shared" si="0"/>
        <v>0</v>
      </c>
      <c r="I54" s="279">
        <v>41</v>
      </c>
      <c r="J54" s="1241"/>
    </row>
    <row r="55" spans="2:10" ht="15" customHeight="1">
      <c r="B55" s="2113"/>
      <c r="C55" s="2116"/>
      <c r="D55" s="2114"/>
      <c r="E55" s="103"/>
      <c r="F55" s="103"/>
      <c r="G55" s="103"/>
      <c r="H55" s="671">
        <f t="shared" si="0"/>
        <v>0</v>
      </c>
      <c r="I55" s="279">
        <v>42</v>
      </c>
      <c r="J55" s="1241"/>
    </row>
    <row r="56" spans="2:10" ht="15" customHeight="1">
      <c r="B56" s="2113"/>
      <c r="C56" s="2116"/>
      <c r="D56" s="2114"/>
      <c r="E56" s="103"/>
      <c r="F56" s="103"/>
      <c r="G56" s="103"/>
      <c r="H56" s="671">
        <f t="shared" si="0"/>
        <v>0</v>
      </c>
      <c r="I56" s="279">
        <v>43</v>
      </c>
      <c r="J56" s="1241"/>
    </row>
    <row r="57" spans="2:10" ht="15" customHeight="1">
      <c r="B57" s="2113"/>
      <c r="C57" s="2116"/>
      <c r="D57" s="2114"/>
      <c r="E57" s="103"/>
      <c r="F57" s="103"/>
      <c r="G57" s="103"/>
      <c r="H57" s="671">
        <f t="shared" si="0"/>
        <v>0</v>
      </c>
      <c r="I57" s="279">
        <v>44</v>
      </c>
      <c r="J57" s="1241"/>
    </row>
    <row r="58" spans="2:10" ht="15" customHeight="1">
      <c r="B58" s="2113"/>
      <c r="C58" s="2116"/>
      <c r="D58" s="2114"/>
      <c r="E58" s="103"/>
      <c r="F58" s="103"/>
      <c r="G58" s="103"/>
      <c r="H58" s="671">
        <f t="shared" si="0"/>
        <v>0</v>
      </c>
      <c r="I58" s="279">
        <v>45</v>
      </c>
      <c r="J58" s="1241"/>
    </row>
    <row r="59" spans="2:10" ht="15" customHeight="1">
      <c r="B59" s="2113"/>
      <c r="C59" s="2116"/>
      <c r="D59" s="2114"/>
      <c r="E59" s="103"/>
      <c r="F59" s="103"/>
      <c r="G59" s="103"/>
      <c r="H59" s="671">
        <f t="shared" si="0"/>
        <v>0</v>
      </c>
      <c r="I59" s="279">
        <v>46</v>
      </c>
      <c r="J59" s="1241"/>
    </row>
    <row r="60" spans="2:10" ht="15" customHeight="1">
      <c r="B60" s="2113"/>
      <c r="C60" s="2116"/>
      <c r="D60" s="2114"/>
      <c r="E60" s="103"/>
      <c r="F60" s="103"/>
      <c r="G60" s="103"/>
      <c r="H60" s="671">
        <f t="shared" si="0"/>
        <v>0</v>
      </c>
      <c r="I60" s="279">
        <v>47</v>
      </c>
      <c r="J60" s="1241"/>
    </row>
    <row r="61" spans="2:10" ht="15" customHeight="1">
      <c r="B61" s="2113"/>
      <c r="C61" s="2116"/>
      <c r="D61" s="2114"/>
      <c r="E61" s="103"/>
      <c r="F61" s="103"/>
      <c r="G61" s="103"/>
      <c r="H61" s="671">
        <f t="shared" si="0"/>
        <v>0</v>
      </c>
      <c r="I61" s="279">
        <v>48</v>
      </c>
      <c r="J61" s="1241"/>
    </row>
    <row r="62" spans="2:10" ht="15" customHeight="1">
      <c r="B62" s="2113"/>
      <c r="C62" s="2116"/>
      <c r="D62" s="2114"/>
      <c r="E62" s="103"/>
      <c r="F62" s="103"/>
      <c r="G62" s="103"/>
      <c r="H62" s="671">
        <f t="shared" si="0"/>
        <v>0</v>
      </c>
      <c r="I62" s="279">
        <v>49</v>
      </c>
      <c r="J62" s="1241"/>
    </row>
    <row r="63" spans="2:10" ht="15" customHeight="1">
      <c r="B63" s="2113"/>
      <c r="C63" s="2116"/>
      <c r="D63" s="2114"/>
      <c r="E63" s="103"/>
      <c r="F63" s="103"/>
      <c r="G63" s="103"/>
      <c r="H63" s="671">
        <f t="shared" si="0"/>
        <v>0</v>
      </c>
      <c r="I63" s="279">
        <v>50</v>
      </c>
      <c r="J63" s="1241"/>
    </row>
    <row r="64" spans="2:10" ht="15" customHeight="1">
      <c r="B64" s="2113"/>
      <c r="C64" s="2116"/>
      <c r="D64" s="2114"/>
      <c r="E64" s="103"/>
      <c r="F64" s="103"/>
      <c r="G64" s="103"/>
      <c r="H64" s="671">
        <f t="shared" si="0"/>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sheetData>
  <sheetProtection algorithmName="SHA-512" hashValue="W1lVOiPVxDFov5/5jmaULFezpjjWUPVIC0Fsd8ubRB6msAzxeka2ot076cm8+Rt5KsqKTTIw15vfGI7MqZL/Ng==" saltValue="pjMn5GPpbwdvOVJMcqUB2g==" spinCount="100000" sheet="1" objects="1" scenarios="1"/>
  <mergeCells count="50">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pageSetUpPr fitToPage="1"/>
  </sheetPr>
  <dimension ref="A1:O60"/>
  <sheetViews>
    <sheetView showGridLines="0" topLeftCell="C1" zoomScaleNormal="100" workbookViewId="0">
      <selection activeCell="E16" sqref="E16"/>
    </sheetView>
  </sheetViews>
  <sheetFormatPr defaultColWidth="0" defaultRowHeight="12.75" zeroHeight="1"/>
  <cols>
    <col min="1" max="1" width="1.77734375" style="243" customWidth="1"/>
    <col min="2" max="2" width="15.33203125" style="243" customWidth="1"/>
    <col min="3" max="3" width="25.6640625" style="243" customWidth="1"/>
    <col min="4" max="4" width="13.77734375" style="243" customWidth="1"/>
    <col min="5" max="5" width="16.33203125" style="243" customWidth="1"/>
    <col min="6" max="8" width="13.77734375" style="243" customWidth="1"/>
    <col min="9" max="9" width="2.33203125" style="243" hidden="1" customWidth="1"/>
    <col min="10" max="10" width="2.109375" style="243" customWidth="1"/>
    <col min="11" max="11" width="67.109375" style="1990" customWidth="1"/>
    <col min="12" max="15" width="8.88671875" style="243" hidden="1" customWidth="1"/>
    <col min="16" max="16384" width="9.6640625" style="243" hidden="1"/>
  </cols>
  <sheetData>
    <row r="1" spans="2:14">
      <c r="B1" s="241" t="s">
        <v>12366</v>
      </c>
      <c r="C1" s="241"/>
      <c r="D1" s="241"/>
      <c r="E1" s="241"/>
      <c r="F1" s="241"/>
      <c r="G1" s="241"/>
      <c r="H1" s="241"/>
      <c r="I1" s="241"/>
      <c r="J1" s="1688"/>
      <c r="K1" s="1991"/>
    </row>
    <row r="2" spans="2:14">
      <c r="B2" s="241" t="s">
        <v>12367</v>
      </c>
      <c r="C2" s="241"/>
      <c r="D2" s="241"/>
      <c r="E2" s="241"/>
      <c r="F2" s="241"/>
      <c r="G2" s="241"/>
      <c r="H2" s="241"/>
      <c r="I2" s="241"/>
      <c r="J2" s="1688"/>
      <c r="K2" s="1980" t="str">
        <f>IF(COUNTIF(K3:N59,"WARNING: Schedule incomplete. If no data to report, please enter N/A or 0 in all cells for this row.")&gt;0,"INCOMPLETE","")</f>
        <v/>
      </c>
    </row>
    <row r="3" spans="2:14">
      <c r="B3" s="241" t="s">
        <v>12368</v>
      </c>
      <c r="C3" s="241"/>
      <c r="D3" s="241"/>
      <c r="E3" s="241"/>
      <c r="F3" s="241"/>
      <c r="G3" s="241"/>
      <c r="H3" s="241"/>
      <c r="I3" s="241"/>
      <c r="J3" s="1688"/>
      <c r="K3" s="1991"/>
    </row>
    <row r="4" spans="2:14">
      <c r="B4" s="241" t="s">
        <v>12369</v>
      </c>
      <c r="C4" s="241"/>
      <c r="D4" s="241"/>
      <c r="E4" s="241"/>
      <c r="F4" s="241"/>
      <c r="G4" s="241"/>
      <c r="H4" s="241"/>
      <c r="I4" s="241"/>
      <c r="J4" s="1688"/>
      <c r="K4" s="1991"/>
    </row>
    <row r="5" spans="2:14">
      <c r="B5" s="241"/>
      <c r="C5" s="241"/>
      <c r="D5" s="241"/>
      <c r="E5" s="242"/>
      <c r="F5" s="241"/>
      <c r="G5" s="241"/>
      <c r="H5" s="241"/>
      <c r="J5" s="1688"/>
      <c r="K5" s="1991"/>
    </row>
    <row r="6" spans="2:14">
      <c r="B6" s="241" t="s">
        <v>715</v>
      </c>
      <c r="C6" s="699"/>
      <c r="D6" s="699"/>
      <c r="E6" s="699"/>
      <c r="F6" s="699"/>
      <c r="G6" s="699"/>
      <c r="H6" s="699"/>
      <c r="J6" s="1688"/>
      <c r="K6" s="1991"/>
    </row>
    <row r="7" spans="2:14">
      <c r="B7" s="241" t="s">
        <v>716</v>
      </c>
      <c r="C7" s="699"/>
      <c r="D7" s="699"/>
      <c r="E7" s="699"/>
      <c r="F7" s="699"/>
      <c r="G7" s="699"/>
      <c r="H7" s="699"/>
      <c r="J7" s="1688"/>
      <c r="K7" s="1991"/>
    </row>
    <row r="8" spans="2:14" ht="13.5" thickBot="1">
      <c r="B8" s="1680"/>
      <c r="C8" s="1681"/>
      <c r="D8" s="1681"/>
      <c r="E8" s="1681"/>
      <c r="F8" s="1681"/>
      <c r="G8" s="1681"/>
      <c r="H8" s="16"/>
      <c r="J8" s="1688"/>
      <c r="K8" s="1991"/>
    </row>
    <row r="9" spans="2:14" ht="13.5" thickTop="1">
      <c r="B9" s="245" t="s">
        <v>6</v>
      </c>
      <c r="C9" s="246">
        <f>Facility_Name</f>
        <v>0</v>
      </c>
      <c r="D9" s="246"/>
      <c r="E9" s="246"/>
      <c r="F9" s="246"/>
      <c r="G9" s="246"/>
      <c r="H9" s="248"/>
      <c r="I9" s="266"/>
      <c r="J9" s="268"/>
    </row>
    <row r="10" spans="2:14">
      <c r="B10" s="250" t="s">
        <v>7</v>
      </c>
      <c r="C10" s="251" t="str">
        <f>IF(Facility_DBA = 0, "", Facility_DBA)</f>
        <v/>
      </c>
      <c r="D10" s="251"/>
      <c r="E10" s="251"/>
      <c r="F10" s="251"/>
      <c r="G10" s="1253"/>
      <c r="H10" s="252"/>
      <c r="I10" s="266"/>
      <c r="J10" s="268"/>
    </row>
    <row r="11" spans="2:14" ht="13.5" thickBot="1">
      <c r="B11" s="253" t="s">
        <v>24</v>
      </c>
      <c r="C11" s="254">
        <f>Provider_Number</f>
        <v>0</v>
      </c>
      <c r="D11" s="254"/>
      <c r="E11" s="658" t="s">
        <v>95</v>
      </c>
      <c r="F11" s="659">
        <f>Facility_FYB</f>
        <v>0</v>
      </c>
      <c r="G11" s="1254" t="s">
        <v>53</v>
      </c>
      <c r="H11" s="1507">
        <f>Facility_FYE</f>
        <v>0</v>
      </c>
      <c r="I11" s="266"/>
      <c r="J11" s="268"/>
    </row>
    <row r="12" spans="2:14" ht="14.25" hidden="1" thickTop="1" thickBot="1">
      <c r="B12" s="1399" t="s">
        <v>1499</v>
      </c>
      <c r="C12" s="1400" t="s">
        <v>1500</v>
      </c>
      <c r="D12" s="1401" t="s">
        <v>1501</v>
      </c>
      <c r="E12" s="1401" t="s">
        <v>1502</v>
      </c>
      <c r="F12" s="1401" t="s">
        <v>1503</v>
      </c>
      <c r="G12" s="1401" t="s">
        <v>1504</v>
      </c>
      <c r="H12" s="1402" t="s">
        <v>1505</v>
      </c>
      <c r="I12" s="1037"/>
      <c r="J12" s="1241"/>
      <c r="L12" s="581"/>
      <c r="N12" s="581"/>
    </row>
    <row r="13" spans="2:14" ht="13.5" thickTop="1">
      <c r="B13" s="1403"/>
      <c r="C13" s="1404"/>
      <c r="D13" s="1405" t="s">
        <v>59</v>
      </c>
      <c r="E13" s="1406" t="s">
        <v>60</v>
      </c>
      <c r="F13" s="1406" t="s">
        <v>61</v>
      </c>
      <c r="G13" s="1406" t="s">
        <v>62</v>
      </c>
      <c r="H13" s="1407" t="s">
        <v>63</v>
      </c>
      <c r="I13" s="279">
        <v>1</v>
      </c>
      <c r="J13" s="1241"/>
      <c r="L13" s="581"/>
      <c r="N13" s="581"/>
    </row>
    <row r="14" spans="2:14" ht="38.25">
      <c r="B14" s="693" t="s">
        <v>1264</v>
      </c>
      <c r="C14" s="1408"/>
      <c r="D14" s="1017" t="s">
        <v>13227</v>
      </c>
      <c r="E14" s="1017" t="s">
        <v>1310</v>
      </c>
      <c r="F14" s="1409" t="s">
        <v>13228</v>
      </c>
      <c r="G14" s="1017" t="s">
        <v>1311</v>
      </c>
      <c r="H14" s="696" t="s">
        <v>1312</v>
      </c>
      <c r="I14" s="279">
        <v>2</v>
      </c>
      <c r="J14" s="1241"/>
    </row>
    <row r="15" spans="2:14" ht="15" customHeight="1">
      <c r="B15" s="1281" t="s">
        <v>718</v>
      </c>
      <c r="C15" s="251"/>
      <c r="D15" s="1410"/>
      <c r="E15" s="1410"/>
      <c r="F15" s="1410"/>
      <c r="G15" s="1411"/>
      <c r="H15" s="1412"/>
      <c r="I15" s="279">
        <v>3</v>
      </c>
      <c r="J15" s="1241"/>
      <c r="L15" s="581"/>
      <c r="N15" s="581"/>
    </row>
    <row r="16" spans="2:14" ht="15" customHeight="1">
      <c r="B16" s="1287" t="s">
        <v>14425</v>
      </c>
      <c r="C16" s="329"/>
      <c r="D16" s="103"/>
      <c r="E16" s="103"/>
      <c r="F16" s="670">
        <f>+E16+D16</f>
        <v>0</v>
      </c>
      <c r="G16" s="1413">
        <f>IF(F$43=0,0, F16/F$43)</f>
        <v>0</v>
      </c>
      <c r="H16" s="671">
        <f>ROUND(G16*H$45,0)</f>
        <v>0</v>
      </c>
      <c r="I16" s="279">
        <v>4</v>
      </c>
      <c r="J16" s="1241"/>
      <c r="K16" s="1990" t="str">
        <f>IF('Form 3'!$F$16="Yes",IF((IF(_D006033="",1,0)+IF(_D006034="",1,0))&lt;&gt;0,"WARNING: Schedule incomplete. If no data to report, please enter N/A or 0 in all cells for this row.",""),"")</f>
        <v/>
      </c>
      <c r="L16" s="1414"/>
      <c r="N16" s="1415"/>
    </row>
    <row r="17" spans="2:14" ht="15" customHeight="1">
      <c r="B17" s="368"/>
      <c r="C17" s="329"/>
      <c r="D17" s="670"/>
      <c r="E17" s="670"/>
      <c r="F17" s="670"/>
      <c r="G17" s="1413"/>
      <c r="H17" s="671"/>
      <c r="I17" s="279">
        <v>5</v>
      </c>
      <c r="J17" s="1241"/>
      <c r="L17" s="1414"/>
      <c r="N17" s="1415"/>
    </row>
    <row r="18" spans="2:14" ht="15" customHeight="1">
      <c r="B18" s="368"/>
      <c r="C18" s="329"/>
      <c r="D18" s="670"/>
      <c r="E18" s="670"/>
      <c r="F18" s="670"/>
      <c r="G18" s="1413"/>
      <c r="H18" s="671"/>
      <c r="I18" s="279">
        <v>6</v>
      </c>
      <c r="J18" s="1241"/>
      <c r="L18" s="1414"/>
      <c r="N18" s="1415"/>
    </row>
    <row r="19" spans="2:14" ht="15" customHeight="1">
      <c r="B19" s="1281" t="s">
        <v>719</v>
      </c>
      <c r="C19" s="251"/>
      <c r="D19" s="675"/>
      <c r="E19" s="675"/>
      <c r="F19" s="675"/>
      <c r="G19" s="1411"/>
      <c r="H19" s="677"/>
      <c r="I19" s="279">
        <v>7</v>
      </c>
      <c r="J19" s="1241"/>
      <c r="L19" s="1414"/>
      <c r="N19" s="1415"/>
    </row>
    <row r="20" spans="2:14" ht="15" customHeight="1">
      <c r="B20" s="1287" t="s">
        <v>1313</v>
      </c>
      <c r="C20" s="329"/>
      <c r="D20" s="103"/>
      <c r="E20" s="103"/>
      <c r="F20" s="670">
        <f>+E20+D20</f>
        <v>0</v>
      </c>
      <c r="G20" s="1413">
        <f>IF(F$43=0,0, F20/F$43)</f>
        <v>0</v>
      </c>
      <c r="H20" s="671">
        <f>ROUND(G20*H$45,0)</f>
        <v>0</v>
      </c>
      <c r="I20" s="279">
        <v>8</v>
      </c>
      <c r="J20" s="1241"/>
      <c r="K20" s="1990" t="str">
        <f>IF('Form 3'!$F$16="Yes",IF((IF(_D006035="",1,0)+IF(_D006036="",1,0))&lt;&gt;0,"WARNING: Schedule incomplete. If no data to report, please enter N/A or 0 in all cells for this row.",""),"")</f>
        <v/>
      </c>
      <c r="L20" s="1414"/>
      <c r="N20" s="1415"/>
    </row>
    <row r="21" spans="2:14" ht="15" customHeight="1">
      <c r="B21" s="368"/>
      <c r="C21" s="329"/>
      <c r="D21" s="670"/>
      <c r="E21" s="670"/>
      <c r="F21" s="670"/>
      <c r="G21" s="1413"/>
      <c r="H21" s="671"/>
      <c r="I21" s="279">
        <v>9</v>
      </c>
      <c r="J21" s="1241"/>
    </row>
    <row r="22" spans="2:14" ht="15" customHeight="1">
      <c r="B22" s="368"/>
      <c r="C22" s="329"/>
      <c r="D22" s="670"/>
      <c r="E22" s="670"/>
      <c r="F22" s="670"/>
      <c r="G22" s="1413"/>
      <c r="H22" s="671"/>
      <c r="I22" s="279">
        <v>10</v>
      </c>
      <c r="J22" s="1241"/>
    </row>
    <row r="23" spans="2:14" ht="15" customHeight="1">
      <c r="B23" s="368"/>
      <c r="C23" s="329"/>
      <c r="D23" s="670"/>
      <c r="E23" s="670"/>
      <c r="F23" s="670"/>
      <c r="G23" s="1413"/>
      <c r="H23" s="671"/>
      <c r="I23" s="279">
        <v>11</v>
      </c>
      <c r="J23" s="1241"/>
    </row>
    <row r="24" spans="2:14" ht="15" customHeight="1">
      <c r="B24" s="1281" t="s">
        <v>720</v>
      </c>
      <c r="C24" s="251"/>
      <c r="D24" s="675"/>
      <c r="E24" s="675"/>
      <c r="F24" s="675"/>
      <c r="G24" s="1411"/>
      <c r="H24" s="677"/>
      <c r="I24" s="279">
        <v>12</v>
      </c>
      <c r="J24" s="1241"/>
    </row>
    <row r="25" spans="2:14" ht="15" customHeight="1">
      <c r="B25" s="1416" t="s">
        <v>745</v>
      </c>
      <c r="C25" s="446"/>
      <c r="D25" s="103"/>
      <c r="E25" s="103"/>
      <c r="F25" s="670">
        <f>+E25+D25</f>
        <v>0</v>
      </c>
      <c r="G25" s="1413">
        <f t="shared" ref="G25:G32" si="0">IF(F$43=0,0, F25/F$43)</f>
        <v>0</v>
      </c>
      <c r="H25" s="671">
        <f>ROUND(G25*H$45,0)</f>
        <v>0</v>
      </c>
      <c r="I25" s="279">
        <v>13</v>
      </c>
      <c r="J25" s="1241"/>
      <c r="K25" s="1990" t="str">
        <f>IF('Form 3'!$F$16="Yes",IF((IF(_D006037="",1,0)+IF(_D006038="",1,0))&lt;&gt;0,"WARNING: Schedule incomplete. If no data to report, please enter N/A or 0 in all cells for this row.",""),"")</f>
        <v/>
      </c>
    </row>
    <row r="26" spans="2:14" ht="15" customHeight="1">
      <c r="B26" s="1416" t="s">
        <v>1314</v>
      </c>
      <c r="C26" s="446"/>
      <c r="D26" s="103"/>
      <c r="E26" s="103"/>
      <c r="F26" s="670">
        <f t="shared" ref="F26:F32" si="1">+E26+D26</f>
        <v>0</v>
      </c>
      <c r="G26" s="1413">
        <f t="shared" si="0"/>
        <v>0</v>
      </c>
      <c r="H26" s="671">
        <f t="shared" ref="H26:H32" si="2">ROUND(G26*H$45,0)</f>
        <v>0</v>
      </c>
      <c r="I26" s="279">
        <v>14</v>
      </c>
      <c r="J26" s="1241"/>
      <c r="K26" s="1990" t="str">
        <f>IF('Form 3'!$F$16="Yes",IF((IF(_D006039="",1,0)+IF(_D006040="",1,0))&lt;&gt;0,"WARNING: Schedule incomplete. If no data to report, please enter N/A or 0 in all cells for this row.",""),"")</f>
        <v/>
      </c>
    </row>
    <row r="27" spans="2:14" ht="15" customHeight="1">
      <c r="B27" s="1416" t="s">
        <v>1315</v>
      </c>
      <c r="C27" s="446"/>
      <c r="D27" s="103"/>
      <c r="E27" s="103"/>
      <c r="F27" s="670">
        <f t="shared" si="1"/>
        <v>0</v>
      </c>
      <c r="G27" s="1413">
        <f t="shared" si="0"/>
        <v>0</v>
      </c>
      <c r="H27" s="671">
        <f t="shared" si="2"/>
        <v>0</v>
      </c>
      <c r="I27" s="279">
        <v>15</v>
      </c>
      <c r="J27" s="1241"/>
      <c r="K27" s="1990" t="str">
        <f>IF('Form 3'!$F$16="Yes",IF((IF(_D006041="",1,0)+IF(_D006042="",1,0))&lt;&gt;0,"WARNING: Schedule incomplete. If no data to report, please enter N/A or 0 in all cells for this row.",""),"")</f>
        <v/>
      </c>
    </row>
    <row r="28" spans="2:14" ht="15" customHeight="1">
      <c r="B28" s="1416" t="s">
        <v>1316</v>
      </c>
      <c r="C28" s="446"/>
      <c r="D28" s="103"/>
      <c r="E28" s="103"/>
      <c r="F28" s="670">
        <f t="shared" si="1"/>
        <v>0</v>
      </c>
      <c r="G28" s="1413">
        <f t="shared" si="0"/>
        <v>0</v>
      </c>
      <c r="H28" s="671">
        <f t="shared" si="2"/>
        <v>0</v>
      </c>
      <c r="I28" s="279">
        <v>16</v>
      </c>
      <c r="J28" s="1241"/>
      <c r="K28" s="1990" t="str">
        <f>IF('Form 3'!$F$16="Yes",IF((IF(_D006043="",1,0)+IF(_D006044="",1,0))&lt;&gt;0,"WARNING: Schedule incomplete. If no data to report, please enter N/A or 0 in all cells for this row.",""),"")</f>
        <v/>
      </c>
    </row>
    <row r="29" spans="2:14" ht="15" customHeight="1">
      <c r="B29" s="1416" t="s">
        <v>369</v>
      </c>
      <c r="C29" s="446"/>
      <c r="D29" s="103"/>
      <c r="E29" s="103"/>
      <c r="F29" s="670">
        <f t="shared" si="1"/>
        <v>0</v>
      </c>
      <c r="G29" s="1413">
        <f t="shared" si="0"/>
        <v>0</v>
      </c>
      <c r="H29" s="671">
        <f t="shared" si="2"/>
        <v>0</v>
      </c>
      <c r="I29" s="279">
        <v>17</v>
      </c>
      <c r="J29" s="1241"/>
      <c r="K29" s="1990" t="str">
        <f>IF('Form 3'!$F$16="Yes",IF((IF(_D006045="",1,0)+IF(_D006046="",1,0))&lt;&gt;0,"WARNING: Schedule incomplete. If no data to report, please enter N/A or 0 in all cells for this row.",""),"")</f>
        <v/>
      </c>
    </row>
    <row r="30" spans="2:14" ht="15" customHeight="1">
      <c r="B30" s="1416" t="s">
        <v>744</v>
      </c>
      <c r="C30" s="446"/>
      <c r="D30" s="103"/>
      <c r="E30" s="103"/>
      <c r="F30" s="670">
        <f t="shared" si="1"/>
        <v>0</v>
      </c>
      <c r="G30" s="1413">
        <f t="shared" si="0"/>
        <v>0</v>
      </c>
      <c r="H30" s="671">
        <f>ROUND(G30*H$45,0)</f>
        <v>0</v>
      </c>
      <c r="I30" s="279">
        <v>18</v>
      </c>
      <c r="J30" s="1241"/>
      <c r="K30" s="1990" t="str">
        <f>IF('Form 3'!$F$16="Yes",IF((IF(_D006047="",1,0)+IF(_D006048="",1,0))&lt;&gt;0,"WARNING: Schedule incomplete. If no data to report, please enter N/A or 0 in all cells for this row.",""),"")</f>
        <v/>
      </c>
    </row>
    <row r="31" spans="2:14" ht="15" customHeight="1">
      <c r="B31" s="1416" t="s">
        <v>1317</v>
      </c>
      <c r="C31" s="446"/>
      <c r="D31" s="103"/>
      <c r="E31" s="103"/>
      <c r="F31" s="670">
        <f t="shared" si="1"/>
        <v>0</v>
      </c>
      <c r="G31" s="1413">
        <f t="shared" si="0"/>
        <v>0</v>
      </c>
      <c r="H31" s="671">
        <f t="shared" si="2"/>
        <v>0</v>
      </c>
      <c r="I31" s="279">
        <v>19</v>
      </c>
      <c r="J31" s="1241"/>
      <c r="K31" s="1990" t="str">
        <f>IF('Form 3'!$F$16="Yes",IF((IF(_D006049="",1,0)+IF(_D006050="",1,0))&lt;&gt;0,"WARNING: Schedule incomplete. If no data to report, please enter N/A or 0 in all cells for this row.",""),"")</f>
        <v/>
      </c>
    </row>
    <row r="32" spans="2:14" ht="15" customHeight="1">
      <c r="B32" s="1416" t="s">
        <v>1318</v>
      </c>
      <c r="C32" s="446"/>
      <c r="D32" s="103"/>
      <c r="E32" s="103"/>
      <c r="F32" s="670">
        <f t="shared" si="1"/>
        <v>0</v>
      </c>
      <c r="G32" s="1413">
        <f t="shared" si="0"/>
        <v>0</v>
      </c>
      <c r="H32" s="671">
        <f t="shared" si="2"/>
        <v>0</v>
      </c>
      <c r="I32" s="279">
        <v>20</v>
      </c>
      <c r="J32" s="1241"/>
      <c r="K32" s="1990" t="str">
        <f>IF('Form 3'!$F$16="Yes",IF((IF(_D006051="",1,0)+IF(_D006052="",1,0))&lt;&gt;0,"WARNING: Schedule incomplete. If no data to report, please enter N/A or 0 in all cells for this row.",""),"")</f>
        <v/>
      </c>
    </row>
    <row r="33" spans="2:12" ht="15" customHeight="1">
      <c r="B33" s="1417" t="s">
        <v>553</v>
      </c>
      <c r="C33" s="329"/>
      <c r="D33" s="670">
        <f>SUM(D25:D32)</f>
        <v>0</v>
      </c>
      <c r="E33" s="670">
        <f>SUM(E25:E32)</f>
        <v>0</v>
      </c>
      <c r="F33" s="670">
        <f>+E33+D33</f>
        <v>0</v>
      </c>
      <c r="G33" s="1413"/>
      <c r="H33" s="671">
        <f>SUM(H25:H32)</f>
        <v>0</v>
      </c>
      <c r="I33" s="279">
        <v>21</v>
      </c>
      <c r="J33" s="1241"/>
    </row>
    <row r="34" spans="2:12" ht="15" customHeight="1">
      <c r="B34" s="368"/>
      <c r="C34" s="329"/>
      <c r="D34" s="670"/>
      <c r="E34" s="670"/>
      <c r="F34" s="670"/>
      <c r="G34" s="1413"/>
      <c r="H34" s="671"/>
      <c r="I34" s="279">
        <v>22</v>
      </c>
      <c r="J34" s="1241"/>
    </row>
    <row r="35" spans="2:12" ht="15" customHeight="1">
      <c r="B35" s="1281" t="s">
        <v>721</v>
      </c>
      <c r="C35" s="251"/>
      <c r="D35" s="675"/>
      <c r="E35" s="675"/>
      <c r="F35" s="675"/>
      <c r="G35" s="1411"/>
      <c r="H35" s="677"/>
      <c r="I35" s="279">
        <v>23</v>
      </c>
      <c r="J35" s="1241"/>
    </row>
    <row r="36" spans="2:12" ht="15" customHeight="1">
      <c r="B36" s="1287" t="s">
        <v>1319</v>
      </c>
      <c r="C36" s="329"/>
      <c r="D36" s="103"/>
      <c r="E36" s="103"/>
      <c r="F36" s="670">
        <f>+E36+D36</f>
        <v>0</v>
      </c>
      <c r="G36" s="1903">
        <f>IF(F$43=0,0, F36/F$43)</f>
        <v>0</v>
      </c>
      <c r="H36" s="1262">
        <f>IF(F36=0,0,(+H45-H16-H20-H33-H39-H40-H41))</f>
        <v>0</v>
      </c>
      <c r="I36" s="279">
        <v>24</v>
      </c>
      <c r="J36" s="1241"/>
      <c r="K36" s="1990" t="str">
        <f>IF('Form 3'!$F$16="Yes",IF((IF(_D006055="",1,0)+IF(_D006056="",1,0))&lt;&gt;0,"WARNING: Schedule incomplete. If no data to report, please enter N/A or 0 in all cells for this row.",""),"")</f>
        <v/>
      </c>
      <c r="L36"/>
    </row>
    <row r="37" spans="2:12" ht="15" customHeight="1">
      <c r="B37" s="368"/>
      <c r="C37" s="329"/>
      <c r="D37" s="670"/>
      <c r="E37" s="670"/>
      <c r="F37" s="670"/>
      <c r="G37" s="1413"/>
      <c r="H37" s="671"/>
      <c r="I37" s="279">
        <v>25</v>
      </c>
      <c r="J37" s="1241"/>
    </row>
    <row r="38" spans="2:12" ht="15" customHeight="1">
      <c r="B38" s="1281" t="s">
        <v>722</v>
      </c>
      <c r="C38" s="251"/>
      <c r="D38" s="675"/>
      <c r="E38" s="675"/>
      <c r="F38" s="675"/>
      <c r="G38" s="1411"/>
      <c r="H38" s="677"/>
      <c r="I38" s="279">
        <v>26</v>
      </c>
      <c r="J38" s="1241"/>
    </row>
    <row r="39" spans="2:12" ht="15" customHeight="1">
      <c r="B39" s="1287" t="s">
        <v>1320</v>
      </c>
      <c r="C39" s="329"/>
      <c r="D39" s="103"/>
      <c r="E39" s="103"/>
      <c r="F39" s="670">
        <f>+E39+D39</f>
        <v>0</v>
      </c>
      <c r="G39" s="1413">
        <f>IF(F$43=0,0, F39/F$43)</f>
        <v>0</v>
      </c>
      <c r="H39" s="671">
        <f>ROUND(G39*H$45,0)</f>
        <v>0</v>
      </c>
      <c r="I39" s="279">
        <v>27</v>
      </c>
      <c r="J39" s="1241"/>
      <c r="K39" s="1990" t="str">
        <f>IF('Form 3'!$F$16="Yes",IF((IF(_D006057="",1,0)+IF(_D006058="",1,0))&lt;&gt;0,"WARNING: Schedule incomplete. If no data to report, please enter N/A or 0 in all cells for this row.",""),"")</f>
        <v/>
      </c>
    </row>
    <row r="40" spans="2:12" ht="15" customHeight="1">
      <c r="B40" s="1287" t="s">
        <v>1321</v>
      </c>
      <c r="C40" s="329"/>
      <c r="D40" s="103"/>
      <c r="E40" s="103"/>
      <c r="F40" s="670">
        <f>+E40+D40</f>
        <v>0</v>
      </c>
      <c r="G40" s="1413">
        <f>IF(F$43=0,0, F40/F$43)</f>
        <v>0</v>
      </c>
      <c r="H40" s="671">
        <f>ROUND(G40*H$45,0)</f>
        <v>0</v>
      </c>
      <c r="I40" s="279">
        <v>28</v>
      </c>
      <c r="J40" s="1241"/>
      <c r="K40" s="1990" t="str">
        <f>IF('Form 3'!$F$16="Yes",IF((IF(_D006059="",1,0)+IF(_D006060="",1,0))&lt;&gt;0,"WARNING: Schedule incomplete. If no data to report, please enter N/A or 0 in all cells for this row.",""),"")</f>
        <v/>
      </c>
    </row>
    <row r="41" spans="2:12" ht="15" customHeight="1">
      <c r="B41" s="1287" t="s">
        <v>1322</v>
      </c>
      <c r="C41" s="329"/>
      <c r="D41" s="103"/>
      <c r="E41" s="103"/>
      <c r="F41" s="670">
        <f>+E41+D41</f>
        <v>0</v>
      </c>
      <c r="G41" s="1413">
        <f>IF(F$43=0,0, F41/F$43)</f>
        <v>0</v>
      </c>
      <c r="H41" s="671">
        <f>ROUND(G41*H$45,0)</f>
        <v>0</v>
      </c>
      <c r="I41" s="279">
        <v>29</v>
      </c>
      <c r="J41" s="1241"/>
      <c r="K41" s="1990" t="str">
        <f>IF('Form 3'!$F$16="Yes",IF((IF(_D006061="",1,0)+IF(_D006062="",1,0))&lt;&gt;0,"WARNING: Schedule incomplete. If no data to report, please enter N/A or 0 in all cells for this row.",""),"")</f>
        <v/>
      </c>
    </row>
    <row r="42" spans="2:12" ht="15" customHeight="1">
      <c r="B42" s="368"/>
      <c r="C42" s="329"/>
      <c r="D42" s="670"/>
      <c r="E42" s="670"/>
      <c r="F42" s="670"/>
      <c r="G42" s="1413"/>
      <c r="H42" s="671"/>
      <c r="I42" s="279">
        <v>30</v>
      </c>
      <c r="J42" s="1241"/>
    </row>
    <row r="43" spans="2:12" ht="15" customHeight="1">
      <c r="B43" s="1417" t="s">
        <v>1323</v>
      </c>
      <c r="C43" s="329"/>
      <c r="D43" s="670">
        <f>+D33+D20+D16+D36+D39+D40+D41</f>
        <v>0</v>
      </c>
      <c r="E43" s="670">
        <f>+E33+E20+E16+E36+E39+E40+E41</f>
        <v>0</v>
      </c>
      <c r="F43" s="670">
        <f>+F33+F20+F16+F36+F39+F40+F41</f>
        <v>0</v>
      </c>
      <c r="G43" s="1413">
        <f>SUM(G16:G41)</f>
        <v>0</v>
      </c>
      <c r="H43" s="671">
        <f>H41+H40+H39+H36+H33+H20+H16</f>
        <v>0</v>
      </c>
      <c r="I43" s="279">
        <v>31</v>
      </c>
      <c r="J43" s="1241"/>
    </row>
    <row r="44" spans="2:12" ht="15" customHeight="1">
      <c r="B44" s="368"/>
      <c r="C44" s="329"/>
      <c r="D44" s="1291"/>
      <c r="E44" s="1291"/>
      <c r="F44" s="1418"/>
      <c r="G44" s="1291"/>
      <c r="H44" s="671"/>
      <c r="I44" s="279">
        <v>32</v>
      </c>
      <c r="J44" s="1241"/>
    </row>
    <row r="45" spans="2:12" ht="33.950000000000003" customHeight="1" thickBot="1">
      <c r="B45" s="1263" t="s">
        <v>723</v>
      </c>
      <c r="C45" s="1869"/>
      <c r="D45" s="1872"/>
      <c r="E45" s="1870"/>
      <c r="F45" s="1870"/>
      <c r="G45" s="1871"/>
      <c r="H45" s="1865">
        <f>'Schedule 13A'!I53</f>
        <v>0</v>
      </c>
      <c r="I45" s="279">
        <v>33</v>
      </c>
      <c r="J45" s="1241"/>
    </row>
    <row r="46" spans="2:12" ht="13.5" thickTop="1">
      <c r="B46" s="1265"/>
      <c r="C46" s="1265"/>
      <c r="D46" s="1265"/>
      <c r="E46" s="1265"/>
      <c r="F46" s="1265"/>
      <c r="G46" s="1265"/>
      <c r="H46" s="1265"/>
      <c r="I46" s="1036"/>
      <c r="J46" s="1036"/>
    </row>
    <row r="47" spans="2:12">
      <c r="B47" s="1419" t="s">
        <v>1324</v>
      </c>
      <c r="C47" s="1037"/>
      <c r="D47" s="1037"/>
      <c r="E47" s="1037"/>
      <c r="F47" s="1037"/>
      <c r="G47" s="1037"/>
      <c r="H47" s="1037"/>
      <c r="I47" s="1036"/>
      <c r="J47" s="1036"/>
    </row>
    <row r="48" spans="2:12">
      <c r="B48" s="1420" t="s">
        <v>725</v>
      </c>
      <c r="C48" s="1037"/>
      <c r="D48" s="1037"/>
      <c r="E48" s="1037"/>
      <c r="F48" s="1037"/>
      <c r="G48" s="1037"/>
      <c r="H48" s="1037"/>
      <c r="I48" s="1036"/>
      <c r="J48" s="1036"/>
    </row>
    <row r="49" spans="2:10">
      <c r="B49" s="1420"/>
      <c r="C49" s="1037"/>
      <c r="D49" s="1037"/>
      <c r="E49" s="1037"/>
      <c r="F49" s="1037"/>
      <c r="G49" s="1037"/>
      <c r="H49" s="1421"/>
      <c r="I49" s="1036"/>
      <c r="J49" s="1036"/>
    </row>
    <row r="50" spans="2:10">
      <c r="B50" s="1420"/>
      <c r="C50" s="1037"/>
      <c r="D50" s="1037"/>
      <c r="E50" s="1037"/>
      <c r="F50" s="1037"/>
      <c r="G50" s="1037"/>
      <c r="H50" s="1421"/>
      <c r="I50" s="1036"/>
      <c r="J50" s="1036"/>
    </row>
    <row r="51" spans="2:10">
      <c r="B51" s="1420"/>
      <c r="C51" s="1037"/>
      <c r="D51" s="1037"/>
      <c r="E51" s="1037"/>
      <c r="F51" s="1037"/>
      <c r="G51" s="1037"/>
      <c r="H51" s="1037"/>
      <c r="I51" s="1036"/>
      <c r="J51" s="1036"/>
    </row>
    <row r="52" spans="2:10">
      <c r="B52" s="241"/>
      <c r="C52" s="241"/>
      <c r="D52" s="242"/>
      <c r="E52" s="242"/>
      <c r="F52" s="242"/>
      <c r="G52" s="242"/>
      <c r="H52" s="242"/>
      <c r="I52" s="1036"/>
      <c r="J52" s="1036"/>
    </row>
    <row r="53" spans="2:10">
      <c r="B53" s="241"/>
      <c r="C53" s="241"/>
      <c r="D53" s="242"/>
      <c r="E53" s="242"/>
      <c r="F53" s="242"/>
      <c r="G53" s="242"/>
      <c r="H53" s="242"/>
      <c r="I53" s="1036"/>
      <c r="J53" s="1036"/>
    </row>
    <row r="54" spans="2:10">
      <c r="B54" s="697"/>
      <c r="C54" s="697"/>
      <c r="D54" s="581"/>
      <c r="E54" s="581"/>
      <c r="F54" s="581"/>
      <c r="G54" s="581"/>
      <c r="H54" s="581"/>
      <c r="I54" s="1036"/>
      <c r="J54" s="1036"/>
    </row>
    <row r="55" spans="2:10">
      <c r="B55" s="1036"/>
      <c r="C55" s="1036"/>
      <c r="D55" s="1036"/>
      <c r="E55" s="1036"/>
      <c r="F55" s="1036"/>
      <c r="G55" s="1422"/>
      <c r="H55" s="1036"/>
    </row>
    <row r="56" spans="2:10" hidden="1">
      <c r="G56" s="1415"/>
    </row>
    <row r="57" spans="2:10" hidden="1">
      <c r="G57" s="1415"/>
    </row>
    <row r="58" spans="2:10" hidden="1">
      <c r="G58" s="1415"/>
    </row>
    <row r="59" spans="2:10" hidden="1">
      <c r="G59" s="1415"/>
    </row>
    <row r="60" spans="2:10"/>
  </sheetData>
  <sheetProtection algorithmName="SHA-512" hashValue="dwY9Me3yFfKUL3IqfLmt3guykt78VTswBA0BjPYR9o1rYfo+I6/vgu7dr/VTtZ+48L/OcOmXqGJRPbSYqQtn1A==" saltValue="l1dAtKjEEDU/Z8jquXOmmg==" spinCount="100000"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pageSetUpPr fitToPage="1"/>
  </sheetPr>
  <dimension ref="A1:P77"/>
  <sheetViews>
    <sheetView showGridLines="0" topLeftCell="D1" zoomScaleNormal="100" workbookViewId="0">
      <selection activeCell="L2" sqref="L2"/>
    </sheetView>
  </sheetViews>
  <sheetFormatPr defaultColWidth="0" defaultRowHeight="12.75" zeroHeight="1"/>
  <cols>
    <col min="1" max="1" width="1.77734375" style="243" customWidth="1"/>
    <col min="2" max="2" width="16.77734375" style="243" customWidth="1"/>
    <col min="3" max="3" width="22.77734375" style="243" customWidth="1"/>
    <col min="4" max="4" width="15.44140625" style="243" bestFit="1" customWidth="1"/>
    <col min="5" max="5" width="12.6640625" style="243" customWidth="1"/>
    <col min="6" max="6" width="11.6640625" style="243" customWidth="1"/>
    <col min="7" max="9" width="13.77734375" style="243" customWidth="1"/>
    <col min="10" max="10" width="2.44140625" style="243" hidden="1" customWidth="1"/>
    <col min="11" max="11" width="2.109375" style="243" customWidth="1"/>
    <col min="12" max="12" width="72.109375" style="1990" customWidth="1"/>
    <col min="13" max="16" width="8.88671875" style="243" hidden="1" customWidth="1"/>
    <col min="17" max="16384" width="9.6640625" style="243" hidden="1"/>
  </cols>
  <sheetData>
    <row r="1" spans="2:15">
      <c r="B1" s="241" t="s">
        <v>12366</v>
      </c>
      <c r="C1" s="241"/>
      <c r="D1" s="241"/>
      <c r="E1" s="241"/>
      <c r="F1" s="241"/>
      <c r="G1" s="241"/>
      <c r="H1" s="241"/>
      <c r="I1" s="241"/>
      <c r="J1" s="241"/>
      <c r="K1" s="1688"/>
    </row>
    <row r="2" spans="2:15">
      <c r="B2" s="241" t="s">
        <v>12367</v>
      </c>
      <c r="C2" s="241"/>
      <c r="D2" s="241"/>
      <c r="E2" s="241"/>
      <c r="F2" s="241"/>
      <c r="G2" s="241"/>
      <c r="H2" s="241"/>
      <c r="I2" s="241"/>
      <c r="J2" s="241"/>
      <c r="K2" s="1688"/>
      <c r="L2" s="1980" t="str">
        <f>IF(COUNTIF(L3:O64,"WARNING: Schedule incomplete. If no data to report, please enter N/A or 0 in all cells for this row.")&gt;0,"INCOMPLETE","")</f>
        <v/>
      </c>
    </row>
    <row r="3" spans="2:15">
      <c r="B3" s="241" t="s">
        <v>12368</v>
      </c>
      <c r="C3" s="241"/>
      <c r="D3" s="241"/>
      <c r="E3" s="241"/>
      <c r="F3" s="241"/>
      <c r="G3" s="241"/>
      <c r="H3" s="241"/>
      <c r="I3" s="241"/>
      <c r="J3" s="241"/>
      <c r="K3" s="1688"/>
    </row>
    <row r="4" spans="2:15">
      <c r="B4" s="241" t="s">
        <v>12369</v>
      </c>
      <c r="C4" s="241"/>
      <c r="D4" s="241"/>
      <c r="E4" s="241"/>
      <c r="F4" s="241"/>
      <c r="G4" s="241"/>
      <c r="H4" s="241"/>
      <c r="I4" s="241"/>
      <c r="J4" s="241"/>
      <c r="K4" s="1688"/>
    </row>
    <row r="5" spans="2:15">
      <c r="B5" s="241"/>
      <c r="C5" s="241"/>
      <c r="D5" s="241"/>
      <c r="E5" s="241"/>
      <c r="F5" s="242"/>
      <c r="G5" s="241"/>
      <c r="H5" s="241"/>
      <c r="I5" s="241"/>
      <c r="K5" s="1688"/>
    </row>
    <row r="6" spans="2:15">
      <c r="B6" s="241" t="s">
        <v>726</v>
      </c>
      <c r="C6" s="700"/>
      <c r="D6" s="700"/>
      <c r="E6" s="700"/>
      <c r="F6" s="700"/>
      <c r="G6" s="700"/>
      <c r="H6" s="700"/>
      <c r="I6" s="700"/>
      <c r="K6" s="1688"/>
    </row>
    <row r="7" spans="2:15">
      <c r="B7" s="241" t="s">
        <v>727</v>
      </c>
      <c r="C7" s="700"/>
      <c r="D7" s="700"/>
      <c r="E7" s="700"/>
      <c r="F7" s="700"/>
      <c r="G7" s="700"/>
      <c r="H7" s="700"/>
      <c r="I7" s="700"/>
      <c r="K7" s="1688"/>
    </row>
    <row r="8" spans="2:15" ht="13.5" thickBot="1">
      <c r="B8" s="1680"/>
      <c r="C8" s="1681"/>
      <c r="D8" s="1681"/>
      <c r="E8" s="1681"/>
      <c r="F8" s="1681"/>
      <c r="G8" s="1681"/>
      <c r="H8" s="1681"/>
      <c r="I8" s="16"/>
    </row>
    <row r="9" spans="2:15" ht="13.5" thickTop="1">
      <c r="B9" s="245" t="s">
        <v>6</v>
      </c>
      <c r="C9" s="246">
        <f>Facility_Name</f>
        <v>0</v>
      </c>
      <c r="D9" s="246"/>
      <c r="E9" s="246"/>
      <c r="F9" s="246"/>
      <c r="G9" s="246"/>
      <c r="H9" s="246"/>
      <c r="I9" s="248"/>
      <c r="J9" s="266"/>
      <c r="K9" s="268"/>
    </row>
    <row r="10" spans="2:15">
      <c r="B10" s="250" t="s">
        <v>7</v>
      </c>
      <c r="C10" s="251" t="str">
        <f>IF(Facility_DBA = 0, "", Facility_DBA)</f>
        <v/>
      </c>
      <c r="D10" s="251"/>
      <c r="E10" s="251"/>
      <c r="F10" s="251"/>
      <c r="G10" s="251"/>
      <c r="H10" s="1253"/>
      <c r="I10" s="252"/>
      <c r="J10" s="266"/>
      <c r="K10" s="268"/>
    </row>
    <row r="11" spans="2:15" ht="13.5" thickBot="1">
      <c r="B11" s="253" t="s">
        <v>24</v>
      </c>
      <c r="C11" s="254">
        <f>Provider_Number</f>
        <v>0</v>
      </c>
      <c r="D11" s="254"/>
      <c r="E11" s="254"/>
      <c r="F11" s="658" t="s">
        <v>95</v>
      </c>
      <c r="G11" s="659">
        <f>Facility_FYB</f>
        <v>0</v>
      </c>
      <c r="H11" s="1254" t="s">
        <v>53</v>
      </c>
      <c r="I11" s="1507">
        <f>Facility_FYE</f>
        <v>0</v>
      </c>
      <c r="J11" s="266"/>
      <c r="K11" s="268"/>
    </row>
    <row r="12" spans="2:15" ht="14.25" hidden="1" thickTop="1" thickBot="1">
      <c r="B12" s="1423" t="s">
        <v>1499</v>
      </c>
      <c r="C12" s="1424" t="s">
        <v>1500</v>
      </c>
      <c r="D12" s="1425" t="s">
        <v>1501</v>
      </c>
      <c r="E12" s="1425" t="s">
        <v>1502</v>
      </c>
      <c r="F12" s="1425" t="s">
        <v>1503</v>
      </c>
      <c r="G12" s="1425" t="s">
        <v>1504</v>
      </c>
      <c r="H12" s="1425" t="s">
        <v>1505</v>
      </c>
      <c r="I12" s="1426" t="s">
        <v>1506</v>
      </c>
      <c r="J12" s="1037"/>
      <c r="K12" s="1241"/>
      <c r="M12" s="581"/>
      <c r="O12" s="581"/>
    </row>
    <row r="13" spans="2:15" ht="13.5" thickTop="1">
      <c r="B13" s="2260"/>
      <c r="C13" s="2261"/>
      <c r="D13" s="756" t="s">
        <v>728</v>
      </c>
      <c r="E13" s="1427" t="s">
        <v>59</v>
      </c>
      <c r="F13" s="1428" t="s">
        <v>60</v>
      </c>
      <c r="G13" s="1428" t="s">
        <v>61</v>
      </c>
      <c r="H13" s="1428" t="s">
        <v>62</v>
      </c>
      <c r="I13" s="1429" t="s">
        <v>63</v>
      </c>
      <c r="J13" s="279">
        <v>1</v>
      </c>
      <c r="K13" s="1241"/>
      <c r="M13" s="581"/>
      <c r="O13" s="581"/>
    </row>
    <row r="14" spans="2:15" ht="42.75" customHeight="1">
      <c r="B14" s="693" t="s">
        <v>1325</v>
      </c>
      <c r="C14" s="1408"/>
      <c r="D14" s="1017" t="s">
        <v>717</v>
      </c>
      <c r="E14" s="1017" t="s">
        <v>1326</v>
      </c>
      <c r="F14" s="1017" t="s">
        <v>1310</v>
      </c>
      <c r="G14" s="1409" t="s">
        <v>13229</v>
      </c>
      <c r="H14" s="1017" t="s">
        <v>13230</v>
      </c>
      <c r="I14" s="696" t="s">
        <v>13231</v>
      </c>
      <c r="J14" s="279">
        <v>2</v>
      </c>
      <c r="K14" s="1241"/>
    </row>
    <row r="15" spans="2:15">
      <c r="B15" s="368"/>
      <c r="C15" s="251"/>
      <c r="D15" s="251"/>
      <c r="E15" s="251"/>
      <c r="F15" s="251"/>
      <c r="G15" s="251"/>
      <c r="H15" s="251"/>
      <c r="I15" s="252"/>
      <c r="J15" s="279">
        <v>3</v>
      </c>
      <c r="K15" s="1241"/>
      <c r="M15" s="581"/>
      <c r="O15" s="581"/>
    </row>
    <row r="16" spans="2:15" ht="15" customHeight="1">
      <c r="B16" s="1430" t="s">
        <v>960</v>
      </c>
      <c r="C16" s="333"/>
      <c r="D16" s="1431">
        <v>5</v>
      </c>
      <c r="E16" s="103"/>
      <c r="F16" s="103"/>
      <c r="G16" s="670">
        <f>E16+F16</f>
        <v>0</v>
      </c>
      <c r="H16" s="1413">
        <f t="shared" ref="H16:H56" si="0">IF(G$58=0,0,ROUND(G16/G$58,6))</f>
        <v>0</v>
      </c>
      <c r="I16" s="671">
        <f t="shared" ref="I16:I56" si="1">ROUND(H16*I$60,0)</f>
        <v>0</v>
      </c>
      <c r="J16" s="279">
        <v>4</v>
      </c>
      <c r="K16" s="1241"/>
      <c r="L16" s="1990" t="str">
        <f>IF('Form 3'!$F$16="Yes",IF((IF(_D006120="",1,0)+IF(_D006121="",1,0))&lt;&gt;0,"WARNING: Schedule incomplete. If no data to report, please enter N/A or 0 in all cells for this row.",""),"")</f>
        <v/>
      </c>
      <c r="M16" s="1414"/>
      <c r="O16" s="1415"/>
    </row>
    <row r="17" spans="2:15" ht="15" customHeight="1">
      <c r="B17" s="1430" t="s">
        <v>1328</v>
      </c>
      <c r="C17" s="333"/>
      <c r="D17" s="1431">
        <v>6</v>
      </c>
      <c r="E17" s="103"/>
      <c r="F17" s="103"/>
      <c r="G17" s="670">
        <f t="shared" ref="G17:G56" si="2">E17+F17</f>
        <v>0</v>
      </c>
      <c r="H17" s="1413">
        <f t="shared" si="0"/>
        <v>0</v>
      </c>
      <c r="I17" s="671">
        <f t="shared" si="1"/>
        <v>0</v>
      </c>
      <c r="J17" s="279">
        <v>5</v>
      </c>
      <c r="K17" s="1241"/>
      <c r="L17" s="1990" t="str">
        <f>IF('Form 3'!$F$16="Yes",IF((IF(_D006122="",1,0)+IF(_D006123="",1,0))&lt;&gt;0,"WARNING: Schedule incomplete. If no data to report, please enter N/A or 0 in all cells for this row.",""),"")</f>
        <v/>
      </c>
      <c r="M17" s="1414"/>
      <c r="O17" s="1415"/>
    </row>
    <row r="18" spans="2:15" ht="15" customHeight="1">
      <c r="B18" s="1430" t="s">
        <v>1329</v>
      </c>
      <c r="C18" s="333"/>
      <c r="D18" s="1431">
        <v>7</v>
      </c>
      <c r="E18" s="103"/>
      <c r="F18" s="103"/>
      <c r="G18" s="670">
        <f t="shared" si="2"/>
        <v>0</v>
      </c>
      <c r="H18" s="1413">
        <f t="shared" si="0"/>
        <v>0</v>
      </c>
      <c r="I18" s="671">
        <f t="shared" si="1"/>
        <v>0</v>
      </c>
      <c r="J18" s="279">
        <v>6</v>
      </c>
      <c r="K18" s="1241"/>
      <c r="L18" s="1990" t="str">
        <f>IF('Form 3'!$F$16="Yes",IF((IF(_D006124="",1,0)+IF(_D006125="",1,0))&lt;&gt;0,"WARNING: Schedule incomplete. If no data to report, please enter N/A or 0 in all cells for this row.",""),"")</f>
        <v/>
      </c>
      <c r="M18" s="1414"/>
      <c r="O18" s="1415"/>
    </row>
    <row r="19" spans="2:15" ht="15" customHeight="1">
      <c r="B19" s="1430" t="s">
        <v>1330</v>
      </c>
      <c r="C19" s="333"/>
      <c r="D19" s="1431">
        <v>8</v>
      </c>
      <c r="E19" s="103"/>
      <c r="F19" s="103"/>
      <c r="G19" s="670">
        <f t="shared" si="2"/>
        <v>0</v>
      </c>
      <c r="H19" s="1413">
        <f t="shared" si="0"/>
        <v>0</v>
      </c>
      <c r="I19" s="671">
        <f t="shared" si="1"/>
        <v>0</v>
      </c>
      <c r="J19" s="279">
        <v>7</v>
      </c>
      <c r="K19" s="1241"/>
      <c r="L19" s="1990" t="str">
        <f>IF('Form 3'!$F$16="Yes",IF((IF(_D006126="",1,0)+IF(_D006127="",1,0))&lt;&gt;0,"WARNING: Schedule incomplete. If no data to report, please enter N/A or 0 in all cells for this row.",""),"")</f>
        <v/>
      </c>
      <c r="M19" s="1414"/>
      <c r="O19" s="1415"/>
    </row>
    <row r="20" spans="2:15" ht="15" customHeight="1">
      <c r="B20" s="1430" t="s">
        <v>1331</v>
      </c>
      <c r="C20" s="333"/>
      <c r="D20" s="1431">
        <v>9</v>
      </c>
      <c r="E20" s="103"/>
      <c r="F20" s="103"/>
      <c r="G20" s="670">
        <f t="shared" si="2"/>
        <v>0</v>
      </c>
      <c r="H20" s="1413">
        <f t="shared" si="0"/>
        <v>0</v>
      </c>
      <c r="I20" s="671">
        <f t="shared" si="1"/>
        <v>0</v>
      </c>
      <c r="J20" s="279">
        <v>8</v>
      </c>
      <c r="K20" s="1241"/>
      <c r="L20" s="1990" t="str">
        <f>IF('Form 3'!$F$16="Yes",IF((IF(_D006128="",1,0)+IF(_D006129="",1,0))&lt;&gt;0,"WARNING: Schedule incomplete. If no data to report, please enter N/A or 0 in all cells for this row.",""),"")</f>
        <v/>
      </c>
      <c r="M20" s="1414"/>
      <c r="O20" s="1415"/>
    </row>
    <row r="21" spans="2:15" ht="15" customHeight="1">
      <c r="B21" s="1430" t="s">
        <v>830</v>
      </c>
      <c r="C21" s="333"/>
      <c r="D21" s="1431">
        <v>10</v>
      </c>
      <c r="E21" s="103"/>
      <c r="F21" s="103"/>
      <c r="G21" s="670">
        <f t="shared" si="2"/>
        <v>0</v>
      </c>
      <c r="H21" s="1413">
        <f t="shared" si="0"/>
        <v>0</v>
      </c>
      <c r="I21" s="671">
        <f t="shared" si="1"/>
        <v>0</v>
      </c>
      <c r="J21" s="279">
        <v>9</v>
      </c>
      <c r="K21" s="1241"/>
      <c r="L21" s="1990" t="str">
        <f>IF('Form 3'!$F$16="Yes",IF((IF(_D006130="",1,0)+IF(_D006131="",1,0))&lt;&gt;0,"WARNING: Schedule incomplete. If no data to report, please enter N/A or 0 in all cells for this row.",""),"")</f>
        <v/>
      </c>
    </row>
    <row r="22" spans="2:15" ht="15" customHeight="1">
      <c r="B22" s="1430" t="s">
        <v>1332</v>
      </c>
      <c r="C22" s="333"/>
      <c r="D22" s="1431">
        <v>11</v>
      </c>
      <c r="E22" s="103"/>
      <c r="F22" s="103"/>
      <c r="G22" s="670">
        <f t="shared" si="2"/>
        <v>0</v>
      </c>
      <c r="H22" s="1413">
        <f t="shared" si="0"/>
        <v>0</v>
      </c>
      <c r="I22" s="671">
        <f t="shared" si="1"/>
        <v>0</v>
      </c>
      <c r="J22" s="279">
        <v>10</v>
      </c>
      <c r="K22" s="1241"/>
      <c r="L22" s="1990" t="str">
        <f>IF('Form 3'!$F$16="Yes",IF((IF(_D006132="",1,0)+IF(_D006133="",1,0))&lt;&gt;0,"WARNING: Schedule incomplete. If no data to report, please enter N/A or 0 in all cells for this row.",""),"")</f>
        <v/>
      </c>
    </row>
    <row r="23" spans="2:15" ht="15" customHeight="1">
      <c r="B23" s="1430" t="s">
        <v>1333</v>
      </c>
      <c r="C23" s="333"/>
      <c r="D23" s="1431">
        <v>12</v>
      </c>
      <c r="E23" s="103"/>
      <c r="F23" s="103"/>
      <c r="G23" s="670">
        <f t="shared" si="2"/>
        <v>0</v>
      </c>
      <c r="H23" s="1413">
        <f t="shared" si="0"/>
        <v>0</v>
      </c>
      <c r="I23" s="671">
        <f t="shared" si="1"/>
        <v>0</v>
      </c>
      <c r="J23" s="279">
        <v>11</v>
      </c>
      <c r="K23" s="1241"/>
      <c r="L23" s="1990" t="str">
        <f>IF('Form 3'!$F$16="Yes",IF((IF(_D006134="",1,0)+IF(_D006135="",1,0))&lt;&gt;0,"WARNING: Schedule incomplete. If no data to report, please enter N/A or 0 in all cells for this row.",""),"")</f>
        <v/>
      </c>
    </row>
    <row r="24" spans="2:15" ht="15" customHeight="1">
      <c r="B24" s="1430" t="s">
        <v>1334</v>
      </c>
      <c r="C24" s="333"/>
      <c r="D24" s="1431">
        <v>13</v>
      </c>
      <c r="E24" s="103"/>
      <c r="F24" s="103"/>
      <c r="G24" s="670">
        <f t="shared" si="2"/>
        <v>0</v>
      </c>
      <c r="H24" s="1413">
        <f t="shared" si="0"/>
        <v>0</v>
      </c>
      <c r="I24" s="671">
        <f t="shared" si="1"/>
        <v>0</v>
      </c>
      <c r="J24" s="279">
        <v>12</v>
      </c>
      <c r="K24" s="1241"/>
      <c r="L24" s="1990" t="str">
        <f>IF('Form 3'!$F$16="Yes",IF((IF(_D006136="",1,0)+IF(_D006137="",1,0))&lt;&gt;0,"WARNING: Schedule incomplete. If no data to report, please enter N/A or 0 in all cells for this row.",""),"")</f>
        <v/>
      </c>
    </row>
    <row r="25" spans="2:15" ht="15" customHeight="1">
      <c r="B25" s="1430" t="s">
        <v>1335</v>
      </c>
      <c r="C25" s="333"/>
      <c r="D25" s="1431">
        <v>13.01</v>
      </c>
      <c r="E25" s="103"/>
      <c r="F25" s="103"/>
      <c r="G25" s="670">
        <f t="shared" si="2"/>
        <v>0</v>
      </c>
      <c r="H25" s="1413">
        <f t="shared" si="0"/>
        <v>0</v>
      </c>
      <c r="I25" s="671">
        <f t="shared" si="1"/>
        <v>0</v>
      </c>
      <c r="J25" s="279">
        <v>13</v>
      </c>
      <c r="K25" s="1241"/>
      <c r="L25" s="1990" t="str">
        <f>IF('Form 3'!$F$16="Yes",IF((IF(_D006138="",1,0)+IF(_D006139="",1,0))&lt;&gt;0,"WARNING: Schedule incomplete. If no data to report, please enter N/A or 0 in all cells for this row.",""),"")</f>
        <v/>
      </c>
    </row>
    <row r="26" spans="2:15" ht="15" customHeight="1">
      <c r="B26" s="1430" t="s">
        <v>1336</v>
      </c>
      <c r="C26" s="333"/>
      <c r="D26" s="1431">
        <v>14</v>
      </c>
      <c r="E26" s="103"/>
      <c r="F26" s="103"/>
      <c r="G26" s="670">
        <f t="shared" si="2"/>
        <v>0</v>
      </c>
      <c r="H26" s="1413">
        <f t="shared" si="0"/>
        <v>0</v>
      </c>
      <c r="I26" s="671">
        <f t="shared" si="1"/>
        <v>0</v>
      </c>
      <c r="J26" s="279">
        <v>14</v>
      </c>
      <c r="K26" s="1241"/>
      <c r="L26" s="1990" t="str">
        <f>IF('Form 3'!$F$16="Yes",IF((IF(_D006140="",1,0)+IF(_D006141="",1,0))&lt;&gt;0,"WARNING: Schedule incomplete. If no data to report, please enter N/A or 0 in all cells for this row.",""),"")</f>
        <v/>
      </c>
    </row>
    <row r="27" spans="2:15" ht="15" customHeight="1">
      <c r="B27" s="1430" t="s">
        <v>369</v>
      </c>
      <c r="C27" s="333"/>
      <c r="D27" s="1431">
        <v>15</v>
      </c>
      <c r="E27" s="103"/>
      <c r="F27" s="103"/>
      <c r="G27" s="670">
        <f t="shared" si="2"/>
        <v>0</v>
      </c>
      <c r="H27" s="1413">
        <f t="shared" si="0"/>
        <v>0</v>
      </c>
      <c r="I27" s="671">
        <f t="shared" si="1"/>
        <v>0</v>
      </c>
      <c r="J27" s="279">
        <v>15</v>
      </c>
      <c r="K27" s="1241"/>
      <c r="L27" s="1990" t="str">
        <f>IF('Form 3'!$F$16="Yes",IF((IF(_D006142="",1,0)+IF(_D006143="",1,0))&lt;&gt;0,"WARNING: Schedule incomplete. If no data to report, please enter N/A or 0 in all cells for this row.",""),"")</f>
        <v/>
      </c>
    </row>
    <row r="28" spans="2:15" ht="15" customHeight="1">
      <c r="B28" s="1430" t="s">
        <v>1337</v>
      </c>
      <c r="C28" s="333"/>
      <c r="D28" s="1431">
        <v>16</v>
      </c>
      <c r="E28" s="103"/>
      <c r="F28" s="103"/>
      <c r="G28" s="670">
        <f t="shared" si="2"/>
        <v>0</v>
      </c>
      <c r="H28" s="1413">
        <f t="shared" si="0"/>
        <v>0</v>
      </c>
      <c r="I28" s="671">
        <f t="shared" si="1"/>
        <v>0</v>
      </c>
      <c r="J28" s="279">
        <v>16</v>
      </c>
      <c r="K28" s="1241"/>
      <c r="L28" s="1990" t="str">
        <f>IF('Form 3'!$F$16="Yes",IF((IF(_D006144="",1,0)+IF(_D006145="",1,0))&lt;&gt;0,"WARNING: Schedule incomplete. If no data to report, please enter N/A or 0 in all cells for this row.",""),"")</f>
        <v/>
      </c>
    </row>
    <row r="29" spans="2:15" ht="15" customHeight="1">
      <c r="B29" s="1430" t="s">
        <v>1338</v>
      </c>
      <c r="C29" s="333"/>
      <c r="D29" s="1431">
        <v>17</v>
      </c>
      <c r="E29" s="103"/>
      <c r="F29" s="103"/>
      <c r="G29" s="670">
        <f t="shared" si="2"/>
        <v>0</v>
      </c>
      <c r="H29" s="1413">
        <f t="shared" si="0"/>
        <v>0</v>
      </c>
      <c r="I29" s="671">
        <f t="shared" si="1"/>
        <v>0</v>
      </c>
      <c r="J29" s="279">
        <v>17</v>
      </c>
      <c r="K29" s="1241"/>
      <c r="L29" s="1990" t="str">
        <f>IF('Form 3'!$F$16="Yes",IF((IF(_D006146="",1,0)+IF(_D006147="",1,0))&lt;&gt;0,"WARNING: Schedule incomplete. If no data to report, please enter N/A or 0 in all cells for this row.",""),"")</f>
        <v/>
      </c>
    </row>
    <row r="30" spans="2:15" ht="15" customHeight="1">
      <c r="B30" s="1430" t="s">
        <v>745</v>
      </c>
      <c r="C30" s="333"/>
      <c r="D30" s="1431">
        <v>18</v>
      </c>
      <c r="E30" s="103"/>
      <c r="F30" s="103"/>
      <c r="G30" s="670">
        <f t="shared" si="2"/>
        <v>0</v>
      </c>
      <c r="H30" s="1413">
        <f t="shared" si="0"/>
        <v>0</v>
      </c>
      <c r="I30" s="671">
        <f t="shared" si="1"/>
        <v>0</v>
      </c>
      <c r="J30" s="279">
        <v>18</v>
      </c>
      <c r="K30" s="1241"/>
      <c r="L30" s="1990" t="str">
        <f>IF('Form 3'!$F$16="Yes",IF((IF(_D006148="",1,0)+IF(_D006149="",1,0))&lt;&gt;0,"WARNING: Schedule incomplete. If no data to report, please enter N/A or 0 in all cells for this row.",""),"")</f>
        <v/>
      </c>
    </row>
    <row r="31" spans="2:15" ht="15" customHeight="1">
      <c r="B31" s="2262" t="s">
        <v>1339</v>
      </c>
      <c r="C31" s="2263"/>
      <c r="D31" s="118"/>
      <c r="E31" s="103"/>
      <c r="F31" s="103"/>
      <c r="G31" s="670">
        <f t="shared" si="2"/>
        <v>0</v>
      </c>
      <c r="H31" s="1413">
        <f t="shared" si="0"/>
        <v>0</v>
      </c>
      <c r="I31" s="671">
        <f t="shared" si="1"/>
        <v>0</v>
      </c>
      <c r="J31" s="279">
        <v>19</v>
      </c>
      <c r="K31" s="1241"/>
      <c r="L31" s="1990" t="str">
        <f>IF('Form 3'!$F$16="Yes",IF((IF(_D006215="",1,0)+IF(_D006150="",1,0)+IF(_D006151="",1,0))&lt;&gt;0,"WARNING: Schedule incomplete. If no data to report, please enter N/A or 0 in all cells for this row.",""),"")</f>
        <v/>
      </c>
    </row>
    <row r="32" spans="2:15" ht="15" customHeight="1">
      <c r="B32" s="2262" t="s">
        <v>1339</v>
      </c>
      <c r="C32" s="2263"/>
      <c r="D32" s="118"/>
      <c r="E32" s="103"/>
      <c r="F32" s="103"/>
      <c r="G32" s="670">
        <f t="shared" si="2"/>
        <v>0</v>
      </c>
      <c r="H32" s="1413">
        <f t="shared" si="0"/>
        <v>0</v>
      </c>
      <c r="I32" s="671">
        <f t="shared" si="1"/>
        <v>0</v>
      </c>
      <c r="J32" s="279">
        <v>20</v>
      </c>
      <c r="K32" s="1241"/>
      <c r="L32" s="1990" t="str">
        <f>IF('Form 3'!$F$16="Yes",IF((IF(_D006217="",1,0)+IF(_D006152="",1,0)+IF(_D006153="",1,0))&lt;&gt;0,"WARNING: Schedule incomplete. If no data to report, please enter N/A or 0 in all cells for this row.",""),"")</f>
        <v/>
      </c>
    </row>
    <row r="33" spans="2:12" ht="15" customHeight="1">
      <c r="B33" s="2262" t="s">
        <v>1339</v>
      </c>
      <c r="C33" s="2263"/>
      <c r="D33" s="118"/>
      <c r="E33" s="103"/>
      <c r="F33" s="103"/>
      <c r="G33" s="670">
        <f t="shared" si="2"/>
        <v>0</v>
      </c>
      <c r="H33" s="1413">
        <f t="shared" si="0"/>
        <v>0</v>
      </c>
      <c r="I33" s="671">
        <f t="shared" si="1"/>
        <v>0</v>
      </c>
      <c r="J33" s="279">
        <v>21</v>
      </c>
      <c r="K33" s="1241"/>
      <c r="L33" s="1990" t="str">
        <f>IF('Form 3'!$F$16="Yes",IF((IF(_D006219="",1,0)+IF(_D006154="",1,0)+IF(_D006155="",1,0))&lt;&gt;0,"WARNING: Schedule incomplete. If no data to report, please enter N/A or 0 in all cells for this row.",""),"")</f>
        <v/>
      </c>
    </row>
    <row r="34" spans="2:12" ht="15" customHeight="1">
      <c r="B34" s="2262" t="s">
        <v>1339</v>
      </c>
      <c r="C34" s="2263"/>
      <c r="D34" s="118"/>
      <c r="E34" s="103"/>
      <c r="F34" s="103"/>
      <c r="G34" s="670">
        <f t="shared" si="2"/>
        <v>0</v>
      </c>
      <c r="H34" s="1413">
        <f t="shared" si="0"/>
        <v>0</v>
      </c>
      <c r="I34" s="671">
        <f t="shared" si="1"/>
        <v>0</v>
      </c>
      <c r="J34" s="279">
        <v>22</v>
      </c>
      <c r="K34" s="1241"/>
      <c r="L34" s="1990" t="str">
        <f>IF('Form 3'!$F$16="Yes",IF((IF(_D006221="",1,0)+IF(_D006156="",1,0)+IF(_D006157="",1,0))&lt;&gt;0,"WARNING: Schedule incomplete. If no data to report, please enter N/A or 0 in all cells for this row.",""),"")</f>
        <v/>
      </c>
    </row>
    <row r="35" spans="2:12" ht="15" customHeight="1">
      <c r="B35" s="2262" t="s">
        <v>1339</v>
      </c>
      <c r="C35" s="2263"/>
      <c r="D35" s="118"/>
      <c r="E35" s="103"/>
      <c r="F35" s="103"/>
      <c r="G35" s="670">
        <f t="shared" si="2"/>
        <v>0</v>
      </c>
      <c r="H35" s="1413">
        <f t="shared" si="0"/>
        <v>0</v>
      </c>
      <c r="I35" s="671">
        <f t="shared" si="1"/>
        <v>0</v>
      </c>
      <c r="J35" s="279">
        <v>23</v>
      </c>
      <c r="K35" s="1241"/>
      <c r="L35" s="1990" t="str">
        <f>IF('Form 3'!$F$16="Yes",IF((IF(_D006223="",1,0)+IF(_D006158="",1,0)+IF(_D006159="",1,0))&lt;&gt;0,"WARNING: Schedule incomplete. If no data to report, please enter N/A or 0 in all cells for this row.",""),"")</f>
        <v/>
      </c>
    </row>
    <row r="36" spans="2:12" ht="15" customHeight="1">
      <c r="B36" s="2262" t="s">
        <v>1339</v>
      </c>
      <c r="C36" s="2263"/>
      <c r="D36" s="118"/>
      <c r="E36" s="103"/>
      <c r="F36" s="103"/>
      <c r="G36" s="670">
        <f t="shared" si="2"/>
        <v>0</v>
      </c>
      <c r="H36" s="1413">
        <f t="shared" si="0"/>
        <v>0</v>
      </c>
      <c r="I36" s="671">
        <f t="shared" si="1"/>
        <v>0</v>
      </c>
      <c r="J36" s="279">
        <v>24</v>
      </c>
      <c r="K36" s="1241"/>
      <c r="L36" s="1990" t="str">
        <f>IF('Form 3'!$F$16="Yes",IF((IF(_D006225="",1,0)+IF(_D006160="",1,0)+IF(_D006161="",1,0))&lt;&gt;0,"WARNING: Schedule incomplete. If no data to report, please enter N/A or 0 in all cells for this row.",""),"")</f>
        <v/>
      </c>
    </row>
    <row r="37" spans="2:12" ht="15" customHeight="1">
      <c r="B37" s="2262" t="s">
        <v>1339</v>
      </c>
      <c r="C37" s="2263"/>
      <c r="D37" s="118"/>
      <c r="E37" s="103"/>
      <c r="F37" s="103"/>
      <c r="G37" s="670">
        <f t="shared" si="2"/>
        <v>0</v>
      </c>
      <c r="H37" s="1413">
        <f t="shared" si="0"/>
        <v>0</v>
      </c>
      <c r="I37" s="671">
        <f t="shared" si="1"/>
        <v>0</v>
      </c>
      <c r="J37" s="279">
        <v>25</v>
      </c>
      <c r="K37" s="1241"/>
      <c r="L37" s="1990" t="str">
        <f>IF('Form 3'!$F$16="Yes",IF((IF(_D006227="",1,0)+IF(_D006162="",1,0)+IF(_D006163="",1,0))&lt;&gt;0,"WARNING: Schedule incomplete. If no data to report, please enter N/A or 0 in all cells for this row.",""),"")</f>
        <v/>
      </c>
    </row>
    <row r="38" spans="2:12" ht="15" customHeight="1">
      <c r="B38" s="2262" t="s">
        <v>1339</v>
      </c>
      <c r="C38" s="2263"/>
      <c r="D38" s="118"/>
      <c r="E38" s="103"/>
      <c r="F38" s="103"/>
      <c r="G38" s="670">
        <f t="shared" si="2"/>
        <v>0</v>
      </c>
      <c r="H38" s="1413">
        <f t="shared" si="0"/>
        <v>0</v>
      </c>
      <c r="I38" s="671">
        <f t="shared" si="1"/>
        <v>0</v>
      </c>
      <c r="J38" s="279">
        <v>26</v>
      </c>
      <c r="K38" s="1241"/>
      <c r="L38" s="1990" t="str">
        <f>IF('Form 3'!$F$16="Yes",IF((IF(_D006229="",1,0)+IF(_D006164="",1,0)+IF(_D006165="",1,0))&lt;&gt;0,"WARNING: Schedule incomplete. If no data to report, please enter N/A or 0 in all cells for this row.",""),"")</f>
        <v/>
      </c>
    </row>
    <row r="39" spans="2:12" ht="15" customHeight="1">
      <c r="B39" s="2262" t="s">
        <v>1339</v>
      </c>
      <c r="C39" s="2263"/>
      <c r="D39" s="118"/>
      <c r="E39" s="103"/>
      <c r="F39" s="103"/>
      <c r="G39" s="670">
        <f t="shared" si="2"/>
        <v>0</v>
      </c>
      <c r="H39" s="1413">
        <f t="shared" si="0"/>
        <v>0</v>
      </c>
      <c r="I39" s="671">
        <f t="shared" si="1"/>
        <v>0</v>
      </c>
      <c r="J39" s="279">
        <v>27</v>
      </c>
      <c r="K39" s="1241"/>
      <c r="L39" s="1990" t="str">
        <f>IF('Form 3'!$F$16="Yes",IF((IF(_D006231="",1,0)+IF(_D006166="",1,0)+IF(_D006167="",1,0))&lt;&gt;0,"WARNING: Schedule incomplete. If no data to report, please enter N/A or 0 in all cells for this row.",""),"")</f>
        <v/>
      </c>
    </row>
    <row r="40" spans="2:12" ht="15" customHeight="1">
      <c r="B40" s="2262" t="s">
        <v>1339</v>
      </c>
      <c r="C40" s="2263"/>
      <c r="D40" s="118"/>
      <c r="E40" s="103"/>
      <c r="F40" s="103"/>
      <c r="G40" s="670">
        <f t="shared" si="2"/>
        <v>0</v>
      </c>
      <c r="H40" s="1413">
        <f t="shared" si="0"/>
        <v>0</v>
      </c>
      <c r="I40" s="671">
        <f t="shared" si="1"/>
        <v>0</v>
      </c>
      <c r="J40" s="279">
        <v>28</v>
      </c>
      <c r="K40" s="1241"/>
      <c r="L40" s="1990" t="str">
        <f>IF('Form 3'!$F$16="Yes",IF((IF(_D006233="",1,0)+IF(_D006168="",1,0)+IF(_D006169="",1,0))&lt;&gt;0,"WARNING: Schedule incomplete. If no data to report, please enter N/A or 0 in all cells for this row.",""),"")</f>
        <v/>
      </c>
    </row>
    <row r="41" spans="2:12" ht="15" customHeight="1">
      <c r="B41" s="2262" t="s">
        <v>1339</v>
      </c>
      <c r="C41" s="2263"/>
      <c r="D41" s="118"/>
      <c r="E41" s="103"/>
      <c r="F41" s="103"/>
      <c r="G41" s="670">
        <f t="shared" si="2"/>
        <v>0</v>
      </c>
      <c r="H41" s="1413">
        <f t="shared" si="0"/>
        <v>0</v>
      </c>
      <c r="I41" s="671">
        <f t="shared" si="1"/>
        <v>0</v>
      </c>
      <c r="J41" s="279">
        <v>29</v>
      </c>
      <c r="K41" s="1241"/>
      <c r="L41" s="1990" t="str">
        <f>IF('Form 3'!$F$16="Yes",IF((IF(_D006235="",1,0)+IF(_D006170="",1,0)+IF(_D006171="",1,0))&lt;&gt;0,"WARNING: Schedule incomplete. If no data to report, please enter N/A or 0 in all cells for this row.",""),"")</f>
        <v/>
      </c>
    </row>
    <row r="42" spans="2:12" ht="15" customHeight="1">
      <c r="B42" s="2262" t="s">
        <v>1339</v>
      </c>
      <c r="C42" s="2263"/>
      <c r="D42" s="118"/>
      <c r="E42" s="103"/>
      <c r="F42" s="103"/>
      <c r="G42" s="670">
        <f t="shared" si="2"/>
        <v>0</v>
      </c>
      <c r="H42" s="1413">
        <f t="shared" si="0"/>
        <v>0</v>
      </c>
      <c r="I42" s="671">
        <f t="shared" si="1"/>
        <v>0</v>
      </c>
      <c r="J42" s="279">
        <v>30</v>
      </c>
      <c r="K42" s="1241"/>
      <c r="L42" s="1990" t="str">
        <f>IF('Form 3'!$F$16="Yes",IF((IF(_D006237="",1,0)+IF(_D006172="",1,0)+IF(_D006173="",1,0))&lt;&gt;0,"WARNING: Schedule incomplete. If no data to report, please enter N/A or 0 in all cells for this row.",""),"")</f>
        <v/>
      </c>
    </row>
    <row r="43" spans="2:12" ht="15" customHeight="1">
      <c r="B43" s="2262" t="s">
        <v>1339</v>
      </c>
      <c r="C43" s="2263"/>
      <c r="D43" s="118"/>
      <c r="E43" s="103"/>
      <c r="F43" s="103"/>
      <c r="G43" s="670">
        <f t="shared" si="2"/>
        <v>0</v>
      </c>
      <c r="H43" s="1413">
        <f t="shared" si="0"/>
        <v>0</v>
      </c>
      <c r="I43" s="671">
        <f t="shared" si="1"/>
        <v>0</v>
      </c>
      <c r="J43" s="279">
        <v>31</v>
      </c>
      <c r="K43" s="1241"/>
      <c r="L43" s="1990" t="str">
        <f>IF('Form 3'!$F$16="Yes",IF((IF(_D006239="",1,0)+IF(_D006174="",1,0)+IF(_D006175="",1,0))&lt;&gt;0,"WARNING: Schedule incomplete. If no data to report, please enter N/A or 0 in all cells for this row.",""),"")</f>
        <v/>
      </c>
    </row>
    <row r="44" spans="2:12" ht="15" customHeight="1">
      <c r="B44" s="2262" t="s">
        <v>1339</v>
      </c>
      <c r="C44" s="2263"/>
      <c r="D44" s="118"/>
      <c r="E44" s="103"/>
      <c r="F44" s="103"/>
      <c r="G44" s="670">
        <f t="shared" si="2"/>
        <v>0</v>
      </c>
      <c r="H44" s="1413">
        <f t="shared" si="0"/>
        <v>0</v>
      </c>
      <c r="I44" s="671">
        <f t="shared" si="1"/>
        <v>0</v>
      </c>
      <c r="J44" s="279">
        <v>32</v>
      </c>
      <c r="K44" s="1241"/>
      <c r="L44" s="1990" t="str">
        <f>IF('Form 3'!$F$16="Yes",IF((IF(_D006241="",1,0)+IF(_D006176="",1,0)+IF(_D006177="",1,0))&lt;&gt;0,"WARNING: Schedule incomplete. If no data to report, please enter N/A or 0 in all cells for this row.",""),"")</f>
        <v/>
      </c>
    </row>
    <row r="45" spans="2:12" ht="15" customHeight="1">
      <c r="B45" s="2262" t="s">
        <v>1339</v>
      </c>
      <c r="C45" s="2263"/>
      <c r="D45" s="118"/>
      <c r="E45" s="103"/>
      <c r="F45" s="103"/>
      <c r="G45" s="670">
        <f t="shared" si="2"/>
        <v>0</v>
      </c>
      <c r="H45" s="1413">
        <f t="shared" si="0"/>
        <v>0</v>
      </c>
      <c r="I45" s="671">
        <f t="shared" si="1"/>
        <v>0</v>
      </c>
      <c r="J45" s="279">
        <v>33</v>
      </c>
      <c r="K45" s="1241"/>
      <c r="L45" s="1990" t="str">
        <f>IF('Form 3'!$F$16="Yes",IF((IF(_D006243="",1,0)+IF(_D006178="",1,0)+IF(_D006179="",1,0))&lt;&gt;0,"WARNING: Schedule incomplete. If no data to report, please enter N/A or 0 in all cells for this row.",""),"")</f>
        <v/>
      </c>
    </row>
    <row r="46" spans="2:12" ht="15" customHeight="1">
      <c r="B46" s="2262" t="s">
        <v>1339</v>
      </c>
      <c r="C46" s="2263"/>
      <c r="D46" s="118"/>
      <c r="E46" s="103"/>
      <c r="F46" s="103"/>
      <c r="G46" s="670">
        <f t="shared" si="2"/>
        <v>0</v>
      </c>
      <c r="H46" s="1413">
        <f t="shared" si="0"/>
        <v>0</v>
      </c>
      <c r="I46" s="671">
        <f t="shared" si="1"/>
        <v>0</v>
      </c>
      <c r="J46" s="279">
        <v>34</v>
      </c>
      <c r="K46" s="1241"/>
      <c r="L46" s="1990" t="str">
        <f>IF('Form 3'!$F$16="Yes",IF((IF(_D006245="",1,0)+IF(_D006180="",1,0)+IF(_D006181="",1,0))&lt;&gt;0,"WARNING: Schedule incomplete. If no data to report, please enter N/A or 0 in all cells for this row.",""),"")</f>
        <v/>
      </c>
    </row>
    <row r="47" spans="2:12" ht="15" customHeight="1">
      <c r="B47" s="2262" t="s">
        <v>1339</v>
      </c>
      <c r="C47" s="2263"/>
      <c r="D47" s="118"/>
      <c r="E47" s="103"/>
      <c r="F47" s="103"/>
      <c r="G47" s="670">
        <f>E47+F47</f>
        <v>0</v>
      </c>
      <c r="H47" s="1413">
        <f t="shared" si="0"/>
        <v>0</v>
      </c>
      <c r="I47" s="671">
        <f t="shared" si="1"/>
        <v>0</v>
      </c>
      <c r="J47" s="279">
        <v>35</v>
      </c>
      <c r="K47" s="1241"/>
      <c r="L47" s="1990" t="str">
        <f>IF('Form 3'!$F$16="Yes",IF((IF(_D006247="",1,0)+IF(_D006182="",1,0)+IF(_D006183="",1,0))&lt;&gt;0,"WARNING: Schedule incomplete. If no data to report, please enter N/A or 0 in all cells for this row.",""),"")</f>
        <v/>
      </c>
    </row>
    <row r="48" spans="2:12" ht="15" customHeight="1">
      <c r="B48" s="2262" t="s">
        <v>1339</v>
      </c>
      <c r="C48" s="2263"/>
      <c r="D48" s="118"/>
      <c r="E48" s="103"/>
      <c r="F48" s="103"/>
      <c r="G48" s="670">
        <f>E48+F48</f>
        <v>0</v>
      </c>
      <c r="H48" s="1413">
        <f t="shared" si="0"/>
        <v>0</v>
      </c>
      <c r="I48" s="671">
        <f t="shared" si="1"/>
        <v>0</v>
      </c>
      <c r="J48" s="279">
        <v>36</v>
      </c>
      <c r="K48" s="1241"/>
      <c r="L48" s="1990" t="str">
        <f>IF('Form 3'!$F$16="Yes",IF((IF(_D006249="",1,0)+IF(_D006184="",1,0)+IF(_D006185="",1,0))&lt;&gt;0,"WARNING: Schedule incomplete. If no data to report, please enter N/A or 0 in all cells for this row.",""),"")</f>
        <v/>
      </c>
    </row>
    <row r="49" spans="2:12" ht="15" customHeight="1">
      <c r="B49" s="2262" t="s">
        <v>1339</v>
      </c>
      <c r="C49" s="2263"/>
      <c r="D49" s="118"/>
      <c r="E49" s="103"/>
      <c r="F49" s="103"/>
      <c r="G49" s="670">
        <f>E49+F49</f>
        <v>0</v>
      </c>
      <c r="H49" s="1413">
        <f t="shared" si="0"/>
        <v>0</v>
      </c>
      <c r="I49" s="671">
        <f t="shared" si="1"/>
        <v>0</v>
      </c>
      <c r="J49" s="279">
        <v>37</v>
      </c>
      <c r="K49" s="1241"/>
      <c r="L49" s="1990" t="str">
        <f>IF('Form 3'!$F$16="Yes",IF((IF(_D006251="",1,0)+IF(_D006186="",1,0)+IF(_D006187="",1,0))&lt;&gt;0,"WARNING: Schedule incomplete. If no data to report, please enter N/A or 0 in all cells for this row.",""),"")</f>
        <v/>
      </c>
    </row>
    <row r="50" spans="2:12" ht="15" customHeight="1">
      <c r="B50" s="2262" t="s">
        <v>1339</v>
      </c>
      <c r="C50" s="2263"/>
      <c r="D50" s="118"/>
      <c r="E50" s="103"/>
      <c r="F50" s="103"/>
      <c r="G50" s="670">
        <f>E50+F50</f>
        <v>0</v>
      </c>
      <c r="H50" s="1413">
        <f t="shared" si="0"/>
        <v>0</v>
      </c>
      <c r="I50" s="671">
        <f t="shared" si="1"/>
        <v>0</v>
      </c>
      <c r="J50" s="279">
        <v>38</v>
      </c>
      <c r="K50" s="1241"/>
      <c r="L50" s="1990" t="str">
        <f>IF('Form 3'!$F$16="Yes",IF((IF(_D006253="",1,0)+IF(_D006188="",1,0)+IF(_D006189="",1,0))&lt;&gt;0,"WARNING: Schedule incomplete. If no data to report, please enter N/A or 0 in all cells for this row.",""),"")</f>
        <v/>
      </c>
    </row>
    <row r="51" spans="2:12" ht="15" customHeight="1">
      <c r="B51" s="368" t="s">
        <v>729</v>
      </c>
      <c r="C51" s="329"/>
      <c r="D51" s="356">
        <v>30</v>
      </c>
      <c r="E51" s="103"/>
      <c r="F51" s="103"/>
      <c r="G51" s="670">
        <f t="shared" si="2"/>
        <v>0</v>
      </c>
      <c r="H51" s="1413">
        <f t="shared" si="0"/>
        <v>0</v>
      </c>
      <c r="I51" s="671">
        <f t="shared" si="1"/>
        <v>0</v>
      </c>
      <c r="J51" s="279">
        <v>45</v>
      </c>
      <c r="K51" s="1241"/>
      <c r="L51" s="1990" t="str">
        <f>IF('Form 3'!$F$16="Yes",IF((IF(_D006202="",1,0)+IF(_D006203="",1,0))&lt;&gt;0,"WARNING: Schedule incomplete. If no data to report, please enter N/A or 0 in all cells for this row.",""),"")</f>
        <v/>
      </c>
    </row>
    <row r="52" spans="2:12" ht="15" customHeight="1">
      <c r="B52" s="368" t="s">
        <v>1340</v>
      </c>
      <c r="C52" s="329"/>
      <c r="D52" s="356" t="s">
        <v>1341</v>
      </c>
      <c r="E52" s="103"/>
      <c r="F52" s="103"/>
      <c r="G52" s="670">
        <f t="shared" si="2"/>
        <v>0</v>
      </c>
      <c r="H52" s="1413">
        <f t="shared" si="0"/>
        <v>0</v>
      </c>
      <c r="I52" s="671">
        <f t="shared" si="1"/>
        <v>0</v>
      </c>
      <c r="J52" s="279">
        <v>46</v>
      </c>
      <c r="K52" s="1241"/>
      <c r="L52" s="1990" t="str">
        <f>IF('Form 3'!$F$16="Yes",IF((IF(_D006204="",1,0)+IF(_D006205="",1,0))&lt;&gt;0,"WARNING: Schedule incomplete. If no data to report, please enter N/A or 0 in all cells for this row.",""),"")</f>
        <v/>
      </c>
    </row>
    <row r="53" spans="2:12" ht="15" customHeight="1">
      <c r="B53" s="368" t="s">
        <v>1342</v>
      </c>
      <c r="C53" s="329"/>
      <c r="D53" s="118"/>
      <c r="E53" s="103"/>
      <c r="F53" s="103"/>
      <c r="G53" s="670">
        <f t="shared" si="2"/>
        <v>0</v>
      </c>
      <c r="H53" s="1413">
        <f t="shared" si="0"/>
        <v>0</v>
      </c>
      <c r="I53" s="671">
        <f t="shared" si="1"/>
        <v>0</v>
      </c>
      <c r="J53" s="279">
        <v>47</v>
      </c>
      <c r="K53" s="1241"/>
      <c r="L53" s="1990" t="str">
        <f>IF('Form 3'!$F$16="Yes",IF((IF(_D006313="",1,0)+IF(_D006206="",1,0)+IF(_D006207="",1,0))&lt;&gt;0,"WARNING: Schedule incomplete. If no data to report, please enter N/A or 0 in all cells for this row.",""),"")</f>
        <v/>
      </c>
    </row>
    <row r="54" spans="2:12" ht="15" customHeight="1">
      <c r="B54" s="368" t="s">
        <v>730</v>
      </c>
      <c r="C54" s="329"/>
      <c r="D54" s="356" t="s">
        <v>1343</v>
      </c>
      <c r="E54" s="103"/>
      <c r="F54" s="103"/>
      <c r="G54" s="670">
        <f t="shared" si="2"/>
        <v>0</v>
      </c>
      <c r="H54" s="1413">
        <f t="shared" si="0"/>
        <v>0</v>
      </c>
      <c r="I54" s="671">
        <f t="shared" si="1"/>
        <v>0</v>
      </c>
      <c r="J54" s="279">
        <v>48</v>
      </c>
      <c r="K54" s="1241"/>
      <c r="L54" s="1990" t="str">
        <f>IF('Form 3'!$F$16="Yes",IF((IF(_D006208="",1,0)+IF(_D006209="",1,0))&lt;&gt;0,"WARNING: Schedule incomplete. If no data to report, please enter N/A or 0 in all cells for this row.",""),"")</f>
        <v/>
      </c>
    </row>
    <row r="55" spans="2:12" ht="15" customHeight="1">
      <c r="B55" s="368" t="s">
        <v>1344</v>
      </c>
      <c r="C55" s="329"/>
      <c r="D55" s="356" t="s">
        <v>1345</v>
      </c>
      <c r="E55" s="103"/>
      <c r="F55" s="103"/>
      <c r="G55" s="670">
        <f t="shared" si="2"/>
        <v>0</v>
      </c>
      <c r="H55" s="1413">
        <f t="shared" si="0"/>
        <v>0</v>
      </c>
      <c r="I55" s="671">
        <f t="shared" si="1"/>
        <v>0</v>
      </c>
      <c r="J55" s="279">
        <v>49</v>
      </c>
      <c r="K55" s="1241"/>
      <c r="L55" s="1990" t="str">
        <f>IF('Form 3'!$F$16="Yes",IF((IF(_D006210="",1,0)+IF(_D006211="",1,0))&lt;&gt;0,"WARNING: Schedule incomplete. If no data to report, please enter N/A or 0 in all cells for this row.",""),"")</f>
        <v/>
      </c>
    </row>
    <row r="56" spans="2:12" ht="15" customHeight="1">
      <c r="B56" s="368" t="s">
        <v>85</v>
      </c>
      <c r="C56" s="329"/>
      <c r="D56" s="356" t="s">
        <v>1346</v>
      </c>
      <c r="E56" s="103"/>
      <c r="F56" s="103"/>
      <c r="G56" s="670">
        <f t="shared" si="2"/>
        <v>0</v>
      </c>
      <c r="H56" s="1413">
        <f t="shared" si="0"/>
        <v>0</v>
      </c>
      <c r="I56" s="671">
        <f t="shared" si="1"/>
        <v>0</v>
      </c>
      <c r="J56" s="279">
        <v>50</v>
      </c>
      <c r="K56" s="1241"/>
      <c r="L56" s="1990" t="str">
        <f>IF('Form 3'!$F$16="Yes",IF((IF(_D006212="",1,0)+IF(_D006213="",1,0))&lt;&gt;0,"WARNING: Schedule incomplete. If no data to report, please enter N/A or 0 in all cells for this row.",""),"")</f>
        <v/>
      </c>
    </row>
    <row r="57" spans="2:12" ht="15" customHeight="1">
      <c r="B57" s="1432"/>
      <c r="C57" s="1433"/>
      <c r="D57" s="1434"/>
      <c r="E57" s="1442"/>
      <c r="F57" s="1442"/>
      <c r="G57" s="1442"/>
      <c r="H57" s="1435"/>
      <c r="I57" s="1443"/>
      <c r="J57" s="279">
        <v>51</v>
      </c>
      <c r="K57" s="1241"/>
    </row>
    <row r="58" spans="2:12" ht="15" customHeight="1">
      <c r="B58" s="1417" t="s">
        <v>1323</v>
      </c>
      <c r="C58" s="991"/>
      <c r="D58" s="329"/>
      <c r="E58" s="670">
        <f>SUM(E16:E56)</f>
        <v>0</v>
      </c>
      <c r="F58" s="670">
        <f>SUM(F16:F56)</f>
        <v>0</v>
      </c>
      <c r="G58" s="670">
        <f>SUM(G16:G56)</f>
        <v>0</v>
      </c>
      <c r="H58" s="1413">
        <f>SUM(H16:H56)</f>
        <v>0</v>
      </c>
      <c r="I58" s="671">
        <f>SUM(I16:I56)</f>
        <v>0</v>
      </c>
      <c r="J58" s="279">
        <v>52</v>
      </c>
      <c r="K58" s="1241"/>
    </row>
    <row r="59" spans="2:12" ht="13.5">
      <c r="B59" s="1281"/>
      <c r="C59" s="251"/>
      <c r="D59" s="251"/>
      <c r="E59" s="251"/>
      <c r="F59" s="251"/>
      <c r="G59" s="1436"/>
      <c r="H59" s="251"/>
      <c r="I59" s="1412"/>
      <c r="J59" s="279">
        <v>53</v>
      </c>
      <c r="K59" s="1241"/>
    </row>
    <row r="60" spans="2:12" ht="33.950000000000003" customHeight="1" thickBot="1">
      <c r="B60" s="1866" t="s">
        <v>1327</v>
      </c>
      <c r="C60" s="1867"/>
      <c r="D60" s="1868"/>
      <c r="E60" s="1448"/>
      <c r="F60" s="959"/>
      <c r="G60" s="959"/>
      <c r="H60" s="1449"/>
      <c r="I60" s="1444">
        <f>I64</f>
        <v>0</v>
      </c>
      <c r="J60" s="279">
        <v>54</v>
      </c>
      <c r="K60" s="1241"/>
    </row>
    <row r="61" spans="2:12" ht="13.5" thickTop="1">
      <c r="B61" s="1265"/>
      <c r="C61" s="1265"/>
      <c r="D61" s="1265"/>
      <c r="E61" s="1265"/>
      <c r="F61" s="1265"/>
      <c r="G61" s="1265"/>
      <c r="H61" s="1265"/>
      <c r="I61" s="1265"/>
      <c r="J61" s="279">
        <v>55</v>
      </c>
      <c r="K61" s="1036"/>
    </row>
    <row r="62" spans="2:12">
      <c r="B62" s="1419" t="s">
        <v>724</v>
      </c>
      <c r="C62" s="1037"/>
      <c r="D62" s="1037"/>
      <c r="E62" s="1037"/>
      <c r="F62" s="1437" t="s">
        <v>955</v>
      </c>
      <c r="G62" s="1438"/>
      <c r="H62" s="1439"/>
      <c r="I62" s="1445"/>
      <c r="J62" s="279">
        <v>56</v>
      </c>
      <c r="K62" s="1036"/>
      <c r="L62" s="1990" t="str">
        <f>IF('Form 3'!$F$16="Yes",IF(IF(_D006414="",1,0)&lt;&gt;0,"WARNING: Schedule incomplete. If no data to report, please enter N/A or 0 in all cells for this row.",""),"")</f>
        <v/>
      </c>
    </row>
    <row r="63" spans="2:12">
      <c r="B63" s="1420" t="s">
        <v>725</v>
      </c>
      <c r="C63" s="1037"/>
      <c r="D63" s="1037"/>
      <c r="E63" s="1037"/>
      <c r="F63" s="1437" t="s">
        <v>731</v>
      </c>
      <c r="G63" s="1438"/>
      <c r="H63" s="1439"/>
      <c r="I63" s="1446"/>
      <c r="J63" s="279">
        <v>57</v>
      </c>
      <c r="K63" s="1036"/>
      <c r="L63" s="1990" t="str">
        <f>IF('Form 3'!$F$16="Yes",IF(IF(_D006415="",1,0)&lt;&gt;0,"WARNING: Schedule incomplete. If no data to report, please enter N/A or 0 in all cells for this row.",""),"")</f>
        <v/>
      </c>
    </row>
    <row r="64" spans="2:12">
      <c r="B64" s="1420" t="s">
        <v>1348</v>
      </c>
      <c r="C64" s="1037"/>
      <c r="D64" s="1037"/>
      <c r="E64" s="1037"/>
      <c r="F64" s="1437" t="s">
        <v>1347</v>
      </c>
      <c r="G64" s="1440"/>
      <c r="H64" s="1439"/>
      <c r="I64" s="1447">
        <f>+I62+I63</f>
        <v>0</v>
      </c>
      <c r="J64" s="279">
        <v>58</v>
      </c>
      <c r="K64" s="1036"/>
    </row>
    <row r="65" spans="2:11">
      <c r="B65" s="1037"/>
      <c r="C65" s="1037"/>
      <c r="D65" s="1037"/>
      <c r="E65" s="1037"/>
      <c r="J65" s="1036"/>
      <c r="K65" s="1036"/>
    </row>
    <row r="66" spans="2:11">
      <c r="B66" s="1037"/>
      <c r="C66" s="1037"/>
      <c r="D66" s="1037"/>
      <c r="E66" s="1037"/>
      <c r="J66" s="1036"/>
      <c r="K66" s="1036"/>
    </row>
    <row r="67" spans="2:11">
      <c r="B67" s="1420"/>
      <c r="C67" s="1037"/>
      <c r="D67" s="1037"/>
      <c r="E67" s="1037"/>
      <c r="J67" s="1036"/>
      <c r="K67" s="1036"/>
    </row>
    <row r="68" spans="2:11">
      <c r="B68" s="241"/>
      <c r="C68" s="241"/>
      <c r="D68" s="241"/>
      <c r="E68" s="242"/>
      <c r="F68" s="242"/>
      <c r="G68" s="242"/>
      <c r="H68" s="242"/>
      <c r="I68" s="242"/>
      <c r="J68" s="1036"/>
      <c r="K68" s="1036"/>
    </row>
    <row r="69" spans="2:11">
      <c r="B69" s="241"/>
      <c r="C69" s="241"/>
      <c r="D69" s="241"/>
      <c r="E69" s="242"/>
      <c r="F69" s="242"/>
      <c r="G69" s="242"/>
      <c r="H69" s="242"/>
      <c r="I69" s="242"/>
      <c r="J69" s="1036"/>
      <c r="K69" s="1036"/>
    </row>
    <row r="70" spans="2:11">
      <c r="B70" s="241"/>
      <c r="C70" s="241"/>
      <c r="D70" s="241"/>
      <c r="E70" s="242"/>
      <c r="F70" s="242"/>
      <c r="G70" s="242"/>
      <c r="H70" s="242"/>
      <c r="I70" s="242"/>
      <c r="J70" s="1036"/>
      <c r="K70" s="1036"/>
    </row>
    <row r="71" spans="2:11">
      <c r="B71" s="241"/>
      <c r="C71" s="241"/>
      <c r="D71" s="241"/>
      <c r="E71" s="242"/>
      <c r="F71" s="242"/>
      <c r="G71" s="242"/>
      <c r="H71" s="242"/>
      <c r="I71" s="242"/>
      <c r="J71" s="1441"/>
      <c r="K71" s="1441"/>
    </row>
    <row r="72" spans="2:11" hidden="1">
      <c r="B72" s="241"/>
      <c r="C72" s="241"/>
      <c r="D72" s="241"/>
      <c r="E72" s="242"/>
      <c r="F72" s="242"/>
      <c r="G72" s="242"/>
      <c r="H72" s="242"/>
      <c r="I72" s="242"/>
      <c r="J72" s="1036"/>
      <c r="K72" s="1036"/>
    </row>
    <row r="73" spans="2:11" hidden="1">
      <c r="B73" s="1036"/>
      <c r="C73" s="1036"/>
      <c r="D73" s="1036"/>
      <c r="E73" s="1036"/>
      <c r="F73" s="1036"/>
      <c r="G73" s="1036"/>
      <c r="H73" s="1422"/>
      <c r="I73" s="1036"/>
    </row>
    <row r="74" spans="2:11" hidden="1">
      <c r="H74" s="1415"/>
    </row>
    <row r="75" spans="2:11" hidden="1">
      <c r="H75" s="1415"/>
    </row>
    <row r="76" spans="2:11" hidden="1">
      <c r="H76" s="1415"/>
    </row>
    <row r="77" spans="2:11" hidden="1">
      <c r="H77" s="1415"/>
    </row>
  </sheetData>
  <sheetProtection algorithmName="SHA-512" hashValue="5mGgCA/jhGuRcbpxEQNi9Ndr5KxjperjXAINY6B/FyDFld5zNhHAbJvOgyndlOxm8A+A24Svt20FVt+rwTTjOg==" saltValue="EjqmKwWYLmeV2nTxsurk7A==" spinCount="100000" sheet="1" objects="1" scenarios="1"/>
  <mergeCells count="21">
    <mergeCell ref="B50:C50"/>
    <mergeCell ref="B45:C45"/>
    <mergeCell ref="B46:C46"/>
    <mergeCell ref="B47:C47"/>
    <mergeCell ref="B48:C48"/>
    <mergeCell ref="B49:C49"/>
    <mergeCell ref="B40:C40"/>
    <mergeCell ref="B41:C41"/>
    <mergeCell ref="B42:C42"/>
    <mergeCell ref="B43:C43"/>
    <mergeCell ref="B44:C44"/>
    <mergeCell ref="B35:C35"/>
    <mergeCell ref="B36:C36"/>
    <mergeCell ref="B37:C37"/>
    <mergeCell ref="B38:C38"/>
    <mergeCell ref="B39:C39"/>
    <mergeCell ref="B13:C13"/>
    <mergeCell ref="B31:C31"/>
    <mergeCell ref="B32:C32"/>
    <mergeCell ref="B33:C33"/>
    <mergeCell ref="B34:C34"/>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pageSetUpPr fitToPage="1"/>
  </sheetPr>
  <dimension ref="A1:O65"/>
  <sheetViews>
    <sheetView showGridLines="0" topLeftCell="E1" zoomScaleNormal="100" workbookViewId="0">
      <selection activeCell="E21" sqref="E21"/>
    </sheetView>
  </sheetViews>
  <sheetFormatPr defaultColWidth="0" defaultRowHeight="12.75" zeroHeight="1"/>
  <cols>
    <col min="1" max="1" width="1.77734375" style="243" customWidth="1"/>
    <col min="2" max="2" width="33.5546875" style="243" customWidth="1"/>
    <col min="3" max="9" width="20.77734375" style="243" customWidth="1"/>
    <col min="10" max="10" width="2.44140625" style="243" hidden="1" customWidth="1"/>
    <col min="11" max="11" width="2.109375" style="243" customWidth="1"/>
    <col min="12" max="12" width="67.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IF(COUNTIF(L3:O60,"WARNING: Schedule incomplete. If no data to report, please enter N/A or 0 in all cells for this row.")&gt;0,"INCOMPLETE","")</f>
        <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2"/>
      <c r="G5" s="241"/>
      <c r="H5" s="241"/>
      <c r="I5" s="241"/>
      <c r="K5" s="1688"/>
      <c r="L5" s="1991"/>
    </row>
    <row r="6" spans="2:12">
      <c r="B6" s="241" t="s">
        <v>732</v>
      </c>
      <c r="C6" s="241"/>
      <c r="D6" s="241"/>
      <c r="E6" s="242"/>
      <c r="F6" s="242"/>
      <c r="G6" s="241"/>
      <c r="H6" s="241"/>
      <c r="I6" s="241"/>
      <c r="K6" s="1688"/>
      <c r="L6" s="1991"/>
    </row>
    <row r="7" spans="2:12">
      <c r="B7" s="241" t="s">
        <v>733</v>
      </c>
      <c r="C7" s="241"/>
      <c r="D7" s="241"/>
      <c r="E7" s="242"/>
      <c r="F7" s="242"/>
      <c r="G7" s="241"/>
      <c r="H7" s="241"/>
      <c r="I7" s="241"/>
      <c r="K7" s="1688"/>
      <c r="L7" s="1991"/>
    </row>
    <row r="8" spans="2:12" ht="13.5" thickBot="1">
      <c r="B8" s="1680"/>
      <c r="C8" s="1681"/>
      <c r="D8" s="1681"/>
      <c r="E8" s="1681"/>
      <c r="F8" s="1681"/>
      <c r="G8" s="1681"/>
      <c r="H8" s="1681"/>
      <c r="I8" s="16"/>
    </row>
    <row r="9" spans="2:12" ht="13.5" thickTop="1">
      <c r="B9" s="245" t="s">
        <v>6</v>
      </c>
      <c r="C9" s="246">
        <f>Facility_Name</f>
        <v>0</v>
      </c>
      <c r="D9" s="246"/>
      <c r="E9" s="246"/>
      <c r="F9" s="246"/>
      <c r="G9" s="246"/>
      <c r="H9" s="246"/>
      <c r="I9" s="248"/>
      <c r="J9" s="266"/>
      <c r="K9" s="266"/>
    </row>
    <row r="10" spans="2:12">
      <c r="B10" s="250" t="s">
        <v>7</v>
      </c>
      <c r="C10" s="251" t="str">
        <f>IF(Facility_DBA = 0, "", Facility_DBA)</f>
        <v/>
      </c>
      <c r="D10" s="251"/>
      <c r="E10" s="251"/>
      <c r="F10" s="251"/>
      <c r="G10" s="251"/>
      <c r="H10" s="1253"/>
      <c r="I10" s="252"/>
      <c r="J10" s="266"/>
      <c r="K10" s="266"/>
    </row>
    <row r="11" spans="2:12" ht="13.5" thickBot="1">
      <c r="B11" s="253" t="s">
        <v>24</v>
      </c>
      <c r="C11" s="254">
        <f>Provider_Number</f>
        <v>0</v>
      </c>
      <c r="D11" s="254"/>
      <c r="E11" s="254"/>
      <c r="F11" s="347" t="s">
        <v>95</v>
      </c>
      <c r="G11" s="659">
        <f>Facility_FYB</f>
        <v>0</v>
      </c>
      <c r="H11" s="1254" t="s">
        <v>53</v>
      </c>
      <c r="I11" s="751">
        <f>Facility_FYE</f>
        <v>0</v>
      </c>
      <c r="J11" s="266"/>
      <c r="K11" s="266"/>
    </row>
    <row r="12" spans="2:12" ht="13.5" hidden="1" thickTop="1">
      <c r="B12" s="1393" t="s">
        <v>1499</v>
      </c>
      <c r="C12" s="1395" t="s">
        <v>1500</v>
      </c>
      <c r="D12" s="1395" t="s">
        <v>1501</v>
      </c>
      <c r="E12" s="1395" t="s">
        <v>1502</v>
      </c>
      <c r="F12" s="1395" t="s">
        <v>1503</v>
      </c>
      <c r="G12" s="1395" t="s">
        <v>1504</v>
      </c>
      <c r="H12" s="1395" t="s">
        <v>1505</v>
      </c>
      <c r="I12" s="1396" t="s">
        <v>1506</v>
      </c>
      <c r="J12" s="1037"/>
      <c r="K12" s="1037"/>
    </row>
    <row r="13" spans="2:12" ht="13.5" thickTop="1">
      <c r="B13" s="1451"/>
      <c r="C13" s="1452" t="s">
        <v>59</v>
      </c>
      <c r="D13" s="1453" t="s">
        <v>60</v>
      </c>
      <c r="E13" s="1453" t="s">
        <v>61</v>
      </c>
      <c r="F13" s="1453" t="s">
        <v>62</v>
      </c>
      <c r="G13" s="1453" t="s">
        <v>736</v>
      </c>
      <c r="H13" s="1453" t="s">
        <v>737</v>
      </c>
      <c r="I13" s="1454" t="s">
        <v>738</v>
      </c>
      <c r="J13" s="279">
        <v>1</v>
      </c>
      <c r="K13" s="1037"/>
    </row>
    <row r="14" spans="2:12" ht="56.25" customHeight="1">
      <c r="B14" s="1455" t="s">
        <v>412</v>
      </c>
      <c r="C14" s="1456" t="s">
        <v>1349</v>
      </c>
      <c r="D14" s="1456" t="s">
        <v>16042</v>
      </c>
      <c r="E14" s="1456" t="s">
        <v>1350</v>
      </c>
      <c r="F14" s="1456" t="s">
        <v>1351</v>
      </c>
      <c r="G14" s="1456" t="s">
        <v>1352</v>
      </c>
      <c r="H14" s="1456" t="s">
        <v>13232</v>
      </c>
      <c r="I14" s="763" t="s">
        <v>13233</v>
      </c>
      <c r="J14" s="279">
        <v>2</v>
      </c>
      <c r="K14" s="1037"/>
    </row>
    <row r="15" spans="2:12">
      <c r="B15" s="268"/>
      <c r="C15" s="841"/>
      <c r="D15" s="841"/>
      <c r="E15" s="841"/>
      <c r="F15" s="841"/>
      <c r="G15" s="841"/>
      <c r="H15" s="1457"/>
      <c r="I15" s="1144"/>
      <c r="J15" s="279">
        <v>3</v>
      </c>
      <c r="K15" s="1037"/>
    </row>
    <row r="16" spans="2:12" ht="15" customHeight="1">
      <c r="B16" s="368" t="s">
        <v>739</v>
      </c>
      <c r="C16" s="670"/>
      <c r="D16" s="1458"/>
      <c r="E16" s="1458"/>
      <c r="F16" s="1458"/>
      <c r="G16" s="1458"/>
      <c r="H16" s="1459"/>
      <c r="I16" s="1460"/>
      <c r="J16" s="279">
        <v>4</v>
      </c>
      <c r="K16" s="1037"/>
    </row>
    <row r="17" spans="2:12" ht="15" customHeight="1">
      <c r="B17" s="1461" t="s">
        <v>1353</v>
      </c>
      <c r="C17" s="1462">
        <f>'Schedule 13A'!G26</f>
        <v>0</v>
      </c>
      <c r="D17" s="183"/>
      <c r="E17" s="183"/>
      <c r="F17" s="1462">
        <f>'Schedule 13A'!I26</f>
        <v>0</v>
      </c>
      <c r="G17" s="1463">
        <f>SUM(C17:F17)</f>
        <v>0</v>
      </c>
      <c r="H17" s="1464">
        <f>+C44</f>
        <v>0</v>
      </c>
      <c r="I17" s="1465">
        <f>ROUND(H17*G17,0)</f>
        <v>0</v>
      </c>
      <c r="J17" s="279">
        <v>5</v>
      </c>
      <c r="K17" s="1037"/>
      <c r="L17" s="1990" t="str">
        <f>IF('Form 3'!$F$16="Yes",IF((IF(_D006421="",1,0)+IF(_D006422="",1,0))&lt;&gt;0,"WARNING: Schedule incomplete. If no data to report, please enter N/A or 0 in all cells for this row.",""),"")</f>
        <v/>
      </c>
    </row>
    <row r="18" spans="2:12" ht="15" customHeight="1">
      <c r="B18" s="268"/>
      <c r="C18" s="841"/>
      <c r="D18" s="841"/>
      <c r="E18" s="841"/>
      <c r="F18" s="841"/>
      <c r="G18" s="841"/>
      <c r="H18" s="1457"/>
      <c r="I18" s="1144"/>
      <c r="J18" s="279">
        <v>6</v>
      </c>
      <c r="K18" s="1037"/>
    </row>
    <row r="19" spans="2:12" ht="15" customHeight="1">
      <c r="B19" s="268"/>
      <c r="C19" s="841"/>
      <c r="D19" s="841"/>
      <c r="E19" s="841"/>
      <c r="F19" s="841"/>
      <c r="G19" s="841"/>
      <c r="H19" s="1457"/>
      <c r="I19" s="1144"/>
      <c r="J19" s="279">
        <v>7</v>
      </c>
      <c r="K19" s="1037"/>
    </row>
    <row r="20" spans="2:12" ht="15" customHeight="1">
      <c r="B20" s="1466" t="s">
        <v>740</v>
      </c>
      <c r="C20" s="1467"/>
      <c r="D20" s="841"/>
      <c r="E20" s="841"/>
      <c r="F20" s="841"/>
      <c r="G20" s="841"/>
      <c r="H20" s="1468"/>
      <c r="I20" s="1144"/>
      <c r="J20" s="279">
        <v>8</v>
      </c>
      <c r="K20" s="1037"/>
    </row>
    <row r="21" spans="2:12" ht="15" customHeight="1">
      <c r="B21" s="1461" t="s">
        <v>745</v>
      </c>
      <c r="C21" s="1462">
        <f>'Schedule 13A'!G30</f>
        <v>0</v>
      </c>
      <c r="D21" s="183"/>
      <c r="E21" s="183"/>
      <c r="F21" s="1462">
        <f>'Schedule 13A'!I30</f>
        <v>0</v>
      </c>
      <c r="G21" s="1463">
        <f>SUM(C21:F21)</f>
        <v>0</v>
      </c>
      <c r="H21" s="1464">
        <f>+D44</f>
        <v>0</v>
      </c>
      <c r="I21" s="1465">
        <f t="shared" ref="I21:I28" si="0">ROUND(H21*G21,0)</f>
        <v>0</v>
      </c>
      <c r="J21" s="279">
        <v>9</v>
      </c>
      <c r="K21" s="1037"/>
      <c r="L21" s="1990" t="str">
        <f>IF('Form 3'!$F$16="Yes",IF((IF(_D006446="",1,0)+IF(_D006447="",1,0))&lt;&gt;0,"WARNING: Schedule incomplete. If no data to report, please enter N/A or 0 in all cells for this row.",""),"")</f>
        <v/>
      </c>
    </row>
    <row r="22" spans="2:12" ht="15" customHeight="1">
      <c r="B22" s="1461" t="s">
        <v>744</v>
      </c>
      <c r="C22" s="1462">
        <f>'Schedule 13A'!G29</f>
        <v>0</v>
      </c>
      <c r="D22" s="183"/>
      <c r="E22" s="183"/>
      <c r="F22" s="1462">
        <f>'Schedule 13A'!I29</f>
        <v>0</v>
      </c>
      <c r="G22" s="1463">
        <f t="shared" ref="G22:G34" si="1">SUM(C22:F22)</f>
        <v>0</v>
      </c>
      <c r="H22" s="1464">
        <f>+E44</f>
        <v>0</v>
      </c>
      <c r="I22" s="1465">
        <f t="shared" si="0"/>
        <v>0</v>
      </c>
      <c r="J22" s="279">
        <v>10</v>
      </c>
      <c r="K22" s="1037"/>
      <c r="L22" s="1990" t="str">
        <f>IF('Form 3'!$F$16="Yes",IF((IF(_D006448="",1,0)+IF(_D006449="",1,0))&lt;&gt;0,"WARNING: Schedule incomplete. If no data to report, please enter N/A or 0 in all cells for this row.",""),"")</f>
        <v/>
      </c>
    </row>
    <row r="23" spans="2:12" ht="15" customHeight="1">
      <c r="B23" s="1461" t="s">
        <v>14430</v>
      </c>
      <c r="C23" s="1462">
        <f>'Schedule 13A'!G24</f>
        <v>0</v>
      </c>
      <c r="D23" s="183"/>
      <c r="E23" s="183"/>
      <c r="F23" s="1462">
        <f>'Schedule 13A'!I24</f>
        <v>0</v>
      </c>
      <c r="G23" s="1463">
        <f t="shared" si="1"/>
        <v>0</v>
      </c>
      <c r="H23" s="1464">
        <f>+F44</f>
        <v>0</v>
      </c>
      <c r="I23" s="1465">
        <f t="shared" si="0"/>
        <v>0</v>
      </c>
      <c r="J23" s="279">
        <v>11</v>
      </c>
      <c r="K23" s="1037"/>
      <c r="L23" s="1990" t="str">
        <f>IF('Form 3'!$F$16="Yes",IF((IF(_D006450="",1,0)+IF(_D006451="",1,0))&lt;&gt;0,"WARNING: Schedule incomplete. If no data to report, please enter N/A or 0 in all cells for this row.",""),"")</f>
        <v/>
      </c>
    </row>
    <row r="24" spans="2:12" ht="15" customHeight="1">
      <c r="B24" s="1461" t="s">
        <v>14431</v>
      </c>
      <c r="C24" s="1462">
        <f>'Schedule 13A'!G25</f>
        <v>0</v>
      </c>
      <c r="D24" s="183"/>
      <c r="E24" s="183"/>
      <c r="F24" s="1462">
        <f>'Schedule 13A'!I25</f>
        <v>0</v>
      </c>
      <c r="G24" s="1463">
        <f t="shared" ref="G24" si="2">SUM(C24:F24)</f>
        <v>0</v>
      </c>
      <c r="H24" s="1464">
        <f>+G44</f>
        <v>0</v>
      </c>
      <c r="I24" s="1465">
        <f t="shared" ref="I24" si="3">ROUND(H24*G24,0)</f>
        <v>0</v>
      </c>
      <c r="J24" s="279">
        <v>40</v>
      </c>
      <c r="K24" s="1037"/>
    </row>
    <row r="25" spans="2:12" ht="15" customHeight="1">
      <c r="B25" s="1461" t="s">
        <v>1354</v>
      </c>
      <c r="C25" s="183"/>
      <c r="D25" s="183"/>
      <c r="E25" s="183"/>
      <c r="F25" s="183"/>
      <c r="G25" s="1463">
        <f t="shared" si="1"/>
        <v>0</v>
      </c>
      <c r="H25" s="1464">
        <f>+H24</f>
        <v>0</v>
      </c>
      <c r="I25" s="1465">
        <f t="shared" si="0"/>
        <v>0</v>
      </c>
      <c r="J25" s="279">
        <v>12</v>
      </c>
      <c r="K25" s="1037"/>
      <c r="L25" s="1990" t="str">
        <f>IF('Form 3'!$F$16="Yes",IF((IF(_D006452="",1,0)+IF(_D006453="",1,0)+IF(_D006454="",1,0)+IF(_D006455="",1,0))&lt;&gt;0,"WARNING: Schedule incomplete. If no data to report, please enter N/A or 0 in all cells for this row.",""),"")</f>
        <v/>
      </c>
    </row>
    <row r="26" spans="2:12" ht="15" customHeight="1">
      <c r="B26" s="1461" t="s">
        <v>1316</v>
      </c>
      <c r="C26" s="183"/>
      <c r="D26" s="183"/>
      <c r="E26" s="183"/>
      <c r="F26" s="183"/>
      <c r="G26" s="1463">
        <f t="shared" si="1"/>
        <v>0</v>
      </c>
      <c r="H26" s="1464">
        <v>1</v>
      </c>
      <c r="I26" s="1465">
        <f t="shared" si="0"/>
        <v>0</v>
      </c>
      <c r="J26" s="279">
        <v>13</v>
      </c>
      <c r="K26" s="1037"/>
      <c r="L26" s="1990" t="str">
        <f>IF('Form 3'!$F$16="Yes",IF((IF(_D006456="",1,0)+IF(_D006457="",1,0)+IF(_D006458="",1,0)+IF(_D006459="",1,0))&lt;&gt;0,"WARNING: Schedule incomplete. If no data to report, please enter N/A or 0 in all cells for this row.",""),"")</f>
        <v/>
      </c>
    </row>
    <row r="27" spans="2:12" ht="15" customHeight="1">
      <c r="B27" s="1461" t="s">
        <v>369</v>
      </c>
      <c r="C27" s="1462">
        <f>'Schedule 13A'!G27</f>
        <v>0</v>
      </c>
      <c r="D27" s="183"/>
      <c r="E27" s="183"/>
      <c r="F27" s="1462">
        <f>'Schedule 13A'!I27</f>
        <v>0</v>
      </c>
      <c r="G27" s="1463">
        <f t="shared" si="1"/>
        <v>0</v>
      </c>
      <c r="H27" s="1464">
        <f>+H44</f>
        <v>0</v>
      </c>
      <c r="I27" s="1465">
        <f t="shared" si="0"/>
        <v>0</v>
      </c>
      <c r="J27" s="279">
        <v>14</v>
      </c>
      <c r="K27" s="1037"/>
      <c r="L27" s="1990" t="str">
        <f>IF('Form 3'!$F$16="Yes",IF((IF(_D006460="",1,0)+IF(_D006461="",1,0))&lt;&gt;0,"WARNING: Schedule incomplete. If no data to report, please enter N/A or 0 in all cells for this row.",""),"")</f>
        <v/>
      </c>
    </row>
    <row r="28" spans="2:12" ht="15" customHeight="1">
      <c r="B28" s="1461" t="s">
        <v>1355</v>
      </c>
      <c r="C28" s="183"/>
      <c r="D28" s="183"/>
      <c r="E28" s="183"/>
      <c r="F28" s="183"/>
      <c r="G28" s="1463">
        <f t="shared" si="1"/>
        <v>0</v>
      </c>
      <c r="H28" s="1464">
        <v>1</v>
      </c>
      <c r="I28" s="1465">
        <f t="shared" si="0"/>
        <v>0</v>
      </c>
      <c r="J28" s="279">
        <v>15</v>
      </c>
      <c r="K28" s="1037"/>
      <c r="L28" s="1990" t="str">
        <f>IF('Form 3'!$F$16="Yes",IF((IF(_D006462="",1,0)+IF(_D006463="",1,0)+IF(_D006464="",1,0)+IF(_D006465="",1,0))&lt;&gt;0,"WARNING: Schedule incomplete. If no data to report, please enter N/A or 0 in all cells for this row.",""),"")</f>
        <v/>
      </c>
    </row>
    <row r="29" spans="2:12" ht="15" customHeight="1">
      <c r="B29" s="1450" t="s">
        <v>1357</v>
      </c>
      <c r="C29" s="183"/>
      <c r="D29" s="183"/>
      <c r="E29" s="183"/>
      <c r="F29" s="183"/>
      <c r="G29" s="1463">
        <f t="shared" si="1"/>
        <v>0</v>
      </c>
      <c r="H29" s="1464">
        <f>$I$44</f>
        <v>0</v>
      </c>
      <c r="I29" s="1465">
        <f t="shared" ref="I29:I34" si="4">ROUND(H29*G29,0)</f>
        <v>0</v>
      </c>
      <c r="J29" s="279">
        <v>16</v>
      </c>
      <c r="K29" s="1037"/>
      <c r="L29" s="1990" t="str">
        <f>IF('Form 3'!$F$16="Yes",IF((IF(_D006466="",1,0)+IF(_D006467="",1,0)+IF(_D006468="",1,0)+IF(_D006469="",1,0))&lt;&gt;0,"WARNING: Schedule incomplete. If no data to report, please enter N/A or 0 in all cells for this row.",""),"")</f>
        <v/>
      </c>
    </row>
    <row r="30" spans="2:12" ht="15" customHeight="1">
      <c r="B30" s="1450" t="s">
        <v>1357</v>
      </c>
      <c r="C30" s="183"/>
      <c r="D30" s="183"/>
      <c r="E30" s="183"/>
      <c r="F30" s="183"/>
      <c r="G30" s="1463">
        <f t="shared" si="1"/>
        <v>0</v>
      </c>
      <c r="H30" s="1464">
        <f>$C$52</f>
        <v>0</v>
      </c>
      <c r="I30" s="1465">
        <f t="shared" si="4"/>
        <v>0</v>
      </c>
      <c r="J30" s="279">
        <v>17</v>
      </c>
      <c r="K30" s="1037"/>
      <c r="L30" s="1990" t="str">
        <f>IF('Form 3'!$F$16="Yes",IF((IF(_D006470="",1,0)+IF(_D006471="",1,0)+IF(_D006472="",1,0)+IF(_D006473="",1,0))&lt;&gt;0,"WARNING: Schedule incomplete. If no data to report, please enter N/A or 0 in all cells for this row.",""),"")</f>
        <v/>
      </c>
    </row>
    <row r="31" spans="2:12" ht="15" customHeight="1">
      <c r="B31" s="1450" t="s">
        <v>1357</v>
      </c>
      <c r="C31" s="1902"/>
      <c r="D31" s="1902"/>
      <c r="E31" s="1902"/>
      <c r="F31" s="1902"/>
      <c r="G31" s="1463">
        <f>SUM(C31:F31)</f>
        <v>0</v>
      </c>
      <c r="H31" s="1464">
        <f>$D$52</f>
        <v>0</v>
      </c>
      <c r="I31" s="1465">
        <f t="shared" si="4"/>
        <v>0</v>
      </c>
      <c r="J31" s="279">
        <v>18</v>
      </c>
      <c r="K31" s="1037"/>
      <c r="L31" s="1990" t="str">
        <f>IF('Form 3'!$F$16="Yes",IF((IF(_D012255="",1,0)+IF(_D012256="",1,0)+IF(_D012257="",1,0)+IF(_D012258="",1,0))&lt;&gt;0,"WARNING: Schedule incomplete. If no data to report, please enter N/A or 0 in all cells for this row.",""),"")</f>
        <v/>
      </c>
    </row>
    <row r="32" spans="2:12" ht="15" customHeight="1">
      <c r="B32" s="1450" t="s">
        <v>1357</v>
      </c>
      <c r="C32" s="1902"/>
      <c r="D32" s="1902"/>
      <c r="E32" s="1902"/>
      <c r="F32" s="1902"/>
      <c r="G32" s="1463">
        <f>SUM(C32:F32)</f>
        <v>0</v>
      </c>
      <c r="H32" s="1464">
        <f>$E$52</f>
        <v>0</v>
      </c>
      <c r="I32" s="1465">
        <f t="shared" si="4"/>
        <v>0</v>
      </c>
      <c r="J32" s="279">
        <v>19</v>
      </c>
      <c r="K32" s="1037"/>
      <c r="L32" s="1990" t="str">
        <f>IF('Form 3'!$F$16="Yes",IF((IF(_D012259="",1,0)+IF(_D012260="",1,0)+IF(_D012261="",1,0)+IF(_D012262="",1,0))&lt;&gt;0,"WARNING: Schedule incomplete. If no data to report, please enter N/A or 0 in all cells for this row.",""),"")</f>
        <v/>
      </c>
    </row>
    <row r="33" spans="2:12" ht="15" customHeight="1">
      <c r="B33" s="1450" t="s">
        <v>1357</v>
      </c>
      <c r="C33" s="1902"/>
      <c r="D33" s="1902"/>
      <c r="E33" s="1902"/>
      <c r="F33" s="1902"/>
      <c r="G33" s="1463">
        <f>SUM(C33:F33)</f>
        <v>0</v>
      </c>
      <c r="H33" s="1464">
        <f>$F$52</f>
        <v>0</v>
      </c>
      <c r="I33" s="1465">
        <f t="shared" si="4"/>
        <v>0</v>
      </c>
      <c r="J33" s="279">
        <v>20</v>
      </c>
      <c r="K33" s="1037"/>
      <c r="L33" s="1990" t="str">
        <f>IF('Form 3'!$F$16="Yes",IF((IF(_D012263="",1,0)+IF(_D012264="",1,0)+IF(_D012265="",1,0)+IF(_D012266="",1,0))&lt;&gt;0,"WARNING: Schedule incomplete. If no data to report, please enter N/A or 0 in all cells for this row.",""),"")</f>
        <v/>
      </c>
    </row>
    <row r="34" spans="2:12" ht="15" customHeight="1">
      <c r="B34" s="1450" t="s">
        <v>1357</v>
      </c>
      <c r="C34" s="183"/>
      <c r="D34" s="183"/>
      <c r="E34" s="183"/>
      <c r="F34" s="183"/>
      <c r="G34" s="1463">
        <f t="shared" si="1"/>
        <v>0</v>
      </c>
      <c r="H34" s="1464">
        <f>$G$52</f>
        <v>0</v>
      </c>
      <c r="I34" s="1465">
        <f t="shared" si="4"/>
        <v>0</v>
      </c>
      <c r="J34" s="279">
        <v>21</v>
      </c>
      <c r="K34" s="1037"/>
      <c r="L34" s="1990" t="str">
        <f>IF('Form 3'!$F$16="Yes",IF((IF(_D006474="",1,0)+IF(_D006475="",1,0)+IF(_D006476="",1,0)+IF(_D006477="",1,0))&lt;&gt;0,"WARNING: Schedule incomplete. If no data to report, please enter N/A or 0 in all cells for this row.",""),"")</f>
        <v/>
      </c>
    </row>
    <row r="35" spans="2:12" ht="15" customHeight="1">
      <c r="B35" s="268"/>
      <c r="C35" s="841"/>
      <c r="D35" s="841"/>
      <c r="E35" s="841"/>
      <c r="F35" s="841"/>
      <c r="G35" s="841"/>
      <c r="H35" s="1457"/>
      <c r="I35" s="1144"/>
      <c r="J35" s="279">
        <v>22</v>
      </c>
      <c r="K35" s="1037"/>
    </row>
    <row r="36" spans="2:12" ht="15" customHeight="1">
      <c r="B36" s="1469" t="s">
        <v>1356</v>
      </c>
      <c r="C36" s="1470">
        <f>SUM(C21:C34)</f>
        <v>0</v>
      </c>
      <c r="D36" s="1470">
        <f>SUM(D21:D34)</f>
        <v>0</v>
      </c>
      <c r="E36" s="1470">
        <f>SUM(E21:E34)</f>
        <v>0</v>
      </c>
      <c r="F36" s="1470">
        <f>SUM(F21:F34)</f>
        <v>0</v>
      </c>
      <c r="G36" s="1470">
        <f>SUM(G21:G34)</f>
        <v>0</v>
      </c>
      <c r="H36" s="1471"/>
      <c r="I36" s="1472">
        <f>SUM(I21:I34)</f>
        <v>0</v>
      </c>
      <c r="J36" s="279">
        <v>23</v>
      </c>
      <c r="K36" s="1037"/>
    </row>
    <row r="37" spans="2:12" ht="15" customHeight="1">
      <c r="B37" s="268"/>
      <c r="C37" s="841"/>
      <c r="D37" s="841"/>
      <c r="E37" s="841"/>
      <c r="F37" s="841"/>
      <c r="G37" s="841"/>
      <c r="H37" s="1457"/>
      <c r="I37" s="1144"/>
      <c r="J37" s="279">
        <v>24</v>
      </c>
      <c r="K37" s="1037"/>
    </row>
    <row r="38" spans="2:12" ht="15" customHeight="1">
      <c r="B38" s="268"/>
      <c r="C38" s="841"/>
      <c r="D38" s="841"/>
      <c r="E38" s="841"/>
      <c r="F38" s="841"/>
      <c r="G38" s="841"/>
      <c r="H38" s="1457"/>
      <c r="I38" s="1144"/>
      <c r="J38" s="279">
        <v>25</v>
      </c>
      <c r="K38" s="1037"/>
    </row>
    <row r="39" spans="2:12" ht="15" customHeight="1">
      <c r="B39" s="1473"/>
      <c r="C39" s="1474" t="s">
        <v>741</v>
      </c>
      <c r="D39" s="1474" t="s">
        <v>741</v>
      </c>
      <c r="E39" s="1474" t="s">
        <v>741</v>
      </c>
      <c r="F39" s="1474" t="s">
        <v>741</v>
      </c>
      <c r="G39" s="1474" t="s">
        <v>741</v>
      </c>
      <c r="H39" s="1474" t="s">
        <v>741</v>
      </c>
      <c r="I39" s="1475" t="s">
        <v>741</v>
      </c>
      <c r="J39" s="279">
        <v>26</v>
      </c>
      <c r="K39" s="1037"/>
    </row>
    <row r="40" spans="2:12" ht="15" customHeight="1">
      <c r="B40" s="1466" t="s">
        <v>742</v>
      </c>
      <c r="C40" s="1476" t="s">
        <v>743</v>
      </c>
      <c r="D40" s="1476" t="s">
        <v>745</v>
      </c>
      <c r="E40" s="1476" t="s">
        <v>744</v>
      </c>
      <c r="F40" s="1476" t="s">
        <v>16039</v>
      </c>
      <c r="G40" s="1476" t="s">
        <v>16038</v>
      </c>
      <c r="H40" s="1476" t="s">
        <v>369</v>
      </c>
      <c r="I40" s="1475" t="str">
        <f>_D006482</f>
        <v xml:space="preserve">Other - </v>
      </c>
      <c r="J40" s="279">
        <v>27</v>
      </c>
      <c r="K40" s="1037"/>
    </row>
    <row r="41" spans="2:12" ht="15" customHeight="1">
      <c r="B41" s="1466"/>
      <c r="C41" s="1463"/>
      <c r="D41" s="1463"/>
      <c r="E41" s="1463"/>
      <c r="F41" s="1463"/>
      <c r="G41" s="1463"/>
      <c r="H41" s="1463"/>
      <c r="I41" s="1465"/>
      <c r="J41" s="279">
        <v>28</v>
      </c>
      <c r="K41" s="1037"/>
    </row>
    <row r="42" spans="2:12" ht="15" customHeight="1">
      <c r="B42" s="1466" t="s">
        <v>746</v>
      </c>
      <c r="C42" s="183"/>
      <c r="D42" s="183"/>
      <c r="E42" s="183"/>
      <c r="F42" s="183"/>
      <c r="G42" s="183"/>
      <c r="H42" s="183"/>
      <c r="I42" s="184"/>
      <c r="J42" s="279">
        <v>29</v>
      </c>
      <c r="K42" s="1037"/>
      <c r="L42" s="1990" t="str">
        <f>IF('Form 3'!$F$16="Yes",IF((IF(_D006514="",1,0)+IF(_D006515="",1,0)+IF(_D006516="",1,0)+IF(_D006517="",1,0)+IF(_D006518="",1,0)+IF(_D006519="",1,0)+IF(_D006520="",1,0))&lt;&gt;0,"WARNING: Schedule incomplete. If no data to report, please enter N/A or 0 in all cells for this row.",""),"")</f>
        <v/>
      </c>
    </row>
    <row r="43" spans="2:12" ht="15" customHeight="1">
      <c r="B43" s="1466" t="s">
        <v>747</v>
      </c>
      <c r="C43" s="183"/>
      <c r="D43" s="183"/>
      <c r="E43" s="183"/>
      <c r="F43" s="183"/>
      <c r="G43" s="183"/>
      <c r="H43" s="183"/>
      <c r="I43" s="184"/>
      <c r="J43" s="279">
        <v>30</v>
      </c>
      <c r="K43" s="1037"/>
      <c r="L43" s="1990" t="str">
        <f>IF('Form 3'!$F$16="Yes",IF((IF(_D006521="",1,0)+IF(_D006522="",1,0)+IF(_D006523="",1,0)+IF(_D006524="",1,0)+IF(_D006525="",1,0)+IF(_D006526="",1,0)+IF(_D006527="",1,0))&lt;&gt;0,"WARNING: Schedule incomplete. If no data to report, please enter N/A or 0 in all cells for this row.",""),"")</f>
        <v/>
      </c>
    </row>
    <row r="44" spans="2:12" ht="15" customHeight="1">
      <c r="B44" s="1466" t="s">
        <v>748</v>
      </c>
      <c r="C44" s="1464">
        <f t="shared" ref="C44:I44" si="5">IF(C43=0,0,ROUND(C42/C43,4))</f>
        <v>0</v>
      </c>
      <c r="D44" s="1464">
        <f t="shared" si="5"/>
        <v>0</v>
      </c>
      <c r="E44" s="1464">
        <f t="shared" si="5"/>
        <v>0</v>
      </c>
      <c r="F44" s="1464">
        <f t="shared" si="5"/>
        <v>0</v>
      </c>
      <c r="G44" s="1464">
        <f t="shared" ref="G44:H44" si="6">IF(G43=0,0,ROUND(G42/G43,4))</f>
        <v>0</v>
      </c>
      <c r="H44" s="1464">
        <f t="shared" si="6"/>
        <v>0</v>
      </c>
      <c r="I44" s="1478">
        <f t="shared" si="5"/>
        <v>0</v>
      </c>
      <c r="J44" s="279">
        <v>31</v>
      </c>
      <c r="K44" s="1037"/>
    </row>
    <row r="45" spans="2:12" ht="15" customHeight="1">
      <c r="B45" s="268"/>
      <c r="C45" s="841"/>
      <c r="D45" s="841"/>
      <c r="E45" s="841"/>
      <c r="F45" s="841"/>
      <c r="G45" s="841"/>
      <c r="H45" s="1457"/>
      <c r="I45" s="1144"/>
      <c r="J45" s="279">
        <v>32</v>
      </c>
      <c r="K45" s="1037"/>
    </row>
    <row r="46" spans="2:12" ht="15" customHeight="1">
      <c r="B46" s="268"/>
      <c r="C46" s="841"/>
      <c r="D46" s="841"/>
      <c r="E46" s="841"/>
      <c r="F46" s="841"/>
      <c r="G46" s="841"/>
      <c r="H46" s="1457"/>
      <c r="I46" s="1144"/>
      <c r="J46" s="279">
        <v>33</v>
      </c>
      <c r="K46" s="1037"/>
    </row>
    <row r="47" spans="2:12" ht="15" customHeight="1">
      <c r="B47" s="1473"/>
      <c r="C47" s="1474" t="s">
        <v>741</v>
      </c>
      <c r="D47" s="1474" t="s">
        <v>741</v>
      </c>
      <c r="E47" s="1474" t="s">
        <v>741</v>
      </c>
      <c r="F47" s="1474" t="s">
        <v>741</v>
      </c>
      <c r="G47" s="1474" t="s">
        <v>741</v>
      </c>
      <c r="H47" s="1479"/>
      <c r="I47" s="1480"/>
      <c r="J47" s="279">
        <v>34</v>
      </c>
      <c r="K47" s="1037"/>
    </row>
    <row r="48" spans="2:12" ht="15" customHeight="1">
      <c r="B48" s="1466" t="s">
        <v>742</v>
      </c>
      <c r="C48" s="1474" t="str">
        <f>B30</f>
        <v xml:space="preserve">Other - </v>
      </c>
      <c r="D48" s="1474" t="str">
        <f>B31</f>
        <v xml:space="preserve">Other - </v>
      </c>
      <c r="E48" s="1474" t="str">
        <f>B32</f>
        <v xml:space="preserve">Other - </v>
      </c>
      <c r="F48" s="1474" t="str">
        <f>_D012254</f>
        <v xml:space="preserve">Other - </v>
      </c>
      <c r="G48" s="1474" t="str">
        <f>_D006484</f>
        <v xml:space="preserve">Other - </v>
      </c>
      <c r="H48" s="1481"/>
      <c r="I48" s="1482"/>
      <c r="J48" s="279">
        <v>35</v>
      </c>
      <c r="K48" s="1037"/>
    </row>
    <row r="49" spans="2:12" ht="15" customHeight="1">
      <c r="B49" s="1466"/>
      <c r="C49" s="1477"/>
      <c r="D49" s="1477"/>
      <c r="E49" s="1477"/>
      <c r="F49" s="1477"/>
      <c r="G49" s="1477"/>
      <c r="H49" s="1483"/>
      <c r="I49" s="1484"/>
      <c r="J49" s="279">
        <v>36</v>
      </c>
      <c r="K49" s="1037"/>
    </row>
    <row r="50" spans="2:12" ht="15" customHeight="1">
      <c r="B50" s="1466" t="s">
        <v>746</v>
      </c>
      <c r="C50" s="183"/>
      <c r="D50" s="183"/>
      <c r="E50" s="183"/>
      <c r="F50" s="183"/>
      <c r="G50" s="183"/>
      <c r="H50" s="865"/>
      <c r="I50" s="1484"/>
      <c r="J50" s="279">
        <v>37</v>
      </c>
      <c r="K50" s="1037"/>
      <c r="L50" s="1990" t="str">
        <f>IF('Form 3'!$F$16="Yes",IF((IF(_D006535="",1,0)+IF(_D006536="",1,0)+IF(_D012276="",1,0)+IF(_D012277="",1,0))&lt;&gt;0,"WARNING: Schedule incomplete. If no data to report, please enter N/A or 0 in all cells for this row.",""),"")</f>
        <v/>
      </c>
    </row>
    <row r="51" spans="2:12" ht="15" customHeight="1">
      <c r="B51" s="1466" t="s">
        <v>747</v>
      </c>
      <c r="C51" s="183"/>
      <c r="D51" s="183"/>
      <c r="E51" s="183"/>
      <c r="F51" s="183"/>
      <c r="G51" s="183"/>
      <c r="H51" s="865"/>
      <c r="I51" s="1484"/>
      <c r="J51" s="279">
        <v>38</v>
      </c>
      <c r="K51" s="1037"/>
      <c r="L51" s="1990" t="str">
        <f>IF('Form 3'!$F$16="Yes",IF((IF(_D006537="",1,0)+IF(_D006538="",1,0)+IF(_D012278="",1,0)+IF(_D012279="",1,0))&lt;&gt;0,"WARNING: Schedule incomplete. If no data to report, please enter N/A or 0 in all cells for this row.",""),"")</f>
        <v/>
      </c>
    </row>
    <row r="52" spans="2:12" ht="15" customHeight="1" thickBot="1">
      <c r="B52" s="1485" t="s">
        <v>748</v>
      </c>
      <c r="C52" s="1486">
        <f>IF(C51=0,0,ROUND(C50/C51,4))</f>
        <v>0</v>
      </c>
      <c r="D52" s="1486">
        <f>IF(D51=0,0,ROUND(D50/D51,4))</f>
        <v>0</v>
      </c>
      <c r="E52" s="1486">
        <f>IF(E51=0,0,ROUND(E50/E51,4))</f>
        <v>0</v>
      </c>
      <c r="F52" s="1486">
        <f>IF(F51=0,0,ROUND(F50/F51,4))</f>
        <v>0</v>
      </c>
      <c r="G52" s="1486">
        <f>IF(G51=0,0,ROUND(G50/G51,4))</f>
        <v>0</v>
      </c>
      <c r="H52" s="1487"/>
      <c r="I52" s="1488"/>
      <c r="J52" s="279">
        <v>39</v>
      </c>
      <c r="K52" s="1037"/>
    </row>
    <row r="53" spans="2:12" ht="13.5" thickTop="1">
      <c r="B53" s="1037"/>
      <c r="C53" s="1037"/>
      <c r="D53" s="1037"/>
      <c r="E53" s="1037"/>
      <c r="F53" s="1037"/>
      <c r="G53" s="1037"/>
      <c r="H53" s="1037"/>
      <c r="I53" s="1037"/>
      <c r="J53" s="1036"/>
      <c r="K53" s="1036"/>
    </row>
    <row r="54" spans="2:12">
      <c r="B54" s="1037" t="s">
        <v>749</v>
      </c>
      <c r="C54" s="1037"/>
      <c r="D54" s="1037"/>
      <c r="E54" s="1037"/>
      <c r="F54" s="1037"/>
      <c r="G54" s="1037"/>
      <c r="H54" s="1037"/>
      <c r="I54" s="1037"/>
      <c r="J54" s="1036"/>
      <c r="K54" s="1036"/>
    </row>
    <row r="55" spans="2:12">
      <c r="B55" s="1489" t="s">
        <v>16041</v>
      </c>
      <c r="C55" s="1037"/>
      <c r="D55" s="1037"/>
      <c r="E55" s="1037"/>
      <c r="F55" s="1037"/>
      <c r="G55" s="1037"/>
      <c r="H55" s="1037"/>
      <c r="I55" s="1037"/>
      <c r="J55" s="1036"/>
      <c r="K55" s="1036"/>
    </row>
    <row r="56" spans="2:12">
      <c r="B56" s="1037"/>
      <c r="C56" s="1037"/>
      <c r="D56" s="1037"/>
      <c r="E56" s="1037"/>
      <c r="F56" s="1037"/>
      <c r="G56" s="1037"/>
      <c r="H56" s="1037"/>
      <c r="I56" s="1037"/>
      <c r="J56" s="1036"/>
      <c r="K56" s="1036"/>
    </row>
    <row r="57" spans="2:12">
      <c r="B57" s="241"/>
      <c r="C57" s="242"/>
      <c r="D57" s="242"/>
      <c r="E57" s="242"/>
      <c r="F57" s="242"/>
      <c r="G57" s="242"/>
      <c r="H57" s="242"/>
      <c r="I57" s="242"/>
      <c r="J57" s="1036"/>
      <c r="K57" s="1036"/>
    </row>
    <row r="58" spans="2:12">
      <c r="B58" s="1036"/>
      <c r="C58" s="1036"/>
      <c r="D58" s="1036"/>
      <c r="E58" s="1036"/>
      <c r="F58" s="1036"/>
      <c r="G58" s="1036"/>
      <c r="H58" s="1036"/>
      <c r="I58" s="1036"/>
    </row>
    <row r="59" spans="2:12"/>
    <row r="60" spans="2:12"/>
    <row r="61" spans="2:12"/>
    <row r="62" spans="2:12"/>
    <row r="63" spans="2:12"/>
    <row r="64" spans="2:12"/>
    <row r="65"/>
  </sheetData>
  <sheetProtection algorithmName="SHA-512" hashValue="SUxojWg5bUlC94AcKHSZG/DFmQDxc9KX00xXkOC0qy4OZvofQdcHAz/bc49Y3z73gHQkmcPHttsjEIBjkWC5mw==" saltValue="vxCh4UI5/jPp4F7bgmtY5Q==" spinCount="100000" sheet="1" objects="1" scenarios="1"/>
  <printOptions horizontalCentered="1"/>
  <pageMargins left="0.25" right="0.25" top="0.75" bottom="0.75" header="0.3" footer="0.3"/>
  <pageSetup scale="62" orientation="landscape"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pageSetUpPr fitToPage="1"/>
  </sheetPr>
  <dimension ref="A1:N65"/>
  <sheetViews>
    <sheetView showGridLines="0" topLeftCell="C1" zoomScaleNormal="100" workbookViewId="0">
      <selection activeCell="G15" sqref="G15"/>
    </sheetView>
  </sheetViews>
  <sheetFormatPr defaultColWidth="0" defaultRowHeight="12.75" zeroHeight="1"/>
  <cols>
    <col min="1" max="1" width="1.77734375" style="243" customWidth="1"/>
    <col min="2" max="2" width="37.6640625" style="243" customWidth="1"/>
    <col min="3" max="3" width="15.6640625" style="243" customWidth="1"/>
    <col min="4" max="4" width="1.77734375" style="243" customWidth="1"/>
    <col min="5" max="5" width="15.33203125" style="243" customWidth="1"/>
    <col min="6" max="6" width="15.77734375" style="243" customWidth="1"/>
    <col min="7" max="7" width="18.21875" style="243" customWidth="1"/>
    <col min="8" max="8" width="16" style="243" customWidth="1"/>
    <col min="9" max="9" width="3.33203125" style="243" hidden="1" customWidth="1"/>
    <col min="10" max="10" width="2.10937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1490" t="s">
        <v>750</v>
      </c>
      <c r="C6" s="1756"/>
      <c r="D6" s="1756"/>
      <c r="E6" s="1756"/>
      <c r="F6" s="1756"/>
      <c r="G6" s="1756"/>
      <c r="H6" s="1756"/>
      <c r="J6" s="1688"/>
      <c r="K6" s="1991"/>
    </row>
    <row r="7" spans="2:11">
      <c r="B7" s="1490" t="s">
        <v>751</v>
      </c>
      <c r="C7" s="1756"/>
      <c r="D7" s="1756"/>
      <c r="E7" s="1756"/>
      <c r="F7" s="1756"/>
      <c r="G7" s="1756"/>
      <c r="H7" s="1756"/>
      <c r="I7" s="1757"/>
      <c r="J7" s="1688"/>
      <c r="K7" s="1991"/>
    </row>
    <row r="8" spans="2:11" ht="13.5" thickBot="1">
      <c r="B8" s="1814"/>
      <c r="C8" s="1815"/>
      <c r="D8" s="1815"/>
      <c r="E8" s="1815"/>
      <c r="F8" s="1815"/>
      <c r="G8" s="1815"/>
      <c r="H8" s="16"/>
      <c r="I8" s="1757"/>
      <c r="J8" s="1688"/>
      <c r="K8" s="1991"/>
    </row>
    <row r="9" spans="2:11" ht="13.5" thickTop="1">
      <c r="B9" s="245" t="s">
        <v>6</v>
      </c>
      <c r="C9" s="1812">
        <f>Facility_Name</f>
        <v>0</v>
      </c>
      <c r="D9" s="1812"/>
      <c r="E9" s="1812"/>
      <c r="F9" s="1812"/>
      <c r="G9" s="1812"/>
      <c r="H9" s="248"/>
      <c r="I9" s="266"/>
      <c r="J9" s="268"/>
    </row>
    <row r="10" spans="2:11">
      <c r="B10" s="250" t="s">
        <v>7</v>
      </c>
      <c r="C10" s="1813" t="str">
        <f>IF(Facility_DBA = 0, "", Facility_DBA)</f>
        <v/>
      </c>
      <c r="D10" s="1813"/>
      <c r="E10" s="1813"/>
      <c r="F10" s="1813"/>
      <c r="G10" s="1813"/>
      <c r="H10" s="252"/>
      <c r="I10" s="266"/>
      <c r="J10" s="268"/>
    </row>
    <row r="11" spans="2:11" ht="13.5" thickBot="1">
      <c r="B11" s="253" t="s">
        <v>24</v>
      </c>
      <c r="C11" s="254">
        <f>Provider_Number</f>
        <v>0</v>
      </c>
      <c r="D11" s="300"/>
      <c r="E11" s="300" t="s">
        <v>95</v>
      </c>
      <c r="F11" s="659">
        <f>Facility_FYB</f>
        <v>0</v>
      </c>
      <c r="G11" s="1254" t="s">
        <v>752</v>
      </c>
      <c r="H11" s="1661">
        <f>Facility_FYE</f>
        <v>0</v>
      </c>
      <c r="I11" s="266"/>
      <c r="J11" s="268"/>
    </row>
    <row r="12" spans="2:11" ht="14.25" hidden="1" thickTop="1" thickBot="1">
      <c r="B12" s="1491" t="s">
        <v>1499</v>
      </c>
      <c r="C12" s="1492" t="s">
        <v>1500</v>
      </c>
      <c r="D12" s="1492" t="s">
        <v>1501</v>
      </c>
      <c r="E12" s="1492" t="s">
        <v>1502</v>
      </c>
      <c r="F12" s="1493" t="s">
        <v>1503</v>
      </c>
      <c r="G12" s="1492" t="s">
        <v>1504</v>
      </c>
      <c r="H12" s="1494" t="s">
        <v>1505</v>
      </c>
      <c r="I12" s="266"/>
      <c r="J12" s="268"/>
    </row>
    <row r="13" spans="2:11" ht="51.75" thickTop="1">
      <c r="B13" s="1238" t="s">
        <v>412</v>
      </c>
      <c r="C13" s="1239" t="s">
        <v>1360</v>
      </c>
      <c r="D13" s="1239"/>
      <c r="E13" s="1239" t="s">
        <v>1361</v>
      </c>
      <c r="F13" s="1239" t="s">
        <v>1362</v>
      </c>
      <c r="G13" s="1239" t="s">
        <v>12690</v>
      </c>
      <c r="H13" s="1240" t="s">
        <v>13234</v>
      </c>
      <c r="I13" s="279">
        <v>1</v>
      </c>
      <c r="J13" s="1241"/>
    </row>
    <row r="14" spans="2:11" ht="15" customHeight="1">
      <c r="B14" s="1281" t="s">
        <v>755</v>
      </c>
      <c r="C14" s="1813"/>
      <c r="D14" s="329"/>
      <c r="E14" s="675"/>
      <c r="F14" s="675"/>
      <c r="G14" s="675"/>
      <c r="H14" s="677"/>
      <c r="I14" s="279">
        <v>2</v>
      </c>
      <c r="J14" s="1241"/>
    </row>
    <row r="15" spans="2:11" ht="15" customHeight="1">
      <c r="B15" s="1430" t="s">
        <v>1358</v>
      </c>
      <c r="C15" s="1431">
        <v>4</v>
      </c>
      <c r="D15" s="1873"/>
      <c r="E15" s="103"/>
      <c r="F15" s="103"/>
      <c r="G15" s="103"/>
      <c r="H15" s="671">
        <f>+E15-F15-G15</f>
        <v>0</v>
      </c>
      <c r="I15" s="279">
        <v>3</v>
      </c>
      <c r="J15" s="1241"/>
      <c r="K15" s="1990" t="str">
        <f>IF('Form 3'!$F$16="Yes",IF((IF(_D006578="",1,0)+IF(_D006579="",1,0)+IF(_D006580="",1,0))&lt;&gt;0,"WARNING: Schedule incomplete. If no data to report, please enter N/A or 0 in all cells for this row.",""),"")</f>
        <v/>
      </c>
    </row>
    <row r="16" spans="2:11" ht="15" customHeight="1">
      <c r="B16" s="1430" t="s">
        <v>960</v>
      </c>
      <c r="C16" s="1431">
        <v>5</v>
      </c>
      <c r="D16" s="1873"/>
      <c r="E16" s="103"/>
      <c r="F16" s="103"/>
      <c r="G16" s="103"/>
      <c r="H16" s="671">
        <f t="shared" ref="H16:H47" si="0">+E16-F16-G16</f>
        <v>0</v>
      </c>
      <c r="I16" s="279">
        <v>4</v>
      </c>
      <c r="J16" s="1241"/>
      <c r="K16" s="1990" t="str">
        <f>IF('Form 3'!$F$16="Yes",IF((IF(_D006581="",1,0)+IF(_D006582="",1,0)+IF(_D006583="",1,0))&lt;&gt;0,"WARNING: Schedule incomplete. If no data to report, please enter N/A or 0 in all cells for this row.",""),"")</f>
        <v/>
      </c>
    </row>
    <row r="17" spans="2:11" ht="15" customHeight="1">
      <c r="B17" s="1430" t="s">
        <v>1359</v>
      </c>
      <c r="C17" s="1431">
        <v>6</v>
      </c>
      <c r="D17" s="1873"/>
      <c r="E17" s="103"/>
      <c r="F17" s="103"/>
      <c r="G17" s="103"/>
      <c r="H17" s="671">
        <f t="shared" si="0"/>
        <v>0</v>
      </c>
      <c r="I17" s="279">
        <v>5</v>
      </c>
      <c r="J17" s="1241"/>
      <c r="K17" s="1990" t="str">
        <f>IF('Form 3'!$F$16="Yes",IF((IF(_D006584="",1,0)+IF(_D006585="",1,0)+IF(_D006586="",1,0))&lt;&gt;0,"WARNING: Schedule incomplete. If no data to report, please enter N/A or 0 in all cells for this row.",""),"")</f>
        <v/>
      </c>
    </row>
    <row r="18" spans="2:11" ht="15" customHeight="1">
      <c r="B18" s="1430" t="s">
        <v>1329</v>
      </c>
      <c r="C18" s="1431">
        <v>7</v>
      </c>
      <c r="D18" s="1873"/>
      <c r="E18" s="103"/>
      <c r="F18" s="103"/>
      <c r="G18" s="103"/>
      <c r="H18" s="671">
        <f t="shared" si="0"/>
        <v>0</v>
      </c>
      <c r="I18" s="279">
        <v>6</v>
      </c>
      <c r="J18" s="1241"/>
      <c r="K18" s="1990" t="str">
        <f>IF('Form 3'!$F$16="Yes",IF((IF(_D006587="",1,0)+IF(_D006588="",1,0)+IF(_D006589="",1,0))&lt;&gt;0,"WARNING: Schedule incomplete. If no data to report, please enter N/A or 0 in all cells for this row.",""),"")</f>
        <v/>
      </c>
    </row>
    <row r="19" spans="2:11" ht="15" customHeight="1">
      <c r="B19" s="1430" t="s">
        <v>1330</v>
      </c>
      <c r="C19" s="1431">
        <v>8</v>
      </c>
      <c r="D19" s="1873"/>
      <c r="E19" s="103"/>
      <c r="F19" s="103"/>
      <c r="G19" s="103"/>
      <c r="H19" s="671">
        <f t="shared" si="0"/>
        <v>0</v>
      </c>
      <c r="I19" s="279">
        <v>7</v>
      </c>
      <c r="J19" s="1241"/>
      <c r="K19" s="1990" t="str">
        <f>IF('Form 3'!$F$16="Yes",IF((IF(_D006590="",1,0)+IF(_D006591="",1,0)+IF(_D006592="",1,0))&lt;&gt;0,"WARNING: Schedule incomplete. If no data to report, please enter N/A or 0 in all cells for this row.",""),"")</f>
        <v/>
      </c>
    </row>
    <row r="20" spans="2:11" ht="15" customHeight="1">
      <c r="B20" s="1430" t="s">
        <v>1331</v>
      </c>
      <c r="C20" s="1431">
        <v>9</v>
      </c>
      <c r="D20" s="1873"/>
      <c r="E20" s="103"/>
      <c r="F20" s="103"/>
      <c r="G20" s="103"/>
      <c r="H20" s="671">
        <f t="shared" si="0"/>
        <v>0</v>
      </c>
      <c r="I20" s="279">
        <v>8</v>
      </c>
      <c r="J20" s="1241"/>
      <c r="K20" s="1990" t="str">
        <f>IF('Form 3'!$F$16="Yes",IF((IF(_D006593="",1,0)+IF(_D006594="",1,0)+IF(_D006595="",1,0))&lt;&gt;0,"WARNING: Schedule incomplete. If no data to report, please enter N/A or 0 in all cells for this row.",""),"")</f>
        <v/>
      </c>
    </row>
    <row r="21" spans="2:11" ht="15" customHeight="1">
      <c r="B21" s="1430" t="s">
        <v>830</v>
      </c>
      <c r="C21" s="1431">
        <v>10</v>
      </c>
      <c r="D21" s="1873"/>
      <c r="E21" s="103"/>
      <c r="F21" s="103"/>
      <c r="G21" s="103"/>
      <c r="H21" s="671">
        <f t="shared" si="0"/>
        <v>0</v>
      </c>
      <c r="I21" s="279">
        <v>9</v>
      </c>
      <c r="J21" s="1241"/>
      <c r="K21" s="1990" t="str">
        <f>IF('Form 3'!$F$16="Yes",IF((IF(_D006596="",1,0)+IF(_D006597="",1,0)+IF(_D006598="",1,0))&lt;&gt;0,"WARNING: Schedule incomplete. If no data to report, please enter N/A or 0 in all cells for this row.",""),"")</f>
        <v/>
      </c>
    </row>
    <row r="22" spans="2:11" ht="15" customHeight="1">
      <c r="B22" s="1430" t="s">
        <v>1332</v>
      </c>
      <c r="C22" s="1431">
        <v>11</v>
      </c>
      <c r="D22" s="1873"/>
      <c r="E22" s="103"/>
      <c r="F22" s="103"/>
      <c r="G22" s="103"/>
      <c r="H22" s="671">
        <f t="shared" si="0"/>
        <v>0</v>
      </c>
      <c r="I22" s="279">
        <v>10</v>
      </c>
      <c r="J22" s="1241"/>
      <c r="K22" s="1990" t="str">
        <f>IF('Form 3'!$F$16="Yes",IF((IF(_D006599="",1,0)+IF(_D006600="",1,0)+IF(_D006601="",1,0))&lt;&gt;0,"WARNING: Schedule incomplete. If no data to report, please enter N/A or 0 in all cells for this row.",""),"")</f>
        <v/>
      </c>
    </row>
    <row r="23" spans="2:11" ht="15" customHeight="1">
      <c r="B23" s="1430" t="s">
        <v>1333</v>
      </c>
      <c r="C23" s="1431">
        <v>12</v>
      </c>
      <c r="D23" s="1873"/>
      <c r="E23" s="103"/>
      <c r="F23" s="103"/>
      <c r="G23" s="103"/>
      <c r="H23" s="671">
        <f t="shared" si="0"/>
        <v>0</v>
      </c>
      <c r="I23" s="279">
        <v>11</v>
      </c>
      <c r="J23" s="1241"/>
      <c r="K23" s="1990" t="str">
        <f>IF('Form 3'!$F$16="Yes",IF((IF(_D006602="",1,0)+IF(_D006603="",1,0)+IF(_D006604="",1,0))&lt;&gt;0,"WARNING: Schedule incomplete. If no data to report, please enter N/A or 0 in all cells for this row.",""),"")</f>
        <v/>
      </c>
    </row>
    <row r="24" spans="2:11" ht="15" customHeight="1">
      <c r="B24" s="1430" t="s">
        <v>1363</v>
      </c>
      <c r="C24" s="1431">
        <v>13</v>
      </c>
      <c r="D24" s="1873"/>
      <c r="E24" s="103"/>
      <c r="F24" s="103"/>
      <c r="G24" s="103"/>
      <c r="H24" s="671">
        <f t="shared" si="0"/>
        <v>0</v>
      </c>
      <c r="I24" s="279">
        <v>12</v>
      </c>
      <c r="J24" s="1241"/>
      <c r="K24" s="1990" t="str">
        <f>IF('Form 3'!$F$16="Yes",IF((IF(_D006605="",1,0)+IF(_D006606="",1,0)+IF(_D006607="",1,0))&lt;&gt;0,"WARNING: Schedule incomplete. If no data to report, please enter N/A or 0 in all cells for this row.",""),"")</f>
        <v/>
      </c>
    </row>
    <row r="25" spans="2:11" ht="15" customHeight="1">
      <c r="B25" s="1430" t="s">
        <v>1335</v>
      </c>
      <c r="C25" s="1431">
        <v>13.01</v>
      </c>
      <c r="D25" s="1873"/>
      <c r="E25" s="103"/>
      <c r="F25" s="103"/>
      <c r="G25" s="103"/>
      <c r="H25" s="671">
        <f t="shared" si="0"/>
        <v>0</v>
      </c>
      <c r="I25" s="279">
        <v>13</v>
      </c>
      <c r="J25" s="1241"/>
      <c r="K25" s="1990" t="str">
        <f>IF('Form 3'!$F$16="Yes",IF((IF(_D006608="",1,0)+IF(_D006609="",1,0)+IF(_D006610="",1,0))&lt;&gt;0,"WARNING: Schedule incomplete. If no data to report, please enter N/A or 0 in all cells for this row.",""),"")</f>
        <v/>
      </c>
    </row>
    <row r="26" spans="2:11" ht="15" customHeight="1">
      <c r="B26" s="1430" t="s">
        <v>743</v>
      </c>
      <c r="C26" s="1431">
        <v>14</v>
      </c>
      <c r="D26" s="1873"/>
      <c r="E26" s="103"/>
      <c r="F26" s="103"/>
      <c r="G26" s="103"/>
      <c r="H26" s="671">
        <f t="shared" si="0"/>
        <v>0</v>
      </c>
      <c r="I26" s="279">
        <v>14</v>
      </c>
      <c r="J26" s="1241"/>
      <c r="K26" s="1990" t="str">
        <f>IF('Form 3'!$F$16="Yes",IF((IF(_D006611="",1,0)+IF(_D006612="",1,0)+IF(_D006613="",1,0))&lt;&gt;0,"WARNING: Schedule incomplete. If no data to report, please enter N/A or 0 in all cells for this row.",""),"")</f>
        <v/>
      </c>
    </row>
    <row r="27" spans="2:11" ht="15" customHeight="1">
      <c r="B27" s="1430" t="s">
        <v>369</v>
      </c>
      <c r="C27" s="1431">
        <v>15</v>
      </c>
      <c r="D27" s="1874"/>
      <c r="E27" s="103"/>
      <c r="F27" s="103"/>
      <c r="G27" s="103"/>
      <c r="H27" s="671">
        <f t="shared" si="0"/>
        <v>0</v>
      </c>
      <c r="I27" s="279">
        <v>15</v>
      </c>
      <c r="J27" s="1241"/>
      <c r="K27" s="1990" t="str">
        <f>IF('Form 3'!$F$16="Yes",IF((IF(_D006614="",1,0)+IF(_D006615="",1,0)+IF(_D006616="",1,0))&lt;&gt;0,"WARNING: Schedule incomplete. If no data to report, please enter N/A or 0 in all cells for this row.",""),"")</f>
        <v/>
      </c>
    </row>
    <row r="28" spans="2:11" ht="15" customHeight="1">
      <c r="B28" s="1430" t="s">
        <v>1337</v>
      </c>
      <c r="C28" s="1431">
        <v>16</v>
      </c>
      <c r="D28" s="1874"/>
      <c r="E28" s="103"/>
      <c r="F28" s="103"/>
      <c r="G28" s="103"/>
      <c r="H28" s="671">
        <f t="shared" si="0"/>
        <v>0</v>
      </c>
      <c r="I28" s="279">
        <v>16</v>
      </c>
      <c r="J28" s="1241"/>
      <c r="K28" s="1990" t="str">
        <f>IF('Form 3'!$F$16="Yes",IF((IF(_D006617="",1,0)+IF(_D006618="",1,0)+IF(_D006619="",1,0))&lt;&gt;0,"WARNING: Schedule incomplete. If no data to report, please enter N/A or 0 in all cells for this row.",""),"")</f>
        <v/>
      </c>
    </row>
    <row r="29" spans="2:11" ht="15" customHeight="1">
      <c r="B29" s="1430" t="s">
        <v>1338</v>
      </c>
      <c r="C29" s="1431">
        <v>17</v>
      </c>
      <c r="D29" s="1873"/>
      <c r="E29" s="103"/>
      <c r="F29" s="103"/>
      <c r="G29" s="103"/>
      <c r="H29" s="671">
        <f t="shared" si="0"/>
        <v>0</v>
      </c>
      <c r="I29" s="279">
        <v>17</v>
      </c>
      <c r="J29" s="1241"/>
      <c r="K29" s="1990" t="str">
        <f>IF('Form 3'!$F$16="Yes",IF((IF(_D006620="",1,0)+IF(_D006621="",1,0)+IF(_D006622="",1,0))&lt;&gt;0,"WARNING: Schedule incomplete. If no data to report, please enter N/A or 0 in all cells for this row.",""),"")</f>
        <v/>
      </c>
    </row>
    <row r="30" spans="2:11" ht="15" customHeight="1">
      <c r="B30" s="1430" t="s">
        <v>745</v>
      </c>
      <c r="C30" s="1431">
        <v>18</v>
      </c>
      <c r="D30" s="1873"/>
      <c r="E30" s="103"/>
      <c r="F30" s="103"/>
      <c r="G30" s="103"/>
      <c r="H30" s="671">
        <f t="shared" si="0"/>
        <v>0</v>
      </c>
      <c r="I30" s="279">
        <v>18</v>
      </c>
      <c r="J30" s="1241"/>
      <c r="K30" s="1990" t="str">
        <f>IF('Form 3'!$F$16="Yes",IF((IF(_D006623="",1,0)+IF(_D006624="",1,0)+IF(_D006625="",1,0))&lt;&gt;0,"WARNING: Schedule incomplete. If no data to report, please enter N/A or 0 in all cells for this row.",""),"")</f>
        <v/>
      </c>
    </row>
    <row r="31" spans="2:11" ht="15" customHeight="1">
      <c r="B31" s="1875" t="s">
        <v>1339</v>
      </c>
      <c r="C31" s="118"/>
      <c r="D31" s="1873"/>
      <c r="E31" s="103"/>
      <c r="F31" s="103"/>
      <c r="G31" s="103"/>
      <c r="H31" s="671">
        <f t="shared" si="0"/>
        <v>0</v>
      </c>
      <c r="I31" s="279">
        <v>19</v>
      </c>
      <c r="J31" s="1241"/>
      <c r="K31" s="1990" t="str">
        <f>IF('Form 3'!$F$16="Yes",IF((IF(_D006545="",1,0)+IF(_D006626="",1,0)+IF(_D006627="",1,0)+IF(_D006628="",1,0))&lt;&gt;0,"WARNING: Schedule incomplete. If no data to report, please enter N/A or 0 in all cells for this row.",""),"")</f>
        <v/>
      </c>
    </row>
    <row r="32" spans="2:11" ht="15" customHeight="1">
      <c r="B32" s="1875" t="s">
        <v>1339</v>
      </c>
      <c r="C32" s="118"/>
      <c r="D32" s="1873"/>
      <c r="E32" s="103"/>
      <c r="F32" s="103"/>
      <c r="G32" s="103"/>
      <c r="H32" s="671">
        <f t="shared" si="0"/>
        <v>0</v>
      </c>
      <c r="I32" s="279">
        <v>20</v>
      </c>
      <c r="J32" s="1241"/>
      <c r="K32" s="1990" t="str">
        <f>IF('Form 3'!$F$16="Yes",IF((IF(_D006547="",1,0)+IF(_D006629="",1,0)+IF(_D006630="",1,0)+IF(_D006631="",1,0))&lt;&gt;0,"WARNING: Schedule incomplete. If no data to report, please enter N/A or 0 in all cells for this row.",""),"")</f>
        <v/>
      </c>
    </row>
    <row r="33" spans="2:11" ht="15" customHeight="1">
      <c r="B33" s="1875" t="s">
        <v>1339</v>
      </c>
      <c r="C33" s="118"/>
      <c r="D33" s="1873"/>
      <c r="E33" s="103"/>
      <c r="F33" s="103"/>
      <c r="G33" s="103"/>
      <c r="H33" s="671">
        <f t="shared" si="0"/>
        <v>0</v>
      </c>
      <c r="I33" s="279">
        <v>21</v>
      </c>
      <c r="J33" s="1241"/>
      <c r="K33" s="1990" t="str">
        <f>IF('Form 3'!$F$16="Yes",IF((IF(_D006549="",1,0)+IF(_D006632="",1,0)+IF(_D006633="",1,0)+IF(_D006634="",1,0))&lt;&gt;0,"WARNING: Schedule incomplete. If no data to report, please enter N/A or 0 in all cells for this row.",""),"")</f>
        <v/>
      </c>
    </row>
    <row r="34" spans="2:11" ht="15" customHeight="1">
      <c r="B34" s="1875" t="s">
        <v>1339</v>
      </c>
      <c r="C34" s="118"/>
      <c r="D34" s="1873"/>
      <c r="E34" s="103"/>
      <c r="F34" s="103"/>
      <c r="G34" s="103"/>
      <c r="H34" s="671">
        <f t="shared" si="0"/>
        <v>0</v>
      </c>
      <c r="I34" s="279">
        <v>22</v>
      </c>
      <c r="J34" s="1241"/>
      <c r="K34" s="1990" t="str">
        <f>IF('Form 3'!$F$16="Yes",IF((IF(_D006551="",1,0)+IF(_D006635="",1,0)+IF(_D006636="",1,0)+IF(_D006637="",1,0))&lt;&gt;0,"WARNING: Schedule incomplete. If no data to report, please enter N/A or 0 in all cells for this row.",""),"")</f>
        <v/>
      </c>
    </row>
    <row r="35" spans="2:11" ht="15" customHeight="1">
      <c r="B35" s="1875" t="s">
        <v>1339</v>
      </c>
      <c r="C35" s="118"/>
      <c r="D35" s="1873"/>
      <c r="E35" s="103"/>
      <c r="F35" s="103"/>
      <c r="G35" s="103"/>
      <c r="H35" s="671">
        <f t="shared" si="0"/>
        <v>0</v>
      </c>
      <c r="I35" s="279">
        <v>23</v>
      </c>
      <c r="J35" s="1241"/>
      <c r="K35" s="1990" t="str">
        <f>IF('Form 3'!$F$16="Yes",IF((IF(_D006553="",1,0)+IF(_D006638="",1,0)+IF(_D006639="",1,0)+IF(_D006640="",1,0))&lt;&gt;0,"WARNING: Schedule incomplete. If no data to report, please enter N/A or 0 in all cells for this row.",""),"")</f>
        <v/>
      </c>
    </row>
    <row r="36" spans="2:11" ht="15" customHeight="1">
      <c r="B36" s="1875" t="s">
        <v>1339</v>
      </c>
      <c r="C36" s="118"/>
      <c r="D36" s="1873"/>
      <c r="E36" s="103"/>
      <c r="F36" s="103"/>
      <c r="G36" s="103"/>
      <c r="H36" s="671">
        <f t="shared" si="0"/>
        <v>0</v>
      </c>
      <c r="I36" s="279">
        <v>24</v>
      </c>
      <c r="J36" s="1241"/>
      <c r="K36" s="1990" t="str">
        <f>IF('Form 3'!$F$16="Yes",IF((IF(_D006555="",1,0)+IF(_D006641="",1,0)+IF(_D006642="",1,0)+IF(_D006643="",1,0))&lt;&gt;0,"WARNING: Schedule incomplete. If no data to report, please enter N/A or 0 in all cells for this row.",""),"")</f>
        <v/>
      </c>
    </row>
    <row r="37" spans="2:11" ht="15" customHeight="1">
      <c r="B37" s="1875" t="s">
        <v>1339</v>
      </c>
      <c r="C37" s="118"/>
      <c r="D37" s="1873"/>
      <c r="E37" s="103"/>
      <c r="F37" s="103"/>
      <c r="G37" s="103"/>
      <c r="H37" s="671">
        <f t="shared" si="0"/>
        <v>0</v>
      </c>
      <c r="I37" s="279">
        <v>25</v>
      </c>
      <c r="J37" s="1241"/>
      <c r="K37" s="1990" t="str">
        <f>IF('Form 3'!$F$16="Yes",IF((IF(_D006557="",1,0)+IF(_D006644="",1,0)+IF(_D006645="",1,0)+IF(_D006646="",1,0))&lt;&gt;0,"WARNING: Schedule incomplete. If no data to report, please enter N/A or 0 in all cells for this row.",""),"")</f>
        <v/>
      </c>
    </row>
    <row r="38" spans="2:11" ht="15" customHeight="1">
      <c r="B38" s="1875" t="s">
        <v>1339</v>
      </c>
      <c r="C38" s="118"/>
      <c r="D38" s="1873"/>
      <c r="E38" s="103"/>
      <c r="F38" s="103"/>
      <c r="G38" s="103"/>
      <c r="H38" s="671">
        <f t="shared" si="0"/>
        <v>0</v>
      </c>
      <c r="I38" s="279">
        <v>26</v>
      </c>
      <c r="J38" s="1241"/>
      <c r="K38" s="1990" t="str">
        <f>IF('Form 3'!$F$16="Yes",IF((IF(_D006559="",1,0)+IF(_D006647="",1,0)+IF(_D006648="",1,0)+IF(_D006649="",1,0))&lt;&gt;0,"WARNING: Schedule incomplete. If no data to report, please enter N/A or 0 in all cells for this row.",""),"")</f>
        <v/>
      </c>
    </row>
    <row r="39" spans="2:11" ht="15" customHeight="1">
      <c r="B39" s="1875" t="s">
        <v>1339</v>
      </c>
      <c r="C39" s="118"/>
      <c r="D39" s="1873"/>
      <c r="E39" s="103"/>
      <c r="F39" s="103"/>
      <c r="G39" s="103"/>
      <c r="H39" s="671">
        <f t="shared" si="0"/>
        <v>0</v>
      </c>
      <c r="I39" s="279">
        <v>27</v>
      </c>
      <c r="J39" s="1241"/>
      <c r="K39" s="1990" t="str">
        <f>IF('Form 3'!$F$16="Yes",IF((IF(_D006561="",1,0)+IF(_D006650="",1,0)+IF(_D006651="",1,0)+IF(_D006652="",1,0))&lt;&gt;0,"WARNING: Schedule incomplete. If no data to report, please enter N/A or 0 in all cells for this row.",""),"")</f>
        <v/>
      </c>
    </row>
    <row r="40" spans="2:11" ht="15" customHeight="1">
      <c r="B40" s="1875" t="s">
        <v>1339</v>
      </c>
      <c r="C40" s="118"/>
      <c r="D40" s="1873"/>
      <c r="E40" s="103"/>
      <c r="F40" s="103"/>
      <c r="G40" s="103"/>
      <c r="H40" s="671">
        <f t="shared" si="0"/>
        <v>0</v>
      </c>
      <c r="I40" s="279">
        <v>28</v>
      </c>
      <c r="J40" s="1241"/>
      <c r="K40" s="1990" t="str">
        <f>IF('Form 3'!$F$16="Yes",IF((IF(_D006563="",1,0)+IF(_D006653="",1,0)+IF(_D006654="",1,0)+IF(_D006655="",1,0))&lt;&gt;0,"WARNING: Schedule incomplete. If no data to report, please enter N/A or 0 in all cells for this row.",""),"")</f>
        <v/>
      </c>
    </row>
    <row r="41" spans="2:11" ht="15" customHeight="1">
      <c r="B41" s="1875" t="s">
        <v>1339</v>
      </c>
      <c r="C41" s="118"/>
      <c r="D41" s="1873"/>
      <c r="E41" s="103"/>
      <c r="F41" s="103"/>
      <c r="G41" s="103"/>
      <c r="H41" s="671">
        <f t="shared" si="0"/>
        <v>0</v>
      </c>
      <c r="I41" s="279">
        <v>29</v>
      </c>
      <c r="J41" s="1241"/>
      <c r="K41" s="1990" t="str">
        <f>IF('Form 3'!$F$16="Yes",IF((IF(_D006565="",1,0)+IF(_D006656="",1,0)+IF(_D006657="",1,0)+IF(_D006658="",1,0))&lt;&gt;0,"WARNING: Schedule incomplete. If no data to report, please enter N/A or 0 in all cells for this row.",""),"")</f>
        <v/>
      </c>
    </row>
    <row r="42" spans="2:11" ht="15" customHeight="1">
      <c r="B42" s="1875" t="s">
        <v>1339</v>
      </c>
      <c r="C42" s="118"/>
      <c r="D42" s="1873"/>
      <c r="E42" s="103"/>
      <c r="F42" s="103"/>
      <c r="G42" s="103"/>
      <c r="H42" s="671">
        <f t="shared" si="0"/>
        <v>0</v>
      </c>
      <c r="I42" s="279">
        <v>30</v>
      </c>
      <c r="J42" s="1241"/>
      <c r="K42" s="1990" t="str">
        <f>IF('Form 3'!$F$16="Yes",IF((IF(_D006567="",1,0)+IF(_D006659="",1,0)+IF(_D006660="",1,0)+IF(_D006661="",1,0))&lt;&gt;0,"WARNING: Schedule incomplete. If no data to report, please enter N/A or 0 in all cells for this row.",""),"")</f>
        <v/>
      </c>
    </row>
    <row r="43" spans="2:11" ht="15" customHeight="1">
      <c r="B43" s="1875" t="s">
        <v>1339</v>
      </c>
      <c r="C43" s="118"/>
      <c r="D43" s="1873"/>
      <c r="E43" s="103"/>
      <c r="F43" s="103"/>
      <c r="G43" s="103"/>
      <c r="H43" s="671">
        <f t="shared" si="0"/>
        <v>0</v>
      </c>
      <c r="I43" s="279">
        <v>31</v>
      </c>
      <c r="J43" s="1241"/>
      <c r="K43" s="1990" t="str">
        <f>IF('Form 3'!$F$16="Yes",IF((IF(_D006569="",1,0)+IF(_D006662="",1,0)+IF(_D006663="",1,0)+IF(_D006664="",1,0))&lt;&gt;0,"WARNING: Schedule incomplete. If no data to report, please enter N/A or 0 in all cells for this row.",""),"")</f>
        <v/>
      </c>
    </row>
    <row r="44" spans="2:11" ht="15" customHeight="1">
      <c r="B44" s="1875" t="s">
        <v>1339</v>
      </c>
      <c r="C44" s="118"/>
      <c r="D44" s="1873"/>
      <c r="E44" s="103"/>
      <c r="F44" s="103"/>
      <c r="G44" s="103"/>
      <c r="H44" s="671">
        <f t="shared" si="0"/>
        <v>0</v>
      </c>
      <c r="I44" s="279">
        <v>32</v>
      </c>
      <c r="J44" s="1241"/>
      <c r="K44" s="1990" t="str">
        <f>IF('Form 3'!$F$16="Yes",IF((IF(_D006571="",1,0)+IF(_D006665="",1,0)+IF(_D006666="",1,0)+IF(_D006667="",1,0))&lt;&gt;0,"WARNING: Schedule incomplete. If no data to report, please enter N/A or 0 in all cells for this row.",""),"")</f>
        <v/>
      </c>
    </row>
    <row r="45" spans="2:11" ht="15" customHeight="1">
      <c r="B45" s="1875" t="s">
        <v>1339</v>
      </c>
      <c r="C45" s="118"/>
      <c r="D45" s="1873"/>
      <c r="E45" s="103"/>
      <c r="F45" s="103"/>
      <c r="G45" s="103"/>
      <c r="H45" s="671">
        <f t="shared" si="0"/>
        <v>0</v>
      </c>
      <c r="I45" s="279">
        <v>33</v>
      </c>
      <c r="J45" s="1241"/>
      <c r="K45" s="1990" t="str">
        <f>IF('Form 3'!$F$16="Yes",IF((IF(_D006573="",1,0)+IF(_D006668="",1,0)+IF(_D006669="",1,0)+IF(_D006670="",1,0))&lt;&gt;0,"WARNING: Schedule incomplete. If no data to report, please enter N/A or 0 in all cells for this row.",""),"")</f>
        <v/>
      </c>
    </row>
    <row r="46" spans="2:11" ht="15" customHeight="1">
      <c r="B46" s="1875" t="s">
        <v>1339</v>
      </c>
      <c r="C46" s="118"/>
      <c r="D46" s="1873"/>
      <c r="E46" s="103"/>
      <c r="F46" s="103"/>
      <c r="G46" s="103"/>
      <c r="H46" s="671">
        <f t="shared" si="0"/>
        <v>0</v>
      </c>
      <c r="I46" s="279">
        <v>34</v>
      </c>
      <c r="J46" s="1241"/>
      <c r="K46" s="1990" t="str">
        <f>IF('Form 3'!$F$16="Yes",IF((IF(_D006575="",1,0)+IF(_D006671="",1,0)+IF(_D006672="",1,0)+IF(_D006673="",1,0))&lt;&gt;0,"WARNING: Schedule incomplete. If no data to report, please enter N/A or 0 in all cells for this row.",""),"")</f>
        <v/>
      </c>
    </row>
    <row r="47" spans="2:11" ht="15" customHeight="1">
      <c r="B47" s="1875" t="s">
        <v>1339</v>
      </c>
      <c r="C47" s="118"/>
      <c r="D47" s="1873"/>
      <c r="E47" s="103"/>
      <c r="F47" s="103"/>
      <c r="G47" s="103"/>
      <c r="H47" s="671">
        <f t="shared" si="0"/>
        <v>0</v>
      </c>
      <c r="I47" s="279">
        <v>35</v>
      </c>
      <c r="J47" s="1241"/>
      <c r="K47" s="1990" t="str">
        <f>IF('Form 3'!$F$16="Yes",IF((IF(_D006577="",1,0)+IF(_D006674="",1,0)+IF(_D006675="",1,0)+IF(_D006676="",1,0))&lt;&gt;0,"WARNING: Schedule incomplete. If no data to report, please enter N/A or 0 in all cells for this row.",""),"")</f>
        <v/>
      </c>
    </row>
    <row r="48" spans="2:11" ht="15" customHeight="1">
      <c r="B48" s="1281"/>
      <c r="C48" s="1813"/>
      <c r="D48" s="336"/>
      <c r="E48" s="675"/>
      <c r="F48" s="675"/>
      <c r="G48" s="675"/>
      <c r="H48" s="677"/>
      <c r="I48" s="279">
        <v>36</v>
      </c>
      <c r="J48" s="1241"/>
    </row>
    <row r="49" spans="2:11" ht="15" customHeight="1">
      <c r="B49" s="1876" t="s">
        <v>81</v>
      </c>
      <c r="C49" s="1813"/>
      <c r="D49" s="1877"/>
      <c r="E49" s="670">
        <f>SUM(E15:E48)</f>
        <v>0</v>
      </c>
      <c r="F49" s="670">
        <f>SUM(F15:F48)</f>
        <v>0</v>
      </c>
      <c r="G49" s="670">
        <f>SUM(G15:G48)</f>
        <v>0</v>
      </c>
      <c r="H49" s="671">
        <f>SUM(H15:H47)</f>
        <v>0</v>
      </c>
      <c r="I49" s="279">
        <v>37</v>
      </c>
      <c r="J49" s="1241"/>
    </row>
    <row r="50" spans="2:11" ht="15" customHeight="1">
      <c r="B50" s="368" t="s">
        <v>756</v>
      </c>
      <c r="C50" s="329"/>
      <c r="D50" s="1878"/>
      <c r="E50" s="463">
        <f>-'Schedule 17'!E27</f>
        <v>0</v>
      </c>
      <c r="F50" s="1497"/>
      <c r="G50" s="1498"/>
      <c r="H50" s="671">
        <f t="shared" ref="H50:H56" si="1">+E50-F50</f>
        <v>0</v>
      </c>
      <c r="I50" s="279">
        <v>38</v>
      </c>
      <c r="J50" s="1241"/>
    </row>
    <row r="51" spans="2:11" ht="15" customHeight="1">
      <c r="B51" s="368" t="s">
        <v>757</v>
      </c>
      <c r="C51" s="329"/>
      <c r="D51" s="1878"/>
      <c r="E51" s="463">
        <f>-'Schedule 13'!H16</f>
        <v>0</v>
      </c>
      <c r="F51" s="1499"/>
      <c r="G51" s="1500"/>
      <c r="H51" s="671">
        <f t="shared" si="1"/>
        <v>0</v>
      </c>
      <c r="I51" s="279">
        <v>39</v>
      </c>
      <c r="J51" s="1241"/>
    </row>
    <row r="52" spans="2:11" ht="15" customHeight="1">
      <c r="B52" s="368" t="s">
        <v>758</v>
      </c>
      <c r="C52" s="329"/>
      <c r="D52" s="1878"/>
      <c r="E52" s="463">
        <f>-'Schedule 14'!I17</f>
        <v>0</v>
      </c>
      <c r="F52" s="1499"/>
      <c r="G52" s="1500"/>
      <c r="H52" s="671">
        <f t="shared" si="1"/>
        <v>0</v>
      </c>
      <c r="I52" s="279">
        <v>40</v>
      </c>
      <c r="J52" s="1241"/>
    </row>
    <row r="53" spans="2:11" ht="15" customHeight="1">
      <c r="B53" s="368" t="s">
        <v>759</v>
      </c>
      <c r="C53" s="329"/>
      <c r="D53" s="1878"/>
      <c r="E53" s="463">
        <f>-'Schedule 13'!H33</f>
        <v>0</v>
      </c>
      <c r="F53" s="1499"/>
      <c r="G53" s="1500"/>
      <c r="H53" s="671">
        <f t="shared" si="1"/>
        <v>0</v>
      </c>
      <c r="I53" s="279">
        <v>41</v>
      </c>
      <c r="J53" s="1241"/>
    </row>
    <row r="54" spans="2:11" ht="15" customHeight="1">
      <c r="B54" s="368" t="s">
        <v>760</v>
      </c>
      <c r="C54" s="329"/>
      <c r="D54" s="1878"/>
      <c r="E54" s="463">
        <f>-'Schedule 14'!I36</f>
        <v>0</v>
      </c>
      <c r="F54" s="1499"/>
      <c r="G54" s="1500"/>
      <c r="H54" s="671">
        <f t="shared" si="1"/>
        <v>0</v>
      </c>
      <c r="I54" s="279">
        <v>42</v>
      </c>
      <c r="J54" s="1241"/>
    </row>
    <row r="55" spans="2:11" ht="15" customHeight="1">
      <c r="B55" s="1281" t="s">
        <v>761</v>
      </c>
      <c r="C55" s="1813"/>
      <c r="D55" s="1877"/>
      <c r="E55" s="463">
        <f>-'Schedule 13'!H20</f>
        <v>0</v>
      </c>
      <c r="F55" s="1499"/>
      <c r="G55" s="1500"/>
      <c r="H55" s="671">
        <f t="shared" si="1"/>
        <v>0</v>
      </c>
      <c r="I55" s="279">
        <v>43</v>
      </c>
      <c r="J55" s="1241"/>
    </row>
    <row r="56" spans="2:11" ht="15" customHeight="1">
      <c r="B56" s="1281" t="s">
        <v>12370</v>
      </c>
      <c r="C56" s="1813"/>
      <c r="D56" s="1877"/>
      <c r="E56" s="1908"/>
      <c r="F56" s="1501"/>
      <c r="G56" s="1502"/>
      <c r="H56" s="1759">
        <f t="shared" si="1"/>
        <v>0</v>
      </c>
      <c r="I56" s="279">
        <v>44</v>
      </c>
      <c r="J56" s="1241"/>
      <c r="K56" s="1990" t="str">
        <f>IF('Form 3'!$F$16="Yes",IF((IF(_D011811="",1,0))&lt;&gt;0,"WARNING: Schedule incomplete. If no data to report, please enter N/A or 0 in all cells for this row.",""),"")</f>
        <v/>
      </c>
    </row>
    <row r="57" spans="2:11" ht="15" customHeight="1">
      <c r="B57" s="770"/>
      <c r="C57" s="336"/>
      <c r="D57" s="336"/>
      <c r="E57" s="1495"/>
      <c r="F57" s="1495"/>
      <c r="G57" s="1495"/>
      <c r="H57" s="1496"/>
      <c r="I57" s="279">
        <v>45</v>
      </c>
      <c r="J57" s="1241"/>
    </row>
    <row r="58" spans="2:11" ht="15" customHeight="1" thickBot="1">
      <c r="B58" s="1263" t="s">
        <v>762</v>
      </c>
      <c r="C58" s="1264"/>
      <c r="D58" s="254"/>
      <c r="E58" s="679">
        <f>SUM(E49:E56)</f>
        <v>0</v>
      </c>
      <c r="F58" s="679">
        <f>SUM(F49:F56)</f>
        <v>0</v>
      </c>
      <c r="G58" s="679">
        <f>SUM(G49:G56)</f>
        <v>0</v>
      </c>
      <c r="H58" s="681">
        <f>SUM(H49:H56)</f>
        <v>0</v>
      </c>
      <c r="I58" s="279">
        <v>46</v>
      </c>
      <c r="J58" s="1036"/>
    </row>
    <row r="59" spans="2:11" ht="13.5" thickTop="1">
      <c r="B59" s="1265"/>
      <c r="C59" s="1265"/>
      <c r="D59" s="1265"/>
      <c r="E59" s="1265"/>
      <c r="F59" s="1265"/>
      <c r="G59" s="1265"/>
      <c r="H59" s="1265"/>
      <c r="I59" s="1036"/>
      <c r="J59" s="1036"/>
    </row>
    <row r="60" spans="2:11">
      <c r="B60" s="241"/>
      <c r="C60" s="242"/>
      <c r="D60" s="242"/>
      <c r="E60" s="242"/>
      <c r="F60" s="242"/>
      <c r="G60" s="242"/>
      <c r="H60" s="242"/>
    </row>
    <row r="61" spans="2:11"/>
    <row r="62" spans="2:11"/>
    <row r="63" spans="2:11"/>
    <row r="64" spans="2:11"/>
    <row r="65"/>
  </sheetData>
  <sheetProtection algorithmName="SHA-512" hashValue="RiYbUYH/esFLnh1kbZ5eklDsOvPkD6C/9f9QU7LAmpidY29YW4NQo2Ls4WcXdGZgZzSlXLcBPG7fqVDUce/zGA==" saltValue="fV83F5D7O0UnsT3rrZkAeQ==" spinCount="100000"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57"/>
  <sheetViews>
    <sheetView showGridLines="0" topLeftCell="A28" zoomScaleNormal="100" zoomScalePageLayoutView="90" workbookViewId="0">
      <selection activeCell="I19" sqref="I19"/>
    </sheetView>
  </sheetViews>
  <sheetFormatPr defaultColWidth="0" defaultRowHeight="12.75" zeroHeight="1"/>
  <cols>
    <col min="1" max="1" width="1.77734375" style="243" customWidth="1"/>
    <col min="2" max="2" width="4.6640625" style="243" customWidth="1"/>
    <col min="3" max="3" width="7.6640625" style="243" customWidth="1"/>
    <col min="4" max="4" width="8.6640625" style="243" customWidth="1"/>
    <col min="5" max="5" width="11.77734375" style="243" customWidth="1"/>
    <col min="6" max="6" width="15.77734375" style="243" customWidth="1"/>
    <col min="7" max="10" width="10.6640625" style="243" customWidth="1"/>
    <col min="11" max="11" width="2.44140625" style="298" hidden="1" customWidth="1"/>
    <col min="12" max="12" width="2" style="243" customWidth="1"/>
    <col min="13" max="13" width="88.21875" style="243" hidden="1" customWidth="1"/>
    <col min="14" max="17" width="9.6640625" style="243" hidden="1" customWidth="1"/>
    <col min="18" max="18" width="11" style="243" hidden="1" customWidth="1"/>
    <col min="19" max="19" width="11" style="243" customWidth="1"/>
    <col min="20" max="16384" width="9.6640625" style="243" hidden="1"/>
  </cols>
  <sheetData>
    <row r="1" spans="2:12">
      <c r="B1" s="1" t="s">
        <v>12366</v>
      </c>
      <c r="C1" s="241"/>
      <c r="D1" s="241"/>
      <c r="E1" s="241"/>
      <c r="F1" s="241"/>
      <c r="G1" s="241"/>
      <c r="H1" s="241"/>
      <c r="I1" s="241"/>
      <c r="J1" s="241"/>
      <c r="K1" s="579"/>
    </row>
    <row r="2" spans="2:12">
      <c r="B2" s="1" t="s">
        <v>12367</v>
      </c>
      <c r="C2" s="241"/>
      <c r="D2" s="241"/>
      <c r="E2" s="241"/>
      <c r="F2" s="241"/>
      <c r="G2" s="241"/>
      <c r="H2" s="241"/>
      <c r="I2" s="241"/>
      <c r="J2" s="241"/>
      <c r="K2" s="579"/>
    </row>
    <row r="3" spans="2:12">
      <c r="B3" s="1" t="s">
        <v>12368</v>
      </c>
      <c r="C3" s="241"/>
      <c r="D3" s="241"/>
      <c r="E3" s="241"/>
      <c r="F3" s="241"/>
      <c r="G3" s="241"/>
      <c r="H3" s="241"/>
      <c r="I3" s="241"/>
      <c r="J3" s="241"/>
      <c r="K3" s="579"/>
    </row>
    <row r="4" spans="2:12">
      <c r="B4" s="1" t="s">
        <v>12369</v>
      </c>
      <c r="C4" s="241"/>
      <c r="D4" s="241"/>
      <c r="E4" s="241"/>
      <c r="F4" s="241"/>
      <c r="G4" s="241"/>
      <c r="H4" s="241"/>
      <c r="I4" s="241"/>
      <c r="J4" s="241"/>
      <c r="K4" s="579"/>
    </row>
    <row r="5" spans="2:12">
      <c r="B5" s="241"/>
      <c r="C5" s="242"/>
      <c r="D5" s="242"/>
      <c r="E5" s="242"/>
      <c r="F5" s="241"/>
      <c r="G5" s="242"/>
      <c r="H5" s="242"/>
      <c r="I5" s="242"/>
      <c r="J5" s="242"/>
    </row>
    <row r="6" spans="2:12">
      <c r="B6" s="241" t="s">
        <v>49</v>
      </c>
      <c r="C6" s="242"/>
      <c r="D6" s="242"/>
      <c r="E6" s="242"/>
      <c r="F6" s="241"/>
      <c r="G6" s="242"/>
      <c r="H6" s="242"/>
      <c r="I6" s="242"/>
      <c r="J6" s="242"/>
    </row>
    <row r="7" spans="2:12" ht="13.5" thickBot="1">
      <c r="J7" s="16"/>
    </row>
    <row r="8" spans="2:12" ht="19.149999999999999" customHeight="1" thickTop="1">
      <c r="B8" s="245" t="s">
        <v>50</v>
      </c>
      <c r="C8" s="246"/>
      <c r="D8" s="246"/>
      <c r="E8" s="246">
        <f>Facility_Name</f>
        <v>0</v>
      </c>
      <c r="F8" s="246"/>
      <c r="G8" s="246"/>
      <c r="H8" s="246"/>
      <c r="I8" s="246"/>
      <c r="J8" s="248"/>
      <c r="K8" s="299"/>
      <c r="L8" s="249"/>
    </row>
    <row r="9" spans="2:12" ht="19.149999999999999" customHeight="1">
      <c r="B9" s="250" t="s">
        <v>7</v>
      </c>
      <c r="C9" s="251"/>
      <c r="D9" s="251"/>
      <c r="E9" s="251" t="str">
        <f>IF(Facility_DBA = 0, "", Facility_DBA)</f>
        <v/>
      </c>
      <c r="F9" s="251"/>
      <c r="G9" s="251"/>
      <c r="H9" s="251"/>
      <c r="I9" s="251"/>
      <c r="J9" s="252"/>
      <c r="K9" s="299"/>
      <c r="L9" s="249"/>
    </row>
    <row r="10" spans="2:12" ht="19.149999999999999" customHeight="1" thickBot="1">
      <c r="B10" s="253" t="s">
        <v>51</v>
      </c>
      <c r="C10" s="254"/>
      <c r="D10" s="254"/>
      <c r="E10" s="254">
        <f>Provider_Number</f>
        <v>0</v>
      </c>
      <c r="F10" s="300" t="s">
        <v>52</v>
      </c>
      <c r="G10" s="659">
        <f>Facility_FYB</f>
        <v>0</v>
      </c>
      <c r="H10" s="254"/>
      <c r="I10" s="300" t="s">
        <v>53</v>
      </c>
      <c r="J10" s="1507">
        <f>Facility_FYE</f>
        <v>0</v>
      </c>
      <c r="K10" s="299"/>
      <c r="L10" s="249"/>
    </row>
    <row r="11" spans="2:12" ht="16.5" hidden="1" thickTop="1" thickBot="1">
      <c r="B11" s="301" t="s">
        <v>1499</v>
      </c>
      <c r="C11" s="302" t="s">
        <v>1500</v>
      </c>
      <c r="D11" s="302" t="s">
        <v>1501</v>
      </c>
      <c r="E11" s="302" t="s">
        <v>1502</v>
      </c>
      <c r="F11" s="302" t="s">
        <v>1503</v>
      </c>
      <c r="G11" s="302" t="s">
        <v>1504</v>
      </c>
      <c r="H11" s="302" t="s">
        <v>1505</v>
      </c>
      <c r="I11" s="302" t="s">
        <v>1506</v>
      </c>
      <c r="J11" s="303" t="s">
        <v>1507</v>
      </c>
      <c r="K11" s="299"/>
      <c r="L11" s="249"/>
    </row>
    <row r="12" spans="2:12" ht="19.149999999999999" customHeight="1" thickTop="1">
      <c r="B12" s="292" t="s">
        <v>54</v>
      </c>
      <c r="C12" s="304" t="s">
        <v>55</v>
      </c>
      <c r="D12" s="293"/>
      <c r="E12" s="2077"/>
      <c r="F12" s="2078"/>
      <c r="G12" s="305" t="s">
        <v>1195</v>
      </c>
      <c r="H12" s="293"/>
      <c r="I12" s="293"/>
      <c r="J12" s="294"/>
      <c r="K12" s="306">
        <v>1</v>
      </c>
      <c r="L12" s="249"/>
    </row>
    <row r="13" spans="2:12" ht="15">
      <c r="B13" s="307"/>
      <c r="C13" s="308"/>
      <c r="D13" s="308"/>
      <c r="E13" s="308"/>
      <c r="F13" s="308"/>
      <c r="G13" s="308"/>
      <c r="H13" s="308"/>
      <c r="I13" s="308"/>
      <c r="J13" s="309"/>
      <c r="K13" s="306">
        <v>2</v>
      </c>
      <c r="L13" s="249"/>
    </row>
    <row r="14" spans="2:12" ht="19.149999999999999" customHeight="1">
      <c r="B14" s="268" t="s">
        <v>56</v>
      </c>
      <c r="C14" s="12" t="s">
        <v>1127</v>
      </c>
      <c r="D14" s="310"/>
      <c r="E14" s="310"/>
      <c r="F14" s="88"/>
      <c r="G14" s="311" t="s">
        <v>1195</v>
      </c>
      <c r="H14" s="267"/>
      <c r="I14" s="267"/>
      <c r="J14" s="269"/>
      <c r="K14" s="306">
        <v>3</v>
      </c>
      <c r="L14" s="249"/>
    </row>
    <row r="15" spans="2:12" ht="19.149999999999999" customHeight="1">
      <c r="B15" s="268"/>
      <c r="C15" s="12" t="s">
        <v>57</v>
      </c>
      <c r="D15" s="12"/>
      <c r="E15" s="12"/>
      <c r="F15" s="88"/>
      <c r="G15" s="312" t="s">
        <v>1195</v>
      </c>
      <c r="H15" s="266"/>
      <c r="I15" s="266"/>
      <c r="J15" s="269"/>
      <c r="K15" s="306">
        <v>4</v>
      </c>
      <c r="L15" s="249"/>
    </row>
    <row r="16" spans="2:12" ht="19.149999999999999" customHeight="1">
      <c r="B16" s="268"/>
      <c r="C16" s="12" t="s">
        <v>1126</v>
      </c>
      <c r="D16" s="12"/>
      <c r="E16" s="12"/>
      <c r="F16" s="88" t="s">
        <v>1083</v>
      </c>
      <c r="G16" s="311" t="s">
        <v>1195</v>
      </c>
      <c r="H16" s="266"/>
      <c r="I16" s="1979" t="str">
        <f>IF(_D000117="","WARNING: INCOMPLETE","")</f>
        <v/>
      </c>
      <c r="J16" s="269"/>
      <c r="K16" s="306">
        <v>5</v>
      </c>
      <c r="L16" s="249"/>
    </row>
    <row r="17" spans="2:12" ht="18" customHeight="1">
      <c r="B17" s="268"/>
      <c r="C17" s="266" t="s">
        <v>58</v>
      </c>
      <c r="D17" s="266"/>
      <c r="E17" s="266"/>
      <c r="F17" s="266"/>
      <c r="G17" s="266"/>
      <c r="H17" s="266"/>
      <c r="I17" s="266"/>
      <c r="J17" s="269"/>
      <c r="K17" s="306">
        <v>6</v>
      </c>
      <c r="L17" s="249"/>
    </row>
    <row r="18" spans="2:12" ht="18" customHeight="1">
      <c r="B18" s="268"/>
      <c r="C18" s="266"/>
      <c r="D18" s="266"/>
      <c r="E18" s="266"/>
      <c r="F18" s="313" t="s">
        <v>59</v>
      </c>
      <c r="G18" s="313" t="s">
        <v>60</v>
      </c>
      <c r="H18" s="313" t="s">
        <v>61</v>
      </c>
      <c r="I18" s="313" t="s">
        <v>62</v>
      </c>
      <c r="J18" s="314" t="s">
        <v>63</v>
      </c>
      <c r="K18" s="306">
        <v>7</v>
      </c>
      <c r="L18" s="249"/>
    </row>
    <row r="19" spans="2:12" ht="26.1" customHeight="1">
      <c r="B19" s="268"/>
      <c r="C19" s="266"/>
      <c r="D19" s="266"/>
      <c r="E19" s="266"/>
      <c r="F19" s="315" t="s">
        <v>13174</v>
      </c>
      <c r="G19" s="313" t="s">
        <v>64</v>
      </c>
      <c r="H19" s="313" t="s">
        <v>65</v>
      </c>
      <c r="I19" s="315" t="s">
        <v>66</v>
      </c>
      <c r="J19" s="316" t="s">
        <v>67</v>
      </c>
      <c r="K19" s="306">
        <v>8</v>
      </c>
      <c r="L19" s="249"/>
    </row>
    <row r="20" spans="2:12" ht="18.75" customHeight="1">
      <c r="B20" s="268"/>
      <c r="C20" s="317" t="s">
        <v>1170</v>
      </c>
      <c r="D20" s="274"/>
      <c r="E20" s="274"/>
      <c r="F20" s="345"/>
      <c r="G20" s="318">
        <f>'Form 4'!G28</f>
        <v>0</v>
      </c>
      <c r="H20" s="213"/>
      <c r="I20" s="214"/>
      <c r="J20" s="215"/>
      <c r="K20" s="306">
        <v>9</v>
      </c>
      <c r="L20" s="249"/>
    </row>
    <row r="21" spans="2:12" ht="18.75" customHeight="1">
      <c r="B21" s="268"/>
      <c r="C21" s="319" t="s">
        <v>1171</v>
      </c>
      <c r="D21" s="320"/>
      <c r="E21" s="321"/>
      <c r="F21" s="345"/>
      <c r="G21" s="322">
        <f>+'Form 4'!J28</f>
        <v>0</v>
      </c>
      <c r="H21" s="213"/>
      <c r="I21" s="214"/>
      <c r="J21" s="215"/>
      <c r="K21" s="306">
        <v>10</v>
      </c>
      <c r="L21" s="249"/>
    </row>
    <row r="22" spans="2:12" ht="18.75" customHeight="1">
      <c r="B22" s="268"/>
      <c r="C22" s="317" t="s">
        <v>1172</v>
      </c>
      <c r="D22" s="266"/>
      <c r="E22" s="266"/>
      <c r="F22" s="345"/>
      <c r="G22" s="216"/>
      <c r="H22" s="216"/>
      <c r="I22" s="217"/>
      <c r="J22" s="218"/>
      <c r="K22" s="306">
        <v>11</v>
      </c>
      <c r="L22" s="249"/>
    </row>
    <row r="23" spans="2:12" ht="18.75" customHeight="1">
      <c r="B23" s="268"/>
      <c r="C23" s="317" t="s">
        <v>1173</v>
      </c>
      <c r="D23" s="266"/>
      <c r="E23" s="266"/>
      <c r="F23" s="345"/>
      <c r="G23" s="323" t="s">
        <v>68</v>
      </c>
      <c r="H23" s="323" t="s">
        <v>68</v>
      </c>
      <c r="I23" s="217"/>
      <c r="J23" s="218"/>
      <c r="K23" s="306">
        <v>12</v>
      </c>
      <c r="L23" s="249"/>
    </row>
    <row r="24" spans="2:12" ht="18.75" customHeight="1">
      <c r="B24" s="268"/>
      <c r="C24" s="317" t="s">
        <v>1174</v>
      </c>
      <c r="D24" s="266"/>
      <c r="E24" s="266"/>
      <c r="F24" s="345"/>
      <c r="G24" s="213"/>
      <c r="H24" s="213"/>
      <c r="I24" s="217"/>
      <c r="J24" s="218"/>
      <c r="K24" s="306">
        <v>13</v>
      </c>
      <c r="L24" s="249"/>
    </row>
    <row r="25" spans="2:12" ht="18.75" customHeight="1">
      <c r="B25" s="268"/>
      <c r="C25" s="317" t="s">
        <v>1175</v>
      </c>
      <c r="D25" s="266"/>
      <c r="E25" s="266"/>
      <c r="F25" s="345"/>
      <c r="G25" s="219"/>
      <c r="H25" s="219"/>
      <c r="I25" s="220"/>
      <c r="J25" s="221"/>
      <c r="K25" s="306">
        <v>14</v>
      </c>
      <c r="L25" s="249"/>
    </row>
    <row r="26" spans="2:12" ht="18.75" customHeight="1">
      <c r="B26" s="268"/>
      <c r="C26" s="317" t="s">
        <v>1176</v>
      </c>
      <c r="D26" s="266"/>
      <c r="E26" s="266"/>
      <c r="F26" s="345"/>
      <c r="G26" s="323" t="s">
        <v>68</v>
      </c>
      <c r="H26" s="323" t="s">
        <v>68</v>
      </c>
      <c r="I26" s="220"/>
      <c r="J26" s="221"/>
      <c r="K26" s="306">
        <v>15</v>
      </c>
      <c r="L26" s="249"/>
    </row>
    <row r="27" spans="2:12" ht="18.75" customHeight="1">
      <c r="B27" s="268"/>
      <c r="C27" s="317" t="s">
        <v>1177</v>
      </c>
      <c r="D27" s="266"/>
      <c r="E27" s="266"/>
      <c r="F27" s="345"/>
      <c r="G27" s="219"/>
      <c r="H27" s="213"/>
      <c r="I27" s="220"/>
      <c r="J27" s="221"/>
      <c r="K27" s="306">
        <v>16</v>
      </c>
      <c r="L27" s="249"/>
    </row>
    <row r="28" spans="2:12" ht="18.75" customHeight="1">
      <c r="B28" s="268"/>
      <c r="C28" s="317" t="s">
        <v>1178</v>
      </c>
      <c r="D28" s="266"/>
      <c r="E28" s="266"/>
      <c r="F28" s="345"/>
      <c r="G28" s="323" t="s">
        <v>68</v>
      </c>
      <c r="H28" s="323" t="s">
        <v>68</v>
      </c>
      <c r="I28" s="220"/>
      <c r="J28" s="221"/>
      <c r="K28" s="306">
        <v>17</v>
      </c>
      <c r="L28" s="249"/>
    </row>
    <row r="29" spans="2:12" ht="18.75" customHeight="1">
      <c r="B29" s="268"/>
      <c r="C29" s="317" t="s">
        <v>1179</v>
      </c>
      <c r="D29" s="266"/>
      <c r="E29" s="266"/>
      <c r="F29" s="345"/>
      <c r="G29" s="222"/>
      <c r="H29" s="222"/>
      <c r="I29" s="220"/>
      <c r="J29" s="221"/>
      <c r="K29" s="306">
        <v>18</v>
      </c>
      <c r="L29" s="249"/>
    </row>
    <row r="30" spans="2:12" ht="18.75" customHeight="1">
      <c r="B30" s="268"/>
      <c r="C30" s="317" t="s">
        <v>1180</v>
      </c>
      <c r="D30" s="266"/>
      <c r="E30" s="88"/>
      <c r="F30" s="88"/>
      <c r="G30" s="89"/>
      <c r="H30" s="89"/>
      <c r="I30" s="90"/>
      <c r="J30" s="221"/>
      <c r="K30" s="306">
        <v>19</v>
      </c>
      <c r="L30" s="267"/>
    </row>
    <row r="31" spans="2:12" ht="18.75" customHeight="1">
      <c r="B31" s="268"/>
      <c r="C31" s="317"/>
      <c r="D31" s="266"/>
      <c r="E31" s="12"/>
      <c r="F31" s="12"/>
      <c r="G31" s="324"/>
      <c r="H31" s="324"/>
      <c r="I31" s="325"/>
      <c r="J31" s="264"/>
      <c r="K31" s="306">
        <v>20</v>
      </c>
      <c r="L31" s="267"/>
    </row>
    <row r="32" spans="2:12" ht="18.75" customHeight="1">
      <c r="B32" s="268"/>
      <c r="C32" s="266" t="s">
        <v>69</v>
      </c>
      <c r="D32" s="266"/>
      <c r="E32" s="266"/>
      <c r="F32" s="266"/>
      <c r="G32" s="326"/>
      <c r="H32" s="327"/>
      <c r="I32" s="327"/>
      <c r="J32" s="1994"/>
      <c r="K32" s="306">
        <v>21</v>
      </c>
      <c r="L32" s="249"/>
    </row>
    <row r="33" spans="2:13" ht="18.75" customHeight="1">
      <c r="B33" s="328" t="s">
        <v>70</v>
      </c>
      <c r="C33" s="329" t="s">
        <v>71</v>
      </c>
      <c r="D33" s="262"/>
      <c r="E33" s="330" t="s">
        <v>1195</v>
      </c>
      <c r="F33" s="88"/>
      <c r="G33" s="331"/>
      <c r="H33" s="262"/>
      <c r="I33" s="262"/>
      <c r="J33" s="264"/>
      <c r="K33" s="306">
        <v>22</v>
      </c>
      <c r="L33" s="249"/>
    </row>
    <row r="34" spans="2:13" ht="18.75" customHeight="1">
      <c r="B34" s="328" t="s">
        <v>72</v>
      </c>
      <c r="C34" s="329" t="s">
        <v>73</v>
      </c>
      <c r="D34" s="329"/>
      <c r="E34" s="330" t="s">
        <v>1195</v>
      </c>
      <c r="F34" s="346"/>
      <c r="G34" s="332"/>
      <c r="H34" s="333"/>
      <c r="I34" s="333"/>
      <c r="J34" s="264"/>
      <c r="K34" s="306">
        <v>23</v>
      </c>
      <c r="L34" s="249"/>
    </row>
    <row r="35" spans="2:13" ht="19.149999999999999" customHeight="1">
      <c r="B35" s="328" t="s">
        <v>74</v>
      </c>
      <c r="C35" s="329" t="s">
        <v>75</v>
      </c>
      <c r="D35" s="334"/>
      <c r="E35" s="262"/>
      <c r="F35" s="335" t="s">
        <v>76</v>
      </c>
      <c r="G35" s="313" t="s">
        <v>77</v>
      </c>
      <c r="H35" s="313" t="s">
        <v>78</v>
      </c>
      <c r="I35" s="313" t="s">
        <v>79</v>
      </c>
      <c r="J35" s="314" t="s">
        <v>80</v>
      </c>
      <c r="K35" s="306">
        <v>24</v>
      </c>
      <c r="L35" s="249"/>
    </row>
    <row r="36" spans="2:13" ht="19.149999999999999" customHeight="1">
      <c r="B36" s="268"/>
      <c r="C36" s="266"/>
      <c r="D36" s="266"/>
      <c r="E36" s="266"/>
      <c r="F36" s="313" t="s">
        <v>81</v>
      </c>
      <c r="G36" s="313" t="s">
        <v>82</v>
      </c>
      <c r="H36" s="313" t="s">
        <v>83</v>
      </c>
      <c r="I36" s="313" t="s">
        <v>84</v>
      </c>
      <c r="J36" s="314" t="s">
        <v>85</v>
      </c>
      <c r="K36" s="306">
        <v>25</v>
      </c>
      <c r="L36" s="249"/>
    </row>
    <row r="37" spans="2:13" ht="19.149999999999999" customHeight="1">
      <c r="B37" s="268"/>
      <c r="C37" s="266"/>
      <c r="D37" s="326"/>
      <c r="E37" s="266"/>
      <c r="F37" s="1931">
        <f>'Form 4'!G28</f>
        <v>0</v>
      </c>
      <c r="G37" s="1931">
        <f>+'Form 4'!C28</f>
        <v>0</v>
      </c>
      <c r="H37" s="1931">
        <f>+'Form 4'!D28</f>
        <v>0</v>
      </c>
      <c r="I37" s="1931">
        <f>+'Form 4'!E28</f>
        <v>0</v>
      </c>
      <c r="J37" s="1931">
        <f>+'Form 4'!F28</f>
        <v>0</v>
      </c>
      <c r="K37" s="306">
        <v>26</v>
      </c>
      <c r="L37" s="249"/>
    </row>
    <row r="38" spans="2:13" ht="25.5">
      <c r="B38" s="268"/>
      <c r="C38" s="266"/>
      <c r="D38" s="326"/>
      <c r="E38" s="266"/>
      <c r="F38" s="266"/>
      <c r="G38" s="266"/>
      <c r="H38" s="266"/>
      <c r="I38" s="1955" t="s">
        <v>14104</v>
      </c>
      <c r="J38" s="1955" t="s">
        <v>14105</v>
      </c>
      <c r="K38" s="306"/>
      <c r="L38" s="249"/>
    </row>
    <row r="39" spans="2:13" ht="19.149999999999999" customHeight="1">
      <c r="B39" s="328" t="s">
        <v>86</v>
      </c>
      <c r="C39" s="1933" t="s">
        <v>87</v>
      </c>
      <c r="D39" s="1933"/>
      <c r="E39" s="1933"/>
      <c r="F39" s="1933"/>
      <c r="G39" s="1974">
        <f>IF(_D013133&lt;&gt;"",_D013133-_D000177+1,_D000185-_D000177+1)</f>
        <v>1</v>
      </c>
      <c r="H39" s="1975">
        <f>Facility_FYB</f>
        <v>0</v>
      </c>
      <c r="I39" s="1932"/>
      <c r="J39" s="223"/>
      <c r="K39" s="306">
        <v>27</v>
      </c>
      <c r="L39" s="249"/>
    </row>
    <row r="40" spans="2:13" ht="19.149999999999999" customHeight="1">
      <c r="B40" s="328" t="s">
        <v>14107</v>
      </c>
      <c r="C40" s="1933" t="s">
        <v>14106</v>
      </c>
      <c r="D40" s="1933"/>
      <c r="E40" s="1933"/>
      <c r="F40" s="1933"/>
      <c r="G40" s="1976">
        <f>IF(_D013133&lt;&gt;"",IF(_D013134="",_D000185-_D013133,_D013134-_D013133),0)</f>
        <v>0</v>
      </c>
      <c r="H40" s="1977"/>
      <c r="I40" s="1971"/>
      <c r="J40" s="223"/>
      <c r="K40" s="349">
        <v>1</v>
      </c>
      <c r="L40" s="249"/>
      <c r="M40" s="1990" t="str">
        <f>IF(_D013133="","",IF(OR(_D013133&lt;Facility_FYB,_D013133&gt;Facility_FYE),"ERROR: DATE OF CHANGE FALLS OUTSIDE OF COST REPORT PERIOD",""))</f>
        <v/>
      </c>
    </row>
    <row r="41" spans="2:13" ht="19.149999999999999" customHeight="1">
      <c r="B41" s="328" t="s">
        <v>14108</v>
      </c>
      <c r="C41" s="1933" t="s">
        <v>14106</v>
      </c>
      <c r="D41" s="1933"/>
      <c r="E41" s="1933"/>
      <c r="F41" s="1933"/>
      <c r="G41" s="1976">
        <f>IF(_D013134&lt;&gt;"",IF(_D000182="",_D000185-_D013134,_D000182-_D013134),0)</f>
        <v>0</v>
      </c>
      <c r="H41" s="1977"/>
      <c r="I41" s="1971"/>
      <c r="J41" s="223"/>
      <c r="K41" s="349">
        <v>2</v>
      </c>
      <c r="L41" s="249"/>
      <c r="M41" s="1990" t="str">
        <f>IF(_D013134="","",IF(OR(_D013134&lt;Facility_FYB,_D013134&gt;Facility_FYE),"ERROR: DATE OF CHANGE FALLS OUTSIDE OF COST REPORT PERIOD",""))</f>
        <v/>
      </c>
    </row>
    <row r="42" spans="2:13" ht="19.149999999999999" customHeight="1">
      <c r="B42" s="328" t="s">
        <v>14109</v>
      </c>
      <c r="C42" s="1933" t="s">
        <v>14106</v>
      </c>
      <c r="D42" s="1933"/>
      <c r="E42" s="1933"/>
      <c r="F42" s="1933"/>
      <c r="G42" s="1974">
        <f>IF(_D000182&lt;&gt;"",_D000185-_D000182,0)</f>
        <v>0</v>
      </c>
      <c r="H42" s="1977"/>
      <c r="I42" s="1971"/>
      <c r="J42" s="223"/>
      <c r="K42" s="306">
        <v>28</v>
      </c>
      <c r="L42" s="249"/>
      <c r="M42" s="1990" t="str">
        <f>IF(_D000182="","",IF(OR(_D000182&lt;Facility_FYB,_D000182&gt;Facility_FYE),"ERROR: DATE OF CHANGE FALLS OUTSIDE OF COST REPORT PERIOD",""))</f>
        <v/>
      </c>
    </row>
    <row r="43" spans="2:13" ht="19.149999999999999" customHeight="1">
      <c r="B43" s="328" t="s">
        <v>89</v>
      </c>
      <c r="C43" s="1933" t="s">
        <v>88</v>
      </c>
      <c r="D43" s="1933"/>
      <c r="E43" s="1933"/>
      <c r="F43" s="1933"/>
      <c r="G43" s="1974"/>
      <c r="H43" s="1975">
        <f>Facility_FYE</f>
        <v>0</v>
      </c>
      <c r="I43" s="1932"/>
      <c r="J43" s="223"/>
      <c r="K43" s="306">
        <v>29</v>
      </c>
      <c r="L43" s="249"/>
    </row>
    <row r="44" spans="2:13" ht="19.149999999999999" customHeight="1">
      <c r="B44" s="328" t="s">
        <v>90</v>
      </c>
      <c r="C44" s="329" t="s">
        <v>14416</v>
      </c>
      <c r="D44" s="329"/>
      <c r="E44" s="329"/>
      <c r="F44" s="329"/>
      <c r="G44" s="266"/>
      <c r="H44" s="336"/>
      <c r="I44" s="1973"/>
      <c r="J44" s="1978">
        <f>(_D000179*_D000176)+(_D013135*G40)+(_D013136*G41)+(_D000183*_D000180)</f>
        <v>0</v>
      </c>
      <c r="K44" s="306">
        <v>30</v>
      </c>
      <c r="L44" s="249"/>
    </row>
    <row r="45" spans="2:13" ht="19.149999999999999" customHeight="1">
      <c r="B45" s="328" t="s">
        <v>91</v>
      </c>
      <c r="C45" s="329" t="s">
        <v>1182</v>
      </c>
      <c r="D45" s="329"/>
      <c r="E45" s="329"/>
      <c r="F45" s="329" t="s">
        <v>1183</v>
      </c>
      <c r="G45" s="329"/>
      <c r="H45" s="329"/>
      <c r="I45" s="337"/>
      <c r="J45" s="1972">
        <f>IF(J44=0,0,ROUND(F37/J44,4))</f>
        <v>0</v>
      </c>
      <c r="K45" s="306">
        <v>31</v>
      </c>
      <c r="L45" s="249"/>
      <c r="M45" s="1990" t="str">
        <f>IF(_D000189&gt;1,"WARNING: Percentage of Occupancy is over 100%. Verify patient days and/or cost report begin and end dates are correct.","")</f>
        <v/>
      </c>
    </row>
    <row r="46" spans="2:13" ht="19.149999999999999" customHeight="1" thickBot="1">
      <c r="B46" s="338" t="s">
        <v>92</v>
      </c>
      <c r="C46" s="339" t="s">
        <v>93</v>
      </c>
      <c r="D46" s="340"/>
      <c r="E46" s="340"/>
      <c r="F46" s="341" t="s">
        <v>1181</v>
      </c>
      <c r="G46" s="340"/>
      <c r="H46" s="340"/>
      <c r="I46" s="342"/>
      <c r="J46" s="343">
        <f>IF(F37=0,0,ROUND(G37/F37,4))</f>
        <v>0</v>
      </c>
      <c r="K46" s="306">
        <v>32</v>
      </c>
      <c r="L46" s="249"/>
    </row>
    <row r="47" spans="2:13" ht="19.149999999999999" customHeight="1" thickTop="1">
      <c r="B47" s="23"/>
      <c r="C47" s="23"/>
      <c r="D47" s="23"/>
      <c r="E47" s="23"/>
      <c r="F47" s="23"/>
      <c r="G47" s="23"/>
      <c r="H47" s="23"/>
      <c r="I47" s="23"/>
      <c r="J47" s="23"/>
      <c r="K47" s="344"/>
      <c r="L47" s="23"/>
    </row>
    <row r="48" spans="2:13" ht="15">
      <c r="B48" s="23"/>
      <c r="C48" s="23"/>
      <c r="D48" s="23"/>
      <c r="E48" s="23"/>
      <c r="F48" s="23"/>
      <c r="G48" s="23"/>
      <c r="H48" s="23"/>
      <c r="I48" s="23"/>
      <c r="J48" s="23"/>
      <c r="K48" s="344"/>
      <c r="L48" s="23"/>
    </row>
    <row r="49" spans="2:10">
      <c r="B49" s="241"/>
      <c r="C49" s="241"/>
      <c r="D49" s="241"/>
      <c r="E49" s="241"/>
      <c r="F49" s="242"/>
      <c r="G49" s="242"/>
      <c r="H49" s="242"/>
      <c r="I49" s="242"/>
      <c r="J49" s="242"/>
    </row>
    <row r="50" spans="2:10"/>
    <row r="51" spans="2:10"/>
    <row r="52" spans="2:10"/>
    <row r="53" spans="2:10"/>
    <row r="54" spans="2:10"/>
    <row r="55" spans="2:10"/>
    <row r="56" spans="2:10"/>
    <row r="57" spans="2:10"/>
  </sheetData>
  <sheetProtection algorithmName="SHA-512" hashValue="I6E3fcAqgVTyPZzRJZOLmaac2TEoBV7D99Hlcf3nX+qHQuwgYb0uOMP3/G/M7GE6V/VtMYewTofm5Jewibkfjw==" saltValue="N4MNV3k9XYCEhby+HYV7jw==" spinCount="100000" sheet="1" objects="1" scenarios="1"/>
  <mergeCells count="1">
    <mergeCell ref="E12:F12"/>
  </mergeCells>
  <conditionalFormatting sqref="G20:J20">
    <cfRule type="expression" dxfId="30" priority="12">
      <formula>$F$20="No"</formula>
    </cfRule>
  </conditionalFormatting>
  <dataValidations count="7">
    <dataValidation type="list" allowBlank="1" showInputMessage="1" showErrorMessage="1" sqref="E12:F12" xr:uid="{00000000-0002-0000-0500-000000000000}">
      <formula1>Type_of_Control_Question</formula1>
    </dataValidation>
    <dataValidation type="list" allowBlank="1" showInputMessage="1" showErrorMessage="1" sqref="F14" xr:uid="{00000000-0002-0000-0500-000001000000}">
      <formula1>Facility_is_Question</formula1>
    </dataValidation>
    <dataValidation type="list" allowBlank="1" showInputMessage="1" showErrorMessage="1" sqref="F15" xr:uid="{00000000-0002-0000-0500-000002000000}">
      <formula1>NH_Chain_Question</formula1>
    </dataValidation>
    <dataValidation type="list" allowBlank="1" showInputMessage="1" showErrorMessage="1" sqref="F16" xr:uid="{00000000-0002-0000-0500-000003000000}">
      <formula1>HB_Question</formula1>
    </dataValidation>
    <dataValidation type="list" allowBlank="1" showInputMessage="1" showErrorMessage="1" sqref="F20:F31" xr:uid="{00000000-0002-0000-0500-000004000000}">
      <formula1>Facility_Use_Question</formula1>
    </dataValidation>
    <dataValidation type="list" allowBlank="1" showInputMessage="1" showErrorMessage="1" sqref="F33" xr:uid="{00000000-0002-0000-0500-000005000000}">
      <formula1>Facility_Classification_Question</formula1>
    </dataValidation>
    <dataValidation type="list" allowBlank="1" showInputMessage="1" showErrorMessage="1" sqref="F34" xr:uid="{00000000-0002-0000-0500-000006000000}">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pageSetUpPr fitToPage="1"/>
  </sheetPr>
  <dimension ref="A1:M49"/>
  <sheetViews>
    <sheetView showGridLines="0" topLeftCell="C1" zoomScaleNormal="100" workbookViewId="0">
      <selection activeCell="J16" sqref="J16"/>
    </sheetView>
  </sheetViews>
  <sheetFormatPr defaultColWidth="0" defaultRowHeight="12.75" zeroHeight="1"/>
  <cols>
    <col min="1" max="1" width="1.77734375" style="243" customWidth="1"/>
    <col min="2" max="2" width="53.6640625" style="243" customWidth="1"/>
    <col min="3" max="3" width="10.6640625" style="243" customWidth="1"/>
    <col min="4" max="4" width="12.5546875" style="243" customWidth="1"/>
    <col min="5" max="6" width="12.6640625" style="243" customWidth="1"/>
    <col min="7" max="7" width="26.6640625" style="243" customWidth="1"/>
    <col min="8" max="8" width="3.77734375" style="243" hidden="1" customWidth="1"/>
    <col min="9" max="9" width="2.109375" style="243" customWidth="1"/>
    <col min="10" max="10" width="72.109375" style="1990" customWidth="1"/>
    <col min="11" max="13" width="8.88671875" style="243" hidden="1" customWidth="1"/>
    <col min="14" max="16384" width="9.6640625" style="243" hidden="1"/>
  </cols>
  <sheetData>
    <row r="1" spans="2:11">
      <c r="B1" s="241" t="s">
        <v>12366</v>
      </c>
      <c r="C1" s="241"/>
      <c r="D1" s="241"/>
      <c r="E1" s="241"/>
      <c r="F1" s="241"/>
      <c r="G1" s="241"/>
      <c r="H1" s="241"/>
      <c r="I1" s="1688"/>
      <c r="J1" s="1991"/>
      <c r="K1" s="241"/>
    </row>
    <row r="2" spans="2:11">
      <c r="B2" s="241" t="s">
        <v>12367</v>
      </c>
      <c r="C2" s="241"/>
      <c r="D2" s="241"/>
      <c r="E2" s="241"/>
      <c r="F2" s="241"/>
      <c r="G2" s="241"/>
      <c r="H2" s="241"/>
      <c r="I2" s="1688"/>
      <c r="J2" s="1980" t="str">
        <f>IF(COUNTIF(J3:M59,"WARNING: Schedule incomplete. If no data to report, please enter N/A or 0 in all cells for this row.")&gt;0,"INCOMPLETE","")</f>
        <v/>
      </c>
      <c r="K2" s="241"/>
    </row>
    <row r="3" spans="2:11">
      <c r="B3" s="241" t="s">
        <v>12368</v>
      </c>
      <c r="C3" s="241"/>
      <c r="D3" s="241"/>
      <c r="E3" s="241"/>
      <c r="F3" s="241"/>
      <c r="G3" s="241"/>
      <c r="H3" s="241"/>
      <c r="I3" s="1688"/>
      <c r="J3" s="1991"/>
      <c r="K3" s="241"/>
    </row>
    <row r="4" spans="2:11">
      <c r="B4" s="241" t="s">
        <v>12369</v>
      </c>
      <c r="C4" s="241"/>
      <c r="D4" s="241"/>
      <c r="E4" s="241"/>
      <c r="F4" s="241"/>
      <c r="G4" s="241"/>
      <c r="H4" s="241"/>
      <c r="I4" s="1688"/>
      <c r="J4" s="1991"/>
      <c r="K4" s="241"/>
    </row>
    <row r="5" spans="2:11">
      <c r="B5" s="241"/>
      <c r="C5" s="241"/>
      <c r="D5" s="241"/>
      <c r="E5" s="242"/>
      <c r="F5" s="241"/>
      <c r="G5" s="241"/>
      <c r="I5" s="1688"/>
      <c r="J5" s="1991"/>
    </row>
    <row r="6" spans="2:11">
      <c r="B6" s="1235" t="s">
        <v>763</v>
      </c>
      <c r="C6" s="241"/>
      <c r="D6" s="241"/>
      <c r="E6" s="242"/>
      <c r="F6" s="241"/>
      <c r="G6" s="241"/>
      <c r="I6" s="1688"/>
      <c r="J6" s="1991"/>
    </row>
    <row r="7" spans="2:11">
      <c r="B7" s="1235" t="s">
        <v>764</v>
      </c>
      <c r="C7" s="241"/>
      <c r="D7" s="241"/>
      <c r="E7" s="242"/>
      <c r="F7" s="241"/>
      <c r="G7" s="241"/>
      <c r="I7" s="1688"/>
      <c r="J7" s="1991"/>
    </row>
    <row r="8" spans="2:11" ht="13.5" thickBot="1">
      <c r="B8" s="1814"/>
      <c r="C8" s="727"/>
      <c r="D8" s="727"/>
      <c r="E8" s="727"/>
      <c r="F8" s="727"/>
      <c r="G8" s="16"/>
      <c r="I8" s="1688"/>
      <c r="J8" s="1991"/>
    </row>
    <row r="9" spans="2:11" ht="13.5" thickTop="1">
      <c r="B9" s="954" t="s">
        <v>6</v>
      </c>
      <c r="C9" s="257">
        <f>Facility_Name</f>
        <v>0</v>
      </c>
      <c r="D9" s="257"/>
      <c r="E9" s="257"/>
      <c r="F9" s="257"/>
      <c r="G9" s="259"/>
      <c r="H9" s="266"/>
      <c r="I9" s="268"/>
    </row>
    <row r="10" spans="2:11">
      <c r="B10" s="955" t="s">
        <v>7</v>
      </c>
      <c r="C10" s="1503" t="str">
        <f>IF(Facility_DBA = 0, "", Facility_DBA)</f>
        <v/>
      </c>
      <c r="D10" s="1503"/>
      <c r="E10" s="1503"/>
      <c r="F10" s="1503"/>
      <c r="G10" s="1504"/>
      <c r="H10" s="266"/>
      <c r="I10" s="268"/>
    </row>
    <row r="11" spans="2:11" ht="13.5" thickBot="1">
      <c r="B11" s="958" t="s">
        <v>24</v>
      </c>
      <c r="C11" s="959">
        <f>Provider_Number</f>
        <v>0</v>
      </c>
      <c r="D11" s="960" t="s">
        <v>95</v>
      </c>
      <c r="E11" s="1654">
        <f>Facility_FYB</f>
        <v>0</v>
      </c>
      <c r="F11" s="1237" t="s">
        <v>752</v>
      </c>
      <c r="G11" s="1665">
        <f>Facility_FYE</f>
        <v>0</v>
      </c>
      <c r="H11" s="266"/>
      <c r="I11" s="268"/>
    </row>
    <row r="12" spans="2:11" ht="14.25" hidden="1" thickTop="1" thickBot="1">
      <c r="B12" s="1491" t="s">
        <v>1499</v>
      </c>
      <c r="C12" s="1492" t="s">
        <v>1500</v>
      </c>
      <c r="D12" s="1492" t="s">
        <v>1501</v>
      </c>
      <c r="E12" s="1493" t="s">
        <v>1502</v>
      </c>
      <c r="F12" s="1492" t="s">
        <v>1503</v>
      </c>
      <c r="G12" s="1494" t="s">
        <v>1504</v>
      </c>
      <c r="H12" s="266"/>
      <c r="I12" s="268"/>
    </row>
    <row r="13" spans="2:11" ht="13.5" thickTop="1">
      <c r="B13" s="1238"/>
      <c r="C13" s="1239" t="s">
        <v>1364</v>
      </c>
      <c r="D13" s="1239"/>
      <c r="E13" s="1239" t="s">
        <v>13235</v>
      </c>
      <c r="F13" s="1239"/>
      <c r="G13" s="1240"/>
      <c r="H13" s="279">
        <v>1</v>
      </c>
      <c r="I13" s="1241"/>
    </row>
    <row r="14" spans="2:11" ht="15" customHeight="1">
      <c r="B14" s="368"/>
      <c r="C14" s="1291"/>
      <c r="D14" s="1291"/>
      <c r="E14" s="670"/>
      <c r="F14" s="1291"/>
      <c r="G14" s="370"/>
      <c r="H14" s="279">
        <v>2</v>
      </c>
      <c r="I14" s="1241"/>
    </row>
    <row r="15" spans="2:11" ht="15" customHeight="1">
      <c r="B15" s="368"/>
      <c r="C15" s="356"/>
      <c r="D15" s="1291"/>
      <c r="E15" s="670"/>
      <c r="F15" s="1291"/>
      <c r="G15" s="370"/>
      <c r="H15" s="279">
        <v>3</v>
      </c>
      <c r="I15" s="1241"/>
    </row>
    <row r="16" spans="2:11" ht="15" customHeight="1">
      <c r="B16" s="368" t="s">
        <v>7781</v>
      </c>
      <c r="C16" s="118"/>
      <c r="D16" s="1291"/>
      <c r="E16" s="103"/>
      <c r="F16" s="1291"/>
      <c r="G16" s="370"/>
      <c r="H16" s="279">
        <v>4</v>
      </c>
      <c r="I16" s="1241"/>
      <c r="J16" s="1990" t="str">
        <f>IF('Form 3'!$F$16="Yes",IF((IF(_D006733="",1,0)+IF(_D006735="",1,0))&lt;&gt;0,"WARNING: Schedule incomplete. If no data to report, please enter N/A or 0 in all cells for this row.",""),"")</f>
        <v/>
      </c>
    </row>
    <row r="17" spans="2:10" ht="15" customHeight="1">
      <c r="B17" s="368"/>
      <c r="C17" s="356"/>
      <c r="D17" s="1291"/>
      <c r="E17" s="730"/>
      <c r="F17" s="1291"/>
      <c r="G17" s="370"/>
      <c r="H17" s="279">
        <v>6</v>
      </c>
      <c r="I17" s="1241"/>
    </row>
    <row r="18" spans="2:10" ht="15" customHeight="1">
      <c r="B18" s="368" t="s">
        <v>7782</v>
      </c>
      <c r="C18" s="118"/>
      <c r="D18" s="1291"/>
      <c r="E18" s="103"/>
      <c r="F18" s="1879" t="s">
        <v>765</v>
      </c>
      <c r="G18" s="1504"/>
      <c r="H18" s="279">
        <v>7</v>
      </c>
      <c r="I18" s="1241"/>
      <c r="J18" s="1990" t="str">
        <f>IF('Form 3'!$F$16="Yes",IF((IF(_D006734="",1,0)+IF(_D006736="",1,0))&lt;&gt;0,"WARNING: Schedule incomplete. If no data to report, please enter N/A or 0 in all cells for this row.",""),"")</f>
        <v/>
      </c>
    </row>
    <row r="19" spans="2:10" ht="15" customHeight="1">
      <c r="B19" s="368"/>
      <c r="C19" s="1880"/>
      <c r="D19" s="1880"/>
      <c r="E19" s="1458"/>
      <c r="F19" s="1291"/>
      <c r="G19" s="370"/>
      <c r="H19" s="279">
        <v>8</v>
      </c>
      <c r="I19" s="1241"/>
    </row>
    <row r="20" spans="2:10" ht="15" customHeight="1">
      <c r="B20" s="1881" t="s">
        <v>766</v>
      </c>
      <c r="C20" s="1880"/>
      <c r="D20" s="1880"/>
      <c r="E20" s="1458">
        <f>+E16-E18</f>
        <v>0</v>
      </c>
      <c r="F20" s="1291"/>
      <c r="G20" s="370"/>
      <c r="H20" s="279">
        <v>9</v>
      </c>
      <c r="I20" s="1241"/>
    </row>
    <row r="21" spans="2:10" ht="15" customHeight="1">
      <c r="B21" s="368"/>
      <c r="C21" s="1880"/>
      <c r="D21" s="1880"/>
      <c r="E21" s="1458"/>
      <c r="F21" s="1291"/>
      <c r="G21" s="370"/>
      <c r="H21" s="279">
        <v>10</v>
      </c>
      <c r="I21" s="1241"/>
    </row>
    <row r="22" spans="2:10" ht="15" customHeight="1">
      <c r="B22" s="1881" t="s">
        <v>767</v>
      </c>
      <c r="C22" s="1880"/>
      <c r="D22" s="1880"/>
      <c r="E22" s="185"/>
      <c r="F22" s="1291" t="s">
        <v>768</v>
      </c>
      <c r="G22" s="370" t="s">
        <v>769</v>
      </c>
      <c r="H22" s="279">
        <v>11</v>
      </c>
      <c r="I22" s="1241"/>
      <c r="J22" s="1990" t="str">
        <f>IF('Form 3'!$F$16="Yes",IF((IF(_D006737="",1,0))&lt;&gt;0,"WARNING: Schedule incomplete. If no data to report, please enter N/A or 0 in all cells for this row.",""),"")</f>
        <v/>
      </c>
    </row>
    <row r="23" spans="2:10" ht="15" customHeight="1">
      <c r="B23" s="1881" t="s">
        <v>770</v>
      </c>
      <c r="C23" s="1880"/>
      <c r="D23" s="1880"/>
      <c r="E23" s="185"/>
      <c r="F23" s="1291" t="s">
        <v>771</v>
      </c>
      <c r="G23" s="370" t="s">
        <v>772</v>
      </c>
      <c r="H23" s="279">
        <v>12</v>
      </c>
      <c r="I23" s="1241"/>
      <c r="J23" s="1990" t="str">
        <f>IF('Form 3'!$F$16="Yes",IF((IF(_D006738="",1,0))&lt;&gt;0,"WARNING: Schedule incomplete. If no data to report, please enter N/A or 0 in all cells for this row.",""),"")</f>
        <v/>
      </c>
    </row>
    <row r="24" spans="2:10" ht="15" customHeight="1">
      <c r="B24" s="1881" t="s">
        <v>773</v>
      </c>
      <c r="C24" s="1880"/>
      <c r="D24" s="1880"/>
      <c r="E24" s="185"/>
      <c r="F24" s="1291" t="s">
        <v>774</v>
      </c>
      <c r="G24" s="370" t="s">
        <v>348</v>
      </c>
      <c r="H24" s="279">
        <v>13</v>
      </c>
      <c r="I24" s="1241"/>
      <c r="J24" s="1990" t="str">
        <f>IF('Form 3'!$F$16="Yes",IF((IF(_D006739="",1,0))&lt;&gt;0,"WARNING: Schedule incomplete. If no data to report, please enter N/A or 0 in all cells for this row.",""),"")</f>
        <v/>
      </c>
    </row>
    <row r="25" spans="2:10" ht="15" customHeight="1">
      <c r="B25" s="1881" t="s">
        <v>775</v>
      </c>
      <c r="C25" s="1880"/>
      <c r="D25" s="1880"/>
      <c r="E25" s="185"/>
      <c r="F25" s="1291" t="s">
        <v>776</v>
      </c>
      <c r="G25" s="370" t="s">
        <v>777</v>
      </c>
      <c r="H25" s="279">
        <v>14</v>
      </c>
      <c r="I25" s="1241"/>
      <c r="J25" s="1990" t="str">
        <f>IF('Form 3'!$F$16="Yes",IF((IF(_D006740="",1,0))&lt;&gt;0,"WARNING: Schedule incomplete. If no data to report, please enter N/A or 0 in all cells for this row.",""),"")</f>
        <v/>
      </c>
    </row>
    <row r="26" spans="2:10" ht="15" customHeight="1">
      <c r="B26" s="1881" t="s">
        <v>778</v>
      </c>
      <c r="C26" s="1880"/>
      <c r="D26" s="1880"/>
      <c r="E26" s="185"/>
      <c r="F26" s="1291" t="s">
        <v>779</v>
      </c>
      <c r="G26" s="370" t="s">
        <v>350</v>
      </c>
      <c r="H26" s="279">
        <v>15</v>
      </c>
      <c r="I26" s="1241"/>
      <c r="J26" s="1990" t="str">
        <f>IF('Form 3'!$F$16="Yes",IF((IF(_D006741="",1,0))&lt;&gt;0,"WARNING: Schedule incomplete. If no data to report, please enter N/A or 0 in all cells for this row.",""),"")</f>
        <v/>
      </c>
    </row>
    <row r="27" spans="2:10" ht="15" customHeight="1">
      <c r="B27" s="1881" t="s">
        <v>780</v>
      </c>
      <c r="C27" s="1880"/>
      <c r="D27" s="1880"/>
      <c r="E27" s="185"/>
      <c r="F27" s="1291" t="s">
        <v>781</v>
      </c>
      <c r="G27" s="370" t="s">
        <v>351</v>
      </c>
      <c r="H27" s="279">
        <v>16</v>
      </c>
      <c r="I27" s="1241"/>
      <c r="J27" s="1990" t="str">
        <f>IF('Form 3'!$F$16="Yes",IF((IF(_D006742="",1,0))&lt;&gt;0,"WARNING: Schedule incomplete. If no data to report, please enter N/A or 0 in all cells for this row.",""),"")</f>
        <v/>
      </c>
    </row>
    <row r="28" spans="2:10" ht="15" customHeight="1">
      <c r="B28" s="1881" t="s">
        <v>782</v>
      </c>
      <c r="C28" s="1880"/>
      <c r="D28" s="1880"/>
      <c r="E28" s="185"/>
      <c r="F28" s="1291" t="s">
        <v>783</v>
      </c>
      <c r="G28" s="370" t="s">
        <v>784</v>
      </c>
      <c r="H28" s="279">
        <v>17</v>
      </c>
      <c r="I28" s="1241"/>
      <c r="J28" s="1990" t="str">
        <f>IF('Form 3'!$F$16="Yes",IF((IF(_D006743="",1,0))&lt;&gt;0,"WARNING: Schedule incomplete. If no data to report, please enter N/A or 0 in all cells for this row.",""),"")</f>
        <v/>
      </c>
    </row>
    <row r="29" spans="2:10" ht="15" customHeight="1">
      <c r="B29" s="1881" t="s">
        <v>785</v>
      </c>
      <c r="C29" s="1880"/>
      <c r="D29" s="1880"/>
      <c r="E29" s="185"/>
      <c r="F29" s="1291" t="s">
        <v>786</v>
      </c>
      <c r="G29" s="370" t="s">
        <v>787</v>
      </c>
      <c r="H29" s="279">
        <v>18</v>
      </c>
      <c r="I29" s="1241"/>
      <c r="J29" s="1990" t="str">
        <f>IF('Form 3'!$F$16="Yes",IF((IF(_D006744="",1,0))&lt;&gt;0,"WARNING: Schedule incomplete. If no data to report, please enter N/A or 0 in all cells for this row.",""),"")</f>
        <v/>
      </c>
    </row>
    <row r="30" spans="2:10" ht="15" customHeight="1">
      <c r="B30" s="368"/>
      <c r="C30" s="1880"/>
      <c r="D30" s="1880"/>
      <c r="E30" s="1458"/>
      <c r="F30" s="1291"/>
      <c r="G30" s="370"/>
      <c r="H30" s="279">
        <v>19</v>
      </c>
      <c r="I30" s="1241"/>
    </row>
    <row r="31" spans="2:10" ht="15" customHeight="1">
      <c r="B31" s="368"/>
      <c r="C31" s="1880"/>
      <c r="D31" s="1880"/>
      <c r="E31" s="1458"/>
      <c r="F31" s="1291"/>
      <c r="G31" s="370"/>
      <c r="H31" s="279">
        <v>20</v>
      </c>
      <c r="I31" s="1241"/>
    </row>
    <row r="32" spans="2:10" ht="15" customHeight="1">
      <c r="B32" s="368" t="s">
        <v>788</v>
      </c>
      <c r="C32" s="1880"/>
      <c r="D32" s="1880"/>
      <c r="E32" s="1458">
        <f>+E20-E22-E23-E24-E25-E26-E27-E28-E29</f>
        <v>0</v>
      </c>
      <c r="F32" s="1291" t="s">
        <v>789</v>
      </c>
      <c r="G32" s="370" t="s">
        <v>790</v>
      </c>
      <c r="H32" s="279">
        <v>21</v>
      </c>
      <c r="I32" s="1241"/>
    </row>
    <row r="33" spans="2:9" ht="15" customHeight="1">
      <c r="B33" s="368"/>
      <c r="C33" s="1880"/>
      <c r="D33" s="1880"/>
      <c r="E33" s="1288"/>
      <c r="F33" s="1291"/>
      <c r="G33" s="370" t="s">
        <v>791</v>
      </c>
      <c r="H33" s="279">
        <v>22</v>
      </c>
      <c r="I33" s="1241"/>
    </row>
    <row r="34" spans="2:9" ht="15" customHeight="1">
      <c r="B34" s="368"/>
      <c r="C34" s="1880"/>
      <c r="D34" s="1880"/>
      <c r="E34" s="1288"/>
      <c r="F34" s="1291"/>
      <c r="G34" s="370"/>
      <c r="H34" s="279">
        <v>23</v>
      </c>
      <c r="I34" s="1241"/>
    </row>
    <row r="35" spans="2:9" ht="15" customHeight="1">
      <c r="B35" s="368"/>
      <c r="C35" s="1880"/>
      <c r="D35" s="1880"/>
      <c r="E35" s="1288"/>
      <c r="F35" s="1291"/>
      <c r="G35" s="370"/>
      <c r="H35" s="279">
        <v>24</v>
      </c>
      <c r="I35" s="1241"/>
    </row>
    <row r="36" spans="2:9" ht="15" customHeight="1">
      <c r="B36" s="368"/>
      <c r="C36" s="1880"/>
      <c r="D36" s="1880"/>
      <c r="E36" s="1288"/>
      <c r="F36" s="1291"/>
      <c r="G36" s="370"/>
      <c r="H36" s="279">
        <v>25</v>
      </c>
      <c r="I36" s="1241"/>
    </row>
    <row r="37" spans="2:9" ht="15" customHeight="1">
      <c r="B37" s="368"/>
      <c r="C37" s="1880"/>
      <c r="D37" s="1880"/>
      <c r="E37" s="1288"/>
      <c r="F37" s="1291"/>
      <c r="G37" s="370"/>
      <c r="H37" s="279">
        <v>26</v>
      </c>
      <c r="I37" s="1241"/>
    </row>
    <row r="38" spans="2:9" ht="15" customHeight="1">
      <c r="B38" s="368"/>
      <c r="C38" s="1880"/>
      <c r="D38" s="1880"/>
      <c r="E38" s="1288"/>
      <c r="F38" s="1291"/>
      <c r="G38" s="370"/>
      <c r="H38" s="279">
        <v>27</v>
      </c>
      <c r="I38" s="1241"/>
    </row>
    <row r="39" spans="2:9" ht="15" customHeight="1">
      <c r="B39" s="368"/>
      <c r="C39" s="1880"/>
      <c r="D39" s="1880"/>
      <c r="E39" s="1288"/>
      <c r="F39" s="1291"/>
      <c r="G39" s="370"/>
      <c r="H39" s="279">
        <v>28</v>
      </c>
      <c r="I39" s="1241"/>
    </row>
    <row r="40" spans="2:9" ht="15" customHeight="1">
      <c r="B40" s="368"/>
      <c r="C40" s="1880"/>
      <c r="D40" s="1880"/>
      <c r="E40" s="1288"/>
      <c r="F40" s="1291"/>
      <c r="G40" s="370"/>
      <c r="H40" s="279">
        <v>29</v>
      </c>
      <c r="I40" s="1241"/>
    </row>
    <row r="41" spans="2:9" ht="15" customHeight="1" thickBot="1">
      <c r="B41" s="1882" t="s">
        <v>792</v>
      </c>
      <c r="C41" s="1883"/>
      <c r="D41" s="1884"/>
      <c r="E41" s="1271"/>
      <c r="F41" s="1885"/>
      <c r="G41" s="1886"/>
      <c r="H41" s="279">
        <v>30</v>
      </c>
      <c r="I41" s="1241"/>
    </row>
    <row r="42" spans="2:9" ht="13.5" thickTop="1">
      <c r="B42" s="1265"/>
      <c r="C42" s="1265"/>
      <c r="D42" s="1265"/>
      <c r="E42" s="1265"/>
      <c r="F42" s="1265"/>
      <c r="G42" s="1265"/>
      <c r="H42" s="1036"/>
      <c r="I42" s="1036"/>
    </row>
    <row r="43" spans="2:9">
      <c r="B43" s="1489" t="s">
        <v>793</v>
      </c>
      <c r="C43" s="1037"/>
      <c r="D43" s="1037"/>
      <c r="E43" s="1037"/>
      <c r="F43" s="1037"/>
      <c r="G43" s="1037"/>
      <c r="H43" s="1036"/>
      <c r="I43" s="1036"/>
    </row>
    <row r="44" spans="2:9">
      <c r="B44" s="1037"/>
      <c r="C44" s="1037"/>
      <c r="D44" s="1037"/>
      <c r="E44" s="1037"/>
      <c r="F44" s="1037"/>
      <c r="G44" s="1037"/>
      <c r="H44" s="1036"/>
      <c r="I44" s="1036"/>
    </row>
    <row r="45" spans="2:9">
      <c r="B45" s="1037"/>
      <c r="C45" s="1037"/>
      <c r="D45" s="1037"/>
      <c r="E45" s="1037"/>
      <c r="F45" s="1037"/>
      <c r="G45" s="1037"/>
      <c r="H45" s="1036"/>
      <c r="I45" s="1036"/>
    </row>
    <row r="46" spans="2:9">
      <c r="B46" s="241"/>
      <c r="C46" s="242"/>
      <c r="D46" s="242"/>
      <c r="E46" s="242"/>
      <c r="F46" s="242"/>
      <c r="G46" s="242"/>
      <c r="H46" s="1036"/>
      <c r="I46" s="1036"/>
    </row>
    <row r="47" spans="2:9">
      <c r="B47" s="1036"/>
      <c r="C47" s="1036"/>
      <c r="D47" s="1036"/>
      <c r="E47" s="1036"/>
      <c r="F47" s="1036"/>
      <c r="G47" s="1036"/>
    </row>
    <row r="48" spans="2:9"/>
    <row r="49"/>
  </sheetData>
  <sheetProtection algorithmName="SHA-512" hashValue="93LrjyQkWLWZMhzxCej9CPbKiP7rn391bKOixaq4qy3ibeBwY9UcT7TwC8d4si8dIMkevvZItpoSGGza13VY/Q==" saltValue="VILhwsLoxG/uHJf3vv/ruQ==" spinCount="100000"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pageSetUpPr fitToPage="1"/>
  </sheetPr>
  <dimension ref="A1:Q55"/>
  <sheetViews>
    <sheetView showGridLines="0" topLeftCell="F1" zoomScaleNormal="100" workbookViewId="0">
      <selection activeCell="P20" sqref="P20"/>
    </sheetView>
  </sheetViews>
  <sheetFormatPr defaultColWidth="0" defaultRowHeight="12.75" zeroHeight="1"/>
  <cols>
    <col min="1" max="1" width="1.77734375" style="243" customWidth="1"/>
    <col min="2" max="2" width="16" style="243" customWidth="1"/>
    <col min="3" max="3" width="14.6640625" style="243" customWidth="1"/>
    <col min="4" max="4" width="18.6640625" style="243" customWidth="1"/>
    <col min="5" max="5" width="14.109375" style="243" customWidth="1"/>
    <col min="6" max="6" width="2.44140625" style="243" customWidth="1"/>
    <col min="7" max="7" width="8.33203125" style="243" customWidth="1"/>
    <col min="8" max="8" width="14.109375" style="243" customWidth="1"/>
    <col min="9" max="9" width="9.6640625" style="243" customWidth="1"/>
    <col min="10" max="10" width="16.6640625" style="243" customWidth="1"/>
    <col min="11" max="11" width="17.6640625" style="243" customWidth="1"/>
    <col min="12" max="12" width="12.77734375" style="243" customWidth="1"/>
    <col min="13" max="13" width="14.6640625" style="243" customWidth="1"/>
    <col min="14" max="14" width="3.44140625" style="243" hidden="1" customWidth="1"/>
    <col min="15" max="15" width="1.6640625" style="243" customWidth="1"/>
    <col min="16" max="16" width="72.109375" style="1990" customWidth="1"/>
    <col min="17" max="17" width="25.6640625" style="243" hidden="1" customWidth="1"/>
    <col min="18" max="16384" width="9.6640625" style="243" hidden="1"/>
  </cols>
  <sheetData>
    <row r="1" spans="2:16">
      <c r="B1" s="241" t="s">
        <v>12366</v>
      </c>
      <c r="C1" s="241"/>
      <c r="D1" s="241"/>
      <c r="E1" s="241"/>
      <c r="F1" s="241"/>
      <c r="G1" s="241"/>
      <c r="H1" s="241"/>
      <c r="I1" s="241"/>
      <c r="J1" s="241"/>
      <c r="K1" s="241"/>
      <c r="L1" s="241"/>
      <c r="M1" s="241"/>
    </row>
    <row r="2" spans="2:16">
      <c r="B2" s="241" t="s">
        <v>12367</v>
      </c>
      <c r="C2" s="241"/>
      <c r="D2" s="241"/>
      <c r="E2" s="241"/>
      <c r="F2" s="241"/>
      <c r="G2" s="241"/>
      <c r="H2" s="241"/>
      <c r="I2" s="241"/>
      <c r="J2" s="241"/>
      <c r="K2" s="241"/>
      <c r="L2" s="241"/>
      <c r="M2" s="241"/>
      <c r="P2" s="1980" t="str">
        <f>IF(COUNTIF(P3:S59,"WARNING: Schedule incomplete. If no data to report, please enter N/A or 0 in all cells for this row.")&gt;0,"INCOMPLETE","")</f>
        <v/>
      </c>
    </row>
    <row r="3" spans="2:16">
      <c r="B3" s="241" t="s">
        <v>12368</v>
      </c>
      <c r="C3" s="241"/>
      <c r="D3" s="241"/>
      <c r="E3" s="241"/>
      <c r="F3" s="241"/>
      <c r="G3" s="241"/>
      <c r="H3" s="241"/>
      <c r="I3" s="241"/>
      <c r="J3" s="241"/>
      <c r="K3" s="241"/>
      <c r="L3" s="241"/>
      <c r="M3" s="241"/>
    </row>
    <row r="4" spans="2:16">
      <c r="B4" s="241" t="s">
        <v>12369</v>
      </c>
      <c r="C4" s="241"/>
      <c r="D4" s="241"/>
      <c r="E4" s="241"/>
      <c r="F4" s="241"/>
      <c r="G4" s="241"/>
      <c r="H4" s="241"/>
      <c r="I4" s="241"/>
      <c r="J4" s="241"/>
      <c r="K4" s="241"/>
      <c r="L4" s="241"/>
      <c r="M4" s="241"/>
    </row>
    <row r="5" spans="2:16">
      <c r="B5" s="241"/>
      <c r="C5" s="241"/>
      <c r="D5" s="241"/>
      <c r="E5" s="242"/>
      <c r="F5" s="241"/>
      <c r="G5" s="241"/>
      <c r="H5" s="241"/>
    </row>
    <row r="6" spans="2:16">
      <c r="B6" s="241" t="s">
        <v>794</v>
      </c>
      <c r="C6" s="699"/>
      <c r="D6" s="699"/>
      <c r="E6" s="699"/>
      <c r="F6" s="699"/>
      <c r="G6" s="699"/>
      <c r="H6" s="699"/>
      <c r="I6" s="699"/>
      <c r="J6" s="699"/>
      <c r="K6" s="699"/>
      <c r="L6" s="699"/>
      <c r="M6" s="699"/>
    </row>
    <row r="7" spans="2:16" ht="13.5" thickBot="1">
      <c r="M7" s="16"/>
    </row>
    <row r="8" spans="2:16" ht="13.5" thickTop="1">
      <c r="B8" s="245" t="s">
        <v>6</v>
      </c>
      <c r="C8" s="1812">
        <f>Facility_Name</f>
        <v>0</v>
      </c>
      <c r="D8" s="1812"/>
      <c r="E8" s="1812"/>
      <c r="F8" s="1812"/>
      <c r="G8" s="1812"/>
      <c r="H8" s="1812"/>
      <c r="I8" s="1812"/>
      <c r="J8" s="1812"/>
      <c r="K8" s="1812"/>
      <c r="L8" s="1812"/>
      <c r="M8" s="248"/>
      <c r="N8" s="266"/>
      <c r="O8" s="266"/>
    </row>
    <row r="9" spans="2:16">
      <c r="B9" s="250" t="s">
        <v>7</v>
      </c>
      <c r="C9" s="1813" t="str">
        <f>IF(Facility_DBA = 0, "", Facility_DBA)</f>
        <v/>
      </c>
      <c r="D9" s="1813"/>
      <c r="E9" s="1813"/>
      <c r="F9" s="1813"/>
      <c r="G9" s="1505"/>
      <c r="H9" s="1813"/>
      <c r="I9" s="1813"/>
      <c r="J9" s="1813"/>
      <c r="K9" s="1813"/>
      <c r="L9" s="1813"/>
      <c r="M9" s="252"/>
      <c r="N9" s="266"/>
      <c r="O9" s="266"/>
    </row>
    <row r="10" spans="2:16" ht="13.5" thickBot="1">
      <c r="B10" s="253" t="s">
        <v>24</v>
      </c>
      <c r="C10" s="254">
        <f>Provider_Number</f>
        <v>0</v>
      </c>
      <c r="D10" s="254"/>
      <c r="E10" s="254"/>
      <c r="F10" s="254"/>
      <c r="G10" s="1506"/>
      <c r="H10" s="658" t="s">
        <v>95</v>
      </c>
      <c r="I10" s="659">
        <f>Facility_FYB</f>
        <v>0</v>
      </c>
      <c r="J10" s="659"/>
      <c r="K10" s="658" t="s">
        <v>53</v>
      </c>
      <c r="L10" s="659">
        <f>Facility_FYE</f>
        <v>0</v>
      </c>
      <c r="M10" s="1507"/>
      <c r="N10" s="266"/>
      <c r="O10" s="266"/>
    </row>
    <row r="11" spans="2:16" ht="14.25" thickTop="1" thickBot="1">
      <c r="B11" s="1508"/>
      <c r="C11" s="1509"/>
      <c r="D11" s="1509"/>
      <c r="E11" s="1509"/>
      <c r="F11" s="1509"/>
      <c r="G11" s="1509"/>
      <c r="H11" s="1509"/>
      <c r="I11" s="1509"/>
      <c r="J11" s="1509"/>
      <c r="K11" s="1509"/>
      <c r="L11" s="1509"/>
      <c r="M11" s="1510"/>
      <c r="N11" s="1037"/>
      <c r="O11" s="1037"/>
    </row>
    <row r="12" spans="2:16" ht="14.25" hidden="1" thickTop="1" thickBot="1">
      <c r="B12" s="301" t="s">
        <v>1499</v>
      </c>
      <c r="C12" s="302" t="s">
        <v>1500</v>
      </c>
      <c r="D12" s="302" t="s">
        <v>1501</v>
      </c>
      <c r="E12" s="302" t="s">
        <v>1502</v>
      </c>
      <c r="F12" s="302" t="s">
        <v>1503</v>
      </c>
      <c r="G12" s="302" t="s">
        <v>1504</v>
      </c>
      <c r="H12" s="302" t="s">
        <v>1505</v>
      </c>
      <c r="I12" s="302" t="s">
        <v>1506</v>
      </c>
      <c r="J12" s="302" t="s">
        <v>1507</v>
      </c>
      <c r="K12" s="302" t="s">
        <v>1512</v>
      </c>
      <c r="L12" s="302" t="s">
        <v>1513</v>
      </c>
      <c r="M12" s="303" t="s">
        <v>1514</v>
      </c>
      <c r="N12" s="1037"/>
      <c r="O12" s="1037"/>
    </row>
    <row r="13" spans="2:16" ht="15" customHeight="1" thickTop="1">
      <c r="B13" s="1511" t="s">
        <v>795</v>
      </c>
      <c r="C13" s="1512"/>
      <c r="D13" s="1512"/>
      <c r="E13" s="1512"/>
      <c r="F13" s="1513"/>
      <c r="G13" s="1514"/>
      <c r="H13" s="1512"/>
      <c r="I13" s="1512"/>
      <c r="J13" s="1512"/>
      <c r="K13" s="1512"/>
      <c r="L13" s="1512"/>
      <c r="M13" s="1515"/>
      <c r="N13" s="1516">
        <v>1</v>
      </c>
    </row>
    <row r="14" spans="2:16" ht="15" customHeight="1">
      <c r="B14" s="1517"/>
      <c r="C14" s="1185"/>
      <c r="D14" s="1185"/>
      <c r="E14" s="1185"/>
      <c r="F14" s="1518"/>
      <c r="G14" s="1519"/>
      <c r="H14" s="1185"/>
      <c r="I14" s="1185"/>
      <c r="J14" s="1185"/>
      <c r="K14" s="1518"/>
      <c r="L14" s="1185"/>
      <c r="M14" s="1520"/>
      <c r="N14" s="1516">
        <v>2</v>
      </c>
    </row>
    <row r="15" spans="2:16" ht="15" customHeight="1">
      <c r="B15" s="1517" t="s">
        <v>796</v>
      </c>
      <c r="C15" s="1185"/>
      <c r="D15" s="1185"/>
      <c r="E15" s="1518" t="s">
        <v>797</v>
      </c>
      <c r="F15" s="1518"/>
      <c r="G15" s="1519"/>
      <c r="H15" s="1185" t="s">
        <v>798</v>
      </c>
      <c r="I15" s="1185"/>
      <c r="J15" s="1185"/>
      <c r="K15" s="1518" t="s">
        <v>7816</v>
      </c>
      <c r="L15" s="1518" t="s">
        <v>799</v>
      </c>
      <c r="M15" s="1520"/>
      <c r="N15" s="1516">
        <v>3</v>
      </c>
    </row>
    <row r="16" spans="2:16" ht="15" customHeight="1">
      <c r="B16" s="1517"/>
      <c r="C16" s="1185" t="s">
        <v>800</v>
      </c>
      <c r="D16" s="1185"/>
      <c r="E16" s="1521">
        <f>+K17</f>
        <v>0</v>
      </c>
      <c r="F16" s="1522" t="s">
        <v>801</v>
      </c>
      <c r="G16" s="1519"/>
      <c r="H16" s="1185"/>
      <c r="I16" s="1185" t="s">
        <v>802</v>
      </c>
      <c r="J16" s="1185"/>
      <c r="K16" s="175"/>
      <c r="L16" s="1523" t="s">
        <v>803</v>
      </c>
      <c r="M16" s="1520"/>
      <c r="N16" s="1516">
        <v>4</v>
      </c>
      <c r="P16" s="1990" t="str">
        <f>IF('Form 3'!$F$16="Yes",IF((IF(_D006759="",1,0))&lt;&gt;0,"WARNING: Schedule incomplete. If no data to report, please enter N/A or 0 in all cells for this row.",""),"")</f>
        <v/>
      </c>
    </row>
    <row r="17" spans="2:16" ht="15" customHeight="1">
      <c r="B17" s="1517"/>
      <c r="C17" s="1185" t="s">
        <v>804</v>
      </c>
      <c r="D17" s="1185"/>
      <c r="E17" s="1521">
        <f>+K18</f>
        <v>0</v>
      </c>
      <c r="F17" s="1522"/>
      <c r="G17" s="1519"/>
      <c r="H17" s="1185"/>
      <c r="I17" s="1185" t="s">
        <v>800</v>
      </c>
      <c r="J17" s="1185"/>
      <c r="K17" s="175"/>
      <c r="L17" s="1524">
        <f>IF(K25=0,0,ROUND(K17/(-K20+K25),4))</f>
        <v>0</v>
      </c>
      <c r="M17" s="1525" t="s">
        <v>805</v>
      </c>
      <c r="N17" s="1516">
        <v>5</v>
      </c>
      <c r="P17" s="1990" t="str">
        <f>IF('Form 3'!$F$16="Yes",IF((IF(_D006760="",1,0))&lt;&gt;0,"WARNING: Schedule incomplete. If no data to report, please enter N/A or 0 in all cells for this row.",""),"")</f>
        <v/>
      </c>
    </row>
    <row r="18" spans="2:16" ht="15" customHeight="1">
      <c r="B18" s="1517"/>
      <c r="C18" s="1526" t="s">
        <v>81</v>
      </c>
      <c r="D18" s="1185"/>
      <c r="E18" s="1521">
        <f>+E17+E16</f>
        <v>0</v>
      </c>
      <c r="F18" s="1522"/>
      <c r="G18" s="1519"/>
      <c r="H18" s="1185"/>
      <c r="I18" s="1185" t="s">
        <v>804</v>
      </c>
      <c r="J18" s="1185"/>
      <c r="K18" s="175"/>
      <c r="L18" s="1527" t="s">
        <v>806</v>
      </c>
      <c r="M18" s="1520"/>
      <c r="N18" s="1516">
        <v>6</v>
      </c>
      <c r="P18" s="1990" t="str">
        <f>IF('Form 3'!$F$16="Yes",IF((IF(_D006761="",1,0))&lt;&gt;0,"WARNING: Schedule incomplete. If no data to report, please enter N/A or 0 in all cells for this row.",""),"")</f>
        <v/>
      </c>
    </row>
    <row r="19" spans="2:16" ht="15" customHeight="1">
      <c r="B19" s="1517" t="s">
        <v>807</v>
      </c>
      <c r="C19" s="1185"/>
      <c r="D19" s="1185"/>
      <c r="E19" s="1528">
        <f>-K31</f>
        <v>0</v>
      </c>
      <c r="F19" s="1522" t="s">
        <v>808</v>
      </c>
      <c r="G19" s="1519"/>
      <c r="H19" s="1185"/>
      <c r="I19" s="1185" t="s">
        <v>85</v>
      </c>
      <c r="J19" s="1185"/>
      <c r="K19" s="175"/>
      <c r="L19" s="1523" t="s">
        <v>803</v>
      </c>
      <c r="M19" s="1520"/>
      <c r="N19" s="1516">
        <v>7</v>
      </c>
      <c r="P19" s="1990" t="str">
        <f>IF('Form 3'!$F$16="Yes",IF((IF(_D006762="",1,0))&lt;&gt;0,"WARNING: Schedule incomplete. If no data to report, please enter N/A or 0 in all cells for this row.",""),"")</f>
        <v/>
      </c>
    </row>
    <row r="20" spans="2:16" ht="15" customHeight="1">
      <c r="B20" s="1517" t="s">
        <v>809</v>
      </c>
      <c r="C20" s="1185"/>
      <c r="D20" s="1185"/>
      <c r="E20" s="1521">
        <f>-E17</f>
        <v>0</v>
      </c>
      <c r="F20" s="1522" t="s">
        <v>810</v>
      </c>
      <c r="G20" s="1519"/>
      <c r="H20" s="1185"/>
      <c r="I20" s="1185" t="s">
        <v>811</v>
      </c>
      <c r="J20" s="1185"/>
      <c r="K20" s="175"/>
      <c r="L20" s="1523" t="s">
        <v>803</v>
      </c>
      <c r="M20" s="1520" t="s">
        <v>812</v>
      </c>
      <c r="N20" s="1516">
        <v>8</v>
      </c>
      <c r="P20" s="1990" t="str">
        <f>IF('Form 3'!$F$16="Yes",IF((IF(_D006763="",1,0))&lt;&gt;0,"WARNING: Schedule incomplete. If no data to report, please enter N/A or 0 in all cells for this row.",""),"")</f>
        <v/>
      </c>
    </row>
    <row r="21" spans="2:16" ht="15" customHeight="1">
      <c r="B21" s="1517"/>
      <c r="C21" s="1185"/>
      <c r="D21" s="1185"/>
      <c r="E21" s="1529"/>
      <c r="F21" s="1522"/>
      <c r="G21" s="1519"/>
      <c r="H21" s="1185"/>
      <c r="I21" s="1185" t="s">
        <v>813</v>
      </c>
      <c r="J21" s="1185"/>
      <c r="K21" s="175"/>
      <c r="L21" s="1185" t="s">
        <v>814</v>
      </c>
      <c r="M21" s="1520"/>
      <c r="N21" s="1516">
        <v>9</v>
      </c>
      <c r="P21" s="1990" t="str">
        <f>IF('Form 3'!$F$16="Yes",IF((IF(_D006764="",1,0))&lt;&gt;0,"WARNING: Schedule incomplete. If no data to report, please enter N/A or 0 in all cells for this row.",""),"")</f>
        <v/>
      </c>
    </row>
    <row r="22" spans="2:16" ht="15" customHeight="1">
      <c r="B22" s="1517"/>
      <c r="C22" s="1185" t="s">
        <v>815</v>
      </c>
      <c r="D22" s="1185"/>
      <c r="E22" s="1521">
        <f>+E18+E19+E20</f>
        <v>0</v>
      </c>
      <c r="F22" s="1522" t="s">
        <v>816</v>
      </c>
      <c r="G22" s="1519"/>
      <c r="H22" s="1185"/>
      <c r="I22" s="1185"/>
      <c r="J22" s="1185"/>
      <c r="K22" s="1530"/>
      <c r="L22" s="1526" t="s">
        <v>1408</v>
      </c>
      <c r="M22" s="1520"/>
      <c r="N22" s="1516">
        <v>10</v>
      </c>
    </row>
    <row r="23" spans="2:16" ht="15" customHeight="1">
      <c r="B23" s="1517"/>
      <c r="C23" s="1185"/>
      <c r="D23" s="1185"/>
      <c r="E23" s="1529"/>
      <c r="F23" s="1522"/>
      <c r="G23" s="1519"/>
      <c r="H23" s="1185"/>
      <c r="I23" s="1531" t="s">
        <v>1405</v>
      </c>
      <c r="J23" s="1185"/>
      <c r="K23" s="1521">
        <f>SUM(K16:K21)</f>
        <v>0</v>
      </c>
      <c r="L23" s="1185" t="s">
        <v>817</v>
      </c>
      <c r="M23" s="1520"/>
      <c r="N23" s="1516">
        <v>11</v>
      </c>
    </row>
    <row r="24" spans="2:16" ht="15" customHeight="1">
      <c r="B24" s="1517"/>
      <c r="C24" s="1185"/>
      <c r="D24" s="1185"/>
      <c r="E24" s="1529"/>
      <c r="F24" s="1522"/>
      <c r="G24" s="1519"/>
      <c r="H24" s="1185"/>
      <c r="I24" s="1185" t="s">
        <v>818</v>
      </c>
      <c r="J24" s="1185"/>
      <c r="K24" s="1521">
        <f>-K18</f>
        <v>0</v>
      </c>
      <c r="L24" s="1185"/>
      <c r="M24" s="1520"/>
      <c r="N24" s="1516">
        <v>12</v>
      </c>
    </row>
    <row r="25" spans="2:16" ht="15" customHeight="1">
      <c r="B25" s="1517"/>
      <c r="C25" s="1185" t="s">
        <v>819</v>
      </c>
      <c r="D25" s="1185"/>
      <c r="E25" s="1521">
        <f>+J39</f>
        <v>0</v>
      </c>
      <c r="F25" s="1522" t="s">
        <v>820</v>
      </c>
      <c r="G25" s="1519"/>
      <c r="H25" s="1185"/>
      <c r="I25" s="1531" t="s">
        <v>1406</v>
      </c>
      <c r="J25" s="1185"/>
      <c r="K25" s="1521">
        <f>+K23+K24</f>
        <v>0</v>
      </c>
      <c r="L25" s="1185"/>
      <c r="M25" s="1520"/>
      <c r="N25" s="1516">
        <v>13</v>
      </c>
    </row>
    <row r="26" spans="2:16" ht="15" customHeight="1">
      <c r="B26" s="1517"/>
      <c r="C26" s="1185" t="s">
        <v>821</v>
      </c>
      <c r="D26" s="1185"/>
      <c r="E26" s="1521">
        <f>+E17</f>
        <v>0</v>
      </c>
      <c r="F26" s="1522" t="s">
        <v>806</v>
      </c>
      <c r="G26" s="1519"/>
      <c r="H26" s="1185"/>
      <c r="I26" s="1185"/>
      <c r="J26" s="1185"/>
      <c r="K26" s="1185"/>
      <c r="L26" s="1185"/>
      <c r="M26" s="1520"/>
      <c r="N26" s="1516">
        <v>14</v>
      </c>
    </row>
    <row r="27" spans="2:16" ht="15" customHeight="1">
      <c r="B27" s="1517"/>
      <c r="C27" s="1526" t="s">
        <v>1407</v>
      </c>
      <c r="D27" s="1185"/>
      <c r="E27" s="1521">
        <f>+E25+E26</f>
        <v>0</v>
      </c>
      <c r="F27" s="1518"/>
      <c r="G27" s="1519"/>
      <c r="H27" s="1185"/>
      <c r="I27" s="1185"/>
      <c r="J27" s="1185"/>
      <c r="K27" s="1185"/>
      <c r="L27" s="1185"/>
      <c r="M27" s="1520"/>
      <c r="N27" s="1516">
        <v>15</v>
      </c>
    </row>
    <row r="28" spans="2:16" ht="15" customHeight="1">
      <c r="B28" s="1517"/>
      <c r="C28" s="1185"/>
      <c r="D28" s="1185"/>
      <c r="E28" s="1532"/>
      <c r="F28" s="1518"/>
      <c r="G28" s="1519"/>
      <c r="H28" s="1185" t="s">
        <v>822</v>
      </c>
      <c r="I28" s="1185"/>
      <c r="J28" s="1185"/>
      <c r="K28" s="186"/>
      <c r="L28" s="1185" t="s">
        <v>823</v>
      </c>
      <c r="M28" s="1520"/>
      <c r="N28" s="1516">
        <v>16</v>
      </c>
      <c r="P28" s="1990" t="str">
        <f>IF('Form 3'!$F$16="Yes",IF((IF(_D006768="",1,0))&lt;&gt;0,"WARNING: Schedule incomplete. If no data to report, please enter N/A or 0 in all cells for this row.",""),"")</f>
        <v/>
      </c>
    </row>
    <row r="29" spans="2:16" ht="15" customHeight="1">
      <c r="B29" s="1517"/>
      <c r="C29" s="1185"/>
      <c r="D29" s="1185"/>
      <c r="E29" s="1533"/>
      <c r="F29" s="1518"/>
      <c r="G29" s="1519"/>
      <c r="H29" s="1185" t="s">
        <v>824</v>
      </c>
      <c r="I29" s="1185"/>
      <c r="J29" s="1185"/>
      <c r="K29" s="186"/>
      <c r="L29" s="1185" t="s">
        <v>823</v>
      </c>
      <c r="M29" s="1520"/>
      <c r="N29" s="1516">
        <v>17</v>
      </c>
      <c r="P29" s="1990" t="str">
        <f>IF('Form 3'!$F$16="Yes",IF((IF(_D006769="",1,0))&lt;&gt;0,"WARNING: Schedule incomplete. If no data to report, please enter N/A or 0 in all cells for this row.",""),"")</f>
        <v/>
      </c>
    </row>
    <row r="30" spans="2:16" ht="15" customHeight="1">
      <c r="B30" s="1517"/>
      <c r="C30" s="1185"/>
      <c r="D30" s="1185"/>
      <c r="E30" s="1534"/>
      <c r="F30" s="1518"/>
      <c r="G30" s="1519"/>
      <c r="H30" s="1185" t="s">
        <v>825</v>
      </c>
      <c r="I30" s="1185"/>
      <c r="J30" s="1185"/>
      <c r="K30" s="1535">
        <f>+L17</f>
        <v>0</v>
      </c>
      <c r="L30" s="1536" t="s">
        <v>805</v>
      </c>
      <c r="M30" s="1520"/>
      <c r="N30" s="1516">
        <v>18</v>
      </c>
    </row>
    <row r="31" spans="2:16" ht="15" customHeight="1">
      <c r="B31" s="1517"/>
      <c r="C31" s="1185"/>
      <c r="D31" s="1185"/>
      <c r="E31" s="1534"/>
      <c r="F31" s="1518"/>
      <c r="G31" s="1519"/>
      <c r="H31" s="1185" t="s">
        <v>826</v>
      </c>
      <c r="I31" s="1185"/>
      <c r="J31" s="1185"/>
      <c r="K31" s="1537">
        <f>ROUND(K28*K30,0)</f>
        <v>0</v>
      </c>
      <c r="L31" s="1536" t="s">
        <v>808</v>
      </c>
      <c r="M31" s="1520"/>
      <c r="N31" s="1516">
        <v>19</v>
      </c>
    </row>
    <row r="32" spans="2:16" ht="15" customHeight="1">
      <c r="B32" s="1517"/>
      <c r="C32" s="1185"/>
      <c r="D32" s="1185"/>
      <c r="E32" s="1538"/>
      <c r="F32" s="1518"/>
      <c r="G32" s="1519"/>
      <c r="H32" s="1185" t="s">
        <v>827</v>
      </c>
      <c r="I32" s="1185"/>
      <c r="J32" s="1185"/>
      <c r="K32" s="1537">
        <f>ROUND(K29*K30,0)</f>
        <v>0</v>
      </c>
      <c r="L32" s="1536" t="s">
        <v>828</v>
      </c>
      <c r="M32" s="1520"/>
      <c r="N32" s="1516">
        <v>20</v>
      </c>
    </row>
    <row r="33" spans="2:16">
      <c r="B33" s="1539"/>
      <c r="C33" s="1540"/>
      <c r="D33" s="1540"/>
      <c r="E33" s="1541"/>
      <c r="F33" s="1542"/>
      <c r="G33" s="1543"/>
      <c r="H33" s="1540"/>
      <c r="I33" s="1540"/>
      <c r="J33" s="1540"/>
      <c r="K33" s="1540"/>
      <c r="L33" s="1540"/>
      <c r="M33" s="1544"/>
      <c r="N33" s="1516">
        <v>21</v>
      </c>
    </row>
    <row r="34" spans="2:16" ht="15" customHeight="1">
      <c r="B34" s="1517" t="s">
        <v>829</v>
      </c>
      <c r="C34" s="1185"/>
      <c r="D34" s="1185"/>
      <c r="E34" s="1185"/>
      <c r="F34" s="1518"/>
      <c r="G34" s="1185"/>
      <c r="H34" s="1185"/>
      <c r="I34" s="1185"/>
      <c r="J34" s="1185"/>
      <c r="K34" s="1185"/>
      <c r="L34" s="1185"/>
      <c r="M34" s="1520"/>
      <c r="N34" s="1516">
        <v>22</v>
      </c>
    </row>
    <row r="35" spans="2:16" ht="15" customHeight="1">
      <c r="B35" s="1517"/>
      <c r="C35" s="1185"/>
      <c r="D35" s="1185"/>
      <c r="E35" s="1185"/>
      <c r="F35" s="1518"/>
      <c r="G35" s="1185"/>
      <c r="H35" s="1185"/>
      <c r="I35" s="1185"/>
      <c r="J35" s="1518"/>
      <c r="K35" s="1185"/>
      <c r="L35" s="1185"/>
      <c r="M35" s="1520"/>
      <c r="N35" s="1516">
        <v>23</v>
      </c>
    </row>
    <row r="36" spans="2:16" ht="25.5">
      <c r="B36" s="1517"/>
      <c r="C36" s="1185"/>
      <c r="D36" s="1518" t="s">
        <v>830</v>
      </c>
      <c r="E36" s="1545" t="s">
        <v>13236</v>
      </c>
      <c r="F36" s="1518"/>
      <c r="G36" s="1518" t="s">
        <v>1365</v>
      </c>
      <c r="H36" s="1545" t="s">
        <v>13237</v>
      </c>
      <c r="I36" s="1185"/>
      <c r="J36" s="1545" t="s">
        <v>13238</v>
      </c>
      <c r="K36" s="1185"/>
      <c r="L36" s="1185"/>
      <c r="M36" s="1520"/>
      <c r="N36" s="1516">
        <v>24</v>
      </c>
    </row>
    <row r="37" spans="2:16" ht="15" customHeight="1">
      <c r="B37" s="1517"/>
      <c r="C37" s="1185"/>
      <c r="D37" s="1185"/>
      <c r="E37" s="1185"/>
      <c r="F37" s="1518"/>
      <c r="G37" s="1185"/>
      <c r="H37" s="1185"/>
      <c r="I37" s="1185"/>
      <c r="J37" s="1185"/>
      <c r="K37" s="1185"/>
      <c r="L37" s="1185"/>
      <c r="M37" s="1520"/>
      <c r="N37" s="1516">
        <v>25</v>
      </c>
    </row>
    <row r="38" spans="2:16" ht="15" customHeight="1">
      <c r="B38" s="1517"/>
      <c r="C38" s="1185" t="s">
        <v>1366</v>
      </c>
      <c r="D38" s="1521">
        <f>ROUND(E38*E43,0)</f>
        <v>0</v>
      </c>
      <c r="E38" s="187"/>
      <c r="F38" s="1518"/>
      <c r="G38" s="1546" t="s">
        <v>831</v>
      </c>
      <c r="H38" s="1547" t="s">
        <v>831</v>
      </c>
      <c r="I38" s="1185"/>
      <c r="J38" s="1186"/>
      <c r="K38" s="1185"/>
      <c r="L38" s="1185"/>
      <c r="M38" s="1520"/>
      <c r="N38" s="1516">
        <v>26</v>
      </c>
      <c r="P38" s="1990" t="str">
        <f>IF('Form 3'!$F$16="Yes",IF((IF(_D006774="",1,0))&lt;&gt;0,"WARNING: Schedule incomplete. If no data to report, please enter N/A or 0 in all cells for this row.",""),"")</f>
        <v/>
      </c>
    </row>
    <row r="39" spans="2:16" ht="15" customHeight="1">
      <c r="B39" s="1517"/>
      <c r="C39" s="1185" t="s">
        <v>832</v>
      </c>
      <c r="D39" s="1521">
        <f>ROUND(E39*E43,0)</f>
        <v>0</v>
      </c>
      <c r="E39" s="187"/>
      <c r="F39" s="1518"/>
      <c r="G39" s="1548">
        <f>ROUND(H39*H43,0)</f>
        <v>0</v>
      </c>
      <c r="H39" s="187"/>
      <c r="I39" s="1185"/>
      <c r="J39" s="1186">
        <f>+G39+D39</f>
        <v>0</v>
      </c>
      <c r="K39" s="1536" t="s">
        <v>820</v>
      </c>
      <c r="L39" s="1185"/>
      <c r="M39" s="1520"/>
      <c r="N39" s="1516">
        <v>27</v>
      </c>
      <c r="P39" s="1990" t="str">
        <f>IF('Form 3'!$F$16="Yes",IF((IF(_D006775="",1,0)+IF(_D006782="",1,0))&lt;&gt;0,"WARNING: Schedule incomplete. If no data to report, please enter N/A or 0 in all cells for this row.",""),"")</f>
        <v/>
      </c>
    </row>
    <row r="40" spans="2:16" ht="15" customHeight="1">
      <c r="B40" s="1517"/>
      <c r="C40" s="1185" t="s">
        <v>833</v>
      </c>
      <c r="D40" s="1521">
        <f>+D42-D39-D38</f>
        <v>0</v>
      </c>
      <c r="E40" s="187"/>
      <c r="F40" s="1518"/>
      <c r="G40" s="1548">
        <f>+G42-G39</f>
        <v>0</v>
      </c>
      <c r="H40" s="187"/>
      <c r="I40" s="1185"/>
      <c r="J40" s="1186">
        <f>+G40+D40</f>
        <v>0</v>
      </c>
      <c r="K40" s="1185"/>
      <c r="L40" s="1185"/>
      <c r="M40" s="1520"/>
      <c r="N40" s="1516">
        <v>28</v>
      </c>
      <c r="P40" s="1990" t="str">
        <f>IF('Form 3'!$F$16="Yes",IF((IF(_D006776="",1,0)+IF(_D006783="",1,0))&lt;&gt;0,"WARNING: Schedule incomplete. If no data to report, please enter N/A or 0 in all cells for this row.",""),"")</f>
        <v/>
      </c>
    </row>
    <row r="41" spans="2:16" ht="15" customHeight="1">
      <c r="B41" s="1517"/>
      <c r="C41" s="1185"/>
      <c r="D41" s="1529"/>
      <c r="E41" s="1538"/>
      <c r="F41" s="1518"/>
      <c r="G41" s="1529"/>
      <c r="H41" s="1185"/>
      <c r="I41" s="1185"/>
      <c r="J41" s="1186"/>
      <c r="K41" s="1185"/>
      <c r="L41" s="1185"/>
      <c r="M41" s="1520"/>
      <c r="N41" s="1516">
        <v>29</v>
      </c>
    </row>
    <row r="42" spans="2:16" ht="15" customHeight="1">
      <c r="B42" s="1517"/>
      <c r="C42" s="1185" t="s">
        <v>1367</v>
      </c>
      <c r="D42" s="1521">
        <f>+E22</f>
        <v>0</v>
      </c>
      <c r="E42" s="1521">
        <f>SUM(E38:E41)</f>
        <v>0</v>
      </c>
      <c r="F42" s="1518"/>
      <c r="G42" s="1521">
        <f>+D38-K32</f>
        <v>0</v>
      </c>
      <c r="H42" s="1521">
        <f>+H39+H40</f>
        <v>0</v>
      </c>
      <c r="I42" s="1185"/>
      <c r="J42" s="1186">
        <f>+J39+J40</f>
        <v>0</v>
      </c>
      <c r="K42" s="1536" t="s">
        <v>834</v>
      </c>
      <c r="L42" s="1185"/>
      <c r="M42" s="1520"/>
      <c r="N42" s="1516">
        <v>30</v>
      </c>
    </row>
    <row r="43" spans="2:16" ht="15" customHeight="1" thickBot="1">
      <c r="B43" s="1549"/>
      <c r="C43" s="1550"/>
      <c r="D43" s="1550" t="s">
        <v>835</v>
      </c>
      <c r="E43" s="1551">
        <f>IF(E42=0,0,ROUND(E22/E42,6))</f>
        <v>0</v>
      </c>
      <c r="F43" s="1552"/>
      <c r="G43" s="1553" t="s">
        <v>836</v>
      </c>
      <c r="H43" s="1551">
        <f>IF(H42=0,0,ROUND(G42/H42,6))</f>
        <v>0</v>
      </c>
      <c r="I43" s="1550"/>
      <c r="J43" s="1550"/>
      <c r="K43" s="1550"/>
      <c r="L43" s="1550"/>
      <c r="M43" s="1554"/>
      <c r="N43" s="1516">
        <v>31</v>
      </c>
    </row>
    <row r="44" spans="2:16" ht="13.5" thickTop="1">
      <c r="B44" s="1265"/>
      <c r="C44" s="1265"/>
      <c r="D44" s="1265"/>
      <c r="E44" s="1265"/>
      <c r="F44" s="1265"/>
      <c r="G44" s="1265"/>
      <c r="H44" s="1265"/>
      <c r="N44" s="1516">
        <v>32</v>
      </c>
    </row>
    <row r="45" spans="2:16">
      <c r="B45" s="1558" t="s">
        <v>837</v>
      </c>
      <c r="C45" s="242"/>
      <c r="D45" s="242"/>
      <c r="E45" s="242"/>
      <c r="F45" s="242"/>
      <c r="G45" s="1555" t="s">
        <v>838</v>
      </c>
      <c r="H45" s="242"/>
      <c r="J45" s="188"/>
      <c r="N45" s="1516">
        <v>33</v>
      </c>
      <c r="P45" s="1990" t="str">
        <f>IF('Form 3'!$F$16="Yes",IF((IF(_D006793="",1,0))&lt;&gt;0,"WARNING: Schedule incomplete. If no data to report, please enter N/A or 0 in all cells for this row.",""),"")</f>
        <v/>
      </c>
    </row>
    <row r="46" spans="2:16">
      <c r="B46" s="1036"/>
      <c r="C46" s="1036"/>
      <c r="D46" s="1036"/>
      <c r="E46" s="1036"/>
      <c r="F46" s="1036"/>
      <c r="G46" s="1556" t="s">
        <v>839</v>
      </c>
      <c r="H46" s="1036"/>
      <c r="J46" s="189"/>
      <c r="N46" s="1516">
        <v>34</v>
      </c>
      <c r="P46" s="1990" t="str">
        <f>IF('Form 3'!$F$16="Yes",IF((IF(_D006794="",1,0))&lt;&gt;0,"WARNING: Schedule incomplete. If no data to report, please enter N/A or 0 in all cells for this row.",""),"")</f>
        <v/>
      </c>
    </row>
    <row r="47" spans="2:16">
      <c r="I47" s="243" t="s">
        <v>531</v>
      </c>
      <c r="J47" s="870">
        <f>+J46+J45</f>
        <v>0</v>
      </c>
      <c r="K47" s="243" t="s">
        <v>840</v>
      </c>
      <c r="N47" s="1516">
        <v>35</v>
      </c>
    </row>
    <row r="48" spans="2:16">
      <c r="G48" s="243" t="s">
        <v>841</v>
      </c>
      <c r="J48" s="189"/>
      <c r="N48" s="1516">
        <v>36</v>
      </c>
      <c r="P48" s="1990" t="str">
        <f>IF('Form 3'!$F$16="Yes",IF((IF(_D006795="",1,0))&lt;&gt;0,"WARNING: Schedule incomplete. If no data to report, please enter N/A or 0 in all cells for this row.",""),"")</f>
        <v/>
      </c>
    </row>
    <row r="49" spans="2:14" ht="13.5" thickBot="1">
      <c r="H49" s="243" t="s">
        <v>842</v>
      </c>
      <c r="J49" s="1557">
        <f>+J47+J48</f>
        <v>0</v>
      </c>
      <c r="K49" s="243" t="s">
        <v>843</v>
      </c>
      <c r="N49" s="1516">
        <v>37</v>
      </c>
    </row>
    <row r="50" spans="2:14" ht="13.5" thickTop="1"/>
    <row r="51" spans="2:14"/>
    <row r="52" spans="2:14">
      <c r="B52" s="2264"/>
      <c r="C52" s="2265"/>
      <c r="D52" s="2265"/>
      <c r="E52" s="2265"/>
      <c r="F52" s="2265"/>
      <c r="G52" s="2265"/>
      <c r="H52" s="2265"/>
      <c r="I52" s="2265"/>
      <c r="J52" s="2265"/>
      <c r="K52" s="2265"/>
      <c r="L52" s="2265"/>
      <c r="M52" s="2265"/>
    </row>
    <row r="53" spans="2:14"/>
    <row r="54" spans="2:14"/>
    <row r="55" spans="2:14" ht="12" hidden="1" customHeight="1"/>
  </sheetData>
  <sheetProtection algorithmName="SHA-512" hashValue="9HYU/lumdCDzMh+SZ6N+tPIDHJgLfnqgzK0u1ApNNuJaxFUW2yV3yAF7gp74/vV9+GmH4RL5lMGqDyOnPFzADw==" saltValue="iIbGp8SlWVmzZMW4aM5Q+w==" spinCount="100000" sheet="1" objects="1" scenarios="1"/>
  <mergeCells count="1">
    <mergeCell ref="B52:M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
  <sheetViews>
    <sheetView showGridLines="0" zoomScaleNormal="100" workbookViewId="0">
      <selection activeCell="D2" sqref="D2"/>
    </sheetView>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pageSetUpPr fitToPage="1"/>
  </sheetPr>
  <dimension ref="A1:K170"/>
  <sheetViews>
    <sheetView showGridLines="0" zoomScaleNormal="100" workbookViewId="0">
      <pane ySplit="13" topLeftCell="A14" activePane="bottomLeft" state="frozen"/>
      <selection pane="bottomLeft" activeCell="A14" sqref="A14"/>
    </sheetView>
  </sheetViews>
  <sheetFormatPr defaultColWidth="0" defaultRowHeight="12.75" zeroHeight="1"/>
  <cols>
    <col min="1" max="1" width="1.5546875" style="384" customWidth="1"/>
    <col min="2" max="2" width="21.5546875" style="384" customWidth="1"/>
    <col min="3" max="3" width="54.109375" style="384" customWidth="1"/>
    <col min="4" max="4" width="14.44140625" style="384" customWidth="1"/>
    <col min="5" max="5" width="11.44140625" style="384" customWidth="1"/>
    <col min="6" max="6" width="8.77734375" style="384" customWidth="1"/>
    <col min="7" max="8" width="11.109375" style="384" customWidth="1"/>
    <col min="9" max="9" width="3.109375" style="384" hidden="1" customWidth="1"/>
    <col min="10" max="10" width="1.77734375" style="384" customWidth="1"/>
    <col min="11" max="11" width="8.77734375" style="384" customWidth="1"/>
    <col min="12" max="16384" width="8.77734375" style="384" hidden="1"/>
  </cols>
  <sheetData>
    <row r="1" spans="2:9">
      <c r="B1" s="241" t="s">
        <v>12366</v>
      </c>
      <c r="C1" s="699"/>
      <c r="D1" s="699"/>
      <c r="E1" s="699"/>
      <c r="F1" s="699"/>
      <c r="G1" s="699"/>
      <c r="H1" s="699"/>
    </row>
    <row r="2" spans="2:9">
      <c r="B2" s="241" t="s">
        <v>12367</v>
      </c>
      <c r="C2" s="699"/>
      <c r="D2" s="699"/>
      <c r="E2" s="699"/>
      <c r="F2" s="699"/>
      <c r="G2" s="699"/>
      <c r="H2" s="699"/>
    </row>
    <row r="3" spans="2:9">
      <c r="B3" s="241" t="s">
        <v>12368</v>
      </c>
      <c r="C3" s="699"/>
      <c r="D3" s="699"/>
      <c r="E3" s="699"/>
      <c r="F3" s="699"/>
      <c r="G3" s="699"/>
      <c r="H3" s="699"/>
    </row>
    <row r="4" spans="2:9">
      <c r="B4" s="241" t="s">
        <v>12369</v>
      </c>
      <c r="C4" s="699"/>
      <c r="D4" s="699"/>
      <c r="E4" s="699"/>
      <c r="F4" s="699"/>
      <c r="G4" s="699"/>
      <c r="H4" s="699"/>
    </row>
    <row r="5" spans="2:9"/>
    <row r="6" spans="2:9">
      <c r="B6" s="700" t="s">
        <v>1272</v>
      </c>
      <c r="C6" s="700"/>
      <c r="D6" s="700"/>
      <c r="E6" s="700"/>
      <c r="F6" s="700"/>
      <c r="G6" s="700"/>
      <c r="H6" s="700"/>
    </row>
    <row r="7" spans="2:9" ht="13.5" thickBot="1"/>
    <row r="8" spans="2:9" ht="13.5" thickTop="1">
      <c r="B8" s="1559" t="s">
        <v>6</v>
      </c>
      <c r="C8" s="1560">
        <f>Facility_Name</f>
        <v>0</v>
      </c>
      <c r="D8" s="1560"/>
      <c r="E8" s="1560"/>
      <c r="F8" s="1560"/>
      <c r="G8" s="1560"/>
      <c r="H8" s="1561"/>
    </row>
    <row r="9" spans="2:9">
      <c r="B9" s="1562" t="s">
        <v>7</v>
      </c>
      <c r="C9" s="1563" t="str">
        <f>IF(Facility_DBA = 0, "", Facility_DBA)</f>
        <v/>
      </c>
      <c r="D9" s="1563"/>
      <c r="E9" s="1563"/>
      <c r="F9" s="1563"/>
      <c r="G9" s="1563"/>
      <c r="H9" s="1564"/>
    </row>
    <row r="10" spans="2:9" ht="13.5" thickBot="1">
      <c r="B10" s="1565" t="s">
        <v>24</v>
      </c>
      <c r="C10" s="1566">
        <f>Provider_Number</f>
        <v>0</v>
      </c>
      <c r="D10" s="1566"/>
      <c r="E10" s="1567" t="s">
        <v>95</v>
      </c>
      <c r="F10" s="1568">
        <f>Facility_FYB</f>
        <v>0</v>
      </c>
      <c r="G10" s="1567" t="s">
        <v>53</v>
      </c>
      <c r="H10" s="1569">
        <f>Facility_FYE</f>
        <v>0</v>
      </c>
    </row>
    <row r="11" spans="2:9" ht="14.25" thickTop="1" thickBot="1">
      <c r="B11" s="1570"/>
      <c r="C11" s="1571"/>
      <c r="D11" s="1571"/>
      <c r="E11" s="1571"/>
      <c r="F11" s="1571"/>
      <c r="G11" s="1571"/>
      <c r="H11" s="1572"/>
    </row>
    <row r="12" spans="2:9" ht="14.25" hidden="1" thickTop="1" thickBot="1">
      <c r="B12" s="1573" t="s">
        <v>1499</v>
      </c>
      <c r="C12" s="1574" t="s">
        <v>1500</v>
      </c>
      <c r="D12" s="1574" t="s">
        <v>1501</v>
      </c>
      <c r="E12" s="1574" t="s">
        <v>1502</v>
      </c>
      <c r="F12" s="1574" t="s">
        <v>1503</v>
      </c>
      <c r="G12" s="1574" t="s">
        <v>1504</v>
      </c>
      <c r="H12" s="1575" t="s">
        <v>1505</v>
      </c>
    </row>
    <row r="13" spans="2:9" ht="14.25" thickTop="1" thickBot="1">
      <c r="B13" s="1576" t="s">
        <v>1412</v>
      </c>
      <c r="C13" s="1577" t="s">
        <v>412</v>
      </c>
      <c r="D13" s="1577" t="s">
        <v>1413</v>
      </c>
      <c r="E13" s="1577" t="s">
        <v>1414</v>
      </c>
      <c r="F13" s="1577"/>
      <c r="G13" s="1577" t="s">
        <v>959</v>
      </c>
      <c r="H13" s="1578" t="s">
        <v>1410</v>
      </c>
      <c r="I13" s="1579">
        <v>1</v>
      </c>
    </row>
    <row r="14" spans="2:9" ht="13.5" thickTop="1">
      <c r="B14" s="77"/>
      <c r="C14" s="78"/>
      <c r="D14" s="79"/>
      <c r="E14" s="79"/>
      <c r="F14" s="1580"/>
      <c r="G14" s="80"/>
      <c r="H14" s="81"/>
      <c r="I14" s="1579">
        <v>2</v>
      </c>
    </row>
    <row r="15" spans="2:9">
      <c r="B15" s="82"/>
      <c r="C15" s="74"/>
      <c r="D15" s="75"/>
      <c r="E15" s="75"/>
      <c r="F15" s="1581"/>
      <c r="G15" s="76"/>
      <c r="H15" s="83"/>
      <c r="I15" s="1579">
        <v>3</v>
      </c>
    </row>
    <row r="16" spans="2:9">
      <c r="B16" s="82"/>
      <c r="C16" s="74"/>
      <c r="D16" s="75"/>
      <c r="E16" s="75"/>
      <c r="F16" s="1581"/>
      <c r="G16" s="76"/>
      <c r="H16" s="83"/>
      <c r="I16" s="1579">
        <v>4</v>
      </c>
    </row>
    <row r="17" spans="2:9">
      <c r="B17" s="82"/>
      <c r="C17" s="74"/>
      <c r="D17" s="75"/>
      <c r="E17" s="75"/>
      <c r="F17" s="1581"/>
      <c r="G17" s="76"/>
      <c r="H17" s="83"/>
      <c r="I17" s="1579">
        <v>5</v>
      </c>
    </row>
    <row r="18" spans="2:9">
      <c r="B18" s="82"/>
      <c r="C18" s="74"/>
      <c r="D18" s="75"/>
      <c r="E18" s="75"/>
      <c r="F18" s="1581"/>
      <c r="G18" s="76"/>
      <c r="H18" s="83"/>
      <c r="I18" s="1579">
        <v>6</v>
      </c>
    </row>
    <row r="19" spans="2:9">
      <c r="B19" s="82"/>
      <c r="C19" s="74"/>
      <c r="D19" s="75"/>
      <c r="E19" s="75"/>
      <c r="F19" s="1581"/>
      <c r="G19" s="76"/>
      <c r="H19" s="83"/>
      <c r="I19" s="1579">
        <v>7</v>
      </c>
    </row>
    <row r="20" spans="2:9">
      <c r="B20" s="82"/>
      <c r="C20" s="74"/>
      <c r="D20" s="75"/>
      <c r="E20" s="75"/>
      <c r="F20" s="1581"/>
      <c r="G20" s="76"/>
      <c r="H20" s="83"/>
      <c r="I20" s="1579">
        <v>8</v>
      </c>
    </row>
    <row r="21" spans="2:9">
      <c r="B21" s="82"/>
      <c r="C21" s="74"/>
      <c r="D21" s="75"/>
      <c r="E21" s="75"/>
      <c r="F21" s="1581"/>
      <c r="G21" s="76"/>
      <c r="H21" s="83"/>
      <c r="I21" s="1579">
        <v>9</v>
      </c>
    </row>
    <row r="22" spans="2:9">
      <c r="B22" s="82"/>
      <c r="C22" s="74"/>
      <c r="D22" s="75"/>
      <c r="E22" s="75"/>
      <c r="F22" s="1581"/>
      <c r="G22" s="76"/>
      <c r="H22" s="83"/>
      <c r="I22" s="1579">
        <v>10</v>
      </c>
    </row>
    <row r="23" spans="2:9">
      <c r="B23" s="82"/>
      <c r="C23" s="74"/>
      <c r="D23" s="75"/>
      <c r="E23" s="75"/>
      <c r="F23" s="1581"/>
      <c r="G23" s="76"/>
      <c r="H23" s="83"/>
      <c r="I23" s="1579">
        <v>11</v>
      </c>
    </row>
    <row r="24" spans="2:9">
      <c r="B24" s="82"/>
      <c r="C24" s="74"/>
      <c r="D24" s="75"/>
      <c r="E24" s="75"/>
      <c r="F24" s="1581"/>
      <c r="G24" s="76"/>
      <c r="H24" s="83"/>
      <c r="I24" s="1579">
        <v>12</v>
      </c>
    </row>
    <row r="25" spans="2:9">
      <c r="B25" s="82"/>
      <c r="C25" s="74"/>
      <c r="D25" s="75"/>
      <c r="E25" s="75"/>
      <c r="F25" s="1581"/>
      <c r="G25" s="76"/>
      <c r="H25" s="83"/>
      <c r="I25" s="1579">
        <v>13</v>
      </c>
    </row>
    <row r="26" spans="2:9">
      <c r="B26" s="82"/>
      <c r="C26" s="74"/>
      <c r="D26" s="75"/>
      <c r="E26" s="75"/>
      <c r="F26" s="1581"/>
      <c r="G26" s="76"/>
      <c r="H26" s="83"/>
      <c r="I26" s="1579">
        <v>14</v>
      </c>
    </row>
    <row r="27" spans="2:9">
      <c r="B27" s="82"/>
      <c r="C27" s="74"/>
      <c r="D27" s="75"/>
      <c r="E27" s="75"/>
      <c r="F27" s="1581"/>
      <c r="G27" s="76"/>
      <c r="H27" s="83"/>
      <c r="I27" s="1579">
        <v>15</v>
      </c>
    </row>
    <row r="28" spans="2:9">
      <c r="B28" s="82"/>
      <c r="C28" s="74"/>
      <c r="D28" s="75"/>
      <c r="E28" s="75"/>
      <c r="F28" s="1581"/>
      <c r="G28" s="76"/>
      <c r="H28" s="83"/>
      <c r="I28" s="1579">
        <v>16</v>
      </c>
    </row>
    <row r="29" spans="2:9">
      <c r="B29" s="82"/>
      <c r="C29" s="74"/>
      <c r="D29" s="75"/>
      <c r="E29" s="75"/>
      <c r="F29" s="1581"/>
      <c r="G29" s="76"/>
      <c r="H29" s="83"/>
      <c r="I29" s="1579">
        <v>17</v>
      </c>
    </row>
    <row r="30" spans="2:9">
      <c r="B30" s="82"/>
      <c r="C30" s="74"/>
      <c r="D30" s="75"/>
      <c r="E30" s="75"/>
      <c r="F30" s="1581"/>
      <c r="G30" s="76"/>
      <c r="H30" s="83"/>
      <c r="I30" s="1579">
        <v>18</v>
      </c>
    </row>
    <row r="31" spans="2:9">
      <c r="B31" s="82"/>
      <c r="C31" s="74"/>
      <c r="D31" s="75"/>
      <c r="E31" s="75"/>
      <c r="F31" s="1581"/>
      <c r="G31" s="76"/>
      <c r="H31" s="83"/>
      <c r="I31" s="1579">
        <v>19</v>
      </c>
    </row>
    <row r="32" spans="2:9">
      <c r="B32" s="82"/>
      <c r="C32" s="74"/>
      <c r="D32" s="75"/>
      <c r="E32" s="75"/>
      <c r="F32" s="1581"/>
      <c r="G32" s="76"/>
      <c r="H32" s="83"/>
      <c r="I32" s="1579">
        <v>20</v>
      </c>
    </row>
    <row r="33" spans="2:9">
      <c r="B33" s="82"/>
      <c r="C33" s="74"/>
      <c r="D33" s="75"/>
      <c r="E33" s="75"/>
      <c r="F33" s="1581"/>
      <c r="G33" s="76"/>
      <c r="H33" s="83"/>
      <c r="I33" s="1579">
        <v>21</v>
      </c>
    </row>
    <row r="34" spans="2:9">
      <c r="B34" s="82"/>
      <c r="C34" s="74"/>
      <c r="D34" s="75"/>
      <c r="E34" s="75"/>
      <c r="F34" s="1581"/>
      <c r="G34" s="76"/>
      <c r="H34" s="83"/>
      <c r="I34" s="1579">
        <v>22</v>
      </c>
    </row>
    <row r="35" spans="2:9">
      <c r="B35" s="82"/>
      <c r="C35" s="74"/>
      <c r="D35" s="75"/>
      <c r="E35" s="75"/>
      <c r="F35" s="1581"/>
      <c r="G35" s="76"/>
      <c r="H35" s="83"/>
      <c r="I35" s="1579">
        <v>23</v>
      </c>
    </row>
    <row r="36" spans="2:9">
      <c r="B36" s="82"/>
      <c r="C36" s="74"/>
      <c r="D36" s="75"/>
      <c r="E36" s="75"/>
      <c r="F36" s="1581"/>
      <c r="G36" s="76"/>
      <c r="H36" s="83"/>
      <c r="I36" s="1579">
        <v>24</v>
      </c>
    </row>
    <row r="37" spans="2:9">
      <c r="B37" s="82"/>
      <c r="C37" s="74"/>
      <c r="D37" s="75"/>
      <c r="E37" s="75"/>
      <c r="F37" s="1581"/>
      <c r="G37" s="76"/>
      <c r="H37" s="83"/>
      <c r="I37" s="1579">
        <v>25</v>
      </c>
    </row>
    <row r="38" spans="2:9">
      <c r="B38" s="82"/>
      <c r="C38" s="74"/>
      <c r="D38" s="75"/>
      <c r="E38" s="75"/>
      <c r="F38" s="1581"/>
      <c r="G38" s="76"/>
      <c r="H38" s="83"/>
      <c r="I38" s="1579">
        <v>26</v>
      </c>
    </row>
    <row r="39" spans="2:9">
      <c r="B39" s="82"/>
      <c r="C39" s="74"/>
      <c r="D39" s="75"/>
      <c r="E39" s="75"/>
      <c r="F39" s="1581"/>
      <c r="G39" s="76"/>
      <c r="H39" s="83"/>
      <c r="I39" s="1579">
        <v>27</v>
      </c>
    </row>
    <row r="40" spans="2:9">
      <c r="B40" s="82"/>
      <c r="C40" s="74"/>
      <c r="D40" s="75"/>
      <c r="E40" s="75"/>
      <c r="F40" s="1581"/>
      <c r="G40" s="76"/>
      <c r="H40" s="83"/>
      <c r="I40" s="1579">
        <v>28</v>
      </c>
    </row>
    <row r="41" spans="2:9">
      <c r="B41" s="82"/>
      <c r="C41" s="74"/>
      <c r="D41" s="75"/>
      <c r="E41" s="75"/>
      <c r="F41" s="1581"/>
      <c r="G41" s="76"/>
      <c r="H41" s="83"/>
      <c r="I41" s="1579">
        <v>29</v>
      </c>
    </row>
    <row r="42" spans="2:9">
      <c r="B42" s="82"/>
      <c r="C42" s="74"/>
      <c r="D42" s="75"/>
      <c r="E42" s="75"/>
      <c r="F42" s="1581"/>
      <c r="G42" s="76"/>
      <c r="H42" s="83"/>
      <c r="I42" s="1579">
        <v>30</v>
      </c>
    </row>
    <row r="43" spans="2:9">
      <c r="B43" s="82"/>
      <c r="C43" s="74"/>
      <c r="D43" s="75"/>
      <c r="E43" s="75"/>
      <c r="F43" s="1581"/>
      <c r="G43" s="76"/>
      <c r="H43" s="83"/>
      <c r="I43" s="1579">
        <v>31</v>
      </c>
    </row>
    <row r="44" spans="2:9">
      <c r="B44" s="82"/>
      <c r="C44" s="74"/>
      <c r="D44" s="75"/>
      <c r="E44" s="75"/>
      <c r="F44" s="1581"/>
      <c r="G44" s="76"/>
      <c r="H44" s="83"/>
      <c r="I44" s="1579">
        <v>32</v>
      </c>
    </row>
    <row r="45" spans="2:9">
      <c r="B45" s="82"/>
      <c r="C45" s="74"/>
      <c r="D45" s="75"/>
      <c r="E45" s="75"/>
      <c r="F45" s="1581"/>
      <c r="G45" s="76"/>
      <c r="H45" s="83"/>
      <c r="I45" s="1579">
        <v>33</v>
      </c>
    </row>
    <row r="46" spans="2:9">
      <c r="B46" s="82"/>
      <c r="C46" s="74"/>
      <c r="D46" s="75"/>
      <c r="E46" s="75"/>
      <c r="F46" s="1581"/>
      <c r="G46" s="76"/>
      <c r="H46" s="83"/>
      <c r="I46" s="1579">
        <v>34</v>
      </c>
    </row>
    <row r="47" spans="2:9">
      <c r="B47" s="82"/>
      <c r="C47" s="74"/>
      <c r="D47" s="75"/>
      <c r="E47" s="75"/>
      <c r="F47" s="1581"/>
      <c r="G47" s="76"/>
      <c r="H47" s="83"/>
      <c r="I47" s="1579">
        <v>35</v>
      </c>
    </row>
    <row r="48" spans="2:9">
      <c r="B48" s="82"/>
      <c r="C48" s="74"/>
      <c r="D48" s="75"/>
      <c r="E48" s="75"/>
      <c r="F48" s="1581"/>
      <c r="G48" s="76"/>
      <c r="H48" s="83"/>
      <c r="I48" s="1579">
        <v>36</v>
      </c>
    </row>
    <row r="49" spans="2:9">
      <c r="B49" s="82"/>
      <c r="C49" s="74"/>
      <c r="D49" s="75"/>
      <c r="E49" s="75"/>
      <c r="F49" s="1581"/>
      <c r="G49" s="76"/>
      <c r="H49" s="83"/>
      <c r="I49" s="1579">
        <v>37</v>
      </c>
    </row>
    <row r="50" spans="2:9">
      <c r="B50" s="82"/>
      <c r="C50" s="74"/>
      <c r="D50" s="75"/>
      <c r="E50" s="75"/>
      <c r="F50" s="1581"/>
      <c r="G50" s="76"/>
      <c r="H50" s="83"/>
      <c r="I50" s="1579">
        <v>38</v>
      </c>
    </row>
    <row r="51" spans="2:9">
      <c r="B51" s="82"/>
      <c r="C51" s="74"/>
      <c r="D51" s="75"/>
      <c r="E51" s="75"/>
      <c r="F51" s="1581"/>
      <c r="G51" s="76"/>
      <c r="H51" s="83"/>
      <c r="I51" s="1579">
        <v>39</v>
      </c>
    </row>
    <row r="52" spans="2:9">
      <c r="B52" s="82"/>
      <c r="C52" s="74"/>
      <c r="D52" s="75"/>
      <c r="E52" s="75"/>
      <c r="F52" s="1581"/>
      <c r="G52" s="76"/>
      <c r="H52" s="83"/>
      <c r="I52" s="1579">
        <v>40</v>
      </c>
    </row>
    <row r="53" spans="2:9">
      <c r="B53" s="82"/>
      <c r="C53" s="74"/>
      <c r="D53" s="75"/>
      <c r="E53" s="75"/>
      <c r="F53" s="1581"/>
      <c r="G53" s="76"/>
      <c r="H53" s="83"/>
      <c r="I53" s="1579">
        <v>41</v>
      </c>
    </row>
    <row r="54" spans="2:9">
      <c r="B54" s="82"/>
      <c r="C54" s="74"/>
      <c r="D54" s="75"/>
      <c r="E54" s="75"/>
      <c r="F54" s="1581"/>
      <c r="G54" s="76"/>
      <c r="H54" s="83"/>
      <c r="I54" s="1579">
        <v>42</v>
      </c>
    </row>
    <row r="55" spans="2:9">
      <c r="B55" s="82"/>
      <c r="C55" s="74"/>
      <c r="D55" s="75"/>
      <c r="E55" s="75"/>
      <c r="F55" s="1581"/>
      <c r="G55" s="76"/>
      <c r="H55" s="83"/>
      <c r="I55" s="1579">
        <v>43</v>
      </c>
    </row>
    <row r="56" spans="2:9">
      <c r="B56" s="82"/>
      <c r="C56" s="74"/>
      <c r="D56" s="75"/>
      <c r="E56" s="75"/>
      <c r="F56" s="1581"/>
      <c r="G56" s="76"/>
      <c r="H56" s="83"/>
      <c r="I56" s="1579">
        <v>44</v>
      </c>
    </row>
    <row r="57" spans="2:9">
      <c r="B57" s="82"/>
      <c r="C57" s="74"/>
      <c r="D57" s="75"/>
      <c r="E57" s="75"/>
      <c r="F57" s="1581"/>
      <c r="G57" s="76"/>
      <c r="H57" s="83"/>
      <c r="I57" s="1579">
        <v>45</v>
      </c>
    </row>
    <row r="58" spans="2:9">
      <c r="B58" s="82"/>
      <c r="C58" s="74"/>
      <c r="D58" s="75"/>
      <c r="E58" s="75"/>
      <c r="F58" s="1581"/>
      <c r="G58" s="76"/>
      <c r="H58" s="83"/>
      <c r="I58" s="1579">
        <v>46</v>
      </c>
    </row>
    <row r="59" spans="2:9">
      <c r="B59" s="82"/>
      <c r="C59" s="74"/>
      <c r="D59" s="75"/>
      <c r="E59" s="75"/>
      <c r="F59" s="1581"/>
      <c r="G59" s="76"/>
      <c r="H59" s="83"/>
      <c r="I59" s="1579">
        <v>47</v>
      </c>
    </row>
    <row r="60" spans="2:9">
      <c r="B60" s="82"/>
      <c r="C60" s="74"/>
      <c r="D60" s="75"/>
      <c r="E60" s="75"/>
      <c r="F60" s="1581"/>
      <c r="G60" s="76"/>
      <c r="H60" s="83"/>
      <c r="I60" s="1579">
        <v>48</v>
      </c>
    </row>
    <row r="61" spans="2:9">
      <c r="B61" s="82"/>
      <c r="C61" s="74"/>
      <c r="D61" s="75"/>
      <c r="E61" s="75"/>
      <c r="F61" s="1581"/>
      <c r="G61" s="76"/>
      <c r="H61" s="83"/>
      <c r="I61" s="1579">
        <v>49</v>
      </c>
    </row>
    <row r="62" spans="2:9">
      <c r="B62" s="82"/>
      <c r="C62" s="74"/>
      <c r="D62" s="75"/>
      <c r="E62" s="75"/>
      <c r="F62" s="1581"/>
      <c r="G62" s="76"/>
      <c r="H62" s="83"/>
      <c r="I62" s="1579">
        <v>50</v>
      </c>
    </row>
    <row r="63" spans="2:9">
      <c r="B63" s="82"/>
      <c r="C63" s="74"/>
      <c r="D63" s="75"/>
      <c r="E63" s="75"/>
      <c r="F63" s="1581"/>
      <c r="G63" s="76"/>
      <c r="H63" s="83"/>
      <c r="I63" s="1579">
        <v>51</v>
      </c>
    </row>
    <row r="64" spans="2:9">
      <c r="B64" s="82"/>
      <c r="C64" s="74"/>
      <c r="D64" s="75"/>
      <c r="E64" s="75"/>
      <c r="F64" s="1581"/>
      <c r="G64" s="76"/>
      <c r="H64" s="83"/>
      <c r="I64" s="1579">
        <v>52</v>
      </c>
    </row>
    <row r="65" spans="2:9">
      <c r="B65" s="82"/>
      <c r="C65" s="74"/>
      <c r="D65" s="75"/>
      <c r="E65" s="75"/>
      <c r="F65" s="1581"/>
      <c r="G65" s="76"/>
      <c r="H65" s="83"/>
      <c r="I65" s="1579">
        <v>53</v>
      </c>
    </row>
    <row r="66" spans="2:9">
      <c r="B66" s="82"/>
      <c r="C66" s="74"/>
      <c r="D66" s="75"/>
      <c r="E66" s="75"/>
      <c r="F66" s="1581"/>
      <c r="G66" s="76"/>
      <c r="H66" s="83"/>
      <c r="I66" s="1579">
        <v>54</v>
      </c>
    </row>
    <row r="67" spans="2:9">
      <c r="B67" s="82"/>
      <c r="C67" s="74"/>
      <c r="D67" s="75"/>
      <c r="E67" s="75"/>
      <c r="F67" s="1581"/>
      <c r="G67" s="76"/>
      <c r="H67" s="83"/>
      <c r="I67" s="1579">
        <v>55</v>
      </c>
    </row>
    <row r="68" spans="2:9">
      <c r="B68" s="82"/>
      <c r="C68" s="74"/>
      <c r="D68" s="75"/>
      <c r="E68" s="75"/>
      <c r="F68" s="1581"/>
      <c r="G68" s="76"/>
      <c r="H68" s="83"/>
      <c r="I68" s="1579">
        <v>56</v>
      </c>
    </row>
    <row r="69" spans="2:9">
      <c r="B69" s="82"/>
      <c r="C69" s="74"/>
      <c r="D69" s="75"/>
      <c r="E69" s="75"/>
      <c r="F69" s="1581"/>
      <c r="G69" s="76"/>
      <c r="H69" s="83"/>
      <c r="I69" s="1579">
        <v>57</v>
      </c>
    </row>
    <row r="70" spans="2:9">
      <c r="B70" s="82"/>
      <c r="C70" s="74"/>
      <c r="D70" s="75"/>
      <c r="E70" s="75"/>
      <c r="F70" s="1581"/>
      <c r="G70" s="76"/>
      <c r="H70" s="83"/>
      <c r="I70" s="1579">
        <v>58</v>
      </c>
    </row>
    <row r="71" spans="2:9">
      <c r="B71" s="82"/>
      <c r="C71" s="74"/>
      <c r="D71" s="75"/>
      <c r="E71" s="75"/>
      <c r="F71" s="1581"/>
      <c r="G71" s="76"/>
      <c r="H71" s="83"/>
      <c r="I71" s="1579">
        <v>59</v>
      </c>
    </row>
    <row r="72" spans="2:9">
      <c r="B72" s="82"/>
      <c r="C72" s="74"/>
      <c r="D72" s="75"/>
      <c r="E72" s="75"/>
      <c r="F72" s="1581"/>
      <c r="G72" s="76"/>
      <c r="H72" s="83"/>
      <c r="I72" s="1579">
        <v>60</v>
      </c>
    </row>
    <row r="73" spans="2:9">
      <c r="B73" s="82"/>
      <c r="C73" s="74"/>
      <c r="D73" s="75"/>
      <c r="E73" s="75"/>
      <c r="F73" s="1581"/>
      <c r="G73" s="76"/>
      <c r="H73" s="83"/>
      <c r="I73" s="1579">
        <v>61</v>
      </c>
    </row>
    <row r="74" spans="2:9">
      <c r="B74" s="82"/>
      <c r="C74" s="74"/>
      <c r="D74" s="75"/>
      <c r="E74" s="75"/>
      <c r="F74" s="1581"/>
      <c r="G74" s="76"/>
      <c r="H74" s="83"/>
      <c r="I74" s="1579">
        <v>62</v>
      </c>
    </row>
    <row r="75" spans="2:9">
      <c r="B75" s="82"/>
      <c r="C75" s="74"/>
      <c r="D75" s="75"/>
      <c r="E75" s="75"/>
      <c r="F75" s="1581"/>
      <c r="G75" s="76"/>
      <c r="H75" s="83"/>
      <c r="I75" s="1579">
        <v>63</v>
      </c>
    </row>
    <row r="76" spans="2:9">
      <c r="B76" s="82"/>
      <c r="C76" s="74"/>
      <c r="D76" s="75"/>
      <c r="E76" s="75"/>
      <c r="F76" s="1581"/>
      <c r="G76" s="76"/>
      <c r="H76" s="83"/>
      <c r="I76" s="1579">
        <v>64</v>
      </c>
    </row>
    <row r="77" spans="2:9">
      <c r="B77" s="82"/>
      <c r="C77" s="74"/>
      <c r="D77" s="75"/>
      <c r="E77" s="75"/>
      <c r="F77" s="1581"/>
      <c r="G77" s="76"/>
      <c r="H77" s="83"/>
      <c r="I77" s="1579">
        <v>65</v>
      </c>
    </row>
    <row r="78" spans="2:9">
      <c r="B78" s="82"/>
      <c r="C78" s="74"/>
      <c r="D78" s="75"/>
      <c r="E78" s="75"/>
      <c r="F78" s="1581"/>
      <c r="G78" s="76"/>
      <c r="H78" s="83"/>
      <c r="I78" s="1579">
        <v>66</v>
      </c>
    </row>
    <row r="79" spans="2:9">
      <c r="B79" s="82"/>
      <c r="C79" s="74"/>
      <c r="D79" s="75"/>
      <c r="E79" s="75"/>
      <c r="F79" s="1581"/>
      <c r="G79" s="76"/>
      <c r="H79" s="83"/>
      <c r="I79" s="1579">
        <v>67</v>
      </c>
    </row>
    <row r="80" spans="2:9">
      <c r="B80" s="82"/>
      <c r="C80" s="74"/>
      <c r="D80" s="75"/>
      <c r="E80" s="75"/>
      <c r="F80" s="1581"/>
      <c r="G80" s="76"/>
      <c r="H80" s="83"/>
      <c r="I80" s="1579">
        <v>68</v>
      </c>
    </row>
    <row r="81" spans="2:9">
      <c r="B81" s="82"/>
      <c r="C81" s="74"/>
      <c r="D81" s="75"/>
      <c r="E81" s="75"/>
      <c r="F81" s="1581"/>
      <c r="G81" s="76"/>
      <c r="H81" s="83"/>
      <c r="I81" s="1579">
        <v>69</v>
      </c>
    </row>
    <row r="82" spans="2:9">
      <c r="B82" s="82"/>
      <c r="C82" s="74"/>
      <c r="D82" s="75"/>
      <c r="E82" s="75"/>
      <c r="F82" s="1581"/>
      <c r="G82" s="76"/>
      <c r="H82" s="83"/>
      <c r="I82" s="1579">
        <v>70</v>
      </c>
    </row>
    <row r="83" spans="2:9">
      <c r="B83" s="82"/>
      <c r="C83" s="74"/>
      <c r="D83" s="75"/>
      <c r="E83" s="75"/>
      <c r="F83" s="1581"/>
      <c r="G83" s="76"/>
      <c r="H83" s="83"/>
      <c r="I83" s="1579">
        <v>71</v>
      </c>
    </row>
    <row r="84" spans="2:9">
      <c r="B84" s="82"/>
      <c r="C84" s="74"/>
      <c r="D84" s="75"/>
      <c r="E84" s="75"/>
      <c r="F84" s="1581"/>
      <c r="G84" s="76"/>
      <c r="H84" s="83"/>
      <c r="I84" s="1579">
        <v>72</v>
      </c>
    </row>
    <row r="85" spans="2:9">
      <c r="B85" s="82"/>
      <c r="C85" s="74"/>
      <c r="D85" s="75"/>
      <c r="E85" s="75"/>
      <c r="F85" s="1581"/>
      <c r="G85" s="76"/>
      <c r="H85" s="83"/>
      <c r="I85" s="1579">
        <v>73</v>
      </c>
    </row>
    <row r="86" spans="2:9">
      <c r="B86" s="82"/>
      <c r="C86" s="74"/>
      <c r="D86" s="75"/>
      <c r="E86" s="75"/>
      <c r="F86" s="1581"/>
      <c r="G86" s="76"/>
      <c r="H86" s="83"/>
      <c r="I86" s="1579">
        <v>74</v>
      </c>
    </row>
    <row r="87" spans="2:9">
      <c r="B87" s="82"/>
      <c r="C87" s="74"/>
      <c r="D87" s="75"/>
      <c r="E87" s="75"/>
      <c r="F87" s="1581"/>
      <c r="G87" s="76"/>
      <c r="H87" s="83"/>
      <c r="I87" s="1579">
        <v>75</v>
      </c>
    </row>
    <row r="88" spans="2:9">
      <c r="B88" s="82"/>
      <c r="C88" s="74"/>
      <c r="D88" s="75"/>
      <c r="E88" s="75"/>
      <c r="F88" s="1581"/>
      <c r="G88" s="76"/>
      <c r="H88" s="83"/>
      <c r="I88" s="1579">
        <v>76</v>
      </c>
    </row>
    <row r="89" spans="2:9">
      <c r="B89" s="82"/>
      <c r="C89" s="74"/>
      <c r="D89" s="75"/>
      <c r="E89" s="75"/>
      <c r="F89" s="1581"/>
      <c r="G89" s="76"/>
      <c r="H89" s="83"/>
      <c r="I89" s="1579">
        <v>77</v>
      </c>
    </row>
    <row r="90" spans="2:9">
      <c r="B90" s="82"/>
      <c r="C90" s="74"/>
      <c r="D90" s="75"/>
      <c r="E90" s="75"/>
      <c r="F90" s="1581"/>
      <c r="G90" s="76"/>
      <c r="H90" s="83"/>
      <c r="I90" s="1579">
        <v>78</v>
      </c>
    </row>
    <row r="91" spans="2:9">
      <c r="B91" s="82"/>
      <c r="C91" s="74"/>
      <c r="D91" s="75"/>
      <c r="E91" s="75"/>
      <c r="F91" s="1581"/>
      <c r="G91" s="76"/>
      <c r="H91" s="83"/>
      <c r="I91" s="1579">
        <v>79</v>
      </c>
    </row>
    <row r="92" spans="2:9">
      <c r="B92" s="82"/>
      <c r="C92" s="74"/>
      <c r="D92" s="75"/>
      <c r="E92" s="75"/>
      <c r="F92" s="1581"/>
      <c r="G92" s="76"/>
      <c r="H92" s="83"/>
      <c r="I92" s="1579">
        <v>80</v>
      </c>
    </row>
    <row r="93" spans="2:9">
      <c r="B93" s="82"/>
      <c r="C93" s="74"/>
      <c r="D93" s="75"/>
      <c r="E93" s="75"/>
      <c r="F93" s="1581"/>
      <c r="G93" s="76"/>
      <c r="H93" s="83"/>
      <c r="I93" s="1579">
        <v>81</v>
      </c>
    </row>
    <row r="94" spans="2:9">
      <c r="B94" s="82"/>
      <c r="C94" s="74"/>
      <c r="D94" s="75"/>
      <c r="E94" s="75"/>
      <c r="F94" s="1581"/>
      <c r="G94" s="76"/>
      <c r="H94" s="83"/>
      <c r="I94" s="1579">
        <v>82</v>
      </c>
    </row>
    <row r="95" spans="2:9">
      <c r="B95" s="82"/>
      <c r="C95" s="74"/>
      <c r="D95" s="75"/>
      <c r="E95" s="75"/>
      <c r="F95" s="1581"/>
      <c r="G95" s="76"/>
      <c r="H95" s="83"/>
      <c r="I95" s="1579">
        <v>83</v>
      </c>
    </row>
    <row r="96" spans="2:9">
      <c r="B96" s="82"/>
      <c r="C96" s="74"/>
      <c r="D96" s="75"/>
      <c r="E96" s="75"/>
      <c r="F96" s="1581"/>
      <c r="G96" s="76"/>
      <c r="H96" s="83"/>
      <c r="I96" s="1579">
        <v>84</v>
      </c>
    </row>
    <row r="97" spans="2:9">
      <c r="B97" s="82"/>
      <c r="C97" s="74"/>
      <c r="D97" s="75"/>
      <c r="E97" s="75"/>
      <c r="F97" s="1581"/>
      <c r="G97" s="76"/>
      <c r="H97" s="83"/>
      <c r="I97" s="1579">
        <v>85</v>
      </c>
    </row>
    <row r="98" spans="2:9">
      <c r="B98" s="82"/>
      <c r="C98" s="74"/>
      <c r="D98" s="75"/>
      <c r="E98" s="75"/>
      <c r="F98" s="1581"/>
      <c r="G98" s="76"/>
      <c r="H98" s="83"/>
      <c r="I98" s="1579">
        <v>86</v>
      </c>
    </row>
    <row r="99" spans="2:9">
      <c r="B99" s="82"/>
      <c r="C99" s="74"/>
      <c r="D99" s="75"/>
      <c r="E99" s="75"/>
      <c r="F99" s="1581"/>
      <c r="G99" s="76"/>
      <c r="H99" s="83"/>
      <c r="I99" s="1579">
        <v>87</v>
      </c>
    </row>
    <row r="100" spans="2:9">
      <c r="B100" s="82"/>
      <c r="C100" s="74"/>
      <c r="D100" s="75"/>
      <c r="E100" s="75"/>
      <c r="F100" s="1581"/>
      <c r="G100" s="76"/>
      <c r="H100" s="83"/>
      <c r="I100" s="1579">
        <v>88</v>
      </c>
    </row>
    <row r="101" spans="2:9">
      <c r="B101" s="82"/>
      <c r="C101" s="74"/>
      <c r="D101" s="75"/>
      <c r="E101" s="75"/>
      <c r="F101" s="1581"/>
      <c r="G101" s="76"/>
      <c r="H101" s="83"/>
      <c r="I101" s="1579">
        <v>89</v>
      </c>
    </row>
    <row r="102" spans="2:9">
      <c r="B102" s="82"/>
      <c r="C102" s="74"/>
      <c r="D102" s="75"/>
      <c r="E102" s="75"/>
      <c r="F102" s="1581"/>
      <c r="G102" s="76"/>
      <c r="H102" s="83"/>
      <c r="I102" s="1579">
        <v>90</v>
      </c>
    </row>
    <row r="103" spans="2:9">
      <c r="B103" s="82"/>
      <c r="C103" s="74"/>
      <c r="D103" s="75"/>
      <c r="E103" s="75"/>
      <c r="F103" s="1581"/>
      <c r="G103" s="76"/>
      <c r="H103" s="83"/>
      <c r="I103" s="1579">
        <v>91</v>
      </c>
    </row>
    <row r="104" spans="2:9">
      <c r="B104" s="82"/>
      <c r="C104" s="74"/>
      <c r="D104" s="75"/>
      <c r="E104" s="75"/>
      <c r="F104" s="1581"/>
      <c r="G104" s="76"/>
      <c r="H104" s="83"/>
      <c r="I104" s="1579">
        <v>92</v>
      </c>
    </row>
    <row r="105" spans="2:9">
      <c r="B105" s="82"/>
      <c r="C105" s="74"/>
      <c r="D105" s="75"/>
      <c r="E105" s="75"/>
      <c r="F105" s="1581"/>
      <c r="G105" s="76"/>
      <c r="H105" s="83"/>
      <c r="I105" s="1579">
        <v>93</v>
      </c>
    </row>
    <row r="106" spans="2:9">
      <c r="B106" s="82"/>
      <c r="C106" s="74"/>
      <c r="D106" s="75"/>
      <c r="E106" s="75"/>
      <c r="F106" s="1581"/>
      <c r="G106" s="76"/>
      <c r="H106" s="83"/>
      <c r="I106" s="1579">
        <v>94</v>
      </c>
    </row>
    <row r="107" spans="2:9">
      <c r="B107" s="82"/>
      <c r="C107" s="74"/>
      <c r="D107" s="75"/>
      <c r="E107" s="75"/>
      <c r="F107" s="1581"/>
      <c r="G107" s="76"/>
      <c r="H107" s="83"/>
      <c r="I107" s="1579">
        <v>95</v>
      </c>
    </row>
    <row r="108" spans="2:9">
      <c r="B108" s="82"/>
      <c r="C108" s="74"/>
      <c r="D108" s="75"/>
      <c r="E108" s="75"/>
      <c r="F108" s="1581"/>
      <c r="G108" s="76"/>
      <c r="H108" s="83"/>
      <c r="I108" s="1579">
        <v>96</v>
      </c>
    </row>
    <row r="109" spans="2:9">
      <c r="B109" s="82"/>
      <c r="C109" s="74"/>
      <c r="D109" s="75"/>
      <c r="E109" s="75"/>
      <c r="F109" s="1581"/>
      <c r="G109" s="76"/>
      <c r="H109" s="83"/>
      <c r="I109" s="1579">
        <v>97</v>
      </c>
    </row>
    <row r="110" spans="2:9">
      <c r="B110" s="82"/>
      <c r="C110" s="74"/>
      <c r="D110" s="75"/>
      <c r="E110" s="75"/>
      <c r="F110" s="1581"/>
      <c r="G110" s="76"/>
      <c r="H110" s="83"/>
      <c r="I110" s="1579">
        <v>98</v>
      </c>
    </row>
    <row r="111" spans="2:9">
      <c r="B111" s="82"/>
      <c r="C111" s="74"/>
      <c r="D111" s="75"/>
      <c r="E111" s="75"/>
      <c r="F111" s="1581"/>
      <c r="G111" s="76"/>
      <c r="H111" s="83"/>
      <c r="I111" s="1579">
        <v>99</v>
      </c>
    </row>
    <row r="112" spans="2:9">
      <c r="B112" s="82"/>
      <c r="C112" s="74"/>
      <c r="D112" s="75"/>
      <c r="E112" s="75"/>
      <c r="F112" s="1581"/>
      <c r="G112" s="76"/>
      <c r="H112" s="83"/>
      <c r="I112" s="1579">
        <v>100</v>
      </c>
    </row>
    <row r="113" spans="2:9">
      <c r="B113" s="82"/>
      <c r="C113" s="74"/>
      <c r="D113" s="75"/>
      <c r="E113" s="75"/>
      <c r="F113" s="1581"/>
      <c r="G113" s="76"/>
      <c r="H113" s="83"/>
      <c r="I113" s="1579">
        <v>101</v>
      </c>
    </row>
    <row r="114" spans="2:9">
      <c r="B114" s="82"/>
      <c r="C114" s="74"/>
      <c r="D114" s="75"/>
      <c r="E114" s="75"/>
      <c r="F114" s="1581"/>
      <c r="G114" s="76"/>
      <c r="H114" s="83"/>
      <c r="I114" s="1579">
        <v>102</v>
      </c>
    </row>
    <row r="115" spans="2:9">
      <c r="B115" s="82"/>
      <c r="C115" s="74"/>
      <c r="D115" s="75"/>
      <c r="E115" s="75"/>
      <c r="F115" s="1581"/>
      <c r="G115" s="76"/>
      <c r="H115" s="83"/>
      <c r="I115" s="1579">
        <v>103</v>
      </c>
    </row>
    <row r="116" spans="2:9">
      <c r="B116" s="82"/>
      <c r="C116" s="74"/>
      <c r="D116" s="75"/>
      <c r="E116" s="75"/>
      <c r="F116" s="1581"/>
      <c r="G116" s="76"/>
      <c r="H116" s="83"/>
      <c r="I116" s="1579">
        <v>104</v>
      </c>
    </row>
    <row r="117" spans="2:9">
      <c r="B117" s="82"/>
      <c r="C117" s="74"/>
      <c r="D117" s="75"/>
      <c r="E117" s="75"/>
      <c r="F117" s="1581"/>
      <c r="G117" s="76"/>
      <c r="H117" s="83"/>
      <c r="I117" s="1579">
        <v>105</v>
      </c>
    </row>
    <row r="118" spans="2:9">
      <c r="B118" s="82"/>
      <c r="C118" s="74"/>
      <c r="D118" s="75"/>
      <c r="E118" s="75"/>
      <c r="F118" s="1581"/>
      <c r="G118" s="76"/>
      <c r="H118" s="83"/>
      <c r="I118" s="1579">
        <v>106</v>
      </c>
    </row>
    <row r="119" spans="2:9">
      <c r="B119" s="82"/>
      <c r="C119" s="74"/>
      <c r="D119" s="75"/>
      <c r="E119" s="75"/>
      <c r="F119" s="1581"/>
      <c r="G119" s="76"/>
      <c r="H119" s="83"/>
      <c r="I119" s="1579">
        <v>107</v>
      </c>
    </row>
    <row r="120" spans="2:9">
      <c r="B120" s="82"/>
      <c r="C120" s="74"/>
      <c r="D120" s="75"/>
      <c r="E120" s="75"/>
      <c r="F120" s="1581"/>
      <c r="G120" s="76"/>
      <c r="H120" s="83"/>
      <c r="I120" s="1579">
        <v>108</v>
      </c>
    </row>
    <row r="121" spans="2:9">
      <c r="B121" s="82"/>
      <c r="C121" s="74"/>
      <c r="D121" s="75"/>
      <c r="E121" s="75"/>
      <c r="F121" s="1581"/>
      <c r="G121" s="76"/>
      <c r="H121" s="83"/>
      <c r="I121" s="1579">
        <v>109</v>
      </c>
    </row>
    <row r="122" spans="2:9">
      <c r="B122" s="82"/>
      <c r="C122" s="74"/>
      <c r="D122" s="75"/>
      <c r="E122" s="75"/>
      <c r="F122" s="1581"/>
      <c r="G122" s="76"/>
      <c r="H122" s="83"/>
      <c r="I122" s="1579">
        <v>110</v>
      </c>
    </row>
    <row r="123" spans="2:9">
      <c r="B123" s="82"/>
      <c r="C123" s="74"/>
      <c r="D123" s="75"/>
      <c r="E123" s="75"/>
      <c r="F123" s="1581"/>
      <c r="G123" s="76"/>
      <c r="H123" s="83"/>
      <c r="I123" s="1579">
        <v>111</v>
      </c>
    </row>
    <row r="124" spans="2:9">
      <c r="B124" s="82"/>
      <c r="C124" s="74"/>
      <c r="D124" s="75"/>
      <c r="E124" s="75"/>
      <c r="F124" s="1581"/>
      <c r="G124" s="76"/>
      <c r="H124" s="83"/>
      <c r="I124" s="1579">
        <v>112</v>
      </c>
    </row>
    <row r="125" spans="2:9">
      <c r="B125" s="82"/>
      <c r="C125" s="74"/>
      <c r="D125" s="75"/>
      <c r="E125" s="75"/>
      <c r="F125" s="1581"/>
      <c r="G125" s="76"/>
      <c r="H125" s="83"/>
      <c r="I125" s="1579">
        <v>113</v>
      </c>
    </row>
    <row r="126" spans="2:9">
      <c r="B126" s="82"/>
      <c r="C126" s="74"/>
      <c r="D126" s="75"/>
      <c r="E126" s="75"/>
      <c r="F126" s="1581"/>
      <c r="G126" s="76"/>
      <c r="H126" s="83"/>
      <c r="I126" s="1579">
        <v>114</v>
      </c>
    </row>
    <row r="127" spans="2:9">
      <c r="B127" s="82"/>
      <c r="C127" s="74"/>
      <c r="D127" s="75"/>
      <c r="E127" s="75"/>
      <c r="F127" s="1581"/>
      <c r="G127" s="76"/>
      <c r="H127" s="83"/>
      <c r="I127" s="1579">
        <v>115</v>
      </c>
    </row>
    <row r="128" spans="2:9">
      <c r="B128" s="82"/>
      <c r="C128" s="74"/>
      <c r="D128" s="75"/>
      <c r="E128" s="75"/>
      <c r="F128" s="1581"/>
      <c r="G128" s="76"/>
      <c r="H128" s="83"/>
      <c r="I128" s="1579">
        <v>116</v>
      </c>
    </row>
    <row r="129" spans="2:9">
      <c r="B129" s="82"/>
      <c r="C129" s="74"/>
      <c r="D129" s="75"/>
      <c r="E129" s="75"/>
      <c r="F129" s="1581"/>
      <c r="G129" s="76"/>
      <c r="H129" s="83"/>
      <c r="I129" s="1579">
        <v>117</v>
      </c>
    </row>
    <row r="130" spans="2:9">
      <c r="B130" s="82"/>
      <c r="C130" s="74"/>
      <c r="D130" s="75"/>
      <c r="E130" s="75"/>
      <c r="F130" s="1581"/>
      <c r="G130" s="76"/>
      <c r="H130" s="83"/>
      <c r="I130" s="1579">
        <v>118</v>
      </c>
    </row>
    <row r="131" spans="2:9">
      <c r="B131" s="82"/>
      <c r="C131" s="74"/>
      <c r="D131" s="75"/>
      <c r="E131" s="75"/>
      <c r="F131" s="1581"/>
      <c r="G131" s="76"/>
      <c r="H131" s="83"/>
      <c r="I131" s="1579">
        <v>119</v>
      </c>
    </row>
    <row r="132" spans="2:9">
      <c r="B132" s="82"/>
      <c r="C132" s="74"/>
      <c r="D132" s="75"/>
      <c r="E132" s="75"/>
      <c r="F132" s="1581"/>
      <c r="G132" s="76"/>
      <c r="H132" s="83"/>
      <c r="I132" s="1579">
        <v>120</v>
      </c>
    </row>
    <row r="133" spans="2:9">
      <c r="B133" s="82"/>
      <c r="C133" s="74"/>
      <c r="D133" s="75"/>
      <c r="E133" s="75"/>
      <c r="F133" s="1581"/>
      <c r="G133" s="76"/>
      <c r="H133" s="83"/>
      <c r="I133" s="1579">
        <v>121</v>
      </c>
    </row>
    <row r="134" spans="2:9">
      <c r="B134" s="82"/>
      <c r="C134" s="74"/>
      <c r="D134" s="75"/>
      <c r="E134" s="75"/>
      <c r="F134" s="1581"/>
      <c r="G134" s="76"/>
      <c r="H134" s="83"/>
      <c r="I134" s="1579">
        <v>122</v>
      </c>
    </row>
    <row r="135" spans="2:9">
      <c r="B135" s="82"/>
      <c r="C135" s="74"/>
      <c r="D135" s="75"/>
      <c r="E135" s="75"/>
      <c r="F135" s="1581"/>
      <c r="G135" s="76"/>
      <c r="H135" s="83"/>
      <c r="I135" s="1579">
        <v>123</v>
      </c>
    </row>
    <row r="136" spans="2:9">
      <c r="B136" s="82"/>
      <c r="C136" s="74"/>
      <c r="D136" s="75"/>
      <c r="E136" s="75"/>
      <c r="F136" s="1581"/>
      <c r="G136" s="76"/>
      <c r="H136" s="83"/>
      <c r="I136" s="1579">
        <v>124</v>
      </c>
    </row>
    <row r="137" spans="2:9">
      <c r="B137" s="82"/>
      <c r="C137" s="74"/>
      <c r="D137" s="75"/>
      <c r="E137" s="75"/>
      <c r="F137" s="1581"/>
      <c r="G137" s="76"/>
      <c r="H137" s="83"/>
      <c r="I137" s="1579">
        <v>125</v>
      </c>
    </row>
    <row r="138" spans="2:9">
      <c r="B138" s="82"/>
      <c r="C138" s="74"/>
      <c r="D138" s="75"/>
      <c r="E138" s="75"/>
      <c r="F138" s="1581"/>
      <c r="G138" s="76"/>
      <c r="H138" s="83"/>
      <c r="I138" s="1579">
        <v>126</v>
      </c>
    </row>
    <row r="139" spans="2:9">
      <c r="B139" s="82"/>
      <c r="C139" s="74"/>
      <c r="D139" s="75"/>
      <c r="E139" s="75"/>
      <c r="F139" s="1581"/>
      <c r="G139" s="76"/>
      <c r="H139" s="83"/>
      <c r="I139" s="1579">
        <v>127</v>
      </c>
    </row>
    <row r="140" spans="2:9">
      <c r="B140" s="82"/>
      <c r="C140" s="74"/>
      <c r="D140" s="75"/>
      <c r="E140" s="75"/>
      <c r="F140" s="1581"/>
      <c r="G140" s="76"/>
      <c r="H140" s="83"/>
      <c r="I140" s="1579">
        <v>128</v>
      </c>
    </row>
    <row r="141" spans="2:9">
      <c r="B141" s="82"/>
      <c r="C141" s="74"/>
      <c r="D141" s="75"/>
      <c r="E141" s="75"/>
      <c r="F141" s="1581"/>
      <c r="G141" s="76"/>
      <c r="H141" s="83"/>
      <c r="I141" s="1579">
        <v>129</v>
      </c>
    </row>
    <row r="142" spans="2:9">
      <c r="B142" s="82"/>
      <c r="C142" s="74"/>
      <c r="D142" s="75"/>
      <c r="E142" s="75"/>
      <c r="F142" s="1581"/>
      <c r="G142" s="76"/>
      <c r="H142" s="83"/>
      <c r="I142" s="1579">
        <v>130</v>
      </c>
    </row>
    <row r="143" spans="2:9">
      <c r="B143" s="82"/>
      <c r="C143" s="74"/>
      <c r="D143" s="75"/>
      <c r="E143" s="75"/>
      <c r="F143" s="1581"/>
      <c r="G143" s="76"/>
      <c r="H143" s="83"/>
      <c r="I143" s="1579">
        <v>131</v>
      </c>
    </row>
    <row r="144" spans="2:9">
      <c r="B144" s="82"/>
      <c r="C144" s="74"/>
      <c r="D144" s="75"/>
      <c r="E144" s="75"/>
      <c r="F144" s="1581"/>
      <c r="G144" s="76"/>
      <c r="H144" s="83"/>
      <c r="I144" s="1579">
        <v>132</v>
      </c>
    </row>
    <row r="145" spans="2:9">
      <c r="B145" s="82"/>
      <c r="C145" s="74"/>
      <c r="D145" s="75"/>
      <c r="E145" s="75"/>
      <c r="F145" s="1581"/>
      <c r="G145" s="76"/>
      <c r="H145" s="83"/>
      <c r="I145" s="1579">
        <v>133</v>
      </c>
    </row>
    <row r="146" spans="2:9">
      <c r="B146" s="82"/>
      <c r="C146" s="74"/>
      <c r="D146" s="75"/>
      <c r="E146" s="75"/>
      <c r="F146" s="1581"/>
      <c r="G146" s="76"/>
      <c r="H146" s="83"/>
      <c r="I146" s="1579">
        <v>134</v>
      </c>
    </row>
    <row r="147" spans="2:9">
      <c r="B147" s="82"/>
      <c r="C147" s="74"/>
      <c r="D147" s="75"/>
      <c r="E147" s="75"/>
      <c r="F147" s="1581"/>
      <c r="G147" s="76"/>
      <c r="H147" s="83"/>
      <c r="I147" s="1579">
        <v>135</v>
      </c>
    </row>
    <row r="148" spans="2:9">
      <c r="B148" s="82"/>
      <c r="C148" s="74"/>
      <c r="D148" s="75"/>
      <c r="E148" s="75"/>
      <c r="F148" s="1581"/>
      <c r="G148" s="76"/>
      <c r="H148" s="83"/>
      <c r="I148" s="1579">
        <v>136</v>
      </c>
    </row>
    <row r="149" spans="2:9">
      <c r="B149" s="82"/>
      <c r="C149" s="74"/>
      <c r="D149" s="75"/>
      <c r="E149" s="75"/>
      <c r="F149" s="1581"/>
      <c r="G149" s="76"/>
      <c r="H149" s="83"/>
      <c r="I149" s="1579">
        <v>137</v>
      </c>
    </row>
    <row r="150" spans="2:9">
      <c r="B150" s="82"/>
      <c r="C150" s="74"/>
      <c r="D150" s="75"/>
      <c r="E150" s="75"/>
      <c r="F150" s="1581"/>
      <c r="G150" s="76"/>
      <c r="H150" s="83"/>
      <c r="I150" s="1579">
        <v>138</v>
      </c>
    </row>
    <row r="151" spans="2:9">
      <c r="B151" s="82"/>
      <c r="C151" s="74"/>
      <c r="D151" s="75"/>
      <c r="E151" s="75"/>
      <c r="F151" s="1581"/>
      <c r="G151" s="76"/>
      <c r="H151" s="83"/>
      <c r="I151" s="1579">
        <v>139</v>
      </c>
    </row>
    <row r="152" spans="2:9">
      <c r="B152" s="82"/>
      <c r="C152" s="74"/>
      <c r="D152" s="75"/>
      <c r="E152" s="75"/>
      <c r="F152" s="1581"/>
      <c r="G152" s="76"/>
      <c r="H152" s="83"/>
      <c r="I152" s="1579">
        <v>140</v>
      </c>
    </row>
    <row r="153" spans="2:9">
      <c r="B153" s="82"/>
      <c r="C153" s="74"/>
      <c r="D153" s="75"/>
      <c r="E153" s="75"/>
      <c r="F153" s="1581"/>
      <c r="G153" s="76"/>
      <c r="H153" s="83"/>
      <c r="I153" s="1579">
        <v>141</v>
      </c>
    </row>
    <row r="154" spans="2:9">
      <c r="B154" s="82"/>
      <c r="C154" s="74"/>
      <c r="D154" s="75"/>
      <c r="E154" s="75"/>
      <c r="F154" s="1581"/>
      <c r="G154" s="76"/>
      <c r="H154" s="83"/>
      <c r="I154" s="1579">
        <v>142</v>
      </c>
    </row>
    <row r="155" spans="2:9">
      <c r="B155" s="82"/>
      <c r="C155" s="74"/>
      <c r="D155" s="75"/>
      <c r="E155" s="75"/>
      <c r="F155" s="1581"/>
      <c r="G155" s="76"/>
      <c r="H155" s="83"/>
      <c r="I155" s="1579">
        <v>143</v>
      </c>
    </row>
    <row r="156" spans="2:9">
      <c r="B156" s="82"/>
      <c r="C156" s="74"/>
      <c r="D156" s="75"/>
      <c r="E156" s="75"/>
      <c r="F156" s="1581"/>
      <c r="G156" s="76"/>
      <c r="H156" s="83"/>
      <c r="I156" s="1579">
        <v>144</v>
      </c>
    </row>
    <row r="157" spans="2:9">
      <c r="B157" s="82"/>
      <c r="C157" s="74"/>
      <c r="D157" s="75"/>
      <c r="E157" s="75"/>
      <c r="F157" s="1581"/>
      <c r="G157" s="76"/>
      <c r="H157" s="83"/>
      <c r="I157" s="1579">
        <v>145</v>
      </c>
    </row>
    <row r="158" spans="2:9">
      <c r="B158" s="82"/>
      <c r="C158" s="74"/>
      <c r="D158" s="75"/>
      <c r="E158" s="75"/>
      <c r="F158" s="1581"/>
      <c r="G158" s="76"/>
      <c r="H158" s="83"/>
      <c r="I158" s="1579">
        <v>146</v>
      </c>
    </row>
    <row r="159" spans="2:9">
      <c r="B159" s="82"/>
      <c r="C159" s="74"/>
      <c r="D159" s="75"/>
      <c r="E159" s="75"/>
      <c r="F159" s="1581"/>
      <c r="G159" s="76"/>
      <c r="H159" s="83"/>
      <c r="I159" s="1579">
        <v>147</v>
      </c>
    </row>
    <row r="160" spans="2:9">
      <c r="B160" s="82"/>
      <c r="C160" s="74"/>
      <c r="D160" s="75"/>
      <c r="E160" s="75"/>
      <c r="F160" s="1581"/>
      <c r="G160" s="76"/>
      <c r="H160" s="83"/>
      <c r="I160" s="1579">
        <v>148</v>
      </c>
    </row>
    <row r="161" spans="2:9">
      <c r="B161" s="82"/>
      <c r="C161" s="74"/>
      <c r="D161" s="75"/>
      <c r="E161" s="75"/>
      <c r="F161" s="1581"/>
      <c r="G161" s="76"/>
      <c r="H161" s="83"/>
      <c r="I161" s="1579">
        <v>149</v>
      </c>
    </row>
    <row r="162" spans="2:9">
      <c r="B162" s="82"/>
      <c r="C162" s="74"/>
      <c r="D162" s="75"/>
      <c r="E162" s="75"/>
      <c r="F162" s="1581"/>
      <c r="G162" s="76"/>
      <c r="H162" s="83"/>
      <c r="I162" s="1579">
        <v>150</v>
      </c>
    </row>
    <row r="163" spans="2:9">
      <c r="B163" s="82"/>
      <c r="C163" s="74"/>
      <c r="D163" s="75"/>
      <c r="E163" s="75"/>
      <c r="F163" s="1581"/>
      <c r="G163" s="76"/>
      <c r="H163" s="83"/>
      <c r="I163" s="1579">
        <v>151</v>
      </c>
    </row>
    <row r="164" spans="2:9" ht="13.5" thickBot="1">
      <c r="B164" s="1582"/>
      <c r="C164" s="1583" t="s">
        <v>81</v>
      </c>
      <c r="D164" s="1584"/>
      <c r="E164" s="1584"/>
      <c r="F164" s="1584"/>
      <c r="G164" s="1585">
        <f>SUM(G14:G163)</f>
        <v>0</v>
      </c>
      <c r="H164" s="1586">
        <f>SUM(H14:H163)</f>
        <v>0</v>
      </c>
      <c r="I164" s="1579">
        <v>152</v>
      </c>
    </row>
    <row r="165" spans="2:9" ht="13.5" thickTop="1"/>
    <row r="166" spans="2:9"/>
    <row r="167" spans="2:9"/>
    <row r="168" spans="2:9"/>
    <row r="169" spans="2:9"/>
    <row r="170" spans="2:9"/>
  </sheetData>
  <sheetProtection algorithmName="SHA-512" hashValue="d+HQJB2C3MdrIljY8mdHGocaheB+uP1LVT9rqJfifTSdTD7NHqIPHi7NRH+4HMfj/jPeQs+hNxCIRFge3s0KGQ==" saltValue="5Uay+VLjtMHSlvVZFsIdgA=="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pageSetUpPr fitToPage="1"/>
  </sheetPr>
  <dimension ref="A1:L170"/>
  <sheetViews>
    <sheetView showGridLines="0" zoomScaleNormal="100" workbookViewId="0">
      <pane ySplit="13" topLeftCell="A14" activePane="bottomLeft" state="frozen"/>
      <selection pane="bottomLeft" activeCell="C22" sqref="C22"/>
    </sheetView>
  </sheetViews>
  <sheetFormatPr defaultColWidth="0" defaultRowHeight="15" zeroHeight="1"/>
  <cols>
    <col min="1" max="1" width="1.77734375" style="479" customWidth="1"/>
    <col min="2" max="2" width="10.21875" style="479" customWidth="1"/>
    <col min="3" max="3" width="33.6640625" style="479" customWidth="1"/>
    <col min="4" max="5" width="17.33203125" style="479" customWidth="1"/>
    <col min="6" max="6" width="9.109375" style="479" customWidth="1"/>
    <col min="7" max="8" width="10.88671875" style="479" customWidth="1"/>
    <col min="9" max="9" width="3.109375" style="479" hidden="1" customWidth="1"/>
    <col min="10" max="10" width="1.77734375" style="479" customWidth="1"/>
    <col min="11" max="12" width="8.88671875" style="479" customWidth="1"/>
    <col min="13" max="16384" width="8.88671875" style="479" hidden="1"/>
  </cols>
  <sheetData>
    <row r="1" spans="2:9">
      <c r="B1" s="241" t="s">
        <v>12366</v>
      </c>
      <c r="C1" s="1644"/>
      <c r="D1" s="1644"/>
      <c r="E1" s="1644"/>
      <c r="F1" s="1644"/>
      <c r="G1" s="1644"/>
      <c r="H1" s="1644"/>
    </row>
    <row r="2" spans="2:9">
      <c r="B2" s="241" t="s">
        <v>12367</v>
      </c>
      <c r="C2" s="1644"/>
      <c r="D2" s="1644"/>
      <c r="E2" s="1644"/>
      <c r="F2" s="1644"/>
      <c r="G2" s="1644"/>
      <c r="H2" s="1644"/>
    </row>
    <row r="3" spans="2:9">
      <c r="B3" s="241" t="s">
        <v>12368</v>
      </c>
      <c r="C3" s="1644"/>
      <c r="D3" s="1644"/>
      <c r="E3" s="1644"/>
      <c r="F3" s="1644"/>
      <c r="G3" s="1644"/>
      <c r="H3" s="1644"/>
    </row>
    <row r="4" spans="2:9">
      <c r="B4" s="241" t="s">
        <v>12369</v>
      </c>
      <c r="C4" s="1644"/>
      <c r="D4" s="1644"/>
      <c r="E4" s="1644"/>
      <c r="F4" s="1644"/>
      <c r="G4" s="1644"/>
      <c r="H4" s="1644"/>
    </row>
    <row r="5" spans="2:9"/>
    <row r="6" spans="2:9">
      <c r="B6" s="700" t="s">
        <v>662</v>
      </c>
      <c r="C6" s="1644"/>
      <c r="D6" s="700"/>
      <c r="E6" s="700"/>
      <c r="F6" s="700"/>
      <c r="G6" s="700"/>
      <c r="H6" s="700"/>
    </row>
    <row r="7" spans="2:9" ht="15.75" thickBot="1">
      <c r="B7" s="384"/>
      <c r="C7" s="384"/>
      <c r="D7" s="384"/>
      <c r="E7" s="384"/>
      <c r="F7" s="384"/>
      <c r="G7" s="384"/>
      <c r="H7" s="384"/>
    </row>
    <row r="8" spans="2:9" ht="15.75" thickTop="1">
      <c r="B8" s="1559" t="s">
        <v>6</v>
      </c>
      <c r="C8" s="1560"/>
      <c r="D8" s="1560">
        <f>Facility_Name</f>
        <v>0</v>
      </c>
      <c r="E8" s="1560"/>
      <c r="F8" s="1560"/>
      <c r="G8" s="1560"/>
      <c r="H8" s="1561"/>
    </row>
    <row r="9" spans="2:9">
      <c r="B9" s="1562" t="s">
        <v>7</v>
      </c>
      <c r="C9" s="1563"/>
      <c r="D9" s="1563" t="str">
        <f>IF(Facility_DBA = 0, "", Facility_DBA)</f>
        <v/>
      </c>
      <c r="E9" s="1563"/>
      <c r="F9" s="1563"/>
      <c r="G9" s="1563"/>
      <c r="H9" s="1564"/>
    </row>
    <row r="10" spans="2:9" ht="15.75" thickBot="1">
      <c r="B10" s="1565" t="s">
        <v>24</v>
      </c>
      <c r="C10" s="1566"/>
      <c r="D10" s="1566">
        <f>Provider_Number</f>
        <v>0</v>
      </c>
      <c r="E10" s="1596" t="s">
        <v>95</v>
      </c>
      <c r="F10" s="1568">
        <f>Facility_FYB</f>
        <v>0</v>
      </c>
      <c r="G10" s="1596" t="s">
        <v>53</v>
      </c>
      <c r="H10" s="1569">
        <f>Facility_FYE</f>
        <v>0</v>
      </c>
    </row>
    <row r="11" spans="2:9" ht="16.5" thickTop="1" thickBot="1">
      <c r="B11" s="1570"/>
      <c r="C11" s="1571"/>
      <c r="D11" s="1571"/>
      <c r="E11" s="1571"/>
      <c r="F11" s="1571"/>
      <c r="G11" s="1571"/>
      <c r="H11" s="1572"/>
    </row>
    <row r="12" spans="2:9" ht="16.5" hidden="1" thickTop="1" thickBot="1">
      <c r="B12" s="1573" t="s">
        <v>1499</v>
      </c>
      <c r="C12" s="1574" t="s">
        <v>1500</v>
      </c>
      <c r="D12" s="1574" t="s">
        <v>1501</v>
      </c>
      <c r="E12" s="1574" t="s">
        <v>1502</v>
      </c>
      <c r="F12" s="1574" t="s">
        <v>1503</v>
      </c>
      <c r="G12" s="1574" t="s">
        <v>1504</v>
      </c>
      <c r="H12" s="1575" t="s">
        <v>1505</v>
      </c>
    </row>
    <row r="13" spans="2:9" ht="27" thickTop="1" thickBot="1">
      <c r="B13" s="1576" t="s">
        <v>1412</v>
      </c>
      <c r="C13" s="1577" t="s">
        <v>412</v>
      </c>
      <c r="D13" s="1577" t="s">
        <v>1413</v>
      </c>
      <c r="E13" s="1577" t="s">
        <v>1414</v>
      </c>
      <c r="F13" s="1577"/>
      <c r="G13" s="1577" t="s">
        <v>959</v>
      </c>
      <c r="H13" s="1578" t="s">
        <v>1410</v>
      </c>
      <c r="I13" s="1579">
        <v>1</v>
      </c>
    </row>
    <row r="14" spans="2:9" ht="15.75" thickTop="1">
      <c r="B14" s="1587"/>
      <c r="C14" s="1588"/>
      <c r="D14" s="1589"/>
      <c r="E14" s="1589"/>
      <c r="F14" s="1580"/>
      <c r="G14" s="1590"/>
      <c r="H14" s="1591"/>
      <c r="I14" s="1579">
        <v>2</v>
      </c>
    </row>
    <row r="15" spans="2:9">
      <c r="B15" s="82"/>
      <c r="C15" s="1592"/>
      <c r="D15" s="1593"/>
      <c r="E15" s="1593"/>
      <c r="F15" s="1581"/>
      <c r="G15" s="1594"/>
      <c r="H15" s="1595"/>
      <c r="I15" s="1579">
        <v>3</v>
      </c>
    </row>
    <row r="16" spans="2:9">
      <c r="B16" s="82"/>
      <c r="C16" s="1592"/>
      <c r="D16" s="1593"/>
      <c r="E16" s="1593"/>
      <c r="F16" s="1581"/>
      <c r="G16" s="1594"/>
      <c r="H16" s="1595"/>
      <c r="I16" s="1579">
        <v>4</v>
      </c>
    </row>
    <row r="17" spans="2:9">
      <c r="B17" s="82"/>
      <c r="C17" s="1592"/>
      <c r="D17" s="1593"/>
      <c r="E17" s="1593"/>
      <c r="F17" s="1581"/>
      <c r="G17" s="1594"/>
      <c r="H17" s="1595"/>
      <c r="I17" s="1579">
        <v>5</v>
      </c>
    </row>
    <row r="18" spans="2:9">
      <c r="B18" s="82"/>
      <c r="C18" s="1592"/>
      <c r="D18" s="1593"/>
      <c r="E18" s="1593"/>
      <c r="F18" s="1581"/>
      <c r="G18" s="1594"/>
      <c r="H18" s="1595"/>
      <c r="I18" s="1579">
        <v>6</v>
      </c>
    </row>
    <row r="19" spans="2:9">
      <c r="B19" s="82"/>
      <c r="C19" s="1592"/>
      <c r="D19" s="1593"/>
      <c r="E19" s="1593"/>
      <c r="F19" s="1581"/>
      <c r="G19" s="1594"/>
      <c r="H19" s="1595"/>
      <c r="I19" s="1579">
        <v>7</v>
      </c>
    </row>
    <row r="20" spans="2:9">
      <c r="B20" s="82"/>
      <c r="C20" s="1592"/>
      <c r="D20" s="1593"/>
      <c r="E20" s="1593"/>
      <c r="F20" s="1581"/>
      <c r="G20" s="1594"/>
      <c r="H20" s="1595"/>
      <c r="I20" s="1579">
        <v>8</v>
      </c>
    </row>
    <row r="21" spans="2:9">
      <c r="B21" s="82"/>
      <c r="C21" s="1592"/>
      <c r="D21" s="1593"/>
      <c r="E21" s="1593"/>
      <c r="F21" s="1581"/>
      <c r="G21" s="1594"/>
      <c r="H21" s="1595"/>
      <c r="I21" s="1579">
        <v>9</v>
      </c>
    </row>
    <row r="22" spans="2:9">
      <c r="B22" s="82"/>
      <c r="C22" s="1592"/>
      <c r="D22" s="1593"/>
      <c r="E22" s="1593"/>
      <c r="F22" s="1581"/>
      <c r="G22" s="1594"/>
      <c r="H22" s="1595"/>
      <c r="I22" s="1579">
        <v>10</v>
      </c>
    </row>
    <row r="23" spans="2:9">
      <c r="B23" s="82"/>
      <c r="C23" s="1592"/>
      <c r="D23" s="1593"/>
      <c r="E23" s="1593"/>
      <c r="F23" s="1581"/>
      <c r="G23" s="1594"/>
      <c r="H23" s="1595"/>
      <c r="I23" s="1579">
        <v>11</v>
      </c>
    </row>
    <row r="24" spans="2:9">
      <c r="B24" s="82"/>
      <c r="C24" s="1592"/>
      <c r="D24" s="1593"/>
      <c r="E24" s="1593"/>
      <c r="F24" s="1581"/>
      <c r="G24" s="1594"/>
      <c r="H24" s="1595"/>
      <c r="I24" s="1579">
        <v>12</v>
      </c>
    </row>
    <row r="25" spans="2:9">
      <c r="B25" s="82"/>
      <c r="C25" s="1592"/>
      <c r="D25" s="1593"/>
      <c r="E25" s="1593"/>
      <c r="F25" s="1581"/>
      <c r="G25" s="1594"/>
      <c r="H25" s="1595"/>
      <c r="I25" s="1579">
        <v>13</v>
      </c>
    </row>
    <row r="26" spans="2:9">
      <c r="B26" s="82"/>
      <c r="C26" s="1592"/>
      <c r="D26" s="1593"/>
      <c r="E26" s="1593"/>
      <c r="F26" s="1581"/>
      <c r="G26" s="1594"/>
      <c r="H26" s="1595"/>
      <c r="I26" s="1579">
        <v>14</v>
      </c>
    </row>
    <row r="27" spans="2:9">
      <c r="B27" s="82"/>
      <c r="C27" s="1592"/>
      <c r="D27" s="1593"/>
      <c r="E27" s="1593"/>
      <c r="F27" s="1581"/>
      <c r="G27" s="1594"/>
      <c r="H27" s="1595"/>
      <c r="I27" s="1579">
        <v>15</v>
      </c>
    </row>
    <row r="28" spans="2:9">
      <c r="B28" s="82"/>
      <c r="C28" s="1592"/>
      <c r="D28" s="1593"/>
      <c r="E28" s="1593"/>
      <c r="F28" s="1581"/>
      <c r="G28" s="1594"/>
      <c r="H28" s="1595"/>
      <c r="I28" s="1579">
        <v>16</v>
      </c>
    </row>
    <row r="29" spans="2:9">
      <c r="B29" s="82"/>
      <c r="C29" s="1592"/>
      <c r="D29" s="1593"/>
      <c r="E29" s="1593"/>
      <c r="F29" s="1581"/>
      <c r="G29" s="1594"/>
      <c r="H29" s="1595"/>
      <c r="I29" s="1579">
        <v>17</v>
      </c>
    </row>
    <row r="30" spans="2:9">
      <c r="B30" s="82"/>
      <c r="C30" s="1592"/>
      <c r="D30" s="1593"/>
      <c r="E30" s="1593"/>
      <c r="F30" s="1581"/>
      <c r="G30" s="1594"/>
      <c r="H30" s="1595"/>
      <c r="I30" s="1579">
        <v>18</v>
      </c>
    </row>
    <row r="31" spans="2:9">
      <c r="B31" s="82"/>
      <c r="C31" s="1592"/>
      <c r="D31" s="1593"/>
      <c r="E31" s="1593"/>
      <c r="F31" s="1581"/>
      <c r="G31" s="1594"/>
      <c r="H31" s="1595"/>
      <c r="I31" s="1579">
        <v>19</v>
      </c>
    </row>
    <row r="32" spans="2:9">
      <c r="B32" s="82"/>
      <c r="C32" s="1592"/>
      <c r="D32" s="1593"/>
      <c r="E32" s="1593"/>
      <c r="F32" s="1581"/>
      <c r="G32" s="1594"/>
      <c r="H32" s="1595"/>
      <c r="I32" s="1579">
        <v>20</v>
      </c>
    </row>
    <row r="33" spans="2:9">
      <c r="B33" s="82"/>
      <c r="C33" s="1592"/>
      <c r="D33" s="1593"/>
      <c r="E33" s="1593"/>
      <c r="F33" s="1581"/>
      <c r="G33" s="1594"/>
      <c r="H33" s="1595"/>
      <c r="I33" s="1579">
        <v>21</v>
      </c>
    </row>
    <row r="34" spans="2:9">
      <c r="B34" s="82"/>
      <c r="C34" s="1592"/>
      <c r="D34" s="1593"/>
      <c r="E34" s="1593"/>
      <c r="F34" s="1581"/>
      <c r="G34" s="1594"/>
      <c r="H34" s="1595"/>
      <c r="I34" s="1579">
        <v>22</v>
      </c>
    </row>
    <row r="35" spans="2:9">
      <c r="B35" s="82"/>
      <c r="C35" s="1592"/>
      <c r="D35" s="1593"/>
      <c r="E35" s="1593"/>
      <c r="F35" s="1581"/>
      <c r="G35" s="1594"/>
      <c r="H35" s="1595"/>
      <c r="I35" s="1579">
        <v>23</v>
      </c>
    </row>
    <row r="36" spans="2:9">
      <c r="B36" s="82"/>
      <c r="C36" s="1592"/>
      <c r="D36" s="1593"/>
      <c r="E36" s="1593"/>
      <c r="F36" s="1581"/>
      <c r="G36" s="1594"/>
      <c r="H36" s="1595"/>
      <c r="I36" s="1579">
        <v>24</v>
      </c>
    </row>
    <row r="37" spans="2:9">
      <c r="B37" s="82"/>
      <c r="C37" s="1592"/>
      <c r="D37" s="1593"/>
      <c r="E37" s="1593"/>
      <c r="F37" s="1581"/>
      <c r="G37" s="1594"/>
      <c r="H37" s="1595"/>
      <c r="I37" s="1579">
        <v>25</v>
      </c>
    </row>
    <row r="38" spans="2:9">
      <c r="B38" s="82"/>
      <c r="C38" s="1592"/>
      <c r="D38" s="1593"/>
      <c r="E38" s="1593"/>
      <c r="F38" s="1581"/>
      <c r="G38" s="1594"/>
      <c r="H38" s="1595"/>
      <c r="I38" s="1579">
        <v>26</v>
      </c>
    </row>
    <row r="39" spans="2:9">
      <c r="B39" s="82"/>
      <c r="C39" s="1592"/>
      <c r="D39" s="1593"/>
      <c r="E39" s="1593"/>
      <c r="F39" s="1581"/>
      <c r="G39" s="1594"/>
      <c r="H39" s="1595"/>
      <c r="I39" s="1579">
        <v>27</v>
      </c>
    </row>
    <row r="40" spans="2:9">
      <c r="B40" s="82"/>
      <c r="C40" s="1592"/>
      <c r="D40" s="1593"/>
      <c r="E40" s="1593"/>
      <c r="F40" s="1581"/>
      <c r="G40" s="1594"/>
      <c r="H40" s="1595"/>
      <c r="I40" s="1579">
        <v>28</v>
      </c>
    </row>
    <row r="41" spans="2:9">
      <c r="B41" s="82"/>
      <c r="C41" s="1592"/>
      <c r="D41" s="1593"/>
      <c r="E41" s="1593"/>
      <c r="F41" s="1581"/>
      <c r="G41" s="1594"/>
      <c r="H41" s="1595"/>
      <c r="I41" s="1579">
        <v>29</v>
      </c>
    </row>
    <row r="42" spans="2:9">
      <c r="B42" s="82"/>
      <c r="C42" s="1592"/>
      <c r="D42" s="1593"/>
      <c r="E42" s="1593"/>
      <c r="F42" s="1581"/>
      <c r="G42" s="1594"/>
      <c r="H42" s="1595"/>
      <c r="I42" s="1579">
        <v>30</v>
      </c>
    </row>
    <row r="43" spans="2:9">
      <c r="B43" s="82"/>
      <c r="C43" s="1592"/>
      <c r="D43" s="1593"/>
      <c r="E43" s="1593"/>
      <c r="F43" s="1581"/>
      <c r="G43" s="1594"/>
      <c r="H43" s="1595"/>
      <c r="I43" s="1579">
        <v>31</v>
      </c>
    </row>
    <row r="44" spans="2:9">
      <c r="B44" s="82"/>
      <c r="C44" s="1592"/>
      <c r="D44" s="1593"/>
      <c r="E44" s="1593"/>
      <c r="F44" s="1581"/>
      <c r="G44" s="1594"/>
      <c r="H44" s="1595"/>
      <c r="I44" s="1579">
        <v>32</v>
      </c>
    </row>
    <row r="45" spans="2:9">
      <c r="B45" s="82"/>
      <c r="C45" s="1592"/>
      <c r="D45" s="1593"/>
      <c r="E45" s="1593"/>
      <c r="F45" s="1581"/>
      <c r="G45" s="1594"/>
      <c r="H45" s="1595"/>
      <c r="I45" s="1579">
        <v>33</v>
      </c>
    </row>
    <row r="46" spans="2:9">
      <c r="B46" s="82"/>
      <c r="C46" s="1592"/>
      <c r="D46" s="1593"/>
      <c r="E46" s="1593"/>
      <c r="F46" s="1581"/>
      <c r="G46" s="1594"/>
      <c r="H46" s="1595"/>
      <c r="I46" s="1579">
        <v>34</v>
      </c>
    </row>
    <row r="47" spans="2:9">
      <c r="B47" s="82"/>
      <c r="C47" s="1592"/>
      <c r="D47" s="1593"/>
      <c r="E47" s="1593"/>
      <c r="F47" s="1581"/>
      <c r="G47" s="1594"/>
      <c r="H47" s="1595"/>
      <c r="I47" s="1579">
        <v>35</v>
      </c>
    </row>
    <row r="48" spans="2:9">
      <c r="B48" s="82"/>
      <c r="C48" s="1592"/>
      <c r="D48" s="1593"/>
      <c r="E48" s="1593"/>
      <c r="F48" s="1581"/>
      <c r="G48" s="1594"/>
      <c r="H48" s="1595"/>
      <c r="I48" s="1579">
        <v>36</v>
      </c>
    </row>
    <row r="49" spans="2:9">
      <c r="B49" s="82"/>
      <c r="C49" s="1592"/>
      <c r="D49" s="1593"/>
      <c r="E49" s="1593"/>
      <c r="F49" s="1581"/>
      <c r="G49" s="1594"/>
      <c r="H49" s="1595"/>
      <c r="I49" s="1579">
        <v>37</v>
      </c>
    </row>
    <row r="50" spans="2:9">
      <c r="B50" s="82"/>
      <c r="C50" s="1592"/>
      <c r="D50" s="1593"/>
      <c r="E50" s="1593"/>
      <c r="F50" s="1581"/>
      <c r="G50" s="1594"/>
      <c r="H50" s="1595"/>
      <c r="I50" s="1579">
        <v>38</v>
      </c>
    </row>
    <row r="51" spans="2:9">
      <c r="B51" s="82"/>
      <c r="C51" s="1592"/>
      <c r="D51" s="1593"/>
      <c r="E51" s="1593"/>
      <c r="F51" s="1581"/>
      <c r="G51" s="1594"/>
      <c r="H51" s="1595"/>
      <c r="I51" s="1579">
        <v>39</v>
      </c>
    </row>
    <row r="52" spans="2:9">
      <c r="B52" s="82"/>
      <c r="C52" s="1592"/>
      <c r="D52" s="1593"/>
      <c r="E52" s="1593"/>
      <c r="F52" s="1581"/>
      <c r="G52" s="1594"/>
      <c r="H52" s="1595"/>
      <c r="I52" s="1579">
        <v>40</v>
      </c>
    </row>
    <row r="53" spans="2:9">
      <c r="B53" s="82"/>
      <c r="C53" s="1592"/>
      <c r="D53" s="1593"/>
      <c r="E53" s="1593"/>
      <c r="F53" s="1581"/>
      <c r="G53" s="1594"/>
      <c r="H53" s="1595"/>
      <c r="I53" s="1579">
        <v>41</v>
      </c>
    </row>
    <row r="54" spans="2:9">
      <c r="B54" s="82"/>
      <c r="C54" s="1592"/>
      <c r="D54" s="1593"/>
      <c r="E54" s="1593"/>
      <c r="F54" s="1581"/>
      <c r="G54" s="1594"/>
      <c r="H54" s="1595"/>
      <c r="I54" s="1579">
        <v>42</v>
      </c>
    </row>
    <row r="55" spans="2:9">
      <c r="B55" s="82"/>
      <c r="C55" s="1592"/>
      <c r="D55" s="1593"/>
      <c r="E55" s="1593"/>
      <c r="F55" s="1581"/>
      <c r="G55" s="1594"/>
      <c r="H55" s="1595"/>
      <c r="I55" s="1579">
        <v>43</v>
      </c>
    </row>
    <row r="56" spans="2:9">
      <c r="B56" s="82"/>
      <c r="C56" s="1592"/>
      <c r="D56" s="1593"/>
      <c r="E56" s="1593"/>
      <c r="F56" s="1581"/>
      <c r="G56" s="1594"/>
      <c r="H56" s="1595"/>
      <c r="I56" s="1579">
        <v>44</v>
      </c>
    </row>
    <row r="57" spans="2:9">
      <c r="B57" s="82"/>
      <c r="C57" s="1592"/>
      <c r="D57" s="1593"/>
      <c r="E57" s="1593"/>
      <c r="F57" s="1581"/>
      <c r="G57" s="1594"/>
      <c r="H57" s="1595"/>
      <c r="I57" s="1579">
        <v>45</v>
      </c>
    </row>
    <row r="58" spans="2:9">
      <c r="B58" s="82"/>
      <c r="C58" s="1592"/>
      <c r="D58" s="1593"/>
      <c r="E58" s="1593"/>
      <c r="F58" s="1581"/>
      <c r="G58" s="1594"/>
      <c r="H58" s="1595"/>
      <c r="I58" s="1579">
        <v>46</v>
      </c>
    </row>
    <row r="59" spans="2:9">
      <c r="B59" s="82"/>
      <c r="C59" s="1592"/>
      <c r="D59" s="1593"/>
      <c r="E59" s="1593"/>
      <c r="F59" s="1581"/>
      <c r="G59" s="1594"/>
      <c r="H59" s="1595"/>
      <c r="I59" s="1579">
        <v>47</v>
      </c>
    </row>
    <row r="60" spans="2:9">
      <c r="B60" s="82"/>
      <c r="C60" s="1592"/>
      <c r="D60" s="1593"/>
      <c r="E60" s="1593"/>
      <c r="F60" s="1581"/>
      <c r="G60" s="1594"/>
      <c r="H60" s="1595"/>
      <c r="I60" s="1579">
        <v>48</v>
      </c>
    </row>
    <row r="61" spans="2:9">
      <c r="B61" s="82"/>
      <c r="C61" s="1592"/>
      <c r="D61" s="1593"/>
      <c r="E61" s="1593"/>
      <c r="F61" s="1581"/>
      <c r="G61" s="1594"/>
      <c r="H61" s="1595"/>
      <c r="I61" s="1579">
        <v>49</v>
      </c>
    </row>
    <row r="62" spans="2:9">
      <c r="B62" s="82"/>
      <c r="C62" s="1592"/>
      <c r="D62" s="1593"/>
      <c r="E62" s="1593"/>
      <c r="F62" s="1581"/>
      <c r="G62" s="1594"/>
      <c r="H62" s="1595"/>
      <c r="I62" s="1579">
        <v>50</v>
      </c>
    </row>
    <row r="63" spans="2:9">
      <c r="B63" s="82"/>
      <c r="C63" s="1592"/>
      <c r="D63" s="1593"/>
      <c r="E63" s="1593"/>
      <c r="F63" s="1581"/>
      <c r="G63" s="1594"/>
      <c r="H63" s="1595"/>
      <c r="I63" s="1579">
        <v>51</v>
      </c>
    </row>
    <row r="64" spans="2:9">
      <c r="B64" s="82"/>
      <c r="C64" s="1592"/>
      <c r="D64" s="1593"/>
      <c r="E64" s="1593"/>
      <c r="F64" s="1581"/>
      <c r="G64" s="1594"/>
      <c r="H64" s="1595"/>
      <c r="I64" s="1579">
        <v>52</v>
      </c>
    </row>
    <row r="65" spans="2:9">
      <c r="B65" s="82"/>
      <c r="C65" s="1592"/>
      <c r="D65" s="1593"/>
      <c r="E65" s="1593"/>
      <c r="F65" s="1581"/>
      <c r="G65" s="1594"/>
      <c r="H65" s="1595"/>
      <c r="I65" s="1579">
        <v>53</v>
      </c>
    </row>
    <row r="66" spans="2:9">
      <c r="B66" s="82"/>
      <c r="C66" s="1592"/>
      <c r="D66" s="1593"/>
      <c r="E66" s="1593"/>
      <c r="F66" s="1581"/>
      <c r="G66" s="1594"/>
      <c r="H66" s="1595"/>
      <c r="I66" s="1579">
        <v>54</v>
      </c>
    </row>
    <row r="67" spans="2:9">
      <c r="B67" s="82"/>
      <c r="C67" s="1592"/>
      <c r="D67" s="1593"/>
      <c r="E67" s="1593"/>
      <c r="F67" s="1581"/>
      <c r="G67" s="1594"/>
      <c r="H67" s="1595"/>
      <c r="I67" s="1579">
        <v>55</v>
      </c>
    </row>
    <row r="68" spans="2:9">
      <c r="B68" s="82"/>
      <c r="C68" s="1592"/>
      <c r="D68" s="1593"/>
      <c r="E68" s="1593"/>
      <c r="F68" s="1581"/>
      <c r="G68" s="1594"/>
      <c r="H68" s="1595"/>
      <c r="I68" s="1579">
        <v>56</v>
      </c>
    </row>
    <row r="69" spans="2:9">
      <c r="B69" s="82"/>
      <c r="C69" s="1592"/>
      <c r="D69" s="1593"/>
      <c r="E69" s="1593"/>
      <c r="F69" s="1581"/>
      <c r="G69" s="1594"/>
      <c r="H69" s="1595"/>
      <c r="I69" s="1579">
        <v>57</v>
      </c>
    </row>
    <row r="70" spans="2:9">
      <c r="B70" s="82"/>
      <c r="C70" s="1592"/>
      <c r="D70" s="1593"/>
      <c r="E70" s="1593"/>
      <c r="F70" s="1581"/>
      <c r="G70" s="1594"/>
      <c r="H70" s="1595"/>
      <c r="I70" s="1579">
        <v>58</v>
      </c>
    </row>
    <row r="71" spans="2:9">
      <c r="B71" s="82"/>
      <c r="C71" s="1592"/>
      <c r="D71" s="1593"/>
      <c r="E71" s="1593"/>
      <c r="F71" s="1581"/>
      <c r="G71" s="1594"/>
      <c r="H71" s="1595"/>
      <c r="I71" s="1579">
        <v>59</v>
      </c>
    </row>
    <row r="72" spans="2:9">
      <c r="B72" s="82"/>
      <c r="C72" s="1592"/>
      <c r="D72" s="1593"/>
      <c r="E72" s="1593"/>
      <c r="F72" s="1581"/>
      <c r="G72" s="1594"/>
      <c r="H72" s="1595"/>
      <c r="I72" s="1579">
        <v>60</v>
      </c>
    </row>
    <row r="73" spans="2:9">
      <c r="B73" s="82"/>
      <c r="C73" s="1592"/>
      <c r="D73" s="1593"/>
      <c r="E73" s="1593"/>
      <c r="F73" s="1581"/>
      <c r="G73" s="1594"/>
      <c r="H73" s="1595"/>
      <c r="I73" s="1579">
        <v>61</v>
      </c>
    </row>
    <row r="74" spans="2:9">
      <c r="B74" s="82"/>
      <c r="C74" s="1592"/>
      <c r="D74" s="1593"/>
      <c r="E74" s="1593"/>
      <c r="F74" s="1581"/>
      <c r="G74" s="1594"/>
      <c r="H74" s="1595"/>
      <c r="I74" s="1579">
        <v>62</v>
      </c>
    </row>
    <row r="75" spans="2:9">
      <c r="B75" s="82"/>
      <c r="C75" s="1592"/>
      <c r="D75" s="1593"/>
      <c r="E75" s="1593"/>
      <c r="F75" s="1581"/>
      <c r="G75" s="1594"/>
      <c r="H75" s="1595"/>
      <c r="I75" s="1579">
        <v>63</v>
      </c>
    </row>
    <row r="76" spans="2:9">
      <c r="B76" s="82"/>
      <c r="C76" s="1592"/>
      <c r="D76" s="1593"/>
      <c r="E76" s="1593"/>
      <c r="F76" s="1581"/>
      <c r="G76" s="1594"/>
      <c r="H76" s="1595"/>
      <c r="I76" s="1579">
        <v>64</v>
      </c>
    </row>
    <row r="77" spans="2:9">
      <c r="B77" s="82"/>
      <c r="C77" s="1592"/>
      <c r="D77" s="1593"/>
      <c r="E77" s="1593"/>
      <c r="F77" s="1581"/>
      <c r="G77" s="1594"/>
      <c r="H77" s="1595"/>
      <c r="I77" s="1579">
        <v>65</v>
      </c>
    </row>
    <row r="78" spans="2:9">
      <c r="B78" s="82"/>
      <c r="C78" s="1592"/>
      <c r="D78" s="1593"/>
      <c r="E78" s="1593"/>
      <c r="F78" s="1581"/>
      <c r="G78" s="1594"/>
      <c r="H78" s="1595"/>
      <c r="I78" s="1579">
        <v>66</v>
      </c>
    </row>
    <row r="79" spans="2:9">
      <c r="B79" s="82"/>
      <c r="C79" s="1592"/>
      <c r="D79" s="1593"/>
      <c r="E79" s="1593"/>
      <c r="F79" s="1581"/>
      <c r="G79" s="1594"/>
      <c r="H79" s="1595"/>
      <c r="I79" s="1579">
        <v>67</v>
      </c>
    </row>
    <row r="80" spans="2:9">
      <c r="B80" s="82"/>
      <c r="C80" s="1592"/>
      <c r="D80" s="1593"/>
      <c r="E80" s="1593"/>
      <c r="F80" s="1581"/>
      <c r="G80" s="1594"/>
      <c r="H80" s="1595"/>
      <c r="I80" s="1579">
        <v>68</v>
      </c>
    </row>
    <row r="81" spans="2:9">
      <c r="B81" s="82"/>
      <c r="C81" s="1592"/>
      <c r="D81" s="1593"/>
      <c r="E81" s="1593"/>
      <c r="F81" s="1581"/>
      <c r="G81" s="1594"/>
      <c r="H81" s="1595"/>
      <c r="I81" s="1579">
        <v>69</v>
      </c>
    </row>
    <row r="82" spans="2:9">
      <c r="B82" s="82"/>
      <c r="C82" s="1592"/>
      <c r="D82" s="1593"/>
      <c r="E82" s="1593"/>
      <c r="F82" s="1581"/>
      <c r="G82" s="1594"/>
      <c r="H82" s="1595"/>
      <c r="I82" s="1579">
        <v>70</v>
      </c>
    </row>
    <row r="83" spans="2:9">
      <c r="B83" s="82"/>
      <c r="C83" s="1592"/>
      <c r="D83" s="1593"/>
      <c r="E83" s="1593"/>
      <c r="F83" s="1581"/>
      <c r="G83" s="1594"/>
      <c r="H83" s="1595"/>
      <c r="I83" s="1579">
        <v>71</v>
      </c>
    </row>
    <row r="84" spans="2:9">
      <c r="B84" s="82"/>
      <c r="C84" s="1592"/>
      <c r="D84" s="1593"/>
      <c r="E84" s="1593"/>
      <c r="F84" s="1581"/>
      <c r="G84" s="1594"/>
      <c r="H84" s="1595"/>
      <c r="I84" s="1579">
        <v>72</v>
      </c>
    </row>
    <row r="85" spans="2:9">
      <c r="B85" s="82"/>
      <c r="C85" s="1592"/>
      <c r="D85" s="1593"/>
      <c r="E85" s="1593"/>
      <c r="F85" s="1581"/>
      <c r="G85" s="1594"/>
      <c r="H85" s="1595"/>
      <c r="I85" s="1579">
        <v>73</v>
      </c>
    </row>
    <row r="86" spans="2:9">
      <c r="B86" s="82"/>
      <c r="C86" s="1592"/>
      <c r="D86" s="1593"/>
      <c r="E86" s="1593"/>
      <c r="F86" s="1581"/>
      <c r="G86" s="1594"/>
      <c r="H86" s="1595"/>
      <c r="I86" s="1579">
        <v>74</v>
      </c>
    </row>
    <row r="87" spans="2:9">
      <c r="B87" s="82"/>
      <c r="C87" s="1592"/>
      <c r="D87" s="1593"/>
      <c r="E87" s="1593"/>
      <c r="F87" s="1581"/>
      <c r="G87" s="1594"/>
      <c r="H87" s="1595"/>
      <c r="I87" s="1579">
        <v>75</v>
      </c>
    </row>
    <row r="88" spans="2:9">
      <c r="B88" s="82"/>
      <c r="C88" s="1592"/>
      <c r="D88" s="1593"/>
      <c r="E88" s="1593"/>
      <c r="F88" s="1581"/>
      <c r="G88" s="1594"/>
      <c r="H88" s="1595"/>
      <c r="I88" s="1579">
        <v>76</v>
      </c>
    </row>
    <row r="89" spans="2:9">
      <c r="B89" s="82"/>
      <c r="C89" s="1592"/>
      <c r="D89" s="1593"/>
      <c r="E89" s="1593"/>
      <c r="F89" s="1581"/>
      <c r="G89" s="1594"/>
      <c r="H89" s="1595"/>
      <c r="I89" s="1579">
        <v>77</v>
      </c>
    </row>
    <row r="90" spans="2:9">
      <c r="B90" s="82"/>
      <c r="C90" s="1592"/>
      <c r="D90" s="1593"/>
      <c r="E90" s="1593"/>
      <c r="F90" s="1581"/>
      <c r="G90" s="1594"/>
      <c r="H90" s="1595"/>
      <c r="I90" s="1579">
        <v>78</v>
      </c>
    </row>
    <row r="91" spans="2:9">
      <c r="B91" s="82"/>
      <c r="C91" s="1592"/>
      <c r="D91" s="1593"/>
      <c r="E91" s="1593"/>
      <c r="F91" s="1581"/>
      <c r="G91" s="1594"/>
      <c r="H91" s="1595"/>
      <c r="I91" s="1579">
        <v>79</v>
      </c>
    </row>
    <row r="92" spans="2:9">
      <c r="B92" s="82"/>
      <c r="C92" s="1592"/>
      <c r="D92" s="1593"/>
      <c r="E92" s="1593"/>
      <c r="F92" s="1581"/>
      <c r="G92" s="1594"/>
      <c r="H92" s="1595"/>
      <c r="I92" s="1579">
        <v>80</v>
      </c>
    </row>
    <row r="93" spans="2:9">
      <c r="B93" s="82"/>
      <c r="C93" s="1592"/>
      <c r="D93" s="1593"/>
      <c r="E93" s="1593"/>
      <c r="F93" s="1581"/>
      <c r="G93" s="1594"/>
      <c r="H93" s="1595"/>
      <c r="I93" s="1579">
        <v>81</v>
      </c>
    </row>
    <row r="94" spans="2:9">
      <c r="B94" s="82"/>
      <c r="C94" s="1592"/>
      <c r="D94" s="1593"/>
      <c r="E94" s="1593"/>
      <c r="F94" s="1581"/>
      <c r="G94" s="1594"/>
      <c r="H94" s="1595"/>
      <c r="I94" s="1579">
        <v>82</v>
      </c>
    </row>
    <row r="95" spans="2:9">
      <c r="B95" s="82"/>
      <c r="C95" s="1592"/>
      <c r="D95" s="1593"/>
      <c r="E95" s="1593"/>
      <c r="F95" s="1581"/>
      <c r="G95" s="1594"/>
      <c r="H95" s="1595"/>
      <c r="I95" s="1579">
        <v>83</v>
      </c>
    </row>
    <row r="96" spans="2:9">
      <c r="B96" s="82"/>
      <c r="C96" s="1592"/>
      <c r="D96" s="1593"/>
      <c r="E96" s="1593"/>
      <c r="F96" s="1581"/>
      <c r="G96" s="1594"/>
      <c r="H96" s="1595"/>
      <c r="I96" s="1579">
        <v>84</v>
      </c>
    </row>
    <row r="97" spans="2:9">
      <c r="B97" s="82"/>
      <c r="C97" s="1592"/>
      <c r="D97" s="1593"/>
      <c r="E97" s="1593"/>
      <c r="F97" s="1581"/>
      <c r="G97" s="1594"/>
      <c r="H97" s="1595"/>
      <c r="I97" s="1579">
        <v>85</v>
      </c>
    </row>
    <row r="98" spans="2:9">
      <c r="B98" s="82"/>
      <c r="C98" s="1592"/>
      <c r="D98" s="1593"/>
      <c r="E98" s="1593"/>
      <c r="F98" s="1581"/>
      <c r="G98" s="1594"/>
      <c r="H98" s="1595"/>
      <c r="I98" s="1579">
        <v>86</v>
      </c>
    </row>
    <row r="99" spans="2:9">
      <c r="B99" s="82"/>
      <c r="C99" s="1592"/>
      <c r="D99" s="1593"/>
      <c r="E99" s="1593"/>
      <c r="F99" s="1581"/>
      <c r="G99" s="1594"/>
      <c r="H99" s="1595"/>
      <c r="I99" s="1579">
        <v>87</v>
      </c>
    </row>
    <row r="100" spans="2:9">
      <c r="B100" s="82"/>
      <c r="C100" s="1592"/>
      <c r="D100" s="1593"/>
      <c r="E100" s="1593"/>
      <c r="F100" s="1581"/>
      <c r="G100" s="1594"/>
      <c r="H100" s="1595"/>
      <c r="I100" s="1579">
        <v>88</v>
      </c>
    </row>
    <row r="101" spans="2:9">
      <c r="B101" s="82"/>
      <c r="C101" s="1592"/>
      <c r="D101" s="1593"/>
      <c r="E101" s="1593"/>
      <c r="F101" s="1581"/>
      <c r="G101" s="1594"/>
      <c r="H101" s="1595"/>
      <c r="I101" s="1579">
        <v>89</v>
      </c>
    </row>
    <row r="102" spans="2:9">
      <c r="B102" s="82"/>
      <c r="C102" s="1592"/>
      <c r="D102" s="1593"/>
      <c r="E102" s="1593"/>
      <c r="F102" s="1581"/>
      <c r="G102" s="1594"/>
      <c r="H102" s="1595"/>
      <c r="I102" s="1579">
        <v>90</v>
      </c>
    </row>
    <row r="103" spans="2:9">
      <c r="B103" s="82"/>
      <c r="C103" s="1592"/>
      <c r="D103" s="1593"/>
      <c r="E103" s="1593"/>
      <c r="F103" s="1581"/>
      <c r="G103" s="1594"/>
      <c r="H103" s="1595"/>
      <c r="I103" s="1579">
        <v>91</v>
      </c>
    </row>
    <row r="104" spans="2:9">
      <c r="B104" s="82"/>
      <c r="C104" s="1592"/>
      <c r="D104" s="1593"/>
      <c r="E104" s="1593"/>
      <c r="F104" s="1581"/>
      <c r="G104" s="1594"/>
      <c r="H104" s="1595"/>
      <c r="I104" s="1579">
        <v>92</v>
      </c>
    </row>
    <row r="105" spans="2:9">
      <c r="B105" s="82"/>
      <c r="C105" s="1592"/>
      <c r="D105" s="1593"/>
      <c r="E105" s="1593"/>
      <c r="F105" s="1581"/>
      <c r="G105" s="1594"/>
      <c r="H105" s="1595"/>
      <c r="I105" s="1579">
        <v>93</v>
      </c>
    </row>
    <row r="106" spans="2:9">
      <c r="B106" s="82"/>
      <c r="C106" s="1592"/>
      <c r="D106" s="1593"/>
      <c r="E106" s="1593"/>
      <c r="F106" s="1581"/>
      <c r="G106" s="1594"/>
      <c r="H106" s="1595"/>
      <c r="I106" s="1579">
        <v>94</v>
      </c>
    </row>
    <row r="107" spans="2:9">
      <c r="B107" s="82"/>
      <c r="C107" s="1592"/>
      <c r="D107" s="1593"/>
      <c r="E107" s="1593"/>
      <c r="F107" s="1581"/>
      <c r="G107" s="1594"/>
      <c r="H107" s="1595"/>
      <c r="I107" s="1579">
        <v>95</v>
      </c>
    </row>
    <row r="108" spans="2:9">
      <c r="B108" s="82"/>
      <c r="C108" s="1592"/>
      <c r="D108" s="1593"/>
      <c r="E108" s="1593"/>
      <c r="F108" s="1581"/>
      <c r="G108" s="1594"/>
      <c r="H108" s="1595"/>
      <c r="I108" s="1579">
        <v>96</v>
      </c>
    </row>
    <row r="109" spans="2:9">
      <c r="B109" s="82"/>
      <c r="C109" s="1592"/>
      <c r="D109" s="1593"/>
      <c r="E109" s="1593"/>
      <c r="F109" s="1581"/>
      <c r="G109" s="1594"/>
      <c r="H109" s="1595"/>
      <c r="I109" s="1579">
        <v>97</v>
      </c>
    </row>
    <row r="110" spans="2:9">
      <c r="B110" s="82"/>
      <c r="C110" s="1592"/>
      <c r="D110" s="1593"/>
      <c r="E110" s="1593"/>
      <c r="F110" s="1581"/>
      <c r="G110" s="1594"/>
      <c r="H110" s="1595"/>
      <c r="I110" s="1579">
        <v>98</v>
      </c>
    </row>
    <row r="111" spans="2:9">
      <c r="B111" s="82"/>
      <c r="C111" s="1592"/>
      <c r="D111" s="1593"/>
      <c r="E111" s="1593"/>
      <c r="F111" s="1581"/>
      <c r="G111" s="1594"/>
      <c r="H111" s="1595"/>
      <c r="I111" s="1579">
        <v>99</v>
      </c>
    </row>
    <row r="112" spans="2:9">
      <c r="B112" s="82"/>
      <c r="C112" s="1592"/>
      <c r="D112" s="1593"/>
      <c r="E112" s="1593"/>
      <c r="F112" s="1581"/>
      <c r="G112" s="1594"/>
      <c r="H112" s="1595"/>
      <c r="I112" s="1579">
        <v>100</v>
      </c>
    </row>
    <row r="113" spans="2:9">
      <c r="B113" s="82"/>
      <c r="C113" s="1592"/>
      <c r="D113" s="1593"/>
      <c r="E113" s="1593"/>
      <c r="F113" s="1581"/>
      <c r="G113" s="1594"/>
      <c r="H113" s="1595"/>
      <c r="I113" s="1579">
        <v>101</v>
      </c>
    </row>
    <row r="114" spans="2:9">
      <c r="B114" s="82"/>
      <c r="C114" s="1592"/>
      <c r="D114" s="1593"/>
      <c r="E114" s="1593"/>
      <c r="F114" s="1581"/>
      <c r="G114" s="1594"/>
      <c r="H114" s="1595"/>
      <c r="I114" s="1579">
        <v>102</v>
      </c>
    </row>
    <row r="115" spans="2:9">
      <c r="B115" s="82"/>
      <c r="C115" s="1592"/>
      <c r="D115" s="1593"/>
      <c r="E115" s="1593"/>
      <c r="F115" s="1581"/>
      <c r="G115" s="1594"/>
      <c r="H115" s="1595"/>
      <c r="I115" s="1579">
        <v>103</v>
      </c>
    </row>
    <row r="116" spans="2:9">
      <c r="B116" s="82"/>
      <c r="C116" s="1592"/>
      <c r="D116" s="1593"/>
      <c r="E116" s="1593"/>
      <c r="F116" s="1581"/>
      <c r="G116" s="1594"/>
      <c r="H116" s="1595"/>
      <c r="I116" s="1579">
        <v>104</v>
      </c>
    </row>
    <row r="117" spans="2:9">
      <c r="B117" s="82"/>
      <c r="C117" s="1592"/>
      <c r="D117" s="1593"/>
      <c r="E117" s="1593"/>
      <c r="F117" s="1581"/>
      <c r="G117" s="1594"/>
      <c r="H117" s="1595"/>
      <c r="I117" s="1579">
        <v>105</v>
      </c>
    </row>
    <row r="118" spans="2:9">
      <c r="B118" s="82"/>
      <c r="C118" s="1592"/>
      <c r="D118" s="1593"/>
      <c r="E118" s="1593"/>
      <c r="F118" s="1581"/>
      <c r="G118" s="1594"/>
      <c r="H118" s="1595"/>
      <c r="I118" s="1579">
        <v>106</v>
      </c>
    </row>
    <row r="119" spans="2:9">
      <c r="B119" s="82"/>
      <c r="C119" s="1592"/>
      <c r="D119" s="1593"/>
      <c r="E119" s="1593"/>
      <c r="F119" s="1581"/>
      <c r="G119" s="1594"/>
      <c r="H119" s="1595"/>
      <c r="I119" s="1579">
        <v>107</v>
      </c>
    </row>
    <row r="120" spans="2:9">
      <c r="B120" s="82"/>
      <c r="C120" s="1592"/>
      <c r="D120" s="1593"/>
      <c r="E120" s="1593"/>
      <c r="F120" s="1581"/>
      <c r="G120" s="1594"/>
      <c r="H120" s="1595"/>
      <c r="I120" s="1579">
        <v>108</v>
      </c>
    </row>
    <row r="121" spans="2:9">
      <c r="B121" s="82"/>
      <c r="C121" s="1592"/>
      <c r="D121" s="1593"/>
      <c r="E121" s="1593"/>
      <c r="F121" s="1581"/>
      <c r="G121" s="1594"/>
      <c r="H121" s="1595"/>
      <c r="I121" s="1579">
        <v>109</v>
      </c>
    </row>
    <row r="122" spans="2:9">
      <c r="B122" s="82"/>
      <c r="C122" s="1592"/>
      <c r="D122" s="1593"/>
      <c r="E122" s="1593"/>
      <c r="F122" s="1581"/>
      <c r="G122" s="1594"/>
      <c r="H122" s="1595"/>
      <c r="I122" s="1579">
        <v>110</v>
      </c>
    </row>
    <row r="123" spans="2:9">
      <c r="B123" s="82"/>
      <c r="C123" s="1592"/>
      <c r="D123" s="1593"/>
      <c r="E123" s="1593"/>
      <c r="F123" s="1581"/>
      <c r="G123" s="1594"/>
      <c r="H123" s="1595"/>
      <c r="I123" s="1579">
        <v>111</v>
      </c>
    </row>
    <row r="124" spans="2:9">
      <c r="B124" s="82"/>
      <c r="C124" s="1592"/>
      <c r="D124" s="1593"/>
      <c r="E124" s="1593"/>
      <c r="F124" s="1581"/>
      <c r="G124" s="1594"/>
      <c r="H124" s="1595"/>
      <c r="I124" s="1579">
        <v>112</v>
      </c>
    </row>
    <row r="125" spans="2:9">
      <c r="B125" s="82"/>
      <c r="C125" s="1592"/>
      <c r="D125" s="1593"/>
      <c r="E125" s="1593"/>
      <c r="F125" s="1581"/>
      <c r="G125" s="1594"/>
      <c r="H125" s="1595"/>
      <c r="I125" s="1579">
        <v>113</v>
      </c>
    </row>
    <row r="126" spans="2:9">
      <c r="B126" s="82"/>
      <c r="C126" s="1592"/>
      <c r="D126" s="1593"/>
      <c r="E126" s="1593"/>
      <c r="F126" s="1581"/>
      <c r="G126" s="1594"/>
      <c r="H126" s="1595"/>
      <c r="I126" s="1579">
        <v>114</v>
      </c>
    </row>
    <row r="127" spans="2:9">
      <c r="B127" s="82"/>
      <c r="C127" s="1592"/>
      <c r="D127" s="1593"/>
      <c r="E127" s="1593"/>
      <c r="F127" s="1581"/>
      <c r="G127" s="1594"/>
      <c r="H127" s="1595"/>
      <c r="I127" s="1579">
        <v>115</v>
      </c>
    </row>
    <row r="128" spans="2:9">
      <c r="B128" s="82"/>
      <c r="C128" s="1592"/>
      <c r="D128" s="1593"/>
      <c r="E128" s="1593"/>
      <c r="F128" s="1581"/>
      <c r="G128" s="1594"/>
      <c r="H128" s="1595"/>
      <c r="I128" s="1579">
        <v>116</v>
      </c>
    </row>
    <row r="129" spans="2:9">
      <c r="B129" s="82"/>
      <c r="C129" s="1592"/>
      <c r="D129" s="1593"/>
      <c r="E129" s="1593"/>
      <c r="F129" s="1581"/>
      <c r="G129" s="1594"/>
      <c r="H129" s="1595"/>
      <c r="I129" s="1579">
        <v>117</v>
      </c>
    </row>
    <row r="130" spans="2:9">
      <c r="B130" s="82"/>
      <c r="C130" s="1592"/>
      <c r="D130" s="1593"/>
      <c r="E130" s="1593"/>
      <c r="F130" s="1581"/>
      <c r="G130" s="1594"/>
      <c r="H130" s="1595"/>
      <c r="I130" s="1579">
        <v>118</v>
      </c>
    </row>
    <row r="131" spans="2:9">
      <c r="B131" s="82"/>
      <c r="C131" s="1592"/>
      <c r="D131" s="1593"/>
      <c r="E131" s="1593"/>
      <c r="F131" s="1581"/>
      <c r="G131" s="1594"/>
      <c r="H131" s="1595"/>
      <c r="I131" s="1579">
        <v>119</v>
      </c>
    </row>
    <row r="132" spans="2:9">
      <c r="B132" s="82"/>
      <c r="C132" s="1592"/>
      <c r="D132" s="1593"/>
      <c r="E132" s="1593"/>
      <c r="F132" s="1581"/>
      <c r="G132" s="1594"/>
      <c r="H132" s="1595"/>
      <c r="I132" s="1579">
        <v>120</v>
      </c>
    </row>
    <row r="133" spans="2:9">
      <c r="B133" s="82"/>
      <c r="C133" s="1592"/>
      <c r="D133" s="1593"/>
      <c r="E133" s="1593"/>
      <c r="F133" s="1581"/>
      <c r="G133" s="1594"/>
      <c r="H133" s="1595"/>
      <c r="I133" s="1579">
        <v>121</v>
      </c>
    </row>
    <row r="134" spans="2:9">
      <c r="B134" s="82"/>
      <c r="C134" s="1592"/>
      <c r="D134" s="1593"/>
      <c r="E134" s="1593"/>
      <c r="F134" s="1581"/>
      <c r="G134" s="1594"/>
      <c r="H134" s="1595"/>
      <c r="I134" s="1579">
        <v>122</v>
      </c>
    </row>
    <row r="135" spans="2:9">
      <c r="B135" s="82"/>
      <c r="C135" s="1592"/>
      <c r="D135" s="1593"/>
      <c r="E135" s="1593"/>
      <c r="F135" s="1581"/>
      <c r="G135" s="1594"/>
      <c r="H135" s="1595"/>
      <c r="I135" s="1579">
        <v>123</v>
      </c>
    </row>
    <row r="136" spans="2:9">
      <c r="B136" s="82"/>
      <c r="C136" s="1592"/>
      <c r="D136" s="1593"/>
      <c r="E136" s="1593"/>
      <c r="F136" s="1581"/>
      <c r="G136" s="1594"/>
      <c r="H136" s="1595"/>
      <c r="I136" s="1579">
        <v>124</v>
      </c>
    </row>
    <row r="137" spans="2:9">
      <c r="B137" s="82"/>
      <c r="C137" s="1592"/>
      <c r="D137" s="1593"/>
      <c r="E137" s="1593"/>
      <c r="F137" s="1581"/>
      <c r="G137" s="1594"/>
      <c r="H137" s="1595"/>
      <c r="I137" s="1579">
        <v>125</v>
      </c>
    </row>
    <row r="138" spans="2:9">
      <c r="B138" s="82"/>
      <c r="C138" s="1592"/>
      <c r="D138" s="1593"/>
      <c r="E138" s="1593"/>
      <c r="F138" s="1581"/>
      <c r="G138" s="1594"/>
      <c r="H138" s="1595"/>
      <c r="I138" s="1579">
        <v>126</v>
      </c>
    </row>
    <row r="139" spans="2:9">
      <c r="B139" s="82"/>
      <c r="C139" s="1592"/>
      <c r="D139" s="1593"/>
      <c r="E139" s="1593"/>
      <c r="F139" s="1581"/>
      <c r="G139" s="1594"/>
      <c r="H139" s="1595"/>
      <c r="I139" s="1579">
        <v>127</v>
      </c>
    </row>
    <row r="140" spans="2:9">
      <c r="B140" s="82"/>
      <c r="C140" s="1592"/>
      <c r="D140" s="1593"/>
      <c r="E140" s="1593"/>
      <c r="F140" s="1581"/>
      <c r="G140" s="1594"/>
      <c r="H140" s="1595"/>
      <c r="I140" s="1579">
        <v>128</v>
      </c>
    </row>
    <row r="141" spans="2:9">
      <c r="B141" s="82"/>
      <c r="C141" s="1592"/>
      <c r="D141" s="1593"/>
      <c r="E141" s="1593"/>
      <c r="F141" s="1581"/>
      <c r="G141" s="1594"/>
      <c r="H141" s="1595"/>
      <c r="I141" s="1579">
        <v>129</v>
      </c>
    </row>
    <row r="142" spans="2:9">
      <c r="B142" s="82"/>
      <c r="C142" s="1592"/>
      <c r="D142" s="1593"/>
      <c r="E142" s="1593"/>
      <c r="F142" s="1581"/>
      <c r="G142" s="1594"/>
      <c r="H142" s="1595"/>
      <c r="I142" s="1579">
        <v>130</v>
      </c>
    </row>
    <row r="143" spans="2:9">
      <c r="B143" s="82"/>
      <c r="C143" s="1592"/>
      <c r="D143" s="1593"/>
      <c r="E143" s="1593"/>
      <c r="F143" s="1581"/>
      <c r="G143" s="1594"/>
      <c r="H143" s="1595"/>
      <c r="I143" s="1579">
        <v>131</v>
      </c>
    </row>
    <row r="144" spans="2:9">
      <c r="B144" s="82"/>
      <c r="C144" s="1592"/>
      <c r="D144" s="1593"/>
      <c r="E144" s="1593"/>
      <c r="F144" s="1581"/>
      <c r="G144" s="1594"/>
      <c r="H144" s="1595"/>
      <c r="I144" s="1579">
        <v>132</v>
      </c>
    </row>
    <row r="145" spans="2:9">
      <c r="B145" s="82"/>
      <c r="C145" s="1592"/>
      <c r="D145" s="1593"/>
      <c r="E145" s="1593"/>
      <c r="F145" s="1581"/>
      <c r="G145" s="1594"/>
      <c r="H145" s="1595"/>
      <c r="I145" s="1579">
        <v>133</v>
      </c>
    </row>
    <row r="146" spans="2:9">
      <c r="B146" s="82"/>
      <c r="C146" s="1592"/>
      <c r="D146" s="1593"/>
      <c r="E146" s="1593"/>
      <c r="F146" s="1581"/>
      <c r="G146" s="1594"/>
      <c r="H146" s="1595"/>
      <c r="I146" s="1579">
        <v>134</v>
      </c>
    </row>
    <row r="147" spans="2:9">
      <c r="B147" s="82"/>
      <c r="C147" s="1592"/>
      <c r="D147" s="1593"/>
      <c r="E147" s="1593"/>
      <c r="F147" s="1581"/>
      <c r="G147" s="1594"/>
      <c r="H147" s="1595"/>
      <c r="I147" s="1579">
        <v>135</v>
      </c>
    </row>
    <row r="148" spans="2:9">
      <c r="B148" s="82"/>
      <c r="C148" s="1592"/>
      <c r="D148" s="1593"/>
      <c r="E148" s="1593"/>
      <c r="F148" s="1581"/>
      <c r="G148" s="1594"/>
      <c r="H148" s="1595"/>
      <c r="I148" s="1579">
        <v>136</v>
      </c>
    </row>
    <row r="149" spans="2:9">
      <c r="B149" s="82"/>
      <c r="C149" s="1592"/>
      <c r="D149" s="1593"/>
      <c r="E149" s="1593"/>
      <c r="F149" s="1581"/>
      <c r="G149" s="1594"/>
      <c r="H149" s="1595"/>
      <c r="I149" s="1579">
        <v>137</v>
      </c>
    </row>
    <row r="150" spans="2:9">
      <c r="B150" s="82"/>
      <c r="C150" s="1592"/>
      <c r="D150" s="1593"/>
      <c r="E150" s="1593"/>
      <c r="F150" s="1581"/>
      <c r="G150" s="1594"/>
      <c r="H150" s="1595"/>
      <c r="I150" s="1579">
        <v>138</v>
      </c>
    </row>
    <row r="151" spans="2:9">
      <c r="B151" s="82"/>
      <c r="C151" s="1592"/>
      <c r="D151" s="1593"/>
      <c r="E151" s="1593"/>
      <c r="F151" s="1581"/>
      <c r="G151" s="1594"/>
      <c r="H151" s="1595"/>
      <c r="I151" s="1579">
        <v>139</v>
      </c>
    </row>
    <row r="152" spans="2:9">
      <c r="B152" s="82"/>
      <c r="C152" s="1592"/>
      <c r="D152" s="1593"/>
      <c r="E152" s="1593"/>
      <c r="F152" s="1581"/>
      <c r="G152" s="1594"/>
      <c r="H152" s="1595"/>
      <c r="I152" s="1579">
        <v>140</v>
      </c>
    </row>
    <row r="153" spans="2:9">
      <c r="B153" s="82"/>
      <c r="C153" s="1592"/>
      <c r="D153" s="1593"/>
      <c r="E153" s="1593"/>
      <c r="F153" s="1581"/>
      <c r="G153" s="1594"/>
      <c r="H153" s="1595"/>
      <c r="I153" s="1579">
        <v>141</v>
      </c>
    </row>
    <row r="154" spans="2:9">
      <c r="B154" s="82"/>
      <c r="C154" s="1592"/>
      <c r="D154" s="1593"/>
      <c r="E154" s="1593"/>
      <c r="F154" s="1581"/>
      <c r="G154" s="1594"/>
      <c r="H154" s="1595"/>
      <c r="I154" s="1579">
        <v>142</v>
      </c>
    </row>
    <row r="155" spans="2:9">
      <c r="B155" s="82"/>
      <c r="C155" s="1592"/>
      <c r="D155" s="1593"/>
      <c r="E155" s="1593"/>
      <c r="F155" s="1581"/>
      <c r="G155" s="1594"/>
      <c r="H155" s="1595"/>
      <c r="I155" s="1579">
        <v>143</v>
      </c>
    </row>
    <row r="156" spans="2:9">
      <c r="B156" s="82"/>
      <c r="C156" s="1592"/>
      <c r="D156" s="1593"/>
      <c r="E156" s="1593"/>
      <c r="F156" s="1581"/>
      <c r="G156" s="1594"/>
      <c r="H156" s="1595"/>
      <c r="I156" s="1579">
        <v>144</v>
      </c>
    </row>
    <row r="157" spans="2:9">
      <c r="B157" s="82"/>
      <c r="C157" s="1592"/>
      <c r="D157" s="1593"/>
      <c r="E157" s="1593"/>
      <c r="F157" s="1581"/>
      <c r="G157" s="1594"/>
      <c r="H157" s="1595"/>
      <c r="I157" s="1579">
        <v>145</v>
      </c>
    </row>
    <row r="158" spans="2:9">
      <c r="B158" s="82"/>
      <c r="C158" s="1592"/>
      <c r="D158" s="1593"/>
      <c r="E158" s="1593"/>
      <c r="F158" s="1581"/>
      <c r="G158" s="1594"/>
      <c r="H158" s="1595"/>
      <c r="I158" s="1579">
        <v>146</v>
      </c>
    </row>
    <row r="159" spans="2:9">
      <c r="B159" s="82"/>
      <c r="C159" s="1592"/>
      <c r="D159" s="1593"/>
      <c r="E159" s="1593"/>
      <c r="F159" s="1581"/>
      <c r="G159" s="1594"/>
      <c r="H159" s="1595"/>
      <c r="I159" s="1579">
        <v>147</v>
      </c>
    </row>
    <row r="160" spans="2:9">
      <c r="B160" s="82"/>
      <c r="C160" s="1592"/>
      <c r="D160" s="1593"/>
      <c r="E160" s="1593"/>
      <c r="F160" s="1581"/>
      <c r="G160" s="1594"/>
      <c r="H160" s="1595"/>
      <c r="I160" s="1579">
        <v>148</v>
      </c>
    </row>
    <row r="161" spans="2:9">
      <c r="B161" s="82"/>
      <c r="C161" s="1592"/>
      <c r="D161" s="1593"/>
      <c r="E161" s="1593"/>
      <c r="F161" s="1581"/>
      <c r="G161" s="1594"/>
      <c r="H161" s="1595"/>
      <c r="I161" s="1579">
        <v>149</v>
      </c>
    </row>
    <row r="162" spans="2:9">
      <c r="B162" s="82"/>
      <c r="C162" s="1592"/>
      <c r="D162" s="1593"/>
      <c r="E162" s="1593"/>
      <c r="F162" s="1581"/>
      <c r="G162" s="1594"/>
      <c r="H162" s="1595"/>
      <c r="I162" s="1579">
        <v>150</v>
      </c>
    </row>
    <row r="163" spans="2:9" ht="15.75" thickBot="1">
      <c r="B163" s="82"/>
      <c r="C163" s="1592"/>
      <c r="D163" s="1593"/>
      <c r="E163" s="1593"/>
      <c r="F163" s="1581"/>
      <c r="G163" s="1594"/>
      <c r="H163" s="1595"/>
      <c r="I163" s="1579">
        <v>151</v>
      </c>
    </row>
    <row r="164" spans="2:9" ht="15.75" thickTop="1">
      <c r="B164" s="1597"/>
      <c r="C164" s="1598"/>
      <c r="D164" s="1598"/>
      <c r="E164" s="1598"/>
      <c r="F164" s="1598"/>
      <c r="G164" s="1598"/>
      <c r="H164" s="1599"/>
      <c r="I164" s="1579">
        <v>152</v>
      </c>
    </row>
    <row r="165" spans="2:9" ht="15.75" thickBot="1">
      <c r="B165" s="1582"/>
      <c r="C165" s="1583" t="s">
        <v>81</v>
      </c>
      <c r="D165" s="1584"/>
      <c r="E165" s="1584"/>
      <c r="F165" s="1584"/>
      <c r="G165" s="1600">
        <f>SUM(G14:G163)</f>
        <v>0</v>
      </c>
      <c r="H165" s="1601">
        <f>SUM(H14:H163)</f>
        <v>0</v>
      </c>
      <c r="I165" s="1579">
        <v>153</v>
      </c>
    </row>
    <row r="166" spans="2:9" ht="15.75" thickTop="1"/>
    <row r="167" spans="2:9"/>
    <row r="168" spans="2:9"/>
    <row r="169" spans="2:9"/>
    <row r="170" spans="2:9"/>
  </sheetData>
  <sheetProtection algorithmName="SHA-512" hashValue="9UtF3+IG4uvFrBjHpIw+wNw+Nb/M3nUoAENTDRuEfjJu/JCjcRpUTn/jEJPhU+b6C/8retT0Ki13+tPR3FFvGw==" saltValue="yzTWOT7Gia3zb1w3nnmeNA=="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tabColor rgb="FF00B050"/>
    <pageSetUpPr fitToPage="1"/>
  </sheetPr>
  <dimension ref="A1:H105"/>
  <sheetViews>
    <sheetView showGridLines="0" zoomScaleNormal="100" workbookViewId="0">
      <selection activeCell="C14" sqref="C14"/>
    </sheetView>
  </sheetViews>
  <sheetFormatPr defaultColWidth="0" defaultRowHeight="12.75" zeroHeight="1"/>
  <cols>
    <col min="1" max="1" width="1.77734375" style="1688" customWidth="1"/>
    <col min="2" max="4" width="11.21875" style="1688" customWidth="1"/>
    <col min="5" max="5" width="43.21875" style="1688" customWidth="1"/>
    <col min="6" max="6" width="11.6640625" style="1688" hidden="1" customWidth="1"/>
    <col min="7" max="7" width="2.33203125" style="1688" customWidth="1"/>
    <col min="8" max="8" width="8.88671875" style="1688" customWidth="1"/>
    <col min="9" max="10" width="8.88671875" style="1688" hidden="1" customWidth="1"/>
    <col min="11" max="16384" width="8.88671875" style="1688" hidden="1"/>
  </cols>
  <sheetData>
    <row r="1" spans="2:8">
      <c r="B1" s="241" t="s">
        <v>12366</v>
      </c>
      <c r="C1" s="699"/>
      <c r="D1" s="699"/>
      <c r="E1" s="699"/>
      <c r="F1" s="699"/>
    </row>
    <row r="2" spans="2:8">
      <c r="B2" s="241" t="s">
        <v>12367</v>
      </c>
      <c r="C2" s="699"/>
      <c r="D2" s="699"/>
      <c r="E2" s="699"/>
      <c r="F2" s="699"/>
    </row>
    <row r="3" spans="2:8">
      <c r="B3" s="241" t="s">
        <v>12368</v>
      </c>
      <c r="C3" s="699"/>
      <c r="D3" s="699"/>
      <c r="E3" s="699"/>
      <c r="F3" s="699"/>
    </row>
    <row r="4" spans="2:8">
      <c r="B4" s="241" t="s">
        <v>12369</v>
      </c>
      <c r="C4" s="699"/>
      <c r="D4" s="699"/>
      <c r="E4" s="699"/>
      <c r="F4" s="699"/>
    </row>
    <row r="5" spans="2:8">
      <c r="B5" s="384"/>
      <c r="C5" s="384"/>
      <c r="D5" s="384"/>
      <c r="E5" s="384"/>
      <c r="F5" s="384"/>
    </row>
    <row r="6" spans="2:8">
      <c r="B6" s="700" t="s">
        <v>12698</v>
      </c>
      <c r="C6" s="699"/>
      <c r="D6" s="700"/>
      <c r="E6" s="700"/>
      <c r="F6" s="700"/>
    </row>
    <row r="7" spans="2:8">
      <c r="B7" s="384"/>
      <c r="C7" s="384"/>
      <c r="D7" s="384"/>
      <c r="E7" s="384"/>
      <c r="F7" s="384"/>
      <c r="G7" s="384"/>
      <c r="H7" s="384"/>
    </row>
    <row r="8" spans="2:8">
      <c r="C8" s="1888" t="s">
        <v>607</v>
      </c>
      <c r="D8" s="1887">
        <f>Facility_Name</f>
        <v>0</v>
      </c>
      <c r="E8" s="1887"/>
      <c r="F8" s="1887"/>
      <c r="G8" s="1887"/>
      <c r="H8" s="1887"/>
    </row>
    <row r="9" spans="2:8">
      <c r="C9" s="1888" t="s">
        <v>615</v>
      </c>
      <c r="D9" s="1887">
        <f>Provider_Number</f>
        <v>0</v>
      </c>
      <c r="E9" s="1887"/>
      <c r="F9" s="1887"/>
      <c r="G9" s="1887"/>
      <c r="H9" s="1887"/>
    </row>
    <row r="10" spans="2:8">
      <c r="C10" s="1888" t="s">
        <v>12697</v>
      </c>
      <c r="D10" s="1688" t="str">
        <f>Facility_FYB&amp;" - "&amp;Facility_FYE</f>
        <v xml:space="preserve"> - </v>
      </c>
      <c r="F10" s="1889"/>
      <c r="G10" s="1888"/>
      <c r="H10" s="1889"/>
    </row>
    <row r="11" spans="2:8">
      <c r="B11" s="383"/>
      <c r="C11" s="383"/>
      <c r="D11" s="383"/>
      <c r="E11" s="383"/>
      <c r="F11" s="383"/>
    </row>
    <row r="12" spans="2:8" hidden="1">
      <c r="B12" s="725" t="s">
        <v>1499</v>
      </c>
      <c r="C12" s="725" t="s">
        <v>1500</v>
      </c>
      <c r="D12" s="725" t="s">
        <v>1501</v>
      </c>
      <c r="E12" s="725" t="s">
        <v>1502</v>
      </c>
      <c r="F12" s="725" t="s">
        <v>1503</v>
      </c>
    </row>
    <row r="13" spans="2:8" ht="38.25">
      <c r="B13" s="1890" t="s">
        <v>1413</v>
      </c>
      <c r="C13" s="1890" t="s">
        <v>12696</v>
      </c>
      <c r="D13" s="1890" t="s">
        <v>1412</v>
      </c>
      <c r="E13" s="1890" t="s">
        <v>13239</v>
      </c>
      <c r="F13" s="1890" t="s">
        <v>13240</v>
      </c>
      <c r="G13" s="1897">
        <v>1</v>
      </c>
    </row>
    <row r="14" spans="2:8">
      <c r="B14" s="1894"/>
      <c r="C14" s="1893"/>
      <c r="D14" s="1894"/>
      <c r="E14" s="1891"/>
      <c r="F14" s="1892"/>
      <c r="G14" s="1897">
        <v>2</v>
      </c>
    </row>
    <row r="15" spans="2:8">
      <c r="B15" s="1894"/>
      <c r="C15" s="1893"/>
      <c r="D15" s="1894"/>
      <c r="E15" s="1891"/>
      <c r="F15" s="1892"/>
      <c r="G15" s="1897">
        <v>3</v>
      </c>
    </row>
    <row r="16" spans="2:8">
      <c r="B16" s="1894"/>
      <c r="C16" s="1893"/>
      <c r="D16" s="1894"/>
      <c r="E16" s="1891"/>
      <c r="F16" s="1892"/>
      <c r="G16" s="1897">
        <v>4</v>
      </c>
    </row>
    <row r="17" spans="2:7">
      <c r="B17" s="1894"/>
      <c r="C17" s="1893"/>
      <c r="D17" s="1894"/>
      <c r="E17" s="1891"/>
      <c r="F17" s="1892"/>
      <c r="G17" s="1897">
        <v>5</v>
      </c>
    </row>
    <row r="18" spans="2:7">
      <c r="B18" s="1894"/>
      <c r="C18" s="1893"/>
      <c r="D18" s="1894"/>
      <c r="E18" s="1891"/>
      <c r="F18" s="1892"/>
      <c r="G18" s="1897">
        <v>6</v>
      </c>
    </row>
    <row r="19" spans="2:7">
      <c r="B19" s="1894"/>
      <c r="C19" s="1893"/>
      <c r="D19" s="1894"/>
      <c r="E19" s="1891"/>
      <c r="F19" s="1892"/>
      <c r="G19" s="1897">
        <v>7</v>
      </c>
    </row>
    <row r="20" spans="2:7">
      <c r="B20" s="1894"/>
      <c r="C20" s="1893"/>
      <c r="D20" s="1894"/>
      <c r="E20" s="1891"/>
      <c r="F20" s="1892"/>
      <c r="G20" s="1897">
        <v>8</v>
      </c>
    </row>
    <row r="21" spans="2:7">
      <c r="B21" s="1894"/>
      <c r="C21" s="1893"/>
      <c r="D21" s="1894"/>
      <c r="E21" s="1891"/>
      <c r="F21" s="1892"/>
      <c r="G21" s="1897">
        <v>9</v>
      </c>
    </row>
    <row r="22" spans="2:7">
      <c r="B22" s="1894"/>
      <c r="C22" s="1893"/>
      <c r="D22" s="1894"/>
      <c r="E22" s="1891"/>
      <c r="F22" s="1892"/>
      <c r="G22" s="1897">
        <v>10</v>
      </c>
    </row>
    <row r="23" spans="2:7">
      <c r="B23" s="1894"/>
      <c r="C23" s="1893"/>
      <c r="D23" s="1894"/>
      <c r="E23" s="1891"/>
      <c r="F23" s="1892"/>
      <c r="G23" s="1897">
        <v>11</v>
      </c>
    </row>
    <row r="24" spans="2:7">
      <c r="B24" s="1894"/>
      <c r="C24" s="1893"/>
      <c r="D24" s="1894"/>
      <c r="E24" s="1891"/>
      <c r="F24" s="1892"/>
      <c r="G24" s="1897">
        <v>12</v>
      </c>
    </row>
    <row r="25" spans="2:7">
      <c r="B25" s="1894"/>
      <c r="C25" s="1893"/>
      <c r="D25" s="1894"/>
      <c r="E25" s="1891"/>
      <c r="F25" s="1892"/>
      <c r="G25" s="1897">
        <v>13</v>
      </c>
    </row>
    <row r="26" spans="2:7">
      <c r="B26" s="1894"/>
      <c r="C26" s="1893"/>
      <c r="D26" s="1894"/>
      <c r="E26" s="1891"/>
      <c r="F26" s="1892"/>
      <c r="G26" s="1897">
        <v>14</v>
      </c>
    </row>
    <row r="27" spans="2:7">
      <c r="B27" s="1894"/>
      <c r="C27" s="1893"/>
      <c r="D27" s="1894"/>
      <c r="E27" s="1891"/>
      <c r="F27" s="1892"/>
      <c r="G27" s="1897">
        <v>15</v>
      </c>
    </row>
    <row r="28" spans="2:7">
      <c r="B28" s="1894"/>
      <c r="C28" s="1893"/>
      <c r="D28" s="1894"/>
      <c r="E28" s="1891"/>
      <c r="F28" s="1892"/>
      <c r="G28" s="1897">
        <v>16</v>
      </c>
    </row>
    <row r="29" spans="2:7">
      <c r="B29" s="1894"/>
      <c r="C29" s="1893"/>
      <c r="D29" s="1894"/>
      <c r="E29" s="1891"/>
      <c r="F29" s="1892"/>
      <c r="G29" s="1897">
        <v>17</v>
      </c>
    </row>
    <row r="30" spans="2:7">
      <c r="B30" s="1894"/>
      <c r="C30" s="1893"/>
      <c r="D30" s="1894"/>
      <c r="E30" s="1891"/>
      <c r="F30" s="1892"/>
      <c r="G30" s="1897">
        <v>18</v>
      </c>
    </row>
    <row r="31" spans="2:7">
      <c r="B31" s="1894"/>
      <c r="C31" s="1893"/>
      <c r="D31" s="1894"/>
      <c r="E31" s="1891"/>
      <c r="F31" s="1892"/>
      <c r="G31" s="1897">
        <v>19</v>
      </c>
    </row>
    <row r="32" spans="2:7">
      <c r="B32" s="1894"/>
      <c r="C32" s="1893"/>
      <c r="D32" s="1894"/>
      <c r="E32" s="1891"/>
      <c r="F32" s="1892"/>
      <c r="G32" s="1897">
        <v>20</v>
      </c>
    </row>
    <row r="33" spans="2:7">
      <c r="B33" s="1894"/>
      <c r="C33" s="1893"/>
      <c r="D33" s="1894"/>
      <c r="E33" s="1891"/>
      <c r="F33" s="1892"/>
      <c r="G33" s="1897">
        <v>21</v>
      </c>
    </row>
    <row r="34" spans="2:7">
      <c r="B34" s="1894"/>
      <c r="C34" s="1893"/>
      <c r="D34" s="1894"/>
      <c r="E34" s="1891"/>
      <c r="F34" s="1892"/>
      <c r="G34" s="1897">
        <v>22</v>
      </c>
    </row>
    <row r="35" spans="2:7">
      <c r="B35" s="1894"/>
      <c r="C35" s="1893"/>
      <c r="D35" s="1894"/>
      <c r="E35" s="1891"/>
      <c r="F35" s="1892"/>
      <c r="G35" s="1897">
        <v>23</v>
      </c>
    </row>
    <row r="36" spans="2:7">
      <c r="B36" s="1894"/>
      <c r="C36" s="1893"/>
      <c r="D36" s="1894"/>
      <c r="E36" s="1891"/>
      <c r="F36" s="1892"/>
      <c r="G36" s="1897">
        <v>24</v>
      </c>
    </row>
    <row r="37" spans="2:7">
      <c r="B37" s="1894"/>
      <c r="C37" s="1893"/>
      <c r="D37" s="1894"/>
      <c r="E37" s="1891"/>
      <c r="F37" s="1892"/>
      <c r="G37" s="1897">
        <v>25</v>
      </c>
    </row>
    <row r="38" spans="2:7">
      <c r="B38" s="1894"/>
      <c r="C38" s="1893"/>
      <c r="D38" s="1894"/>
      <c r="E38" s="1891"/>
      <c r="F38" s="1892"/>
      <c r="G38" s="1897">
        <v>26</v>
      </c>
    </row>
    <row r="39" spans="2:7">
      <c r="B39" s="1894"/>
      <c r="C39" s="1893"/>
      <c r="D39" s="1894"/>
      <c r="E39" s="1891"/>
      <c r="F39" s="1892"/>
      <c r="G39" s="1897">
        <v>27</v>
      </c>
    </row>
    <row r="40" spans="2:7">
      <c r="B40" s="1894"/>
      <c r="C40" s="1893"/>
      <c r="D40" s="1894"/>
      <c r="E40" s="1891"/>
      <c r="F40" s="1892"/>
      <c r="G40" s="1897">
        <v>28</v>
      </c>
    </row>
    <row r="41" spans="2:7">
      <c r="B41" s="1894"/>
      <c r="C41" s="1893"/>
      <c r="D41" s="1894"/>
      <c r="E41" s="1891"/>
      <c r="F41" s="1892"/>
      <c r="G41" s="1897">
        <v>29</v>
      </c>
    </row>
    <row r="42" spans="2:7">
      <c r="B42" s="1894"/>
      <c r="C42" s="1893"/>
      <c r="D42" s="1894"/>
      <c r="E42" s="1891"/>
      <c r="F42" s="1892"/>
      <c r="G42" s="1897">
        <v>30</v>
      </c>
    </row>
    <row r="43" spans="2:7">
      <c r="B43" s="1894"/>
      <c r="C43" s="1893"/>
      <c r="D43" s="1894"/>
      <c r="E43" s="1891"/>
      <c r="F43" s="1892"/>
      <c r="G43" s="1897">
        <v>31</v>
      </c>
    </row>
    <row r="44" spans="2:7">
      <c r="B44" s="1894"/>
      <c r="C44" s="1893"/>
      <c r="D44" s="1894"/>
      <c r="E44" s="1891"/>
      <c r="F44" s="1892"/>
      <c r="G44" s="1897">
        <v>32</v>
      </c>
    </row>
    <row r="45" spans="2:7">
      <c r="B45" s="1894"/>
      <c r="C45" s="1893"/>
      <c r="D45" s="1894"/>
      <c r="E45" s="1891"/>
      <c r="F45" s="1892"/>
      <c r="G45" s="1897">
        <v>33</v>
      </c>
    </row>
    <row r="46" spans="2:7">
      <c r="B46" s="1894"/>
      <c r="C46" s="1893"/>
      <c r="D46" s="1894"/>
      <c r="E46" s="1891"/>
      <c r="F46" s="1892"/>
      <c r="G46" s="1897">
        <v>34</v>
      </c>
    </row>
    <row r="47" spans="2:7">
      <c r="B47" s="1894"/>
      <c r="C47" s="1893"/>
      <c r="D47" s="1894"/>
      <c r="E47" s="1891"/>
      <c r="F47" s="1892"/>
      <c r="G47" s="1897">
        <v>35</v>
      </c>
    </row>
    <row r="48" spans="2:7">
      <c r="B48" s="1894"/>
      <c r="C48" s="1893"/>
      <c r="D48" s="1894"/>
      <c r="E48" s="1891"/>
      <c r="F48" s="1892"/>
      <c r="G48" s="1897">
        <v>36</v>
      </c>
    </row>
    <row r="49" spans="2:7">
      <c r="B49" s="1894"/>
      <c r="C49" s="1893"/>
      <c r="D49" s="1894"/>
      <c r="E49" s="1891"/>
      <c r="F49" s="1892"/>
      <c r="G49" s="1897">
        <v>37</v>
      </c>
    </row>
    <row r="50" spans="2:7">
      <c r="B50" s="1894"/>
      <c r="C50" s="1893"/>
      <c r="D50" s="1894"/>
      <c r="E50" s="1891"/>
      <c r="F50" s="1892"/>
      <c r="G50" s="1897">
        <v>38</v>
      </c>
    </row>
    <row r="51" spans="2:7">
      <c r="B51" s="1894"/>
      <c r="C51" s="1893"/>
      <c r="D51" s="1894"/>
      <c r="E51" s="1891"/>
      <c r="F51" s="1892"/>
      <c r="G51" s="1897">
        <v>39</v>
      </c>
    </row>
    <row r="52" spans="2:7">
      <c r="B52" s="1894"/>
      <c r="C52" s="1893"/>
      <c r="D52" s="1894"/>
      <c r="E52" s="1891"/>
      <c r="F52" s="1892"/>
      <c r="G52" s="1897">
        <v>40</v>
      </c>
    </row>
    <row r="53" spans="2:7">
      <c r="B53" s="1894"/>
      <c r="C53" s="1893"/>
      <c r="D53" s="1894"/>
      <c r="E53" s="1891"/>
      <c r="F53" s="1892"/>
      <c r="G53" s="1897">
        <v>41</v>
      </c>
    </row>
    <row r="54" spans="2:7">
      <c r="B54" s="1894"/>
      <c r="C54" s="1893"/>
      <c r="D54" s="1894"/>
      <c r="E54" s="1891"/>
      <c r="F54" s="1892"/>
      <c r="G54" s="1897">
        <v>42</v>
      </c>
    </row>
    <row r="55" spans="2:7">
      <c r="B55" s="1894"/>
      <c r="C55" s="1893"/>
      <c r="D55" s="1894"/>
      <c r="E55" s="1891"/>
      <c r="F55" s="1892"/>
      <c r="G55" s="1897">
        <v>43</v>
      </c>
    </row>
    <row r="56" spans="2:7">
      <c r="B56" s="1894"/>
      <c r="C56" s="1893"/>
      <c r="D56" s="1894"/>
      <c r="E56" s="1891"/>
      <c r="F56" s="1892"/>
      <c r="G56" s="1897">
        <v>44</v>
      </c>
    </row>
    <row r="57" spans="2:7">
      <c r="B57" s="1894"/>
      <c r="C57" s="1893"/>
      <c r="D57" s="1894"/>
      <c r="E57" s="1891"/>
      <c r="F57" s="1892"/>
      <c r="G57" s="1897">
        <v>45</v>
      </c>
    </row>
    <row r="58" spans="2:7">
      <c r="B58" s="1894"/>
      <c r="C58" s="1893"/>
      <c r="D58" s="1894"/>
      <c r="E58" s="1891"/>
      <c r="F58" s="1892"/>
      <c r="G58" s="1897">
        <v>46</v>
      </c>
    </row>
    <row r="59" spans="2:7">
      <c r="B59" s="1894"/>
      <c r="C59" s="1893"/>
      <c r="D59" s="1894"/>
      <c r="E59" s="1891"/>
      <c r="F59" s="1892"/>
      <c r="G59" s="1897">
        <v>47</v>
      </c>
    </row>
    <row r="60" spans="2:7">
      <c r="B60" s="1894"/>
      <c r="C60" s="1893"/>
      <c r="D60" s="1894"/>
      <c r="E60" s="1891"/>
      <c r="F60" s="1892"/>
      <c r="G60" s="1897">
        <v>48</v>
      </c>
    </row>
    <row r="61" spans="2:7">
      <c r="B61" s="1894"/>
      <c r="C61" s="1893"/>
      <c r="D61" s="1894"/>
      <c r="E61" s="1891"/>
      <c r="F61" s="1892"/>
      <c r="G61" s="1897">
        <v>49</v>
      </c>
    </row>
    <row r="62" spans="2:7">
      <c r="B62" s="1894"/>
      <c r="C62" s="1893"/>
      <c r="D62" s="1894"/>
      <c r="E62" s="1891"/>
      <c r="F62" s="1892"/>
      <c r="G62" s="1897">
        <v>50</v>
      </c>
    </row>
    <row r="63" spans="2:7">
      <c r="B63" s="1894"/>
      <c r="C63" s="1893"/>
      <c r="D63" s="1894"/>
      <c r="E63" s="1891"/>
      <c r="F63" s="1892"/>
      <c r="G63" s="1897">
        <v>51</v>
      </c>
    </row>
    <row r="64" spans="2:7">
      <c r="B64" s="1894"/>
      <c r="C64" s="1893"/>
      <c r="D64" s="1894"/>
      <c r="E64" s="1891"/>
      <c r="F64" s="1892"/>
      <c r="G64" s="1897">
        <v>52</v>
      </c>
    </row>
    <row r="65" spans="2:7">
      <c r="B65" s="1894"/>
      <c r="C65" s="1893"/>
      <c r="D65" s="1894"/>
      <c r="E65" s="1891"/>
      <c r="F65" s="1892"/>
      <c r="G65" s="1897">
        <v>53</v>
      </c>
    </row>
    <row r="66" spans="2:7">
      <c r="B66" s="1894"/>
      <c r="C66" s="1893"/>
      <c r="D66" s="1894"/>
      <c r="E66" s="1891"/>
      <c r="F66" s="1892"/>
      <c r="G66" s="1897">
        <v>54</v>
      </c>
    </row>
    <row r="67" spans="2:7">
      <c r="B67" s="1894"/>
      <c r="C67" s="1893"/>
      <c r="D67" s="1894"/>
      <c r="E67" s="1891"/>
      <c r="F67" s="1892"/>
      <c r="G67" s="1897">
        <v>55</v>
      </c>
    </row>
    <row r="68" spans="2:7">
      <c r="B68" s="1894"/>
      <c r="C68" s="1893"/>
      <c r="D68" s="1894"/>
      <c r="E68" s="1891"/>
      <c r="F68" s="1892"/>
      <c r="G68" s="1897">
        <v>56</v>
      </c>
    </row>
    <row r="69" spans="2:7">
      <c r="B69" s="1894"/>
      <c r="C69" s="1893"/>
      <c r="D69" s="1894"/>
      <c r="E69" s="1891"/>
      <c r="F69" s="1892"/>
      <c r="G69" s="1897">
        <v>57</v>
      </c>
    </row>
    <row r="70" spans="2:7">
      <c r="B70" s="1894"/>
      <c r="C70" s="1893"/>
      <c r="D70" s="1894"/>
      <c r="E70" s="1891"/>
      <c r="F70" s="1892"/>
      <c r="G70" s="1897">
        <v>58</v>
      </c>
    </row>
    <row r="71" spans="2:7">
      <c r="B71" s="1894"/>
      <c r="C71" s="1893"/>
      <c r="D71" s="1894"/>
      <c r="E71" s="1891"/>
      <c r="F71" s="1892"/>
      <c r="G71" s="1897">
        <v>59</v>
      </c>
    </row>
    <row r="72" spans="2:7">
      <c r="B72" s="1894"/>
      <c r="C72" s="1893"/>
      <c r="D72" s="1894"/>
      <c r="E72" s="1891"/>
      <c r="F72" s="1892"/>
      <c r="G72" s="1897">
        <v>60</v>
      </c>
    </row>
    <row r="73" spans="2:7">
      <c r="B73" s="1894"/>
      <c r="C73" s="1893"/>
      <c r="D73" s="1894"/>
      <c r="E73" s="1891"/>
      <c r="F73" s="1892"/>
      <c r="G73" s="1897">
        <v>61</v>
      </c>
    </row>
    <row r="74" spans="2:7">
      <c r="B74" s="1894"/>
      <c r="C74" s="1893"/>
      <c r="D74" s="1894"/>
      <c r="E74" s="1891"/>
      <c r="F74" s="1892"/>
      <c r="G74" s="1897">
        <v>62</v>
      </c>
    </row>
    <row r="75" spans="2:7">
      <c r="B75" s="1894"/>
      <c r="C75" s="1893"/>
      <c r="D75" s="1894"/>
      <c r="E75" s="1891"/>
      <c r="F75" s="1892"/>
      <c r="G75" s="1897">
        <v>63</v>
      </c>
    </row>
    <row r="76" spans="2:7">
      <c r="B76" s="1894"/>
      <c r="C76" s="1893"/>
      <c r="D76" s="1894"/>
      <c r="E76" s="1891"/>
      <c r="F76" s="1892"/>
      <c r="G76" s="1897">
        <v>64</v>
      </c>
    </row>
    <row r="77" spans="2:7">
      <c r="B77" s="1894"/>
      <c r="C77" s="1893"/>
      <c r="D77" s="1894"/>
      <c r="E77" s="1891"/>
      <c r="F77" s="1892"/>
      <c r="G77" s="1897">
        <v>65</v>
      </c>
    </row>
    <row r="78" spans="2:7">
      <c r="B78" s="1894"/>
      <c r="C78" s="1893"/>
      <c r="D78" s="1894"/>
      <c r="E78" s="1891"/>
      <c r="F78" s="1892"/>
      <c r="G78" s="1897">
        <v>66</v>
      </c>
    </row>
    <row r="79" spans="2:7">
      <c r="B79" s="1894"/>
      <c r="C79" s="1893"/>
      <c r="D79" s="1894"/>
      <c r="E79" s="1891"/>
      <c r="F79" s="1892"/>
      <c r="G79" s="1897">
        <v>67</v>
      </c>
    </row>
    <row r="80" spans="2:7">
      <c r="B80" s="1894"/>
      <c r="C80" s="1893"/>
      <c r="D80" s="1894"/>
      <c r="E80" s="1891"/>
      <c r="F80" s="1892"/>
      <c r="G80" s="1897">
        <v>68</v>
      </c>
    </row>
    <row r="81" spans="2:7">
      <c r="B81" s="1894"/>
      <c r="C81" s="1893"/>
      <c r="D81" s="1894"/>
      <c r="E81" s="1891"/>
      <c r="F81" s="1892"/>
      <c r="G81" s="1897">
        <v>69</v>
      </c>
    </row>
    <row r="82" spans="2:7">
      <c r="B82" s="1894"/>
      <c r="C82" s="1893"/>
      <c r="D82" s="1894"/>
      <c r="E82" s="1891"/>
      <c r="F82" s="1892"/>
      <c r="G82" s="1897">
        <v>70</v>
      </c>
    </row>
    <row r="83" spans="2:7">
      <c r="B83" s="1894"/>
      <c r="C83" s="1893"/>
      <c r="D83" s="1894"/>
      <c r="E83" s="1891"/>
      <c r="F83" s="1892"/>
      <c r="G83" s="1897">
        <v>71</v>
      </c>
    </row>
    <row r="84" spans="2:7">
      <c r="B84" s="1894"/>
      <c r="C84" s="1893"/>
      <c r="D84" s="1894"/>
      <c r="E84" s="1891"/>
      <c r="F84" s="1892"/>
      <c r="G84" s="1897">
        <v>72</v>
      </c>
    </row>
    <row r="85" spans="2:7">
      <c r="B85" s="1894"/>
      <c r="C85" s="1893"/>
      <c r="D85" s="1894"/>
      <c r="E85" s="1891"/>
      <c r="F85" s="1892"/>
      <c r="G85" s="1897">
        <v>73</v>
      </c>
    </row>
    <row r="86" spans="2:7">
      <c r="B86" s="1894"/>
      <c r="C86" s="1893"/>
      <c r="D86" s="1894"/>
      <c r="E86" s="1891"/>
      <c r="F86" s="1892"/>
      <c r="G86" s="1897">
        <v>74</v>
      </c>
    </row>
    <row r="87" spans="2:7">
      <c r="B87" s="1894"/>
      <c r="C87" s="1893"/>
      <c r="D87" s="1894"/>
      <c r="E87" s="1891"/>
      <c r="F87" s="1892"/>
      <c r="G87" s="1897">
        <v>75</v>
      </c>
    </row>
    <row r="88" spans="2:7">
      <c r="B88" s="1894"/>
      <c r="C88" s="1893"/>
      <c r="D88" s="1894"/>
      <c r="E88" s="1891"/>
      <c r="F88" s="1892"/>
      <c r="G88" s="1897">
        <v>76</v>
      </c>
    </row>
    <row r="89" spans="2:7">
      <c r="B89" s="1894"/>
      <c r="C89" s="1893"/>
      <c r="D89" s="1894"/>
      <c r="E89" s="1891"/>
      <c r="F89" s="1892"/>
      <c r="G89" s="1897">
        <v>77</v>
      </c>
    </row>
    <row r="90" spans="2:7">
      <c r="B90" s="1894"/>
      <c r="C90" s="1893"/>
      <c r="D90" s="1894"/>
      <c r="E90" s="1891"/>
      <c r="F90" s="1892"/>
      <c r="G90" s="1897">
        <v>78</v>
      </c>
    </row>
    <row r="91" spans="2:7">
      <c r="B91" s="1894"/>
      <c r="C91" s="1893"/>
      <c r="D91" s="1894"/>
      <c r="E91" s="1891"/>
      <c r="F91" s="1892"/>
      <c r="G91" s="1897">
        <v>79</v>
      </c>
    </row>
    <row r="92" spans="2:7">
      <c r="B92" s="1894"/>
      <c r="C92" s="1893"/>
      <c r="D92" s="1894"/>
      <c r="E92" s="1891"/>
      <c r="F92" s="1892"/>
      <c r="G92" s="1897">
        <v>80</v>
      </c>
    </row>
    <row r="93" spans="2:7">
      <c r="B93" s="1894"/>
      <c r="C93" s="1893"/>
      <c r="D93" s="1894"/>
      <c r="E93" s="1891"/>
      <c r="F93" s="1892"/>
      <c r="G93" s="1897">
        <v>81</v>
      </c>
    </row>
    <row r="94" spans="2:7">
      <c r="B94" s="1894"/>
      <c r="C94" s="1893"/>
      <c r="D94" s="1894"/>
      <c r="E94" s="1891"/>
      <c r="F94" s="1892"/>
      <c r="G94" s="1897">
        <v>82</v>
      </c>
    </row>
    <row r="95" spans="2:7">
      <c r="B95" s="1894"/>
      <c r="C95" s="1893"/>
      <c r="D95" s="1894"/>
      <c r="E95" s="1891"/>
      <c r="F95" s="1892"/>
      <c r="G95" s="1897">
        <v>83</v>
      </c>
    </row>
    <row r="96" spans="2:7">
      <c r="B96" s="1894"/>
      <c r="C96" s="1893"/>
      <c r="D96" s="1894"/>
      <c r="E96" s="1891"/>
      <c r="F96" s="1892"/>
      <c r="G96" s="1897">
        <v>84</v>
      </c>
    </row>
    <row r="97" spans="2:7">
      <c r="B97" s="1894"/>
      <c r="C97" s="1893"/>
      <c r="D97" s="1894"/>
      <c r="E97" s="1891"/>
      <c r="F97" s="1892"/>
      <c r="G97" s="1897">
        <v>85</v>
      </c>
    </row>
    <row r="98" spans="2:7">
      <c r="B98" s="1894"/>
      <c r="C98" s="1893"/>
      <c r="D98" s="1894"/>
      <c r="E98" s="1891"/>
      <c r="F98" s="1892"/>
      <c r="G98" s="1897">
        <v>86</v>
      </c>
    </row>
    <row r="99" spans="2:7">
      <c r="B99" s="1894"/>
      <c r="C99" s="1893"/>
      <c r="D99" s="1894"/>
      <c r="E99" s="1891"/>
      <c r="F99" s="1892"/>
      <c r="G99" s="1897">
        <v>87</v>
      </c>
    </row>
    <row r="100" spans="2:7">
      <c r="B100" s="1894"/>
      <c r="C100" s="1893"/>
      <c r="D100" s="1894"/>
      <c r="E100" s="1891"/>
      <c r="F100" s="1892"/>
      <c r="G100" s="1897">
        <v>88</v>
      </c>
    </row>
    <row r="101" spans="2:7">
      <c r="G101" s="1897">
        <v>89</v>
      </c>
    </row>
    <row r="102" spans="2:7">
      <c r="E102" s="1895" t="s">
        <v>81</v>
      </c>
      <c r="F102" s="1896">
        <f>SUM(F14:F100)</f>
        <v>0</v>
      </c>
      <c r="G102" s="1897">
        <v>90</v>
      </c>
    </row>
    <row r="103" spans="2:7"/>
    <row r="104" spans="2:7"/>
    <row r="105" spans="2:7"/>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tabColor rgb="FF00B0F0"/>
  </sheetPr>
  <dimension ref="A1:C15"/>
  <sheetViews>
    <sheetView topLeftCell="A16"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1151</v>
      </c>
      <c r="B1" s="15">
        <f>Version_Name</f>
        <v>1.05</v>
      </c>
    </row>
    <row r="2" spans="1:3">
      <c r="A2" t="s">
        <v>1152</v>
      </c>
      <c r="B2" s="14">
        <f>Version_Stamp</f>
        <v>45177.414131944446</v>
      </c>
    </row>
    <row r="3" spans="1:3">
      <c r="A3"/>
    </row>
    <row r="4" spans="1:3">
      <c r="A4" t="s">
        <v>1153</v>
      </c>
    </row>
    <row r="5" spans="1:3">
      <c r="A5" s="14" t="s">
        <v>1154</v>
      </c>
      <c r="B5" t="s">
        <v>43</v>
      </c>
      <c r="C5" t="s">
        <v>1155</v>
      </c>
    </row>
    <row r="6" spans="1:3">
      <c r="A6" s="84" t="s">
        <v>12694</v>
      </c>
      <c r="B6" s="14">
        <v>43952</v>
      </c>
      <c r="C6" t="s">
        <v>1161</v>
      </c>
    </row>
    <row r="7" spans="1:3">
      <c r="A7" s="9" t="s">
        <v>1415</v>
      </c>
      <c r="B7" s="14">
        <v>44007</v>
      </c>
      <c r="C7" t="s">
        <v>12695</v>
      </c>
    </row>
    <row r="8" spans="1:3" ht="30">
      <c r="A8" s="9" t="s">
        <v>14086</v>
      </c>
      <c r="B8" s="14">
        <v>44140</v>
      </c>
      <c r="C8" s="1906" t="s">
        <v>14087</v>
      </c>
    </row>
    <row r="9" spans="1:3" ht="75">
      <c r="A9" s="9" t="s">
        <v>14086</v>
      </c>
      <c r="B9" s="14">
        <v>44233</v>
      </c>
      <c r="C9" s="1906" t="s">
        <v>14089</v>
      </c>
    </row>
    <row r="10" spans="1:3" ht="60">
      <c r="A10" s="9" t="s">
        <v>14086</v>
      </c>
      <c r="B10" s="14">
        <v>44364</v>
      </c>
      <c r="C10" s="1906" t="s">
        <v>14090</v>
      </c>
    </row>
    <row r="11" spans="1:3" ht="210">
      <c r="A11" s="84" t="s">
        <v>14091</v>
      </c>
      <c r="B11" s="14">
        <v>44376</v>
      </c>
      <c r="C11" s="1915" t="s">
        <v>14092</v>
      </c>
    </row>
    <row r="12" spans="1:3" ht="45">
      <c r="A12" s="9" t="s">
        <v>14091</v>
      </c>
      <c r="B12" s="14">
        <v>44400</v>
      </c>
      <c r="C12" s="1915" t="s">
        <v>14093</v>
      </c>
    </row>
    <row r="13" spans="1:3" ht="45">
      <c r="A13" s="84" t="s">
        <v>14394</v>
      </c>
      <c r="B13" s="14">
        <v>44539</v>
      </c>
      <c r="C13" s="1915" t="s">
        <v>14120</v>
      </c>
    </row>
    <row r="14" spans="1:3" ht="60">
      <c r="A14" s="84" t="s">
        <v>14414</v>
      </c>
      <c r="B14" s="14">
        <v>44728</v>
      </c>
      <c r="C14" s="1915" t="s">
        <v>14415</v>
      </c>
    </row>
    <row r="15" spans="1:3" ht="409.5">
      <c r="A15" s="9" t="s">
        <v>14417</v>
      </c>
      <c r="B15" s="14">
        <v>45169</v>
      </c>
      <c r="C15" s="1915" t="s">
        <v>14429</v>
      </c>
    </row>
  </sheetData>
  <pageMargins left="0.7" right="0.7" top="0.75" bottom="0.75" header="0.3" footer="0.3"/>
  <pageSetup paperSize="0" orientation="portrait" horizontalDpi="0" verticalDpi="0" copies="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1090</v>
      </c>
      <c r="C1" s="13" t="s">
        <v>1095</v>
      </c>
      <c r="E1" s="13" t="s">
        <v>1101</v>
      </c>
    </row>
    <row r="2" spans="1:6">
      <c r="A2" s="11" t="s">
        <v>1085</v>
      </c>
      <c r="B2" s="11" t="s">
        <v>1119</v>
      </c>
      <c r="C2" s="10" t="s">
        <v>1139</v>
      </c>
      <c r="E2" s="10" t="s">
        <v>1140</v>
      </c>
    </row>
    <row r="3" spans="1:6">
      <c r="A3" s="11"/>
      <c r="B3" s="11" t="s">
        <v>1167</v>
      </c>
      <c r="D3" s="10" t="s">
        <v>1129</v>
      </c>
      <c r="F3" s="10" t="s">
        <v>1129</v>
      </c>
    </row>
    <row r="4" spans="1:6">
      <c r="A4" s="11"/>
      <c r="B4" s="11" t="s">
        <v>1168</v>
      </c>
      <c r="D4" s="10" t="s">
        <v>1083</v>
      </c>
      <c r="F4" s="10" t="s">
        <v>1083</v>
      </c>
    </row>
    <row r="5" spans="1:6">
      <c r="A5" s="11"/>
      <c r="B5" s="11" t="s">
        <v>1120</v>
      </c>
      <c r="E5" s="10" t="s">
        <v>1141</v>
      </c>
    </row>
    <row r="6" spans="1:6">
      <c r="A6" s="11"/>
      <c r="B6" s="1635" t="s">
        <v>10881</v>
      </c>
      <c r="F6" s="10" t="s">
        <v>9</v>
      </c>
    </row>
    <row r="7" spans="1:6">
      <c r="A7" s="11"/>
      <c r="B7" s="11" t="s">
        <v>1121</v>
      </c>
      <c r="F7" s="10" t="s">
        <v>1086</v>
      </c>
    </row>
    <row r="8" spans="1:6">
      <c r="A8" s="11"/>
      <c r="B8" s="11" t="s">
        <v>1122</v>
      </c>
      <c r="F8" s="10" t="s">
        <v>1142</v>
      </c>
    </row>
    <row r="9" spans="1:6">
      <c r="A9" s="11"/>
      <c r="B9" s="11" t="s">
        <v>1123</v>
      </c>
      <c r="E9" s="10" t="s">
        <v>1143</v>
      </c>
    </row>
    <row r="10" spans="1:6">
      <c r="A10" s="11"/>
      <c r="B10" s="11" t="s">
        <v>1124</v>
      </c>
      <c r="F10" s="10" t="s">
        <v>619</v>
      </c>
    </row>
    <row r="11" spans="1:6">
      <c r="A11" s="11" t="s">
        <v>1125</v>
      </c>
      <c r="B11" s="11"/>
      <c r="F11" s="10" t="s">
        <v>1144</v>
      </c>
    </row>
    <row r="12" spans="1:6">
      <c r="A12" s="11"/>
      <c r="B12" s="11" t="s">
        <v>611</v>
      </c>
      <c r="F12" s="10" t="s">
        <v>1145</v>
      </c>
    </row>
    <row r="13" spans="1:6">
      <c r="A13" s="11"/>
      <c r="B13" s="11" t="s">
        <v>1082</v>
      </c>
      <c r="F13" s="10" t="s">
        <v>1146</v>
      </c>
    </row>
    <row r="14" spans="1:6">
      <c r="A14" s="11" t="s">
        <v>1128</v>
      </c>
      <c r="B14" s="11"/>
      <c r="F14" s="10" t="s">
        <v>1147</v>
      </c>
    </row>
    <row r="15" spans="1:6">
      <c r="A15" s="11"/>
      <c r="B15" s="11" t="s">
        <v>1129</v>
      </c>
      <c r="E15" s="10" t="s">
        <v>1148</v>
      </c>
    </row>
    <row r="16" spans="1:6">
      <c r="A16" s="11"/>
      <c r="B16" s="11" t="s">
        <v>1130</v>
      </c>
      <c r="F16" s="10" t="s">
        <v>1129</v>
      </c>
    </row>
    <row r="17" spans="1:6">
      <c r="A17" s="11" t="s">
        <v>1131</v>
      </c>
      <c r="B17" s="11"/>
      <c r="F17" s="10" t="s">
        <v>1083</v>
      </c>
    </row>
    <row r="18" spans="1:6">
      <c r="A18" s="11"/>
      <c r="B18" s="11" t="s">
        <v>1129</v>
      </c>
      <c r="E18" s="10" t="s">
        <v>1149</v>
      </c>
    </row>
    <row r="19" spans="1:6">
      <c r="A19" s="11"/>
      <c r="B19" s="11" t="s">
        <v>1083</v>
      </c>
      <c r="F19" s="10" t="s">
        <v>1129</v>
      </c>
    </row>
    <row r="20" spans="1:6">
      <c r="A20" s="11"/>
      <c r="B20" s="11"/>
      <c r="F20" s="10" t="s">
        <v>1083</v>
      </c>
    </row>
    <row r="21" spans="1:6">
      <c r="A21" s="11" t="s">
        <v>1132</v>
      </c>
      <c r="B21" s="11"/>
    </row>
    <row r="22" spans="1:6">
      <c r="A22" s="11"/>
      <c r="B22" s="11" t="s">
        <v>1129</v>
      </c>
    </row>
    <row r="23" spans="1:6">
      <c r="A23" s="11"/>
      <c r="B23" s="11" t="s">
        <v>1083</v>
      </c>
    </row>
    <row r="24" spans="1:6">
      <c r="A24" s="11" t="s">
        <v>1134</v>
      </c>
      <c r="B24" s="11"/>
    </row>
    <row r="25" spans="1:6">
      <c r="A25" s="11"/>
      <c r="B25" s="11" t="s">
        <v>957</v>
      </c>
    </row>
    <row r="26" spans="1:6">
      <c r="A26" s="11"/>
      <c r="B26" s="11" t="s">
        <v>1133</v>
      </c>
    </row>
    <row r="27" spans="1:6">
      <c r="A27" s="11"/>
      <c r="B27" s="11" t="s">
        <v>1169</v>
      </c>
    </row>
    <row r="28" spans="1:6">
      <c r="A28" s="11"/>
      <c r="B28" s="11" t="s">
        <v>1234</v>
      </c>
    </row>
    <row r="29" spans="1:6">
      <c r="A29" s="11"/>
      <c r="B29" s="11" t="s">
        <v>1235</v>
      </c>
    </row>
    <row r="30" spans="1:6">
      <c r="A30" s="11" t="s">
        <v>1135</v>
      </c>
      <c r="B30" s="11"/>
    </row>
    <row r="31" spans="1:6">
      <c r="A31" s="11"/>
      <c r="B31" s="11" t="s">
        <v>1136</v>
      </c>
    </row>
    <row r="32" spans="1:6">
      <c r="A32" s="11"/>
      <c r="B32" s="11" t="s">
        <v>1137</v>
      </c>
    </row>
    <row r="33" spans="1:2">
      <c r="A33" s="11"/>
      <c r="B33" s="11" t="s">
        <v>85</v>
      </c>
    </row>
  </sheetData>
  <sheetProtection algorithmName="SHA-512" hashValue="fMWtTCk28vvpX/8sfLZgf+j3RLMR704Vh/3o/bDAdszdy2Nifn2wyFW6TT+I8PRTBGhgJir8lGt65Hs+AsQqEA==" saltValue="MFiEsgZoqPdIiGzHjhrHig==" spinCount="100000" sheet="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1907" t="s">
        <v>1493</v>
      </c>
      <c r="B1" s="1907" t="s">
        <v>1494</v>
      </c>
    </row>
    <row r="2" spans="1:4">
      <c r="A2" t="s">
        <v>1495</v>
      </c>
      <c r="B2" t="s">
        <v>12693</v>
      </c>
    </row>
    <row r="3" spans="1:4">
      <c r="A3" t="s">
        <v>1496</v>
      </c>
      <c r="B3">
        <v>1.05</v>
      </c>
    </row>
    <row r="4" spans="1:4">
      <c r="A4" t="s">
        <v>1497</v>
      </c>
      <c r="B4" s="190">
        <v>45177.414131944446</v>
      </c>
      <c r="C4" s="1912"/>
      <c r="D4" s="14"/>
    </row>
    <row r="5" spans="1:4">
      <c r="A5" t="s">
        <v>1498</v>
      </c>
      <c r="B5">
        <v>13407</v>
      </c>
    </row>
  </sheetData>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
    <tabColor rgb="FFFF0000"/>
  </sheetPr>
  <dimension ref="A1:AC12412"/>
  <sheetViews>
    <sheetView topLeftCell="A8887" workbookViewId="0">
      <selection activeCell="A12" sqref="A12:D39"/>
    </sheetView>
  </sheetViews>
  <sheetFormatPr defaultRowHeight="15"/>
  <cols>
    <col min="1" max="1" width="9.6640625" bestFit="1" customWidth="1"/>
    <col min="2" max="2" width="11.77734375" bestFit="1" customWidth="1"/>
    <col min="3" max="3" width="22.77734375" bestFit="1" customWidth="1"/>
    <col min="4" max="4" width="13.21875" bestFit="1" customWidth="1"/>
    <col min="5" max="5" width="26.44140625" bestFit="1" customWidth="1"/>
    <col min="6" max="6" width="10.88671875" bestFit="1" customWidth="1"/>
    <col min="7" max="7" width="35.44140625" bestFit="1" customWidth="1"/>
    <col min="8" max="8" width="13.21875" bestFit="1" customWidth="1"/>
    <col min="9" max="9" width="33.33203125" bestFit="1" customWidth="1"/>
    <col min="10" max="10" width="13" bestFit="1" customWidth="1"/>
    <col min="11" max="11" width="9.44140625" bestFit="1" customWidth="1"/>
    <col min="12" max="12" width="12.21875" bestFit="1" customWidth="1"/>
    <col min="13" max="13" width="13.6640625" bestFit="1" customWidth="1"/>
    <col min="14" max="14" width="8.88671875" bestFit="1" customWidth="1"/>
    <col min="15" max="15" width="13.21875" bestFit="1" customWidth="1"/>
    <col min="16" max="16" width="10.77734375" bestFit="1" customWidth="1"/>
    <col min="17" max="17" width="16" bestFit="1" customWidth="1"/>
    <col min="18" max="18" width="18" bestFit="1" customWidth="1"/>
    <col min="19" max="19" width="18.21875" bestFit="1" customWidth="1"/>
    <col min="20" max="20" width="20.33203125" bestFit="1" customWidth="1"/>
    <col min="21" max="21" width="8.88671875" bestFit="1" customWidth="1"/>
    <col min="22" max="22" width="16" bestFit="1" customWidth="1"/>
    <col min="23" max="23" width="20.33203125" bestFit="1" customWidth="1"/>
    <col min="24" max="24" width="14.44140625" bestFit="1" customWidth="1"/>
    <col min="25" max="25" width="22.77734375" bestFit="1" customWidth="1"/>
    <col min="26" max="26" width="21.33203125" bestFit="1" customWidth="1"/>
    <col min="27" max="27" width="21.77734375" bestFit="1" customWidth="1"/>
    <col min="28" max="28" width="20.33203125" bestFit="1" customWidth="1"/>
    <col min="29" max="29" width="20.77734375" bestFit="1" customWidth="1"/>
  </cols>
  <sheetData>
    <row r="1" spans="1:29">
      <c r="A1" s="1907" t="s">
        <v>1416</v>
      </c>
      <c r="B1" s="1907" t="s">
        <v>1417</v>
      </c>
      <c r="C1" s="1907" t="s">
        <v>1418</v>
      </c>
      <c r="D1" s="1907" t="s">
        <v>1419</v>
      </c>
      <c r="E1" s="1907" t="s">
        <v>1420</v>
      </c>
      <c r="F1" s="1907" t="s">
        <v>1421</v>
      </c>
      <c r="G1" s="1907" t="s">
        <v>1422</v>
      </c>
      <c r="H1" s="1907" t="s">
        <v>1423</v>
      </c>
      <c r="I1" s="1907" t="s">
        <v>1424</v>
      </c>
      <c r="J1" s="1907" t="s">
        <v>1425</v>
      </c>
      <c r="K1" s="1907" t="s">
        <v>1426</v>
      </c>
      <c r="L1" s="1907" t="s">
        <v>1427</v>
      </c>
      <c r="M1" s="1907" t="s">
        <v>1428</v>
      </c>
      <c r="N1" s="1907" t="s">
        <v>1429</v>
      </c>
      <c r="O1" s="1907" t="s">
        <v>1430</v>
      </c>
      <c r="P1" s="1907" t="s">
        <v>1431</v>
      </c>
      <c r="Q1" s="1907" t="s">
        <v>1432</v>
      </c>
      <c r="R1" s="1907" t="s">
        <v>1433</v>
      </c>
      <c r="S1" s="1907" t="s">
        <v>1434</v>
      </c>
      <c r="T1" s="1907" t="s">
        <v>1435</v>
      </c>
      <c r="U1" s="1907" t="s">
        <v>1436</v>
      </c>
      <c r="V1" s="1907" t="s">
        <v>1437</v>
      </c>
      <c r="W1" s="1907" t="s">
        <v>1438</v>
      </c>
      <c r="X1" s="1907" t="s">
        <v>1439</v>
      </c>
      <c r="Y1" s="1907" t="s">
        <v>1440</v>
      </c>
      <c r="Z1" s="1907" t="s">
        <v>1441</v>
      </c>
      <c r="AA1" s="1907" t="s">
        <v>1442</v>
      </c>
      <c r="AB1" s="1907" t="s">
        <v>1443</v>
      </c>
      <c r="AC1" s="1907" t="s">
        <v>1444</v>
      </c>
    </row>
    <row r="2" spans="1:29">
      <c r="A2">
        <v>1</v>
      </c>
      <c r="B2" t="s">
        <v>1516</v>
      </c>
      <c r="C2" t="s">
        <v>1517</v>
      </c>
      <c r="D2" t="s">
        <v>1518</v>
      </c>
      <c r="E2" t="s">
        <v>1519</v>
      </c>
      <c r="U2" t="b">
        <v>1</v>
      </c>
      <c r="V2" t="s">
        <v>1087</v>
      </c>
      <c r="W2" t="s">
        <v>1520</v>
      </c>
      <c r="X2" t="s">
        <v>14443</v>
      </c>
      <c r="Y2">
        <v>9</v>
      </c>
      <c r="Z2">
        <v>25</v>
      </c>
      <c r="AA2">
        <v>3</v>
      </c>
      <c r="AB2">
        <v>12</v>
      </c>
      <c r="AC2">
        <v>4</v>
      </c>
    </row>
    <row r="3" spans="1:29">
      <c r="A3">
        <v>2</v>
      </c>
      <c r="B3" t="s">
        <v>1521</v>
      </c>
      <c r="C3" t="s">
        <v>1522</v>
      </c>
      <c r="U3" t="b">
        <v>1</v>
      </c>
      <c r="V3" t="s">
        <v>1087</v>
      </c>
      <c r="W3" t="s">
        <v>1520</v>
      </c>
      <c r="X3" t="s">
        <v>14444</v>
      </c>
      <c r="Y3">
        <v>10</v>
      </c>
      <c r="Z3">
        <v>25</v>
      </c>
      <c r="AA3">
        <v>3</v>
      </c>
      <c r="AB3">
        <v>12</v>
      </c>
      <c r="AC3">
        <v>4</v>
      </c>
    </row>
    <row r="4" spans="1:29">
      <c r="A4">
        <v>3</v>
      </c>
      <c r="B4" t="s">
        <v>828</v>
      </c>
      <c r="C4" t="s">
        <v>1523</v>
      </c>
      <c r="U4" t="b">
        <v>1</v>
      </c>
      <c r="V4" t="s">
        <v>1087</v>
      </c>
      <c r="W4" t="s">
        <v>1520</v>
      </c>
      <c r="X4" t="s">
        <v>14445</v>
      </c>
      <c r="Y4">
        <v>9</v>
      </c>
      <c r="Z4">
        <v>25</v>
      </c>
      <c r="AA4">
        <v>3</v>
      </c>
      <c r="AB4">
        <v>11</v>
      </c>
      <c r="AC4">
        <v>4</v>
      </c>
    </row>
    <row r="5" spans="1:29">
      <c r="A5">
        <v>4</v>
      </c>
      <c r="B5" t="s">
        <v>806</v>
      </c>
      <c r="C5" t="s">
        <v>1524</v>
      </c>
      <c r="J5" t="s">
        <v>1449</v>
      </c>
      <c r="K5">
        <v>0</v>
      </c>
      <c r="N5" t="b">
        <v>1</v>
      </c>
      <c r="O5" t="b">
        <v>0</v>
      </c>
      <c r="P5" t="b">
        <v>0</v>
      </c>
      <c r="Q5">
        <v>10</v>
      </c>
      <c r="R5">
        <v>1</v>
      </c>
      <c r="S5">
        <v>1</v>
      </c>
      <c r="T5">
        <v>0</v>
      </c>
      <c r="U5" t="b">
        <v>1</v>
      </c>
      <c r="V5" t="s">
        <v>1087</v>
      </c>
      <c r="W5" t="s">
        <v>1520</v>
      </c>
      <c r="X5" t="s">
        <v>14446</v>
      </c>
      <c r="Y5">
        <v>10</v>
      </c>
      <c r="Z5">
        <v>10</v>
      </c>
      <c r="AA5">
        <v>5</v>
      </c>
      <c r="AB5">
        <v>5</v>
      </c>
      <c r="AC5">
        <v>4</v>
      </c>
    </row>
    <row r="6" spans="1:29">
      <c r="A6">
        <v>5</v>
      </c>
      <c r="B6" t="s">
        <v>806</v>
      </c>
      <c r="C6" t="s">
        <v>1525</v>
      </c>
      <c r="J6" t="s">
        <v>1449</v>
      </c>
      <c r="K6">
        <v>0</v>
      </c>
      <c r="N6" t="b">
        <v>1</v>
      </c>
      <c r="O6" t="b">
        <v>0</v>
      </c>
      <c r="P6" t="b">
        <v>0</v>
      </c>
      <c r="Q6">
        <v>10</v>
      </c>
      <c r="R6">
        <v>1</v>
      </c>
      <c r="S6">
        <v>1</v>
      </c>
      <c r="T6">
        <v>0</v>
      </c>
      <c r="U6" t="b">
        <v>1</v>
      </c>
      <c r="V6" t="s">
        <v>1087</v>
      </c>
      <c r="W6" t="s">
        <v>1520</v>
      </c>
      <c r="X6" t="s">
        <v>14447</v>
      </c>
      <c r="Y6">
        <v>11</v>
      </c>
      <c r="Z6">
        <v>11</v>
      </c>
      <c r="AA6">
        <v>5</v>
      </c>
      <c r="AB6">
        <v>5</v>
      </c>
      <c r="AC6">
        <v>4</v>
      </c>
    </row>
    <row r="7" spans="1:29">
      <c r="A7">
        <v>6</v>
      </c>
      <c r="B7" t="s">
        <v>806</v>
      </c>
      <c r="C7" t="s">
        <v>1526</v>
      </c>
      <c r="J7" t="s">
        <v>1449</v>
      </c>
      <c r="K7">
        <v>0</v>
      </c>
      <c r="N7" t="b">
        <v>1</v>
      </c>
      <c r="O7" t="b">
        <v>0</v>
      </c>
      <c r="P7" t="b">
        <v>0</v>
      </c>
      <c r="Q7">
        <v>10</v>
      </c>
      <c r="R7">
        <v>1</v>
      </c>
      <c r="S7">
        <v>1</v>
      </c>
      <c r="T7">
        <v>0</v>
      </c>
      <c r="U7" t="b">
        <v>1</v>
      </c>
      <c r="V7" t="s">
        <v>1087</v>
      </c>
      <c r="W7" t="s">
        <v>1520</v>
      </c>
      <c r="X7" t="s">
        <v>14448</v>
      </c>
      <c r="Y7">
        <v>12</v>
      </c>
      <c r="Z7">
        <v>12</v>
      </c>
      <c r="AA7">
        <v>5</v>
      </c>
      <c r="AB7">
        <v>5</v>
      </c>
      <c r="AC7">
        <v>4</v>
      </c>
    </row>
    <row r="8" spans="1:29">
      <c r="A8">
        <v>7</v>
      </c>
      <c r="B8" t="s">
        <v>806</v>
      </c>
      <c r="C8" t="s">
        <v>1527</v>
      </c>
      <c r="J8" t="s">
        <v>1449</v>
      </c>
      <c r="K8">
        <v>0</v>
      </c>
      <c r="N8" t="b">
        <v>1</v>
      </c>
      <c r="O8" t="b">
        <v>0</v>
      </c>
      <c r="P8" t="b">
        <v>0</v>
      </c>
      <c r="Q8">
        <v>10</v>
      </c>
      <c r="R8">
        <v>1</v>
      </c>
      <c r="S8">
        <v>1</v>
      </c>
      <c r="T8">
        <v>0</v>
      </c>
      <c r="U8" t="b">
        <v>1</v>
      </c>
      <c r="V8" t="s">
        <v>1087</v>
      </c>
      <c r="W8" t="s">
        <v>1520</v>
      </c>
      <c r="X8" t="s">
        <v>14449</v>
      </c>
      <c r="Y8">
        <v>14</v>
      </c>
      <c r="Z8">
        <v>14</v>
      </c>
      <c r="AA8">
        <v>4</v>
      </c>
      <c r="AB8">
        <v>4</v>
      </c>
      <c r="AC8">
        <v>4</v>
      </c>
    </row>
    <row r="9" spans="1:29">
      <c r="A9">
        <v>8</v>
      </c>
      <c r="B9" t="s">
        <v>806</v>
      </c>
      <c r="C9" t="s">
        <v>1528</v>
      </c>
      <c r="J9" t="s">
        <v>1449</v>
      </c>
      <c r="K9">
        <v>0</v>
      </c>
      <c r="N9" t="b">
        <v>1</v>
      </c>
      <c r="O9" t="b">
        <v>0</v>
      </c>
      <c r="P9" t="b">
        <v>0</v>
      </c>
      <c r="Q9">
        <v>10</v>
      </c>
      <c r="R9">
        <v>1</v>
      </c>
      <c r="S9">
        <v>1</v>
      </c>
      <c r="T9">
        <v>0</v>
      </c>
      <c r="U9" t="b">
        <v>1</v>
      </c>
      <c r="V9" t="s">
        <v>1087</v>
      </c>
      <c r="W9" t="s">
        <v>1520</v>
      </c>
      <c r="X9" t="s">
        <v>14450</v>
      </c>
      <c r="Y9">
        <v>15</v>
      </c>
      <c r="Z9">
        <v>15</v>
      </c>
      <c r="AA9">
        <v>4</v>
      </c>
      <c r="AB9">
        <v>4</v>
      </c>
      <c r="AC9">
        <v>4</v>
      </c>
    </row>
    <row r="10" spans="1:29">
      <c r="A10">
        <v>9</v>
      </c>
      <c r="B10" t="s">
        <v>806</v>
      </c>
      <c r="C10" t="s">
        <v>1529</v>
      </c>
      <c r="J10" t="s">
        <v>1449</v>
      </c>
      <c r="K10">
        <v>0</v>
      </c>
      <c r="N10" t="b">
        <v>1</v>
      </c>
      <c r="O10" t="b">
        <v>0</v>
      </c>
      <c r="P10" t="b">
        <v>0</v>
      </c>
      <c r="Q10">
        <v>10</v>
      </c>
      <c r="R10">
        <v>1</v>
      </c>
      <c r="S10">
        <v>1</v>
      </c>
      <c r="T10">
        <v>0</v>
      </c>
      <c r="U10" t="b">
        <v>1</v>
      </c>
      <c r="V10" t="s">
        <v>1087</v>
      </c>
      <c r="W10" t="s">
        <v>1520</v>
      </c>
      <c r="X10" t="s">
        <v>14451</v>
      </c>
      <c r="Y10">
        <v>16</v>
      </c>
      <c r="Z10">
        <v>16</v>
      </c>
      <c r="AA10">
        <v>4</v>
      </c>
      <c r="AB10">
        <v>4</v>
      </c>
      <c r="AC10">
        <v>4</v>
      </c>
    </row>
    <row r="11" spans="1:29">
      <c r="A11">
        <v>10</v>
      </c>
      <c r="B11" t="s">
        <v>806</v>
      </c>
      <c r="C11" t="s">
        <v>1530</v>
      </c>
      <c r="J11" t="s">
        <v>1449</v>
      </c>
      <c r="K11">
        <v>0</v>
      </c>
      <c r="N11" t="b">
        <v>1</v>
      </c>
      <c r="O11" t="b">
        <v>0</v>
      </c>
      <c r="P11" t="b">
        <v>0</v>
      </c>
      <c r="Q11">
        <v>10</v>
      </c>
      <c r="R11">
        <v>4</v>
      </c>
      <c r="S11">
        <v>1</v>
      </c>
      <c r="T11">
        <v>0</v>
      </c>
      <c r="U11" t="b">
        <v>1</v>
      </c>
      <c r="V11" t="s">
        <v>1087</v>
      </c>
      <c r="W11" t="s">
        <v>1520</v>
      </c>
      <c r="X11" t="s">
        <v>14452</v>
      </c>
      <c r="Y11">
        <v>14</v>
      </c>
      <c r="Z11">
        <v>14</v>
      </c>
      <c r="AA11">
        <v>7</v>
      </c>
      <c r="AB11">
        <v>7</v>
      </c>
      <c r="AC11">
        <v>4</v>
      </c>
    </row>
    <row r="12" spans="1:29">
      <c r="A12">
        <v>11</v>
      </c>
      <c r="B12" t="s">
        <v>806</v>
      </c>
      <c r="C12" t="s">
        <v>1531</v>
      </c>
      <c r="J12" t="s">
        <v>1447</v>
      </c>
      <c r="K12">
        <v>0</v>
      </c>
      <c r="N12" t="b">
        <v>1</v>
      </c>
      <c r="O12" t="b">
        <v>0</v>
      </c>
      <c r="P12" t="b">
        <v>0</v>
      </c>
      <c r="Q12">
        <v>10</v>
      </c>
      <c r="R12">
        <v>6</v>
      </c>
      <c r="S12">
        <v>1</v>
      </c>
      <c r="T12">
        <v>0</v>
      </c>
      <c r="U12" t="b">
        <v>1</v>
      </c>
      <c r="V12" t="s">
        <v>1087</v>
      </c>
      <c r="W12" t="s">
        <v>1520</v>
      </c>
      <c r="X12" t="s">
        <v>14453</v>
      </c>
      <c r="Y12">
        <v>14</v>
      </c>
      <c r="Z12">
        <v>14</v>
      </c>
      <c r="AA12">
        <v>9</v>
      </c>
      <c r="AB12">
        <v>9</v>
      </c>
      <c r="AC12">
        <v>4</v>
      </c>
    </row>
    <row r="13" spans="1:29">
      <c r="A13">
        <v>12</v>
      </c>
      <c r="B13" t="s">
        <v>806</v>
      </c>
      <c r="C13" t="s">
        <v>1532</v>
      </c>
      <c r="J13" t="s">
        <v>1447</v>
      </c>
      <c r="K13">
        <v>0</v>
      </c>
      <c r="N13" t="b">
        <v>1</v>
      </c>
      <c r="O13" t="b">
        <v>0</v>
      </c>
      <c r="P13" t="b">
        <v>0</v>
      </c>
      <c r="Q13">
        <v>10</v>
      </c>
      <c r="R13">
        <v>6</v>
      </c>
      <c r="S13">
        <v>1</v>
      </c>
      <c r="T13">
        <v>0</v>
      </c>
      <c r="U13" t="b">
        <v>1</v>
      </c>
      <c r="V13" t="s">
        <v>1087</v>
      </c>
      <c r="W13" t="s">
        <v>1520</v>
      </c>
      <c r="X13" t="s">
        <v>14454</v>
      </c>
      <c r="Y13">
        <v>15</v>
      </c>
      <c r="Z13">
        <v>15</v>
      </c>
      <c r="AA13">
        <v>9</v>
      </c>
      <c r="AB13">
        <v>9</v>
      </c>
      <c r="AC13">
        <v>4</v>
      </c>
    </row>
    <row r="14" spans="1:29">
      <c r="A14">
        <v>13</v>
      </c>
      <c r="B14" t="s">
        <v>806</v>
      </c>
      <c r="C14" t="s">
        <v>1533</v>
      </c>
      <c r="J14" t="s">
        <v>1447</v>
      </c>
      <c r="K14">
        <v>0</v>
      </c>
      <c r="N14" t="b">
        <v>1</v>
      </c>
      <c r="O14" t="b">
        <v>0</v>
      </c>
      <c r="P14" t="b">
        <v>0</v>
      </c>
      <c r="Q14">
        <v>10</v>
      </c>
      <c r="R14">
        <v>8</v>
      </c>
      <c r="S14">
        <v>1</v>
      </c>
      <c r="T14">
        <v>0</v>
      </c>
      <c r="U14" t="b">
        <v>1</v>
      </c>
      <c r="V14" t="s">
        <v>1087</v>
      </c>
      <c r="W14" t="s">
        <v>1520</v>
      </c>
      <c r="X14" t="s">
        <v>14455</v>
      </c>
      <c r="Y14">
        <v>14</v>
      </c>
      <c r="Z14">
        <v>14</v>
      </c>
      <c r="AA14">
        <v>11</v>
      </c>
      <c r="AB14">
        <v>11</v>
      </c>
      <c r="AC14">
        <v>4</v>
      </c>
    </row>
    <row r="15" spans="1:29">
      <c r="A15">
        <v>14</v>
      </c>
      <c r="B15" t="s">
        <v>806</v>
      </c>
      <c r="C15" t="s">
        <v>1534</v>
      </c>
      <c r="J15" t="s">
        <v>1447</v>
      </c>
      <c r="K15">
        <v>0</v>
      </c>
      <c r="N15" t="b">
        <v>1</v>
      </c>
      <c r="O15" t="b">
        <v>0</v>
      </c>
      <c r="P15" t="b">
        <v>0</v>
      </c>
      <c r="Q15">
        <v>10</v>
      </c>
      <c r="R15">
        <v>8</v>
      </c>
      <c r="S15">
        <v>1</v>
      </c>
      <c r="T15">
        <v>0</v>
      </c>
      <c r="U15" t="b">
        <v>1</v>
      </c>
      <c r="V15" t="s">
        <v>1087</v>
      </c>
      <c r="W15" t="s">
        <v>1520</v>
      </c>
      <c r="X15" t="s">
        <v>14456</v>
      </c>
      <c r="Y15">
        <v>15</v>
      </c>
      <c r="Z15">
        <v>15</v>
      </c>
      <c r="AA15">
        <v>11</v>
      </c>
      <c r="AB15">
        <v>11</v>
      </c>
      <c r="AC15">
        <v>4</v>
      </c>
    </row>
    <row r="16" spans="1:29">
      <c r="A16">
        <v>15</v>
      </c>
      <c r="B16" t="s">
        <v>806</v>
      </c>
      <c r="C16" t="s">
        <v>1535</v>
      </c>
      <c r="J16" t="s">
        <v>1451</v>
      </c>
      <c r="K16">
        <v>0</v>
      </c>
      <c r="N16" t="b">
        <v>1</v>
      </c>
      <c r="O16" t="b">
        <v>0</v>
      </c>
      <c r="P16" t="b">
        <v>0</v>
      </c>
      <c r="Q16">
        <v>10</v>
      </c>
      <c r="R16">
        <v>3</v>
      </c>
      <c r="S16">
        <v>1</v>
      </c>
      <c r="T16">
        <v>0</v>
      </c>
      <c r="U16" t="b">
        <v>1</v>
      </c>
      <c r="V16" t="s">
        <v>1087</v>
      </c>
      <c r="W16" t="s">
        <v>1520</v>
      </c>
      <c r="X16" t="s">
        <v>14457</v>
      </c>
      <c r="Y16">
        <v>17</v>
      </c>
      <c r="Z16">
        <v>17</v>
      </c>
      <c r="AA16">
        <v>6</v>
      </c>
      <c r="AB16">
        <v>6</v>
      </c>
      <c r="AC16">
        <v>4</v>
      </c>
    </row>
    <row r="17" spans="1:29">
      <c r="A17">
        <v>16</v>
      </c>
      <c r="B17" t="s">
        <v>806</v>
      </c>
      <c r="C17" t="s">
        <v>1536</v>
      </c>
      <c r="J17" t="s">
        <v>1451</v>
      </c>
      <c r="K17">
        <v>0</v>
      </c>
      <c r="N17" t="b">
        <v>1</v>
      </c>
      <c r="O17" t="b">
        <v>0</v>
      </c>
      <c r="P17" t="b">
        <v>0</v>
      </c>
      <c r="Q17">
        <v>10</v>
      </c>
      <c r="R17">
        <v>6</v>
      </c>
      <c r="S17">
        <v>1</v>
      </c>
      <c r="T17">
        <v>0</v>
      </c>
      <c r="U17" t="b">
        <v>1</v>
      </c>
      <c r="V17" t="s">
        <v>1087</v>
      </c>
      <c r="W17" t="s">
        <v>1520</v>
      </c>
      <c r="X17" t="s">
        <v>14458</v>
      </c>
      <c r="Y17">
        <v>17</v>
      </c>
      <c r="Z17">
        <v>17</v>
      </c>
      <c r="AA17">
        <v>9</v>
      </c>
      <c r="AB17">
        <v>9</v>
      </c>
      <c r="AC17">
        <v>4</v>
      </c>
    </row>
    <row r="18" spans="1:29">
      <c r="A18">
        <v>17</v>
      </c>
      <c r="B18" t="s">
        <v>806</v>
      </c>
      <c r="C18" t="s">
        <v>1537</v>
      </c>
      <c r="J18" t="s">
        <v>1457</v>
      </c>
      <c r="K18">
        <v>0</v>
      </c>
      <c r="N18" t="b">
        <v>1</v>
      </c>
      <c r="O18" t="b">
        <v>0</v>
      </c>
      <c r="P18" t="b">
        <v>0</v>
      </c>
      <c r="Q18">
        <v>10</v>
      </c>
      <c r="R18">
        <v>1</v>
      </c>
      <c r="S18">
        <v>1</v>
      </c>
      <c r="T18">
        <v>0</v>
      </c>
      <c r="U18" t="b">
        <v>1</v>
      </c>
      <c r="V18" t="s">
        <v>1087</v>
      </c>
      <c r="W18" t="s">
        <v>1520</v>
      </c>
      <c r="X18" t="s">
        <v>14459</v>
      </c>
      <c r="Y18">
        <v>17</v>
      </c>
      <c r="Z18">
        <v>17</v>
      </c>
      <c r="AA18">
        <v>11</v>
      </c>
      <c r="AB18">
        <v>11</v>
      </c>
      <c r="AC18">
        <v>4</v>
      </c>
    </row>
    <row r="19" spans="1:29">
      <c r="A19">
        <v>18</v>
      </c>
      <c r="B19" t="s">
        <v>806</v>
      </c>
      <c r="C19" t="s">
        <v>1538</v>
      </c>
      <c r="J19" t="s">
        <v>1449</v>
      </c>
      <c r="K19">
        <v>0</v>
      </c>
      <c r="N19" t="b">
        <v>1</v>
      </c>
      <c r="O19" t="b">
        <v>0</v>
      </c>
      <c r="P19" t="b">
        <v>0</v>
      </c>
      <c r="Q19">
        <v>10</v>
      </c>
      <c r="R19">
        <v>1</v>
      </c>
      <c r="S19">
        <v>1</v>
      </c>
      <c r="T19">
        <v>10</v>
      </c>
      <c r="U19" t="b">
        <v>1</v>
      </c>
      <c r="V19" t="s">
        <v>1087</v>
      </c>
      <c r="W19" t="s">
        <v>1520</v>
      </c>
      <c r="X19" t="s">
        <v>14460</v>
      </c>
      <c r="Y19">
        <v>19</v>
      </c>
      <c r="Z19">
        <v>19</v>
      </c>
      <c r="AA19">
        <v>3</v>
      </c>
      <c r="AB19">
        <v>3</v>
      </c>
      <c r="AC19">
        <v>4</v>
      </c>
    </row>
    <row r="20" spans="1:29">
      <c r="A20">
        <v>19</v>
      </c>
      <c r="B20" t="s">
        <v>806</v>
      </c>
      <c r="C20" t="s">
        <v>1539</v>
      </c>
      <c r="J20" t="s">
        <v>1449</v>
      </c>
      <c r="K20">
        <v>0</v>
      </c>
      <c r="N20" t="b">
        <v>1</v>
      </c>
      <c r="O20" t="b">
        <v>0</v>
      </c>
      <c r="P20" t="b">
        <v>0</v>
      </c>
      <c r="Q20">
        <v>10</v>
      </c>
      <c r="R20">
        <v>1</v>
      </c>
      <c r="S20">
        <v>1</v>
      </c>
      <c r="T20">
        <v>10</v>
      </c>
      <c r="U20" t="b">
        <v>1</v>
      </c>
      <c r="V20" t="s">
        <v>1087</v>
      </c>
      <c r="W20" t="s">
        <v>1520</v>
      </c>
      <c r="X20" t="s">
        <v>14461</v>
      </c>
      <c r="Y20">
        <v>20</v>
      </c>
      <c r="Z20">
        <v>20</v>
      </c>
      <c r="AA20">
        <v>3</v>
      </c>
      <c r="AB20">
        <v>3</v>
      </c>
      <c r="AC20">
        <v>4</v>
      </c>
    </row>
    <row r="21" spans="1:29">
      <c r="A21">
        <v>20</v>
      </c>
      <c r="B21" t="s">
        <v>806</v>
      </c>
      <c r="C21" t="s">
        <v>1540</v>
      </c>
      <c r="J21" t="s">
        <v>1449</v>
      </c>
      <c r="K21">
        <v>0</v>
      </c>
      <c r="N21" t="b">
        <v>1</v>
      </c>
      <c r="O21" t="b">
        <v>0</v>
      </c>
      <c r="P21" t="b">
        <v>0</v>
      </c>
      <c r="Q21">
        <v>10</v>
      </c>
      <c r="R21">
        <v>1</v>
      </c>
      <c r="S21">
        <v>1</v>
      </c>
      <c r="T21">
        <v>0</v>
      </c>
      <c r="U21" t="b">
        <v>1</v>
      </c>
      <c r="V21" t="s">
        <v>1087</v>
      </c>
      <c r="W21" t="s">
        <v>1520</v>
      </c>
      <c r="X21" t="s">
        <v>14462</v>
      </c>
      <c r="Y21">
        <v>22</v>
      </c>
      <c r="Z21">
        <v>22</v>
      </c>
      <c r="AA21">
        <v>4</v>
      </c>
      <c r="AB21">
        <v>4</v>
      </c>
      <c r="AC21">
        <v>4</v>
      </c>
    </row>
    <row r="22" spans="1:29">
      <c r="A22">
        <v>21</v>
      </c>
      <c r="B22" t="s">
        <v>806</v>
      </c>
      <c r="C22" t="s">
        <v>1541</v>
      </c>
      <c r="J22" t="s">
        <v>1449</v>
      </c>
      <c r="K22">
        <v>0</v>
      </c>
      <c r="N22" t="b">
        <v>1</v>
      </c>
      <c r="O22" t="b">
        <v>0</v>
      </c>
      <c r="P22" t="b">
        <v>0</v>
      </c>
      <c r="Q22">
        <v>10</v>
      </c>
      <c r="R22">
        <v>1</v>
      </c>
      <c r="S22">
        <v>1</v>
      </c>
      <c r="T22">
        <v>0</v>
      </c>
      <c r="U22" t="b">
        <v>1</v>
      </c>
      <c r="V22" t="s">
        <v>1087</v>
      </c>
      <c r="W22" t="s">
        <v>1520</v>
      </c>
      <c r="X22" t="s">
        <v>14463</v>
      </c>
      <c r="Y22">
        <v>23</v>
      </c>
      <c r="Z22">
        <v>23</v>
      </c>
      <c r="AA22">
        <v>4</v>
      </c>
      <c r="AB22">
        <v>4</v>
      </c>
      <c r="AC22">
        <v>4</v>
      </c>
    </row>
    <row r="23" spans="1:29">
      <c r="A23">
        <v>22</v>
      </c>
      <c r="B23" t="s">
        <v>806</v>
      </c>
      <c r="C23" t="s">
        <v>1542</v>
      </c>
      <c r="J23" t="s">
        <v>1449</v>
      </c>
      <c r="K23">
        <v>0</v>
      </c>
      <c r="N23" t="b">
        <v>1</v>
      </c>
      <c r="O23" t="b">
        <v>0</v>
      </c>
      <c r="P23" t="b">
        <v>0</v>
      </c>
      <c r="Q23">
        <v>10</v>
      </c>
      <c r="R23">
        <v>1</v>
      </c>
      <c r="S23">
        <v>1</v>
      </c>
      <c r="T23">
        <v>0</v>
      </c>
      <c r="U23" t="b">
        <v>1</v>
      </c>
      <c r="V23" t="s">
        <v>1087</v>
      </c>
      <c r="W23" t="s">
        <v>1520</v>
      </c>
      <c r="X23" t="s">
        <v>14464</v>
      </c>
      <c r="Y23">
        <v>24</v>
      </c>
      <c r="Z23">
        <v>24</v>
      </c>
      <c r="AA23">
        <v>4</v>
      </c>
      <c r="AB23">
        <v>4</v>
      </c>
      <c r="AC23">
        <v>4</v>
      </c>
    </row>
    <row r="24" spans="1:29">
      <c r="A24">
        <v>23</v>
      </c>
      <c r="B24" t="s">
        <v>806</v>
      </c>
      <c r="C24" t="s">
        <v>1543</v>
      </c>
      <c r="J24" t="s">
        <v>1447</v>
      </c>
      <c r="K24">
        <v>0</v>
      </c>
      <c r="N24" t="b">
        <v>1</v>
      </c>
      <c r="O24" t="b">
        <v>0</v>
      </c>
      <c r="P24" t="b">
        <v>0</v>
      </c>
      <c r="Q24">
        <v>10</v>
      </c>
      <c r="R24">
        <v>1</v>
      </c>
      <c r="S24">
        <v>1</v>
      </c>
      <c r="T24">
        <v>0</v>
      </c>
      <c r="U24" t="b">
        <v>1</v>
      </c>
      <c r="V24" t="s">
        <v>1087</v>
      </c>
      <c r="W24" t="s">
        <v>1520</v>
      </c>
      <c r="X24" t="s">
        <v>14465</v>
      </c>
      <c r="Y24">
        <v>25</v>
      </c>
      <c r="Z24">
        <v>25</v>
      </c>
      <c r="AA24">
        <v>6</v>
      </c>
      <c r="AB24">
        <v>6</v>
      </c>
      <c r="AC24">
        <v>4</v>
      </c>
    </row>
    <row r="25" spans="1:29">
      <c r="A25">
        <v>24</v>
      </c>
      <c r="B25" t="s">
        <v>806</v>
      </c>
      <c r="C25" t="s">
        <v>1544</v>
      </c>
      <c r="J25" t="s">
        <v>1447</v>
      </c>
      <c r="K25">
        <v>0</v>
      </c>
      <c r="N25" t="b">
        <v>1</v>
      </c>
      <c r="O25" t="b">
        <v>0</v>
      </c>
      <c r="P25" t="b">
        <v>0</v>
      </c>
      <c r="Q25">
        <v>10</v>
      </c>
      <c r="R25">
        <v>1</v>
      </c>
      <c r="S25">
        <v>1</v>
      </c>
      <c r="T25">
        <v>0</v>
      </c>
      <c r="U25" t="b">
        <v>1</v>
      </c>
      <c r="V25" t="s">
        <v>1087</v>
      </c>
      <c r="W25" t="s">
        <v>1520</v>
      </c>
      <c r="X25" t="s">
        <v>14466</v>
      </c>
      <c r="Y25">
        <v>25</v>
      </c>
      <c r="Z25">
        <v>25</v>
      </c>
      <c r="AA25">
        <v>9</v>
      </c>
      <c r="AB25">
        <v>9</v>
      </c>
      <c r="AC25">
        <v>4</v>
      </c>
    </row>
    <row r="26" spans="1:29">
      <c r="A26">
        <v>25</v>
      </c>
      <c r="B26" t="s">
        <v>806</v>
      </c>
      <c r="C26" t="s">
        <v>1545</v>
      </c>
      <c r="J26" t="s">
        <v>1449</v>
      </c>
      <c r="K26">
        <v>0</v>
      </c>
      <c r="N26" t="b">
        <v>1</v>
      </c>
      <c r="O26" t="b">
        <v>0</v>
      </c>
      <c r="P26" t="b">
        <v>0</v>
      </c>
      <c r="Q26">
        <v>10</v>
      </c>
      <c r="R26">
        <v>7</v>
      </c>
      <c r="S26">
        <v>1</v>
      </c>
      <c r="T26">
        <v>0</v>
      </c>
      <c r="U26" t="b">
        <v>1</v>
      </c>
      <c r="V26" t="s">
        <v>1087</v>
      </c>
      <c r="W26" t="s">
        <v>1520</v>
      </c>
      <c r="X26" t="s">
        <v>14467</v>
      </c>
      <c r="Y26">
        <v>10</v>
      </c>
      <c r="Z26">
        <v>10</v>
      </c>
      <c r="AA26">
        <v>10</v>
      </c>
      <c r="AB26">
        <v>10</v>
      </c>
      <c r="AC26">
        <v>4</v>
      </c>
    </row>
    <row r="27" spans="1:29">
      <c r="A27">
        <v>26</v>
      </c>
      <c r="B27" t="s">
        <v>1516</v>
      </c>
      <c r="C27" t="s">
        <v>1546</v>
      </c>
      <c r="D27" t="s">
        <v>1547</v>
      </c>
      <c r="E27" t="s">
        <v>1548</v>
      </c>
      <c r="U27" t="b">
        <v>1</v>
      </c>
      <c r="V27" t="s">
        <v>1087</v>
      </c>
      <c r="W27" t="s">
        <v>1520</v>
      </c>
      <c r="X27" t="s">
        <v>14468</v>
      </c>
      <c r="Y27">
        <v>27</v>
      </c>
      <c r="Z27">
        <v>31</v>
      </c>
      <c r="AA27">
        <v>3</v>
      </c>
      <c r="AB27">
        <v>12</v>
      </c>
      <c r="AC27">
        <v>4</v>
      </c>
    </row>
    <row r="28" spans="1:29">
      <c r="A28">
        <v>27</v>
      </c>
      <c r="B28" t="s">
        <v>828</v>
      </c>
      <c r="C28" t="s">
        <v>1549</v>
      </c>
      <c r="U28" t="b">
        <v>1</v>
      </c>
      <c r="V28" t="s">
        <v>1087</v>
      </c>
      <c r="W28" t="s">
        <v>1520</v>
      </c>
      <c r="X28" t="s">
        <v>14469</v>
      </c>
      <c r="Y28">
        <v>27</v>
      </c>
      <c r="Z28">
        <v>31</v>
      </c>
      <c r="AA28">
        <v>3</v>
      </c>
      <c r="AB28">
        <v>11</v>
      </c>
      <c r="AC28">
        <v>4</v>
      </c>
    </row>
    <row r="29" spans="1:29">
      <c r="A29">
        <v>28</v>
      </c>
      <c r="B29" t="s">
        <v>1521</v>
      </c>
      <c r="C29" t="s">
        <v>1550</v>
      </c>
      <c r="U29" t="b">
        <v>1</v>
      </c>
      <c r="V29" t="s">
        <v>1087</v>
      </c>
      <c r="W29" t="s">
        <v>1520</v>
      </c>
      <c r="X29" t="s">
        <v>14470</v>
      </c>
      <c r="Y29">
        <v>28</v>
      </c>
      <c r="Z29">
        <v>31</v>
      </c>
      <c r="AA29">
        <v>3</v>
      </c>
      <c r="AB29">
        <v>12</v>
      </c>
      <c r="AC29">
        <v>4</v>
      </c>
    </row>
    <row r="30" spans="1:29">
      <c r="A30">
        <v>29</v>
      </c>
      <c r="B30" t="s">
        <v>806</v>
      </c>
      <c r="C30" t="s">
        <v>1551</v>
      </c>
      <c r="J30" t="s">
        <v>1449</v>
      </c>
      <c r="K30">
        <v>0</v>
      </c>
      <c r="N30" t="b">
        <v>1</v>
      </c>
      <c r="O30" t="b">
        <v>0</v>
      </c>
      <c r="P30" t="b">
        <v>0</v>
      </c>
      <c r="Q30">
        <v>10</v>
      </c>
      <c r="R30">
        <v>0</v>
      </c>
      <c r="S30">
        <v>1</v>
      </c>
      <c r="T30">
        <v>2</v>
      </c>
      <c r="U30" t="b">
        <v>1</v>
      </c>
      <c r="V30" t="s">
        <v>1087</v>
      </c>
      <c r="W30" t="s">
        <v>1520</v>
      </c>
      <c r="X30" t="s">
        <v>14471</v>
      </c>
      <c r="Y30">
        <v>29</v>
      </c>
      <c r="Z30">
        <v>29</v>
      </c>
      <c r="AA30">
        <v>3</v>
      </c>
      <c r="AB30">
        <v>3</v>
      </c>
      <c r="AC30">
        <v>4</v>
      </c>
    </row>
    <row r="31" spans="1:29">
      <c r="A31">
        <v>30</v>
      </c>
      <c r="B31" t="s">
        <v>806</v>
      </c>
      <c r="C31" t="s">
        <v>1552</v>
      </c>
      <c r="J31" t="s">
        <v>1449</v>
      </c>
      <c r="K31">
        <v>0</v>
      </c>
      <c r="N31" t="b">
        <v>1</v>
      </c>
      <c r="O31" t="b">
        <v>0</v>
      </c>
      <c r="P31" t="b">
        <v>0</v>
      </c>
      <c r="Q31">
        <v>10</v>
      </c>
      <c r="R31">
        <v>0</v>
      </c>
      <c r="S31">
        <v>1</v>
      </c>
      <c r="T31">
        <v>2</v>
      </c>
      <c r="U31" t="b">
        <v>1</v>
      </c>
      <c r="V31" t="s">
        <v>1087</v>
      </c>
      <c r="W31" t="s">
        <v>1520</v>
      </c>
      <c r="X31" t="s">
        <v>14472</v>
      </c>
      <c r="Y31">
        <v>30</v>
      </c>
      <c r="Z31">
        <v>30</v>
      </c>
      <c r="AA31">
        <v>3</v>
      </c>
      <c r="AB31">
        <v>3</v>
      </c>
      <c r="AC31">
        <v>4</v>
      </c>
    </row>
    <row r="32" spans="1:29">
      <c r="A32">
        <v>31</v>
      </c>
      <c r="B32" t="s">
        <v>806</v>
      </c>
      <c r="C32" t="s">
        <v>1553</v>
      </c>
      <c r="J32" t="s">
        <v>1449</v>
      </c>
      <c r="K32">
        <v>0</v>
      </c>
      <c r="N32" t="b">
        <v>1</v>
      </c>
      <c r="O32" t="b">
        <v>0</v>
      </c>
      <c r="P32" t="b">
        <v>0</v>
      </c>
      <c r="Q32">
        <v>10</v>
      </c>
      <c r="R32">
        <v>0</v>
      </c>
      <c r="S32">
        <v>1</v>
      </c>
      <c r="T32">
        <v>2</v>
      </c>
      <c r="U32" t="b">
        <v>1</v>
      </c>
      <c r="V32" t="s">
        <v>1087</v>
      </c>
      <c r="W32" t="s">
        <v>1520</v>
      </c>
      <c r="X32" t="s">
        <v>14473</v>
      </c>
      <c r="Y32">
        <v>31</v>
      </c>
      <c r="Z32">
        <v>31</v>
      </c>
      <c r="AA32">
        <v>3</v>
      </c>
      <c r="AB32">
        <v>3</v>
      </c>
      <c r="AC32">
        <v>4</v>
      </c>
    </row>
    <row r="33" spans="1:29">
      <c r="A33">
        <v>32</v>
      </c>
      <c r="B33" t="s">
        <v>1516</v>
      </c>
      <c r="C33" t="s">
        <v>1554</v>
      </c>
      <c r="D33" t="s">
        <v>1555</v>
      </c>
      <c r="E33" t="s">
        <v>1556</v>
      </c>
      <c r="U33" t="b">
        <v>1</v>
      </c>
      <c r="V33" t="s">
        <v>1087</v>
      </c>
      <c r="W33" t="s">
        <v>1520</v>
      </c>
      <c r="X33" t="s">
        <v>14474</v>
      </c>
      <c r="Y33">
        <v>32</v>
      </c>
      <c r="Z33">
        <v>37</v>
      </c>
      <c r="AA33">
        <v>3</v>
      </c>
      <c r="AB33">
        <v>12</v>
      </c>
      <c r="AC33">
        <v>4</v>
      </c>
    </row>
    <row r="34" spans="1:29">
      <c r="A34">
        <v>33</v>
      </c>
      <c r="B34" t="s">
        <v>828</v>
      </c>
      <c r="C34" t="s">
        <v>1557</v>
      </c>
      <c r="U34" t="b">
        <v>1</v>
      </c>
      <c r="V34" t="s">
        <v>1087</v>
      </c>
      <c r="W34" t="s">
        <v>1520</v>
      </c>
      <c r="X34" t="s">
        <v>14475</v>
      </c>
      <c r="Y34">
        <v>32</v>
      </c>
      <c r="Z34">
        <v>37</v>
      </c>
      <c r="AA34">
        <v>3</v>
      </c>
      <c r="AB34">
        <v>11</v>
      </c>
      <c r="AC34">
        <v>4</v>
      </c>
    </row>
    <row r="35" spans="1:29">
      <c r="A35">
        <v>34</v>
      </c>
      <c r="B35" t="s">
        <v>1521</v>
      </c>
      <c r="C35" t="s">
        <v>1558</v>
      </c>
      <c r="U35" t="b">
        <v>1</v>
      </c>
      <c r="V35" t="s">
        <v>1087</v>
      </c>
      <c r="W35" t="s">
        <v>1520</v>
      </c>
      <c r="X35" t="s">
        <v>14476</v>
      </c>
      <c r="Y35">
        <v>33</v>
      </c>
      <c r="Z35">
        <v>37</v>
      </c>
      <c r="AA35">
        <v>3</v>
      </c>
      <c r="AB35">
        <v>12</v>
      </c>
      <c r="AC35">
        <v>4</v>
      </c>
    </row>
    <row r="36" spans="1:29">
      <c r="A36">
        <v>35</v>
      </c>
      <c r="B36" t="s">
        <v>806</v>
      </c>
      <c r="C36" t="s">
        <v>1559</v>
      </c>
      <c r="J36" t="s">
        <v>1449</v>
      </c>
      <c r="K36">
        <v>0</v>
      </c>
      <c r="N36" t="b">
        <v>1</v>
      </c>
      <c r="O36" t="b">
        <v>0</v>
      </c>
      <c r="P36" t="b">
        <v>0</v>
      </c>
      <c r="Q36">
        <v>10</v>
      </c>
      <c r="R36">
        <v>0</v>
      </c>
      <c r="S36">
        <v>1</v>
      </c>
      <c r="T36">
        <v>2</v>
      </c>
      <c r="U36" t="b">
        <v>1</v>
      </c>
      <c r="V36" t="s">
        <v>1087</v>
      </c>
      <c r="W36" t="s">
        <v>1520</v>
      </c>
      <c r="X36" t="s">
        <v>14477</v>
      </c>
      <c r="Y36">
        <v>34</v>
      </c>
      <c r="Z36">
        <v>34</v>
      </c>
      <c r="AA36">
        <v>3</v>
      </c>
      <c r="AB36">
        <v>3</v>
      </c>
      <c r="AC36">
        <v>4</v>
      </c>
    </row>
    <row r="37" spans="1:29">
      <c r="A37">
        <v>36</v>
      </c>
      <c r="B37" t="s">
        <v>806</v>
      </c>
      <c r="C37" t="s">
        <v>1560</v>
      </c>
      <c r="J37" t="s">
        <v>1449</v>
      </c>
      <c r="K37">
        <v>0</v>
      </c>
      <c r="N37" t="b">
        <v>1</v>
      </c>
      <c r="O37" t="b">
        <v>0</v>
      </c>
      <c r="P37" t="b">
        <v>0</v>
      </c>
      <c r="Q37">
        <v>10</v>
      </c>
      <c r="R37">
        <v>0</v>
      </c>
      <c r="S37">
        <v>1</v>
      </c>
      <c r="T37">
        <v>2</v>
      </c>
      <c r="U37" t="b">
        <v>1</v>
      </c>
      <c r="V37" t="s">
        <v>1087</v>
      </c>
      <c r="W37" t="s">
        <v>1520</v>
      </c>
      <c r="X37" t="s">
        <v>14478</v>
      </c>
      <c r="Y37">
        <v>35</v>
      </c>
      <c r="Z37">
        <v>35</v>
      </c>
      <c r="AA37">
        <v>3</v>
      </c>
      <c r="AB37">
        <v>3</v>
      </c>
      <c r="AC37">
        <v>4</v>
      </c>
    </row>
    <row r="38" spans="1:29">
      <c r="A38">
        <v>37</v>
      </c>
      <c r="B38" t="s">
        <v>806</v>
      </c>
      <c r="C38" t="s">
        <v>1561</v>
      </c>
      <c r="J38" t="s">
        <v>1449</v>
      </c>
      <c r="K38">
        <v>0</v>
      </c>
      <c r="N38" t="b">
        <v>1</v>
      </c>
      <c r="O38" t="b">
        <v>0</v>
      </c>
      <c r="P38" t="b">
        <v>0</v>
      </c>
      <c r="Q38">
        <v>10</v>
      </c>
      <c r="R38">
        <v>0</v>
      </c>
      <c r="S38">
        <v>1</v>
      </c>
      <c r="T38">
        <v>2</v>
      </c>
      <c r="U38" t="b">
        <v>1</v>
      </c>
      <c r="V38" t="s">
        <v>1087</v>
      </c>
      <c r="W38" t="s">
        <v>1520</v>
      </c>
      <c r="X38" t="s">
        <v>14479</v>
      </c>
      <c r="Y38">
        <v>36</v>
      </c>
      <c r="Z38">
        <v>36</v>
      </c>
      <c r="AA38">
        <v>3</v>
      </c>
      <c r="AB38">
        <v>3</v>
      </c>
      <c r="AC38">
        <v>4</v>
      </c>
    </row>
    <row r="39" spans="1:29">
      <c r="A39">
        <v>38</v>
      </c>
      <c r="B39" t="s">
        <v>806</v>
      </c>
      <c r="C39" t="s">
        <v>1562</v>
      </c>
      <c r="J39" t="s">
        <v>1449</v>
      </c>
      <c r="K39">
        <v>0</v>
      </c>
      <c r="N39" t="b">
        <v>1</v>
      </c>
      <c r="O39" t="b">
        <v>0</v>
      </c>
      <c r="P39" t="b">
        <v>0</v>
      </c>
      <c r="Q39">
        <v>10</v>
      </c>
      <c r="R39">
        <v>0</v>
      </c>
      <c r="S39">
        <v>1</v>
      </c>
      <c r="T39">
        <v>2</v>
      </c>
      <c r="U39" t="b">
        <v>1</v>
      </c>
      <c r="V39" t="s">
        <v>1087</v>
      </c>
      <c r="W39" t="s">
        <v>1520</v>
      </c>
      <c r="X39" t="s">
        <v>14480</v>
      </c>
      <c r="Y39">
        <v>37</v>
      </c>
      <c r="Z39">
        <v>37</v>
      </c>
      <c r="AA39">
        <v>3</v>
      </c>
      <c r="AB39">
        <v>3</v>
      </c>
      <c r="AC39">
        <v>4</v>
      </c>
    </row>
    <row r="40" spans="1:29">
      <c r="A40">
        <v>39</v>
      </c>
      <c r="B40" t="s">
        <v>1516</v>
      </c>
      <c r="C40" t="s">
        <v>1563</v>
      </c>
      <c r="D40" t="s">
        <v>1564</v>
      </c>
      <c r="E40" t="s">
        <v>1565</v>
      </c>
      <c r="U40" t="b">
        <v>1</v>
      </c>
      <c r="V40" t="s">
        <v>1087</v>
      </c>
      <c r="W40" t="s">
        <v>1520</v>
      </c>
      <c r="X40" t="s">
        <v>14481</v>
      </c>
      <c r="Y40">
        <v>38</v>
      </c>
      <c r="Z40">
        <v>57</v>
      </c>
      <c r="AA40">
        <v>3</v>
      </c>
      <c r="AB40">
        <v>12</v>
      </c>
      <c r="AC40">
        <v>4</v>
      </c>
    </row>
    <row r="41" spans="1:29">
      <c r="A41">
        <v>40</v>
      </c>
      <c r="B41" t="s">
        <v>828</v>
      </c>
      <c r="C41" t="s">
        <v>1566</v>
      </c>
      <c r="U41" t="b">
        <v>1</v>
      </c>
      <c r="V41" t="s">
        <v>1087</v>
      </c>
      <c r="W41" t="s">
        <v>1520</v>
      </c>
      <c r="X41" t="s">
        <v>14482</v>
      </c>
      <c r="Y41">
        <v>38</v>
      </c>
      <c r="Z41">
        <v>57</v>
      </c>
      <c r="AA41">
        <v>3</v>
      </c>
      <c r="AB41">
        <v>11</v>
      </c>
      <c r="AC41">
        <v>4</v>
      </c>
    </row>
    <row r="42" spans="1:29">
      <c r="A42">
        <v>41</v>
      </c>
      <c r="B42" t="s">
        <v>1521</v>
      </c>
      <c r="C42" t="s">
        <v>1567</v>
      </c>
      <c r="U42" t="b">
        <v>1</v>
      </c>
      <c r="V42" t="s">
        <v>1087</v>
      </c>
      <c r="W42" t="s">
        <v>1520</v>
      </c>
      <c r="X42" t="s">
        <v>14483</v>
      </c>
      <c r="Y42">
        <v>39</v>
      </c>
      <c r="Z42">
        <v>57</v>
      </c>
      <c r="AA42">
        <v>3</v>
      </c>
      <c r="AB42">
        <v>12</v>
      </c>
      <c r="AC42">
        <v>4</v>
      </c>
    </row>
    <row r="43" spans="1:29">
      <c r="A43">
        <v>42</v>
      </c>
      <c r="B43" t="s">
        <v>806</v>
      </c>
      <c r="C43" t="s">
        <v>1568</v>
      </c>
      <c r="J43" t="s">
        <v>1449</v>
      </c>
      <c r="K43">
        <v>0</v>
      </c>
      <c r="N43" t="b">
        <v>1</v>
      </c>
      <c r="O43" t="b">
        <v>0</v>
      </c>
      <c r="P43" t="b">
        <v>0</v>
      </c>
      <c r="Q43">
        <v>10</v>
      </c>
      <c r="R43">
        <v>1</v>
      </c>
      <c r="S43">
        <v>1</v>
      </c>
      <c r="T43">
        <v>0</v>
      </c>
      <c r="U43" t="b">
        <v>1</v>
      </c>
      <c r="V43" t="s">
        <v>1087</v>
      </c>
      <c r="W43" t="s">
        <v>1520</v>
      </c>
      <c r="X43" t="s">
        <v>14484</v>
      </c>
      <c r="Y43">
        <v>40</v>
      </c>
      <c r="Z43">
        <v>40</v>
      </c>
      <c r="AA43">
        <v>5</v>
      </c>
      <c r="AB43">
        <v>5</v>
      </c>
      <c r="AC43">
        <v>4</v>
      </c>
    </row>
    <row r="44" spans="1:29">
      <c r="A44">
        <v>43</v>
      </c>
      <c r="B44" t="s">
        <v>806</v>
      </c>
      <c r="C44" t="s">
        <v>1569</v>
      </c>
      <c r="J44" t="s">
        <v>1449</v>
      </c>
      <c r="K44">
        <v>0</v>
      </c>
      <c r="N44" t="b">
        <v>1</v>
      </c>
      <c r="O44" t="b">
        <v>0</v>
      </c>
      <c r="P44" t="b">
        <v>0</v>
      </c>
      <c r="Q44">
        <v>10</v>
      </c>
      <c r="R44">
        <v>1</v>
      </c>
      <c r="S44">
        <v>1</v>
      </c>
      <c r="T44">
        <v>0</v>
      </c>
      <c r="U44" t="b">
        <v>1</v>
      </c>
      <c r="V44" t="s">
        <v>1087</v>
      </c>
      <c r="W44" t="s">
        <v>1520</v>
      </c>
      <c r="X44" t="s">
        <v>14485</v>
      </c>
      <c r="Y44">
        <v>41</v>
      </c>
      <c r="Z44">
        <v>41</v>
      </c>
      <c r="AA44">
        <v>5</v>
      </c>
      <c r="AB44">
        <v>5</v>
      </c>
      <c r="AC44">
        <v>4</v>
      </c>
    </row>
    <row r="45" spans="1:29">
      <c r="A45">
        <v>44</v>
      </c>
      <c r="B45" t="s">
        <v>806</v>
      </c>
      <c r="C45" t="s">
        <v>1570</v>
      </c>
      <c r="J45" t="s">
        <v>1449</v>
      </c>
      <c r="K45">
        <v>0</v>
      </c>
      <c r="N45" t="b">
        <v>1</v>
      </c>
      <c r="O45" t="b">
        <v>0</v>
      </c>
      <c r="P45" t="b">
        <v>0</v>
      </c>
      <c r="Q45">
        <v>10</v>
      </c>
      <c r="R45">
        <v>1</v>
      </c>
      <c r="S45">
        <v>1</v>
      </c>
      <c r="T45">
        <v>0</v>
      </c>
      <c r="U45" t="b">
        <v>1</v>
      </c>
      <c r="V45" t="s">
        <v>1087</v>
      </c>
      <c r="W45" t="s">
        <v>1520</v>
      </c>
      <c r="X45" t="s">
        <v>14486</v>
      </c>
      <c r="Y45">
        <v>42</v>
      </c>
      <c r="Z45">
        <v>42</v>
      </c>
      <c r="AA45">
        <v>5</v>
      </c>
      <c r="AB45">
        <v>5</v>
      </c>
      <c r="AC45">
        <v>4</v>
      </c>
    </row>
    <row r="46" spans="1:29">
      <c r="A46">
        <v>45</v>
      </c>
      <c r="B46" t="s">
        <v>806</v>
      </c>
      <c r="C46" t="s">
        <v>1571</v>
      </c>
      <c r="J46" t="s">
        <v>1449</v>
      </c>
      <c r="K46">
        <v>0</v>
      </c>
      <c r="N46" t="b">
        <v>1</v>
      </c>
      <c r="O46" t="b">
        <v>0</v>
      </c>
      <c r="P46" t="b">
        <v>0</v>
      </c>
      <c r="Q46">
        <v>10</v>
      </c>
      <c r="R46">
        <v>1</v>
      </c>
      <c r="S46">
        <v>1</v>
      </c>
      <c r="T46">
        <v>0</v>
      </c>
      <c r="U46" t="b">
        <v>1</v>
      </c>
      <c r="V46" t="s">
        <v>1087</v>
      </c>
      <c r="W46" t="s">
        <v>1520</v>
      </c>
      <c r="X46" t="s">
        <v>14487</v>
      </c>
      <c r="Y46">
        <v>43</v>
      </c>
      <c r="Z46">
        <v>43</v>
      </c>
      <c r="AA46">
        <v>5</v>
      </c>
      <c r="AB46">
        <v>5</v>
      </c>
      <c r="AC46">
        <v>4</v>
      </c>
    </row>
    <row r="47" spans="1:29">
      <c r="A47">
        <v>46</v>
      </c>
      <c r="B47" t="s">
        <v>806</v>
      </c>
      <c r="C47" t="s">
        <v>1572</v>
      </c>
      <c r="J47" t="s">
        <v>1449</v>
      </c>
      <c r="K47">
        <v>0</v>
      </c>
      <c r="N47" t="b">
        <v>1</v>
      </c>
      <c r="O47" t="b">
        <v>0</v>
      </c>
      <c r="P47" t="b">
        <v>0</v>
      </c>
      <c r="Q47">
        <v>10</v>
      </c>
      <c r="R47">
        <v>1</v>
      </c>
      <c r="S47">
        <v>1</v>
      </c>
      <c r="T47">
        <v>0</v>
      </c>
      <c r="U47" t="b">
        <v>1</v>
      </c>
      <c r="V47" t="s">
        <v>1087</v>
      </c>
      <c r="W47" t="s">
        <v>1520</v>
      </c>
      <c r="X47" t="s">
        <v>14488</v>
      </c>
      <c r="Y47">
        <v>44</v>
      </c>
      <c r="Z47">
        <v>44</v>
      </c>
      <c r="AA47">
        <v>5</v>
      </c>
      <c r="AB47">
        <v>5</v>
      </c>
      <c r="AC47">
        <v>4</v>
      </c>
    </row>
    <row r="48" spans="1:29">
      <c r="A48">
        <v>47</v>
      </c>
      <c r="B48" t="s">
        <v>806</v>
      </c>
      <c r="C48" t="s">
        <v>1573</v>
      </c>
      <c r="J48" t="s">
        <v>1449</v>
      </c>
      <c r="K48">
        <v>0</v>
      </c>
      <c r="N48" t="b">
        <v>1</v>
      </c>
      <c r="O48" t="b">
        <v>0</v>
      </c>
      <c r="P48" t="b">
        <v>0</v>
      </c>
      <c r="Q48">
        <v>10</v>
      </c>
      <c r="R48">
        <v>1</v>
      </c>
      <c r="S48">
        <v>1</v>
      </c>
      <c r="T48">
        <v>0</v>
      </c>
      <c r="U48" t="b">
        <v>1</v>
      </c>
      <c r="V48" t="s">
        <v>1087</v>
      </c>
      <c r="W48" t="s">
        <v>1520</v>
      </c>
      <c r="X48" t="s">
        <v>14489</v>
      </c>
      <c r="Y48">
        <v>45</v>
      </c>
      <c r="Z48">
        <v>45</v>
      </c>
      <c r="AA48">
        <v>5</v>
      </c>
      <c r="AB48">
        <v>5</v>
      </c>
      <c r="AC48">
        <v>4</v>
      </c>
    </row>
    <row r="49" spans="1:29">
      <c r="A49">
        <v>48</v>
      </c>
      <c r="B49" t="s">
        <v>806</v>
      </c>
      <c r="C49" t="s">
        <v>1576</v>
      </c>
      <c r="J49" t="s">
        <v>1447</v>
      </c>
      <c r="K49">
        <v>0</v>
      </c>
      <c r="N49" t="b">
        <v>1</v>
      </c>
      <c r="O49" t="b">
        <v>0</v>
      </c>
      <c r="P49" t="b">
        <v>0</v>
      </c>
      <c r="Q49">
        <v>10</v>
      </c>
      <c r="R49">
        <v>6</v>
      </c>
      <c r="S49">
        <v>1</v>
      </c>
      <c r="T49">
        <v>0</v>
      </c>
      <c r="U49" t="b">
        <v>1</v>
      </c>
      <c r="V49" t="s">
        <v>1087</v>
      </c>
      <c r="W49" t="s">
        <v>1520</v>
      </c>
      <c r="X49" t="s">
        <v>14490</v>
      </c>
      <c r="Y49">
        <v>44</v>
      </c>
      <c r="Z49">
        <v>44</v>
      </c>
      <c r="AA49">
        <v>9</v>
      </c>
      <c r="AB49">
        <v>9</v>
      </c>
      <c r="AC49">
        <v>4</v>
      </c>
    </row>
    <row r="50" spans="1:29">
      <c r="A50">
        <v>49</v>
      </c>
      <c r="B50" t="s">
        <v>806</v>
      </c>
      <c r="C50" t="s">
        <v>1577</v>
      </c>
      <c r="J50" t="s">
        <v>1447</v>
      </c>
      <c r="K50">
        <v>0</v>
      </c>
      <c r="N50" t="b">
        <v>1</v>
      </c>
      <c r="O50" t="b">
        <v>0</v>
      </c>
      <c r="P50" t="b">
        <v>0</v>
      </c>
      <c r="Q50">
        <v>10</v>
      </c>
      <c r="R50">
        <v>8</v>
      </c>
      <c r="S50">
        <v>1</v>
      </c>
      <c r="T50">
        <v>0</v>
      </c>
      <c r="U50" t="b">
        <v>1</v>
      </c>
      <c r="V50" t="s">
        <v>1087</v>
      </c>
      <c r="W50" t="s">
        <v>1520</v>
      </c>
      <c r="X50" t="s">
        <v>14491</v>
      </c>
      <c r="Y50">
        <v>44</v>
      </c>
      <c r="Z50">
        <v>44</v>
      </c>
      <c r="AA50">
        <v>11</v>
      </c>
      <c r="AB50">
        <v>11</v>
      </c>
      <c r="AC50">
        <v>4</v>
      </c>
    </row>
    <row r="51" spans="1:29">
      <c r="A51">
        <v>50</v>
      </c>
      <c r="B51" t="s">
        <v>806</v>
      </c>
      <c r="C51" t="s">
        <v>1578</v>
      </c>
      <c r="J51" t="s">
        <v>1449</v>
      </c>
      <c r="K51">
        <v>0</v>
      </c>
      <c r="N51" t="b">
        <v>1</v>
      </c>
      <c r="O51" t="b">
        <v>0</v>
      </c>
      <c r="P51" t="b">
        <v>0</v>
      </c>
      <c r="Q51">
        <v>10</v>
      </c>
      <c r="R51">
        <v>0</v>
      </c>
      <c r="S51">
        <v>1</v>
      </c>
      <c r="T51">
        <v>9</v>
      </c>
      <c r="U51" t="b">
        <v>1</v>
      </c>
      <c r="V51" t="s">
        <v>1087</v>
      </c>
      <c r="W51" t="s">
        <v>1520</v>
      </c>
      <c r="X51" t="s">
        <v>14492</v>
      </c>
      <c r="Y51">
        <v>47</v>
      </c>
      <c r="Z51">
        <v>47</v>
      </c>
      <c r="AA51">
        <v>3</v>
      </c>
      <c r="AB51">
        <v>3</v>
      </c>
      <c r="AC51">
        <v>4</v>
      </c>
    </row>
    <row r="52" spans="1:29">
      <c r="A52">
        <v>51</v>
      </c>
      <c r="B52" t="s">
        <v>806</v>
      </c>
      <c r="C52" t="s">
        <v>1579</v>
      </c>
      <c r="J52" t="s">
        <v>1449</v>
      </c>
      <c r="K52">
        <v>0</v>
      </c>
      <c r="N52" t="b">
        <v>1</v>
      </c>
      <c r="O52" t="b">
        <v>0</v>
      </c>
      <c r="P52" t="b">
        <v>0</v>
      </c>
      <c r="Q52">
        <v>10</v>
      </c>
      <c r="R52">
        <v>0</v>
      </c>
      <c r="S52">
        <v>1</v>
      </c>
      <c r="T52">
        <v>9</v>
      </c>
      <c r="U52" t="b">
        <v>1</v>
      </c>
      <c r="V52" t="s">
        <v>1087</v>
      </c>
      <c r="W52" t="s">
        <v>1520</v>
      </c>
      <c r="X52" t="s">
        <v>14493</v>
      </c>
      <c r="Y52">
        <v>47</v>
      </c>
      <c r="Z52">
        <v>47</v>
      </c>
      <c r="AA52">
        <v>6</v>
      </c>
      <c r="AB52">
        <v>6</v>
      </c>
      <c r="AC52">
        <v>4</v>
      </c>
    </row>
    <row r="53" spans="1:29">
      <c r="A53">
        <v>52</v>
      </c>
      <c r="B53" t="s">
        <v>806</v>
      </c>
      <c r="C53" t="s">
        <v>1580</v>
      </c>
      <c r="J53" t="s">
        <v>1449</v>
      </c>
      <c r="K53">
        <v>0</v>
      </c>
      <c r="N53" t="b">
        <v>1</v>
      </c>
      <c r="O53" t="b">
        <v>0</v>
      </c>
      <c r="P53" t="b">
        <v>0</v>
      </c>
      <c r="Q53">
        <v>10</v>
      </c>
      <c r="R53">
        <v>0</v>
      </c>
      <c r="S53">
        <v>1</v>
      </c>
      <c r="T53">
        <v>9</v>
      </c>
      <c r="U53" t="b">
        <v>1</v>
      </c>
      <c r="V53" t="s">
        <v>1087</v>
      </c>
      <c r="W53" t="s">
        <v>1520</v>
      </c>
      <c r="X53" t="s">
        <v>14494</v>
      </c>
      <c r="Y53">
        <v>47</v>
      </c>
      <c r="Z53">
        <v>47</v>
      </c>
      <c r="AA53">
        <v>9</v>
      </c>
      <c r="AB53">
        <v>9</v>
      </c>
      <c r="AC53">
        <v>4</v>
      </c>
    </row>
    <row r="54" spans="1:29">
      <c r="A54">
        <v>53</v>
      </c>
      <c r="B54" t="s">
        <v>806</v>
      </c>
      <c r="C54" t="s">
        <v>1581</v>
      </c>
      <c r="J54" t="s">
        <v>1449</v>
      </c>
      <c r="K54">
        <v>0</v>
      </c>
      <c r="N54" t="b">
        <v>1</v>
      </c>
      <c r="O54" t="b">
        <v>0</v>
      </c>
      <c r="P54" t="b">
        <v>0</v>
      </c>
      <c r="Q54">
        <v>10</v>
      </c>
      <c r="R54">
        <v>0</v>
      </c>
      <c r="S54">
        <v>1</v>
      </c>
      <c r="T54">
        <v>9</v>
      </c>
      <c r="U54" t="b">
        <v>1</v>
      </c>
      <c r="V54" t="s">
        <v>1087</v>
      </c>
      <c r="W54" t="s">
        <v>1520</v>
      </c>
      <c r="X54" t="s">
        <v>14495</v>
      </c>
      <c r="Y54">
        <v>48</v>
      </c>
      <c r="Z54">
        <v>48</v>
      </c>
      <c r="AA54">
        <v>3</v>
      </c>
      <c r="AB54">
        <v>3</v>
      </c>
      <c r="AC54">
        <v>4</v>
      </c>
    </row>
    <row r="55" spans="1:29">
      <c r="A55">
        <v>54</v>
      </c>
      <c r="B55" t="s">
        <v>806</v>
      </c>
      <c r="C55" t="s">
        <v>1582</v>
      </c>
      <c r="J55" t="s">
        <v>1449</v>
      </c>
      <c r="K55">
        <v>0</v>
      </c>
      <c r="N55" t="b">
        <v>1</v>
      </c>
      <c r="O55" t="b">
        <v>0</v>
      </c>
      <c r="P55" t="b">
        <v>0</v>
      </c>
      <c r="Q55">
        <v>10</v>
      </c>
      <c r="R55">
        <v>0</v>
      </c>
      <c r="S55">
        <v>1</v>
      </c>
      <c r="T55">
        <v>9</v>
      </c>
      <c r="U55" t="b">
        <v>1</v>
      </c>
      <c r="V55" t="s">
        <v>1087</v>
      </c>
      <c r="W55" t="s">
        <v>1520</v>
      </c>
      <c r="X55" t="s">
        <v>14496</v>
      </c>
      <c r="Y55">
        <v>48</v>
      </c>
      <c r="Z55">
        <v>48</v>
      </c>
      <c r="AA55">
        <v>6</v>
      </c>
      <c r="AB55">
        <v>6</v>
      </c>
      <c r="AC55">
        <v>4</v>
      </c>
    </row>
    <row r="56" spans="1:29">
      <c r="A56">
        <v>55</v>
      </c>
      <c r="B56" t="s">
        <v>806</v>
      </c>
      <c r="C56" t="s">
        <v>1583</v>
      </c>
      <c r="J56" t="s">
        <v>1449</v>
      </c>
      <c r="K56">
        <v>0</v>
      </c>
      <c r="N56" t="b">
        <v>1</v>
      </c>
      <c r="O56" t="b">
        <v>0</v>
      </c>
      <c r="P56" t="b">
        <v>0</v>
      </c>
      <c r="Q56">
        <v>10</v>
      </c>
      <c r="R56">
        <v>0</v>
      </c>
      <c r="S56">
        <v>1</v>
      </c>
      <c r="T56">
        <v>9</v>
      </c>
      <c r="U56" t="b">
        <v>1</v>
      </c>
      <c r="V56" t="s">
        <v>1087</v>
      </c>
      <c r="W56" t="s">
        <v>1520</v>
      </c>
      <c r="X56" t="s">
        <v>14497</v>
      </c>
      <c r="Y56">
        <v>48</v>
      </c>
      <c r="Z56">
        <v>48</v>
      </c>
      <c r="AA56">
        <v>9</v>
      </c>
      <c r="AB56">
        <v>9</v>
      </c>
      <c r="AC56">
        <v>4</v>
      </c>
    </row>
    <row r="57" spans="1:29">
      <c r="A57">
        <v>56</v>
      </c>
      <c r="B57" t="s">
        <v>806</v>
      </c>
      <c r="C57" t="s">
        <v>1584</v>
      </c>
      <c r="J57" t="s">
        <v>1449</v>
      </c>
      <c r="K57">
        <v>0</v>
      </c>
      <c r="N57" t="b">
        <v>1</v>
      </c>
      <c r="O57" t="b">
        <v>0</v>
      </c>
      <c r="P57" t="b">
        <v>0</v>
      </c>
      <c r="Q57">
        <v>10</v>
      </c>
      <c r="R57">
        <v>0</v>
      </c>
      <c r="S57">
        <v>1</v>
      </c>
      <c r="T57">
        <v>9</v>
      </c>
      <c r="U57" t="b">
        <v>1</v>
      </c>
      <c r="V57" t="s">
        <v>1087</v>
      </c>
      <c r="W57" t="s">
        <v>1520</v>
      </c>
      <c r="X57" t="s">
        <v>14498</v>
      </c>
      <c r="Y57">
        <v>49</v>
      </c>
      <c r="Z57">
        <v>49</v>
      </c>
      <c r="AA57">
        <v>3</v>
      </c>
      <c r="AB57">
        <v>3</v>
      </c>
      <c r="AC57">
        <v>4</v>
      </c>
    </row>
    <row r="58" spans="1:29">
      <c r="A58">
        <v>57</v>
      </c>
      <c r="B58" t="s">
        <v>806</v>
      </c>
      <c r="C58" t="s">
        <v>1585</v>
      </c>
      <c r="J58" t="s">
        <v>1449</v>
      </c>
      <c r="K58">
        <v>0</v>
      </c>
      <c r="N58" t="b">
        <v>1</v>
      </c>
      <c r="O58" t="b">
        <v>0</v>
      </c>
      <c r="P58" t="b">
        <v>0</v>
      </c>
      <c r="Q58">
        <v>10</v>
      </c>
      <c r="R58">
        <v>0</v>
      </c>
      <c r="S58">
        <v>1</v>
      </c>
      <c r="T58">
        <v>9</v>
      </c>
      <c r="U58" t="b">
        <v>1</v>
      </c>
      <c r="V58" t="s">
        <v>1087</v>
      </c>
      <c r="W58" t="s">
        <v>1520</v>
      </c>
      <c r="X58" t="s">
        <v>14499</v>
      </c>
      <c r="Y58">
        <v>49</v>
      </c>
      <c r="Z58">
        <v>49</v>
      </c>
      <c r="AA58">
        <v>6</v>
      </c>
      <c r="AB58">
        <v>6</v>
      </c>
      <c r="AC58">
        <v>4</v>
      </c>
    </row>
    <row r="59" spans="1:29">
      <c r="A59">
        <v>58</v>
      </c>
      <c r="B59" t="s">
        <v>806</v>
      </c>
      <c r="C59" t="s">
        <v>1586</v>
      </c>
      <c r="J59" t="s">
        <v>1449</v>
      </c>
      <c r="K59">
        <v>0</v>
      </c>
      <c r="N59" t="b">
        <v>1</v>
      </c>
      <c r="O59" t="b">
        <v>0</v>
      </c>
      <c r="P59" t="b">
        <v>0</v>
      </c>
      <c r="Q59">
        <v>10</v>
      </c>
      <c r="R59">
        <v>0</v>
      </c>
      <c r="S59">
        <v>1</v>
      </c>
      <c r="T59">
        <v>9</v>
      </c>
      <c r="U59" t="b">
        <v>1</v>
      </c>
      <c r="V59" t="s">
        <v>1087</v>
      </c>
      <c r="W59" t="s">
        <v>1520</v>
      </c>
      <c r="X59" t="s">
        <v>14500</v>
      </c>
      <c r="Y59">
        <v>49</v>
      </c>
      <c r="Z59">
        <v>49</v>
      </c>
      <c r="AA59">
        <v>9</v>
      </c>
      <c r="AB59">
        <v>9</v>
      </c>
      <c r="AC59">
        <v>4</v>
      </c>
    </row>
    <row r="60" spans="1:29">
      <c r="A60">
        <v>59</v>
      </c>
      <c r="B60" t="s">
        <v>806</v>
      </c>
      <c r="C60" t="s">
        <v>1587</v>
      </c>
      <c r="J60" t="s">
        <v>1449</v>
      </c>
      <c r="K60">
        <v>0</v>
      </c>
      <c r="N60" t="b">
        <v>1</v>
      </c>
      <c r="O60" t="b">
        <v>0</v>
      </c>
      <c r="P60" t="b">
        <v>0</v>
      </c>
      <c r="Q60">
        <v>10</v>
      </c>
      <c r="R60">
        <v>0</v>
      </c>
      <c r="S60">
        <v>1</v>
      </c>
      <c r="T60">
        <v>9</v>
      </c>
      <c r="U60" t="b">
        <v>1</v>
      </c>
      <c r="V60" t="s">
        <v>1087</v>
      </c>
      <c r="W60" t="s">
        <v>1520</v>
      </c>
      <c r="X60" t="s">
        <v>14501</v>
      </c>
      <c r="Y60">
        <v>50</v>
      </c>
      <c r="Z60">
        <v>50</v>
      </c>
      <c r="AA60">
        <v>3</v>
      </c>
      <c r="AB60">
        <v>3</v>
      </c>
      <c r="AC60">
        <v>4</v>
      </c>
    </row>
    <row r="61" spans="1:29">
      <c r="A61">
        <v>60</v>
      </c>
      <c r="B61" t="s">
        <v>806</v>
      </c>
      <c r="C61" t="s">
        <v>1588</v>
      </c>
      <c r="J61" t="s">
        <v>1449</v>
      </c>
      <c r="K61">
        <v>0</v>
      </c>
      <c r="N61" t="b">
        <v>1</v>
      </c>
      <c r="O61" t="b">
        <v>0</v>
      </c>
      <c r="P61" t="b">
        <v>0</v>
      </c>
      <c r="Q61">
        <v>10</v>
      </c>
      <c r="R61">
        <v>0</v>
      </c>
      <c r="S61">
        <v>1</v>
      </c>
      <c r="T61">
        <v>9</v>
      </c>
      <c r="U61" t="b">
        <v>1</v>
      </c>
      <c r="V61" t="s">
        <v>1087</v>
      </c>
      <c r="W61" t="s">
        <v>1520</v>
      </c>
      <c r="X61" t="s">
        <v>14502</v>
      </c>
      <c r="Y61">
        <v>50</v>
      </c>
      <c r="Z61">
        <v>50</v>
      </c>
      <c r="AA61">
        <v>6</v>
      </c>
      <c r="AB61">
        <v>6</v>
      </c>
      <c r="AC61">
        <v>4</v>
      </c>
    </row>
    <row r="62" spans="1:29">
      <c r="A62">
        <v>61</v>
      </c>
      <c r="B62" t="s">
        <v>806</v>
      </c>
      <c r="C62" t="s">
        <v>1589</v>
      </c>
      <c r="J62" t="s">
        <v>1449</v>
      </c>
      <c r="K62">
        <v>0</v>
      </c>
      <c r="N62" t="b">
        <v>1</v>
      </c>
      <c r="O62" t="b">
        <v>0</v>
      </c>
      <c r="P62" t="b">
        <v>0</v>
      </c>
      <c r="Q62">
        <v>10</v>
      </c>
      <c r="R62">
        <v>0</v>
      </c>
      <c r="S62">
        <v>1</v>
      </c>
      <c r="T62">
        <v>9</v>
      </c>
      <c r="U62" t="b">
        <v>1</v>
      </c>
      <c r="V62" t="s">
        <v>1087</v>
      </c>
      <c r="W62" t="s">
        <v>1520</v>
      </c>
      <c r="X62" t="s">
        <v>14503</v>
      </c>
      <c r="Y62">
        <v>50</v>
      </c>
      <c r="Z62">
        <v>50</v>
      </c>
      <c r="AA62">
        <v>9</v>
      </c>
      <c r="AB62">
        <v>9</v>
      </c>
      <c r="AC62">
        <v>4</v>
      </c>
    </row>
    <row r="63" spans="1:29">
      <c r="A63">
        <v>62</v>
      </c>
      <c r="B63" t="s">
        <v>806</v>
      </c>
      <c r="C63" t="s">
        <v>1590</v>
      </c>
      <c r="J63" t="s">
        <v>1449</v>
      </c>
      <c r="K63">
        <v>0</v>
      </c>
      <c r="N63" t="b">
        <v>1</v>
      </c>
      <c r="O63" t="b">
        <v>0</v>
      </c>
      <c r="P63" t="b">
        <v>0</v>
      </c>
      <c r="Q63">
        <v>10</v>
      </c>
      <c r="R63">
        <v>0</v>
      </c>
      <c r="S63">
        <v>1</v>
      </c>
      <c r="T63">
        <v>9</v>
      </c>
      <c r="U63" t="b">
        <v>1</v>
      </c>
      <c r="V63" t="s">
        <v>1087</v>
      </c>
      <c r="W63" t="s">
        <v>1520</v>
      </c>
      <c r="X63" t="s">
        <v>14504</v>
      </c>
      <c r="Y63">
        <v>51</v>
      </c>
      <c r="Z63">
        <v>51</v>
      </c>
      <c r="AA63">
        <v>3</v>
      </c>
      <c r="AB63">
        <v>3</v>
      </c>
      <c r="AC63">
        <v>4</v>
      </c>
    </row>
    <row r="64" spans="1:29">
      <c r="A64">
        <v>63</v>
      </c>
      <c r="B64" t="s">
        <v>806</v>
      </c>
      <c r="C64" t="s">
        <v>1591</v>
      </c>
      <c r="J64" t="s">
        <v>1449</v>
      </c>
      <c r="K64">
        <v>0</v>
      </c>
      <c r="N64" t="b">
        <v>1</v>
      </c>
      <c r="O64" t="b">
        <v>0</v>
      </c>
      <c r="P64" t="b">
        <v>0</v>
      </c>
      <c r="Q64">
        <v>10</v>
      </c>
      <c r="R64">
        <v>0</v>
      </c>
      <c r="S64">
        <v>1</v>
      </c>
      <c r="T64">
        <v>9</v>
      </c>
      <c r="U64" t="b">
        <v>1</v>
      </c>
      <c r="V64" t="s">
        <v>1087</v>
      </c>
      <c r="W64" t="s">
        <v>1520</v>
      </c>
      <c r="X64" t="s">
        <v>14505</v>
      </c>
      <c r="Y64">
        <v>51</v>
      </c>
      <c r="Z64">
        <v>51</v>
      </c>
      <c r="AA64">
        <v>6</v>
      </c>
      <c r="AB64">
        <v>6</v>
      </c>
      <c r="AC64">
        <v>4</v>
      </c>
    </row>
    <row r="65" spans="1:29">
      <c r="A65">
        <v>64</v>
      </c>
      <c r="B65" t="s">
        <v>806</v>
      </c>
      <c r="C65" t="s">
        <v>1592</v>
      </c>
      <c r="J65" t="s">
        <v>1449</v>
      </c>
      <c r="K65">
        <v>0</v>
      </c>
      <c r="N65" t="b">
        <v>1</v>
      </c>
      <c r="O65" t="b">
        <v>0</v>
      </c>
      <c r="P65" t="b">
        <v>0</v>
      </c>
      <c r="Q65">
        <v>10</v>
      </c>
      <c r="R65">
        <v>0</v>
      </c>
      <c r="S65">
        <v>1</v>
      </c>
      <c r="T65">
        <v>9</v>
      </c>
      <c r="U65" t="b">
        <v>1</v>
      </c>
      <c r="V65" t="s">
        <v>1087</v>
      </c>
      <c r="W65" t="s">
        <v>1520</v>
      </c>
      <c r="X65" t="s">
        <v>14506</v>
      </c>
      <c r="Y65">
        <v>51</v>
      </c>
      <c r="Z65">
        <v>51</v>
      </c>
      <c r="AA65">
        <v>9</v>
      </c>
      <c r="AB65">
        <v>9</v>
      </c>
      <c r="AC65">
        <v>4</v>
      </c>
    </row>
    <row r="66" spans="1:29">
      <c r="A66">
        <v>65</v>
      </c>
      <c r="B66" t="s">
        <v>806</v>
      </c>
      <c r="C66" t="s">
        <v>1593</v>
      </c>
      <c r="J66" t="s">
        <v>1449</v>
      </c>
      <c r="K66">
        <v>0</v>
      </c>
      <c r="N66" t="b">
        <v>1</v>
      </c>
      <c r="O66" t="b">
        <v>0</v>
      </c>
      <c r="P66" t="b">
        <v>0</v>
      </c>
      <c r="Q66">
        <v>10</v>
      </c>
      <c r="R66">
        <v>0</v>
      </c>
      <c r="S66">
        <v>1</v>
      </c>
      <c r="T66">
        <v>9</v>
      </c>
      <c r="U66" t="b">
        <v>1</v>
      </c>
      <c r="V66" t="s">
        <v>1087</v>
      </c>
      <c r="W66" t="s">
        <v>1520</v>
      </c>
      <c r="X66" t="s">
        <v>14507</v>
      </c>
      <c r="Y66">
        <v>52</v>
      </c>
      <c r="Z66">
        <v>52</v>
      </c>
      <c r="AA66">
        <v>3</v>
      </c>
      <c r="AB66">
        <v>3</v>
      </c>
      <c r="AC66">
        <v>4</v>
      </c>
    </row>
    <row r="67" spans="1:29">
      <c r="A67">
        <v>66</v>
      </c>
      <c r="B67" t="s">
        <v>806</v>
      </c>
      <c r="C67" t="s">
        <v>1594</v>
      </c>
      <c r="J67" t="s">
        <v>1449</v>
      </c>
      <c r="K67">
        <v>0</v>
      </c>
      <c r="N67" t="b">
        <v>1</v>
      </c>
      <c r="O67" t="b">
        <v>0</v>
      </c>
      <c r="P67" t="b">
        <v>0</v>
      </c>
      <c r="Q67">
        <v>10</v>
      </c>
      <c r="R67">
        <v>0</v>
      </c>
      <c r="S67">
        <v>1</v>
      </c>
      <c r="T67">
        <v>9</v>
      </c>
      <c r="U67" t="b">
        <v>1</v>
      </c>
      <c r="V67" t="s">
        <v>1087</v>
      </c>
      <c r="W67" t="s">
        <v>1520</v>
      </c>
      <c r="X67" t="s">
        <v>14508</v>
      </c>
      <c r="Y67">
        <v>52</v>
      </c>
      <c r="Z67">
        <v>52</v>
      </c>
      <c r="AA67">
        <v>6</v>
      </c>
      <c r="AB67">
        <v>6</v>
      </c>
      <c r="AC67">
        <v>4</v>
      </c>
    </row>
    <row r="68" spans="1:29">
      <c r="A68">
        <v>67</v>
      </c>
      <c r="B68" t="s">
        <v>806</v>
      </c>
      <c r="C68" t="s">
        <v>1595</v>
      </c>
      <c r="J68" t="s">
        <v>1449</v>
      </c>
      <c r="K68">
        <v>0</v>
      </c>
      <c r="N68" t="b">
        <v>1</v>
      </c>
      <c r="O68" t="b">
        <v>0</v>
      </c>
      <c r="P68" t="b">
        <v>0</v>
      </c>
      <c r="Q68">
        <v>10</v>
      </c>
      <c r="R68">
        <v>0</v>
      </c>
      <c r="S68">
        <v>1</v>
      </c>
      <c r="T68">
        <v>9</v>
      </c>
      <c r="U68" t="b">
        <v>1</v>
      </c>
      <c r="V68" t="s">
        <v>1087</v>
      </c>
      <c r="W68" t="s">
        <v>1520</v>
      </c>
      <c r="X68" t="s">
        <v>14509</v>
      </c>
      <c r="Y68">
        <v>52</v>
      </c>
      <c r="Z68">
        <v>52</v>
      </c>
      <c r="AA68">
        <v>9</v>
      </c>
      <c r="AB68">
        <v>9</v>
      </c>
      <c r="AC68">
        <v>4</v>
      </c>
    </row>
    <row r="69" spans="1:29">
      <c r="A69">
        <v>68</v>
      </c>
      <c r="B69" t="s">
        <v>806</v>
      </c>
      <c r="C69" t="s">
        <v>1596</v>
      </c>
      <c r="J69" t="s">
        <v>1449</v>
      </c>
      <c r="K69">
        <v>0</v>
      </c>
      <c r="N69" t="b">
        <v>1</v>
      </c>
      <c r="O69" t="b">
        <v>0</v>
      </c>
      <c r="P69" t="b">
        <v>0</v>
      </c>
      <c r="Q69">
        <v>10</v>
      </c>
      <c r="R69">
        <v>0</v>
      </c>
      <c r="S69">
        <v>1</v>
      </c>
      <c r="T69">
        <v>9</v>
      </c>
      <c r="U69" t="b">
        <v>1</v>
      </c>
      <c r="V69" t="s">
        <v>1087</v>
      </c>
      <c r="W69" t="s">
        <v>1520</v>
      </c>
      <c r="X69" t="s">
        <v>14510</v>
      </c>
      <c r="Y69">
        <v>53</v>
      </c>
      <c r="Z69">
        <v>53</v>
      </c>
      <c r="AA69">
        <v>3</v>
      </c>
      <c r="AB69">
        <v>3</v>
      </c>
      <c r="AC69">
        <v>4</v>
      </c>
    </row>
    <row r="70" spans="1:29">
      <c r="A70">
        <v>69</v>
      </c>
      <c r="B70" t="s">
        <v>806</v>
      </c>
      <c r="C70" t="s">
        <v>1597</v>
      </c>
      <c r="J70" t="s">
        <v>1449</v>
      </c>
      <c r="K70">
        <v>0</v>
      </c>
      <c r="N70" t="b">
        <v>1</v>
      </c>
      <c r="O70" t="b">
        <v>0</v>
      </c>
      <c r="P70" t="b">
        <v>0</v>
      </c>
      <c r="Q70">
        <v>10</v>
      </c>
      <c r="R70">
        <v>0</v>
      </c>
      <c r="S70">
        <v>1</v>
      </c>
      <c r="T70">
        <v>9</v>
      </c>
      <c r="U70" t="b">
        <v>1</v>
      </c>
      <c r="V70" t="s">
        <v>1087</v>
      </c>
      <c r="W70" t="s">
        <v>1520</v>
      </c>
      <c r="X70" t="s">
        <v>14511</v>
      </c>
      <c r="Y70">
        <v>53</v>
      </c>
      <c r="Z70">
        <v>53</v>
      </c>
      <c r="AA70">
        <v>6</v>
      </c>
      <c r="AB70">
        <v>6</v>
      </c>
      <c r="AC70">
        <v>4</v>
      </c>
    </row>
    <row r="71" spans="1:29">
      <c r="A71">
        <v>70</v>
      </c>
      <c r="B71" t="s">
        <v>806</v>
      </c>
      <c r="C71" t="s">
        <v>1598</v>
      </c>
      <c r="J71" t="s">
        <v>1449</v>
      </c>
      <c r="K71">
        <v>0</v>
      </c>
      <c r="N71" t="b">
        <v>1</v>
      </c>
      <c r="O71" t="b">
        <v>0</v>
      </c>
      <c r="P71" t="b">
        <v>0</v>
      </c>
      <c r="Q71">
        <v>10</v>
      </c>
      <c r="R71">
        <v>0</v>
      </c>
      <c r="S71">
        <v>1</v>
      </c>
      <c r="T71">
        <v>9</v>
      </c>
      <c r="U71" t="b">
        <v>1</v>
      </c>
      <c r="V71" t="s">
        <v>1087</v>
      </c>
      <c r="W71" t="s">
        <v>1520</v>
      </c>
      <c r="X71" t="s">
        <v>14512</v>
      </c>
      <c r="Y71">
        <v>53</v>
      </c>
      <c r="Z71">
        <v>53</v>
      </c>
      <c r="AA71">
        <v>9</v>
      </c>
      <c r="AB71">
        <v>9</v>
      </c>
      <c r="AC71">
        <v>4</v>
      </c>
    </row>
    <row r="72" spans="1:29">
      <c r="A72">
        <v>71</v>
      </c>
      <c r="B72" t="s">
        <v>806</v>
      </c>
      <c r="C72" t="s">
        <v>1599</v>
      </c>
      <c r="J72" t="s">
        <v>1449</v>
      </c>
      <c r="K72">
        <v>0</v>
      </c>
      <c r="N72" t="b">
        <v>1</v>
      </c>
      <c r="O72" t="b">
        <v>0</v>
      </c>
      <c r="P72" t="b">
        <v>0</v>
      </c>
      <c r="Q72">
        <v>10</v>
      </c>
      <c r="R72">
        <v>0</v>
      </c>
      <c r="S72">
        <v>1</v>
      </c>
      <c r="T72">
        <v>9</v>
      </c>
      <c r="U72" t="b">
        <v>1</v>
      </c>
      <c r="V72" t="s">
        <v>1087</v>
      </c>
      <c r="W72" t="s">
        <v>1520</v>
      </c>
      <c r="X72" t="s">
        <v>14513</v>
      </c>
      <c r="Y72">
        <v>54</v>
      </c>
      <c r="Z72">
        <v>54</v>
      </c>
      <c r="AA72">
        <v>3</v>
      </c>
      <c r="AB72">
        <v>3</v>
      </c>
      <c r="AC72">
        <v>4</v>
      </c>
    </row>
    <row r="73" spans="1:29">
      <c r="A73">
        <v>72</v>
      </c>
      <c r="B73" t="s">
        <v>806</v>
      </c>
      <c r="C73" t="s">
        <v>1600</v>
      </c>
      <c r="J73" t="s">
        <v>1449</v>
      </c>
      <c r="K73">
        <v>0</v>
      </c>
      <c r="N73" t="b">
        <v>1</v>
      </c>
      <c r="O73" t="b">
        <v>0</v>
      </c>
      <c r="P73" t="b">
        <v>0</v>
      </c>
      <c r="Q73">
        <v>10</v>
      </c>
      <c r="R73">
        <v>0</v>
      </c>
      <c r="S73">
        <v>1</v>
      </c>
      <c r="T73">
        <v>9</v>
      </c>
      <c r="U73" t="b">
        <v>1</v>
      </c>
      <c r="V73" t="s">
        <v>1087</v>
      </c>
      <c r="W73" t="s">
        <v>1520</v>
      </c>
      <c r="X73" t="s">
        <v>14514</v>
      </c>
      <c r="Y73">
        <v>54</v>
      </c>
      <c r="Z73">
        <v>54</v>
      </c>
      <c r="AA73">
        <v>6</v>
      </c>
      <c r="AB73">
        <v>6</v>
      </c>
      <c r="AC73">
        <v>4</v>
      </c>
    </row>
    <row r="74" spans="1:29">
      <c r="A74">
        <v>73</v>
      </c>
      <c r="B74" t="s">
        <v>806</v>
      </c>
      <c r="C74" t="s">
        <v>1601</v>
      </c>
      <c r="J74" t="s">
        <v>1449</v>
      </c>
      <c r="K74">
        <v>0</v>
      </c>
      <c r="N74" t="b">
        <v>1</v>
      </c>
      <c r="O74" t="b">
        <v>0</v>
      </c>
      <c r="P74" t="b">
        <v>0</v>
      </c>
      <c r="Q74">
        <v>10</v>
      </c>
      <c r="R74">
        <v>0</v>
      </c>
      <c r="S74">
        <v>1</v>
      </c>
      <c r="T74">
        <v>9</v>
      </c>
      <c r="U74" t="b">
        <v>1</v>
      </c>
      <c r="V74" t="s">
        <v>1087</v>
      </c>
      <c r="W74" t="s">
        <v>1520</v>
      </c>
      <c r="X74" t="s">
        <v>14515</v>
      </c>
      <c r="Y74">
        <v>54</v>
      </c>
      <c r="Z74">
        <v>54</v>
      </c>
      <c r="AA74">
        <v>9</v>
      </c>
      <c r="AB74">
        <v>9</v>
      </c>
      <c r="AC74">
        <v>4</v>
      </c>
    </row>
    <row r="75" spans="1:29">
      <c r="A75">
        <v>74</v>
      </c>
      <c r="B75" t="s">
        <v>806</v>
      </c>
      <c r="C75" t="s">
        <v>1602</v>
      </c>
      <c r="J75" t="s">
        <v>1449</v>
      </c>
      <c r="K75">
        <v>0</v>
      </c>
      <c r="N75" t="b">
        <v>1</v>
      </c>
      <c r="O75" t="b">
        <v>0</v>
      </c>
      <c r="P75" t="b">
        <v>0</v>
      </c>
      <c r="Q75">
        <v>10</v>
      </c>
      <c r="R75">
        <v>0</v>
      </c>
      <c r="S75">
        <v>1</v>
      </c>
      <c r="T75">
        <v>9</v>
      </c>
      <c r="U75" t="b">
        <v>1</v>
      </c>
      <c r="V75" t="s">
        <v>1087</v>
      </c>
      <c r="W75" t="s">
        <v>1520</v>
      </c>
      <c r="X75" t="s">
        <v>14516</v>
      </c>
      <c r="Y75">
        <v>55</v>
      </c>
      <c r="Z75">
        <v>55</v>
      </c>
      <c r="AA75">
        <v>3</v>
      </c>
      <c r="AB75">
        <v>3</v>
      </c>
      <c r="AC75">
        <v>4</v>
      </c>
    </row>
    <row r="76" spans="1:29">
      <c r="A76">
        <v>75</v>
      </c>
      <c r="B76" t="s">
        <v>806</v>
      </c>
      <c r="C76" t="s">
        <v>1603</v>
      </c>
      <c r="J76" t="s">
        <v>1449</v>
      </c>
      <c r="K76">
        <v>0</v>
      </c>
      <c r="N76" t="b">
        <v>1</v>
      </c>
      <c r="O76" t="b">
        <v>0</v>
      </c>
      <c r="P76" t="b">
        <v>0</v>
      </c>
      <c r="Q76">
        <v>10</v>
      </c>
      <c r="R76">
        <v>0</v>
      </c>
      <c r="S76">
        <v>1</v>
      </c>
      <c r="T76">
        <v>9</v>
      </c>
      <c r="U76" t="b">
        <v>1</v>
      </c>
      <c r="V76" t="s">
        <v>1087</v>
      </c>
      <c r="W76" t="s">
        <v>1520</v>
      </c>
      <c r="X76" t="s">
        <v>14517</v>
      </c>
      <c r="Y76">
        <v>55</v>
      </c>
      <c r="Z76">
        <v>55</v>
      </c>
      <c r="AA76">
        <v>6</v>
      </c>
      <c r="AB76">
        <v>6</v>
      </c>
      <c r="AC76">
        <v>4</v>
      </c>
    </row>
    <row r="77" spans="1:29">
      <c r="A77">
        <v>76</v>
      </c>
      <c r="B77" t="s">
        <v>806</v>
      </c>
      <c r="C77" t="s">
        <v>1604</v>
      </c>
      <c r="J77" t="s">
        <v>1449</v>
      </c>
      <c r="K77">
        <v>0</v>
      </c>
      <c r="N77" t="b">
        <v>1</v>
      </c>
      <c r="O77" t="b">
        <v>0</v>
      </c>
      <c r="P77" t="b">
        <v>0</v>
      </c>
      <c r="Q77">
        <v>10</v>
      </c>
      <c r="R77">
        <v>0</v>
      </c>
      <c r="S77">
        <v>1</v>
      </c>
      <c r="T77">
        <v>9</v>
      </c>
      <c r="U77" t="b">
        <v>1</v>
      </c>
      <c r="V77" t="s">
        <v>1087</v>
      </c>
      <c r="W77" t="s">
        <v>1520</v>
      </c>
      <c r="X77" t="s">
        <v>14518</v>
      </c>
      <c r="Y77">
        <v>55</v>
      </c>
      <c r="Z77">
        <v>55</v>
      </c>
      <c r="AA77">
        <v>9</v>
      </c>
      <c r="AB77">
        <v>9</v>
      </c>
      <c r="AC77">
        <v>4</v>
      </c>
    </row>
    <row r="78" spans="1:29">
      <c r="A78">
        <v>77</v>
      </c>
      <c r="B78" t="s">
        <v>806</v>
      </c>
      <c r="C78" t="s">
        <v>1605</v>
      </c>
      <c r="J78" t="s">
        <v>1449</v>
      </c>
      <c r="K78">
        <v>0</v>
      </c>
      <c r="N78" t="b">
        <v>1</v>
      </c>
      <c r="O78" t="b">
        <v>0</v>
      </c>
      <c r="P78" t="b">
        <v>0</v>
      </c>
      <c r="Q78">
        <v>10</v>
      </c>
      <c r="R78">
        <v>0</v>
      </c>
      <c r="S78">
        <v>1</v>
      </c>
      <c r="T78">
        <v>9</v>
      </c>
      <c r="U78" t="b">
        <v>1</v>
      </c>
      <c r="V78" t="s">
        <v>1087</v>
      </c>
      <c r="W78" t="s">
        <v>1520</v>
      </c>
      <c r="X78" t="s">
        <v>14519</v>
      </c>
      <c r="Y78">
        <v>56</v>
      </c>
      <c r="Z78">
        <v>56</v>
      </c>
      <c r="AA78">
        <v>3</v>
      </c>
      <c r="AB78">
        <v>3</v>
      </c>
      <c r="AC78">
        <v>4</v>
      </c>
    </row>
    <row r="79" spans="1:29">
      <c r="A79">
        <v>78</v>
      </c>
      <c r="B79" t="s">
        <v>806</v>
      </c>
      <c r="C79" t="s">
        <v>1606</v>
      </c>
      <c r="J79" t="s">
        <v>1449</v>
      </c>
      <c r="K79">
        <v>0</v>
      </c>
      <c r="N79" t="b">
        <v>1</v>
      </c>
      <c r="O79" t="b">
        <v>0</v>
      </c>
      <c r="P79" t="b">
        <v>0</v>
      </c>
      <c r="Q79">
        <v>10</v>
      </c>
      <c r="R79">
        <v>0</v>
      </c>
      <c r="S79">
        <v>1</v>
      </c>
      <c r="T79">
        <v>9</v>
      </c>
      <c r="U79" t="b">
        <v>1</v>
      </c>
      <c r="V79" t="s">
        <v>1087</v>
      </c>
      <c r="W79" t="s">
        <v>1520</v>
      </c>
      <c r="X79" t="s">
        <v>14520</v>
      </c>
      <c r="Y79">
        <v>56</v>
      </c>
      <c r="Z79">
        <v>56</v>
      </c>
      <c r="AA79">
        <v>6</v>
      </c>
      <c r="AB79">
        <v>6</v>
      </c>
      <c r="AC79">
        <v>4</v>
      </c>
    </row>
    <row r="80" spans="1:29">
      <c r="A80">
        <v>79</v>
      </c>
      <c r="B80" t="s">
        <v>806</v>
      </c>
      <c r="C80" t="s">
        <v>1607</v>
      </c>
      <c r="J80" t="s">
        <v>1449</v>
      </c>
      <c r="K80">
        <v>0</v>
      </c>
      <c r="N80" t="b">
        <v>1</v>
      </c>
      <c r="O80" t="b">
        <v>0</v>
      </c>
      <c r="P80" t="b">
        <v>0</v>
      </c>
      <c r="Q80">
        <v>10</v>
      </c>
      <c r="R80">
        <v>0</v>
      </c>
      <c r="S80">
        <v>1</v>
      </c>
      <c r="T80">
        <v>9</v>
      </c>
      <c r="U80" t="b">
        <v>1</v>
      </c>
      <c r="V80" t="s">
        <v>1087</v>
      </c>
      <c r="W80" t="s">
        <v>1520</v>
      </c>
      <c r="X80" t="s">
        <v>14521</v>
      </c>
      <c r="Y80">
        <v>56</v>
      </c>
      <c r="Z80">
        <v>56</v>
      </c>
      <c r="AA80">
        <v>9</v>
      </c>
      <c r="AB80">
        <v>9</v>
      </c>
      <c r="AC80">
        <v>4</v>
      </c>
    </row>
    <row r="81" spans="1:29">
      <c r="A81">
        <v>80</v>
      </c>
      <c r="B81" t="s">
        <v>806</v>
      </c>
      <c r="C81" t="s">
        <v>1608</v>
      </c>
      <c r="J81" t="s">
        <v>1449</v>
      </c>
      <c r="K81">
        <v>0</v>
      </c>
      <c r="N81" t="b">
        <v>1</v>
      </c>
      <c r="O81" t="b">
        <v>0</v>
      </c>
      <c r="P81" t="b">
        <v>0</v>
      </c>
      <c r="Q81">
        <v>10</v>
      </c>
      <c r="R81">
        <v>0</v>
      </c>
      <c r="S81">
        <v>1</v>
      </c>
      <c r="T81">
        <v>9</v>
      </c>
      <c r="U81" t="b">
        <v>1</v>
      </c>
      <c r="V81" t="s">
        <v>1087</v>
      </c>
      <c r="W81" t="s">
        <v>1520</v>
      </c>
      <c r="X81" t="s">
        <v>14522</v>
      </c>
      <c r="Y81">
        <v>57</v>
      </c>
      <c r="Z81">
        <v>57</v>
      </c>
      <c r="AA81">
        <v>3</v>
      </c>
      <c r="AB81">
        <v>3</v>
      </c>
      <c r="AC81">
        <v>4</v>
      </c>
    </row>
    <row r="82" spans="1:29">
      <c r="A82">
        <v>81</v>
      </c>
      <c r="B82" t="s">
        <v>806</v>
      </c>
      <c r="C82" t="s">
        <v>1609</v>
      </c>
      <c r="J82" t="s">
        <v>1449</v>
      </c>
      <c r="K82">
        <v>0</v>
      </c>
      <c r="N82" t="b">
        <v>1</v>
      </c>
      <c r="O82" t="b">
        <v>0</v>
      </c>
      <c r="P82" t="b">
        <v>0</v>
      </c>
      <c r="Q82">
        <v>10</v>
      </c>
      <c r="R82">
        <v>0</v>
      </c>
      <c r="S82">
        <v>1</v>
      </c>
      <c r="T82">
        <v>9</v>
      </c>
      <c r="U82" t="b">
        <v>1</v>
      </c>
      <c r="V82" t="s">
        <v>1087</v>
      </c>
      <c r="W82" t="s">
        <v>1520</v>
      </c>
      <c r="X82" t="s">
        <v>14523</v>
      </c>
      <c r="Y82">
        <v>57</v>
      </c>
      <c r="Z82">
        <v>57</v>
      </c>
      <c r="AA82">
        <v>6</v>
      </c>
      <c r="AB82">
        <v>6</v>
      </c>
      <c r="AC82">
        <v>4</v>
      </c>
    </row>
    <row r="83" spans="1:29">
      <c r="A83">
        <v>82</v>
      </c>
      <c r="B83" t="s">
        <v>806</v>
      </c>
      <c r="C83" t="s">
        <v>1610</v>
      </c>
      <c r="J83" t="s">
        <v>1449</v>
      </c>
      <c r="K83">
        <v>0</v>
      </c>
      <c r="N83" t="b">
        <v>1</v>
      </c>
      <c r="O83" t="b">
        <v>0</v>
      </c>
      <c r="P83" t="b">
        <v>0</v>
      </c>
      <c r="Q83">
        <v>10</v>
      </c>
      <c r="R83">
        <v>0</v>
      </c>
      <c r="S83">
        <v>1</v>
      </c>
      <c r="T83">
        <v>9</v>
      </c>
      <c r="U83" t="b">
        <v>1</v>
      </c>
      <c r="V83" t="s">
        <v>1087</v>
      </c>
      <c r="W83" t="s">
        <v>1520</v>
      </c>
      <c r="X83" t="s">
        <v>14524</v>
      </c>
      <c r="Y83">
        <v>57</v>
      </c>
      <c r="Z83">
        <v>57</v>
      </c>
      <c r="AA83">
        <v>9</v>
      </c>
      <c r="AB83">
        <v>9</v>
      </c>
      <c r="AC83">
        <v>4</v>
      </c>
    </row>
    <row r="84" spans="1:29">
      <c r="A84">
        <v>83</v>
      </c>
      <c r="B84" t="s">
        <v>1516</v>
      </c>
      <c r="C84" t="s">
        <v>1611</v>
      </c>
      <c r="D84" t="s">
        <v>1612</v>
      </c>
      <c r="E84" t="s">
        <v>1613</v>
      </c>
      <c r="U84" t="b">
        <v>1</v>
      </c>
      <c r="V84" t="s">
        <v>1087</v>
      </c>
      <c r="W84" t="s">
        <v>1520</v>
      </c>
      <c r="X84" t="s">
        <v>14525</v>
      </c>
      <c r="Y84">
        <v>58</v>
      </c>
      <c r="Z84">
        <v>63</v>
      </c>
      <c r="AA84">
        <v>3</v>
      </c>
      <c r="AB84">
        <v>12</v>
      </c>
      <c r="AC84">
        <v>4</v>
      </c>
    </row>
    <row r="85" spans="1:29">
      <c r="A85">
        <v>84</v>
      </c>
      <c r="B85" t="s">
        <v>828</v>
      </c>
      <c r="C85" t="s">
        <v>1614</v>
      </c>
      <c r="U85" t="b">
        <v>1</v>
      </c>
      <c r="V85" t="s">
        <v>1087</v>
      </c>
      <c r="W85" t="s">
        <v>1520</v>
      </c>
      <c r="X85" t="s">
        <v>14526</v>
      </c>
      <c r="Y85">
        <v>58</v>
      </c>
      <c r="Z85">
        <v>63</v>
      </c>
      <c r="AA85">
        <v>3</v>
      </c>
      <c r="AB85">
        <v>11</v>
      </c>
      <c r="AC85">
        <v>4</v>
      </c>
    </row>
    <row r="86" spans="1:29">
      <c r="A86">
        <v>85</v>
      </c>
      <c r="B86" t="s">
        <v>1521</v>
      </c>
      <c r="C86" t="s">
        <v>1615</v>
      </c>
      <c r="U86" t="b">
        <v>1</v>
      </c>
      <c r="V86" t="s">
        <v>1087</v>
      </c>
      <c r="W86" t="s">
        <v>1520</v>
      </c>
      <c r="X86" t="s">
        <v>14527</v>
      </c>
      <c r="Y86">
        <v>59</v>
      </c>
      <c r="Z86">
        <v>63</v>
      </c>
      <c r="AA86">
        <v>3</v>
      </c>
      <c r="AB86">
        <v>12</v>
      </c>
      <c r="AC86">
        <v>4</v>
      </c>
    </row>
    <row r="87" spans="1:29">
      <c r="A87">
        <v>86</v>
      </c>
      <c r="B87" t="s">
        <v>806</v>
      </c>
      <c r="C87" t="s">
        <v>1616</v>
      </c>
      <c r="J87" t="s">
        <v>1449</v>
      </c>
      <c r="K87">
        <v>0</v>
      </c>
      <c r="N87" t="b">
        <v>1</v>
      </c>
      <c r="O87" t="b">
        <v>0</v>
      </c>
      <c r="P87" t="b">
        <v>0</v>
      </c>
      <c r="Q87">
        <v>10</v>
      </c>
      <c r="R87">
        <v>1</v>
      </c>
      <c r="S87">
        <v>1</v>
      </c>
      <c r="T87">
        <v>1</v>
      </c>
      <c r="U87" t="b">
        <v>1</v>
      </c>
      <c r="V87" t="s">
        <v>1087</v>
      </c>
      <c r="W87" t="s">
        <v>1520</v>
      </c>
      <c r="X87" t="s">
        <v>14528</v>
      </c>
      <c r="Y87">
        <v>60</v>
      </c>
      <c r="Z87">
        <v>60</v>
      </c>
      <c r="AA87">
        <v>6</v>
      </c>
      <c r="AB87">
        <v>6</v>
      </c>
      <c r="AC87">
        <v>4</v>
      </c>
    </row>
    <row r="88" spans="1:29">
      <c r="A88">
        <v>87</v>
      </c>
      <c r="B88" t="s">
        <v>806</v>
      </c>
      <c r="C88" t="s">
        <v>1617</v>
      </c>
      <c r="J88" t="s">
        <v>1449</v>
      </c>
      <c r="K88">
        <v>0</v>
      </c>
      <c r="N88" t="b">
        <v>1</v>
      </c>
      <c r="O88" t="b">
        <v>0</v>
      </c>
      <c r="P88" t="b">
        <v>0</v>
      </c>
      <c r="Q88">
        <v>10</v>
      </c>
      <c r="R88">
        <v>1</v>
      </c>
      <c r="S88">
        <v>1</v>
      </c>
      <c r="T88">
        <v>1</v>
      </c>
      <c r="U88" t="b">
        <v>1</v>
      </c>
      <c r="V88" t="s">
        <v>1087</v>
      </c>
      <c r="W88" t="s">
        <v>1520</v>
      </c>
      <c r="X88" t="s">
        <v>14529</v>
      </c>
      <c r="Y88">
        <v>61</v>
      </c>
      <c r="Z88">
        <v>61</v>
      </c>
      <c r="AA88">
        <v>4</v>
      </c>
      <c r="AB88">
        <v>4</v>
      </c>
      <c r="AC88">
        <v>4</v>
      </c>
    </row>
    <row r="89" spans="1:29">
      <c r="A89">
        <v>88</v>
      </c>
      <c r="B89" t="s">
        <v>806</v>
      </c>
      <c r="C89" t="s">
        <v>1618</v>
      </c>
      <c r="J89" t="s">
        <v>1449</v>
      </c>
      <c r="K89">
        <v>0</v>
      </c>
      <c r="N89" t="b">
        <v>1</v>
      </c>
      <c r="O89" t="b">
        <v>0</v>
      </c>
      <c r="P89" t="b">
        <v>0</v>
      </c>
      <c r="Q89">
        <v>10</v>
      </c>
      <c r="R89">
        <v>1</v>
      </c>
      <c r="S89">
        <v>1</v>
      </c>
      <c r="T89">
        <v>1</v>
      </c>
      <c r="U89" t="b">
        <v>1</v>
      </c>
      <c r="V89" t="s">
        <v>1087</v>
      </c>
      <c r="W89" t="s">
        <v>1520</v>
      </c>
      <c r="X89" t="s">
        <v>14530</v>
      </c>
      <c r="Y89">
        <v>62</v>
      </c>
      <c r="Z89">
        <v>62</v>
      </c>
      <c r="AA89">
        <v>4</v>
      </c>
      <c r="AB89">
        <v>4</v>
      </c>
      <c r="AC89">
        <v>4</v>
      </c>
    </row>
    <row r="90" spans="1:29">
      <c r="A90">
        <v>89</v>
      </c>
      <c r="B90" t="s">
        <v>806</v>
      </c>
      <c r="C90" t="s">
        <v>1619</v>
      </c>
      <c r="J90" t="s">
        <v>1449</v>
      </c>
      <c r="K90">
        <v>0</v>
      </c>
      <c r="N90" t="b">
        <v>1</v>
      </c>
      <c r="O90" t="b">
        <v>0</v>
      </c>
      <c r="P90" t="b">
        <v>0</v>
      </c>
      <c r="Q90">
        <v>10</v>
      </c>
      <c r="R90">
        <v>1</v>
      </c>
      <c r="S90">
        <v>1</v>
      </c>
      <c r="T90">
        <v>1</v>
      </c>
      <c r="U90" t="b">
        <v>1</v>
      </c>
      <c r="V90" t="s">
        <v>1087</v>
      </c>
      <c r="W90" t="s">
        <v>1520</v>
      </c>
      <c r="X90" t="s">
        <v>14531</v>
      </c>
      <c r="Y90">
        <v>63</v>
      </c>
      <c r="Z90">
        <v>63</v>
      </c>
      <c r="AA90">
        <v>4</v>
      </c>
      <c r="AB90">
        <v>4</v>
      </c>
      <c r="AC90">
        <v>4</v>
      </c>
    </row>
    <row r="91" spans="1:29">
      <c r="A91">
        <v>90</v>
      </c>
      <c r="B91" t="s">
        <v>806</v>
      </c>
      <c r="C91" t="s">
        <v>1620</v>
      </c>
      <c r="J91" t="s">
        <v>1447</v>
      </c>
      <c r="K91">
        <v>0</v>
      </c>
      <c r="N91" t="b">
        <v>1</v>
      </c>
      <c r="O91" t="b">
        <v>0</v>
      </c>
      <c r="P91" t="b">
        <v>0</v>
      </c>
      <c r="Q91">
        <v>10</v>
      </c>
      <c r="R91">
        <v>6</v>
      </c>
      <c r="S91">
        <v>1</v>
      </c>
      <c r="T91">
        <v>1</v>
      </c>
      <c r="U91" t="b">
        <v>1</v>
      </c>
      <c r="V91" t="s">
        <v>1087</v>
      </c>
      <c r="W91" t="s">
        <v>1520</v>
      </c>
      <c r="X91" t="s">
        <v>14532</v>
      </c>
      <c r="Y91">
        <v>62</v>
      </c>
      <c r="Z91">
        <v>62</v>
      </c>
      <c r="AA91">
        <v>9</v>
      </c>
      <c r="AB91">
        <v>9</v>
      </c>
      <c r="AC91">
        <v>4</v>
      </c>
    </row>
    <row r="92" spans="1:29">
      <c r="A92">
        <v>91</v>
      </c>
      <c r="B92" t="s">
        <v>806</v>
      </c>
      <c r="C92" t="s">
        <v>1621</v>
      </c>
      <c r="J92" t="s">
        <v>1447</v>
      </c>
      <c r="K92">
        <v>0</v>
      </c>
      <c r="N92" t="b">
        <v>1</v>
      </c>
      <c r="O92" t="b">
        <v>0</v>
      </c>
      <c r="P92" t="b">
        <v>0</v>
      </c>
      <c r="Q92">
        <v>10</v>
      </c>
      <c r="R92">
        <v>8</v>
      </c>
      <c r="S92">
        <v>1</v>
      </c>
      <c r="T92">
        <v>1</v>
      </c>
      <c r="U92" t="b">
        <v>1</v>
      </c>
      <c r="V92" t="s">
        <v>1087</v>
      </c>
      <c r="W92" t="s">
        <v>1520</v>
      </c>
      <c r="X92" t="s">
        <v>14533</v>
      </c>
      <c r="Y92">
        <v>62</v>
      </c>
      <c r="Z92">
        <v>62</v>
      </c>
      <c r="AA92">
        <v>11</v>
      </c>
      <c r="AB92">
        <v>11</v>
      </c>
      <c r="AC92">
        <v>4</v>
      </c>
    </row>
    <row r="93" spans="1:29">
      <c r="A93">
        <v>94</v>
      </c>
      <c r="B93" t="s">
        <v>1516</v>
      </c>
      <c r="C93" t="s">
        <v>1623</v>
      </c>
      <c r="D93" t="s">
        <v>1624</v>
      </c>
      <c r="E93" t="s">
        <v>1625</v>
      </c>
      <c r="U93" t="b">
        <v>1</v>
      </c>
      <c r="V93" t="s">
        <v>1089</v>
      </c>
      <c r="W93" t="s">
        <v>1622</v>
      </c>
      <c r="X93" t="s">
        <v>14534</v>
      </c>
      <c r="Y93">
        <v>20</v>
      </c>
      <c r="Z93">
        <v>28</v>
      </c>
      <c r="AA93">
        <v>4</v>
      </c>
      <c r="AB93">
        <v>11</v>
      </c>
      <c r="AC93">
        <v>5</v>
      </c>
    </row>
    <row r="94" spans="1:29">
      <c r="A94">
        <v>95</v>
      </c>
      <c r="B94" t="s">
        <v>828</v>
      </c>
      <c r="C94" t="s">
        <v>1626</v>
      </c>
      <c r="U94" t="b">
        <v>1</v>
      </c>
      <c r="V94" t="s">
        <v>1089</v>
      </c>
      <c r="W94" t="s">
        <v>1622</v>
      </c>
      <c r="X94" t="s">
        <v>14535</v>
      </c>
      <c r="Y94">
        <v>20</v>
      </c>
      <c r="Z94">
        <v>28</v>
      </c>
      <c r="AA94">
        <v>4</v>
      </c>
      <c r="AB94">
        <v>10</v>
      </c>
      <c r="AC94">
        <v>5</v>
      </c>
    </row>
    <row r="95" spans="1:29">
      <c r="A95">
        <v>96</v>
      </c>
      <c r="B95" t="s">
        <v>1521</v>
      </c>
      <c r="C95" t="s">
        <v>1627</v>
      </c>
      <c r="U95" t="b">
        <v>1</v>
      </c>
      <c r="V95" t="s">
        <v>1089</v>
      </c>
      <c r="W95" t="s">
        <v>1622</v>
      </c>
      <c r="X95" t="s">
        <v>14536</v>
      </c>
      <c r="Y95">
        <v>21</v>
      </c>
      <c r="Z95">
        <v>29</v>
      </c>
      <c r="AA95">
        <v>4</v>
      </c>
      <c r="AB95">
        <v>11</v>
      </c>
      <c r="AC95">
        <v>5</v>
      </c>
    </row>
    <row r="96" spans="1:29">
      <c r="A96">
        <v>97</v>
      </c>
      <c r="B96" t="s">
        <v>806</v>
      </c>
      <c r="C96" t="s">
        <v>1628</v>
      </c>
      <c r="J96" t="s">
        <v>1449</v>
      </c>
      <c r="K96">
        <v>0</v>
      </c>
      <c r="N96" t="b">
        <v>1</v>
      </c>
      <c r="O96" t="b">
        <v>0</v>
      </c>
      <c r="P96" t="b">
        <v>0</v>
      </c>
      <c r="Q96">
        <v>8</v>
      </c>
      <c r="R96">
        <v>0</v>
      </c>
      <c r="S96">
        <v>1</v>
      </c>
      <c r="T96">
        <v>4</v>
      </c>
      <c r="U96" t="b">
        <v>1</v>
      </c>
      <c r="V96" t="s">
        <v>1089</v>
      </c>
      <c r="W96" t="s">
        <v>1622</v>
      </c>
      <c r="X96" t="s">
        <v>14462</v>
      </c>
      <c r="Y96">
        <v>22</v>
      </c>
      <c r="Z96">
        <v>22</v>
      </c>
      <c r="AA96">
        <v>4</v>
      </c>
      <c r="AB96">
        <v>4</v>
      </c>
      <c r="AC96">
        <v>5</v>
      </c>
    </row>
    <row r="97" spans="1:29">
      <c r="A97">
        <v>98</v>
      </c>
      <c r="B97" t="s">
        <v>806</v>
      </c>
      <c r="C97" t="s">
        <v>1629</v>
      </c>
      <c r="J97" t="s">
        <v>1449</v>
      </c>
      <c r="K97">
        <v>0</v>
      </c>
      <c r="N97" t="b">
        <v>1</v>
      </c>
      <c r="O97" t="b">
        <v>0</v>
      </c>
      <c r="P97" t="b">
        <v>0</v>
      </c>
      <c r="Q97">
        <v>8</v>
      </c>
      <c r="R97">
        <v>0</v>
      </c>
      <c r="S97">
        <v>1</v>
      </c>
      <c r="T97">
        <v>6</v>
      </c>
      <c r="U97" t="b">
        <v>1</v>
      </c>
      <c r="V97" t="s">
        <v>1089</v>
      </c>
      <c r="W97" t="s">
        <v>1622</v>
      </c>
      <c r="X97" t="s">
        <v>14464</v>
      </c>
      <c r="Y97">
        <v>24</v>
      </c>
      <c r="Z97">
        <v>24</v>
      </c>
      <c r="AA97">
        <v>4</v>
      </c>
      <c r="AB97">
        <v>4</v>
      </c>
      <c r="AC97">
        <v>5</v>
      </c>
    </row>
    <row r="98" spans="1:29">
      <c r="A98">
        <v>99</v>
      </c>
      <c r="B98" t="s">
        <v>806</v>
      </c>
      <c r="C98" t="s">
        <v>1630</v>
      </c>
      <c r="J98" t="s">
        <v>1449</v>
      </c>
      <c r="K98">
        <v>0</v>
      </c>
      <c r="N98" t="b">
        <v>1</v>
      </c>
      <c r="O98" t="b">
        <v>0</v>
      </c>
      <c r="P98" t="b">
        <v>0</v>
      </c>
      <c r="Q98">
        <v>8</v>
      </c>
      <c r="R98">
        <v>0</v>
      </c>
      <c r="S98">
        <v>1</v>
      </c>
      <c r="T98">
        <v>8</v>
      </c>
      <c r="U98" t="b">
        <v>1</v>
      </c>
      <c r="V98" t="s">
        <v>1089</v>
      </c>
      <c r="W98" t="s">
        <v>1622</v>
      </c>
      <c r="X98" t="s">
        <v>14537</v>
      </c>
      <c r="Y98">
        <v>26</v>
      </c>
      <c r="Z98">
        <v>26</v>
      </c>
      <c r="AA98">
        <v>4</v>
      </c>
      <c r="AB98">
        <v>4</v>
      </c>
      <c r="AC98">
        <v>5</v>
      </c>
    </row>
    <row r="99" spans="1:29">
      <c r="A99">
        <v>100</v>
      </c>
      <c r="B99" t="s">
        <v>806</v>
      </c>
      <c r="C99" t="s">
        <v>1631</v>
      </c>
      <c r="J99" t="s">
        <v>1451</v>
      </c>
      <c r="K99">
        <v>0</v>
      </c>
      <c r="N99" t="b">
        <v>1</v>
      </c>
      <c r="O99" t="b">
        <v>0</v>
      </c>
      <c r="P99" t="b">
        <v>0</v>
      </c>
      <c r="Q99">
        <v>8</v>
      </c>
      <c r="R99">
        <v>0</v>
      </c>
      <c r="S99">
        <v>1</v>
      </c>
      <c r="T99">
        <v>10</v>
      </c>
      <c r="U99" t="b">
        <v>1</v>
      </c>
      <c r="V99" t="s">
        <v>1089</v>
      </c>
      <c r="W99" t="s">
        <v>1622</v>
      </c>
      <c r="X99" t="s">
        <v>14538</v>
      </c>
      <c r="Y99">
        <v>28</v>
      </c>
      <c r="Z99">
        <v>28</v>
      </c>
      <c r="AA99">
        <v>4</v>
      </c>
      <c r="AB99">
        <v>4</v>
      </c>
      <c r="AC99">
        <v>5</v>
      </c>
    </row>
    <row r="100" spans="1:29">
      <c r="A100">
        <v>101</v>
      </c>
      <c r="B100" t="s">
        <v>1516</v>
      </c>
      <c r="C100" t="s">
        <v>1632</v>
      </c>
      <c r="D100" t="s">
        <v>1633</v>
      </c>
      <c r="E100" t="s">
        <v>1634</v>
      </c>
      <c r="U100" t="b">
        <v>1</v>
      </c>
      <c r="V100" t="s">
        <v>1089</v>
      </c>
      <c r="W100" t="s">
        <v>1622</v>
      </c>
      <c r="X100" t="s">
        <v>14539</v>
      </c>
      <c r="Y100">
        <v>32</v>
      </c>
      <c r="Z100">
        <v>39</v>
      </c>
      <c r="AA100">
        <v>3</v>
      </c>
      <c r="AB100">
        <v>11</v>
      </c>
      <c r="AC100">
        <v>5</v>
      </c>
    </row>
    <row r="101" spans="1:29">
      <c r="A101">
        <v>102</v>
      </c>
      <c r="B101" t="s">
        <v>828</v>
      </c>
      <c r="C101" t="s">
        <v>1635</v>
      </c>
      <c r="U101" t="b">
        <v>1</v>
      </c>
      <c r="V101" t="s">
        <v>1089</v>
      </c>
      <c r="W101" t="s">
        <v>1622</v>
      </c>
      <c r="X101" t="s">
        <v>14540</v>
      </c>
      <c r="Y101">
        <v>32</v>
      </c>
      <c r="Z101">
        <v>39</v>
      </c>
      <c r="AA101">
        <v>3</v>
      </c>
      <c r="AB101">
        <v>10</v>
      </c>
      <c r="AC101">
        <v>5</v>
      </c>
    </row>
    <row r="102" spans="1:29">
      <c r="A102">
        <v>103</v>
      </c>
      <c r="B102" t="s">
        <v>1521</v>
      </c>
      <c r="C102" t="s">
        <v>1636</v>
      </c>
      <c r="U102" t="b">
        <v>1</v>
      </c>
      <c r="V102" t="s">
        <v>1089</v>
      </c>
      <c r="W102" t="s">
        <v>1622</v>
      </c>
      <c r="X102" t="s">
        <v>14541</v>
      </c>
      <c r="Y102">
        <v>33</v>
      </c>
      <c r="Z102">
        <v>39</v>
      </c>
      <c r="AA102">
        <v>3</v>
      </c>
      <c r="AB102">
        <v>11</v>
      </c>
      <c r="AC102">
        <v>5</v>
      </c>
    </row>
    <row r="103" spans="1:29">
      <c r="A103">
        <v>104</v>
      </c>
      <c r="B103" t="s">
        <v>806</v>
      </c>
      <c r="C103" t="s">
        <v>1637</v>
      </c>
      <c r="J103" t="s">
        <v>1449</v>
      </c>
      <c r="K103">
        <v>0</v>
      </c>
      <c r="N103" t="b">
        <v>1</v>
      </c>
      <c r="O103" t="b">
        <v>0</v>
      </c>
      <c r="P103" t="b">
        <v>0</v>
      </c>
      <c r="Q103">
        <v>9</v>
      </c>
      <c r="R103">
        <v>1</v>
      </c>
      <c r="S103">
        <v>1</v>
      </c>
      <c r="T103">
        <v>0</v>
      </c>
      <c r="U103" t="b">
        <v>1</v>
      </c>
      <c r="V103" t="s">
        <v>1089</v>
      </c>
      <c r="W103" t="s">
        <v>1622</v>
      </c>
      <c r="X103" t="s">
        <v>14542</v>
      </c>
      <c r="Y103">
        <v>33</v>
      </c>
      <c r="Z103">
        <v>33</v>
      </c>
      <c r="AA103">
        <v>6</v>
      </c>
      <c r="AB103">
        <v>6</v>
      </c>
      <c r="AC103">
        <v>5</v>
      </c>
    </row>
    <row r="104" spans="1:29">
      <c r="A104">
        <v>105</v>
      </c>
      <c r="B104" t="s">
        <v>806</v>
      </c>
      <c r="C104" t="s">
        <v>13241</v>
      </c>
      <c r="J104" t="s">
        <v>1449</v>
      </c>
      <c r="K104">
        <v>0</v>
      </c>
      <c r="N104" t="b">
        <v>1</v>
      </c>
      <c r="O104" t="b">
        <v>0</v>
      </c>
      <c r="P104" t="b">
        <v>0</v>
      </c>
      <c r="Q104">
        <v>9</v>
      </c>
      <c r="R104">
        <v>1</v>
      </c>
      <c r="S104">
        <v>1</v>
      </c>
      <c r="T104">
        <v>0</v>
      </c>
      <c r="U104" t="b">
        <v>1</v>
      </c>
      <c r="V104" t="s">
        <v>1089</v>
      </c>
      <c r="W104" t="s">
        <v>1622</v>
      </c>
      <c r="X104" t="s">
        <v>14543</v>
      </c>
      <c r="Y104">
        <v>34</v>
      </c>
      <c r="Z104">
        <v>34</v>
      </c>
      <c r="AA104">
        <v>6</v>
      </c>
      <c r="AB104">
        <v>6</v>
      </c>
      <c r="AC104">
        <v>5</v>
      </c>
    </row>
    <row r="105" spans="1:29">
      <c r="A105">
        <v>106</v>
      </c>
      <c r="B105" t="s">
        <v>806</v>
      </c>
      <c r="C105" t="s">
        <v>13242</v>
      </c>
      <c r="J105" t="s">
        <v>1449</v>
      </c>
      <c r="K105">
        <v>0</v>
      </c>
      <c r="N105" t="b">
        <v>1</v>
      </c>
      <c r="O105" t="b">
        <v>0</v>
      </c>
      <c r="P105" t="b">
        <v>0</v>
      </c>
      <c r="Q105">
        <v>9</v>
      </c>
      <c r="R105">
        <v>1</v>
      </c>
      <c r="S105">
        <v>1</v>
      </c>
      <c r="T105">
        <v>0</v>
      </c>
      <c r="U105" t="b">
        <v>1</v>
      </c>
      <c r="V105" t="s">
        <v>1089</v>
      </c>
      <c r="W105" t="s">
        <v>1622</v>
      </c>
      <c r="X105" t="s">
        <v>14544</v>
      </c>
      <c r="Y105">
        <v>35</v>
      </c>
      <c r="Z105">
        <v>35</v>
      </c>
      <c r="AA105">
        <v>6</v>
      </c>
      <c r="AB105">
        <v>6</v>
      </c>
      <c r="AC105">
        <v>5</v>
      </c>
    </row>
    <row r="106" spans="1:29">
      <c r="A106">
        <v>107</v>
      </c>
      <c r="B106" t="s">
        <v>806</v>
      </c>
      <c r="C106" t="s">
        <v>13243</v>
      </c>
      <c r="J106" t="s">
        <v>1449</v>
      </c>
      <c r="K106">
        <v>0</v>
      </c>
      <c r="N106" t="b">
        <v>1</v>
      </c>
      <c r="O106" t="b">
        <v>0</v>
      </c>
      <c r="P106" t="b">
        <v>0</v>
      </c>
      <c r="Q106">
        <v>9</v>
      </c>
      <c r="R106">
        <v>1</v>
      </c>
      <c r="S106">
        <v>1</v>
      </c>
      <c r="T106">
        <v>0</v>
      </c>
      <c r="U106" t="b">
        <v>1</v>
      </c>
      <c r="V106" t="s">
        <v>1089</v>
      </c>
      <c r="W106" t="s">
        <v>1622</v>
      </c>
      <c r="X106" t="s">
        <v>14545</v>
      </c>
      <c r="Y106">
        <v>36</v>
      </c>
      <c r="Z106">
        <v>36</v>
      </c>
      <c r="AA106">
        <v>6</v>
      </c>
      <c r="AB106">
        <v>6</v>
      </c>
      <c r="AC106">
        <v>5</v>
      </c>
    </row>
    <row r="107" spans="1:29">
      <c r="A107">
        <v>108</v>
      </c>
      <c r="B107" t="s">
        <v>806</v>
      </c>
      <c r="C107" t="s">
        <v>1638</v>
      </c>
      <c r="J107" t="s">
        <v>1449</v>
      </c>
      <c r="K107">
        <v>0</v>
      </c>
      <c r="N107" t="b">
        <v>1</v>
      </c>
      <c r="O107" t="b">
        <v>0</v>
      </c>
      <c r="P107" t="b">
        <v>0</v>
      </c>
      <c r="Q107">
        <v>9</v>
      </c>
      <c r="R107">
        <v>1</v>
      </c>
      <c r="S107">
        <v>1</v>
      </c>
      <c r="T107">
        <v>0</v>
      </c>
      <c r="U107" t="b">
        <v>1</v>
      </c>
      <c r="V107" t="s">
        <v>1089</v>
      </c>
      <c r="W107" t="s">
        <v>1622</v>
      </c>
      <c r="X107" t="s">
        <v>14546</v>
      </c>
      <c r="Y107">
        <v>37</v>
      </c>
      <c r="Z107">
        <v>37</v>
      </c>
      <c r="AA107">
        <v>6</v>
      </c>
      <c r="AB107">
        <v>6</v>
      </c>
      <c r="AC107">
        <v>5</v>
      </c>
    </row>
    <row r="108" spans="1:29">
      <c r="A108">
        <v>109</v>
      </c>
      <c r="B108" t="s">
        <v>806</v>
      </c>
      <c r="C108" t="s">
        <v>1639</v>
      </c>
      <c r="J108" t="s">
        <v>1447</v>
      </c>
      <c r="K108">
        <v>0</v>
      </c>
      <c r="N108" t="b">
        <v>1</v>
      </c>
      <c r="O108" t="b">
        <v>0</v>
      </c>
      <c r="P108" t="b">
        <v>0</v>
      </c>
      <c r="Q108">
        <v>9</v>
      </c>
      <c r="R108">
        <v>1</v>
      </c>
      <c r="S108">
        <v>1</v>
      </c>
      <c r="T108">
        <v>0</v>
      </c>
      <c r="U108" t="b">
        <v>1</v>
      </c>
      <c r="V108" t="s">
        <v>1089</v>
      </c>
      <c r="W108" t="s">
        <v>1622</v>
      </c>
      <c r="X108" t="s">
        <v>14547</v>
      </c>
      <c r="Y108">
        <v>38</v>
      </c>
      <c r="Z108">
        <v>38</v>
      </c>
      <c r="AA108">
        <v>6</v>
      </c>
      <c r="AB108">
        <v>6</v>
      </c>
      <c r="AC108">
        <v>5</v>
      </c>
    </row>
    <row r="109" spans="1:29">
      <c r="A109">
        <v>110</v>
      </c>
      <c r="B109" t="s">
        <v>806</v>
      </c>
      <c r="C109" t="s">
        <v>1640</v>
      </c>
      <c r="J109" t="s">
        <v>1449</v>
      </c>
      <c r="K109">
        <v>0</v>
      </c>
      <c r="N109" t="b">
        <v>1</v>
      </c>
      <c r="O109" t="b">
        <v>0</v>
      </c>
      <c r="P109" t="b">
        <v>0</v>
      </c>
      <c r="Q109">
        <v>9</v>
      </c>
      <c r="R109">
        <v>1</v>
      </c>
      <c r="S109">
        <v>1</v>
      </c>
      <c r="T109">
        <v>0</v>
      </c>
      <c r="U109" t="b">
        <v>1</v>
      </c>
      <c r="V109" t="s">
        <v>1089</v>
      </c>
      <c r="W109" t="s">
        <v>1622</v>
      </c>
      <c r="X109" t="s">
        <v>14548</v>
      </c>
      <c r="Y109">
        <v>39</v>
      </c>
      <c r="Z109">
        <v>39</v>
      </c>
      <c r="AA109">
        <v>6</v>
      </c>
      <c r="AB109">
        <v>6</v>
      </c>
      <c r="AC109">
        <v>5</v>
      </c>
    </row>
    <row r="110" spans="1:29">
      <c r="A110">
        <v>111</v>
      </c>
      <c r="B110" t="s">
        <v>1516</v>
      </c>
      <c r="C110" t="s">
        <v>1641</v>
      </c>
      <c r="D110" t="s">
        <v>1642</v>
      </c>
      <c r="E110" t="s">
        <v>49</v>
      </c>
      <c r="U110" t="b">
        <v>1</v>
      </c>
      <c r="V110" t="s">
        <v>1090</v>
      </c>
      <c r="W110" t="s">
        <v>1643</v>
      </c>
      <c r="X110" t="s">
        <v>14549</v>
      </c>
      <c r="Y110">
        <v>11</v>
      </c>
      <c r="Z110">
        <v>46</v>
      </c>
      <c r="AA110">
        <v>2</v>
      </c>
      <c r="AB110">
        <v>11</v>
      </c>
      <c r="AC110">
        <v>6</v>
      </c>
    </row>
    <row r="111" spans="1:29">
      <c r="A111">
        <v>112</v>
      </c>
      <c r="B111" t="s">
        <v>828</v>
      </c>
      <c r="C111" t="s">
        <v>1644</v>
      </c>
      <c r="U111" t="b">
        <v>1</v>
      </c>
      <c r="V111" t="s">
        <v>1090</v>
      </c>
      <c r="W111" t="s">
        <v>1643</v>
      </c>
      <c r="X111" t="s">
        <v>14550</v>
      </c>
      <c r="Y111">
        <v>11</v>
      </c>
      <c r="Z111">
        <v>46</v>
      </c>
      <c r="AA111">
        <v>2</v>
      </c>
      <c r="AB111">
        <v>10</v>
      </c>
      <c r="AC111">
        <v>6</v>
      </c>
    </row>
    <row r="112" spans="1:29">
      <c r="A112">
        <v>113</v>
      </c>
      <c r="B112" t="s">
        <v>1521</v>
      </c>
      <c r="C112" t="s">
        <v>1645</v>
      </c>
      <c r="U112" t="b">
        <v>1</v>
      </c>
      <c r="V112" t="s">
        <v>1090</v>
      </c>
      <c r="W112" t="s">
        <v>1643</v>
      </c>
      <c r="X112" t="s">
        <v>14551</v>
      </c>
      <c r="Y112">
        <v>12</v>
      </c>
      <c r="Z112">
        <v>46</v>
      </c>
      <c r="AA112">
        <v>2</v>
      </c>
      <c r="AB112">
        <v>11</v>
      </c>
      <c r="AC112">
        <v>6</v>
      </c>
    </row>
    <row r="113" spans="1:29">
      <c r="A113">
        <v>114</v>
      </c>
      <c r="B113" t="s">
        <v>806</v>
      </c>
      <c r="C113" t="s">
        <v>1646</v>
      </c>
      <c r="J113" t="s">
        <v>1449</v>
      </c>
      <c r="K113">
        <v>0</v>
      </c>
      <c r="N113" t="b">
        <v>1</v>
      </c>
      <c r="O113" t="b">
        <v>0</v>
      </c>
      <c r="P113" t="b">
        <v>0</v>
      </c>
      <c r="Q113">
        <v>10</v>
      </c>
      <c r="R113">
        <v>2</v>
      </c>
      <c r="S113">
        <v>1</v>
      </c>
      <c r="T113">
        <v>1</v>
      </c>
      <c r="U113" t="b">
        <v>1</v>
      </c>
      <c r="V113" t="s">
        <v>1090</v>
      </c>
      <c r="W113" t="s">
        <v>1643</v>
      </c>
      <c r="X113" t="s">
        <v>14448</v>
      </c>
      <c r="Y113">
        <v>12</v>
      </c>
      <c r="Z113">
        <v>12</v>
      </c>
      <c r="AA113">
        <v>5</v>
      </c>
      <c r="AB113">
        <v>5</v>
      </c>
      <c r="AC113">
        <v>6</v>
      </c>
    </row>
    <row r="114" spans="1:29">
      <c r="A114">
        <v>115</v>
      </c>
      <c r="B114" t="s">
        <v>806</v>
      </c>
      <c r="C114" t="s">
        <v>1647</v>
      </c>
      <c r="J114" t="s">
        <v>1449</v>
      </c>
      <c r="K114">
        <v>0</v>
      </c>
      <c r="N114" t="b">
        <v>1</v>
      </c>
      <c r="O114" t="b">
        <v>0</v>
      </c>
      <c r="P114" t="b">
        <v>0</v>
      </c>
      <c r="Q114">
        <v>10</v>
      </c>
      <c r="R114">
        <v>2</v>
      </c>
      <c r="S114">
        <v>1</v>
      </c>
      <c r="T114">
        <v>1</v>
      </c>
      <c r="U114" t="b">
        <v>1</v>
      </c>
      <c r="V114" t="s">
        <v>1090</v>
      </c>
      <c r="W114" t="s">
        <v>1643</v>
      </c>
      <c r="X114" t="s">
        <v>14552</v>
      </c>
      <c r="Y114">
        <v>14</v>
      </c>
      <c r="Z114">
        <v>14</v>
      </c>
      <c r="AA114">
        <v>6</v>
      </c>
      <c r="AB114">
        <v>6</v>
      </c>
      <c r="AC114">
        <v>6</v>
      </c>
    </row>
    <row r="115" spans="1:29">
      <c r="A115">
        <v>116</v>
      </c>
      <c r="B115" t="s">
        <v>806</v>
      </c>
      <c r="C115" t="s">
        <v>1648</v>
      </c>
      <c r="J115" t="s">
        <v>1449</v>
      </c>
      <c r="K115">
        <v>0</v>
      </c>
      <c r="N115" t="b">
        <v>1</v>
      </c>
      <c r="O115" t="b">
        <v>0</v>
      </c>
      <c r="P115" t="b">
        <v>0</v>
      </c>
      <c r="Q115">
        <v>10</v>
      </c>
      <c r="R115">
        <v>2</v>
      </c>
      <c r="S115">
        <v>1</v>
      </c>
      <c r="T115">
        <v>1</v>
      </c>
      <c r="U115" t="b">
        <v>1</v>
      </c>
      <c r="V115" t="s">
        <v>1090</v>
      </c>
      <c r="W115" t="s">
        <v>1643</v>
      </c>
      <c r="X115" t="s">
        <v>14553</v>
      </c>
      <c r="Y115">
        <v>15</v>
      </c>
      <c r="Z115">
        <v>15</v>
      </c>
      <c r="AA115">
        <v>6</v>
      </c>
      <c r="AB115">
        <v>6</v>
      </c>
      <c r="AC115">
        <v>6</v>
      </c>
    </row>
    <row r="116" spans="1:29">
      <c r="A116">
        <v>117</v>
      </c>
      <c r="B116" t="s">
        <v>806</v>
      </c>
      <c r="C116" t="s">
        <v>1649</v>
      </c>
      <c r="J116" t="s">
        <v>1449</v>
      </c>
      <c r="K116">
        <v>0</v>
      </c>
      <c r="N116" t="b">
        <v>1</v>
      </c>
      <c r="O116" t="b">
        <v>0</v>
      </c>
      <c r="P116" t="b">
        <v>0</v>
      </c>
      <c r="Q116">
        <v>10</v>
      </c>
      <c r="R116">
        <v>2</v>
      </c>
      <c r="S116">
        <v>1</v>
      </c>
      <c r="T116">
        <v>1</v>
      </c>
      <c r="U116" t="b">
        <v>1</v>
      </c>
      <c r="V116" t="s">
        <v>1090</v>
      </c>
      <c r="W116" t="s">
        <v>1643</v>
      </c>
      <c r="X116" t="s">
        <v>14554</v>
      </c>
      <c r="Y116">
        <v>16</v>
      </c>
      <c r="Z116">
        <v>16</v>
      </c>
      <c r="AA116">
        <v>6</v>
      </c>
      <c r="AB116">
        <v>6</v>
      </c>
      <c r="AC116">
        <v>6</v>
      </c>
    </row>
    <row r="117" spans="1:29">
      <c r="A117">
        <v>118</v>
      </c>
      <c r="B117" t="s">
        <v>806</v>
      </c>
      <c r="C117" t="s">
        <v>1650</v>
      </c>
      <c r="J117" t="s">
        <v>1449</v>
      </c>
      <c r="K117">
        <v>0</v>
      </c>
      <c r="N117" t="b">
        <v>1</v>
      </c>
      <c r="O117" t="b">
        <v>0</v>
      </c>
      <c r="P117" t="b">
        <v>0</v>
      </c>
      <c r="Q117">
        <v>10</v>
      </c>
      <c r="R117">
        <v>2</v>
      </c>
      <c r="S117">
        <v>1</v>
      </c>
      <c r="T117">
        <v>1</v>
      </c>
      <c r="U117" t="b">
        <v>1</v>
      </c>
      <c r="V117" t="s">
        <v>1090</v>
      </c>
      <c r="W117" t="s">
        <v>1643</v>
      </c>
      <c r="X117" t="s">
        <v>14555</v>
      </c>
      <c r="Y117">
        <v>30</v>
      </c>
      <c r="Z117">
        <v>30</v>
      </c>
      <c r="AA117">
        <v>5</v>
      </c>
      <c r="AB117">
        <v>5</v>
      </c>
      <c r="AC117">
        <v>6</v>
      </c>
    </row>
    <row r="118" spans="1:29">
      <c r="A118">
        <v>119</v>
      </c>
      <c r="B118" t="s">
        <v>806</v>
      </c>
      <c r="C118" t="s">
        <v>1651</v>
      </c>
      <c r="J118" t="s">
        <v>1449</v>
      </c>
      <c r="K118">
        <v>0</v>
      </c>
      <c r="N118" t="b">
        <v>1</v>
      </c>
      <c r="O118" t="b">
        <v>0</v>
      </c>
      <c r="P118" t="b">
        <v>0</v>
      </c>
      <c r="Q118">
        <v>10</v>
      </c>
      <c r="R118">
        <v>2</v>
      </c>
      <c r="S118">
        <v>1</v>
      </c>
      <c r="T118">
        <v>9</v>
      </c>
      <c r="U118" t="b">
        <v>1</v>
      </c>
      <c r="V118" t="s">
        <v>1090</v>
      </c>
      <c r="W118" t="s">
        <v>1643</v>
      </c>
      <c r="X118" t="s">
        <v>14556</v>
      </c>
      <c r="Y118">
        <v>20</v>
      </c>
      <c r="Z118">
        <v>20</v>
      </c>
      <c r="AA118">
        <v>6</v>
      </c>
      <c r="AB118">
        <v>6</v>
      </c>
      <c r="AC118">
        <v>6</v>
      </c>
    </row>
    <row r="119" spans="1:29">
      <c r="A119">
        <v>120</v>
      </c>
      <c r="B119" t="s">
        <v>806</v>
      </c>
      <c r="C119" t="s">
        <v>1652</v>
      </c>
      <c r="J119" t="s">
        <v>1449</v>
      </c>
      <c r="K119">
        <v>0</v>
      </c>
      <c r="N119" t="b">
        <v>1</v>
      </c>
      <c r="O119" t="b">
        <v>0</v>
      </c>
      <c r="P119" t="b">
        <v>0</v>
      </c>
      <c r="Q119">
        <v>10</v>
      </c>
      <c r="R119">
        <v>2</v>
      </c>
      <c r="S119">
        <v>1</v>
      </c>
      <c r="T119">
        <v>9</v>
      </c>
      <c r="U119" t="b">
        <v>1</v>
      </c>
      <c r="V119" t="s">
        <v>1090</v>
      </c>
      <c r="W119" t="s">
        <v>1643</v>
      </c>
      <c r="X119" t="s">
        <v>14557</v>
      </c>
      <c r="Y119">
        <v>21</v>
      </c>
      <c r="Z119">
        <v>21</v>
      </c>
      <c r="AA119">
        <v>6</v>
      </c>
      <c r="AB119">
        <v>6</v>
      </c>
      <c r="AC119">
        <v>6</v>
      </c>
    </row>
    <row r="120" spans="1:29">
      <c r="A120">
        <v>121</v>
      </c>
      <c r="B120" t="s">
        <v>806</v>
      </c>
      <c r="C120" t="s">
        <v>1653</v>
      </c>
      <c r="J120" t="s">
        <v>1449</v>
      </c>
      <c r="K120">
        <v>0</v>
      </c>
      <c r="N120" t="b">
        <v>1</v>
      </c>
      <c r="O120" t="b">
        <v>0</v>
      </c>
      <c r="P120" t="b">
        <v>0</v>
      </c>
      <c r="Q120">
        <v>10</v>
      </c>
      <c r="R120">
        <v>2</v>
      </c>
      <c r="S120">
        <v>1</v>
      </c>
      <c r="T120">
        <v>9</v>
      </c>
      <c r="U120" t="b">
        <v>1</v>
      </c>
      <c r="V120" t="s">
        <v>1090</v>
      </c>
      <c r="W120" t="s">
        <v>1643</v>
      </c>
      <c r="X120" t="s">
        <v>14558</v>
      </c>
      <c r="Y120">
        <v>22</v>
      </c>
      <c r="Z120">
        <v>22</v>
      </c>
      <c r="AA120">
        <v>6</v>
      </c>
      <c r="AB120">
        <v>6</v>
      </c>
      <c r="AC120">
        <v>6</v>
      </c>
    </row>
    <row r="121" spans="1:29">
      <c r="A121">
        <v>122</v>
      </c>
      <c r="B121" t="s">
        <v>806</v>
      </c>
      <c r="C121" t="s">
        <v>1654</v>
      </c>
      <c r="J121" t="s">
        <v>1449</v>
      </c>
      <c r="K121">
        <v>0</v>
      </c>
      <c r="N121" t="b">
        <v>1</v>
      </c>
      <c r="O121" t="b">
        <v>0</v>
      </c>
      <c r="P121" t="b">
        <v>0</v>
      </c>
      <c r="Q121">
        <v>10</v>
      </c>
      <c r="R121">
        <v>2</v>
      </c>
      <c r="S121">
        <v>1</v>
      </c>
      <c r="T121">
        <v>9</v>
      </c>
      <c r="U121" t="b">
        <v>1</v>
      </c>
      <c r="V121" t="s">
        <v>1090</v>
      </c>
      <c r="W121" t="s">
        <v>1643</v>
      </c>
      <c r="X121" t="s">
        <v>14559</v>
      </c>
      <c r="Y121">
        <v>23</v>
      </c>
      <c r="Z121">
        <v>23</v>
      </c>
      <c r="AA121">
        <v>6</v>
      </c>
      <c r="AB121">
        <v>6</v>
      </c>
      <c r="AC121">
        <v>6</v>
      </c>
    </row>
    <row r="122" spans="1:29">
      <c r="A122">
        <v>123</v>
      </c>
      <c r="B122" t="s">
        <v>806</v>
      </c>
      <c r="C122" t="s">
        <v>1655</v>
      </c>
      <c r="J122" t="s">
        <v>1449</v>
      </c>
      <c r="K122">
        <v>0</v>
      </c>
      <c r="N122" t="b">
        <v>1</v>
      </c>
      <c r="O122" t="b">
        <v>0</v>
      </c>
      <c r="P122" t="b">
        <v>0</v>
      </c>
      <c r="Q122">
        <v>10</v>
      </c>
      <c r="R122">
        <v>2</v>
      </c>
      <c r="S122">
        <v>1</v>
      </c>
      <c r="T122">
        <v>9</v>
      </c>
      <c r="U122" t="b">
        <v>1</v>
      </c>
      <c r="V122" t="s">
        <v>1090</v>
      </c>
      <c r="W122" t="s">
        <v>1643</v>
      </c>
      <c r="X122" t="s">
        <v>14560</v>
      </c>
      <c r="Y122">
        <v>24</v>
      </c>
      <c r="Z122">
        <v>24</v>
      </c>
      <c r="AA122">
        <v>6</v>
      </c>
      <c r="AB122">
        <v>6</v>
      </c>
      <c r="AC122">
        <v>6</v>
      </c>
    </row>
    <row r="123" spans="1:29">
      <c r="A123">
        <v>124</v>
      </c>
      <c r="B123" t="s">
        <v>806</v>
      </c>
      <c r="C123" t="s">
        <v>1656</v>
      </c>
      <c r="J123" t="s">
        <v>1449</v>
      </c>
      <c r="K123">
        <v>0</v>
      </c>
      <c r="N123" t="b">
        <v>1</v>
      </c>
      <c r="O123" t="b">
        <v>0</v>
      </c>
      <c r="P123" t="b">
        <v>0</v>
      </c>
      <c r="Q123">
        <v>10</v>
      </c>
      <c r="R123">
        <v>2</v>
      </c>
      <c r="S123">
        <v>1</v>
      </c>
      <c r="T123">
        <v>9</v>
      </c>
      <c r="U123" t="b">
        <v>1</v>
      </c>
      <c r="V123" t="s">
        <v>1090</v>
      </c>
      <c r="W123" t="s">
        <v>1643</v>
      </c>
      <c r="X123" t="s">
        <v>14465</v>
      </c>
      <c r="Y123">
        <v>25</v>
      </c>
      <c r="Z123">
        <v>25</v>
      </c>
      <c r="AA123">
        <v>6</v>
      </c>
      <c r="AB123">
        <v>6</v>
      </c>
      <c r="AC123">
        <v>6</v>
      </c>
    </row>
    <row r="124" spans="1:29">
      <c r="A124">
        <v>125</v>
      </c>
      <c r="B124" t="s">
        <v>806</v>
      </c>
      <c r="C124" t="s">
        <v>1657</v>
      </c>
      <c r="J124" t="s">
        <v>1449</v>
      </c>
      <c r="K124">
        <v>0</v>
      </c>
      <c r="N124" t="b">
        <v>1</v>
      </c>
      <c r="O124" t="b">
        <v>0</v>
      </c>
      <c r="P124" t="b">
        <v>0</v>
      </c>
      <c r="Q124">
        <v>10</v>
      </c>
      <c r="R124">
        <v>2</v>
      </c>
      <c r="S124">
        <v>1</v>
      </c>
      <c r="T124">
        <v>9</v>
      </c>
      <c r="U124" t="b">
        <v>1</v>
      </c>
      <c r="V124" t="s">
        <v>1090</v>
      </c>
      <c r="W124" t="s">
        <v>1643</v>
      </c>
      <c r="X124" t="s">
        <v>14561</v>
      </c>
      <c r="Y124">
        <v>26</v>
      </c>
      <c r="Z124">
        <v>26</v>
      </c>
      <c r="AA124">
        <v>6</v>
      </c>
      <c r="AB124">
        <v>6</v>
      </c>
      <c r="AC124">
        <v>6</v>
      </c>
    </row>
    <row r="125" spans="1:29">
      <c r="A125">
        <v>126</v>
      </c>
      <c r="B125" t="s">
        <v>806</v>
      </c>
      <c r="C125" t="s">
        <v>1658</v>
      </c>
      <c r="J125" t="s">
        <v>1449</v>
      </c>
      <c r="K125">
        <v>0</v>
      </c>
      <c r="N125" t="b">
        <v>1</v>
      </c>
      <c r="O125" t="b">
        <v>0</v>
      </c>
      <c r="P125" t="b">
        <v>0</v>
      </c>
      <c r="Q125">
        <v>10</v>
      </c>
      <c r="R125">
        <v>2</v>
      </c>
      <c r="S125">
        <v>1</v>
      </c>
      <c r="T125">
        <v>9</v>
      </c>
      <c r="U125" t="b">
        <v>1</v>
      </c>
      <c r="V125" t="s">
        <v>1090</v>
      </c>
      <c r="W125" t="s">
        <v>1643</v>
      </c>
      <c r="X125" t="s">
        <v>14562</v>
      </c>
      <c r="Y125">
        <v>27</v>
      </c>
      <c r="Z125">
        <v>27</v>
      </c>
      <c r="AA125">
        <v>6</v>
      </c>
      <c r="AB125">
        <v>6</v>
      </c>
      <c r="AC125">
        <v>6</v>
      </c>
    </row>
    <row r="126" spans="1:29">
      <c r="A126">
        <v>127</v>
      </c>
      <c r="B126" t="s">
        <v>806</v>
      </c>
      <c r="C126" t="s">
        <v>1659</v>
      </c>
      <c r="J126" t="s">
        <v>1449</v>
      </c>
      <c r="K126">
        <v>0</v>
      </c>
      <c r="N126" t="b">
        <v>1</v>
      </c>
      <c r="O126" t="b">
        <v>0</v>
      </c>
      <c r="P126" t="b">
        <v>0</v>
      </c>
      <c r="Q126">
        <v>10</v>
      </c>
      <c r="R126">
        <v>2</v>
      </c>
      <c r="S126">
        <v>1</v>
      </c>
      <c r="T126">
        <v>9</v>
      </c>
      <c r="U126" t="b">
        <v>1</v>
      </c>
      <c r="V126" t="s">
        <v>1090</v>
      </c>
      <c r="W126" t="s">
        <v>1643</v>
      </c>
      <c r="X126" t="s">
        <v>14563</v>
      </c>
      <c r="Y126">
        <v>28</v>
      </c>
      <c r="Z126">
        <v>28</v>
      </c>
      <c r="AA126">
        <v>6</v>
      </c>
      <c r="AB126">
        <v>6</v>
      </c>
      <c r="AC126">
        <v>6</v>
      </c>
    </row>
    <row r="127" spans="1:29">
      <c r="A127">
        <v>128</v>
      </c>
      <c r="B127" t="s">
        <v>806</v>
      </c>
      <c r="C127" t="s">
        <v>1660</v>
      </c>
      <c r="J127" t="s">
        <v>1449</v>
      </c>
      <c r="K127">
        <v>0</v>
      </c>
      <c r="N127" t="b">
        <v>1</v>
      </c>
      <c r="O127" t="b">
        <v>0</v>
      </c>
      <c r="P127" t="b">
        <v>0</v>
      </c>
      <c r="Q127">
        <v>10</v>
      </c>
      <c r="R127">
        <v>2</v>
      </c>
      <c r="S127">
        <v>1</v>
      </c>
      <c r="T127">
        <v>9</v>
      </c>
      <c r="U127" t="b">
        <v>1</v>
      </c>
      <c r="V127" t="s">
        <v>1090</v>
      </c>
      <c r="W127" t="s">
        <v>1643</v>
      </c>
      <c r="X127" t="s">
        <v>14564</v>
      </c>
      <c r="Y127">
        <v>29</v>
      </c>
      <c r="Z127">
        <v>29</v>
      </c>
      <c r="AA127">
        <v>6</v>
      </c>
      <c r="AB127">
        <v>6</v>
      </c>
      <c r="AC127">
        <v>6</v>
      </c>
    </row>
    <row r="128" spans="1:29">
      <c r="A128">
        <v>129</v>
      </c>
      <c r="B128" t="s">
        <v>806</v>
      </c>
      <c r="C128" t="s">
        <v>1661</v>
      </c>
      <c r="J128" t="s">
        <v>1449</v>
      </c>
      <c r="K128">
        <v>0</v>
      </c>
      <c r="N128" t="b">
        <v>1</v>
      </c>
      <c r="O128" t="b">
        <v>0</v>
      </c>
      <c r="P128" t="b">
        <v>0</v>
      </c>
      <c r="Q128">
        <v>10</v>
      </c>
      <c r="R128">
        <v>2</v>
      </c>
      <c r="S128">
        <v>1</v>
      </c>
      <c r="T128">
        <v>9</v>
      </c>
      <c r="U128" t="b">
        <v>1</v>
      </c>
      <c r="V128" t="s">
        <v>1090</v>
      </c>
      <c r="W128" t="s">
        <v>1643</v>
      </c>
      <c r="X128" t="s">
        <v>14565</v>
      </c>
      <c r="Y128">
        <v>30</v>
      </c>
      <c r="Z128">
        <v>30</v>
      </c>
      <c r="AA128">
        <v>6</v>
      </c>
      <c r="AB128">
        <v>6</v>
      </c>
      <c r="AC128">
        <v>6</v>
      </c>
    </row>
    <row r="129" spans="1:29">
      <c r="A129">
        <v>130</v>
      </c>
      <c r="B129" t="s">
        <v>806</v>
      </c>
      <c r="C129" t="s">
        <v>1662</v>
      </c>
      <c r="J129" t="s">
        <v>1453</v>
      </c>
      <c r="K129">
        <v>0</v>
      </c>
      <c r="N129" t="b">
        <v>0</v>
      </c>
      <c r="O129" t="b">
        <v>1</v>
      </c>
      <c r="P129" t="b">
        <v>0</v>
      </c>
      <c r="Q129">
        <v>10</v>
      </c>
      <c r="R129">
        <v>2</v>
      </c>
      <c r="S129">
        <v>1</v>
      </c>
      <c r="T129">
        <v>9</v>
      </c>
      <c r="U129" t="b">
        <v>1</v>
      </c>
      <c r="V129" t="s">
        <v>1090</v>
      </c>
      <c r="W129" t="s">
        <v>1643</v>
      </c>
      <c r="X129" t="s">
        <v>14566</v>
      </c>
      <c r="Y129">
        <v>20</v>
      </c>
      <c r="Z129">
        <v>20</v>
      </c>
      <c r="AA129">
        <v>7</v>
      </c>
      <c r="AB129">
        <v>7</v>
      </c>
      <c r="AC129">
        <v>6</v>
      </c>
    </row>
    <row r="130" spans="1:29">
      <c r="A130">
        <v>131</v>
      </c>
      <c r="B130" t="s">
        <v>806</v>
      </c>
      <c r="C130" t="s">
        <v>1663</v>
      </c>
      <c r="J130" t="s">
        <v>1453</v>
      </c>
      <c r="K130">
        <v>0</v>
      </c>
      <c r="N130" t="b">
        <v>0</v>
      </c>
      <c r="O130" t="b">
        <v>1</v>
      </c>
      <c r="P130" t="b">
        <v>0</v>
      </c>
      <c r="Q130">
        <v>10</v>
      </c>
      <c r="R130">
        <v>2</v>
      </c>
      <c r="S130">
        <v>1</v>
      </c>
      <c r="T130">
        <v>9</v>
      </c>
      <c r="U130" t="b">
        <v>1</v>
      </c>
      <c r="V130" t="s">
        <v>1090</v>
      </c>
      <c r="W130" t="s">
        <v>1643</v>
      </c>
      <c r="X130" t="s">
        <v>14567</v>
      </c>
      <c r="Y130">
        <v>21</v>
      </c>
      <c r="Z130">
        <v>21</v>
      </c>
      <c r="AA130">
        <v>7</v>
      </c>
      <c r="AB130">
        <v>7</v>
      </c>
      <c r="AC130">
        <v>6</v>
      </c>
    </row>
    <row r="131" spans="1:29">
      <c r="A131">
        <v>132</v>
      </c>
      <c r="B131" t="s">
        <v>806</v>
      </c>
      <c r="C131" t="s">
        <v>1664</v>
      </c>
      <c r="J131" t="s">
        <v>1453</v>
      </c>
      <c r="K131">
        <v>0</v>
      </c>
      <c r="N131" t="b">
        <v>1</v>
      </c>
      <c r="O131" t="b">
        <v>0</v>
      </c>
      <c r="P131" t="b">
        <v>0</v>
      </c>
      <c r="Q131">
        <v>10</v>
      </c>
      <c r="R131">
        <v>2</v>
      </c>
      <c r="S131">
        <v>1</v>
      </c>
      <c r="T131">
        <v>9</v>
      </c>
      <c r="U131" t="b">
        <v>1</v>
      </c>
      <c r="V131" t="s">
        <v>1090</v>
      </c>
      <c r="W131" t="s">
        <v>1643</v>
      </c>
      <c r="X131" t="s">
        <v>14568</v>
      </c>
      <c r="Y131">
        <v>22</v>
      </c>
      <c r="Z131">
        <v>22</v>
      </c>
      <c r="AA131">
        <v>7</v>
      </c>
      <c r="AB131">
        <v>7</v>
      </c>
      <c r="AC131">
        <v>6</v>
      </c>
    </row>
    <row r="132" spans="1:29">
      <c r="A132">
        <v>133</v>
      </c>
      <c r="B132" t="s">
        <v>806</v>
      </c>
      <c r="C132" t="s">
        <v>1665</v>
      </c>
      <c r="J132" t="s">
        <v>1453</v>
      </c>
      <c r="K132">
        <v>0</v>
      </c>
      <c r="N132" t="b">
        <v>1</v>
      </c>
      <c r="O132" t="b">
        <v>0</v>
      </c>
      <c r="P132" t="b">
        <v>0</v>
      </c>
      <c r="Q132">
        <v>10</v>
      </c>
      <c r="R132">
        <v>2</v>
      </c>
      <c r="S132">
        <v>1</v>
      </c>
      <c r="T132">
        <v>9</v>
      </c>
      <c r="U132" t="b">
        <v>1</v>
      </c>
      <c r="V132" t="s">
        <v>1090</v>
      </c>
      <c r="W132" t="s">
        <v>1643</v>
      </c>
      <c r="X132" t="s">
        <v>14569</v>
      </c>
      <c r="Y132">
        <v>24</v>
      </c>
      <c r="Z132">
        <v>24</v>
      </c>
      <c r="AA132">
        <v>7</v>
      </c>
      <c r="AB132">
        <v>7</v>
      </c>
      <c r="AC132">
        <v>6</v>
      </c>
    </row>
    <row r="133" spans="1:29">
      <c r="A133">
        <v>134</v>
      </c>
      <c r="B133" t="s">
        <v>806</v>
      </c>
      <c r="C133" t="s">
        <v>1666</v>
      </c>
      <c r="J133" t="s">
        <v>1453</v>
      </c>
      <c r="K133">
        <v>0</v>
      </c>
      <c r="N133" t="b">
        <v>1</v>
      </c>
      <c r="O133" t="b">
        <v>0</v>
      </c>
      <c r="P133" t="b">
        <v>0</v>
      </c>
      <c r="Q133">
        <v>10</v>
      </c>
      <c r="R133">
        <v>2</v>
      </c>
      <c r="S133">
        <v>1</v>
      </c>
      <c r="T133">
        <v>9</v>
      </c>
      <c r="U133" t="b">
        <v>1</v>
      </c>
      <c r="V133" t="s">
        <v>1090</v>
      </c>
      <c r="W133" t="s">
        <v>1643</v>
      </c>
      <c r="X133" t="s">
        <v>14570</v>
      </c>
      <c r="Y133">
        <v>25</v>
      </c>
      <c r="Z133">
        <v>25</v>
      </c>
      <c r="AA133">
        <v>7</v>
      </c>
      <c r="AB133">
        <v>7</v>
      </c>
      <c r="AC133">
        <v>6</v>
      </c>
    </row>
    <row r="134" spans="1:29">
      <c r="A134">
        <v>135</v>
      </c>
      <c r="B134" t="s">
        <v>806</v>
      </c>
      <c r="C134" t="s">
        <v>1667</v>
      </c>
      <c r="J134" t="s">
        <v>1453</v>
      </c>
      <c r="K134">
        <v>0</v>
      </c>
      <c r="N134" t="b">
        <v>1</v>
      </c>
      <c r="O134" t="b">
        <v>0</v>
      </c>
      <c r="P134" t="b">
        <v>0</v>
      </c>
      <c r="Q134">
        <v>10</v>
      </c>
      <c r="R134">
        <v>2</v>
      </c>
      <c r="S134">
        <v>1</v>
      </c>
      <c r="T134">
        <v>9</v>
      </c>
      <c r="U134" t="b">
        <v>1</v>
      </c>
      <c r="V134" t="s">
        <v>1090</v>
      </c>
      <c r="W134" t="s">
        <v>1643</v>
      </c>
      <c r="X134" t="s">
        <v>14571</v>
      </c>
      <c r="Y134">
        <v>27</v>
      </c>
      <c r="Z134">
        <v>27</v>
      </c>
      <c r="AA134">
        <v>7</v>
      </c>
      <c r="AB134">
        <v>7</v>
      </c>
      <c r="AC134">
        <v>6</v>
      </c>
    </row>
    <row r="135" spans="1:29">
      <c r="A135">
        <v>136</v>
      </c>
      <c r="B135" t="s">
        <v>806</v>
      </c>
      <c r="C135" t="s">
        <v>1668</v>
      </c>
      <c r="J135" t="s">
        <v>1453</v>
      </c>
      <c r="K135">
        <v>0</v>
      </c>
      <c r="N135" t="b">
        <v>1</v>
      </c>
      <c r="O135" t="b">
        <v>0</v>
      </c>
      <c r="P135" t="b">
        <v>0</v>
      </c>
      <c r="Q135">
        <v>10</v>
      </c>
      <c r="R135">
        <v>2</v>
      </c>
      <c r="S135">
        <v>1</v>
      </c>
      <c r="T135">
        <v>9</v>
      </c>
      <c r="U135" t="b">
        <v>1</v>
      </c>
      <c r="V135" t="s">
        <v>1090</v>
      </c>
      <c r="W135" t="s">
        <v>1643</v>
      </c>
      <c r="X135" t="s">
        <v>14572</v>
      </c>
      <c r="Y135">
        <v>29</v>
      </c>
      <c r="Z135">
        <v>29</v>
      </c>
      <c r="AA135">
        <v>7</v>
      </c>
      <c r="AB135">
        <v>7</v>
      </c>
      <c r="AC135">
        <v>6</v>
      </c>
    </row>
    <row r="136" spans="1:29">
      <c r="A136">
        <v>137</v>
      </c>
      <c r="B136" t="s">
        <v>806</v>
      </c>
      <c r="C136" t="s">
        <v>1669</v>
      </c>
      <c r="J136" t="s">
        <v>1453</v>
      </c>
      <c r="K136">
        <v>0</v>
      </c>
      <c r="N136" t="b">
        <v>1</v>
      </c>
      <c r="O136" t="b">
        <v>0</v>
      </c>
      <c r="P136" t="b">
        <v>0</v>
      </c>
      <c r="Q136">
        <v>10</v>
      </c>
      <c r="R136">
        <v>2</v>
      </c>
      <c r="S136">
        <v>1</v>
      </c>
      <c r="T136">
        <v>9</v>
      </c>
      <c r="U136" t="b">
        <v>1</v>
      </c>
      <c r="V136" t="s">
        <v>1090</v>
      </c>
      <c r="W136" t="s">
        <v>1643</v>
      </c>
      <c r="X136" t="s">
        <v>14573</v>
      </c>
      <c r="Y136">
        <v>30</v>
      </c>
      <c r="Z136">
        <v>30</v>
      </c>
      <c r="AA136">
        <v>7</v>
      </c>
      <c r="AB136">
        <v>7</v>
      </c>
      <c r="AC136">
        <v>6</v>
      </c>
    </row>
    <row r="137" spans="1:29">
      <c r="A137">
        <v>138</v>
      </c>
      <c r="B137" t="s">
        <v>806</v>
      </c>
      <c r="C137" t="s">
        <v>1670</v>
      </c>
      <c r="J137" t="s">
        <v>1453</v>
      </c>
      <c r="K137">
        <v>0</v>
      </c>
      <c r="N137" t="b">
        <v>1</v>
      </c>
      <c r="O137" t="b">
        <v>0</v>
      </c>
      <c r="P137" t="b">
        <v>0</v>
      </c>
      <c r="Q137">
        <v>10</v>
      </c>
      <c r="R137">
        <v>2</v>
      </c>
      <c r="S137">
        <v>1</v>
      </c>
      <c r="T137">
        <v>9</v>
      </c>
      <c r="U137" t="b">
        <v>1</v>
      </c>
      <c r="V137" t="s">
        <v>1090</v>
      </c>
      <c r="W137" t="s">
        <v>1643</v>
      </c>
      <c r="X137" t="s">
        <v>14574</v>
      </c>
      <c r="Y137">
        <v>20</v>
      </c>
      <c r="Z137">
        <v>20</v>
      </c>
      <c r="AA137">
        <v>8</v>
      </c>
      <c r="AB137">
        <v>8</v>
      </c>
      <c r="AC137">
        <v>6</v>
      </c>
    </row>
    <row r="138" spans="1:29">
      <c r="A138">
        <v>139</v>
      </c>
      <c r="B138" t="s">
        <v>806</v>
      </c>
      <c r="C138" t="s">
        <v>1671</v>
      </c>
      <c r="J138" t="s">
        <v>1453</v>
      </c>
      <c r="K138">
        <v>0</v>
      </c>
      <c r="N138" t="b">
        <v>1</v>
      </c>
      <c r="O138" t="b">
        <v>0</v>
      </c>
      <c r="P138" t="b">
        <v>0</v>
      </c>
      <c r="Q138">
        <v>10</v>
      </c>
      <c r="R138">
        <v>2</v>
      </c>
      <c r="S138">
        <v>1</v>
      </c>
      <c r="T138">
        <v>9</v>
      </c>
      <c r="U138" t="b">
        <v>1</v>
      </c>
      <c r="V138" t="s">
        <v>1090</v>
      </c>
      <c r="W138" t="s">
        <v>1643</v>
      </c>
      <c r="X138" t="s">
        <v>14575</v>
      </c>
      <c r="Y138">
        <v>21</v>
      </c>
      <c r="Z138">
        <v>21</v>
      </c>
      <c r="AA138">
        <v>8</v>
      </c>
      <c r="AB138">
        <v>8</v>
      </c>
      <c r="AC138">
        <v>6</v>
      </c>
    </row>
    <row r="139" spans="1:29">
      <c r="A139">
        <v>140</v>
      </c>
      <c r="B139" t="s">
        <v>806</v>
      </c>
      <c r="C139" t="s">
        <v>1672</v>
      </c>
      <c r="J139" t="s">
        <v>1453</v>
      </c>
      <c r="K139">
        <v>0</v>
      </c>
      <c r="N139" t="b">
        <v>1</v>
      </c>
      <c r="O139" t="b">
        <v>0</v>
      </c>
      <c r="P139" t="b">
        <v>0</v>
      </c>
      <c r="Q139">
        <v>10</v>
      </c>
      <c r="R139">
        <v>2</v>
      </c>
      <c r="S139">
        <v>1</v>
      </c>
      <c r="T139">
        <v>9</v>
      </c>
      <c r="U139" t="b">
        <v>1</v>
      </c>
      <c r="V139" t="s">
        <v>1090</v>
      </c>
      <c r="W139" t="s">
        <v>1643</v>
      </c>
      <c r="X139" t="s">
        <v>14576</v>
      </c>
      <c r="Y139">
        <v>22</v>
      </c>
      <c r="Z139">
        <v>22</v>
      </c>
      <c r="AA139">
        <v>8</v>
      </c>
      <c r="AB139">
        <v>8</v>
      </c>
      <c r="AC139">
        <v>6</v>
      </c>
    </row>
    <row r="140" spans="1:29">
      <c r="A140">
        <v>141</v>
      </c>
      <c r="B140" t="s">
        <v>806</v>
      </c>
      <c r="C140" t="s">
        <v>1673</v>
      </c>
      <c r="J140" t="s">
        <v>1453</v>
      </c>
      <c r="K140">
        <v>0</v>
      </c>
      <c r="N140" t="b">
        <v>1</v>
      </c>
      <c r="O140" t="b">
        <v>0</v>
      </c>
      <c r="P140" t="b">
        <v>0</v>
      </c>
      <c r="Q140">
        <v>10</v>
      </c>
      <c r="R140">
        <v>2</v>
      </c>
      <c r="S140">
        <v>1</v>
      </c>
      <c r="T140">
        <v>9</v>
      </c>
      <c r="U140" t="b">
        <v>1</v>
      </c>
      <c r="V140" t="s">
        <v>1090</v>
      </c>
      <c r="W140" t="s">
        <v>1643</v>
      </c>
      <c r="X140" t="s">
        <v>14577</v>
      </c>
      <c r="Y140">
        <v>24</v>
      </c>
      <c r="Z140">
        <v>24</v>
      </c>
      <c r="AA140">
        <v>8</v>
      </c>
      <c r="AB140">
        <v>8</v>
      </c>
      <c r="AC140">
        <v>6</v>
      </c>
    </row>
    <row r="141" spans="1:29">
      <c r="A141">
        <v>142</v>
      </c>
      <c r="B141" t="s">
        <v>806</v>
      </c>
      <c r="C141" t="s">
        <v>1674</v>
      </c>
      <c r="J141" t="s">
        <v>1453</v>
      </c>
      <c r="K141">
        <v>0</v>
      </c>
      <c r="N141" t="b">
        <v>1</v>
      </c>
      <c r="O141" t="b">
        <v>0</v>
      </c>
      <c r="P141" t="b">
        <v>0</v>
      </c>
      <c r="Q141">
        <v>10</v>
      </c>
      <c r="R141">
        <v>2</v>
      </c>
      <c r="S141">
        <v>1</v>
      </c>
      <c r="T141">
        <v>9</v>
      </c>
      <c r="U141" t="b">
        <v>1</v>
      </c>
      <c r="V141" t="s">
        <v>1090</v>
      </c>
      <c r="W141" t="s">
        <v>1643</v>
      </c>
      <c r="X141" t="s">
        <v>14578</v>
      </c>
      <c r="Y141">
        <v>25</v>
      </c>
      <c r="Z141">
        <v>25</v>
      </c>
      <c r="AA141">
        <v>8</v>
      </c>
      <c r="AB141">
        <v>8</v>
      </c>
      <c r="AC141">
        <v>6</v>
      </c>
    </row>
    <row r="142" spans="1:29">
      <c r="A142">
        <v>143</v>
      </c>
      <c r="B142" t="s">
        <v>806</v>
      </c>
      <c r="C142" t="s">
        <v>1675</v>
      </c>
      <c r="J142" t="s">
        <v>1453</v>
      </c>
      <c r="K142">
        <v>0</v>
      </c>
      <c r="N142" t="b">
        <v>1</v>
      </c>
      <c r="O142" t="b">
        <v>0</v>
      </c>
      <c r="P142" t="b">
        <v>0</v>
      </c>
      <c r="Q142">
        <v>10</v>
      </c>
      <c r="R142">
        <v>2</v>
      </c>
      <c r="S142">
        <v>1</v>
      </c>
      <c r="T142">
        <v>9</v>
      </c>
      <c r="U142" t="b">
        <v>1</v>
      </c>
      <c r="V142" t="s">
        <v>1090</v>
      </c>
      <c r="W142" t="s">
        <v>1643</v>
      </c>
      <c r="X142" t="s">
        <v>14579</v>
      </c>
      <c r="Y142">
        <v>27</v>
      </c>
      <c r="Z142">
        <v>27</v>
      </c>
      <c r="AA142">
        <v>8</v>
      </c>
      <c r="AB142">
        <v>8</v>
      </c>
      <c r="AC142">
        <v>6</v>
      </c>
    </row>
    <row r="143" spans="1:29">
      <c r="A143">
        <v>144</v>
      </c>
      <c r="B143" t="s">
        <v>806</v>
      </c>
      <c r="C143" t="s">
        <v>1676</v>
      </c>
      <c r="J143" t="s">
        <v>1453</v>
      </c>
      <c r="K143">
        <v>0</v>
      </c>
      <c r="N143" t="b">
        <v>1</v>
      </c>
      <c r="O143" t="b">
        <v>0</v>
      </c>
      <c r="P143" t="b">
        <v>0</v>
      </c>
      <c r="Q143">
        <v>10</v>
      </c>
      <c r="R143">
        <v>2</v>
      </c>
      <c r="S143">
        <v>1</v>
      </c>
      <c r="T143">
        <v>9</v>
      </c>
      <c r="U143" t="b">
        <v>1</v>
      </c>
      <c r="V143" t="s">
        <v>1090</v>
      </c>
      <c r="W143" t="s">
        <v>1643</v>
      </c>
      <c r="X143" t="s">
        <v>14580</v>
      </c>
      <c r="Y143">
        <v>29</v>
      </c>
      <c r="Z143">
        <v>29</v>
      </c>
      <c r="AA143">
        <v>8</v>
      </c>
      <c r="AB143">
        <v>8</v>
      </c>
      <c r="AC143">
        <v>6</v>
      </c>
    </row>
    <row r="144" spans="1:29">
      <c r="A144">
        <v>145</v>
      </c>
      <c r="B144" t="s">
        <v>806</v>
      </c>
      <c r="C144" t="s">
        <v>1677</v>
      </c>
      <c r="J144" t="s">
        <v>1453</v>
      </c>
      <c r="K144">
        <v>0</v>
      </c>
      <c r="N144" t="b">
        <v>1</v>
      </c>
      <c r="O144" t="b">
        <v>0</v>
      </c>
      <c r="P144" t="b">
        <v>0</v>
      </c>
      <c r="Q144">
        <v>10</v>
      </c>
      <c r="R144">
        <v>2</v>
      </c>
      <c r="S144">
        <v>1</v>
      </c>
      <c r="T144">
        <v>9</v>
      </c>
      <c r="U144" t="b">
        <v>1</v>
      </c>
      <c r="V144" t="s">
        <v>1090</v>
      </c>
      <c r="W144" t="s">
        <v>1643</v>
      </c>
      <c r="X144" t="s">
        <v>14581</v>
      </c>
      <c r="Y144">
        <v>30</v>
      </c>
      <c r="Z144">
        <v>30</v>
      </c>
      <c r="AA144">
        <v>8</v>
      </c>
      <c r="AB144">
        <v>8</v>
      </c>
      <c r="AC144">
        <v>6</v>
      </c>
    </row>
    <row r="145" spans="1:29">
      <c r="A145">
        <v>146</v>
      </c>
      <c r="B145" t="s">
        <v>806</v>
      </c>
      <c r="C145" t="s">
        <v>1678</v>
      </c>
      <c r="J145" t="s">
        <v>1457</v>
      </c>
      <c r="K145">
        <v>0</v>
      </c>
      <c r="N145" t="b">
        <v>1</v>
      </c>
      <c r="O145" t="b">
        <v>0</v>
      </c>
      <c r="P145" t="b">
        <v>0</v>
      </c>
      <c r="Q145">
        <v>10</v>
      </c>
      <c r="R145">
        <v>2</v>
      </c>
      <c r="S145">
        <v>1</v>
      </c>
      <c r="T145">
        <v>9</v>
      </c>
      <c r="U145" t="b">
        <v>1</v>
      </c>
      <c r="V145" t="s">
        <v>1090</v>
      </c>
      <c r="W145" t="s">
        <v>1643</v>
      </c>
      <c r="X145" t="s">
        <v>14582</v>
      </c>
      <c r="Y145">
        <v>20</v>
      </c>
      <c r="Z145">
        <v>20</v>
      </c>
      <c r="AA145">
        <v>9</v>
      </c>
      <c r="AB145">
        <v>9</v>
      </c>
      <c r="AC145">
        <v>6</v>
      </c>
    </row>
    <row r="146" spans="1:29">
      <c r="A146">
        <v>147</v>
      </c>
      <c r="B146" t="s">
        <v>806</v>
      </c>
      <c r="C146" t="s">
        <v>1679</v>
      </c>
      <c r="J146" t="s">
        <v>1457</v>
      </c>
      <c r="K146">
        <v>0</v>
      </c>
      <c r="N146" t="b">
        <v>1</v>
      </c>
      <c r="O146" t="b">
        <v>0</v>
      </c>
      <c r="P146" t="b">
        <v>0</v>
      </c>
      <c r="Q146">
        <v>10</v>
      </c>
      <c r="R146">
        <v>2</v>
      </c>
      <c r="S146">
        <v>1</v>
      </c>
      <c r="T146">
        <v>9</v>
      </c>
      <c r="U146" t="b">
        <v>1</v>
      </c>
      <c r="V146" t="s">
        <v>1090</v>
      </c>
      <c r="W146" t="s">
        <v>1643</v>
      </c>
      <c r="X146" t="s">
        <v>14583</v>
      </c>
      <c r="Y146">
        <v>21</v>
      </c>
      <c r="Z146">
        <v>21</v>
      </c>
      <c r="AA146">
        <v>9</v>
      </c>
      <c r="AB146">
        <v>9</v>
      </c>
      <c r="AC146">
        <v>6</v>
      </c>
    </row>
    <row r="147" spans="1:29">
      <c r="A147">
        <v>148</v>
      </c>
      <c r="B147" t="s">
        <v>806</v>
      </c>
      <c r="C147" t="s">
        <v>1680</v>
      </c>
      <c r="J147" t="s">
        <v>1457</v>
      </c>
      <c r="K147">
        <v>0</v>
      </c>
      <c r="N147" t="b">
        <v>1</v>
      </c>
      <c r="O147" t="b">
        <v>0</v>
      </c>
      <c r="P147" t="b">
        <v>0</v>
      </c>
      <c r="Q147">
        <v>10</v>
      </c>
      <c r="R147">
        <v>2</v>
      </c>
      <c r="S147">
        <v>1</v>
      </c>
      <c r="T147">
        <v>9</v>
      </c>
      <c r="U147" t="b">
        <v>1</v>
      </c>
      <c r="V147" t="s">
        <v>1090</v>
      </c>
      <c r="W147" t="s">
        <v>1643</v>
      </c>
      <c r="X147" t="s">
        <v>14584</v>
      </c>
      <c r="Y147">
        <v>22</v>
      </c>
      <c r="Z147">
        <v>22</v>
      </c>
      <c r="AA147">
        <v>9</v>
      </c>
      <c r="AB147">
        <v>9</v>
      </c>
      <c r="AC147">
        <v>6</v>
      </c>
    </row>
    <row r="148" spans="1:29">
      <c r="A148">
        <v>149</v>
      </c>
      <c r="B148" t="s">
        <v>806</v>
      </c>
      <c r="C148" t="s">
        <v>1681</v>
      </c>
      <c r="J148" t="s">
        <v>1457</v>
      </c>
      <c r="K148">
        <v>0</v>
      </c>
      <c r="N148" t="b">
        <v>1</v>
      </c>
      <c r="O148" t="b">
        <v>0</v>
      </c>
      <c r="P148" t="b">
        <v>0</v>
      </c>
      <c r="Q148">
        <v>10</v>
      </c>
      <c r="R148">
        <v>2</v>
      </c>
      <c r="S148">
        <v>1</v>
      </c>
      <c r="T148">
        <v>9</v>
      </c>
      <c r="U148" t="b">
        <v>1</v>
      </c>
      <c r="V148" t="s">
        <v>1090</v>
      </c>
      <c r="W148" t="s">
        <v>1643</v>
      </c>
      <c r="X148" t="s">
        <v>14585</v>
      </c>
      <c r="Y148">
        <v>23</v>
      </c>
      <c r="Z148">
        <v>23</v>
      </c>
      <c r="AA148">
        <v>9</v>
      </c>
      <c r="AB148">
        <v>9</v>
      </c>
      <c r="AC148">
        <v>6</v>
      </c>
    </row>
    <row r="149" spans="1:29">
      <c r="A149">
        <v>150</v>
      </c>
      <c r="B149" t="s">
        <v>806</v>
      </c>
      <c r="C149" t="s">
        <v>1682</v>
      </c>
      <c r="J149" t="s">
        <v>1457</v>
      </c>
      <c r="K149">
        <v>0</v>
      </c>
      <c r="N149" t="b">
        <v>1</v>
      </c>
      <c r="O149" t="b">
        <v>0</v>
      </c>
      <c r="P149" t="b">
        <v>0</v>
      </c>
      <c r="Q149">
        <v>10</v>
      </c>
      <c r="R149">
        <v>2</v>
      </c>
      <c r="S149">
        <v>1</v>
      </c>
      <c r="T149">
        <v>9</v>
      </c>
      <c r="U149" t="b">
        <v>1</v>
      </c>
      <c r="V149" t="s">
        <v>1090</v>
      </c>
      <c r="W149" t="s">
        <v>1643</v>
      </c>
      <c r="X149" t="s">
        <v>14586</v>
      </c>
      <c r="Y149">
        <v>24</v>
      </c>
      <c r="Z149">
        <v>24</v>
      </c>
      <c r="AA149">
        <v>9</v>
      </c>
      <c r="AB149">
        <v>9</v>
      </c>
      <c r="AC149">
        <v>6</v>
      </c>
    </row>
    <row r="150" spans="1:29">
      <c r="A150">
        <v>151</v>
      </c>
      <c r="B150" t="s">
        <v>806</v>
      </c>
      <c r="C150" t="s">
        <v>1683</v>
      </c>
      <c r="J150" t="s">
        <v>1457</v>
      </c>
      <c r="K150">
        <v>0</v>
      </c>
      <c r="N150" t="b">
        <v>1</v>
      </c>
      <c r="O150" t="b">
        <v>0</v>
      </c>
      <c r="P150" t="b">
        <v>0</v>
      </c>
      <c r="Q150">
        <v>10</v>
      </c>
      <c r="R150">
        <v>2</v>
      </c>
      <c r="S150">
        <v>1</v>
      </c>
      <c r="T150">
        <v>9</v>
      </c>
      <c r="U150" t="b">
        <v>1</v>
      </c>
      <c r="V150" t="s">
        <v>1090</v>
      </c>
      <c r="W150" t="s">
        <v>1643</v>
      </c>
      <c r="X150" t="s">
        <v>14466</v>
      </c>
      <c r="Y150">
        <v>25</v>
      </c>
      <c r="Z150">
        <v>25</v>
      </c>
      <c r="AA150">
        <v>9</v>
      </c>
      <c r="AB150">
        <v>9</v>
      </c>
      <c r="AC150">
        <v>6</v>
      </c>
    </row>
    <row r="151" spans="1:29">
      <c r="A151">
        <v>152</v>
      </c>
      <c r="B151" t="s">
        <v>806</v>
      </c>
      <c r="C151" t="s">
        <v>1684</v>
      </c>
      <c r="J151" t="s">
        <v>1457</v>
      </c>
      <c r="K151">
        <v>0</v>
      </c>
      <c r="N151" t="b">
        <v>1</v>
      </c>
      <c r="O151" t="b">
        <v>0</v>
      </c>
      <c r="P151" t="b">
        <v>0</v>
      </c>
      <c r="Q151">
        <v>10</v>
      </c>
      <c r="R151">
        <v>2</v>
      </c>
      <c r="S151">
        <v>1</v>
      </c>
      <c r="T151">
        <v>9</v>
      </c>
      <c r="U151" t="b">
        <v>1</v>
      </c>
      <c r="V151" t="s">
        <v>1090</v>
      </c>
      <c r="W151" t="s">
        <v>1643</v>
      </c>
      <c r="X151" t="s">
        <v>14587</v>
      </c>
      <c r="Y151">
        <v>26</v>
      </c>
      <c r="Z151">
        <v>26</v>
      </c>
      <c r="AA151">
        <v>9</v>
      </c>
      <c r="AB151">
        <v>9</v>
      </c>
      <c r="AC151">
        <v>6</v>
      </c>
    </row>
    <row r="152" spans="1:29">
      <c r="A152">
        <v>153</v>
      </c>
      <c r="B152" t="s">
        <v>806</v>
      </c>
      <c r="C152" t="s">
        <v>1685</v>
      </c>
      <c r="J152" t="s">
        <v>1457</v>
      </c>
      <c r="K152">
        <v>0</v>
      </c>
      <c r="N152" t="b">
        <v>1</v>
      </c>
      <c r="O152" t="b">
        <v>0</v>
      </c>
      <c r="P152" t="b">
        <v>0</v>
      </c>
      <c r="Q152">
        <v>10</v>
      </c>
      <c r="R152">
        <v>2</v>
      </c>
      <c r="S152">
        <v>1</v>
      </c>
      <c r="T152">
        <v>9</v>
      </c>
      <c r="U152" t="b">
        <v>1</v>
      </c>
      <c r="V152" t="s">
        <v>1090</v>
      </c>
      <c r="W152" t="s">
        <v>1643</v>
      </c>
      <c r="X152" t="s">
        <v>14588</v>
      </c>
      <c r="Y152">
        <v>27</v>
      </c>
      <c r="Z152">
        <v>27</v>
      </c>
      <c r="AA152">
        <v>9</v>
      </c>
      <c r="AB152">
        <v>9</v>
      </c>
      <c r="AC152">
        <v>6</v>
      </c>
    </row>
    <row r="153" spans="1:29">
      <c r="A153">
        <v>154</v>
      </c>
      <c r="B153" t="s">
        <v>806</v>
      </c>
      <c r="C153" t="s">
        <v>1686</v>
      </c>
      <c r="J153" t="s">
        <v>1457</v>
      </c>
      <c r="K153">
        <v>0</v>
      </c>
      <c r="N153" t="b">
        <v>1</v>
      </c>
      <c r="O153" t="b">
        <v>0</v>
      </c>
      <c r="P153" t="b">
        <v>0</v>
      </c>
      <c r="Q153">
        <v>10</v>
      </c>
      <c r="R153">
        <v>2</v>
      </c>
      <c r="S153">
        <v>1</v>
      </c>
      <c r="T153">
        <v>9</v>
      </c>
      <c r="U153" t="b">
        <v>1</v>
      </c>
      <c r="V153" t="s">
        <v>1090</v>
      </c>
      <c r="W153" t="s">
        <v>1643</v>
      </c>
      <c r="X153" t="s">
        <v>14589</v>
      </c>
      <c r="Y153">
        <v>28</v>
      </c>
      <c r="Z153">
        <v>28</v>
      </c>
      <c r="AA153">
        <v>9</v>
      </c>
      <c r="AB153">
        <v>9</v>
      </c>
      <c r="AC153">
        <v>6</v>
      </c>
    </row>
    <row r="154" spans="1:29">
      <c r="A154">
        <v>155</v>
      </c>
      <c r="B154" t="s">
        <v>806</v>
      </c>
      <c r="C154" t="s">
        <v>1687</v>
      </c>
      <c r="J154" t="s">
        <v>1457</v>
      </c>
      <c r="K154">
        <v>0</v>
      </c>
      <c r="N154" t="b">
        <v>1</v>
      </c>
      <c r="O154" t="b">
        <v>0</v>
      </c>
      <c r="P154" t="b">
        <v>0</v>
      </c>
      <c r="Q154">
        <v>10</v>
      </c>
      <c r="R154">
        <v>2</v>
      </c>
      <c r="S154">
        <v>1</v>
      </c>
      <c r="T154">
        <v>9</v>
      </c>
      <c r="U154" t="b">
        <v>1</v>
      </c>
      <c r="V154" t="s">
        <v>1090</v>
      </c>
      <c r="W154" t="s">
        <v>1643</v>
      </c>
      <c r="X154" t="s">
        <v>14590</v>
      </c>
      <c r="Y154">
        <v>29</v>
      </c>
      <c r="Z154">
        <v>29</v>
      </c>
      <c r="AA154">
        <v>9</v>
      </c>
      <c r="AB154">
        <v>9</v>
      </c>
      <c r="AC154">
        <v>6</v>
      </c>
    </row>
    <row r="155" spans="1:29">
      <c r="A155">
        <v>156</v>
      </c>
      <c r="B155" t="s">
        <v>806</v>
      </c>
      <c r="C155" t="s">
        <v>1688</v>
      </c>
      <c r="J155" t="s">
        <v>1457</v>
      </c>
      <c r="K155">
        <v>0</v>
      </c>
      <c r="N155" t="b">
        <v>1</v>
      </c>
      <c r="O155" t="b">
        <v>0</v>
      </c>
      <c r="P155" t="b">
        <v>0</v>
      </c>
      <c r="Q155">
        <v>10</v>
      </c>
      <c r="R155">
        <v>2</v>
      </c>
      <c r="S155">
        <v>1</v>
      </c>
      <c r="T155">
        <v>9</v>
      </c>
      <c r="U155" t="b">
        <v>1</v>
      </c>
      <c r="V155" t="s">
        <v>1090</v>
      </c>
      <c r="W155" t="s">
        <v>1643</v>
      </c>
      <c r="X155" t="s">
        <v>14591</v>
      </c>
      <c r="Y155">
        <v>30</v>
      </c>
      <c r="Z155">
        <v>30</v>
      </c>
      <c r="AA155">
        <v>9</v>
      </c>
      <c r="AB155">
        <v>9</v>
      </c>
      <c r="AC155">
        <v>6</v>
      </c>
    </row>
    <row r="156" spans="1:29">
      <c r="A156">
        <v>157</v>
      </c>
      <c r="B156" t="s">
        <v>806</v>
      </c>
      <c r="C156" t="s">
        <v>1689</v>
      </c>
      <c r="J156" t="s">
        <v>1457</v>
      </c>
      <c r="K156">
        <v>0</v>
      </c>
      <c r="N156" t="b">
        <v>1</v>
      </c>
      <c r="O156" t="b">
        <v>0</v>
      </c>
      <c r="P156" t="b">
        <v>0</v>
      </c>
      <c r="Q156">
        <v>10</v>
      </c>
      <c r="R156">
        <v>2</v>
      </c>
      <c r="S156">
        <v>1</v>
      </c>
      <c r="T156">
        <v>9</v>
      </c>
      <c r="U156" t="b">
        <v>1</v>
      </c>
      <c r="V156" t="s">
        <v>1090</v>
      </c>
      <c r="W156" t="s">
        <v>1643</v>
      </c>
      <c r="X156" t="s">
        <v>14592</v>
      </c>
      <c r="Y156">
        <v>20</v>
      </c>
      <c r="Z156">
        <v>20</v>
      </c>
      <c r="AA156">
        <v>10</v>
      </c>
      <c r="AB156">
        <v>10</v>
      </c>
      <c r="AC156">
        <v>6</v>
      </c>
    </row>
    <row r="157" spans="1:29">
      <c r="A157">
        <v>158</v>
      </c>
      <c r="B157" t="s">
        <v>806</v>
      </c>
      <c r="C157" t="s">
        <v>1690</v>
      </c>
      <c r="J157" t="s">
        <v>1457</v>
      </c>
      <c r="K157">
        <v>0</v>
      </c>
      <c r="N157" t="b">
        <v>1</v>
      </c>
      <c r="O157" t="b">
        <v>0</v>
      </c>
      <c r="P157" t="b">
        <v>0</v>
      </c>
      <c r="Q157">
        <v>10</v>
      </c>
      <c r="R157">
        <v>2</v>
      </c>
      <c r="S157">
        <v>1</v>
      </c>
      <c r="T157">
        <v>9</v>
      </c>
      <c r="U157" t="b">
        <v>1</v>
      </c>
      <c r="V157" t="s">
        <v>1090</v>
      </c>
      <c r="W157" t="s">
        <v>1643</v>
      </c>
      <c r="X157" t="s">
        <v>14593</v>
      </c>
      <c r="Y157">
        <v>21</v>
      </c>
      <c r="Z157">
        <v>21</v>
      </c>
      <c r="AA157">
        <v>10</v>
      </c>
      <c r="AB157">
        <v>10</v>
      </c>
      <c r="AC157">
        <v>6</v>
      </c>
    </row>
    <row r="158" spans="1:29">
      <c r="A158">
        <v>159</v>
      </c>
      <c r="B158" t="s">
        <v>806</v>
      </c>
      <c r="C158" t="s">
        <v>1691</v>
      </c>
      <c r="J158" t="s">
        <v>1457</v>
      </c>
      <c r="K158">
        <v>0</v>
      </c>
      <c r="N158" t="b">
        <v>1</v>
      </c>
      <c r="O158" t="b">
        <v>0</v>
      </c>
      <c r="P158" t="b">
        <v>0</v>
      </c>
      <c r="Q158">
        <v>10</v>
      </c>
      <c r="R158">
        <v>2</v>
      </c>
      <c r="S158">
        <v>1</v>
      </c>
      <c r="T158">
        <v>9</v>
      </c>
      <c r="U158" t="b">
        <v>1</v>
      </c>
      <c r="V158" t="s">
        <v>1090</v>
      </c>
      <c r="W158" t="s">
        <v>1643</v>
      </c>
      <c r="X158" t="s">
        <v>14594</v>
      </c>
      <c r="Y158">
        <v>22</v>
      </c>
      <c r="Z158">
        <v>22</v>
      </c>
      <c r="AA158">
        <v>10</v>
      </c>
      <c r="AB158">
        <v>10</v>
      </c>
      <c r="AC158">
        <v>6</v>
      </c>
    </row>
    <row r="159" spans="1:29">
      <c r="A159">
        <v>160</v>
      </c>
      <c r="B159" t="s">
        <v>806</v>
      </c>
      <c r="C159" t="s">
        <v>1692</v>
      </c>
      <c r="J159" t="s">
        <v>1457</v>
      </c>
      <c r="K159">
        <v>0</v>
      </c>
      <c r="N159" t="b">
        <v>1</v>
      </c>
      <c r="O159" t="b">
        <v>0</v>
      </c>
      <c r="P159" t="b">
        <v>0</v>
      </c>
      <c r="Q159">
        <v>10</v>
      </c>
      <c r="R159">
        <v>2</v>
      </c>
      <c r="S159">
        <v>1</v>
      </c>
      <c r="T159">
        <v>9</v>
      </c>
      <c r="U159" t="b">
        <v>1</v>
      </c>
      <c r="V159" t="s">
        <v>1090</v>
      </c>
      <c r="W159" t="s">
        <v>1643</v>
      </c>
      <c r="X159" t="s">
        <v>14595</v>
      </c>
      <c r="Y159">
        <v>23</v>
      </c>
      <c r="Z159">
        <v>23</v>
      </c>
      <c r="AA159">
        <v>10</v>
      </c>
      <c r="AB159">
        <v>10</v>
      </c>
      <c r="AC159">
        <v>6</v>
      </c>
    </row>
    <row r="160" spans="1:29">
      <c r="A160">
        <v>161</v>
      </c>
      <c r="B160" t="s">
        <v>806</v>
      </c>
      <c r="C160" t="s">
        <v>1693</v>
      </c>
      <c r="J160" t="s">
        <v>1457</v>
      </c>
      <c r="K160">
        <v>0</v>
      </c>
      <c r="N160" t="b">
        <v>1</v>
      </c>
      <c r="O160" t="b">
        <v>0</v>
      </c>
      <c r="P160" t="b">
        <v>0</v>
      </c>
      <c r="Q160">
        <v>10</v>
      </c>
      <c r="R160">
        <v>2</v>
      </c>
      <c r="S160">
        <v>1</v>
      </c>
      <c r="T160">
        <v>9</v>
      </c>
      <c r="U160" t="b">
        <v>1</v>
      </c>
      <c r="V160" t="s">
        <v>1090</v>
      </c>
      <c r="W160" t="s">
        <v>1643</v>
      </c>
      <c r="X160" t="s">
        <v>14596</v>
      </c>
      <c r="Y160">
        <v>24</v>
      </c>
      <c r="Z160">
        <v>24</v>
      </c>
      <c r="AA160">
        <v>10</v>
      </c>
      <c r="AB160">
        <v>10</v>
      </c>
      <c r="AC160">
        <v>6</v>
      </c>
    </row>
    <row r="161" spans="1:29">
      <c r="A161">
        <v>162</v>
      </c>
      <c r="B161" t="s">
        <v>806</v>
      </c>
      <c r="C161" t="s">
        <v>1694</v>
      </c>
      <c r="J161" t="s">
        <v>1457</v>
      </c>
      <c r="K161">
        <v>0</v>
      </c>
      <c r="N161" t="b">
        <v>1</v>
      </c>
      <c r="O161" t="b">
        <v>0</v>
      </c>
      <c r="P161" t="b">
        <v>0</v>
      </c>
      <c r="Q161">
        <v>10</v>
      </c>
      <c r="R161">
        <v>2</v>
      </c>
      <c r="S161">
        <v>1</v>
      </c>
      <c r="T161">
        <v>9</v>
      </c>
      <c r="U161" t="b">
        <v>1</v>
      </c>
      <c r="V161" t="s">
        <v>1090</v>
      </c>
      <c r="W161" t="s">
        <v>1643</v>
      </c>
      <c r="X161" t="s">
        <v>14597</v>
      </c>
      <c r="Y161">
        <v>25</v>
      </c>
      <c r="Z161">
        <v>25</v>
      </c>
      <c r="AA161">
        <v>10</v>
      </c>
      <c r="AB161">
        <v>10</v>
      </c>
      <c r="AC161">
        <v>6</v>
      </c>
    </row>
    <row r="162" spans="1:29">
      <c r="A162">
        <v>163</v>
      </c>
      <c r="B162" t="s">
        <v>806</v>
      </c>
      <c r="C162" t="s">
        <v>1695</v>
      </c>
      <c r="J162" t="s">
        <v>1457</v>
      </c>
      <c r="K162">
        <v>0</v>
      </c>
      <c r="N162" t="b">
        <v>1</v>
      </c>
      <c r="O162" t="b">
        <v>0</v>
      </c>
      <c r="P162" t="b">
        <v>0</v>
      </c>
      <c r="Q162">
        <v>10</v>
      </c>
      <c r="R162">
        <v>2</v>
      </c>
      <c r="S162">
        <v>1</v>
      </c>
      <c r="T162">
        <v>9</v>
      </c>
      <c r="U162" t="b">
        <v>1</v>
      </c>
      <c r="V162" t="s">
        <v>1090</v>
      </c>
      <c r="W162" t="s">
        <v>1643</v>
      </c>
      <c r="X162" t="s">
        <v>14598</v>
      </c>
      <c r="Y162">
        <v>26</v>
      </c>
      <c r="Z162">
        <v>26</v>
      </c>
      <c r="AA162">
        <v>10</v>
      </c>
      <c r="AB162">
        <v>10</v>
      </c>
      <c r="AC162">
        <v>6</v>
      </c>
    </row>
    <row r="163" spans="1:29">
      <c r="A163">
        <v>164</v>
      </c>
      <c r="B163" t="s">
        <v>806</v>
      </c>
      <c r="C163" t="s">
        <v>1696</v>
      </c>
      <c r="J163" t="s">
        <v>1457</v>
      </c>
      <c r="K163">
        <v>0</v>
      </c>
      <c r="N163" t="b">
        <v>1</v>
      </c>
      <c r="O163" t="b">
        <v>0</v>
      </c>
      <c r="P163" t="b">
        <v>0</v>
      </c>
      <c r="Q163">
        <v>10</v>
      </c>
      <c r="R163">
        <v>2</v>
      </c>
      <c r="S163">
        <v>1</v>
      </c>
      <c r="T163">
        <v>9</v>
      </c>
      <c r="U163" t="b">
        <v>1</v>
      </c>
      <c r="V163" t="s">
        <v>1090</v>
      </c>
      <c r="W163" t="s">
        <v>1643</v>
      </c>
      <c r="X163" t="s">
        <v>14599</v>
      </c>
      <c r="Y163">
        <v>27</v>
      </c>
      <c r="Z163">
        <v>27</v>
      </c>
      <c r="AA163">
        <v>10</v>
      </c>
      <c r="AB163">
        <v>10</v>
      </c>
      <c r="AC163">
        <v>6</v>
      </c>
    </row>
    <row r="164" spans="1:29">
      <c r="A164">
        <v>165</v>
      </c>
      <c r="B164" t="s">
        <v>806</v>
      </c>
      <c r="C164" t="s">
        <v>1697</v>
      </c>
      <c r="J164" t="s">
        <v>1457</v>
      </c>
      <c r="K164">
        <v>0</v>
      </c>
      <c r="N164" t="b">
        <v>1</v>
      </c>
      <c r="O164" t="b">
        <v>0</v>
      </c>
      <c r="P164" t="b">
        <v>0</v>
      </c>
      <c r="Q164">
        <v>10</v>
      </c>
      <c r="R164">
        <v>2</v>
      </c>
      <c r="S164">
        <v>1</v>
      </c>
      <c r="T164">
        <v>9</v>
      </c>
      <c r="U164" t="b">
        <v>1</v>
      </c>
      <c r="V164" t="s">
        <v>1090</v>
      </c>
      <c r="W164" t="s">
        <v>1643</v>
      </c>
      <c r="X164" t="s">
        <v>14600</v>
      </c>
      <c r="Y164">
        <v>28</v>
      </c>
      <c r="Z164">
        <v>28</v>
      </c>
      <c r="AA164">
        <v>10</v>
      </c>
      <c r="AB164">
        <v>10</v>
      </c>
      <c r="AC164">
        <v>6</v>
      </c>
    </row>
    <row r="165" spans="1:29">
      <c r="A165">
        <v>166</v>
      </c>
      <c r="B165" t="s">
        <v>806</v>
      </c>
      <c r="C165" t="s">
        <v>1698</v>
      </c>
      <c r="J165" t="s">
        <v>1457</v>
      </c>
      <c r="K165">
        <v>0</v>
      </c>
      <c r="N165" t="b">
        <v>1</v>
      </c>
      <c r="O165" t="b">
        <v>0</v>
      </c>
      <c r="P165" t="b">
        <v>0</v>
      </c>
      <c r="Q165">
        <v>10</v>
      </c>
      <c r="R165">
        <v>2</v>
      </c>
      <c r="S165">
        <v>1</v>
      </c>
      <c r="T165">
        <v>9</v>
      </c>
      <c r="U165" t="b">
        <v>1</v>
      </c>
      <c r="V165" t="s">
        <v>1090</v>
      </c>
      <c r="W165" t="s">
        <v>1643</v>
      </c>
      <c r="X165" t="s">
        <v>14601</v>
      </c>
      <c r="Y165">
        <v>29</v>
      </c>
      <c r="Z165">
        <v>29</v>
      </c>
      <c r="AA165">
        <v>10</v>
      </c>
      <c r="AB165">
        <v>10</v>
      </c>
      <c r="AC165">
        <v>6</v>
      </c>
    </row>
    <row r="166" spans="1:29">
      <c r="A166">
        <v>167</v>
      </c>
      <c r="B166" t="s">
        <v>806</v>
      </c>
      <c r="C166" t="s">
        <v>1699</v>
      </c>
      <c r="J166" t="s">
        <v>1457</v>
      </c>
      <c r="K166">
        <v>0</v>
      </c>
      <c r="N166" t="b">
        <v>1</v>
      </c>
      <c r="O166" t="b">
        <v>0</v>
      </c>
      <c r="P166" t="b">
        <v>0</v>
      </c>
      <c r="Q166">
        <v>10</v>
      </c>
      <c r="R166">
        <v>2</v>
      </c>
      <c r="S166">
        <v>1</v>
      </c>
      <c r="T166">
        <v>9</v>
      </c>
      <c r="U166" t="b">
        <v>1</v>
      </c>
      <c r="V166" t="s">
        <v>1090</v>
      </c>
      <c r="W166" t="s">
        <v>1643</v>
      </c>
      <c r="X166" t="s">
        <v>14602</v>
      </c>
      <c r="Y166">
        <v>30</v>
      </c>
      <c r="Z166">
        <v>30</v>
      </c>
      <c r="AA166">
        <v>10</v>
      </c>
      <c r="AB166">
        <v>10</v>
      </c>
      <c r="AC166">
        <v>6</v>
      </c>
    </row>
    <row r="167" spans="1:29">
      <c r="A167">
        <v>168</v>
      </c>
      <c r="B167" t="s">
        <v>806</v>
      </c>
      <c r="C167" t="s">
        <v>1700</v>
      </c>
      <c r="J167" t="s">
        <v>1457</v>
      </c>
      <c r="K167">
        <v>0</v>
      </c>
      <c r="N167" t="b">
        <v>1</v>
      </c>
      <c r="O167" t="b">
        <v>0</v>
      </c>
      <c r="P167" t="b">
        <v>0</v>
      </c>
      <c r="Q167">
        <v>10</v>
      </c>
      <c r="R167">
        <v>2</v>
      </c>
      <c r="S167">
        <v>1</v>
      </c>
      <c r="T167">
        <v>1</v>
      </c>
      <c r="U167" t="b">
        <v>1</v>
      </c>
      <c r="V167" t="s">
        <v>1090</v>
      </c>
      <c r="W167" t="s">
        <v>1643</v>
      </c>
      <c r="X167" t="s">
        <v>14603</v>
      </c>
      <c r="Y167">
        <v>32</v>
      </c>
      <c r="Z167">
        <v>32</v>
      </c>
      <c r="AA167">
        <v>10</v>
      </c>
      <c r="AB167">
        <v>10</v>
      </c>
      <c r="AC167">
        <v>6</v>
      </c>
    </row>
    <row r="168" spans="1:29">
      <c r="A168">
        <v>169</v>
      </c>
      <c r="B168" t="s">
        <v>806</v>
      </c>
      <c r="C168" t="s">
        <v>1701</v>
      </c>
      <c r="J168" t="s">
        <v>1449</v>
      </c>
      <c r="K168">
        <v>0</v>
      </c>
      <c r="N168" t="b">
        <v>1</v>
      </c>
      <c r="O168" t="b">
        <v>0</v>
      </c>
      <c r="P168" t="b">
        <v>0</v>
      </c>
      <c r="Q168">
        <v>10</v>
      </c>
      <c r="R168">
        <v>2</v>
      </c>
      <c r="S168">
        <v>1</v>
      </c>
      <c r="T168">
        <v>1</v>
      </c>
      <c r="U168" t="b">
        <v>1</v>
      </c>
      <c r="V168" t="s">
        <v>1090</v>
      </c>
      <c r="W168" t="s">
        <v>1643</v>
      </c>
      <c r="X168" t="s">
        <v>14542</v>
      </c>
      <c r="Y168">
        <v>33</v>
      </c>
      <c r="Z168">
        <v>33</v>
      </c>
      <c r="AA168">
        <v>6</v>
      </c>
      <c r="AB168">
        <v>6</v>
      </c>
      <c r="AC168">
        <v>6</v>
      </c>
    </row>
    <row r="169" spans="1:29">
      <c r="A169">
        <v>170</v>
      </c>
      <c r="B169" t="s">
        <v>806</v>
      </c>
      <c r="C169" t="s">
        <v>1702</v>
      </c>
      <c r="J169" t="s">
        <v>1449</v>
      </c>
      <c r="K169">
        <v>0</v>
      </c>
      <c r="N169" t="b">
        <v>1</v>
      </c>
      <c r="O169" t="b">
        <v>0</v>
      </c>
      <c r="P169" t="b">
        <v>0</v>
      </c>
      <c r="Q169">
        <v>10</v>
      </c>
      <c r="R169">
        <v>2</v>
      </c>
      <c r="S169">
        <v>1</v>
      </c>
      <c r="T169">
        <v>1</v>
      </c>
      <c r="U169" t="b">
        <v>1</v>
      </c>
      <c r="V169" t="s">
        <v>1090</v>
      </c>
      <c r="W169" t="s">
        <v>1643</v>
      </c>
      <c r="X169" t="s">
        <v>14543</v>
      </c>
      <c r="Y169">
        <v>34</v>
      </c>
      <c r="Z169">
        <v>34</v>
      </c>
      <c r="AA169">
        <v>6</v>
      </c>
      <c r="AB169">
        <v>6</v>
      </c>
      <c r="AC169">
        <v>6</v>
      </c>
    </row>
    <row r="170" spans="1:29">
      <c r="A170">
        <v>171</v>
      </c>
      <c r="B170" t="s">
        <v>806</v>
      </c>
      <c r="C170" t="s">
        <v>1703</v>
      </c>
      <c r="G170" t="s">
        <v>64</v>
      </c>
      <c r="J170" t="s">
        <v>1453</v>
      </c>
      <c r="K170">
        <v>0</v>
      </c>
      <c r="N170" t="b">
        <v>0</v>
      </c>
      <c r="O170" t="b">
        <v>1</v>
      </c>
      <c r="P170" t="b">
        <v>0</v>
      </c>
      <c r="Q170">
        <v>10</v>
      </c>
      <c r="R170">
        <v>0</v>
      </c>
      <c r="S170">
        <v>1</v>
      </c>
      <c r="T170">
        <v>26</v>
      </c>
      <c r="U170" t="b">
        <v>1</v>
      </c>
      <c r="V170" t="s">
        <v>1090</v>
      </c>
      <c r="W170" t="s">
        <v>1643</v>
      </c>
      <c r="X170" t="s">
        <v>14546</v>
      </c>
      <c r="Y170">
        <v>37</v>
      </c>
      <c r="Z170">
        <v>37</v>
      </c>
      <c r="AA170">
        <v>6</v>
      </c>
      <c r="AB170">
        <v>6</v>
      </c>
      <c r="AC170">
        <v>6</v>
      </c>
    </row>
    <row r="171" spans="1:29">
      <c r="A171">
        <v>172</v>
      </c>
      <c r="B171" t="s">
        <v>806</v>
      </c>
      <c r="C171" t="s">
        <v>1704</v>
      </c>
      <c r="G171" t="s">
        <v>64</v>
      </c>
      <c r="J171" t="s">
        <v>1453</v>
      </c>
      <c r="K171">
        <v>0</v>
      </c>
      <c r="N171" t="b">
        <v>0</v>
      </c>
      <c r="O171" t="b">
        <v>1</v>
      </c>
      <c r="P171" t="b">
        <v>0</v>
      </c>
      <c r="Q171">
        <v>10</v>
      </c>
      <c r="R171">
        <v>0</v>
      </c>
      <c r="S171">
        <v>1</v>
      </c>
      <c r="T171">
        <v>26</v>
      </c>
      <c r="U171" t="b">
        <v>1</v>
      </c>
      <c r="V171" t="s">
        <v>1090</v>
      </c>
      <c r="W171" t="s">
        <v>1643</v>
      </c>
      <c r="X171" t="s">
        <v>14604</v>
      </c>
      <c r="Y171">
        <v>37</v>
      </c>
      <c r="Z171">
        <v>37</v>
      </c>
      <c r="AA171">
        <v>7</v>
      </c>
      <c r="AB171">
        <v>7</v>
      </c>
      <c r="AC171">
        <v>6</v>
      </c>
    </row>
    <row r="172" spans="1:29">
      <c r="A172">
        <v>173</v>
      </c>
      <c r="B172" t="s">
        <v>806</v>
      </c>
      <c r="C172" t="s">
        <v>1705</v>
      </c>
      <c r="G172" t="s">
        <v>64</v>
      </c>
      <c r="J172" t="s">
        <v>1453</v>
      </c>
      <c r="K172">
        <v>0</v>
      </c>
      <c r="N172" t="b">
        <v>0</v>
      </c>
      <c r="O172" t="b">
        <v>1</v>
      </c>
      <c r="P172" t="b">
        <v>0</v>
      </c>
      <c r="Q172">
        <v>10</v>
      </c>
      <c r="R172">
        <v>0</v>
      </c>
      <c r="S172">
        <v>1</v>
      </c>
      <c r="T172">
        <v>26</v>
      </c>
      <c r="U172" t="b">
        <v>1</v>
      </c>
      <c r="V172" t="s">
        <v>1090</v>
      </c>
      <c r="W172" t="s">
        <v>1643</v>
      </c>
      <c r="X172" t="s">
        <v>14605</v>
      </c>
      <c r="Y172">
        <v>37</v>
      </c>
      <c r="Z172">
        <v>37</v>
      </c>
      <c r="AA172">
        <v>8</v>
      </c>
      <c r="AB172">
        <v>8</v>
      </c>
      <c r="AC172">
        <v>6</v>
      </c>
    </row>
    <row r="173" spans="1:29">
      <c r="A173">
        <v>174</v>
      </c>
      <c r="B173" t="s">
        <v>806</v>
      </c>
      <c r="C173" t="s">
        <v>1706</v>
      </c>
      <c r="G173" t="s">
        <v>64</v>
      </c>
      <c r="J173" t="s">
        <v>1453</v>
      </c>
      <c r="K173">
        <v>0</v>
      </c>
      <c r="N173" t="b">
        <v>0</v>
      </c>
      <c r="O173" t="b">
        <v>1</v>
      </c>
      <c r="P173" t="b">
        <v>0</v>
      </c>
      <c r="Q173">
        <v>10</v>
      </c>
      <c r="R173">
        <v>0</v>
      </c>
      <c r="S173">
        <v>1</v>
      </c>
      <c r="T173">
        <v>26</v>
      </c>
      <c r="U173" t="b">
        <v>1</v>
      </c>
      <c r="V173" t="s">
        <v>1090</v>
      </c>
      <c r="W173" t="s">
        <v>1643</v>
      </c>
      <c r="X173" t="s">
        <v>14606</v>
      </c>
      <c r="Y173">
        <v>37</v>
      </c>
      <c r="Z173">
        <v>37</v>
      </c>
      <c r="AA173">
        <v>9</v>
      </c>
      <c r="AB173">
        <v>9</v>
      </c>
      <c r="AC173">
        <v>6</v>
      </c>
    </row>
    <row r="174" spans="1:29">
      <c r="A174">
        <v>175</v>
      </c>
      <c r="B174" t="s">
        <v>806</v>
      </c>
      <c r="C174" t="s">
        <v>1707</v>
      </c>
      <c r="G174" t="s">
        <v>64</v>
      </c>
      <c r="J174" t="s">
        <v>1453</v>
      </c>
      <c r="K174">
        <v>0</v>
      </c>
      <c r="N174" t="b">
        <v>0</v>
      </c>
      <c r="O174" t="b">
        <v>1</v>
      </c>
      <c r="P174" t="b">
        <v>0</v>
      </c>
      <c r="Q174">
        <v>10</v>
      </c>
      <c r="R174">
        <v>0</v>
      </c>
      <c r="S174">
        <v>1</v>
      </c>
      <c r="T174">
        <v>26</v>
      </c>
      <c r="U174" t="b">
        <v>1</v>
      </c>
      <c r="V174" t="s">
        <v>1090</v>
      </c>
      <c r="W174" t="s">
        <v>1643</v>
      </c>
      <c r="X174" t="s">
        <v>14607</v>
      </c>
      <c r="Y174">
        <v>37</v>
      </c>
      <c r="Z174">
        <v>37</v>
      </c>
      <c r="AA174">
        <v>10</v>
      </c>
      <c r="AB174">
        <v>10</v>
      </c>
      <c r="AC174">
        <v>6</v>
      </c>
    </row>
    <row r="175" spans="1:29">
      <c r="A175">
        <v>176</v>
      </c>
      <c r="B175" t="s">
        <v>806</v>
      </c>
      <c r="C175" t="s">
        <v>1708</v>
      </c>
      <c r="J175" t="s">
        <v>1453</v>
      </c>
      <c r="K175">
        <v>0</v>
      </c>
      <c r="N175" t="b">
        <v>1</v>
      </c>
      <c r="O175" t="b">
        <v>0</v>
      </c>
      <c r="P175" t="b">
        <v>0</v>
      </c>
      <c r="Q175">
        <v>10</v>
      </c>
      <c r="R175">
        <v>2</v>
      </c>
      <c r="S175">
        <v>1</v>
      </c>
      <c r="T175">
        <v>26</v>
      </c>
      <c r="U175" t="b">
        <v>1</v>
      </c>
      <c r="V175" t="s">
        <v>1090</v>
      </c>
      <c r="W175" t="s">
        <v>1643</v>
      </c>
      <c r="X175" t="s">
        <v>14608</v>
      </c>
      <c r="Y175">
        <v>39</v>
      </c>
      <c r="Z175">
        <v>39</v>
      </c>
      <c r="AA175">
        <v>7</v>
      </c>
      <c r="AB175">
        <v>7</v>
      </c>
      <c r="AC175">
        <v>6</v>
      </c>
    </row>
    <row r="176" spans="1:29">
      <c r="A176">
        <v>177</v>
      </c>
      <c r="B176" t="s">
        <v>806</v>
      </c>
      <c r="C176" t="s">
        <v>1709</v>
      </c>
      <c r="J176" t="s">
        <v>1453</v>
      </c>
      <c r="K176">
        <v>0</v>
      </c>
      <c r="N176" t="b">
        <v>1</v>
      </c>
      <c r="O176" t="b">
        <v>0</v>
      </c>
      <c r="P176" t="b">
        <v>0</v>
      </c>
      <c r="Q176">
        <v>10</v>
      </c>
      <c r="R176">
        <v>2</v>
      </c>
      <c r="S176">
        <v>1</v>
      </c>
      <c r="T176">
        <v>26</v>
      </c>
      <c r="U176" t="b">
        <v>1</v>
      </c>
      <c r="V176" t="s">
        <v>1090</v>
      </c>
      <c r="W176" t="s">
        <v>1643</v>
      </c>
      <c r="X176" t="s">
        <v>14609</v>
      </c>
      <c r="Y176">
        <v>39</v>
      </c>
      <c r="Z176">
        <v>39</v>
      </c>
      <c r="AA176">
        <v>8</v>
      </c>
      <c r="AB176">
        <v>8</v>
      </c>
      <c r="AC176">
        <v>6</v>
      </c>
    </row>
    <row r="177" spans="1:29">
      <c r="A177">
        <v>178</v>
      </c>
      <c r="B177" t="s">
        <v>806</v>
      </c>
      <c r="C177" t="s">
        <v>1710</v>
      </c>
      <c r="J177" t="s">
        <v>1451</v>
      </c>
      <c r="K177">
        <v>0</v>
      </c>
      <c r="N177" t="b">
        <v>1</v>
      </c>
      <c r="O177" t="b">
        <v>0</v>
      </c>
      <c r="P177" t="b">
        <v>0</v>
      </c>
      <c r="Q177">
        <v>10</v>
      </c>
      <c r="R177">
        <v>2</v>
      </c>
      <c r="S177">
        <v>1</v>
      </c>
      <c r="T177">
        <v>26</v>
      </c>
      <c r="U177" t="b">
        <v>1</v>
      </c>
      <c r="V177" t="s">
        <v>1090</v>
      </c>
      <c r="W177" t="s">
        <v>1643</v>
      </c>
      <c r="X177" t="s">
        <v>14610</v>
      </c>
      <c r="Y177">
        <v>39</v>
      </c>
      <c r="Z177">
        <v>39</v>
      </c>
      <c r="AA177">
        <v>9</v>
      </c>
      <c r="AB177">
        <v>9</v>
      </c>
      <c r="AC177">
        <v>6</v>
      </c>
    </row>
    <row r="178" spans="1:29">
      <c r="A178">
        <v>179</v>
      </c>
      <c r="B178" t="s">
        <v>806</v>
      </c>
      <c r="C178" t="s">
        <v>1711</v>
      </c>
      <c r="J178" t="s">
        <v>1453</v>
      </c>
      <c r="K178">
        <v>0</v>
      </c>
      <c r="N178" t="b">
        <v>1</v>
      </c>
      <c r="O178" t="b">
        <v>0</v>
      </c>
      <c r="P178" t="b">
        <v>0</v>
      </c>
      <c r="Q178">
        <v>10</v>
      </c>
      <c r="R178">
        <v>2</v>
      </c>
      <c r="S178">
        <v>1</v>
      </c>
      <c r="T178">
        <v>26</v>
      </c>
      <c r="U178" t="b">
        <v>1</v>
      </c>
      <c r="V178" t="s">
        <v>1090</v>
      </c>
      <c r="W178" t="s">
        <v>1643</v>
      </c>
      <c r="X178" t="s">
        <v>14611</v>
      </c>
      <c r="Y178">
        <v>39</v>
      </c>
      <c r="Z178">
        <v>39</v>
      </c>
      <c r="AA178">
        <v>10</v>
      </c>
      <c r="AB178">
        <v>10</v>
      </c>
      <c r="AC178">
        <v>6</v>
      </c>
    </row>
    <row r="179" spans="1:29">
      <c r="A179">
        <v>180</v>
      </c>
      <c r="B179" t="s">
        <v>806</v>
      </c>
      <c r="C179" t="s">
        <v>1712</v>
      </c>
      <c r="J179" t="s">
        <v>1453</v>
      </c>
      <c r="K179">
        <v>0</v>
      </c>
      <c r="N179" t="b">
        <v>1</v>
      </c>
      <c r="O179" t="b">
        <v>0</v>
      </c>
      <c r="P179" t="b">
        <v>0</v>
      </c>
      <c r="Q179">
        <v>10</v>
      </c>
      <c r="R179">
        <v>2</v>
      </c>
      <c r="S179">
        <v>1</v>
      </c>
      <c r="T179">
        <v>26</v>
      </c>
      <c r="U179" t="b">
        <v>1</v>
      </c>
      <c r="V179" t="s">
        <v>1090</v>
      </c>
      <c r="W179" t="s">
        <v>1643</v>
      </c>
      <c r="X179" t="s">
        <v>14612</v>
      </c>
      <c r="Y179">
        <v>42</v>
      </c>
      <c r="Z179">
        <v>42</v>
      </c>
      <c r="AA179">
        <v>7</v>
      </c>
      <c r="AB179">
        <v>7</v>
      </c>
      <c r="AC179">
        <v>6</v>
      </c>
    </row>
    <row r="180" spans="1:29">
      <c r="A180">
        <v>181</v>
      </c>
      <c r="B180" t="s">
        <v>806</v>
      </c>
      <c r="C180" t="s">
        <v>1713</v>
      </c>
      <c r="J180" t="s">
        <v>1453</v>
      </c>
      <c r="K180">
        <v>0</v>
      </c>
      <c r="N180" t="b">
        <v>1</v>
      </c>
      <c r="O180" t="b">
        <v>0</v>
      </c>
      <c r="P180" t="b">
        <v>0</v>
      </c>
      <c r="Q180">
        <v>10</v>
      </c>
      <c r="R180">
        <v>2</v>
      </c>
      <c r="S180">
        <v>1</v>
      </c>
      <c r="T180">
        <v>26</v>
      </c>
      <c r="U180" t="b">
        <v>1</v>
      </c>
      <c r="V180" t="s">
        <v>1090</v>
      </c>
      <c r="W180" t="s">
        <v>1643</v>
      </c>
      <c r="X180" t="s">
        <v>14613</v>
      </c>
      <c r="Y180">
        <v>42</v>
      </c>
      <c r="Z180">
        <v>42</v>
      </c>
      <c r="AA180">
        <v>8</v>
      </c>
      <c r="AB180">
        <v>8</v>
      </c>
      <c r="AC180">
        <v>6</v>
      </c>
    </row>
    <row r="181" spans="1:29">
      <c r="A181">
        <v>182</v>
      </c>
      <c r="B181" t="s">
        <v>806</v>
      </c>
      <c r="C181" t="s">
        <v>1714</v>
      </c>
      <c r="J181" t="s">
        <v>1451</v>
      </c>
      <c r="K181">
        <v>0</v>
      </c>
      <c r="N181" t="b">
        <v>1</v>
      </c>
      <c r="O181" t="b">
        <v>0</v>
      </c>
      <c r="P181" t="b">
        <v>0</v>
      </c>
      <c r="Q181">
        <v>10</v>
      </c>
      <c r="R181">
        <v>2</v>
      </c>
      <c r="S181">
        <v>1</v>
      </c>
      <c r="T181">
        <v>26</v>
      </c>
      <c r="U181" t="b">
        <v>1</v>
      </c>
      <c r="V181" t="s">
        <v>1090</v>
      </c>
      <c r="W181" t="s">
        <v>1643</v>
      </c>
      <c r="X181" t="s">
        <v>14614</v>
      </c>
      <c r="Y181">
        <v>42</v>
      </c>
      <c r="Z181">
        <v>42</v>
      </c>
      <c r="AA181">
        <v>9</v>
      </c>
      <c r="AB181">
        <v>9</v>
      </c>
      <c r="AC181">
        <v>6</v>
      </c>
    </row>
    <row r="182" spans="1:29">
      <c r="A182">
        <v>183</v>
      </c>
      <c r="B182" t="s">
        <v>806</v>
      </c>
      <c r="C182" t="s">
        <v>1715</v>
      </c>
      <c r="J182" t="s">
        <v>1453</v>
      </c>
      <c r="K182">
        <v>0</v>
      </c>
      <c r="N182" t="b">
        <v>1</v>
      </c>
      <c r="O182" t="b">
        <v>0</v>
      </c>
      <c r="P182" t="b">
        <v>0</v>
      </c>
      <c r="Q182">
        <v>10</v>
      </c>
      <c r="R182">
        <v>2</v>
      </c>
      <c r="S182">
        <v>1</v>
      </c>
      <c r="T182">
        <v>26</v>
      </c>
      <c r="U182" t="b">
        <v>1</v>
      </c>
      <c r="V182" t="s">
        <v>1090</v>
      </c>
      <c r="W182" t="s">
        <v>1643</v>
      </c>
      <c r="X182" t="s">
        <v>14615</v>
      </c>
      <c r="Y182">
        <v>42</v>
      </c>
      <c r="Z182">
        <v>42</v>
      </c>
      <c r="AA182">
        <v>10</v>
      </c>
      <c r="AB182">
        <v>10</v>
      </c>
      <c r="AC182">
        <v>6</v>
      </c>
    </row>
    <row r="183" spans="1:29">
      <c r="A183">
        <v>184</v>
      </c>
      <c r="B183" t="s">
        <v>806</v>
      </c>
      <c r="C183" t="s">
        <v>1716</v>
      </c>
      <c r="J183" t="s">
        <v>1451</v>
      </c>
      <c r="K183">
        <v>0</v>
      </c>
      <c r="N183" t="b">
        <v>1</v>
      </c>
      <c r="O183" t="b">
        <v>0</v>
      </c>
      <c r="P183" t="b">
        <v>0</v>
      </c>
      <c r="Q183">
        <v>10</v>
      </c>
      <c r="R183">
        <v>2</v>
      </c>
      <c r="S183">
        <v>1</v>
      </c>
      <c r="T183">
        <v>26</v>
      </c>
      <c r="U183" t="b">
        <v>1</v>
      </c>
      <c r="V183" t="s">
        <v>1090</v>
      </c>
      <c r="W183" t="s">
        <v>1643</v>
      </c>
      <c r="X183" t="s">
        <v>14616</v>
      </c>
      <c r="Y183">
        <v>43</v>
      </c>
      <c r="Z183">
        <v>43</v>
      </c>
      <c r="AA183">
        <v>7</v>
      </c>
      <c r="AB183">
        <v>7</v>
      </c>
      <c r="AC183">
        <v>6</v>
      </c>
    </row>
    <row r="184" spans="1:29">
      <c r="A184">
        <v>185</v>
      </c>
      <c r="B184" t="s">
        <v>806</v>
      </c>
      <c r="C184" t="s">
        <v>1717</v>
      </c>
      <c r="J184" t="s">
        <v>1451</v>
      </c>
      <c r="K184">
        <v>0</v>
      </c>
      <c r="N184" t="b">
        <v>1</v>
      </c>
      <c r="O184" t="b">
        <v>0</v>
      </c>
      <c r="P184" t="b">
        <v>0</v>
      </c>
      <c r="Q184">
        <v>10</v>
      </c>
      <c r="R184">
        <v>2</v>
      </c>
      <c r="S184">
        <v>1</v>
      </c>
      <c r="T184">
        <v>26</v>
      </c>
      <c r="U184" t="b">
        <v>1</v>
      </c>
      <c r="V184" t="s">
        <v>1090</v>
      </c>
      <c r="W184" t="s">
        <v>1643</v>
      </c>
      <c r="X184" t="s">
        <v>14617</v>
      </c>
      <c r="Y184">
        <v>43</v>
      </c>
      <c r="Z184">
        <v>43</v>
      </c>
      <c r="AA184">
        <v>8</v>
      </c>
      <c r="AB184">
        <v>8</v>
      </c>
      <c r="AC184">
        <v>6</v>
      </c>
    </row>
    <row r="185" spans="1:29">
      <c r="A185">
        <v>186</v>
      </c>
      <c r="B185" t="s">
        <v>806</v>
      </c>
      <c r="C185" t="s">
        <v>1718</v>
      </c>
      <c r="J185" t="s">
        <v>1451</v>
      </c>
      <c r="K185">
        <v>0</v>
      </c>
      <c r="N185" t="b">
        <v>1</v>
      </c>
      <c r="O185" t="b">
        <v>0</v>
      </c>
      <c r="P185" t="b">
        <v>0</v>
      </c>
      <c r="Q185">
        <v>10</v>
      </c>
      <c r="R185">
        <v>2</v>
      </c>
      <c r="S185">
        <v>1</v>
      </c>
      <c r="T185">
        <v>26</v>
      </c>
      <c r="U185" t="b">
        <v>1</v>
      </c>
      <c r="V185" t="s">
        <v>1090</v>
      </c>
      <c r="W185" t="s">
        <v>1643</v>
      </c>
      <c r="X185" t="s">
        <v>14618</v>
      </c>
      <c r="Y185">
        <v>43</v>
      </c>
      <c r="Z185">
        <v>43</v>
      </c>
      <c r="AA185">
        <v>9</v>
      </c>
      <c r="AB185">
        <v>9</v>
      </c>
      <c r="AC185">
        <v>6</v>
      </c>
    </row>
    <row r="186" spans="1:29">
      <c r="A186">
        <v>187</v>
      </c>
      <c r="B186" t="s">
        <v>806</v>
      </c>
      <c r="C186" t="s">
        <v>1719</v>
      </c>
      <c r="J186" t="s">
        <v>1451</v>
      </c>
      <c r="K186">
        <v>0</v>
      </c>
      <c r="N186" t="b">
        <v>1</v>
      </c>
      <c r="O186" t="b">
        <v>0</v>
      </c>
      <c r="P186" t="b">
        <v>0</v>
      </c>
      <c r="Q186">
        <v>10</v>
      </c>
      <c r="R186">
        <v>2</v>
      </c>
      <c r="S186">
        <v>1</v>
      </c>
      <c r="T186">
        <v>26</v>
      </c>
      <c r="U186" t="b">
        <v>1</v>
      </c>
      <c r="V186" t="s">
        <v>1090</v>
      </c>
      <c r="W186" t="s">
        <v>1643</v>
      </c>
      <c r="X186" t="s">
        <v>14619</v>
      </c>
      <c r="Y186">
        <v>43</v>
      </c>
      <c r="Z186">
        <v>43</v>
      </c>
      <c r="AA186">
        <v>10</v>
      </c>
      <c r="AB186">
        <v>10</v>
      </c>
      <c r="AC186">
        <v>6</v>
      </c>
    </row>
    <row r="187" spans="1:29">
      <c r="A187">
        <v>188</v>
      </c>
      <c r="B187" t="s">
        <v>806</v>
      </c>
      <c r="C187" t="s">
        <v>1720</v>
      </c>
      <c r="J187" t="s">
        <v>1453</v>
      </c>
      <c r="K187">
        <v>0</v>
      </c>
      <c r="N187" t="b">
        <v>0</v>
      </c>
      <c r="O187" t="b">
        <v>1</v>
      </c>
      <c r="P187" t="b">
        <v>0</v>
      </c>
      <c r="Q187">
        <v>10</v>
      </c>
      <c r="R187">
        <v>2</v>
      </c>
      <c r="S187">
        <v>1</v>
      </c>
      <c r="T187">
        <v>1</v>
      </c>
      <c r="U187" t="b">
        <v>1</v>
      </c>
      <c r="V187" t="s">
        <v>1090</v>
      </c>
      <c r="W187" t="s">
        <v>1643</v>
      </c>
      <c r="X187" t="s">
        <v>14620</v>
      </c>
      <c r="Y187">
        <v>44</v>
      </c>
      <c r="Z187">
        <v>44</v>
      </c>
      <c r="AA187">
        <v>10</v>
      </c>
      <c r="AB187">
        <v>10</v>
      </c>
      <c r="AC187">
        <v>6</v>
      </c>
    </row>
    <row r="188" spans="1:29">
      <c r="A188">
        <v>189</v>
      </c>
      <c r="B188" t="s">
        <v>806</v>
      </c>
      <c r="C188" t="s">
        <v>1721</v>
      </c>
      <c r="J188" t="s">
        <v>1471</v>
      </c>
      <c r="K188">
        <v>0</v>
      </c>
      <c r="N188" t="b">
        <v>0</v>
      </c>
      <c r="O188" t="b">
        <v>1</v>
      </c>
      <c r="P188" t="b">
        <v>0</v>
      </c>
      <c r="Q188">
        <v>10</v>
      </c>
      <c r="R188">
        <v>2</v>
      </c>
      <c r="S188">
        <v>1</v>
      </c>
      <c r="T188">
        <v>1</v>
      </c>
      <c r="U188" t="b">
        <v>1</v>
      </c>
      <c r="V188" t="s">
        <v>1090</v>
      </c>
      <c r="W188" t="s">
        <v>1643</v>
      </c>
      <c r="X188" t="s">
        <v>14621</v>
      </c>
      <c r="Y188">
        <v>45</v>
      </c>
      <c r="Z188">
        <v>45</v>
      </c>
      <c r="AA188">
        <v>10</v>
      </c>
      <c r="AB188">
        <v>10</v>
      </c>
      <c r="AC188">
        <v>6</v>
      </c>
    </row>
    <row r="189" spans="1:29">
      <c r="A189">
        <v>190</v>
      </c>
      <c r="B189" t="s">
        <v>806</v>
      </c>
      <c r="C189" t="s">
        <v>1722</v>
      </c>
      <c r="J189" t="s">
        <v>1471</v>
      </c>
      <c r="K189">
        <v>0</v>
      </c>
      <c r="N189" t="b">
        <v>0</v>
      </c>
      <c r="O189" t="b">
        <v>1</v>
      </c>
      <c r="P189" t="b">
        <v>0</v>
      </c>
      <c r="Q189">
        <v>10</v>
      </c>
      <c r="R189">
        <v>2</v>
      </c>
      <c r="S189">
        <v>1</v>
      </c>
      <c r="T189">
        <v>1</v>
      </c>
      <c r="U189" t="b">
        <v>1</v>
      </c>
      <c r="V189" t="s">
        <v>1090</v>
      </c>
      <c r="W189" t="s">
        <v>1643</v>
      </c>
      <c r="X189" t="s">
        <v>14622</v>
      </c>
      <c r="Y189">
        <v>46</v>
      </c>
      <c r="Z189">
        <v>46</v>
      </c>
      <c r="AA189">
        <v>10</v>
      </c>
      <c r="AB189">
        <v>10</v>
      </c>
      <c r="AC189">
        <v>6</v>
      </c>
    </row>
    <row r="190" spans="1:29">
      <c r="A190">
        <v>191</v>
      </c>
      <c r="B190" t="s">
        <v>1516</v>
      </c>
      <c r="C190" t="s">
        <v>1723</v>
      </c>
      <c r="D190" t="s">
        <v>1724</v>
      </c>
      <c r="E190" t="s">
        <v>1725</v>
      </c>
      <c r="U190" t="b">
        <v>1</v>
      </c>
      <c r="V190" t="s">
        <v>1091</v>
      </c>
      <c r="W190" t="s">
        <v>1726</v>
      </c>
      <c r="X190" t="s">
        <v>14623</v>
      </c>
      <c r="Y190">
        <v>11</v>
      </c>
      <c r="Z190">
        <v>51</v>
      </c>
      <c r="AA190">
        <v>2</v>
      </c>
      <c r="AB190">
        <v>11</v>
      </c>
      <c r="AC190">
        <v>7</v>
      </c>
    </row>
    <row r="191" spans="1:29">
      <c r="A191">
        <v>193</v>
      </c>
      <c r="B191" t="s">
        <v>1521</v>
      </c>
      <c r="C191" t="s">
        <v>1727</v>
      </c>
      <c r="U191" t="b">
        <v>1</v>
      </c>
      <c r="V191" t="s">
        <v>1091</v>
      </c>
      <c r="W191" t="s">
        <v>1726</v>
      </c>
      <c r="X191" t="s">
        <v>14624</v>
      </c>
      <c r="Y191">
        <v>12</v>
      </c>
      <c r="Z191">
        <v>51</v>
      </c>
      <c r="AA191">
        <v>2</v>
      </c>
      <c r="AB191">
        <v>11</v>
      </c>
      <c r="AC191">
        <v>7</v>
      </c>
    </row>
    <row r="192" spans="1:29">
      <c r="A192">
        <v>194</v>
      </c>
      <c r="B192" t="s">
        <v>806</v>
      </c>
      <c r="C192" t="s">
        <v>1728</v>
      </c>
      <c r="J192" t="s">
        <v>1453</v>
      </c>
      <c r="K192">
        <v>0</v>
      </c>
      <c r="N192" t="b">
        <v>1</v>
      </c>
      <c r="O192" t="b">
        <v>0</v>
      </c>
      <c r="P192" t="b">
        <v>0</v>
      </c>
      <c r="Q192">
        <v>10</v>
      </c>
      <c r="R192">
        <v>10</v>
      </c>
      <c r="S192">
        <v>1</v>
      </c>
      <c r="T192">
        <v>4</v>
      </c>
      <c r="U192" t="b">
        <v>1</v>
      </c>
      <c r="V192" t="s">
        <v>1091</v>
      </c>
      <c r="W192" t="s">
        <v>1726</v>
      </c>
      <c r="X192" t="s">
        <v>14625</v>
      </c>
      <c r="Y192">
        <v>15</v>
      </c>
      <c r="Z192">
        <v>15</v>
      </c>
      <c r="AA192">
        <v>3</v>
      </c>
      <c r="AB192">
        <v>3</v>
      </c>
      <c r="AC192">
        <v>7</v>
      </c>
    </row>
    <row r="193" spans="1:29">
      <c r="A193">
        <v>195</v>
      </c>
      <c r="B193" t="s">
        <v>806</v>
      </c>
      <c r="C193" t="s">
        <v>1729</v>
      </c>
      <c r="J193" t="s">
        <v>1453</v>
      </c>
      <c r="K193">
        <v>0</v>
      </c>
      <c r="N193" t="b">
        <v>1</v>
      </c>
      <c r="O193" t="b">
        <v>0</v>
      </c>
      <c r="P193" t="b">
        <v>0</v>
      </c>
      <c r="Q193">
        <v>10</v>
      </c>
      <c r="R193">
        <v>10</v>
      </c>
      <c r="S193">
        <v>1</v>
      </c>
      <c r="T193">
        <v>4</v>
      </c>
      <c r="U193" t="b">
        <v>1</v>
      </c>
      <c r="V193" t="s">
        <v>1091</v>
      </c>
      <c r="W193" t="s">
        <v>1726</v>
      </c>
      <c r="X193" t="s">
        <v>14450</v>
      </c>
      <c r="Y193">
        <v>15</v>
      </c>
      <c r="Z193">
        <v>15</v>
      </c>
      <c r="AA193">
        <v>4</v>
      </c>
      <c r="AB193">
        <v>4</v>
      </c>
      <c r="AC193">
        <v>7</v>
      </c>
    </row>
    <row r="194" spans="1:29">
      <c r="A194">
        <v>196</v>
      </c>
      <c r="B194" t="s">
        <v>806</v>
      </c>
      <c r="C194" t="s">
        <v>1730</v>
      </c>
      <c r="J194" t="s">
        <v>1453</v>
      </c>
      <c r="K194">
        <v>0</v>
      </c>
      <c r="N194" t="b">
        <v>1</v>
      </c>
      <c r="O194" t="b">
        <v>0</v>
      </c>
      <c r="P194" t="b">
        <v>0</v>
      </c>
      <c r="Q194">
        <v>10</v>
      </c>
      <c r="R194">
        <v>10</v>
      </c>
      <c r="S194">
        <v>1</v>
      </c>
      <c r="T194">
        <v>4</v>
      </c>
      <c r="U194" t="b">
        <v>1</v>
      </c>
      <c r="V194" t="s">
        <v>1091</v>
      </c>
      <c r="W194" t="s">
        <v>1726</v>
      </c>
      <c r="X194" t="s">
        <v>14626</v>
      </c>
      <c r="Y194">
        <v>15</v>
      </c>
      <c r="Z194">
        <v>15</v>
      </c>
      <c r="AA194">
        <v>5</v>
      </c>
      <c r="AB194">
        <v>5</v>
      </c>
      <c r="AC194">
        <v>7</v>
      </c>
    </row>
    <row r="195" spans="1:29">
      <c r="A195">
        <v>197</v>
      </c>
      <c r="B195" t="s">
        <v>806</v>
      </c>
      <c r="C195" t="s">
        <v>1731</v>
      </c>
      <c r="J195" t="s">
        <v>1453</v>
      </c>
      <c r="K195">
        <v>0</v>
      </c>
      <c r="N195" t="b">
        <v>1</v>
      </c>
      <c r="O195" t="b">
        <v>0</v>
      </c>
      <c r="P195" t="b">
        <v>0</v>
      </c>
      <c r="Q195">
        <v>10</v>
      </c>
      <c r="R195">
        <v>10</v>
      </c>
      <c r="S195">
        <v>1</v>
      </c>
      <c r="T195">
        <v>4</v>
      </c>
      <c r="U195" t="b">
        <v>1</v>
      </c>
      <c r="V195" t="s">
        <v>1091</v>
      </c>
      <c r="W195" t="s">
        <v>1726</v>
      </c>
      <c r="X195" t="s">
        <v>14553</v>
      </c>
      <c r="Y195">
        <v>15</v>
      </c>
      <c r="Z195">
        <v>15</v>
      </c>
      <c r="AA195">
        <v>6</v>
      </c>
      <c r="AB195">
        <v>6</v>
      </c>
      <c r="AC195">
        <v>7</v>
      </c>
    </row>
    <row r="196" spans="1:29">
      <c r="A196">
        <v>198</v>
      </c>
      <c r="B196" t="s">
        <v>806</v>
      </c>
      <c r="C196" t="s">
        <v>1732</v>
      </c>
      <c r="J196" t="s">
        <v>1453</v>
      </c>
      <c r="K196">
        <v>0</v>
      </c>
      <c r="N196" t="b">
        <v>1</v>
      </c>
      <c r="O196" t="b">
        <v>0</v>
      </c>
      <c r="P196" t="b">
        <v>0</v>
      </c>
      <c r="Q196">
        <v>10</v>
      </c>
      <c r="R196">
        <v>10</v>
      </c>
      <c r="S196">
        <v>1</v>
      </c>
      <c r="T196">
        <v>4</v>
      </c>
      <c r="U196" t="b">
        <v>1</v>
      </c>
      <c r="V196" t="s">
        <v>1091</v>
      </c>
      <c r="W196" t="s">
        <v>1726</v>
      </c>
      <c r="X196" t="s">
        <v>14627</v>
      </c>
      <c r="Y196">
        <v>16</v>
      </c>
      <c r="Z196">
        <v>16</v>
      </c>
      <c r="AA196">
        <v>3</v>
      </c>
      <c r="AB196">
        <v>3</v>
      </c>
      <c r="AC196">
        <v>7</v>
      </c>
    </row>
    <row r="197" spans="1:29">
      <c r="A197">
        <v>199</v>
      </c>
      <c r="B197" t="s">
        <v>806</v>
      </c>
      <c r="C197" t="s">
        <v>1733</v>
      </c>
      <c r="J197" t="s">
        <v>1453</v>
      </c>
      <c r="K197">
        <v>0</v>
      </c>
      <c r="N197" t="b">
        <v>1</v>
      </c>
      <c r="O197" t="b">
        <v>0</v>
      </c>
      <c r="P197" t="b">
        <v>0</v>
      </c>
      <c r="Q197">
        <v>10</v>
      </c>
      <c r="R197">
        <v>10</v>
      </c>
      <c r="S197">
        <v>1</v>
      </c>
      <c r="T197">
        <v>4</v>
      </c>
      <c r="U197" t="b">
        <v>1</v>
      </c>
      <c r="V197" t="s">
        <v>1091</v>
      </c>
      <c r="W197" t="s">
        <v>1726</v>
      </c>
      <c r="X197" t="s">
        <v>14451</v>
      </c>
      <c r="Y197">
        <v>16</v>
      </c>
      <c r="Z197">
        <v>16</v>
      </c>
      <c r="AA197">
        <v>4</v>
      </c>
      <c r="AB197">
        <v>4</v>
      </c>
      <c r="AC197">
        <v>7</v>
      </c>
    </row>
    <row r="198" spans="1:29">
      <c r="A198">
        <v>200</v>
      </c>
      <c r="B198" t="s">
        <v>806</v>
      </c>
      <c r="C198" t="s">
        <v>1734</v>
      </c>
      <c r="J198" t="s">
        <v>1453</v>
      </c>
      <c r="K198">
        <v>0</v>
      </c>
      <c r="N198" t="b">
        <v>1</v>
      </c>
      <c r="O198" t="b">
        <v>0</v>
      </c>
      <c r="P198" t="b">
        <v>0</v>
      </c>
      <c r="Q198">
        <v>10</v>
      </c>
      <c r="R198">
        <v>10</v>
      </c>
      <c r="S198">
        <v>1</v>
      </c>
      <c r="T198">
        <v>4</v>
      </c>
      <c r="U198" t="b">
        <v>1</v>
      </c>
      <c r="V198" t="s">
        <v>1091</v>
      </c>
      <c r="W198" t="s">
        <v>1726</v>
      </c>
      <c r="X198" t="s">
        <v>14628</v>
      </c>
      <c r="Y198">
        <v>16</v>
      </c>
      <c r="Z198">
        <v>16</v>
      </c>
      <c r="AA198">
        <v>5</v>
      </c>
      <c r="AB198">
        <v>5</v>
      </c>
      <c r="AC198">
        <v>7</v>
      </c>
    </row>
    <row r="199" spans="1:29">
      <c r="A199">
        <v>201</v>
      </c>
      <c r="B199" t="s">
        <v>806</v>
      </c>
      <c r="C199" t="s">
        <v>1735</v>
      </c>
      <c r="J199" t="s">
        <v>1453</v>
      </c>
      <c r="K199">
        <v>0</v>
      </c>
      <c r="N199" t="b">
        <v>1</v>
      </c>
      <c r="O199" t="b">
        <v>0</v>
      </c>
      <c r="P199" t="b">
        <v>0</v>
      </c>
      <c r="Q199">
        <v>10</v>
      </c>
      <c r="R199">
        <v>10</v>
      </c>
      <c r="S199">
        <v>1</v>
      </c>
      <c r="T199">
        <v>4</v>
      </c>
      <c r="U199" t="b">
        <v>1</v>
      </c>
      <c r="V199" t="s">
        <v>1091</v>
      </c>
      <c r="W199" t="s">
        <v>1726</v>
      </c>
      <c r="X199" t="s">
        <v>14554</v>
      </c>
      <c r="Y199">
        <v>16</v>
      </c>
      <c r="Z199">
        <v>16</v>
      </c>
      <c r="AA199">
        <v>6</v>
      </c>
      <c r="AB199">
        <v>6</v>
      </c>
      <c r="AC199">
        <v>7</v>
      </c>
    </row>
    <row r="200" spans="1:29">
      <c r="A200">
        <v>202</v>
      </c>
      <c r="B200" t="s">
        <v>806</v>
      </c>
      <c r="C200" t="s">
        <v>1736</v>
      </c>
      <c r="J200" t="s">
        <v>1453</v>
      </c>
      <c r="K200">
        <v>0</v>
      </c>
      <c r="N200" t="b">
        <v>1</v>
      </c>
      <c r="O200" t="b">
        <v>0</v>
      </c>
      <c r="P200" t="b">
        <v>0</v>
      </c>
      <c r="Q200">
        <v>10</v>
      </c>
      <c r="R200">
        <v>10</v>
      </c>
      <c r="S200">
        <v>1</v>
      </c>
      <c r="T200">
        <v>4</v>
      </c>
      <c r="U200" t="b">
        <v>1</v>
      </c>
      <c r="V200" t="s">
        <v>1091</v>
      </c>
      <c r="W200" t="s">
        <v>1726</v>
      </c>
      <c r="X200" t="s">
        <v>14629</v>
      </c>
      <c r="Y200">
        <v>17</v>
      </c>
      <c r="Z200">
        <v>17</v>
      </c>
      <c r="AA200">
        <v>3</v>
      </c>
      <c r="AB200">
        <v>3</v>
      </c>
      <c r="AC200">
        <v>7</v>
      </c>
    </row>
    <row r="201" spans="1:29">
      <c r="A201">
        <v>203</v>
      </c>
      <c r="B201" t="s">
        <v>806</v>
      </c>
      <c r="C201" t="s">
        <v>1737</v>
      </c>
      <c r="J201" t="s">
        <v>1453</v>
      </c>
      <c r="K201">
        <v>0</v>
      </c>
      <c r="N201" t="b">
        <v>1</v>
      </c>
      <c r="O201" t="b">
        <v>0</v>
      </c>
      <c r="P201" t="b">
        <v>0</v>
      </c>
      <c r="Q201">
        <v>10</v>
      </c>
      <c r="R201">
        <v>10</v>
      </c>
      <c r="S201">
        <v>1</v>
      </c>
      <c r="T201">
        <v>4</v>
      </c>
      <c r="U201" t="b">
        <v>1</v>
      </c>
      <c r="V201" t="s">
        <v>1091</v>
      </c>
      <c r="W201" t="s">
        <v>1726</v>
      </c>
      <c r="X201" t="s">
        <v>14630</v>
      </c>
      <c r="Y201">
        <v>17</v>
      </c>
      <c r="Z201">
        <v>17</v>
      </c>
      <c r="AA201">
        <v>4</v>
      </c>
      <c r="AB201">
        <v>4</v>
      </c>
      <c r="AC201">
        <v>7</v>
      </c>
    </row>
    <row r="202" spans="1:29">
      <c r="A202">
        <v>204</v>
      </c>
      <c r="B202" t="s">
        <v>806</v>
      </c>
      <c r="C202" t="s">
        <v>1738</v>
      </c>
      <c r="J202" t="s">
        <v>1453</v>
      </c>
      <c r="K202">
        <v>0</v>
      </c>
      <c r="N202" t="b">
        <v>1</v>
      </c>
      <c r="O202" t="b">
        <v>0</v>
      </c>
      <c r="P202" t="b">
        <v>0</v>
      </c>
      <c r="Q202">
        <v>10</v>
      </c>
      <c r="R202">
        <v>10</v>
      </c>
      <c r="S202">
        <v>1</v>
      </c>
      <c r="T202">
        <v>4</v>
      </c>
      <c r="U202" t="b">
        <v>1</v>
      </c>
      <c r="V202" t="s">
        <v>1091</v>
      </c>
      <c r="W202" t="s">
        <v>1726</v>
      </c>
      <c r="X202" t="s">
        <v>14631</v>
      </c>
      <c r="Y202">
        <v>17</v>
      </c>
      <c r="Z202">
        <v>17</v>
      </c>
      <c r="AA202">
        <v>5</v>
      </c>
      <c r="AB202">
        <v>5</v>
      </c>
      <c r="AC202">
        <v>7</v>
      </c>
    </row>
    <row r="203" spans="1:29">
      <c r="A203">
        <v>205</v>
      </c>
      <c r="B203" t="s">
        <v>806</v>
      </c>
      <c r="C203" t="s">
        <v>1739</v>
      </c>
      <c r="J203" t="s">
        <v>1453</v>
      </c>
      <c r="K203">
        <v>0</v>
      </c>
      <c r="N203" t="b">
        <v>1</v>
      </c>
      <c r="O203" t="b">
        <v>0</v>
      </c>
      <c r="P203" t="b">
        <v>0</v>
      </c>
      <c r="Q203">
        <v>10</v>
      </c>
      <c r="R203">
        <v>10</v>
      </c>
      <c r="S203">
        <v>1</v>
      </c>
      <c r="T203">
        <v>4</v>
      </c>
      <c r="U203" t="b">
        <v>1</v>
      </c>
      <c r="V203" t="s">
        <v>1091</v>
      </c>
      <c r="W203" t="s">
        <v>1726</v>
      </c>
      <c r="X203" t="s">
        <v>14457</v>
      </c>
      <c r="Y203">
        <v>17</v>
      </c>
      <c r="Z203">
        <v>17</v>
      </c>
      <c r="AA203">
        <v>6</v>
      </c>
      <c r="AB203">
        <v>6</v>
      </c>
      <c r="AC203">
        <v>7</v>
      </c>
    </row>
    <row r="204" spans="1:29">
      <c r="A204">
        <v>206</v>
      </c>
      <c r="B204" t="s">
        <v>806</v>
      </c>
      <c r="C204" t="s">
        <v>1740</v>
      </c>
      <c r="J204" t="s">
        <v>1453</v>
      </c>
      <c r="K204">
        <v>0</v>
      </c>
      <c r="N204" t="b">
        <v>1</v>
      </c>
      <c r="O204" t="b">
        <v>0</v>
      </c>
      <c r="P204" t="b">
        <v>0</v>
      </c>
      <c r="Q204">
        <v>10</v>
      </c>
      <c r="R204">
        <v>10</v>
      </c>
      <c r="S204">
        <v>1</v>
      </c>
      <c r="T204">
        <v>4</v>
      </c>
      <c r="U204" t="b">
        <v>1</v>
      </c>
      <c r="V204" t="s">
        <v>1091</v>
      </c>
      <c r="W204" t="s">
        <v>1726</v>
      </c>
      <c r="X204" t="s">
        <v>14632</v>
      </c>
      <c r="Y204">
        <v>18</v>
      </c>
      <c r="Z204">
        <v>18</v>
      </c>
      <c r="AA204">
        <v>3</v>
      </c>
      <c r="AB204">
        <v>3</v>
      </c>
      <c r="AC204">
        <v>7</v>
      </c>
    </row>
    <row r="205" spans="1:29">
      <c r="A205">
        <v>207</v>
      </c>
      <c r="B205" t="s">
        <v>806</v>
      </c>
      <c r="C205" t="s">
        <v>1741</v>
      </c>
      <c r="J205" t="s">
        <v>1453</v>
      </c>
      <c r="K205">
        <v>0</v>
      </c>
      <c r="N205" t="b">
        <v>1</v>
      </c>
      <c r="O205" t="b">
        <v>0</v>
      </c>
      <c r="P205" t="b">
        <v>0</v>
      </c>
      <c r="Q205">
        <v>10</v>
      </c>
      <c r="R205">
        <v>10</v>
      </c>
      <c r="S205">
        <v>1</v>
      </c>
      <c r="T205">
        <v>4</v>
      </c>
      <c r="U205" t="b">
        <v>1</v>
      </c>
      <c r="V205" t="s">
        <v>1091</v>
      </c>
      <c r="W205" t="s">
        <v>1726</v>
      </c>
      <c r="X205" t="s">
        <v>14633</v>
      </c>
      <c r="Y205">
        <v>18</v>
      </c>
      <c r="Z205">
        <v>18</v>
      </c>
      <c r="AA205">
        <v>4</v>
      </c>
      <c r="AB205">
        <v>4</v>
      </c>
      <c r="AC205">
        <v>7</v>
      </c>
    </row>
    <row r="206" spans="1:29">
      <c r="A206">
        <v>208</v>
      </c>
      <c r="B206" t="s">
        <v>806</v>
      </c>
      <c r="C206" t="s">
        <v>1742</v>
      </c>
      <c r="J206" t="s">
        <v>1453</v>
      </c>
      <c r="K206">
        <v>0</v>
      </c>
      <c r="N206" t="b">
        <v>1</v>
      </c>
      <c r="O206" t="b">
        <v>0</v>
      </c>
      <c r="P206" t="b">
        <v>0</v>
      </c>
      <c r="Q206">
        <v>10</v>
      </c>
      <c r="R206">
        <v>10</v>
      </c>
      <c r="S206">
        <v>1</v>
      </c>
      <c r="T206">
        <v>4</v>
      </c>
      <c r="U206" t="b">
        <v>1</v>
      </c>
      <c r="V206" t="s">
        <v>1091</v>
      </c>
      <c r="W206" t="s">
        <v>1726</v>
      </c>
      <c r="X206" t="s">
        <v>14634</v>
      </c>
      <c r="Y206">
        <v>18</v>
      </c>
      <c r="Z206">
        <v>18</v>
      </c>
      <c r="AA206">
        <v>5</v>
      </c>
      <c r="AB206">
        <v>5</v>
      </c>
      <c r="AC206">
        <v>7</v>
      </c>
    </row>
    <row r="207" spans="1:29">
      <c r="A207">
        <v>209</v>
      </c>
      <c r="B207" t="s">
        <v>806</v>
      </c>
      <c r="C207" t="s">
        <v>1743</v>
      </c>
      <c r="J207" t="s">
        <v>1453</v>
      </c>
      <c r="K207">
        <v>0</v>
      </c>
      <c r="N207" t="b">
        <v>1</v>
      </c>
      <c r="O207" t="b">
        <v>0</v>
      </c>
      <c r="P207" t="b">
        <v>0</v>
      </c>
      <c r="Q207">
        <v>10</v>
      </c>
      <c r="R207">
        <v>10</v>
      </c>
      <c r="S207">
        <v>1</v>
      </c>
      <c r="T207">
        <v>4</v>
      </c>
      <c r="U207" t="b">
        <v>1</v>
      </c>
      <c r="V207" t="s">
        <v>1091</v>
      </c>
      <c r="W207" t="s">
        <v>1726</v>
      </c>
      <c r="X207" t="s">
        <v>14635</v>
      </c>
      <c r="Y207">
        <v>18</v>
      </c>
      <c r="Z207">
        <v>18</v>
      </c>
      <c r="AA207">
        <v>6</v>
      </c>
      <c r="AB207">
        <v>6</v>
      </c>
      <c r="AC207">
        <v>7</v>
      </c>
    </row>
    <row r="208" spans="1:29">
      <c r="A208">
        <v>210</v>
      </c>
      <c r="B208" t="s">
        <v>806</v>
      </c>
      <c r="C208" t="s">
        <v>1744</v>
      </c>
      <c r="J208" t="s">
        <v>1453</v>
      </c>
      <c r="K208">
        <v>0</v>
      </c>
      <c r="N208" t="b">
        <v>1</v>
      </c>
      <c r="O208" t="b">
        <v>0</v>
      </c>
      <c r="P208" t="b">
        <v>0</v>
      </c>
      <c r="Q208">
        <v>10</v>
      </c>
      <c r="R208">
        <v>10</v>
      </c>
      <c r="S208">
        <v>1</v>
      </c>
      <c r="T208">
        <v>4</v>
      </c>
      <c r="U208" t="b">
        <v>1</v>
      </c>
      <c r="V208" t="s">
        <v>1091</v>
      </c>
      <c r="W208" t="s">
        <v>1726</v>
      </c>
      <c r="X208" t="s">
        <v>14460</v>
      </c>
      <c r="Y208">
        <v>19</v>
      </c>
      <c r="Z208">
        <v>19</v>
      </c>
      <c r="AA208">
        <v>3</v>
      </c>
      <c r="AB208">
        <v>3</v>
      </c>
      <c r="AC208">
        <v>7</v>
      </c>
    </row>
    <row r="209" spans="1:29">
      <c r="A209">
        <v>211</v>
      </c>
      <c r="B209" t="s">
        <v>806</v>
      </c>
      <c r="C209" t="s">
        <v>1745</v>
      </c>
      <c r="J209" t="s">
        <v>1453</v>
      </c>
      <c r="K209">
        <v>0</v>
      </c>
      <c r="N209" t="b">
        <v>1</v>
      </c>
      <c r="O209" t="b">
        <v>0</v>
      </c>
      <c r="P209" t="b">
        <v>0</v>
      </c>
      <c r="Q209">
        <v>10</v>
      </c>
      <c r="R209">
        <v>10</v>
      </c>
      <c r="S209">
        <v>1</v>
      </c>
      <c r="T209">
        <v>4</v>
      </c>
      <c r="U209" t="b">
        <v>1</v>
      </c>
      <c r="V209" t="s">
        <v>1091</v>
      </c>
      <c r="W209" t="s">
        <v>1726</v>
      </c>
      <c r="X209" t="s">
        <v>14636</v>
      </c>
      <c r="Y209">
        <v>19</v>
      </c>
      <c r="Z209">
        <v>19</v>
      </c>
      <c r="AA209">
        <v>4</v>
      </c>
      <c r="AB209">
        <v>4</v>
      </c>
      <c r="AC209">
        <v>7</v>
      </c>
    </row>
    <row r="210" spans="1:29">
      <c r="A210">
        <v>212</v>
      </c>
      <c r="B210" t="s">
        <v>806</v>
      </c>
      <c r="C210" t="s">
        <v>1746</v>
      </c>
      <c r="J210" t="s">
        <v>1453</v>
      </c>
      <c r="K210">
        <v>0</v>
      </c>
      <c r="N210" t="b">
        <v>1</v>
      </c>
      <c r="O210" t="b">
        <v>0</v>
      </c>
      <c r="P210" t="b">
        <v>0</v>
      </c>
      <c r="Q210">
        <v>10</v>
      </c>
      <c r="R210">
        <v>10</v>
      </c>
      <c r="S210">
        <v>1</v>
      </c>
      <c r="T210">
        <v>4</v>
      </c>
      <c r="U210" t="b">
        <v>1</v>
      </c>
      <c r="V210" t="s">
        <v>1091</v>
      </c>
      <c r="W210" t="s">
        <v>1726</v>
      </c>
      <c r="X210" t="s">
        <v>14637</v>
      </c>
      <c r="Y210">
        <v>19</v>
      </c>
      <c r="Z210">
        <v>19</v>
      </c>
      <c r="AA210">
        <v>5</v>
      </c>
      <c r="AB210">
        <v>5</v>
      </c>
      <c r="AC210">
        <v>7</v>
      </c>
    </row>
    <row r="211" spans="1:29">
      <c r="A211">
        <v>213</v>
      </c>
      <c r="B211" t="s">
        <v>806</v>
      </c>
      <c r="C211" t="s">
        <v>1747</v>
      </c>
      <c r="J211" t="s">
        <v>1453</v>
      </c>
      <c r="K211">
        <v>0</v>
      </c>
      <c r="N211" t="b">
        <v>1</v>
      </c>
      <c r="O211" t="b">
        <v>0</v>
      </c>
      <c r="P211" t="b">
        <v>0</v>
      </c>
      <c r="Q211">
        <v>10</v>
      </c>
      <c r="R211">
        <v>10</v>
      </c>
      <c r="S211">
        <v>1</v>
      </c>
      <c r="T211">
        <v>4</v>
      </c>
      <c r="U211" t="b">
        <v>1</v>
      </c>
      <c r="V211" t="s">
        <v>1091</v>
      </c>
      <c r="W211" t="s">
        <v>1726</v>
      </c>
      <c r="X211" t="s">
        <v>14638</v>
      </c>
      <c r="Y211">
        <v>19</v>
      </c>
      <c r="Z211">
        <v>19</v>
      </c>
      <c r="AA211">
        <v>6</v>
      </c>
      <c r="AB211">
        <v>6</v>
      </c>
      <c r="AC211">
        <v>7</v>
      </c>
    </row>
    <row r="212" spans="1:29">
      <c r="A212">
        <v>214</v>
      </c>
      <c r="B212" t="s">
        <v>806</v>
      </c>
      <c r="C212" t="s">
        <v>1748</v>
      </c>
      <c r="J212" t="s">
        <v>1453</v>
      </c>
      <c r="K212">
        <v>0</v>
      </c>
      <c r="N212" t="b">
        <v>1</v>
      </c>
      <c r="O212" t="b">
        <v>0</v>
      </c>
      <c r="P212" t="b">
        <v>0</v>
      </c>
      <c r="Q212">
        <v>10</v>
      </c>
      <c r="R212">
        <v>10</v>
      </c>
      <c r="S212">
        <v>1</v>
      </c>
      <c r="T212">
        <v>4</v>
      </c>
      <c r="U212" t="b">
        <v>1</v>
      </c>
      <c r="V212" t="s">
        <v>1091</v>
      </c>
      <c r="W212" t="s">
        <v>1726</v>
      </c>
      <c r="X212" t="s">
        <v>14461</v>
      </c>
      <c r="Y212">
        <v>20</v>
      </c>
      <c r="Z212">
        <v>20</v>
      </c>
      <c r="AA212">
        <v>3</v>
      </c>
      <c r="AB212">
        <v>3</v>
      </c>
      <c r="AC212">
        <v>7</v>
      </c>
    </row>
    <row r="213" spans="1:29">
      <c r="A213">
        <v>215</v>
      </c>
      <c r="B213" t="s">
        <v>806</v>
      </c>
      <c r="C213" t="s">
        <v>1749</v>
      </c>
      <c r="J213" t="s">
        <v>1453</v>
      </c>
      <c r="K213">
        <v>0</v>
      </c>
      <c r="N213" t="b">
        <v>1</v>
      </c>
      <c r="O213" t="b">
        <v>0</v>
      </c>
      <c r="P213" t="b">
        <v>0</v>
      </c>
      <c r="Q213">
        <v>10</v>
      </c>
      <c r="R213">
        <v>10</v>
      </c>
      <c r="S213">
        <v>1</v>
      </c>
      <c r="T213">
        <v>4</v>
      </c>
      <c r="U213" t="b">
        <v>1</v>
      </c>
      <c r="V213" t="s">
        <v>1091</v>
      </c>
      <c r="W213" t="s">
        <v>1726</v>
      </c>
      <c r="X213" t="s">
        <v>14639</v>
      </c>
      <c r="Y213">
        <v>20</v>
      </c>
      <c r="Z213">
        <v>20</v>
      </c>
      <c r="AA213">
        <v>4</v>
      </c>
      <c r="AB213">
        <v>4</v>
      </c>
      <c r="AC213">
        <v>7</v>
      </c>
    </row>
    <row r="214" spans="1:29">
      <c r="A214">
        <v>216</v>
      </c>
      <c r="B214" t="s">
        <v>806</v>
      </c>
      <c r="C214" t="s">
        <v>1750</v>
      </c>
      <c r="J214" t="s">
        <v>1453</v>
      </c>
      <c r="K214">
        <v>0</v>
      </c>
      <c r="N214" t="b">
        <v>1</v>
      </c>
      <c r="O214" t="b">
        <v>0</v>
      </c>
      <c r="P214" t="b">
        <v>0</v>
      </c>
      <c r="Q214">
        <v>10</v>
      </c>
      <c r="R214">
        <v>10</v>
      </c>
      <c r="S214">
        <v>1</v>
      </c>
      <c r="T214">
        <v>4</v>
      </c>
      <c r="U214" t="b">
        <v>1</v>
      </c>
      <c r="V214" t="s">
        <v>1091</v>
      </c>
      <c r="W214" t="s">
        <v>1726</v>
      </c>
      <c r="X214" t="s">
        <v>14640</v>
      </c>
      <c r="Y214">
        <v>20</v>
      </c>
      <c r="Z214">
        <v>20</v>
      </c>
      <c r="AA214">
        <v>5</v>
      </c>
      <c r="AB214">
        <v>5</v>
      </c>
      <c r="AC214">
        <v>7</v>
      </c>
    </row>
    <row r="215" spans="1:29">
      <c r="A215">
        <v>217</v>
      </c>
      <c r="B215" t="s">
        <v>806</v>
      </c>
      <c r="C215" t="s">
        <v>1751</v>
      </c>
      <c r="J215" t="s">
        <v>1453</v>
      </c>
      <c r="K215">
        <v>0</v>
      </c>
      <c r="N215" t="b">
        <v>1</v>
      </c>
      <c r="O215" t="b">
        <v>0</v>
      </c>
      <c r="P215" t="b">
        <v>0</v>
      </c>
      <c r="Q215">
        <v>10</v>
      </c>
      <c r="R215">
        <v>10</v>
      </c>
      <c r="S215">
        <v>1</v>
      </c>
      <c r="T215">
        <v>4</v>
      </c>
      <c r="U215" t="b">
        <v>1</v>
      </c>
      <c r="V215" t="s">
        <v>1091</v>
      </c>
      <c r="W215" t="s">
        <v>1726</v>
      </c>
      <c r="X215" t="s">
        <v>14556</v>
      </c>
      <c r="Y215">
        <v>20</v>
      </c>
      <c r="Z215">
        <v>20</v>
      </c>
      <c r="AA215">
        <v>6</v>
      </c>
      <c r="AB215">
        <v>6</v>
      </c>
      <c r="AC215">
        <v>7</v>
      </c>
    </row>
    <row r="216" spans="1:29">
      <c r="A216">
        <v>218</v>
      </c>
      <c r="B216" t="s">
        <v>806</v>
      </c>
      <c r="C216" t="s">
        <v>1752</v>
      </c>
      <c r="J216" t="s">
        <v>1453</v>
      </c>
      <c r="K216">
        <v>0</v>
      </c>
      <c r="N216" t="b">
        <v>1</v>
      </c>
      <c r="O216" t="b">
        <v>0</v>
      </c>
      <c r="P216" t="b">
        <v>0</v>
      </c>
      <c r="Q216">
        <v>10</v>
      </c>
      <c r="R216">
        <v>10</v>
      </c>
      <c r="S216">
        <v>1</v>
      </c>
      <c r="T216">
        <v>4</v>
      </c>
      <c r="U216" t="b">
        <v>1</v>
      </c>
      <c r="V216" t="s">
        <v>1091</v>
      </c>
      <c r="W216" t="s">
        <v>1726</v>
      </c>
      <c r="X216" t="s">
        <v>14641</v>
      </c>
      <c r="Y216">
        <v>21</v>
      </c>
      <c r="Z216">
        <v>21</v>
      </c>
      <c r="AA216">
        <v>3</v>
      </c>
      <c r="AB216">
        <v>3</v>
      </c>
      <c r="AC216">
        <v>7</v>
      </c>
    </row>
    <row r="217" spans="1:29">
      <c r="A217">
        <v>219</v>
      </c>
      <c r="B217" t="s">
        <v>806</v>
      </c>
      <c r="C217" t="s">
        <v>1753</v>
      </c>
      <c r="J217" t="s">
        <v>1453</v>
      </c>
      <c r="K217">
        <v>0</v>
      </c>
      <c r="N217" t="b">
        <v>1</v>
      </c>
      <c r="O217" t="b">
        <v>0</v>
      </c>
      <c r="P217" t="b">
        <v>0</v>
      </c>
      <c r="Q217">
        <v>10</v>
      </c>
      <c r="R217">
        <v>10</v>
      </c>
      <c r="S217">
        <v>1</v>
      </c>
      <c r="T217">
        <v>4</v>
      </c>
      <c r="U217" t="b">
        <v>1</v>
      </c>
      <c r="V217" t="s">
        <v>1091</v>
      </c>
      <c r="W217" t="s">
        <v>1726</v>
      </c>
      <c r="X217" t="s">
        <v>14642</v>
      </c>
      <c r="Y217">
        <v>21</v>
      </c>
      <c r="Z217">
        <v>21</v>
      </c>
      <c r="AA217">
        <v>4</v>
      </c>
      <c r="AB217">
        <v>4</v>
      </c>
      <c r="AC217">
        <v>7</v>
      </c>
    </row>
    <row r="218" spans="1:29">
      <c r="A218">
        <v>220</v>
      </c>
      <c r="B218" t="s">
        <v>806</v>
      </c>
      <c r="C218" t="s">
        <v>1754</v>
      </c>
      <c r="J218" t="s">
        <v>1453</v>
      </c>
      <c r="K218">
        <v>0</v>
      </c>
      <c r="N218" t="b">
        <v>1</v>
      </c>
      <c r="O218" t="b">
        <v>0</v>
      </c>
      <c r="P218" t="b">
        <v>0</v>
      </c>
      <c r="Q218">
        <v>10</v>
      </c>
      <c r="R218">
        <v>10</v>
      </c>
      <c r="S218">
        <v>1</v>
      </c>
      <c r="T218">
        <v>4</v>
      </c>
      <c r="U218" t="b">
        <v>1</v>
      </c>
      <c r="V218" t="s">
        <v>1091</v>
      </c>
      <c r="W218" t="s">
        <v>1726</v>
      </c>
      <c r="X218" t="s">
        <v>14643</v>
      </c>
      <c r="Y218">
        <v>21</v>
      </c>
      <c r="Z218">
        <v>21</v>
      </c>
      <c r="AA218">
        <v>5</v>
      </c>
      <c r="AB218">
        <v>5</v>
      </c>
      <c r="AC218">
        <v>7</v>
      </c>
    </row>
    <row r="219" spans="1:29">
      <c r="A219">
        <v>221</v>
      </c>
      <c r="B219" t="s">
        <v>806</v>
      </c>
      <c r="C219" t="s">
        <v>1755</v>
      </c>
      <c r="J219" t="s">
        <v>1453</v>
      </c>
      <c r="K219">
        <v>0</v>
      </c>
      <c r="N219" t="b">
        <v>1</v>
      </c>
      <c r="O219" t="b">
        <v>0</v>
      </c>
      <c r="P219" t="b">
        <v>0</v>
      </c>
      <c r="Q219">
        <v>10</v>
      </c>
      <c r="R219">
        <v>10</v>
      </c>
      <c r="S219">
        <v>1</v>
      </c>
      <c r="T219">
        <v>4</v>
      </c>
      <c r="U219" t="b">
        <v>1</v>
      </c>
      <c r="V219" t="s">
        <v>1091</v>
      </c>
      <c r="W219" t="s">
        <v>1726</v>
      </c>
      <c r="X219" t="s">
        <v>14557</v>
      </c>
      <c r="Y219">
        <v>21</v>
      </c>
      <c r="Z219">
        <v>21</v>
      </c>
      <c r="AA219">
        <v>6</v>
      </c>
      <c r="AB219">
        <v>6</v>
      </c>
      <c r="AC219">
        <v>7</v>
      </c>
    </row>
    <row r="220" spans="1:29">
      <c r="A220">
        <v>222</v>
      </c>
      <c r="B220" t="s">
        <v>806</v>
      </c>
      <c r="C220" t="s">
        <v>1756</v>
      </c>
      <c r="J220" t="s">
        <v>1453</v>
      </c>
      <c r="K220">
        <v>0</v>
      </c>
      <c r="N220" t="b">
        <v>1</v>
      </c>
      <c r="O220" t="b">
        <v>0</v>
      </c>
      <c r="P220" t="b">
        <v>0</v>
      </c>
      <c r="Q220">
        <v>10</v>
      </c>
      <c r="R220">
        <v>10</v>
      </c>
      <c r="S220">
        <v>1</v>
      </c>
      <c r="T220">
        <v>4</v>
      </c>
      <c r="U220" t="b">
        <v>1</v>
      </c>
      <c r="V220" t="s">
        <v>1091</v>
      </c>
      <c r="W220" t="s">
        <v>1726</v>
      </c>
      <c r="X220" t="s">
        <v>14644</v>
      </c>
      <c r="Y220">
        <v>22</v>
      </c>
      <c r="Z220">
        <v>22</v>
      </c>
      <c r="AA220">
        <v>3</v>
      </c>
      <c r="AB220">
        <v>3</v>
      </c>
      <c r="AC220">
        <v>7</v>
      </c>
    </row>
    <row r="221" spans="1:29">
      <c r="A221">
        <v>223</v>
      </c>
      <c r="B221" t="s">
        <v>806</v>
      </c>
      <c r="C221" t="s">
        <v>1757</v>
      </c>
      <c r="J221" t="s">
        <v>1453</v>
      </c>
      <c r="K221">
        <v>0</v>
      </c>
      <c r="N221" t="b">
        <v>1</v>
      </c>
      <c r="O221" t="b">
        <v>0</v>
      </c>
      <c r="P221" t="b">
        <v>0</v>
      </c>
      <c r="Q221">
        <v>10</v>
      </c>
      <c r="R221">
        <v>10</v>
      </c>
      <c r="S221">
        <v>1</v>
      </c>
      <c r="T221">
        <v>4</v>
      </c>
      <c r="U221" t="b">
        <v>1</v>
      </c>
      <c r="V221" t="s">
        <v>1091</v>
      </c>
      <c r="W221" t="s">
        <v>1726</v>
      </c>
      <c r="X221" t="s">
        <v>14462</v>
      </c>
      <c r="Y221">
        <v>22</v>
      </c>
      <c r="Z221">
        <v>22</v>
      </c>
      <c r="AA221">
        <v>4</v>
      </c>
      <c r="AB221">
        <v>4</v>
      </c>
      <c r="AC221">
        <v>7</v>
      </c>
    </row>
    <row r="222" spans="1:29">
      <c r="A222">
        <v>224</v>
      </c>
      <c r="B222" t="s">
        <v>806</v>
      </c>
      <c r="C222" t="s">
        <v>1758</v>
      </c>
      <c r="J222" t="s">
        <v>1453</v>
      </c>
      <c r="K222">
        <v>0</v>
      </c>
      <c r="N222" t="b">
        <v>1</v>
      </c>
      <c r="O222" t="b">
        <v>0</v>
      </c>
      <c r="P222" t="b">
        <v>0</v>
      </c>
      <c r="Q222">
        <v>10</v>
      </c>
      <c r="R222">
        <v>10</v>
      </c>
      <c r="S222">
        <v>1</v>
      </c>
      <c r="T222">
        <v>4</v>
      </c>
      <c r="U222" t="b">
        <v>1</v>
      </c>
      <c r="V222" t="s">
        <v>1091</v>
      </c>
      <c r="W222" t="s">
        <v>1726</v>
      </c>
      <c r="X222" t="s">
        <v>14645</v>
      </c>
      <c r="Y222">
        <v>22</v>
      </c>
      <c r="Z222">
        <v>22</v>
      </c>
      <c r="AA222">
        <v>5</v>
      </c>
      <c r="AB222">
        <v>5</v>
      </c>
      <c r="AC222">
        <v>7</v>
      </c>
    </row>
    <row r="223" spans="1:29">
      <c r="A223">
        <v>225</v>
      </c>
      <c r="B223" t="s">
        <v>806</v>
      </c>
      <c r="C223" t="s">
        <v>1759</v>
      </c>
      <c r="J223" t="s">
        <v>1453</v>
      </c>
      <c r="K223">
        <v>0</v>
      </c>
      <c r="N223" t="b">
        <v>1</v>
      </c>
      <c r="O223" t="b">
        <v>0</v>
      </c>
      <c r="P223" t="b">
        <v>0</v>
      </c>
      <c r="Q223">
        <v>10</v>
      </c>
      <c r="R223">
        <v>10</v>
      </c>
      <c r="S223">
        <v>1</v>
      </c>
      <c r="T223">
        <v>4</v>
      </c>
      <c r="U223" t="b">
        <v>1</v>
      </c>
      <c r="V223" t="s">
        <v>1091</v>
      </c>
      <c r="W223" t="s">
        <v>1726</v>
      </c>
      <c r="X223" t="s">
        <v>14558</v>
      </c>
      <c r="Y223">
        <v>22</v>
      </c>
      <c r="Z223">
        <v>22</v>
      </c>
      <c r="AA223">
        <v>6</v>
      </c>
      <c r="AB223">
        <v>6</v>
      </c>
      <c r="AC223">
        <v>7</v>
      </c>
    </row>
    <row r="224" spans="1:29">
      <c r="A224">
        <v>226</v>
      </c>
      <c r="B224" t="s">
        <v>806</v>
      </c>
      <c r="C224" t="s">
        <v>1760</v>
      </c>
      <c r="J224" t="s">
        <v>1453</v>
      </c>
      <c r="K224">
        <v>0</v>
      </c>
      <c r="N224" t="b">
        <v>1</v>
      </c>
      <c r="O224" t="b">
        <v>0</v>
      </c>
      <c r="P224" t="b">
        <v>0</v>
      </c>
      <c r="Q224">
        <v>10</v>
      </c>
      <c r="R224">
        <v>10</v>
      </c>
      <c r="S224">
        <v>1</v>
      </c>
      <c r="T224">
        <v>4</v>
      </c>
      <c r="U224" t="b">
        <v>1</v>
      </c>
      <c r="V224" t="s">
        <v>1091</v>
      </c>
      <c r="W224" t="s">
        <v>1726</v>
      </c>
      <c r="X224" t="s">
        <v>14646</v>
      </c>
      <c r="Y224">
        <v>23</v>
      </c>
      <c r="Z224">
        <v>23</v>
      </c>
      <c r="AA224">
        <v>3</v>
      </c>
      <c r="AB224">
        <v>3</v>
      </c>
      <c r="AC224">
        <v>7</v>
      </c>
    </row>
    <row r="225" spans="1:29">
      <c r="A225">
        <v>227</v>
      </c>
      <c r="B225" t="s">
        <v>806</v>
      </c>
      <c r="C225" t="s">
        <v>1761</v>
      </c>
      <c r="J225" t="s">
        <v>1453</v>
      </c>
      <c r="K225">
        <v>0</v>
      </c>
      <c r="N225" t="b">
        <v>1</v>
      </c>
      <c r="O225" t="b">
        <v>0</v>
      </c>
      <c r="P225" t="b">
        <v>0</v>
      </c>
      <c r="Q225">
        <v>10</v>
      </c>
      <c r="R225">
        <v>10</v>
      </c>
      <c r="S225">
        <v>1</v>
      </c>
      <c r="T225">
        <v>4</v>
      </c>
      <c r="U225" t="b">
        <v>1</v>
      </c>
      <c r="V225" t="s">
        <v>1091</v>
      </c>
      <c r="W225" t="s">
        <v>1726</v>
      </c>
      <c r="X225" t="s">
        <v>14463</v>
      </c>
      <c r="Y225">
        <v>23</v>
      </c>
      <c r="Z225">
        <v>23</v>
      </c>
      <c r="AA225">
        <v>4</v>
      </c>
      <c r="AB225">
        <v>4</v>
      </c>
      <c r="AC225">
        <v>7</v>
      </c>
    </row>
    <row r="226" spans="1:29">
      <c r="A226">
        <v>228</v>
      </c>
      <c r="B226" t="s">
        <v>806</v>
      </c>
      <c r="C226" t="s">
        <v>1762</v>
      </c>
      <c r="J226" t="s">
        <v>1453</v>
      </c>
      <c r="K226">
        <v>0</v>
      </c>
      <c r="N226" t="b">
        <v>1</v>
      </c>
      <c r="O226" t="b">
        <v>0</v>
      </c>
      <c r="P226" t="b">
        <v>0</v>
      </c>
      <c r="Q226">
        <v>10</v>
      </c>
      <c r="R226">
        <v>10</v>
      </c>
      <c r="S226">
        <v>1</v>
      </c>
      <c r="T226">
        <v>4</v>
      </c>
      <c r="U226" t="b">
        <v>1</v>
      </c>
      <c r="V226" t="s">
        <v>1091</v>
      </c>
      <c r="W226" t="s">
        <v>1726</v>
      </c>
      <c r="X226" t="s">
        <v>14647</v>
      </c>
      <c r="Y226">
        <v>23</v>
      </c>
      <c r="Z226">
        <v>23</v>
      </c>
      <c r="AA226">
        <v>5</v>
      </c>
      <c r="AB226">
        <v>5</v>
      </c>
      <c r="AC226">
        <v>7</v>
      </c>
    </row>
    <row r="227" spans="1:29">
      <c r="A227">
        <v>229</v>
      </c>
      <c r="B227" t="s">
        <v>806</v>
      </c>
      <c r="C227" t="s">
        <v>1763</v>
      </c>
      <c r="J227" t="s">
        <v>1453</v>
      </c>
      <c r="K227">
        <v>0</v>
      </c>
      <c r="N227" t="b">
        <v>1</v>
      </c>
      <c r="O227" t="b">
        <v>0</v>
      </c>
      <c r="P227" t="b">
        <v>0</v>
      </c>
      <c r="Q227">
        <v>10</v>
      </c>
      <c r="R227">
        <v>10</v>
      </c>
      <c r="S227">
        <v>1</v>
      </c>
      <c r="T227">
        <v>4</v>
      </c>
      <c r="U227" t="b">
        <v>1</v>
      </c>
      <c r="V227" t="s">
        <v>1091</v>
      </c>
      <c r="W227" t="s">
        <v>1726</v>
      </c>
      <c r="X227" t="s">
        <v>14559</v>
      </c>
      <c r="Y227">
        <v>23</v>
      </c>
      <c r="Z227">
        <v>23</v>
      </c>
      <c r="AA227">
        <v>6</v>
      </c>
      <c r="AB227">
        <v>6</v>
      </c>
      <c r="AC227">
        <v>7</v>
      </c>
    </row>
    <row r="228" spans="1:29">
      <c r="A228">
        <v>230</v>
      </c>
      <c r="B228" t="s">
        <v>806</v>
      </c>
      <c r="C228" t="s">
        <v>1764</v>
      </c>
      <c r="J228" t="s">
        <v>1453</v>
      </c>
      <c r="K228">
        <v>0</v>
      </c>
      <c r="N228" t="b">
        <v>1</v>
      </c>
      <c r="O228" t="b">
        <v>0</v>
      </c>
      <c r="P228" t="b">
        <v>0</v>
      </c>
      <c r="Q228">
        <v>10</v>
      </c>
      <c r="R228">
        <v>10</v>
      </c>
      <c r="S228">
        <v>1</v>
      </c>
      <c r="T228">
        <v>4</v>
      </c>
      <c r="U228" t="b">
        <v>1</v>
      </c>
      <c r="V228" t="s">
        <v>1091</v>
      </c>
      <c r="W228" t="s">
        <v>1726</v>
      </c>
      <c r="X228" t="s">
        <v>14648</v>
      </c>
      <c r="Y228">
        <v>24</v>
      </c>
      <c r="Z228">
        <v>24</v>
      </c>
      <c r="AA228">
        <v>3</v>
      </c>
      <c r="AB228">
        <v>3</v>
      </c>
      <c r="AC228">
        <v>7</v>
      </c>
    </row>
    <row r="229" spans="1:29">
      <c r="A229">
        <v>231</v>
      </c>
      <c r="B229" t="s">
        <v>806</v>
      </c>
      <c r="C229" t="s">
        <v>1765</v>
      </c>
      <c r="J229" t="s">
        <v>1453</v>
      </c>
      <c r="K229">
        <v>0</v>
      </c>
      <c r="N229" t="b">
        <v>1</v>
      </c>
      <c r="O229" t="b">
        <v>0</v>
      </c>
      <c r="P229" t="b">
        <v>0</v>
      </c>
      <c r="Q229">
        <v>10</v>
      </c>
      <c r="R229">
        <v>10</v>
      </c>
      <c r="S229">
        <v>1</v>
      </c>
      <c r="T229">
        <v>4</v>
      </c>
      <c r="U229" t="b">
        <v>1</v>
      </c>
      <c r="V229" t="s">
        <v>1091</v>
      </c>
      <c r="W229" t="s">
        <v>1726</v>
      </c>
      <c r="X229" t="s">
        <v>14464</v>
      </c>
      <c r="Y229">
        <v>24</v>
      </c>
      <c r="Z229">
        <v>24</v>
      </c>
      <c r="AA229">
        <v>4</v>
      </c>
      <c r="AB229">
        <v>4</v>
      </c>
      <c r="AC229">
        <v>7</v>
      </c>
    </row>
    <row r="230" spans="1:29">
      <c r="A230">
        <v>232</v>
      </c>
      <c r="B230" t="s">
        <v>806</v>
      </c>
      <c r="C230" t="s">
        <v>1766</v>
      </c>
      <c r="J230" t="s">
        <v>1453</v>
      </c>
      <c r="K230">
        <v>0</v>
      </c>
      <c r="N230" t="b">
        <v>1</v>
      </c>
      <c r="O230" t="b">
        <v>0</v>
      </c>
      <c r="P230" t="b">
        <v>0</v>
      </c>
      <c r="Q230">
        <v>10</v>
      </c>
      <c r="R230">
        <v>10</v>
      </c>
      <c r="S230">
        <v>1</v>
      </c>
      <c r="T230">
        <v>4</v>
      </c>
      <c r="U230" t="b">
        <v>1</v>
      </c>
      <c r="V230" t="s">
        <v>1091</v>
      </c>
      <c r="W230" t="s">
        <v>1726</v>
      </c>
      <c r="X230" t="s">
        <v>14649</v>
      </c>
      <c r="Y230">
        <v>24</v>
      </c>
      <c r="Z230">
        <v>24</v>
      </c>
      <c r="AA230">
        <v>5</v>
      </c>
      <c r="AB230">
        <v>5</v>
      </c>
      <c r="AC230">
        <v>7</v>
      </c>
    </row>
    <row r="231" spans="1:29">
      <c r="A231">
        <v>233</v>
      </c>
      <c r="B231" t="s">
        <v>806</v>
      </c>
      <c r="C231" t="s">
        <v>1767</v>
      </c>
      <c r="J231" t="s">
        <v>1453</v>
      </c>
      <c r="K231">
        <v>0</v>
      </c>
      <c r="N231" t="b">
        <v>1</v>
      </c>
      <c r="O231" t="b">
        <v>0</v>
      </c>
      <c r="P231" t="b">
        <v>0</v>
      </c>
      <c r="Q231">
        <v>10</v>
      </c>
      <c r="R231">
        <v>10</v>
      </c>
      <c r="S231">
        <v>1</v>
      </c>
      <c r="T231">
        <v>4</v>
      </c>
      <c r="U231" t="b">
        <v>1</v>
      </c>
      <c r="V231" t="s">
        <v>1091</v>
      </c>
      <c r="W231" t="s">
        <v>1726</v>
      </c>
      <c r="X231" t="s">
        <v>14560</v>
      </c>
      <c r="Y231">
        <v>24</v>
      </c>
      <c r="Z231">
        <v>24</v>
      </c>
      <c r="AA231">
        <v>6</v>
      </c>
      <c r="AB231">
        <v>6</v>
      </c>
      <c r="AC231">
        <v>7</v>
      </c>
    </row>
    <row r="232" spans="1:29">
      <c r="A232">
        <v>234</v>
      </c>
      <c r="B232" t="s">
        <v>806</v>
      </c>
      <c r="C232" t="s">
        <v>1768</v>
      </c>
      <c r="J232" t="s">
        <v>1453</v>
      </c>
      <c r="K232">
        <v>0</v>
      </c>
      <c r="N232" t="b">
        <v>1</v>
      </c>
      <c r="O232" t="b">
        <v>0</v>
      </c>
      <c r="P232" t="b">
        <v>0</v>
      </c>
      <c r="Q232">
        <v>10</v>
      </c>
      <c r="R232">
        <v>10</v>
      </c>
      <c r="S232">
        <v>1</v>
      </c>
      <c r="T232">
        <v>4</v>
      </c>
      <c r="U232" t="b">
        <v>1</v>
      </c>
      <c r="V232" t="s">
        <v>1091</v>
      </c>
      <c r="W232" t="s">
        <v>1726</v>
      </c>
      <c r="X232" t="s">
        <v>14650</v>
      </c>
      <c r="Y232">
        <v>25</v>
      </c>
      <c r="Z232">
        <v>25</v>
      </c>
      <c r="AA232">
        <v>3</v>
      </c>
      <c r="AB232">
        <v>3</v>
      </c>
      <c r="AC232">
        <v>7</v>
      </c>
    </row>
    <row r="233" spans="1:29">
      <c r="A233">
        <v>235</v>
      </c>
      <c r="B233" t="s">
        <v>806</v>
      </c>
      <c r="C233" t="s">
        <v>1769</v>
      </c>
      <c r="J233" t="s">
        <v>1453</v>
      </c>
      <c r="K233">
        <v>0</v>
      </c>
      <c r="N233" t="b">
        <v>1</v>
      </c>
      <c r="O233" t="b">
        <v>0</v>
      </c>
      <c r="P233" t="b">
        <v>0</v>
      </c>
      <c r="Q233">
        <v>10</v>
      </c>
      <c r="R233">
        <v>10</v>
      </c>
      <c r="S233">
        <v>1</v>
      </c>
      <c r="T233">
        <v>4</v>
      </c>
      <c r="U233" t="b">
        <v>1</v>
      </c>
      <c r="V233" t="s">
        <v>1091</v>
      </c>
      <c r="W233" t="s">
        <v>1726</v>
      </c>
      <c r="X233" t="s">
        <v>14651</v>
      </c>
      <c r="Y233">
        <v>25</v>
      </c>
      <c r="Z233">
        <v>25</v>
      </c>
      <c r="AA233">
        <v>4</v>
      </c>
      <c r="AB233">
        <v>4</v>
      </c>
      <c r="AC233">
        <v>7</v>
      </c>
    </row>
    <row r="234" spans="1:29">
      <c r="A234">
        <v>236</v>
      </c>
      <c r="B234" t="s">
        <v>806</v>
      </c>
      <c r="C234" t="s">
        <v>1770</v>
      </c>
      <c r="J234" t="s">
        <v>1453</v>
      </c>
      <c r="K234">
        <v>0</v>
      </c>
      <c r="N234" t="b">
        <v>1</v>
      </c>
      <c r="O234" t="b">
        <v>0</v>
      </c>
      <c r="P234" t="b">
        <v>0</v>
      </c>
      <c r="Q234">
        <v>10</v>
      </c>
      <c r="R234">
        <v>10</v>
      </c>
      <c r="S234">
        <v>1</v>
      </c>
      <c r="T234">
        <v>4</v>
      </c>
      <c r="U234" t="b">
        <v>1</v>
      </c>
      <c r="V234" t="s">
        <v>1091</v>
      </c>
      <c r="W234" t="s">
        <v>1726</v>
      </c>
      <c r="X234" t="s">
        <v>14652</v>
      </c>
      <c r="Y234">
        <v>25</v>
      </c>
      <c r="Z234">
        <v>25</v>
      </c>
      <c r="AA234">
        <v>5</v>
      </c>
      <c r="AB234">
        <v>5</v>
      </c>
      <c r="AC234">
        <v>7</v>
      </c>
    </row>
    <row r="235" spans="1:29">
      <c r="A235">
        <v>237</v>
      </c>
      <c r="B235" t="s">
        <v>806</v>
      </c>
      <c r="C235" t="s">
        <v>1771</v>
      </c>
      <c r="J235" t="s">
        <v>1453</v>
      </c>
      <c r="K235">
        <v>0</v>
      </c>
      <c r="N235" t="b">
        <v>1</v>
      </c>
      <c r="O235" t="b">
        <v>0</v>
      </c>
      <c r="P235" t="b">
        <v>0</v>
      </c>
      <c r="Q235">
        <v>10</v>
      </c>
      <c r="R235">
        <v>10</v>
      </c>
      <c r="S235">
        <v>1</v>
      </c>
      <c r="T235">
        <v>4</v>
      </c>
      <c r="U235" t="b">
        <v>1</v>
      </c>
      <c r="V235" t="s">
        <v>1091</v>
      </c>
      <c r="W235" t="s">
        <v>1726</v>
      </c>
      <c r="X235" t="s">
        <v>14465</v>
      </c>
      <c r="Y235">
        <v>25</v>
      </c>
      <c r="Z235">
        <v>25</v>
      </c>
      <c r="AA235">
        <v>6</v>
      </c>
      <c r="AB235">
        <v>6</v>
      </c>
      <c r="AC235">
        <v>7</v>
      </c>
    </row>
    <row r="236" spans="1:29">
      <c r="A236">
        <v>238</v>
      </c>
      <c r="B236" t="s">
        <v>806</v>
      </c>
      <c r="C236" t="s">
        <v>1772</v>
      </c>
      <c r="J236" t="s">
        <v>1453</v>
      </c>
      <c r="K236">
        <v>0</v>
      </c>
      <c r="N236" t="b">
        <v>1</v>
      </c>
      <c r="O236" t="b">
        <v>0</v>
      </c>
      <c r="P236" t="b">
        <v>0</v>
      </c>
      <c r="Q236">
        <v>10</v>
      </c>
      <c r="R236">
        <v>10</v>
      </c>
      <c r="S236">
        <v>1</v>
      </c>
      <c r="T236">
        <v>4</v>
      </c>
      <c r="U236" t="b">
        <v>1</v>
      </c>
      <c r="V236" t="s">
        <v>1091</v>
      </c>
      <c r="W236" t="s">
        <v>1726</v>
      </c>
      <c r="X236" t="s">
        <v>14653</v>
      </c>
      <c r="Y236">
        <v>26</v>
      </c>
      <c r="Z236">
        <v>26</v>
      </c>
      <c r="AA236">
        <v>3</v>
      </c>
      <c r="AB236">
        <v>3</v>
      </c>
      <c r="AC236">
        <v>7</v>
      </c>
    </row>
    <row r="237" spans="1:29">
      <c r="A237">
        <v>239</v>
      </c>
      <c r="B237" t="s">
        <v>806</v>
      </c>
      <c r="C237" t="s">
        <v>1773</v>
      </c>
      <c r="J237" t="s">
        <v>1453</v>
      </c>
      <c r="K237">
        <v>0</v>
      </c>
      <c r="N237" t="b">
        <v>1</v>
      </c>
      <c r="O237" t="b">
        <v>0</v>
      </c>
      <c r="P237" t="b">
        <v>0</v>
      </c>
      <c r="Q237">
        <v>10</v>
      </c>
      <c r="R237">
        <v>10</v>
      </c>
      <c r="S237">
        <v>1</v>
      </c>
      <c r="T237">
        <v>4</v>
      </c>
      <c r="U237" t="b">
        <v>1</v>
      </c>
      <c r="V237" t="s">
        <v>1091</v>
      </c>
      <c r="W237" t="s">
        <v>1726</v>
      </c>
      <c r="X237" t="s">
        <v>14537</v>
      </c>
      <c r="Y237">
        <v>26</v>
      </c>
      <c r="Z237">
        <v>26</v>
      </c>
      <c r="AA237">
        <v>4</v>
      </c>
      <c r="AB237">
        <v>4</v>
      </c>
      <c r="AC237">
        <v>7</v>
      </c>
    </row>
    <row r="238" spans="1:29">
      <c r="A238">
        <v>240</v>
      </c>
      <c r="B238" t="s">
        <v>806</v>
      </c>
      <c r="C238" t="s">
        <v>1774</v>
      </c>
      <c r="J238" t="s">
        <v>1453</v>
      </c>
      <c r="K238">
        <v>0</v>
      </c>
      <c r="N238" t="b">
        <v>1</v>
      </c>
      <c r="O238" t="b">
        <v>0</v>
      </c>
      <c r="P238" t="b">
        <v>0</v>
      </c>
      <c r="Q238">
        <v>10</v>
      </c>
      <c r="R238">
        <v>10</v>
      </c>
      <c r="S238">
        <v>1</v>
      </c>
      <c r="T238">
        <v>4</v>
      </c>
      <c r="U238" t="b">
        <v>1</v>
      </c>
      <c r="V238" t="s">
        <v>1091</v>
      </c>
      <c r="W238" t="s">
        <v>1726</v>
      </c>
      <c r="X238" t="s">
        <v>14654</v>
      </c>
      <c r="Y238">
        <v>26</v>
      </c>
      <c r="Z238">
        <v>26</v>
      </c>
      <c r="AA238">
        <v>5</v>
      </c>
      <c r="AB238">
        <v>5</v>
      </c>
      <c r="AC238">
        <v>7</v>
      </c>
    </row>
    <row r="239" spans="1:29">
      <c r="A239">
        <v>241</v>
      </c>
      <c r="B239" t="s">
        <v>806</v>
      </c>
      <c r="C239" t="s">
        <v>1775</v>
      </c>
      <c r="J239" t="s">
        <v>1453</v>
      </c>
      <c r="K239">
        <v>0</v>
      </c>
      <c r="N239" t="b">
        <v>1</v>
      </c>
      <c r="O239" t="b">
        <v>0</v>
      </c>
      <c r="P239" t="b">
        <v>0</v>
      </c>
      <c r="Q239">
        <v>10</v>
      </c>
      <c r="R239">
        <v>10</v>
      </c>
      <c r="S239">
        <v>1</v>
      </c>
      <c r="T239">
        <v>4</v>
      </c>
      <c r="U239" t="b">
        <v>1</v>
      </c>
      <c r="V239" t="s">
        <v>1091</v>
      </c>
      <c r="W239" t="s">
        <v>1726</v>
      </c>
      <c r="X239" t="s">
        <v>14561</v>
      </c>
      <c r="Y239">
        <v>26</v>
      </c>
      <c r="Z239">
        <v>26</v>
      </c>
      <c r="AA239">
        <v>6</v>
      </c>
      <c r="AB239">
        <v>6</v>
      </c>
      <c r="AC239">
        <v>7</v>
      </c>
    </row>
    <row r="240" spans="1:29">
      <c r="A240">
        <v>242</v>
      </c>
      <c r="B240" t="s">
        <v>806</v>
      </c>
      <c r="C240" t="s">
        <v>1776</v>
      </c>
      <c r="J240" t="s">
        <v>1449</v>
      </c>
      <c r="K240">
        <v>0</v>
      </c>
      <c r="N240" t="b">
        <v>1</v>
      </c>
      <c r="O240" t="b">
        <v>0</v>
      </c>
      <c r="P240" t="b">
        <v>0</v>
      </c>
      <c r="Q240">
        <v>10</v>
      </c>
      <c r="R240">
        <v>10</v>
      </c>
      <c r="S240">
        <v>1</v>
      </c>
      <c r="T240">
        <v>4</v>
      </c>
      <c r="U240" t="b">
        <v>1</v>
      </c>
      <c r="V240" t="s">
        <v>1091</v>
      </c>
      <c r="W240" t="s">
        <v>1726</v>
      </c>
      <c r="X240" t="s">
        <v>14655</v>
      </c>
      <c r="Y240">
        <v>15</v>
      </c>
      <c r="Z240">
        <v>15</v>
      </c>
      <c r="AA240">
        <v>2</v>
      </c>
      <c r="AB240">
        <v>2</v>
      </c>
      <c r="AC240">
        <v>7</v>
      </c>
    </row>
    <row r="241" spans="1:29">
      <c r="A241">
        <v>243</v>
      </c>
      <c r="B241" t="s">
        <v>806</v>
      </c>
      <c r="C241" t="s">
        <v>1777</v>
      </c>
      <c r="J241" t="s">
        <v>1449</v>
      </c>
      <c r="K241">
        <v>0</v>
      </c>
      <c r="N241" t="b">
        <v>1</v>
      </c>
      <c r="O241" t="b">
        <v>0</v>
      </c>
      <c r="P241" t="b">
        <v>0</v>
      </c>
      <c r="Q241">
        <v>10</v>
      </c>
      <c r="R241">
        <v>10</v>
      </c>
      <c r="S241">
        <v>1</v>
      </c>
      <c r="T241">
        <v>4</v>
      </c>
      <c r="U241" t="b">
        <v>1</v>
      </c>
      <c r="V241" t="s">
        <v>1091</v>
      </c>
      <c r="W241" t="s">
        <v>1726</v>
      </c>
      <c r="X241" t="s">
        <v>14656</v>
      </c>
      <c r="Y241">
        <v>16</v>
      </c>
      <c r="Z241">
        <v>16</v>
      </c>
      <c r="AA241">
        <v>2</v>
      </c>
      <c r="AB241">
        <v>2</v>
      </c>
      <c r="AC241">
        <v>7</v>
      </c>
    </row>
    <row r="242" spans="1:29">
      <c r="A242">
        <v>244</v>
      </c>
      <c r="B242" t="s">
        <v>806</v>
      </c>
      <c r="C242" t="s">
        <v>1778</v>
      </c>
      <c r="J242" t="s">
        <v>1449</v>
      </c>
      <c r="K242">
        <v>0</v>
      </c>
      <c r="N242" t="b">
        <v>1</v>
      </c>
      <c r="O242" t="b">
        <v>0</v>
      </c>
      <c r="P242" t="b">
        <v>0</v>
      </c>
      <c r="Q242">
        <v>10</v>
      </c>
      <c r="R242">
        <v>10</v>
      </c>
      <c r="S242">
        <v>1</v>
      </c>
      <c r="T242">
        <v>4</v>
      </c>
      <c r="U242" t="b">
        <v>1</v>
      </c>
      <c r="V242" t="s">
        <v>1091</v>
      </c>
      <c r="W242" t="s">
        <v>1726</v>
      </c>
      <c r="X242" t="s">
        <v>14657</v>
      </c>
      <c r="Y242">
        <v>17</v>
      </c>
      <c r="Z242">
        <v>17</v>
      </c>
      <c r="AA242">
        <v>2</v>
      </c>
      <c r="AB242">
        <v>2</v>
      </c>
      <c r="AC242">
        <v>7</v>
      </c>
    </row>
    <row r="243" spans="1:29">
      <c r="A243">
        <v>245</v>
      </c>
      <c r="B243" t="s">
        <v>806</v>
      </c>
      <c r="C243" t="s">
        <v>1779</v>
      </c>
      <c r="J243" t="s">
        <v>1449</v>
      </c>
      <c r="K243">
        <v>0</v>
      </c>
      <c r="N243" t="b">
        <v>1</v>
      </c>
      <c r="O243" t="b">
        <v>0</v>
      </c>
      <c r="P243" t="b">
        <v>0</v>
      </c>
      <c r="Q243">
        <v>10</v>
      </c>
      <c r="R243">
        <v>10</v>
      </c>
      <c r="S243">
        <v>1</v>
      </c>
      <c r="T243">
        <v>4</v>
      </c>
      <c r="U243" t="b">
        <v>1</v>
      </c>
      <c r="V243" t="s">
        <v>1091</v>
      </c>
      <c r="W243" t="s">
        <v>1726</v>
      </c>
      <c r="X243" t="s">
        <v>14658</v>
      </c>
      <c r="Y243">
        <v>18</v>
      </c>
      <c r="Z243">
        <v>18</v>
      </c>
      <c r="AA243">
        <v>2</v>
      </c>
      <c r="AB243">
        <v>2</v>
      </c>
      <c r="AC243">
        <v>7</v>
      </c>
    </row>
    <row r="244" spans="1:29">
      <c r="A244">
        <v>246</v>
      </c>
      <c r="B244" t="s">
        <v>806</v>
      </c>
      <c r="C244" t="s">
        <v>1780</v>
      </c>
      <c r="J244" t="s">
        <v>1449</v>
      </c>
      <c r="K244">
        <v>0</v>
      </c>
      <c r="N244" t="b">
        <v>1</v>
      </c>
      <c r="O244" t="b">
        <v>0</v>
      </c>
      <c r="P244" t="b">
        <v>0</v>
      </c>
      <c r="Q244">
        <v>10</v>
      </c>
      <c r="R244">
        <v>10</v>
      </c>
      <c r="S244">
        <v>1</v>
      </c>
      <c r="T244">
        <v>4</v>
      </c>
      <c r="U244" t="b">
        <v>1</v>
      </c>
      <c r="V244" t="s">
        <v>1091</v>
      </c>
      <c r="W244" t="s">
        <v>1726</v>
      </c>
      <c r="X244" t="s">
        <v>14659</v>
      </c>
      <c r="Y244">
        <v>19</v>
      </c>
      <c r="Z244">
        <v>19</v>
      </c>
      <c r="AA244">
        <v>2</v>
      </c>
      <c r="AB244">
        <v>2</v>
      </c>
      <c r="AC244">
        <v>7</v>
      </c>
    </row>
    <row r="245" spans="1:29">
      <c r="A245">
        <v>247</v>
      </c>
      <c r="B245" t="s">
        <v>806</v>
      </c>
      <c r="C245" t="s">
        <v>1781</v>
      </c>
      <c r="J245" t="s">
        <v>1449</v>
      </c>
      <c r="K245">
        <v>0</v>
      </c>
      <c r="N245" t="b">
        <v>1</v>
      </c>
      <c r="O245" t="b">
        <v>0</v>
      </c>
      <c r="P245" t="b">
        <v>0</v>
      </c>
      <c r="Q245">
        <v>10</v>
      </c>
      <c r="R245">
        <v>10</v>
      </c>
      <c r="S245">
        <v>1</v>
      </c>
      <c r="T245">
        <v>4</v>
      </c>
      <c r="U245" t="b">
        <v>1</v>
      </c>
      <c r="V245" t="s">
        <v>1091</v>
      </c>
      <c r="W245" t="s">
        <v>1726</v>
      </c>
      <c r="X245" t="s">
        <v>14660</v>
      </c>
      <c r="Y245">
        <v>20</v>
      </c>
      <c r="Z245">
        <v>20</v>
      </c>
      <c r="AA245">
        <v>2</v>
      </c>
      <c r="AB245">
        <v>2</v>
      </c>
      <c r="AC245">
        <v>7</v>
      </c>
    </row>
    <row r="246" spans="1:29">
      <c r="A246">
        <v>248</v>
      </c>
      <c r="B246" t="s">
        <v>806</v>
      </c>
      <c r="C246" t="s">
        <v>1782</v>
      </c>
      <c r="J246" t="s">
        <v>1449</v>
      </c>
      <c r="K246">
        <v>0</v>
      </c>
      <c r="N246" t="b">
        <v>1</v>
      </c>
      <c r="O246" t="b">
        <v>0</v>
      </c>
      <c r="P246" t="b">
        <v>0</v>
      </c>
      <c r="Q246">
        <v>10</v>
      </c>
      <c r="R246">
        <v>10</v>
      </c>
      <c r="S246">
        <v>1</v>
      </c>
      <c r="T246">
        <v>4</v>
      </c>
      <c r="U246" t="b">
        <v>1</v>
      </c>
      <c r="V246" t="s">
        <v>1091</v>
      </c>
      <c r="W246" t="s">
        <v>1726</v>
      </c>
      <c r="X246" t="s">
        <v>14661</v>
      </c>
      <c r="Y246">
        <v>21</v>
      </c>
      <c r="Z246">
        <v>21</v>
      </c>
      <c r="AA246">
        <v>2</v>
      </c>
      <c r="AB246">
        <v>2</v>
      </c>
      <c r="AC246">
        <v>7</v>
      </c>
    </row>
    <row r="247" spans="1:29">
      <c r="A247">
        <v>249</v>
      </c>
      <c r="B247" t="s">
        <v>806</v>
      </c>
      <c r="C247" t="s">
        <v>1783</v>
      </c>
      <c r="J247" t="s">
        <v>1449</v>
      </c>
      <c r="K247">
        <v>0</v>
      </c>
      <c r="N247" t="b">
        <v>1</v>
      </c>
      <c r="O247" t="b">
        <v>0</v>
      </c>
      <c r="P247" t="b">
        <v>0</v>
      </c>
      <c r="Q247">
        <v>10</v>
      </c>
      <c r="R247">
        <v>10</v>
      </c>
      <c r="S247">
        <v>1</v>
      </c>
      <c r="T247">
        <v>4</v>
      </c>
      <c r="U247" t="b">
        <v>1</v>
      </c>
      <c r="V247" t="s">
        <v>1091</v>
      </c>
      <c r="W247" t="s">
        <v>1726</v>
      </c>
      <c r="X247" t="s">
        <v>14662</v>
      </c>
      <c r="Y247">
        <v>22</v>
      </c>
      <c r="Z247">
        <v>22</v>
      </c>
      <c r="AA247">
        <v>2</v>
      </c>
      <c r="AB247">
        <v>2</v>
      </c>
      <c r="AC247">
        <v>7</v>
      </c>
    </row>
    <row r="248" spans="1:29">
      <c r="A248">
        <v>250</v>
      </c>
      <c r="B248" t="s">
        <v>806</v>
      </c>
      <c r="C248" t="s">
        <v>1784</v>
      </c>
      <c r="J248" t="s">
        <v>1449</v>
      </c>
      <c r="K248">
        <v>0</v>
      </c>
      <c r="N248" t="b">
        <v>1</v>
      </c>
      <c r="O248" t="b">
        <v>0</v>
      </c>
      <c r="P248" t="b">
        <v>0</v>
      </c>
      <c r="Q248">
        <v>10</v>
      </c>
      <c r="R248">
        <v>10</v>
      </c>
      <c r="S248">
        <v>1</v>
      </c>
      <c r="T248">
        <v>4</v>
      </c>
      <c r="U248" t="b">
        <v>1</v>
      </c>
      <c r="V248" t="s">
        <v>1091</v>
      </c>
      <c r="W248" t="s">
        <v>1726</v>
      </c>
      <c r="X248" t="s">
        <v>14663</v>
      </c>
      <c r="Y248">
        <v>23</v>
      </c>
      <c r="Z248">
        <v>23</v>
      </c>
      <c r="AA248">
        <v>2</v>
      </c>
      <c r="AB248">
        <v>2</v>
      </c>
      <c r="AC248">
        <v>7</v>
      </c>
    </row>
    <row r="249" spans="1:29">
      <c r="A249">
        <v>251</v>
      </c>
      <c r="B249" t="s">
        <v>806</v>
      </c>
      <c r="C249" t="s">
        <v>1785</v>
      </c>
      <c r="J249" t="s">
        <v>1449</v>
      </c>
      <c r="K249">
        <v>0</v>
      </c>
      <c r="N249" t="b">
        <v>1</v>
      </c>
      <c r="O249" t="b">
        <v>0</v>
      </c>
      <c r="P249" t="b">
        <v>0</v>
      </c>
      <c r="Q249">
        <v>10</v>
      </c>
      <c r="R249">
        <v>10</v>
      </c>
      <c r="S249">
        <v>1</v>
      </c>
      <c r="T249">
        <v>4</v>
      </c>
      <c r="U249" t="b">
        <v>1</v>
      </c>
      <c r="V249" t="s">
        <v>1091</v>
      </c>
      <c r="W249" t="s">
        <v>1726</v>
      </c>
      <c r="X249" t="s">
        <v>14664</v>
      </c>
      <c r="Y249">
        <v>24</v>
      </c>
      <c r="Z249">
        <v>24</v>
      </c>
      <c r="AA249">
        <v>2</v>
      </c>
      <c r="AB249">
        <v>2</v>
      </c>
      <c r="AC249">
        <v>7</v>
      </c>
    </row>
    <row r="250" spans="1:29">
      <c r="A250">
        <v>252</v>
      </c>
      <c r="B250" t="s">
        <v>806</v>
      </c>
      <c r="C250" t="s">
        <v>1786</v>
      </c>
      <c r="J250" t="s">
        <v>1449</v>
      </c>
      <c r="K250">
        <v>0</v>
      </c>
      <c r="N250" t="b">
        <v>1</v>
      </c>
      <c r="O250" t="b">
        <v>0</v>
      </c>
      <c r="P250" t="b">
        <v>0</v>
      </c>
      <c r="Q250">
        <v>10</v>
      </c>
      <c r="R250">
        <v>10</v>
      </c>
      <c r="S250">
        <v>1</v>
      </c>
      <c r="T250">
        <v>4</v>
      </c>
      <c r="U250" t="b">
        <v>1</v>
      </c>
      <c r="V250" t="s">
        <v>1091</v>
      </c>
      <c r="W250" t="s">
        <v>1726</v>
      </c>
      <c r="X250" t="s">
        <v>14665</v>
      </c>
      <c r="Y250">
        <v>25</v>
      </c>
      <c r="Z250">
        <v>25</v>
      </c>
      <c r="AA250">
        <v>2</v>
      </c>
      <c r="AB250">
        <v>2</v>
      </c>
      <c r="AC250">
        <v>7</v>
      </c>
    </row>
    <row r="251" spans="1:29">
      <c r="A251">
        <v>253</v>
      </c>
      <c r="B251" t="s">
        <v>806</v>
      </c>
      <c r="C251" t="s">
        <v>1787</v>
      </c>
      <c r="J251" t="s">
        <v>1449</v>
      </c>
      <c r="K251">
        <v>0</v>
      </c>
      <c r="N251" t="b">
        <v>1</v>
      </c>
      <c r="O251" t="b">
        <v>0</v>
      </c>
      <c r="P251" t="b">
        <v>0</v>
      </c>
      <c r="Q251">
        <v>10</v>
      </c>
      <c r="R251">
        <v>10</v>
      </c>
      <c r="S251">
        <v>1</v>
      </c>
      <c r="T251">
        <v>4</v>
      </c>
      <c r="U251" t="b">
        <v>1</v>
      </c>
      <c r="V251" t="s">
        <v>1091</v>
      </c>
      <c r="W251" t="s">
        <v>1726</v>
      </c>
      <c r="X251" t="s">
        <v>14666</v>
      </c>
      <c r="Y251">
        <v>26</v>
      </c>
      <c r="Z251">
        <v>26</v>
      </c>
      <c r="AA251">
        <v>2</v>
      </c>
      <c r="AB251">
        <v>2</v>
      </c>
      <c r="AC251">
        <v>7</v>
      </c>
    </row>
    <row r="252" spans="1:29">
      <c r="A252">
        <v>254</v>
      </c>
      <c r="B252" t="s">
        <v>806</v>
      </c>
      <c r="C252" t="s">
        <v>1788</v>
      </c>
      <c r="J252" t="s">
        <v>1453</v>
      </c>
      <c r="K252">
        <v>0</v>
      </c>
      <c r="N252" t="b">
        <v>0</v>
      </c>
      <c r="O252" t="b">
        <v>1</v>
      </c>
      <c r="P252" t="b">
        <v>0</v>
      </c>
      <c r="Q252">
        <v>10</v>
      </c>
      <c r="R252">
        <v>10</v>
      </c>
      <c r="S252">
        <v>1</v>
      </c>
      <c r="T252">
        <v>4</v>
      </c>
      <c r="U252" t="b">
        <v>1</v>
      </c>
      <c r="V252" t="s">
        <v>1091</v>
      </c>
      <c r="W252" t="s">
        <v>1726</v>
      </c>
      <c r="X252" t="s">
        <v>14667</v>
      </c>
      <c r="Y252">
        <v>15</v>
      </c>
      <c r="Z252">
        <v>15</v>
      </c>
      <c r="AA252">
        <v>7</v>
      </c>
      <c r="AB252">
        <v>7</v>
      </c>
      <c r="AC252">
        <v>7</v>
      </c>
    </row>
    <row r="253" spans="1:29">
      <c r="A253">
        <v>255</v>
      </c>
      <c r="B253" t="s">
        <v>806</v>
      </c>
      <c r="C253" t="s">
        <v>1789</v>
      </c>
      <c r="J253" t="s">
        <v>1453</v>
      </c>
      <c r="K253">
        <v>0</v>
      </c>
      <c r="N253" t="b">
        <v>0</v>
      </c>
      <c r="O253" t="b">
        <v>1</v>
      </c>
      <c r="P253" t="b">
        <v>0</v>
      </c>
      <c r="Q253">
        <v>10</v>
      </c>
      <c r="R253">
        <v>10</v>
      </c>
      <c r="S253">
        <v>1</v>
      </c>
      <c r="T253">
        <v>4</v>
      </c>
      <c r="U253" t="b">
        <v>1</v>
      </c>
      <c r="V253" t="s">
        <v>1091</v>
      </c>
      <c r="W253" t="s">
        <v>1726</v>
      </c>
      <c r="X253" t="s">
        <v>14668</v>
      </c>
      <c r="Y253">
        <v>16</v>
      </c>
      <c r="Z253">
        <v>16</v>
      </c>
      <c r="AA253">
        <v>7</v>
      </c>
      <c r="AB253">
        <v>7</v>
      </c>
      <c r="AC253">
        <v>7</v>
      </c>
    </row>
    <row r="254" spans="1:29">
      <c r="A254">
        <v>256</v>
      </c>
      <c r="B254" t="s">
        <v>806</v>
      </c>
      <c r="C254" t="s">
        <v>1790</v>
      </c>
      <c r="J254" t="s">
        <v>1453</v>
      </c>
      <c r="K254">
        <v>0</v>
      </c>
      <c r="N254" t="b">
        <v>0</v>
      </c>
      <c r="O254" t="b">
        <v>1</v>
      </c>
      <c r="P254" t="b">
        <v>0</v>
      </c>
      <c r="Q254">
        <v>10</v>
      </c>
      <c r="R254">
        <v>10</v>
      </c>
      <c r="S254">
        <v>1</v>
      </c>
      <c r="T254">
        <v>4</v>
      </c>
      <c r="U254" t="b">
        <v>1</v>
      </c>
      <c r="V254" t="s">
        <v>1091</v>
      </c>
      <c r="W254" t="s">
        <v>1726</v>
      </c>
      <c r="X254" t="s">
        <v>14669</v>
      </c>
      <c r="Y254">
        <v>17</v>
      </c>
      <c r="Z254">
        <v>17</v>
      </c>
      <c r="AA254">
        <v>7</v>
      </c>
      <c r="AB254">
        <v>7</v>
      </c>
      <c r="AC254">
        <v>7</v>
      </c>
    </row>
    <row r="255" spans="1:29">
      <c r="A255">
        <v>257</v>
      </c>
      <c r="B255" t="s">
        <v>806</v>
      </c>
      <c r="C255" t="s">
        <v>1791</v>
      </c>
      <c r="J255" t="s">
        <v>1453</v>
      </c>
      <c r="K255">
        <v>0</v>
      </c>
      <c r="N255" t="b">
        <v>0</v>
      </c>
      <c r="O255" t="b">
        <v>1</v>
      </c>
      <c r="P255" t="b">
        <v>0</v>
      </c>
      <c r="Q255">
        <v>10</v>
      </c>
      <c r="R255">
        <v>10</v>
      </c>
      <c r="S255">
        <v>1</v>
      </c>
      <c r="T255">
        <v>4</v>
      </c>
      <c r="U255" t="b">
        <v>1</v>
      </c>
      <c r="V255" t="s">
        <v>1091</v>
      </c>
      <c r="W255" t="s">
        <v>1726</v>
      </c>
      <c r="X255" t="s">
        <v>14670</v>
      </c>
      <c r="Y255">
        <v>18</v>
      </c>
      <c r="Z255">
        <v>18</v>
      </c>
      <c r="AA255">
        <v>7</v>
      </c>
      <c r="AB255">
        <v>7</v>
      </c>
      <c r="AC255">
        <v>7</v>
      </c>
    </row>
    <row r="256" spans="1:29">
      <c r="A256">
        <v>258</v>
      </c>
      <c r="B256" t="s">
        <v>806</v>
      </c>
      <c r="C256" t="s">
        <v>1792</v>
      </c>
      <c r="J256" t="s">
        <v>1453</v>
      </c>
      <c r="K256">
        <v>0</v>
      </c>
      <c r="N256" t="b">
        <v>0</v>
      </c>
      <c r="O256" t="b">
        <v>1</v>
      </c>
      <c r="P256" t="b">
        <v>0</v>
      </c>
      <c r="Q256">
        <v>10</v>
      </c>
      <c r="R256">
        <v>10</v>
      </c>
      <c r="S256">
        <v>1</v>
      </c>
      <c r="T256">
        <v>4</v>
      </c>
      <c r="U256" t="b">
        <v>1</v>
      </c>
      <c r="V256" t="s">
        <v>1091</v>
      </c>
      <c r="W256" t="s">
        <v>1726</v>
      </c>
      <c r="X256" t="s">
        <v>14671</v>
      </c>
      <c r="Y256">
        <v>19</v>
      </c>
      <c r="Z256">
        <v>19</v>
      </c>
      <c r="AA256">
        <v>7</v>
      </c>
      <c r="AB256">
        <v>7</v>
      </c>
      <c r="AC256">
        <v>7</v>
      </c>
    </row>
    <row r="257" spans="1:29">
      <c r="A257">
        <v>259</v>
      </c>
      <c r="B257" t="s">
        <v>806</v>
      </c>
      <c r="C257" t="s">
        <v>1793</v>
      </c>
      <c r="J257" t="s">
        <v>1453</v>
      </c>
      <c r="K257">
        <v>0</v>
      </c>
      <c r="N257" t="b">
        <v>0</v>
      </c>
      <c r="O257" t="b">
        <v>1</v>
      </c>
      <c r="P257" t="b">
        <v>0</v>
      </c>
      <c r="Q257">
        <v>10</v>
      </c>
      <c r="R257">
        <v>10</v>
      </c>
      <c r="S257">
        <v>1</v>
      </c>
      <c r="T257">
        <v>4</v>
      </c>
      <c r="U257" t="b">
        <v>1</v>
      </c>
      <c r="V257" t="s">
        <v>1091</v>
      </c>
      <c r="W257" t="s">
        <v>1726</v>
      </c>
      <c r="X257" t="s">
        <v>14566</v>
      </c>
      <c r="Y257">
        <v>20</v>
      </c>
      <c r="Z257">
        <v>20</v>
      </c>
      <c r="AA257">
        <v>7</v>
      </c>
      <c r="AB257">
        <v>7</v>
      </c>
      <c r="AC257">
        <v>7</v>
      </c>
    </row>
    <row r="258" spans="1:29">
      <c r="A258">
        <v>260</v>
      </c>
      <c r="B258" t="s">
        <v>806</v>
      </c>
      <c r="C258" t="s">
        <v>1794</v>
      </c>
      <c r="J258" t="s">
        <v>1453</v>
      </c>
      <c r="K258">
        <v>0</v>
      </c>
      <c r="N258" t="b">
        <v>0</v>
      </c>
      <c r="O258" t="b">
        <v>1</v>
      </c>
      <c r="P258" t="b">
        <v>0</v>
      </c>
      <c r="Q258">
        <v>10</v>
      </c>
      <c r="R258">
        <v>10</v>
      </c>
      <c r="S258">
        <v>1</v>
      </c>
      <c r="T258">
        <v>4</v>
      </c>
      <c r="U258" t="b">
        <v>1</v>
      </c>
      <c r="V258" t="s">
        <v>1091</v>
      </c>
      <c r="W258" t="s">
        <v>1726</v>
      </c>
      <c r="X258" t="s">
        <v>14567</v>
      </c>
      <c r="Y258">
        <v>21</v>
      </c>
      <c r="Z258">
        <v>21</v>
      </c>
      <c r="AA258">
        <v>7</v>
      </c>
      <c r="AB258">
        <v>7</v>
      </c>
      <c r="AC258">
        <v>7</v>
      </c>
    </row>
    <row r="259" spans="1:29">
      <c r="A259">
        <v>261</v>
      </c>
      <c r="B259" t="s">
        <v>806</v>
      </c>
      <c r="C259" t="s">
        <v>1795</v>
      </c>
      <c r="J259" t="s">
        <v>1453</v>
      </c>
      <c r="K259">
        <v>0</v>
      </c>
      <c r="N259" t="b">
        <v>0</v>
      </c>
      <c r="O259" t="b">
        <v>1</v>
      </c>
      <c r="P259" t="b">
        <v>0</v>
      </c>
      <c r="Q259">
        <v>10</v>
      </c>
      <c r="R259">
        <v>10</v>
      </c>
      <c r="S259">
        <v>1</v>
      </c>
      <c r="T259">
        <v>4</v>
      </c>
      <c r="U259" t="b">
        <v>1</v>
      </c>
      <c r="V259" t="s">
        <v>1091</v>
      </c>
      <c r="W259" t="s">
        <v>1726</v>
      </c>
      <c r="X259" t="s">
        <v>14568</v>
      </c>
      <c r="Y259">
        <v>22</v>
      </c>
      <c r="Z259">
        <v>22</v>
      </c>
      <c r="AA259">
        <v>7</v>
      </c>
      <c r="AB259">
        <v>7</v>
      </c>
      <c r="AC259">
        <v>7</v>
      </c>
    </row>
    <row r="260" spans="1:29">
      <c r="A260">
        <v>262</v>
      </c>
      <c r="B260" t="s">
        <v>806</v>
      </c>
      <c r="C260" t="s">
        <v>1796</v>
      </c>
      <c r="J260" t="s">
        <v>1453</v>
      </c>
      <c r="K260">
        <v>0</v>
      </c>
      <c r="N260" t="b">
        <v>0</v>
      </c>
      <c r="O260" t="b">
        <v>1</v>
      </c>
      <c r="P260" t="b">
        <v>0</v>
      </c>
      <c r="Q260">
        <v>10</v>
      </c>
      <c r="R260">
        <v>10</v>
      </c>
      <c r="S260">
        <v>1</v>
      </c>
      <c r="T260">
        <v>4</v>
      </c>
      <c r="U260" t="b">
        <v>1</v>
      </c>
      <c r="V260" t="s">
        <v>1091</v>
      </c>
      <c r="W260" t="s">
        <v>1726</v>
      </c>
      <c r="X260" t="s">
        <v>14672</v>
      </c>
      <c r="Y260">
        <v>23</v>
      </c>
      <c r="Z260">
        <v>23</v>
      </c>
      <c r="AA260">
        <v>7</v>
      </c>
      <c r="AB260">
        <v>7</v>
      </c>
      <c r="AC260">
        <v>7</v>
      </c>
    </row>
    <row r="261" spans="1:29">
      <c r="A261">
        <v>263</v>
      </c>
      <c r="B261" t="s">
        <v>806</v>
      </c>
      <c r="C261" t="s">
        <v>1797</v>
      </c>
      <c r="J261" t="s">
        <v>1453</v>
      </c>
      <c r="K261">
        <v>0</v>
      </c>
      <c r="N261" t="b">
        <v>0</v>
      </c>
      <c r="O261" t="b">
        <v>1</v>
      </c>
      <c r="P261" t="b">
        <v>0</v>
      </c>
      <c r="Q261">
        <v>10</v>
      </c>
      <c r="R261">
        <v>10</v>
      </c>
      <c r="S261">
        <v>1</v>
      </c>
      <c r="T261">
        <v>4</v>
      </c>
      <c r="U261" t="b">
        <v>1</v>
      </c>
      <c r="V261" t="s">
        <v>1091</v>
      </c>
      <c r="W261" t="s">
        <v>1726</v>
      </c>
      <c r="X261" t="s">
        <v>14569</v>
      </c>
      <c r="Y261">
        <v>24</v>
      </c>
      <c r="Z261">
        <v>24</v>
      </c>
      <c r="AA261">
        <v>7</v>
      </c>
      <c r="AB261">
        <v>7</v>
      </c>
      <c r="AC261">
        <v>7</v>
      </c>
    </row>
    <row r="262" spans="1:29">
      <c r="A262">
        <v>264</v>
      </c>
      <c r="B262" t="s">
        <v>806</v>
      </c>
      <c r="C262" t="s">
        <v>1798</v>
      </c>
      <c r="J262" t="s">
        <v>1453</v>
      </c>
      <c r="K262">
        <v>0</v>
      </c>
      <c r="N262" t="b">
        <v>0</v>
      </c>
      <c r="O262" t="b">
        <v>1</v>
      </c>
      <c r="P262" t="b">
        <v>0</v>
      </c>
      <c r="Q262">
        <v>10</v>
      </c>
      <c r="R262">
        <v>10</v>
      </c>
      <c r="S262">
        <v>1</v>
      </c>
      <c r="T262">
        <v>4</v>
      </c>
      <c r="U262" t="b">
        <v>1</v>
      </c>
      <c r="V262" t="s">
        <v>1091</v>
      </c>
      <c r="W262" t="s">
        <v>1726</v>
      </c>
      <c r="X262" t="s">
        <v>14570</v>
      </c>
      <c r="Y262">
        <v>25</v>
      </c>
      <c r="Z262">
        <v>25</v>
      </c>
      <c r="AA262">
        <v>7</v>
      </c>
      <c r="AB262">
        <v>7</v>
      </c>
      <c r="AC262">
        <v>7</v>
      </c>
    </row>
    <row r="263" spans="1:29">
      <c r="A263">
        <v>265</v>
      </c>
      <c r="B263" t="s">
        <v>806</v>
      </c>
      <c r="C263" t="s">
        <v>1799</v>
      </c>
      <c r="J263" t="s">
        <v>1453</v>
      </c>
      <c r="K263">
        <v>0</v>
      </c>
      <c r="N263" t="b">
        <v>0</v>
      </c>
      <c r="O263" t="b">
        <v>1</v>
      </c>
      <c r="P263" t="b">
        <v>0</v>
      </c>
      <c r="Q263">
        <v>10</v>
      </c>
      <c r="R263">
        <v>10</v>
      </c>
      <c r="S263">
        <v>1</v>
      </c>
      <c r="T263">
        <v>4</v>
      </c>
      <c r="U263" t="b">
        <v>1</v>
      </c>
      <c r="V263" t="s">
        <v>1091</v>
      </c>
      <c r="W263" t="s">
        <v>1726</v>
      </c>
      <c r="X263" t="s">
        <v>14673</v>
      </c>
      <c r="Y263">
        <v>26</v>
      </c>
      <c r="Z263">
        <v>26</v>
      </c>
      <c r="AA263">
        <v>7</v>
      </c>
      <c r="AB263">
        <v>7</v>
      </c>
      <c r="AC263">
        <v>7</v>
      </c>
    </row>
    <row r="264" spans="1:29">
      <c r="A264">
        <v>266</v>
      </c>
      <c r="B264" t="s">
        <v>806</v>
      </c>
      <c r="C264" t="s">
        <v>1800</v>
      </c>
      <c r="J264" t="s">
        <v>1453</v>
      </c>
      <c r="K264">
        <v>0</v>
      </c>
      <c r="N264" t="b">
        <v>1</v>
      </c>
      <c r="O264" t="b">
        <v>0</v>
      </c>
      <c r="P264" t="b">
        <v>0</v>
      </c>
      <c r="Q264">
        <v>10</v>
      </c>
      <c r="R264">
        <v>10</v>
      </c>
      <c r="S264">
        <v>1</v>
      </c>
      <c r="T264">
        <v>4</v>
      </c>
      <c r="U264" t="b">
        <v>1</v>
      </c>
      <c r="V264" t="s">
        <v>1091</v>
      </c>
      <c r="W264" t="s">
        <v>1726</v>
      </c>
      <c r="X264" t="s">
        <v>14674</v>
      </c>
      <c r="Y264">
        <v>15</v>
      </c>
      <c r="Z264">
        <v>15</v>
      </c>
      <c r="AA264">
        <v>8</v>
      </c>
      <c r="AB264">
        <v>8</v>
      </c>
      <c r="AC264">
        <v>7</v>
      </c>
    </row>
    <row r="265" spans="1:29">
      <c r="A265">
        <v>267</v>
      </c>
      <c r="B265" t="s">
        <v>806</v>
      </c>
      <c r="C265" t="s">
        <v>1801</v>
      </c>
      <c r="J265" t="s">
        <v>1453</v>
      </c>
      <c r="K265">
        <v>0</v>
      </c>
      <c r="N265" t="b">
        <v>1</v>
      </c>
      <c r="O265" t="b">
        <v>0</v>
      </c>
      <c r="P265" t="b">
        <v>0</v>
      </c>
      <c r="Q265">
        <v>10</v>
      </c>
      <c r="R265">
        <v>10</v>
      </c>
      <c r="S265">
        <v>1</v>
      </c>
      <c r="T265">
        <v>4</v>
      </c>
      <c r="U265" t="b">
        <v>1</v>
      </c>
      <c r="V265" t="s">
        <v>1091</v>
      </c>
      <c r="W265" t="s">
        <v>1726</v>
      </c>
      <c r="X265" t="s">
        <v>14675</v>
      </c>
      <c r="Y265">
        <v>16</v>
      </c>
      <c r="Z265">
        <v>16</v>
      </c>
      <c r="AA265">
        <v>8</v>
      </c>
      <c r="AB265">
        <v>8</v>
      </c>
      <c r="AC265">
        <v>7</v>
      </c>
    </row>
    <row r="266" spans="1:29">
      <c r="A266">
        <v>268</v>
      </c>
      <c r="B266" t="s">
        <v>806</v>
      </c>
      <c r="C266" t="s">
        <v>1802</v>
      </c>
      <c r="J266" t="s">
        <v>1453</v>
      </c>
      <c r="K266">
        <v>0</v>
      </c>
      <c r="N266" t="b">
        <v>1</v>
      </c>
      <c r="O266" t="b">
        <v>0</v>
      </c>
      <c r="P266" t="b">
        <v>0</v>
      </c>
      <c r="Q266">
        <v>10</v>
      </c>
      <c r="R266">
        <v>10</v>
      </c>
      <c r="S266">
        <v>1</v>
      </c>
      <c r="T266">
        <v>4</v>
      </c>
      <c r="U266" t="b">
        <v>1</v>
      </c>
      <c r="V266" t="s">
        <v>1091</v>
      </c>
      <c r="W266" t="s">
        <v>1726</v>
      </c>
      <c r="X266" t="s">
        <v>14676</v>
      </c>
      <c r="Y266">
        <v>17</v>
      </c>
      <c r="Z266">
        <v>17</v>
      </c>
      <c r="AA266">
        <v>8</v>
      </c>
      <c r="AB266">
        <v>8</v>
      </c>
      <c r="AC266">
        <v>7</v>
      </c>
    </row>
    <row r="267" spans="1:29">
      <c r="A267">
        <v>269</v>
      </c>
      <c r="B267" t="s">
        <v>806</v>
      </c>
      <c r="C267" t="s">
        <v>1803</v>
      </c>
      <c r="J267" t="s">
        <v>1453</v>
      </c>
      <c r="K267">
        <v>0</v>
      </c>
      <c r="N267" t="b">
        <v>1</v>
      </c>
      <c r="O267" t="b">
        <v>0</v>
      </c>
      <c r="P267" t="b">
        <v>0</v>
      </c>
      <c r="Q267">
        <v>10</v>
      </c>
      <c r="R267">
        <v>10</v>
      </c>
      <c r="S267">
        <v>1</v>
      </c>
      <c r="T267">
        <v>4</v>
      </c>
      <c r="U267" t="b">
        <v>1</v>
      </c>
      <c r="V267" t="s">
        <v>1091</v>
      </c>
      <c r="W267" t="s">
        <v>1726</v>
      </c>
      <c r="X267" t="s">
        <v>14677</v>
      </c>
      <c r="Y267">
        <v>18</v>
      </c>
      <c r="Z267">
        <v>18</v>
      </c>
      <c r="AA267">
        <v>8</v>
      </c>
      <c r="AB267">
        <v>8</v>
      </c>
      <c r="AC267">
        <v>7</v>
      </c>
    </row>
    <row r="268" spans="1:29">
      <c r="A268">
        <v>270</v>
      </c>
      <c r="B268" t="s">
        <v>806</v>
      </c>
      <c r="C268" t="s">
        <v>1804</v>
      </c>
      <c r="J268" t="s">
        <v>1453</v>
      </c>
      <c r="K268">
        <v>0</v>
      </c>
      <c r="N268" t="b">
        <v>1</v>
      </c>
      <c r="O268" t="b">
        <v>0</v>
      </c>
      <c r="P268" t="b">
        <v>0</v>
      </c>
      <c r="Q268">
        <v>10</v>
      </c>
      <c r="R268">
        <v>10</v>
      </c>
      <c r="S268">
        <v>1</v>
      </c>
      <c r="T268">
        <v>4</v>
      </c>
      <c r="U268" t="b">
        <v>1</v>
      </c>
      <c r="V268" t="s">
        <v>1091</v>
      </c>
      <c r="W268" t="s">
        <v>1726</v>
      </c>
      <c r="X268" t="s">
        <v>14678</v>
      </c>
      <c r="Y268">
        <v>19</v>
      </c>
      <c r="Z268">
        <v>19</v>
      </c>
      <c r="AA268">
        <v>8</v>
      </c>
      <c r="AB268">
        <v>8</v>
      </c>
      <c r="AC268">
        <v>7</v>
      </c>
    </row>
    <row r="269" spans="1:29">
      <c r="A269">
        <v>271</v>
      </c>
      <c r="B269" t="s">
        <v>806</v>
      </c>
      <c r="C269" t="s">
        <v>1805</v>
      </c>
      <c r="J269" t="s">
        <v>1453</v>
      </c>
      <c r="K269">
        <v>0</v>
      </c>
      <c r="N269" t="b">
        <v>1</v>
      </c>
      <c r="O269" t="b">
        <v>0</v>
      </c>
      <c r="P269" t="b">
        <v>0</v>
      </c>
      <c r="Q269">
        <v>10</v>
      </c>
      <c r="R269">
        <v>10</v>
      </c>
      <c r="S269">
        <v>1</v>
      </c>
      <c r="T269">
        <v>4</v>
      </c>
      <c r="U269" t="b">
        <v>1</v>
      </c>
      <c r="V269" t="s">
        <v>1091</v>
      </c>
      <c r="W269" t="s">
        <v>1726</v>
      </c>
      <c r="X269" t="s">
        <v>14574</v>
      </c>
      <c r="Y269">
        <v>20</v>
      </c>
      <c r="Z269">
        <v>20</v>
      </c>
      <c r="AA269">
        <v>8</v>
      </c>
      <c r="AB269">
        <v>8</v>
      </c>
      <c r="AC269">
        <v>7</v>
      </c>
    </row>
    <row r="270" spans="1:29">
      <c r="A270">
        <v>272</v>
      </c>
      <c r="B270" t="s">
        <v>806</v>
      </c>
      <c r="C270" t="s">
        <v>1806</v>
      </c>
      <c r="J270" t="s">
        <v>1453</v>
      </c>
      <c r="K270">
        <v>0</v>
      </c>
      <c r="N270" t="b">
        <v>1</v>
      </c>
      <c r="O270" t="b">
        <v>0</v>
      </c>
      <c r="P270" t="b">
        <v>0</v>
      </c>
      <c r="Q270">
        <v>10</v>
      </c>
      <c r="R270">
        <v>10</v>
      </c>
      <c r="S270">
        <v>1</v>
      </c>
      <c r="T270">
        <v>4</v>
      </c>
      <c r="U270" t="b">
        <v>1</v>
      </c>
      <c r="V270" t="s">
        <v>1091</v>
      </c>
      <c r="W270" t="s">
        <v>1726</v>
      </c>
      <c r="X270" t="s">
        <v>14575</v>
      </c>
      <c r="Y270">
        <v>21</v>
      </c>
      <c r="Z270">
        <v>21</v>
      </c>
      <c r="AA270">
        <v>8</v>
      </c>
      <c r="AB270">
        <v>8</v>
      </c>
      <c r="AC270">
        <v>7</v>
      </c>
    </row>
    <row r="271" spans="1:29">
      <c r="A271">
        <v>273</v>
      </c>
      <c r="B271" t="s">
        <v>806</v>
      </c>
      <c r="C271" t="s">
        <v>1807</v>
      </c>
      <c r="J271" t="s">
        <v>1453</v>
      </c>
      <c r="K271">
        <v>0</v>
      </c>
      <c r="N271" t="b">
        <v>1</v>
      </c>
      <c r="O271" t="b">
        <v>0</v>
      </c>
      <c r="P271" t="b">
        <v>0</v>
      </c>
      <c r="Q271">
        <v>10</v>
      </c>
      <c r="R271">
        <v>10</v>
      </c>
      <c r="S271">
        <v>1</v>
      </c>
      <c r="T271">
        <v>4</v>
      </c>
      <c r="U271" t="b">
        <v>1</v>
      </c>
      <c r="V271" t="s">
        <v>1091</v>
      </c>
      <c r="W271" t="s">
        <v>1726</v>
      </c>
      <c r="X271" t="s">
        <v>14576</v>
      </c>
      <c r="Y271">
        <v>22</v>
      </c>
      <c r="Z271">
        <v>22</v>
      </c>
      <c r="AA271">
        <v>8</v>
      </c>
      <c r="AB271">
        <v>8</v>
      </c>
      <c r="AC271">
        <v>7</v>
      </c>
    </row>
    <row r="272" spans="1:29">
      <c r="A272">
        <v>274</v>
      </c>
      <c r="B272" t="s">
        <v>806</v>
      </c>
      <c r="C272" t="s">
        <v>1808</v>
      </c>
      <c r="J272" t="s">
        <v>1453</v>
      </c>
      <c r="K272">
        <v>0</v>
      </c>
      <c r="N272" t="b">
        <v>1</v>
      </c>
      <c r="O272" t="b">
        <v>0</v>
      </c>
      <c r="P272" t="b">
        <v>0</v>
      </c>
      <c r="Q272">
        <v>10</v>
      </c>
      <c r="R272">
        <v>10</v>
      </c>
      <c r="S272">
        <v>1</v>
      </c>
      <c r="T272">
        <v>4</v>
      </c>
      <c r="U272" t="b">
        <v>1</v>
      </c>
      <c r="V272" t="s">
        <v>1091</v>
      </c>
      <c r="W272" t="s">
        <v>1726</v>
      </c>
      <c r="X272" t="s">
        <v>14679</v>
      </c>
      <c r="Y272">
        <v>23</v>
      </c>
      <c r="Z272">
        <v>23</v>
      </c>
      <c r="AA272">
        <v>8</v>
      </c>
      <c r="AB272">
        <v>8</v>
      </c>
      <c r="AC272">
        <v>7</v>
      </c>
    </row>
    <row r="273" spans="1:29">
      <c r="A273">
        <v>275</v>
      </c>
      <c r="B273" t="s">
        <v>806</v>
      </c>
      <c r="C273" t="s">
        <v>1809</v>
      </c>
      <c r="J273" t="s">
        <v>1453</v>
      </c>
      <c r="K273">
        <v>0</v>
      </c>
      <c r="N273" t="b">
        <v>1</v>
      </c>
      <c r="O273" t="b">
        <v>0</v>
      </c>
      <c r="P273" t="b">
        <v>0</v>
      </c>
      <c r="Q273">
        <v>10</v>
      </c>
      <c r="R273">
        <v>10</v>
      </c>
      <c r="S273">
        <v>1</v>
      </c>
      <c r="T273">
        <v>4</v>
      </c>
      <c r="U273" t="b">
        <v>1</v>
      </c>
      <c r="V273" t="s">
        <v>1091</v>
      </c>
      <c r="W273" t="s">
        <v>1726</v>
      </c>
      <c r="X273" t="s">
        <v>14577</v>
      </c>
      <c r="Y273">
        <v>24</v>
      </c>
      <c r="Z273">
        <v>24</v>
      </c>
      <c r="AA273">
        <v>8</v>
      </c>
      <c r="AB273">
        <v>8</v>
      </c>
      <c r="AC273">
        <v>7</v>
      </c>
    </row>
    <row r="274" spans="1:29">
      <c r="A274">
        <v>276</v>
      </c>
      <c r="B274" t="s">
        <v>806</v>
      </c>
      <c r="C274" t="s">
        <v>1810</v>
      </c>
      <c r="J274" t="s">
        <v>1453</v>
      </c>
      <c r="K274">
        <v>0</v>
      </c>
      <c r="N274" t="b">
        <v>1</v>
      </c>
      <c r="O274" t="b">
        <v>0</v>
      </c>
      <c r="P274" t="b">
        <v>0</v>
      </c>
      <c r="Q274">
        <v>10</v>
      </c>
      <c r="R274">
        <v>10</v>
      </c>
      <c r="S274">
        <v>1</v>
      </c>
      <c r="T274">
        <v>4</v>
      </c>
      <c r="U274" t="b">
        <v>1</v>
      </c>
      <c r="V274" t="s">
        <v>1091</v>
      </c>
      <c r="W274" t="s">
        <v>1726</v>
      </c>
      <c r="X274" t="s">
        <v>14578</v>
      </c>
      <c r="Y274">
        <v>25</v>
      </c>
      <c r="Z274">
        <v>25</v>
      </c>
      <c r="AA274">
        <v>8</v>
      </c>
      <c r="AB274">
        <v>8</v>
      </c>
      <c r="AC274">
        <v>7</v>
      </c>
    </row>
    <row r="275" spans="1:29">
      <c r="A275">
        <v>277</v>
      </c>
      <c r="B275" t="s">
        <v>806</v>
      </c>
      <c r="C275" t="s">
        <v>1811</v>
      </c>
      <c r="J275" t="s">
        <v>1453</v>
      </c>
      <c r="K275">
        <v>0</v>
      </c>
      <c r="N275" t="b">
        <v>1</v>
      </c>
      <c r="O275" t="b">
        <v>0</v>
      </c>
      <c r="P275" t="b">
        <v>0</v>
      </c>
      <c r="Q275">
        <v>10</v>
      </c>
      <c r="R275">
        <v>10</v>
      </c>
      <c r="S275">
        <v>1</v>
      </c>
      <c r="T275">
        <v>4</v>
      </c>
      <c r="U275" t="b">
        <v>1</v>
      </c>
      <c r="V275" t="s">
        <v>1091</v>
      </c>
      <c r="W275" t="s">
        <v>1726</v>
      </c>
      <c r="X275" t="s">
        <v>14680</v>
      </c>
      <c r="Y275">
        <v>26</v>
      </c>
      <c r="Z275">
        <v>26</v>
      </c>
      <c r="AA275">
        <v>8</v>
      </c>
      <c r="AB275">
        <v>8</v>
      </c>
      <c r="AC275">
        <v>7</v>
      </c>
    </row>
    <row r="276" spans="1:29">
      <c r="A276">
        <v>278</v>
      </c>
      <c r="B276" t="s">
        <v>806</v>
      </c>
      <c r="C276" t="s">
        <v>1812</v>
      </c>
      <c r="J276" t="s">
        <v>1471</v>
      </c>
      <c r="K276">
        <v>0</v>
      </c>
      <c r="N276" t="b">
        <v>0</v>
      </c>
      <c r="O276" t="b">
        <v>1</v>
      </c>
      <c r="P276" t="b">
        <v>0</v>
      </c>
      <c r="Q276">
        <v>10</v>
      </c>
      <c r="R276">
        <v>10</v>
      </c>
      <c r="S276">
        <v>1</v>
      </c>
      <c r="T276">
        <v>4</v>
      </c>
      <c r="U276" t="b">
        <v>1</v>
      </c>
      <c r="V276" t="s">
        <v>1091</v>
      </c>
      <c r="W276" t="s">
        <v>1726</v>
      </c>
      <c r="X276" t="s">
        <v>14454</v>
      </c>
      <c r="Y276">
        <v>15</v>
      </c>
      <c r="Z276">
        <v>15</v>
      </c>
      <c r="AA276">
        <v>9</v>
      </c>
      <c r="AB276">
        <v>9</v>
      </c>
      <c r="AC276">
        <v>7</v>
      </c>
    </row>
    <row r="277" spans="1:29">
      <c r="A277">
        <v>279</v>
      </c>
      <c r="B277" t="s">
        <v>806</v>
      </c>
      <c r="C277" t="s">
        <v>1813</v>
      </c>
      <c r="J277" t="s">
        <v>1471</v>
      </c>
      <c r="K277">
        <v>0</v>
      </c>
      <c r="N277" t="b">
        <v>0</v>
      </c>
      <c r="O277" t="b">
        <v>1</v>
      </c>
      <c r="P277" t="b">
        <v>0</v>
      </c>
      <c r="Q277">
        <v>10</v>
      </c>
      <c r="R277">
        <v>10</v>
      </c>
      <c r="S277">
        <v>1</v>
      </c>
      <c r="T277">
        <v>4</v>
      </c>
      <c r="U277" t="b">
        <v>1</v>
      </c>
      <c r="V277" t="s">
        <v>1091</v>
      </c>
      <c r="W277" t="s">
        <v>1726</v>
      </c>
      <c r="X277" t="s">
        <v>14681</v>
      </c>
      <c r="Y277">
        <v>16</v>
      </c>
      <c r="Z277">
        <v>16</v>
      </c>
      <c r="AA277">
        <v>9</v>
      </c>
      <c r="AB277">
        <v>9</v>
      </c>
      <c r="AC277">
        <v>7</v>
      </c>
    </row>
    <row r="278" spans="1:29">
      <c r="A278">
        <v>280</v>
      </c>
      <c r="B278" t="s">
        <v>806</v>
      </c>
      <c r="C278" t="s">
        <v>1814</v>
      </c>
      <c r="J278" t="s">
        <v>1471</v>
      </c>
      <c r="K278">
        <v>0</v>
      </c>
      <c r="N278" t="b">
        <v>0</v>
      </c>
      <c r="O278" t="b">
        <v>1</v>
      </c>
      <c r="P278" t="b">
        <v>0</v>
      </c>
      <c r="Q278">
        <v>10</v>
      </c>
      <c r="R278">
        <v>10</v>
      </c>
      <c r="S278">
        <v>1</v>
      </c>
      <c r="T278">
        <v>4</v>
      </c>
      <c r="U278" t="b">
        <v>1</v>
      </c>
      <c r="V278" t="s">
        <v>1091</v>
      </c>
      <c r="W278" t="s">
        <v>1726</v>
      </c>
      <c r="X278" t="s">
        <v>14458</v>
      </c>
      <c r="Y278">
        <v>17</v>
      </c>
      <c r="Z278">
        <v>17</v>
      </c>
      <c r="AA278">
        <v>9</v>
      </c>
      <c r="AB278">
        <v>9</v>
      </c>
      <c r="AC278">
        <v>7</v>
      </c>
    </row>
    <row r="279" spans="1:29">
      <c r="A279">
        <v>281</v>
      </c>
      <c r="B279" t="s">
        <v>806</v>
      </c>
      <c r="C279" t="s">
        <v>1815</v>
      </c>
      <c r="J279" t="s">
        <v>1471</v>
      </c>
      <c r="K279">
        <v>0</v>
      </c>
      <c r="N279" t="b">
        <v>0</v>
      </c>
      <c r="O279" t="b">
        <v>1</v>
      </c>
      <c r="P279" t="b">
        <v>0</v>
      </c>
      <c r="Q279">
        <v>10</v>
      </c>
      <c r="R279">
        <v>10</v>
      </c>
      <c r="S279">
        <v>1</v>
      </c>
      <c r="T279">
        <v>4</v>
      </c>
      <c r="U279" t="b">
        <v>1</v>
      </c>
      <c r="V279" t="s">
        <v>1091</v>
      </c>
      <c r="W279" t="s">
        <v>1726</v>
      </c>
      <c r="X279" t="s">
        <v>14682</v>
      </c>
      <c r="Y279">
        <v>18</v>
      </c>
      <c r="Z279">
        <v>18</v>
      </c>
      <c r="AA279">
        <v>9</v>
      </c>
      <c r="AB279">
        <v>9</v>
      </c>
      <c r="AC279">
        <v>7</v>
      </c>
    </row>
    <row r="280" spans="1:29">
      <c r="A280">
        <v>282</v>
      </c>
      <c r="B280" t="s">
        <v>806</v>
      </c>
      <c r="C280" t="s">
        <v>1816</v>
      </c>
      <c r="J280" t="s">
        <v>1471</v>
      </c>
      <c r="K280">
        <v>0</v>
      </c>
      <c r="N280" t="b">
        <v>0</v>
      </c>
      <c r="O280" t="b">
        <v>1</v>
      </c>
      <c r="P280" t="b">
        <v>0</v>
      </c>
      <c r="Q280">
        <v>10</v>
      </c>
      <c r="R280">
        <v>10</v>
      </c>
      <c r="S280">
        <v>1</v>
      </c>
      <c r="T280">
        <v>4</v>
      </c>
      <c r="U280" t="b">
        <v>1</v>
      </c>
      <c r="V280" t="s">
        <v>1091</v>
      </c>
      <c r="W280" t="s">
        <v>1726</v>
      </c>
      <c r="X280" t="s">
        <v>14683</v>
      </c>
      <c r="Y280">
        <v>19</v>
      </c>
      <c r="Z280">
        <v>19</v>
      </c>
      <c r="AA280">
        <v>9</v>
      </c>
      <c r="AB280">
        <v>9</v>
      </c>
      <c r="AC280">
        <v>7</v>
      </c>
    </row>
    <row r="281" spans="1:29">
      <c r="A281">
        <v>283</v>
      </c>
      <c r="B281" t="s">
        <v>806</v>
      </c>
      <c r="C281" t="s">
        <v>1817</v>
      </c>
      <c r="J281" t="s">
        <v>1471</v>
      </c>
      <c r="K281">
        <v>0</v>
      </c>
      <c r="N281" t="b">
        <v>0</v>
      </c>
      <c r="O281" t="b">
        <v>1</v>
      </c>
      <c r="P281" t="b">
        <v>0</v>
      </c>
      <c r="Q281">
        <v>10</v>
      </c>
      <c r="R281">
        <v>10</v>
      </c>
      <c r="S281">
        <v>1</v>
      </c>
      <c r="T281">
        <v>4</v>
      </c>
      <c r="U281" t="b">
        <v>1</v>
      </c>
      <c r="V281" t="s">
        <v>1091</v>
      </c>
      <c r="W281" t="s">
        <v>1726</v>
      </c>
      <c r="X281" t="s">
        <v>14582</v>
      </c>
      <c r="Y281">
        <v>20</v>
      </c>
      <c r="Z281">
        <v>20</v>
      </c>
      <c r="AA281">
        <v>9</v>
      </c>
      <c r="AB281">
        <v>9</v>
      </c>
      <c r="AC281">
        <v>7</v>
      </c>
    </row>
    <row r="282" spans="1:29">
      <c r="A282">
        <v>284</v>
      </c>
      <c r="B282" t="s">
        <v>806</v>
      </c>
      <c r="C282" t="s">
        <v>1818</v>
      </c>
      <c r="J282" t="s">
        <v>1471</v>
      </c>
      <c r="K282">
        <v>0</v>
      </c>
      <c r="N282" t="b">
        <v>0</v>
      </c>
      <c r="O282" t="b">
        <v>1</v>
      </c>
      <c r="P282" t="b">
        <v>0</v>
      </c>
      <c r="Q282">
        <v>10</v>
      </c>
      <c r="R282">
        <v>10</v>
      </c>
      <c r="S282">
        <v>1</v>
      </c>
      <c r="T282">
        <v>4</v>
      </c>
      <c r="U282" t="b">
        <v>1</v>
      </c>
      <c r="V282" t="s">
        <v>1091</v>
      </c>
      <c r="W282" t="s">
        <v>1726</v>
      </c>
      <c r="X282" t="s">
        <v>14583</v>
      </c>
      <c r="Y282">
        <v>21</v>
      </c>
      <c r="Z282">
        <v>21</v>
      </c>
      <c r="AA282">
        <v>9</v>
      </c>
      <c r="AB282">
        <v>9</v>
      </c>
      <c r="AC282">
        <v>7</v>
      </c>
    </row>
    <row r="283" spans="1:29">
      <c r="A283">
        <v>285</v>
      </c>
      <c r="B283" t="s">
        <v>806</v>
      </c>
      <c r="C283" t="s">
        <v>1819</v>
      </c>
      <c r="J283" t="s">
        <v>1471</v>
      </c>
      <c r="K283">
        <v>0</v>
      </c>
      <c r="N283" t="b">
        <v>0</v>
      </c>
      <c r="O283" t="b">
        <v>1</v>
      </c>
      <c r="P283" t="b">
        <v>0</v>
      </c>
      <c r="Q283">
        <v>10</v>
      </c>
      <c r="R283">
        <v>10</v>
      </c>
      <c r="S283">
        <v>1</v>
      </c>
      <c r="T283">
        <v>4</v>
      </c>
      <c r="U283" t="b">
        <v>1</v>
      </c>
      <c r="V283" t="s">
        <v>1091</v>
      </c>
      <c r="W283" t="s">
        <v>1726</v>
      </c>
      <c r="X283" t="s">
        <v>14584</v>
      </c>
      <c r="Y283">
        <v>22</v>
      </c>
      <c r="Z283">
        <v>22</v>
      </c>
      <c r="AA283">
        <v>9</v>
      </c>
      <c r="AB283">
        <v>9</v>
      </c>
      <c r="AC283">
        <v>7</v>
      </c>
    </row>
    <row r="284" spans="1:29">
      <c r="A284">
        <v>286</v>
      </c>
      <c r="B284" t="s">
        <v>806</v>
      </c>
      <c r="C284" t="s">
        <v>1820</v>
      </c>
      <c r="J284" t="s">
        <v>1471</v>
      </c>
      <c r="K284">
        <v>0</v>
      </c>
      <c r="N284" t="b">
        <v>0</v>
      </c>
      <c r="O284" t="b">
        <v>1</v>
      </c>
      <c r="P284" t="b">
        <v>0</v>
      </c>
      <c r="Q284">
        <v>10</v>
      </c>
      <c r="R284">
        <v>10</v>
      </c>
      <c r="S284">
        <v>1</v>
      </c>
      <c r="T284">
        <v>4</v>
      </c>
      <c r="U284" t="b">
        <v>1</v>
      </c>
      <c r="V284" t="s">
        <v>1091</v>
      </c>
      <c r="W284" t="s">
        <v>1726</v>
      </c>
      <c r="X284" t="s">
        <v>14585</v>
      </c>
      <c r="Y284">
        <v>23</v>
      </c>
      <c r="Z284">
        <v>23</v>
      </c>
      <c r="AA284">
        <v>9</v>
      </c>
      <c r="AB284">
        <v>9</v>
      </c>
      <c r="AC284">
        <v>7</v>
      </c>
    </row>
    <row r="285" spans="1:29">
      <c r="A285">
        <v>287</v>
      </c>
      <c r="B285" t="s">
        <v>806</v>
      </c>
      <c r="C285" t="s">
        <v>1821</v>
      </c>
      <c r="J285" t="s">
        <v>1471</v>
      </c>
      <c r="K285">
        <v>0</v>
      </c>
      <c r="N285" t="b">
        <v>0</v>
      </c>
      <c r="O285" t="b">
        <v>1</v>
      </c>
      <c r="P285" t="b">
        <v>0</v>
      </c>
      <c r="Q285">
        <v>10</v>
      </c>
      <c r="R285">
        <v>10</v>
      </c>
      <c r="S285">
        <v>1</v>
      </c>
      <c r="T285">
        <v>4</v>
      </c>
      <c r="U285" t="b">
        <v>1</v>
      </c>
      <c r="V285" t="s">
        <v>1091</v>
      </c>
      <c r="W285" t="s">
        <v>1726</v>
      </c>
      <c r="X285" t="s">
        <v>14586</v>
      </c>
      <c r="Y285">
        <v>24</v>
      </c>
      <c r="Z285">
        <v>24</v>
      </c>
      <c r="AA285">
        <v>9</v>
      </c>
      <c r="AB285">
        <v>9</v>
      </c>
      <c r="AC285">
        <v>7</v>
      </c>
    </row>
    <row r="286" spans="1:29">
      <c r="A286">
        <v>288</v>
      </c>
      <c r="B286" t="s">
        <v>806</v>
      </c>
      <c r="C286" t="s">
        <v>1822</v>
      </c>
      <c r="J286" t="s">
        <v>1471</v>
      </c>
      <c r="K286">
        <v>0</v>
      </c>
      <c r="N286" t="b">
        <v>0</v>
      </c>
      <c r="O286" t="b">
        <v>1</v>
      </c>
      <c r="P286" t="b">
        <v>0</v>
      </c>
      <c r="Q286">
        <v>10</v>
      </c>
      <c r="R286">
        <v>10</v>
      </c>
      <c r="S286">
        <v>1</v>
      </c>
      <c r="T286">
        <v>4</v>
      </c>
      <c r="U286" t="b">
        <v>1</v>
      </c>
      <c r="V286" t="s">
        <v>1091</v>
      </c>
      <c r="W286" t="s">
        <v>1726</v>
      </c>
      <c r="X286" t="s">
        <v>14466</v>
      </c>
      <c r="Y286">
        <v>25</v>
      </c>
      <c r="Z286">
        <v>25</v>
      </c>
      <c r="AA286">
        <v>9</v>
      </c>
      <c r="AB286">
        <v>9</v>
      </c>
      <c r="AC286">
        <v>7</v>
      </c>
    </row>
    <row r="287" spans="1:29">
      <c r="A287">
        <v>289</v>
      </c>
      <c r="B287" t="s">
        <v>806</v>
      </c>
      <c r="C287" t="s">
        <v>1823</v>
      </c>
      <c r="J287" t="s">
        <v>1471</v>
      </c>
      <c r="K287">
        <v>0</v>
      </c>
      <c r="N287" t="b">
        <v>0</v>
      </c>
      <c r="O287" t="b">
        <v>1</v>
      </c>
      <c r="P287" t="b">
        <v>0</v>
      </c>
      <c r="Q287">
        <v>10</v>
      </c>
      <c r="R287">
        <v>10</v>
      </c>
      <c r="S287">
        <v>1</v>
      </c>
      <c r="T287">
        <v>4</v>
      </c>
      <c r="U287" t="b">
        <v>1</v>
      </c>
      <c r="V287" t="s">
        <v>1091</v>
      </c>
      <c r="W287" t="s">
        <v>1726</v>
      </c>
      <c r="X287" t="s">
        <v>14587</v>
      </c>
      <c r="Y287">
        <v>26</v>
      </c>
      <c r="Z287">
        <v>26</v>
      </c>
      <c r="AA287">
        <v>9</v>
      </c>
      <c r="AB287">
        <v>9</v>
      </c>
      <c r="AC287">
        <v>7</v>
      </c>
    </row>
    <row r="288" spans="1:29">
      <c r="A288">
        <v>290</v>
      </c>
      <c r="B288" t="s">
        <v>806</v>
      </c>
      <c r="C288" t="s">
        <v>1824</v>
      </c>
      <c r="J288" t="s">
        <v>1453</v>
      </c>
      <c r="K288">
        <v>0</v>
      </c>
      <c r="N288" t="b">
        <v>1</v>
      </c>
      <c r="O288" t="b">
        <v>0</v>
      </c>
      <c r="P288" t="b">
        <v>0</v>
      </c>
      <c r="Q288">
        <v>10</v>
      </c>
      <c r="R288">
        <v>10</v>
      </c>
      <c r="S288">
        <v>1</v>
      </c>
      <c r="T288">
        <v>4</v>
      </c>
      <c r="U288" t="b">
        <v>1</v>
      </c>
      <c r="V288" t="s">
        <v>1091</v>
      </c>
      <c r="W288" t="s">
        <v>1726</v>
      </c>
      <c r="X288" t="s">
        <v>14684</v>
      </c>
      <c r="Y288">
        <v>15</v>
      </c>
      <c r="Z288">
        <v>15</v>
      </c>
      <c r="AA288">
        <v>10</v>
      </c>
      <c r="AB288">
        <v>10</v>
      </c>
      <c r="AC288">
        <v>7</v>
      </c>
    </row>
    <row r="289" spans="1:29">
      <c r="A289">
        <v>291</v>
      </c>
      <c r="B289" t="s">
        <v>806</v>
      </c>
      <c r="C289" t="s">
        <v>1825</v>
      </c>
      <c r="J289" t="s">
        <v>1453</v>
      </c>
      <c r="K289">
        <v>0</v>
      </c>
      <c r="N289" t="b">
        <v>1</v>
      </c>
      <c r="O289" t="b">
        <v>0</v>
      </c>
      <c r="P289" t="b">
        <v>0</v>
      </c>
      <c r="Q289">
        <v>10</v>
      </c>
      <c r="R289">
        <v>10</v>
      </c>
      <c r="S289">
        <v>1</v>
      </c>
      <c r="T289">
        <v>4</v>
      </c>
      <c r="U289" t="b">
        <v>1</v>
      </c>
      <c r="V289" t="s">
        <v>1091</v>
      </c>
      <c r="W289" t="s">
        <v>1726</v>
      </c>
      <c r="X289" t="s">
        <v>14685</v>
      </c>
      <c r="Y289">
        <v>16</v>
      </c>
      <c r="Z289">
        <v>16</v>
      </c>
      <c r="AA289">
        <v>10</v>
      </c>
      <c r="AB289">
        <v>10</v>
      </c>
      <c r="AC289">
        <v>7</v>
      </c>
    </row>
    <row r="290" spans="1:29">
      <c r="A290">
        <v>292</v>
      </c>
      <c r="B290" t="s">
        <v>806</v>
      </c>
      <c r="C290" t="s">
        <v>1826</v>
      </c>
      <c r="J290" t="s">
        <v>1453</v>
      </c>
      <c r="K290">
        <v>0</v>
      </c>
      <c r="N290" t="b">
        <v>1</v>
      </c>
      <c r="O290" t="b">
        <v>0</v>
      </c>
      <c r="P290" t="b">
        <v>0</v>
      </c>
      <c r="Q290">
        <v>10</v>
      </c>
      <c r="R290">
        <v>10</v>
      </c>
      <c r="S290">
        <v>1</v>
      </c>
      <c r="T290">
        <v>4</v>
      </c>
      <c r="U290" t="b">
        <v>1</v>
      </c>
      <c r="V290" t="s">
        <v>1091</v>
      </c>
      <c r="W290" t="s">
        <v>1726</v>
      </c>
      <c r="X290" t="s">
        <v>14686</v>
      </c>
      <c r="Y290">
        <v>17</v>
      </c>
      <c r="Z290">
        <v>17</v>
      </c>
      <c r="AA290">
        <v>10</v>
      </c>
      <c r="AB290">
        <v>10</v>
      </c>
      <c r="AC290">
        <v>7</v>
      </c>
    </row>
    <row r="291" spans="1:29">
      <c r="A291">
        <v>293</v>
      </c>
      <c r="B291" t="s">
        <v>806</v>
      </c>
      <c r="C291" t="s">
        <v>1827</v>
      </c>
      <c r="J291" t="s">
        <v>1453</v>
      </c>
      <c r="K291">
        <v>0</v>
      </c>
      <c r="N291" t="b">
        <v>1</v>
      </c>
      <c r="O291" t="b">
        <v>0</v>
      </c>
      <c r="P291" t="b">
        <v>0</v>
      </c>
      <c r="Q291">
        <v>10</v>
      </c>
      <c r="R291">
        <v>10</v>
      </c>
      <c r="S291">
        <v>1</v>
      </c>
      <c r="T291">
        <v>4</v>
      </c>
      <c r="U291" t="b">
        <v>1</v>
      </c>
      <c r="V291" t="s">
        <v>1091</v>
      </c>
      <c r="W291" t="s">
        <v>1726</v>
      </c>
      <c r="X291" t="s">
        <v>14687</v>
      </c>
      <c r="Y291">
        <v>18</v>
      </c>
      <c r="Z291">
        <v>18</v>
      </c>
      <c r="AA291">
        <v>10</v>
      </c>
      <c r="AB291">
        <v>10</v>
      </c>
      <c r="AC291">
        <v>7</v>
      </c>
    </row>
    <row r="292" spans="1:29">
      <c r="A292">
        <v>294</v>
      </c>
      <c r="B292" t="s">
        <v>806</v>
      </c>
      <c r="C292" t="s">
        <v>1828</v>
      </c>
      <c r="J292" t="s">
        <v>1453</v>
      </c>
      <c r="K292">
        <v>0</v>
      </c>
      <c r="N292" t="b">
        <v>1</v>
      </c>
      <c r="O292" t="b">
        <v>0</v>
      </c>
      <c r="P292" t="b">
        <v>0</v>
      </c>
      <c r="Q292">
        <v>10</v>
      </c>
      <c r="R292">
        <v>10</v>
      </c>
      <c r="S292">
        <v>1</v>
      </c>
      <c r="T292">
        <v>4</v>
      </c>
      <c r="U292" t="b">
        <v>1</v>
      </c>
      <c r="V292" t="s">
        <v>1091</v>
      </c>
      <c r="W292" t="s">
        <v>1726</v>
      </c>
      <c r="X292" t="s">
        <v>14688</v>
      </c>
      <c r="Y292">
        <v>19</v>
      </c>
      <c r="Z292">
        <v>19</v>
      </c>
      <c r="AA292">
        <v>10</v>
      </c>
      <c r="AB292">
        <v>10</v>
      </c>
      <c r="AC292">
        <v>7</v>
      </c>
    </row>
    <row r="293" spans="1:29">
      <c r="A293">
        <v>295</v>
      </c>
      <c r="B293" t="s">
        <v>806</v>
      </c>
      <c r="C293" t="s">
        <v>1829</v>
      </c>
      <c r="J293" t="s">
        <v>1453</v>
      </c>
      <c r="K293">
        <v>0</v>
      </c>
      <c r="N293" t="b">
        <v>1</v>
      </c>
      <c r="O293" t="b">
        <v>0</v>
      </c>
      <c r="P293" t="b">
        <v>0</v>
      </c>
      <c r="Q293">
        <v>10</v>
      </c>
      <c r="R293">
        <v>10</v>
      </c>
      <c r="S293">
        <v>1</v>
      </c>
      <c r="T293">
        <v>4</v>
      </c>
      <c r="U293" t="b">
        <v>1</v>
      </c>
      <c r="V293" t="s">
        <v>1091</v>
      </c>
      <c r="W293" t="s">
        <v>1726</v>
      </c>
      <c r="X293" t="s">
        <v>14592</v>
      </c>
      <c r="Y293">
        <v>20</v>
      </c>
      <c r="Z293">
        <v>20</v>
      </c>
      <c r="AA293">
        <v>10</v>
      </c>
      <c r="AB293">
        <v>10</v>
      </c>
      <c r="AC293">
        <v>7</v>
      </c>
    </row>
    <row r="294" spans="1:29">
      <c r="A294">
        <v>296</v>
      </c>
      <c r="B294" t="s">
        <v>806</v>
      </c>
      <c r="C294" t="s">
        <v>1830</v>
      </c>
      <c r="J294" t="s">
        <v>1453</v>
      </c>
      <c r="K294">
        <v>0</v>
      </c>
      <c r="N294" t="b">
        <v>1</v>
      </c>
      <c r="O294" t="b">
        <v>0</v>
      </c>
      <c r="P294" t="b">
        <v>0</v>
      </c>
      <c r="Q294">
        <v>10</v>
      </c>
      <c r="R294">
        <v>10</v>
      </c>
      <c r="S294">
        <v>1</v>
      </c>
      <c r="T294">
        <v>4</v>
      </c>
      <c r="U294" t="b">
        <v>1</v>
      </c>
      <c r="V294" t="s">
        <v>1091</v>
      </c>
      <c r="W294" t="s">
        <v>1726</v>
      </c>
      <c r="X294" t="s">
        <v>14593</v>
      </c>
      <c r="Y294">
        <v>21</v>
      </c>
      <c r="Z294">
        <v>21</v>
      </c>
      <c r="AA294">
        <v>10</v>
      </c>
      <c r="AB294">
        <v>10</v>
      </c>
      <c r="AC294">
        <v>7</v>
      </c>
    </row>
    <row r="295" spans="1:29">
      <c r="A295">
        <v>297</v>
      </c>
      <c r="B295" t="s">
        <v>806</v>
      </c>
      <c r="C295" t="s">
        <v>1831</v>
      </c>
      <c r="J295" t="s">
        <v>1453</v>
      </c>
      <c r="K295">
        <v>0</v>
      </c>
      <c r="N295" t="b">
        <v>1</v>
      </c>
      <c r="O295" t="b">
        <v>0</v>
      </c>
      <c r="P295" t="b">
        <v>0</v>
      </c>
      <c r="Q295">
        <v>10</v>
      </c>
      <c r="R295">
        <v>10</v>
      </c>
      <c r="S295">
        <v>1</v>
      </c>
      <c r="T295">
        <v>4</v>
      </c>
      <c r="U295" t="b">
        <v>1</v>
      </c>
      <c r="V295" t="s">
        <v>1091</v>
      </c>
      <c r="W295" t="s">
        <v>1726</v>
      </c>
      <c r="X295" t="s">
        <v>14594</v>
      </c>
      <c r="Y295">
        <v>22</v>
      </c>
      <c r="Z295">
        <v>22</v>
      </c>
      <c r="AA295">
        <v>10</v>
      </c>
      <c r="AB295">
        <v>10</v>
      </c>
      <c r="AC295">
        <v>7</v>
      </c>
    </row>
    <row r="296" spans="1:29">
      <c r="A296">
        <v>298</v>
      </c>
      <c r="B296" t="s">
        <v>806</v>
      </c>
      <c r="C296" t="s">
        <v>1832</v>
      </c>
      <c r="J296" t="s">
        <v>1453</v>
      </c>
      <c r="K296">
        <v>0</v>
      </c>
      <c r="N296" t="b">
        <v>1</v>
      </c>
      <c r="O296" t="b">
        <v>0</v>
      </c>
      <c r="P296" t="b">
        <v>0</v>
      </c>
      <c r="Q296">
        <v>10</v>
      </c>
      <c r="R296">
        <v>10</v>
      </c>
      <c r="S296">
        <v>1</v>
      </c>
      <c r="T296">
        <v>4</v>
      </c>
      <c r="U296" t="b">
        <v>1</v>
      </c>
      <c r="V296" t="s">
        <v>1091</v>
      </c>
      <c r="W296" t="s">
        <v>1726</v>
      </c>
      <c r="X296" t="s">
        <v>14595</v>
      </c>
      <c r="Y296">
        <v>23</v>
      </c>
      <c r="Z296">
        <v>23</v>
      </c>
      <c r="AA296">
        <v>10</v>
      </c>
      <c r="AB296">
        <v>10</v>
      </c>
      <c r="AC296">
        <v>7</v>
      </c>
    </row>
    <row r="297" spans="1:29">
      <c r="A297">
        <v>299</v>
      </c>
      <c r="B297" t="s">
        <v>806</v>
      </c>
      <c r="C297" t="s">
        <v>1833</v>
      </c>
      <c r="J297" t="s">
        <v>1453</v>
      </c>
      <c r="K297">
        <v>0</v>
      </c>
      <c r="N297" t="b">
        <v>1</v>
      </c>
      <c r="O297" t="b">
        <v>0</v>
      </c>
      <c r="P297" t="b">
        <v>0</v>
      </c>
      <c r="Q297">
        <v>10</v>
      </c>
      <c r="R297">
        <v>10</v>
      </c>
      <c r="S297">
        <v>1</v>
      </c>
      <c r="T297">
        <v>4</v>
      </c>
      <c r="U297" t="b">
        <v>1</v>
      </c>
      <c r="V297" t="s">
        <v>1091</v>
      </c>
      <c r="W297" t="s">
        <v>1726</v>
      </c>
      <c r="X297" t="s">
        <v>14596</v>
      </c>
      <c r="Y297">
        <v>24</v>
      </c>
      <c r="Z297">
        <v>24</v>
      </c>
      <c r="AA297">
        <v>10</v>
      </c>
      <c r="AB297">
        <v>10</v>
      </c>
      <c r="AC297">
        <v>7</v>
      </c>
    </row>
    <row r="298" spans="1:29">
      <c r="A298">
        <v>300</v>
      </c>
      <c r="B298" t="s">
        <v>806</v>
      </c>
      <c r="C298" t="s">
        <v>1834</v>
      </c>
      <c r="J298" t="s">
        <v>1453</v>
      </c>
      <c r="K298">
        <v>0</v>
      </c>
      <c r="N298" t="b">
        <v>1</v>
      </c>
      <c r="O298" t="b">
        <v>0</v>
      </c>
      <c r="P298" t="b">
        <v>0</v>
      </c>
      <c r="Q298">
        <v>10</v>
      </c>
      <c r="R298">
        <v>10</v>
      </c>
      <c r="S298">
        <v>1</v>
      </c>
      <c r="T298">
        <v>4</v>
      </c>
      <c r="U298" t="b">
        <v>1</v>
      </c>
      <c r="V298" t="s">
        <v>1091</v>
      </c>
      <c r="W298" t="s">
        <v>1726</v>
      </c>
      <c r="X298" t="s">
        <v>14597</v>
      </c>
      <c r="Y298">
        <v>25</v>
      </c>
      <c r="Z298">
        <v>25</v>
      </c>
      <c r="AA298">
        <v>10</v>
      </c>
      <c r="AB298">
        <v>10</v>
      </c>
      <c r="AC298">
        <v>7</v>
      </c>
    </row>
    <row r="299" spans="1:29">
      <c r="A299">
        <v>301</v>
      </c>
      <c r="B299" t="s">
        <v>806</v>
      </c>
      <c r="C299" t="s">
        <v>1835</v>
      </c>
      <c r="J299" t="s">
        <v>1453</v>
      </c>
      <c r="K299">
        <v>0</v>
      </c>
      <c r="N299" t="b">
        <v>1</v>
      </c>
      <c r="O299" t="b">
        <v>0</v>
      </c>
      <c r="P299" t="b">
        <v>0</v>
      </c>
      <c r="Q299">
        <v>10</v>
      </c>
      <c r="R299">
        <v>10</v>
      </c>
      <c r="S299">
        <v>1</v>
      </c>
      <c r="T299">
        <v>4</v>
      </c>
      <c r="U299" t="b">
        <v>1</v>
      </c>
      <c r="V299" t="s">
        <v>1091</v>
      </c>
      <c r="W299" t="s">
        <v>1726</v>
      </c>
      <c r="X299" t="s">
        <v>14598</v>
      </c>
      <c r="Y299">
        <v>26</v>
      </c>
      <c r="Z299">
        <v>26</v>
      </c>
      <c r="AA299">
        <v>10</v>
      </c>
      <c r="AB299">
        <v>10</v>
      </c>
      <c r="AC299">
        <v>7</v>
      </c>
    </row>
    <row r="300" spans="1:29">
      <c r="A300">
        <v>302</v>
      </c>
      <c r="B300" t="s">
        <v>806</v>
      </c>
      <c r="C300" t="s">
        <v>1836</v>
      </c>
      <c r="J300" t="s">
        <v>1453</v>
      </c>
      <c r="K300">
        <v>0</v>
      </c>
      <c r="N300" t="b">
        <v>0</v>
      </c>
      <c r="O300" t="b">
        <v>1</v>
      </c>
      <c r="P300" t="b">
        <v>0</v>
      </c>
      <c r="Q300">
        <v>10</v>
      </c>
      <c r="R300">
        <v>1</v>
      </c>
      <c r="S300">
        <v>1</v>
      </c>
      <c r="T300">
        <v>4</v>
      </c>
      <c r="U300" t="b">
        <v>1</v>
      </c>
      <c r="V300" t="s">
        <v>1091</v>
      </c>
      <c r="W300" t="s">
        <v>1726</v>
      </c>
      <c r="X300" t="s">
        <v>14689</v>
      </c>
      <c r="Y300">
        <v>28</v>
      </c>
      <c r="Z300">
        <v>28</v>
      </c>
      <c r="AA300">
        <v>3</v>
      </c>
      <c r="AB300">
        <v>3</v>
      </c>
      <c r="AC300">
        <v>7</v>
      </c>
    </row>
    <row r="301" spans="1:29">
      <c r="A301">
        <v>303</v>
      </c>
      <c r="B301" t="s">
        <v>806</v>
      </c>
      <c r="C301" t="s">
        <v>1837</v>
      </c>
      <c r="J301" t="s">
        <v>1453</v>
      </c>
      <c r="K301">
        <v>0</v>
      </c>
      <c r="N301" t="b">
        <v>0</v>
      </c>
      <c r="O301" t="b">
        <v>1</v>
      </c>
      <c r="P301" t="b">
        <v>0</v>
      </c>
      <c r="Q301">
        <v>10</v>
      </c>
      <c r="R301">
        <v>1</v>
      </c>
      <c r="S301">
        <v>1</v>
      </c>
      <c r="T301">
        <v>4</v>
      </c>
      <c r="U301" t="b">
        <v>1</v>
      </c>
      <c r="V301" t="s">
        <v>1091</v>
      </c>
      <c r="W301" t="s">
        <v>1726</v>
      </c>
      <c r="X301" t="s">
        <v>14538</v>
      </c>
      <c r="Y301">
        <v>28</v>
      </c>
      <c r="Z301">
        <v>28</v>
      </c>
      <c r="AA301">
        <v>4</v>
      </c>
      <c r="AB301">
        <v>4</v>
      </c>
      <c r="AC301">
        <v>7</v>
      </c>
    </row>
    <row r="302" spans="1:29">
      <c r="A302">
        <v>304</v>
      </c>
      <c r="B302" t="s">
        <v>806</v>
      </c>
      <c r="C302" t="s">
        <v>1838</v>
      </c>
      <c r="J302" t="s">
        <v>1453</v>
      </c>
      <c r="K302">
        <v>0</v>
      </c>
      <c r="N302" t="b">
        <v>0</v>
      </c>
      <c r="O302" t="b">
        <v>1</v>
      </c>
      <c r="P302" t="b">
        <v>0</v>
      </c>
      <c r="Q302">
        <v>10</v>
      </c>
      <c r="R302">
        <v>1</v>
      </c>
      <c r="S302">
        <v>1</v>
      </c>
      <c r="T302">
        <v>4</v>
      </c>
      <c r="U302" t="b">
        <v>1</v>
      </c>
      <c r="V302" t="s">
        <v>1091</v>
      </c>
      <c r="W302" t="s">
        <v>1726</v>
      </c>
      <c r="X302" t="s">
        <v>14690</v>
      </c>
      <c r="Y302">
        <v>28</v>
      </c>
      <c r="Z302">
        <v>28</v>
      </c>
      <c r="AA302">
        <v>5</v>
      </c>
      <c r="AB302">
        <v>5</v>
      </c>
      <c r="AC302">
        <v>7</v>
      </c>
    </row>
    <row r="303" spans="1:29">
      <c r="A303">
        <v>305</v>
      </c>
      <c r="B303" t="s">
        <v>806</v>
      </c>
      <c r="C303" t="s">
        <v>1839</v>
      </c>
      <c r="J303" t="s">
        <v>1453</v>
      </c>
      <c r="K303">
        <v>0</v>
      </c>
      <c r="N303" t="b">
        <v>0</v>
      </c>
      <c r="O303" t="b">
        <v>1</v>
      </c>
      <c r="P303" t="b">
        <v>0</v>
      </c>
      <c r="Q303">
        <v>10</v>
      </c>
      <c r="R303">
        <v>1</v>
      </c>
      <c r="S303">
        <v>1</v>
      </c>
      <c r="T303">
        <v>4</v>
      </c>
      <c r="U303" t="b">
        <v>1</v>
      </c>
      <c r="V303" t="s">
        <v>1091</v>
      </c>
      <c r="W303" t="s">
        <v>1726</v>
      </c>
      <c r="X303" t="s">
        <v>14563</v>
      </c>
      <c r="Y303">
        <v>28</v>
      </c>
      <c r="Z303">
        <v>28</v>
      </c>
      <c r="AA303">
        <v>6</v>
      </c>
      <c r="AB303">
        <v>6</v>
      </c>
      <c r="AC303">
        <v>7</v>
      </c>
    </row>
    <row r="304" spans="1:29">
      <c r="A304">
        <v>306</v>
      </c>
      <c r="B304" t="s">
        <v>806</v>
      </c>
      <c r="C304" t="s">
        <v>1840</v>
      </c>
      <c r="J304" t="s">
        <v>1453</v>
      </c>
      <c r="K304">
        <v>0</v>
      </c>
      <c r="N304" t="b">
        <v>0</v>
      </c>
      <c r="O304" t="b">
        <v>1</v>
      </c>
      <c r="P304" t="b">
        <v>0</v>
      </c>
      <c r="Q304">
        <v>10</v>
      </c>
      <c r="R304">
        <v>1</v>
      </c>
      <c r="S304">
        <v>1</v>
      </c>
      <c r="T304">
        <v>4</v>
      </c>
      <c r="U304" t="b">
        <v>1</v>
      </c>
      <c r="V304" t="s">
        <v>1091</v>
      </c>
      <c r="W304" t="s">
        <v>1726</v>
      </c>
      <c r="X304" t="s">
        <v>14691</v>
      </c>
      <c r="Y304">
        <v>28</v>
      </c>
      <c r="Z304">
        <v>28</v>
      </c>
      <c r="AA304">
        <v>7</v>
      </c>
      <c r="AB304">
        <v>7</v>
      </c>
      <c r="AC304">
        <v>7</v>
      </c>
    </row>
    <row r="305" spans="1:29">
      <c r="A305">
        <v>307</v>
      </c>
      <c r="B305" t="s">
        <v>806</v>
      </c>
      <c r="C305" t="s">
        <v>1841</v>
      </c>
      <c r="J305" t="s">
        <v>1453</v>
      </c>
      <c r="K305">
        <v>0</v>
      </c>
      <c r="N305" t="b">
        <v>0</v>
      </c>
      <c r="O305" t="b">
        <v>1</v>
      </c>
      <c r="P305" t="b">
        <v>0</v>
      </c>
      <c r="Q305">
        <v>10</v>
      </c>
      <c r="R305">
        <v>1</v>
      </c>
      <c r="S305">
        <v>1</v>
      </c>
      <c r="T305">
        <v>4</v>
      </c>
      <c r="U305" t="b">
        <v>1</v>
      </c>
      <c r="V305" t="s">
        <v>1091</v>
      </c>
      <c r="W305" t="s">
        <v>1726</v>
      </c>
      <c r="X305" t="s">
        <v>14692</v>
      </c>
      <c r="Y305">
        <v>28</v>
      </c>
      <c r="Z305">
        <v>28</v>
      </c>
      <c r="AA305">
        <v>8</v>
      </c>
      <c r="AB305">
        <v>8</v>
      </c>
      <c r="AC305">
        <v>7</v>
      </c>
    </row>
    <row r="306" spans="1:29">
      <c r="A306">
        <v>308</v>
      </c>
      <c r="B306" t="s">
        <v>806</v>
      </c>
      <c r="C306" t="s">
        <v>1842</v>
      </c>
      <c r="J306" t="s">
        <v>1471</v>
      </c>
      <c r="K306">
        <v>0</v>
      </c>
      <c r="N306" t="b">
        <v>0</v>
      </c>
      <c r="O306" t="b">
        <v>1</v>
      </c>
      <c r="P306" t="b">
        <v>0</v>
      </c>
      <c r="Q306">
        <v>10</v>
      </c>
      <c r="R306">
        <v>1</v>
      </c>
      <c r="S306">
        <v>1</v>
      </c>
      <c r="T306">
        <v>4</v>
      </c>
      <c r="U306" t="b">
        <v>1</v>
      </c>
      <c r="V306" t="s">
        <v>1091</v>
      </c>
      <c r="W306" t="s">
        <v>1726</v>
      </c>
      <c r="X306" t="s">
        <v>14589</v>
      </c>
      <c r="Y306">
        <v>28</v>
      </c>
      <c r="Z306">
        <v>28</v>
      </c>
      <c r="AA306">
        <v>9</v>
      </c>
      <c r="AB306">
        <v>9</v>
      </c>
      <c r="AC306">
        <v>7</v>
      </c>
    </row>
    <row r="307" spans="1:29">
      <c r="A307">
        <v>309</v>
      </c>
      <c r="B307" t="s">
        <v>806</v>
      </c>
      <c r="C307" t="s">
        <v>1843</v>
      </c>
      <c r="J307" t="s">
        <v>1453</v>
      </c>
      <c r="K307">
        <v>0</v>
      </c>
      <c r="N307" t="b">
        <v>0</v>
      </c>
      <c r="O307" t="b">
        <v>1</v>
      </c>
      <c r="P307" t="b">
        <v>0</v>
      </c>
      <c r="Q307">
        <v>10</v>
      </c>
      <c r="R307">
        <v>1</v>
      </c>
      <c r="S307">
        <v>1</v>
      </c>
      <c r="T307">
        <v>4</v>
      </c>
      <c r="U307" t="b">
        <v>1</v>
      </c>
      <c r="V307" t="s">
        <v>1091</v>
      </c>
      <c r="W307" t="s">
        <v>1726</v>
      </c>
      <c r="X307" t="s">
        <v>14600</v>
      </c>
      <c r="Y307">
        <v>28</v>
      </c>
      <c r="Z307">
        <v>28</v>
      </c>
      <c r="AA307">
        <v>10</v>
      </c>
      <c r="AB307">
        <v>10</v>
      </c>
      <c r="AC307">
        <v>7</v>
      </c>
    </row>
    <row r="308" spans="1:29">
      <c r="A308">
        <v>310</v>
      </c>
      <c r="B308" t="s">
        <v>806</v>
      </c>
      <c r="C308" t="s">
        <v>1844</v>
      </c>
      <c r="J308" t="s">
        <v>1451</v>
      </c>
      <c r="K308">
        <v>0</v>
      </c>
      <c r="N308" t="b">
        <v>1</v>
      </c>
      <c r="O308" t="b">
        <v>0</v>
      </c>
      <c r="P308" t="b">
        <v>0</v>
      </c>
      <c r="Q308">
        <v>10</v>
      </c>
      <c r="R308">
        <v>1</v>
      </c>
      <c r="S308">
        <v>1</v>
      </c>
      <c r="T308">
        <v>27</v>
      </c>
      <c r="U308" t="b">
        <v>1</v>
      </c>
      <c r="V308" t="s">
        <v>1091</v>
      </c>
      <c r="W308" t="s">
        <v>1726</v>
      </c>
      <c r="X308" t="s">
        <v>14693</v>
      </c>
      <c r="Y308">
        <v>38</v>
      </c>
      <c r="Z308">
        <v>38</v>
      </c>
      <c r="AA308">
        <v>5</v>
      </c>
      <c r="AB308">
        <v>5</v>
      </c>
      <c r="AC308">
        <v>7</v>
      </c>
    </row>
    <row r="309" spans="1:29">
      <c r="A309">
        <v>311</v>
      </c>
      <c r="B309" t="s">
        <v>806</v>
      </c>
      <c r="C309" t="s">
        <v>1845</v>
      </c>
      <c r="J309" t="s">
        <v>1451</v>
      </c>
      <c r="K309">
        <v>0</v>
      </c>
      <c r="N309" t="b">
        <v>1</v>
      </c>
      <c r="O309" t="b">
        <v>0</v>
      </c>
      <c r="P309" t="b">
        <v>0</v>
      </c>
      <c r="Q309">
        <v>10</v>
      </c>
      <c r="R309">
        <v>1</v>
      </c>
      <c r="S309">
        <v>1</v>
      </c>
      <c r="T309">
        <v>27</v>
      </c>
      <c r="U309" t="b">
        <v>1</v>
      </c>
      <c r="V309" t="s">
        <v>1091</v>
      </c>
      <c r="W309" t="s">
        <v>1726</v>
      </c>
      <c r="X309" t="s">
        <v>14547</v>
      </c>
      <c r="Y309">
        <v>38</v>
      </c>
      <c r="Z309">
        <v>38</v>
      </c>
      <c r="AA309">
        <v>6</v>
      </c>
      <c r="AB309">
        <v>6</v>
      </c>
      <c r="AC309">
        <v>7</v>
      </c>
    </row>
    <row r="310" spans="1:29">
      <c r="A310">
        <v>312</v>
      </c>
      <c r="B310" t="s">
        <v>806</v>
      </c>
      <c r="C310" t="s">
        <v>1846</v>
      </c>
      <c r="J310" t="s">
        <v>1451</v>
      </c>
      <c r="K310">
        <v>0</v>
      </c>
      <c r="N310" t="b">
        <v>1</v>
      </c>
      <c r="O310" t="b">
        <v>0</v>
      </c>
      <c r="P310" t="b">
        <v>0</v>
      </c>
      <c r="Q310">
        <v>10</v>
      </c>
      <c r="R310">
        <v>1</v>
      </c>
      <c r="S310">
        <v>1</v>
      </c>
      <c r="T310">
        <v>27</v>
      </c>
      <c r="U310" t="b">
        <v>1</v>
      </c>
      <c r="V310" t="s">
        <v>1091</v>
      </c>
      <c r="W310" t="s">
        <v>1726</v>
      </c>
      <c r="X310" t="s">
        <v>14694</v>
      </c>
      <c r="Y310">
        <v>39</v>
      </c>
      <c r="Z310">
        <v>39</v>
      </c>
      <c r="AA310">
        <v>5</v>
      </c>
      <c r="AB310">
        <v>5</v>
      </c>
      <c r="AC310">
        <v>7</v>
      </c>
    </row>
    <row r="311" spans="1:29">
      <c r="A311">
        <v>313</v>
      </c>
      <c r="B311" t="s">
        <v>806</v>
      </c>
      <c r="C311" t="s">
        <v>1847</v>
      </c>
      <c r="J311" t="s">
        <v>1451</v>
      </c>
      <c r="K311">
        <v>0</v>
      </c>
      <c r="N311" t="b">
        <v>1</v>
      </c>
      <c r="O311" t="b">
        <v>0</v>
      </c>
      <c r="P311" t="b">
        <v>0</v>
      </c>
      <c r="Q311">
        <v>10</v>
      </c>
      <c r="R311">
        <v>1</v>
      </c>
      <c r="S311">
        <v>1</v>
      </c>
      <c r="T311">
        <v>27</v>
      </c>
      <c r="U311" t="b">
        <v>1</v>
      </c>
      <c r="V311" t="s">
        <v>1091</v>
      </c>
      <c r="W311" t="s">
        <v>1726</v>
      </c>
      <c r="X311" t="s">
        <v>14548</v>
      </c>
      <c r="Y311">
        <v>39</v>
      </c>
      <c r="Z311">
        <v>39</v>
      </c>
      <c r="AA311">
        <v>6</v>
      </c>
      <c r="AB311">
        <v>6</v>
      </c>
      <c r="AC311">
        <v>7</v>
      </c>
    </row>
    <row r="312" spans="1:29">
      <c r="A312">
        <v>314</v>
      </c>
      <c r="B312" t="s">
        <v>806</v>
      </c>
      <c r="C312" t="s">
        <v>1848</v>
      </c>
      <c r="J312" t="s">
        <v>1451</v>
      </c>
      <c r="K312">
        <v>0</v>
      </c>
      <c r="N312" t="b">
        <v>1</v>
      </c>
      <c r="O312" t="b">
        <v>0</v>
      </c>
      <c r="P312" t="b">
        <v>0</v>
      </c>
      <c r="Q312">
        <v>10</v>
      </c>
      <c r="R312">
        <v>1</v>
      </c>
      <c r="S312">
        <v>1</v>
      </c>
      <c r="T312">
        <v>27</v>
      </c>
      <c r="U312" t="b">
        <v>1</v>
      </c>
      <c r="V312" t="s">
        <v>1091</v>
      </c>
      <c r="W312" t="s">
        <v>1726</v>
      </c>
      <c r="X312" t="s">
        <v>14484</v>
      </c>
      <c r="Y312">
        <v>40</v>
      </c>
      <c r="Z312">
        <v>40</v>
      </c>
      <c r="AA312">
        <v>5</v>
      </c>
      <c r="AB312">
        <v>5</v>
      </c>
      <c r="AC312">
        <v>7</v>
      </c>
    </row>
    <row r="313" spans="1:29">
      <c r="A313">
        <v>315</v>
      </c>
      <c r="B313" t="s">
        <v>806</v>
      </c>
      <c r="C313" t="s">
        <v>1849</v>
      </c>
      <c r="J313" t="s">
        <v>1451</v>
      </c>
      <c r="K313">
        <v>0</v>
      </c>
      <c r="N313" t="b">
        <v>1</v>
      </c>
      <c r="O313" t="b">
        <v>0</v>
      </c>
      <c r="P313" t="b">
        <v>0</v>
      </c>
      <c r="Q313">
        <v>10</v>
      </c>
      <c r="R313">
        <v>1</v>
      </c>
      <c r="S313">
        <v>1</v>
      </c>
      <c r="T313">
        <v>27</v>
      </c>
      <c r="U313" t="b">
        <v>1</v>
      </c>
      <c r="V313" t="s">
        <v>1091</v>
      </c>
      <c r="W313" t="s">
        <v>1726</v>
      </c>
      <c r="X313" t="s">
        <v>14695</v>
      </c>
      <c r="Y313">
        <v>40</v>
      </c>
      <c r="Z313">
        <v>40</v>
      </c>
      <c r="AA313">
        <v>6</v>
      </c>
      <c r="AB313">
        <v>6</v>
      </c>
      <c r="AC313">
        <v>7</v>
      </c>
    </row>
    <row r="314" spans="1:29">
      <c r="A314">
        <v>316</v>
      </c>
      <c r="B314" t="s">
        <v>806</v>
      </c>
      <c r="C314" t="s">
        <v>1850</v>
      </c>
      <c r="J314" t="s">
        <v>1451</v>
      </c>
      <c r="K314">
        <v>0</v>
      </c>
      <c r="N314" t="b">
        <v>1</v>
      </c>
      <c r="O314" t="b">
        <v>0</v>
      </c>
      <c r="P314" t="b">
        <v>0</v>
      </c>
      <c r="Q314">
        <v>10</v>
      </c>
      <c r="R314">
        <v>1</v>
      </c>
      <c r="S314">
        <v>1</v>
      </c>
      <c r="T314">
        <v>27</v>
      </c>
      <c r="U314" t="b">
        <v>1</v>
      </c>
      <c r="V314" t="s">
        <v>1091</v>
      </c>
      <c r="W314" t="s">
        <v>1726</v>
      </c>
      <c r="X314" t="s">
        <v>14485</v>
      </c>
      <c r="Y314">
        <v>41</v>
      </c>
      <c r="Z314">
        <v>41</v>
      </c>
      <c r="AA314">
        <v>5</v>
      </c>
      <c r="AB314">
        <v>5</v>
      </c>
      <c r="AC314">
        <v>7</v>
      </c>
    </row>
    <row r="315" spans="1:29">
      <c r="A315">
        <v>317</v>
      </c>
      <c r="B315" t="s">
        <v>806</v>
      </c>
      <c r="C315" t="s">
        <v>1851</v>
      </c>
      <c r="J315" t="s">
        <v>1451</v>
      </c>
      <c r="K315">
        <v>0</v>
      </c>
      <c r="N315" t="b">
        <v>1</v>
      </c>
      <c r="O315" t="b">
        <v>0</v>
      </c>
      <c r="P315" t="b">
        <v>0</v>
      </c>
      <c r="Q315">
        <v>10</v>
      </c>
      <c r="R315">
        <v>1</v>
      </c>
      <c r="S315">
        <v>1</v>
      </c>
      <c r="T315">
        <v>27</v>
      </c>
      <c r="U315" t="b">
        <v>1</v>
      </c>
      <c r="V315" t="s">
        <v>1091</v>
      </c>
      <c r="W315" t="s">
        <v>1726</v>
      </c>
      <c r="X315" t="s">
        <v>14696</v>
      </c>
      <c r="Y315">
        <v>41</v>
      </c>
      <c r="Z315">
        <v>41</v>
      </c>
      <c r="AA315">
        <v>6</v>
      </c>
      <c r="AB315">
        <v>6</v>
      </c>
      <c r="AC315">
        <v>7</v>
      </c>
    </row>
    <row r="316" spans="1:29">
      <c r="A316">
        <v>318</v>
      </c>
      <c r="B316" t="s">
        <v>806</v>
      </c>
      <c r="C316" t="s">
        <v>1852</v>
      </c>
      <c r="J316" t="s">
        <v>1451</v>
      </c>
      <c r="K316">
        <v>0</v>
      </c>
      <c r="N316" t="b">
        <v>1</v>
      </c>
      <c r="O316" t="b">
        <v>0</v>
      </c>
      <c r="P316" t="b">
        <v>0</v>
      </c>
      <c r="Q316">
        <v>10</v>
      </c>
      <c r="R316">
        <v>1</v>
      </c>
      <c r="S316">
        <v>1</v>
      </c>
      <c r="T316">
        <v>27</v>
      </c>
      <c r="U316" t="b">
        <v>1</v>
      </c>
      <c r="V316" t="s">
        <v>1091</v>
      </c>
      <c r="W316" t="s">
        <v>1726</v>
      </c>
      <c r="X316" t="s">
        <v>14486</v>
      </c>
      <c r="Y316">
        <v>42</v>
      </c>
      <c r="Z316">
        <v>42</v>
      </c>
      <c r="AA316">
        <v>5</v>
      </c>
      <c r="AB316">
        <v>5</v>
      </c>
      <c r="AC316">
        <v>7</v>
      </c>
    </row>
    <row r="317" spans="1:29">
      <c r="A317">
        <v>319</v>
      </c>
      <c r="B317" t="s">
        <v>806</v>
      </c>
      <c r="C317" t="s">
        <v>1853</v>
      </c>
      <c r="J317" t="s">
        <v>1451</v>
      </c>
      <c r="K317">
        <v>0</v>
      </c>
      <c r="N317" t="b">
        <v>1</v>
      </c>
      <c r="O317" t="b">
        <v>0</v>
      </c>
      <c r="P317" t="b">
        <v>0</v>
      </c>
      <c r="Q317">
        <v>10</v>
      </c>
      <c r="R317">
        <v>1</v>
      </c>
      <c r="S317">
        <v>1</v>
      </c>
      <c r="T317">
        <v>27</v>
      </c>
      <c r="U317" t="b">
        <v>1</v>
      </c>
      <c r="V317" t="s">
        <v>1091</v>
      </c>
      <c r="W317" t="s">
        <v>1726</v>
      </c>
      <c r="X317" t="s">
        <v>14697</v>
      </c>
      <c r="Y317">
        <v>42</v>
      </c>
      <c r="Z317">
        <v>42</v>
      </c>
      <c r="AA317">
        <v>6</v>
      </c>
      <c r="AB317">
        <v>6</v>
      </c>
      <c r="AC317">
        <v>7</v>
      </c>
    </row>
    <row r="318" spans="1:29">
      <c r="A318">
        <v>320</v>
      </c>
      <c r="B318" t="s">
        <v>806</v>
      </c>
      <c r="C318" t="s">
        <v>1854</v>
      </c>
      <c r="J318" t="s">
        <v>1451</v>
      </c>
      <c r="K318">
        <v>0</v>
      </c>
      <c r="N318" t="b">
        <v>1</v>
      </c>
      <c r="O318" t="b">
        <v>0</v>
      </c>
      <c r="P318" t="b">
        <v>0</v>
      </c>
      <c r="Q318">
        <v>10</v>
      </c>
      <c r="R318">
        <v>1</v>
      </c>
      <c r="S318">
        <v>1</v>
      </c>
      <c r="T318">
        <v>27</v>
      </c>
      <c r="U318" t="b">
        <v>1</v>
      </c>
      <c r="V318" t="s">
        <v>1091</v>
      </c>
      <c r="W318" t="s">
        <v>1726</v>
      </c>
      <c r="X318" t="s">
        <v>14487</v>
      </c>
      <c r="Y318">
        <v>43</v>
      </c>
      <c r="Z318">
        <v>43</v>
      </c>
      <c r="AA318">
        <v>5</v>
      </c>
      <c r="AB318">
        <v>5</v>
      </c>
      <c r="AC318">
        <v>7</v>
      </c>
    </row>
    <row r="319" spans="1:29">
      <c r="A319">
        <v>321</v>
      </c>
      <c r="B319" t="s">
        <v>806</v>
      </c>
      <c r="C319" t="s">
        <v>1855</v>
      </c>
      <c r="J319" t="s">
        <v>1451</v>
      </c>
      <c r="K319">
        <v>0</v>
      </c>
      <c r="N319" t="b">
        <v>1</v>
      </c>
      <c r="O319" t="b">
        <v>0</v>
      </c>
      <c r="P319" t="b">
        <v>0</v>
      </c>
      <c r="Q319">
        <v>10</v>
      </c>
      <c r="R319">
        <v>1</v>
      </c>
      <c r="S319">
        <v>1</v>
      </c>
      <c r="T319">
        <v>27</v>
      </c>
      <c r="U319" t="b">
        <v>1</v>
      </c>
      <c r="V319" t="s">
        <v>1091</v>
      </c>
      <c r="W319" t="s">
        <v>1726</v>
      </c>
      <c r="X319" t="s">
        <v>14698</v>
      </c>
      <c r="Y319">
        <v>43</v>
      </c>
      <c r="Z319">
        <v>43</v>
      </c>
      <c r="AA319">
        <v>6</v>
      </c>
      <c r="AB319">
        <v>6</v>
      </c>
      <c r="AC319">
        <v>7</v>
      </c>
    </row>
    <row r="320" spans="1:29">
      <c r="A320">
        <v>322</v>
      </c>
      <c r="B320" t="s">
        <v>806</v>
      </c>
      <c r="C320" t="s">
        <v>1856</v>
      </c>
      <c r="J320" t="s">
        <v>1451</v>
      </c>
      <c r="K320">
        <v>0</v>
      </c>
      <c r="N320" t="b">
        <v>1</v>
      </c>
      <c r="O320" t="b">
        <v>0</v>
      </c>
      <c r="P320" t="b">
        <v>0</v>
      </c>
      <c r="Q320">
        <v>10</v>
      </c>
      <c r="R320">
        <v>1</v>
      </c>
      <c r="S320">
        <v>1</v>
      </c>
      <c r="T320">
        <v>27</v>
      </c>
      <c r="U320" t="b">
        <v>1</v>
      </c>
      <c r="V320" t="s">
        <v>1091</v>
      </c>
      <c r="W320" t="s">
        <v>1726</v>
      </c>
      <c r="X320" t="s">
        <v>14488</v>
      </c>
      <c r="Y320">
        <v>44</v>
      </c>
      <c r="Z320">
        <v>44</v>
      </c>
      <c r="AA320">
        <v>5</v>
      </c>
      <c r="AB320">
        <v>5</v>
      </c>
      <c r="AC320">
        <v>7</v>
      </c>
    </row>
    <row r="321" spans="1:29">
      <c r="A321">
        <v>323</v>
      </c>
      <c r="B321" t="s">
        <v>806</v>
      </c>
      <c r="C321" t="s">
        <v>1857</v>
      </c>
      <c r="J321" t="s">
        <v>1451</v>
      </c>
      <c r="K321">
        <v>0</v>
      </c>
      <c r="N321" t="b">
        <v>1</v>
      </c>
      <c r="O321" t="b">
        <v>0</v>
      </c>
      <c r="P321" t="b">
        <v>0</v>
      </c>
      <c r="Q321">
        <v>10</v>
      </c>
      <c r="R321">
        <v>1</v>
      </c>
      <c r="S321">
        <v>1</v>
      </c>
      <c r="T321">
        <v>27</v>
      </c>
      <c r="U321" t="b">
        <v>1</v>
      </c>
      <c r="V321" t="s">
        <v>1091</v>
      </c>
      <c r="W321" t="s">
        <v>1726</v>
      </c>
      <c r="X321" t="s">
        <v>14699</v>
      </c>
      <c r="Y321">
        <v>44</v>
      </c>
      <c r="Z321">
        <v>44</v>
      </c>
      <c r="AA321">
        <v>6</v>
      </c>
      <c r="AB321">
        <v>6</v>
      </c>
      <c r="AC321">
        <v>7</v>
      </c>
    </row>
    <row r="322" spans="1:29">
      <c r="A322">
        <v>324</v>
      </c>
      <c r="B322" t="s">
        <v>806</v>
      </c>
      <c r="C322" t="s">
        <v>1858</v>
      </c>
      <c r="J322" t="s">
        <v>1451</v>
      </c>
      <c r="K322">
        <v>0</v>
      </c>
      <c r="N322" t="b">
        <v>1</v>
      </c>
      <c r="O322" t="b">
        <v>0</v>
      </c>
      <c r="P322" t="b">
        <v>0</v>
      </c>
      <c r="Q322">
        <v>10</v>
      </c>
      <c r="R322">
        <v>1</v>
      </c>
      <c r="S322">
        <v>1</v>
      </c>
      <c r="T322">
        <v>27</v>
      </c>
      <c r="U322" t="b">
        <v>1</v>
      </c>
      <c r="V322" t="s">
        <v>1091</v>
      </c>
      <c r="W322" t="s">
        <v>1726</v>
      </c>
      <c r="X322" t="s">
        <v>14489</v>
      </c>
      <c r="Y322">
        <v>45</v>
      </c>
      <c r="Z322">
        <v>45</v>
      </c>
      <c r="AA322">
        <v>5</v>
      </c>
      <c r="AB322">
        <v>5</v>
      </c>
      <c r="AC322">
        <v>7</v>
      </c>
    </row>
    <row r="323" spans="1:29">
      <c r="A323">
        <v>325</v>
      </c>
      <c r="B323" t="s">
        <v>806</v>
      </c>
      <c r="C323" t="s">
        <v>1859</v>
      </c>
      <c r="J323" t="s">
        <v>1451</v>
      </c>
      <c r="K323">
        <v>0</v>
      </c>
      <c r="N323" t="b">
        <v>1</v>
      </c>
      <c r="O323" t="b">
        <v>0</v>
      </c>
      <c r="P323" t="b">
        <v>0</v>
      </c>
      <c r="Q323">
        <v>10</v>
      </c>
      <c r="R323">
        <v>1</v>
      </c>
      <c r="S323">
        <v>1</v>
      </c>
      <c r="T323">
        <v>27</v>
      </c>
      <c r="U323" t="b">
        <v>1</v>
      </c>
      <c r="V323" t="s">
        <v>1091</v>
      </c>
      <c r="W323" t="s">
        <v>1726</v>
      </c>
      <c r="X323" t="s">
        <v>14700</v>
      </c>
      <c r="Y323">
        <v>45</v>
      </c>
      <c r="Z323">
        <v>45</v>
      </c>
      <c r="AA323">
        <v>6</v>
      </c>
      <c r="AB323">
        <v>6</v>
      </c>
      <c r="AC323">
        <v>7</v>
      </c>
    </row>
    <row r="324" spans="1:29">
      <c r="A324">
        <v>326</v>
      </c>
      <c r="B324" t="s">
        <v>806</v>
      </c>
      <c r="C324" t="s">
        <v>1860</v>
      </c>
      <c r="J324" t="s">
        <v>1451</v>
      </c>
      <c r="K324">
        <v>0</v>
      </c>
      <c r="N324" t="b">
        <v>1</v>
      </c>
      <c r="O324" t="b">
        <v>0</v>
      </c>
      <c r="P324" t="b">
        <v>0</v>
      </c>
      <c r="Q324">
        <v>10</v>
      </c>
      <c r="R324">
        <v>1</v>
      </c>
      <c r="S324">
        <v>1</v>
      </c>
      <c r="T324">
        <v>27</v>
      </c>
      <c r="U324" t="b">
        <v>1</v>
      </c>
      <c r="V324" t="s">
        <v>1091</v>
      </c>
      <c r="W324" t="s">
        <v>1726</v>
      </c>
      <c r="X324" t="s">
        <v>14701</v>
      </c>
      <c r="Y324">
        <v>46</v>
      </c>
      <c r="Z324">
        <v>46</v>
      </c>
      <c r="AA324">
        <v>5</v>
      </c>
      <c r="AB324">
        <v>5</v>
      </c>
      <c r="AC324">
        <v>7</v>
      </c>
    </row>
    <row r="325" spans="1:29">
      <c r="A325">
        <v>327</v>
      </c>
      <c r="B325" t="s">
        <v>806</v>
      </c>
      <c r="C325" t="s">
        <v>1861</v>
      </c>
      <c r="J325" t="s">
        <v>1451</v>
      </c>
      <c r="K325">
        <v>0</v>
      </c>
      <c r="N325" t="b">
        <v>1</v>
      </c>
      <c r="O325" t="b">
        <v>0</v>
      </c>
      <c r="P325" t="b">
        <v>0</v>
      </c>
      <c r="Q325">
        <v>10</v>
      </c>
      <c r="R325">
        <v>1</v>
      </c>
      <c r="S325">
        <v>1</v>
      </c>
      <c r="T325">
        <v>27</v>
      </c>
      <c r="U325" t="b">
        <v>1</v>
      </c>
      <c r="V325" t="s">
        <v>1091</v>
      </c>
      <c r="W325" t="s">
        <v>1726</v>
      </c>
      <c r="X325" t="s">
        <v>14702</v>
      </c>
      <c r="Y325">
        <v>46</v>
      </c>
      <c r="Z325">
        <v>46</v>
      </c>
      <c r="AA325">
        <v>6</v>
      </c>
      <c r="AB325">
        <v>6</v>
      </c>
      <c r="AC325">
        <v>7</v>
      </c>
    </row>
    <row r="326" spans="1:29">
      <c r="A326">
        <v>328</v>
      </c>
      <c r="B326" t="s">
        <v>806</v>
      </c>
      <c r="C326" t="s">
        <v>1862</v>
      </c>
      <c r="J326" t="s">
        <v>1451</v>
      </c>
      <c r="K326">
        <v>0</v>
      </c>
      <c r="N326" t="b">
        <v>1</v>
      </c>
      <c r="O326" t="b">
        <v>0</v>
      </c>
      <c r="P326" t="b">
        <v>0</v>
      </c>
      <c r="Q326">
        <v>10</v>
      </c>
      <c r="R326">
        <v>1</v>
      </c>
      <c r="S326">
        <v>1</v>
      </c>
      <c r="T326">
        <v>27</v>
      </c>
      <c r="U326" t="b">
        <v>1</v>
      </c>
      <c r="V326" t="s">
        <v>1091</v>
      </c>
      <c r="W326" t="s">
        <v>1726</v>
      </c>
      <c r="X326" t="s">
        <v>14703</v>
      </c>
      <c r="Y326">
        <v>47</v>
      </c>
      <c r="Z326">
        <v>47</v>
      </c>
      <c r="AA326">
        <v>5</v>
      </c>
      <c r="AB326">
        <v>5</v>
      </c>
      <c r="AC326">
        <v>7</v>
      </c>
    </row>
    <row r="327" spans="1:29">
      <c r="A327">
        <v>329</v>
      </c>
      <c r="B327" t="s">
        <v>806</v>
      </c>
      <c r="C327" t="s">
        <v>1863</v>
      </c>
      <c r="J327" t="s">
        <v>1451</v>
      </c>
      <c r="K327">
        <v>0</v>
      </c>
      <c r="N327" t="b">
        <v>1</v>
      </c>
      <c r="O327" t="b">
        <v>0</v>
      </c>
      <c r="P327" t="b">
        <v>0</v>
      </c>
      <c r="Q327">
        <v>10</v>
      </c>
      <c r="R327">
        <v>1</v>
      </c>
      <c r="S327">
        <v>1</v>
      </c>
      <c r="T327">
        <v>27</v>
      </c>
      <c r="U327" t="b">
        <v>1</v>
      </c>
      <c r="V327" t="s">
        <v>1091</v>
      </c>
      <c r="W327" t="s">
        <v>1726</v>
      </c>
      <c r="X327" t="s">
        <v>14493</v>
      </c>
      <c r="Y327">
        <v>47</v>
      </c>
      <c r="Z327">
        <v>47</v>
      </c>
      <c r="AA327">
        <v>6</v>
      </c>
      <c r="AB327">
        <v>6</v>
      </c>
      <c r="AC327">
        <v>7</v>
      </c>
    </row>
    <row r="328" spans="1:29">
      <c r="A328">
        <v>330</v>
      </c>
      <c r="B328" t="s">
        <v>806</v>
      </c>
      <c r="C328" t="s">
        <v>1864</v>
      </c>
      <c r="J328" t="s">
        <v>1451</v>
      </c>
      <c r="K328">
        <v>0</v>
      </c>
      <c r="N328" t="b">
        <v>1</v>
      </c>
      <c r="O328" t="b">
        <v>0</v>
      </c>
      <c r="P328" t="b">
        <v>0</v>
      </c>
      <c r="Q328">
        <v>10</v>
      </c>
      <c r="R328">
        <v>1</v>
      </c>
      <c r="S328">
        <v>1</v>
      </c>
      <c r="T328">
        <v>27</v>
      </c>
      <c r="U328" t="b">
        <v>1</v>
      </c>
      <c r="V328" t="s">
        <v>1091</v>
      </c>
      <c r="W328" t="s">
        <v>1726</v>
      </c>
      <c r="X328" t="s">
        <v>14704</v>
      </c>
      <c r="Y328">
        <v>48</v>
      </c>
      <c r="Z328">
        <v>48</v>
      </c>
      <c r="AA328">
        <v>5</v>
      </c>
      <c r="AB328">
        <v>5</v>
      </c>
      <c r="AC328">
        <v>7</v>
      </c>
    </row>
    <row r="329" spans="1:29">
      <c r="A329">
        <v>331</v>
      </c>
      <c r="B329" t="s">
        <v>806</v>
      </c>
      <c r="C329" t="s">
        <v>1865</v>
      </c>
      <c r="J329" t="s">
        <v>1451</v>
      </c>
      <c r="K329">
        <v>0</v>
      </c>
      <c r="N329" t="b">
        <v>1</v>
      </c>
      <c r="O329" t="b">
        <v>0</v>
      </c>
      <c r="P329" t="b">
        <v>0</v>
      </c>
      <c r="Q329">
        <v>10</v>
      </c>
      <c r="R329">
        <v>1</v>
      </c>
      <c r="S329">
        <v>1</v>
      </c>
      <c r="T329">
        <v>27</v>
      </c>
      <c r="U329" t="b">
        <v>1</v>
      </c>
      <c r="V329" t="s">
        <v>1091</v>
      </c>
      <c r="W329" t="s">
        <v>1726</v>
      </c>
      <c r="X329" t="s">
        <v>14496</v>
      </c>
      <c r="Y329">
        <v>48</v>
      </c>
      <c r="Z329">
        <v>48</v>
      </c>
      <c r="AA329">
        <v>6</v>
      </c>
      <c r="AB329">
        <v>6</v>
      </c>
      <c r="AC329">
        <v>7</v>
      </c>
    </row>
    <row r="330" spans="1:29">
      <c r="A330">
        <v>332</v>
      </c>
      <c r="B330" t="s">
        <v>806</v>
      </c>
      <c r="C330" t="s">
        <v>1866</v>
      </c>
      <c r="J330" t="s">
        <v>1451</v>
      </c>
      <c r="K330">
        <v>0</v>
      </c>
      <c r="N330" t="b">
        <v>1</v>
      </c>
      <c r="O330" t="b">
        <v>0</v>
      </c>
      <c r="P330" t="b">
        <v>0</v>
      </c>
      <c r="Q330">
        <v>10</v>
      </c>
      <c r="R330">
        <v>1</v>
      </c>
      <c r="S330">
        <v>1</v>
      </c>
      <c r="T330">
        <v>27</v>
      </c>
      <c r="U330" t="b">
        <v>1</v>
      </c>
      <c r="V330" t="s">
        <v>1091</v>
      </c>
      <c r="W330" t="s">
        <v>1726</v>
      </c>
      <c r="X330" t="s">
        <v>14705</v>
      </c>
      <c r="Y330">
        <v>49</v>
      </c>
      <c r="Z330">
        <v>49</v>
      </c>
      <c r="AA330">
        <v>5</v>
      </c>
      <c r="AB330">
        <v>5</v>
      </c>
      <c r="AC330">
        <v>7</v>
      </c>
    </row>
    <row r="331" spans="1:29">
      <c r="A331">
        <v>333</v>
      </c>
      <c r="B331" t="s">
        <v>806</v>
      </c>
      <c r="C331" t="s">
        <v>1867</v>
      </c>
      <c r="J331" t="s">
        <v>1451</v>
      </c>
      <c r="K331">
        <v>0</v>
      </c>
      <c r="N331" t="b">
        <v>1</v>
      </c>
      <c r="O331" t="b">
        <v>0</v>
      </c>
      <c r="P331" t="b">
        <v>0</v>
      </c>
      <c r="Q331">
        <v>10</v>
      </c>
      <c r="R331">
        <v>1</v>
      </c>
      <c r="S331">
        <v>1</v>
      </c>
      <c r="T331">
        <v>27</v>
      </c>
      <c r="U331" t="b">
        <v>1</v>
      </c>
      <c r="V331" t="s">
        <v>1091</v>
      </c>
      <c r="W331" t="s">
        <v>1726</v>
      </c>
      <c r="X331" t="s">
        <v>14499</v>
      </c>
      <c r="Y331">
        <v>49</v>
      </c>
      <c r="Z331">
        <v>49</v>
      </c>
      <c r="AA331">
        <v>6</v>
      </c>
      <c r="AB331">
        <v>6</v>
      </c>
      <c r="AC331">
        <v>7</v>
      </c>
    </row>
    <row r="332" spans="1:29">
      <c r="A332">
        <v>334</v>
      </c>
      <c r="B332" t="s">
        <v>806</v>
      </c>
      <c r="C332" t="s">
        <v>1868</v>
      </c>
      <c r="J332" t="s">
        <v>1451</v>
      </c>
      <c r="K332">
        <v>0</v>
      </c>
      <c r="N332" t="b">
        <v>1</v>
      </c>
      <c r="O332" t="b">
        <v>0</v>
      </c>
      <c r="P332" t="b">
        <v>0</v>
      </c>
      <c r="Q332">
        <v>10</v>
      </c>
      <c r="R332">
        <v>1</v>
      </c>
      <c r="S332">
        <v>1</v>
      </c>
      <c r="T332">
        <v>27</v>
      </c>
      <c r="U332" t="b">
        <v>1</v>
      </c>
      <c r="V332" t="s">
        <v>1091</v>
      </c>
      <c r="W332" t="s">
        <v>1726</v>
      </c>
      <c r="X332" t="s">
        <v>14706</v>
      </c>
      <c r="Y332">
        <v>50</v>
      </c>
      <c r="Z332">
        <v>50</v>
      </c>
      <c r="AA332">
        <v>5</v>
      </c>
      <c r="AB332">
        <v>5</v>
      </c>
      <c r="AC332">
        <v>7</v>
      </c>
    </row>
    <row r="333" spans="1:29">
      <c r="A333">
        <v>335</v>
      </c>
      <c r="B333" t="s">
        <v>806</v>
      </c>
      <c r="C333" t="s">
        <v>1869</v>
      </c>
      <c r="J333" t="s">
        <v>1451</v>
      </c>
      <c r="K333">
        <v>0</v>
      </c>
      <c r="N333" t="b">
        <v>1</v>
      </c>
      <c r="O333" t="b">
        <v>0</v>
      </c>
      <c r="P333" t="b">
        <v>0</v>
      </c>
      <c r="Q333">
        <v>10</v>
      </c>
      <c r="R333">
        <v>1</v>
      </c>
      <c r="S333">
        <v>1</v>
      </c>
      <c r="T333">
        <v>27</v>
      </c>
      <c r="U333" t="b">
        <v>1</v>
      </c>
      <c r="V333" t="s">
        <v>1091</v>
      </c>
      <c r="W333" t="s">
        <v>1726</v>
      </c>
      <c r="X333" t="s">
        <v>14502</v>
      </c>
      <c r="Y333">
        <v>50</v>
      </c>
      <c r="Z333">
        <v>50</v>
      </c>
      <c r="AA333">
        <v>6</v>
      </c>
      <c r="AB333">
        <v>6</v>
      </c>
      <c r="AC333">
        <v>7</v>
      </c>
    </row>
    <row r="334" spans="1:29">
      <c r="A334">
        <v>336</v>
      </c>
      <c r="B334" t="s">
        <v>806</v>
      </c>
      <c r="C334" t="s">
        <v>1870</v>
      </c>
      <c r="J334" t="s">
        <v>1451</v>
      </c>
      <c r="K334">
        <v>0</v>
      </c>
      <c r="N334" t="b">
        <v>1</v>
      </c>
      <c r="O334" t="b">
        <v>0</v>
      </c>
      <c r="P334" t="b">
        <v>0</v>
      </c>
      <c r="Q334">
        <v>10</v>
      </c>
      <c r="R334">
        <v>1</v>
      </c>
      <c r="S334">
        <v>1</v>
      </c>
      <c r="T334">
        <v>27</v>
      </c>
      <c r="U334" t="b">
        <v>1</v>
      </c>
      <c r="V334" t="s">
        <v>1091</v>
      </c>
      <c r="W334" t="s">
        <v>1726</v>
      </c>
      <c r="X334" t="s">
        <v>14707</v>
      </c>
      <c r="Y334">
        <v>51</v>
      </c>
      <c r="Z334">
        <v>51</v>
      </c>
      <c r="AA334">
        <v>5</v>
      </c>
      <c r="AB334">
        <v>5</v>
      </c>
      <c r="AC334">
        <v>7</v>
      </c>
    </row>
    <row r="335" spans="1:29">
      <c r="A335">
        <v>337</v>
      </c>
      <c r="B335" t="s">
        <v>806</v>
      </c>
      <c r="C335" t="s">
        <v>1871</v>
      </c>
      <c r="J335" t="s">
        <v>1451</v>
      </c>
      <c r="K335">
        <v>0</v>
      </c>
      <c r="N335" t="b">
        <v>1</v>
      </c>
      <c r="O335" t="b">
        <v>0</v>
      </c>
      <c r="P335" t="b">
        <v>0</v>
      </c>
      <c r="Q335">
        <v>10</v>
      </c>
      <c r="R335">
        <v>1</v>
      </c>
      <c r="S335">
        <v>1</v>
      </c>
      <c r="T335">
        <v>27</v>
      </c>
      <c r="U335" t="b">
        <v>1</v>
      </c>
      <c r="V335" t="s">
        <v>1091</v>
      </c>
      <c r="W335" t="s">
        <v>1726</v>
      </c>
      <c r="X335" t="s">
        <v>14505</v>
      </c>
      <c r="Y335">
        <v>51</v>
      </c>
      <c r="Z335">
        <v>51</v>
      </c>
      <c r="AA335">
        <v>6</v>
      </c>
      <c r="AB335">
        <v>6</v>
      </c>
      <c r="AC335">
        <v>7</v>
      </c>
    </row>
    <row r="336" spans="1:29">
      <c r="A336">
        <v>338</v>
      </c>
      <c r="B336" t="s">
        <v>806</v>
      </c>
      <c r="C336" t="s">
        <v>1873</v>
      </c>
      <c r="J336" t="s">
        <v>1457</v>
      </c>
      <c r="K336">
        <v>0</v>
      </c>
      <c r="N336" t="b">
        <v>1</v>
      </c>
      <c r="O336" t="b">
        <v>0</v>
      </c>
      <c r="P336" t="b">
        <v>0</v>
      </c>
      <c r="Q336">
        <v>10</v>
      </c>
      <c r="R336">
        <v>1</v>
      </c>
      <c r="S336">
        <v>1</v>
      </c>
      <c r="T336">
        <v>27</v>
      </c>
      <c r="U336" t="b">
        <v>1</v>
      </c>
      <c r="V336" t="s">
        <v>1091</v>
      </c>
      <c r="W336" t="s">
        <v>1726</v>
      </c>
      <c r="X336" t="s">
        <v>14708</v>
      </c>
      <c r="Y336">
        <v>38</v>
      </c>
      <c r="Z336">
        <v>38</v>
      </c>
      <c r="AA336">
        <v>7</v>
      </c>
      <c r="AB336">
        <v>7</v>
      </c>
      <c r="AC336">
        <v>7</v>
      </c>
    </row>
    <row r="337" spans="1:29">
      <c r="A337">
        <v>339</v>
      </c>
      <c r="B337" t="s">
        <v>806</v>
      </c>
      <c r="C337" t="s">
        <v>1874</v>
      </c>
      <c r="J337" t="s">
        <v>1457</v>
      </c>
      <c r="K337">
        <v>0</v>
      </c>
      <c r="N337" t="b">
        <v>1</v>
      </c>
      <c r="O337" t="b">
        <v>0</v>
      </c>
      <c r="P337" t="b">
        <v>0</v>
      </c>
      <c r="Q337">
        <v>10</v>
      </c>
      <c r="R337">
        <v>1</v>
      </c>
      <c r="S337">
        <v>1</v>
      </c>
      <c r="T337">
        <v>27</v>
      </c>
      <c r="U337" t="b">
        <v>1</v>
      </c>
      <c r="V337" t="s">
        <v>1091</v>
      </c>
      <c r="W337" t="s">
        <v>1726</v>
      </c>
      <c r="X337" t="s">
        <v>14709</v>
      </c>
      <c r="Y337">
        <v>38</v>
      </c>
      <c r="Z337">
        <v>38</v>
      </c>
      <c r="AA337">
        <v>8</v>
      </c>
      <c r="AB337">
        <v>8</v>
      </c>
      <c r="AC337">
        <v>7</v>
      </c>
    </row>
    <row r="338" spans="1:29">
      <c r="A338">
        <v>340</v>
      </c>
      <c r="B338" t="s">
        <v>806</v>
      </c>
      <c r="C338" t="s">
        <v>1875</v>
      </c>
      <c r="J338" t="s">
        <v>1457</v>
      </c>
      <c r="K338">
        <v>0</v>
      </c>
      <c r="N338" t="b">
        <v>1</v>
      </c>
      <c r="O338" t="b">
        <v>0</v>
      </c>
      <c r="P338" t="b">
        <v>0</v>
      </c>
      <c r="Q338">
        <v>10</v>
      </c>
      <c r="R338">
        <v>1</v>
      </c>
      <c r="S338">
        <v>1</v>
      </c>
      <c r="T338">
        <v>27</v>
      </c>
      <c r="U338" t="b">
        <v>1</v>
      </c>
      <c r="V338" t="s">
        <v>1091</v>
      </c>
      <c r="W338" t="s">
        <v>1726</v>
      </c>
      <c r="X338" t="s">
        <v>14608</v>
      </c>
      <c r="Y338">
        <v>39</v>
      </c>
      <c r="Z338">
        <v>39</v>
      </c>
      <c r="AA338">
        <v>7</v>
      </c>
      <c r="AB338">
        <v>7</v>
      </c>
      <c r="AC338">
        <v>7</v>
      </c>
    </row>
    <row r="339" spans="1:29">
      <c r="A339">
        <v>341</v>
      </c>
      <c r="B339" t="s">
        <v>806</v>
      </c>
      <c r="C339" t="s">
        <v>1876</v>
      </c>
      <c r="J339" t="s">
        <v>1457</v>
      </c>
      <c r="K339">
        <v>0</v>
      </c>
      <c r="N339" t="b">
        <v>1</v>
      </c>
      <c r="O339" t="b">
        <v>0</v>
      </c>
      <c r="P339" t="b">
        <v>0</v>
      </c>
      <c r="Q339">
        <v>10</v>
      </c>
      <c r="R339">
        <v>1</v>
      </c>
      <c r="S339">
        <v>1</v>
      </c>
      <c r="T339">
        <v>27</v>
      </c>
      <c r="U339" t="b">
        <v>1</v>
      </c>
      <c r="V339" t="s">
        <v>1091</v>
      </c>
      <c r="W339" t="s">
        <v>1726</v>
      </c>
      <c r="X339" t="s">
        <v>14609</v>
      </c>
      <c r="Y339">
        <v>39</v>
      </c>
      <c r="Z339">
        <v>39</v>
      </c>
      <c r="AA339">
        <v>8</v>
      </c>
      <c r="AB339">
        <v>8</v>
      </c>
      <c r="AC339">
        <v>7</v>
      </c>
    </row>
    <row r="340" spans="1:29">
      <c r="A340">
        <v>342</v>
      </c>
      <c r="B340" t="s">
        <v>806</v>
      </c>
      <c r="C340" t="s">
        <v>1877</v>
      </c>
      <c r="J340" t="s">
        <v>1457</v>
      </c>
      <c r="K340">
        <v>0</v>
      </c>
      <c r="N340" t="b">
        <v>1</v>
      </c>
      <c r="O340" t="b">
        <v>0</v>
      </c>
      <c r="P340" t="b">
        <v>0</v>
      </c>
      <c r="Q340">
        <v>10</v>
      </c>
      <c r="R340">
        <v>1</v>
      </c>
      <c r="S340">
        <v>1</v>
      </c>
      <c r="T340">
        <v>27</v>
      </c>
      <c r="U340" t="b">
        <v>1</v>
      </c>
      <c r="V340" t="s">
        <v>1091</v>
      </c>
      <c r="W340" t="s">
        <v>1726</v>
      </c>
      <c r="X340" t="s">
        <v>14710</v>
      </c>
      <c r="Y340">
        <v>40</v>
      </c>
      <c r="Z340">
        <v>40</v>
      </c>
      <c r="AA340">
        <v>7</v>
      </c>
      <c r="AB340">
        <v>7</v>
      </c>
      <c r="AC340">
        <v>7</v>
      </c>
    </row>
    <row r="341" spans="1:29">
      <c r="A341">
        <v>343</v>
      </c>
      <c r="B341" t="s">
        <v>806</v>
      </c>
      <c r="C341" t="s">
        <v>1878</v>
      </c>
      <c r="J341" t="s">
        <v>1457</v>
      </c>
      <c r="K341">
        <v>0</v>
      </c>
      <c r="N341" t="b">
        <v>1</v>
      </c>
      <c r="O341" t="b">
        <v>0</v>
      </c>
      <c r="P341" t="b">
        <v>0</v>
      </c>
      <c r="Q341">
        <v>10</v>
      </c>
      <c r="R341">
        <v>1</v>
      </c>
      <c r="S341">
        <v>1</v>
      </c>
      <c r="T341">
        <v>27</v>
      </c>
      <c r="U341" t="b">
        <v>1</v>
      </c>
      <c r="V341" t="s">
        <v>1091</v>
      </c>
      <c r="W341" t="s">
        <v>1726</v>
      </c>
      <c r="X341" t="s">
        <v>14711</v>
      </c>
      <c r="Y341">
        <v>40</v>
      </c>
      <c r="Z341">
        <v>40</v>
      </c>
      <c r="AA341">
        <v>8</v>
      </c>
      <c r="AB341">
        <v>8</v>
      </c>
      <c r="AC341">
        <v>7</v>
      </c>
    </row>
    <row r="342" spans="1:29">
      <c r="A342">
        <v>344</v>
      </c>
      <c r="B342" t="s">
        <v>806</v>
      </c>
      <c r="C342" t="s">
        <v>1879</v>
      </c>
      <c r="J342" t="s">
        <v>1457</v>
      </c>
      <c r="K342">
        <v>0</v>
      </c>
      <c r="N342" t="b">
        <v>1</v>
      </c>
      <c r="O342" t="b">
        <v>0</v>
      </c>
      <c r="P342" t="b">
        <v>0</v>
      </c>
      <c r="Q342">
        <v>10</v>
      </c>
      <c r="R342">
        <v>1</v>
      </c>
      <c r="S342">
        <v>1</v>
      </c>
      <c r="T342">
        <v>27</v>
      </c>
      <c r="U342" t="b">
        <v>1</v>
      </c>
      <c r="V342" t="s">
        <v>1091</v>
      </c>
      <c r="W342" t="s">
        <v>1726</v>
      </c>
      <c r="X342" t="s">
        <v>14712</v>
      </c>
      <c r="Y342">
        <v>41</v>
      </c>
      <c r="Z342">
        <v>41</v>
      </c>
      <c r="AA342">
        <v>7</v>
      </c>
      <c r="AB342">
        <v>7</v>
      </c>
      <c r="AC342">
        <v>7</v>
      </c>
    </row>
    <row r="343" spans="1:29">
      <c r="A343">
        <v>345</v>
      </c>
      <c r="B343" t="s">
        <v>806</v>
      </c>
      <c r="C343" t="s">
        <v>1880</v>
      </c>
      <c r="J343" t="s">
        <v>1457</v>
      </c>
      <c r="K343">
        <v>0</v>
      </c>
      <c r="N343" t="b">
        <v>1</v>
      </c>
      <c r="O343" t="b">
        <v>0</v>
      </c>
      <c r="P343" t="b">
        <v>0</v>
      </c>
      <c r="Q343">
        <v>10</v>
      </c>
      <c r="R343">
        <v>1</v>
      </c>
      <c r="S343">
        <v>1</v>
      </c>
      <c r="T343">
        <v>27</v>
      </c>
      <c r="U343" t="b">
        <v>1</v>
      </c>
      <c r="V343" t="s">
        <v>1091</v>
      </c>
      <c r="W343" t="s">
        <v>1726</v>
      </c>
      <c r="X343" t="s">
        <v>14713</v>
      </c>
      <c r="Y343">
        <v>41</v>
      </c>
      <c r="Z343">
        <v>41</v>
      </c>
      <c r="AA343">
        <v>8</v>
      </c>
      <c r="AB343">
        <v>8</v>
      </c>
      <c r="AC343">
        <v>7</v>
      </c>
    </row>
    <row r="344" spans="1:29">
      <c r="A344">
        <v>346</v>
      </c>
      <c r="B344" t="s">
        <v>806</v>
      </c>
      <c r="C344" t="s">
        <v>1881</v>
      </c>
      <c r="J344" t="s">
        <v>1457</v>
      </c>
      <c r="K344">
        <v>0</v>
      </c>
      <c r="N344" t="b">
        <v>1</v>
      </c>
      <c r="O344" t="b">
        <v>0</v>
      </c>
      <c r="P344" t="b">
        <v>0</v>
      </c>
      <c r="Q344">
        <v>10</v>
      </c>
      <c r="R344">
        <v>1</v>
      </c>
      <c r="S344">
        <v>1</v>
      </c>
      <c r="T344">
        <v>27</v>
      </c>
      <c r="U344" t="b">
        <v>1</v>
      </c>
      <c r="V344" t="s">
        <v>1091</v>
      </c>
      <c r="W344" t="s">
        <v>1726</v>
      </c>
      <c r="X344" t="s">
        <v>14612</v>
      </c>
      <c r="Y344">
        <v>42</v>
      </c>
      <c r="Z344">
        <v>42</v>
      </c>
      <c r="AA344">
        <v>7</v>
      </c>
      <c r="AB344">
        <v>7</v>
      </c>
      <c r="AC344">
        <v>7</v>
      </c>
    </row>
    <row r="345" spans="1:29">
      <c r="A345">
        <v>347</v>
      </c>
      <c r="B345" t="s">
        <v>806</v>
      </c>
      <c r="C345" t="s">
        <v>1882</v>
      </c>
      <c r="J345" t="s">
        <v>1457</v>
      </c>
      <c r="K345">
        <v>0</v>
      </c>
      <c r="N345" t="b">
        <v>1</v>
      </c>
      <c r="O345" t="b">
        <v>0</v>
      </c>
      <c r="P345" t="b">
        <v>0</v>
      </c>
      <c r="Q345">
        <v>10</v>
      </c>
      <c r="R345">
        <v>1</v>
      </c>
      <c r="S345">
        <v>1</v>
      </c>
      <c r="T345">
        <v>27</v>
      </c>
      <c r="U345" t="b">
        <v>1</v>
      </c>
      <c r="V345" t="s">
        <v>1091</v>
      </c>
      <c r="W345" t="s">
        <v>1726</v>
      </c>
      <c r="X345" t="s">
        <v>14613</v>
      </c>
      <c r="Y345">
        <v>42</v>
      </c>
      <c r="Z345">
        <v>42</v>
      </c>
      <c r="AA345">
        <v>8</v>
      </c>
      <c r="AB345">
        <v>8</v>
      </c>
      <c r="AC345">
        <v>7</v>
      </c>
    </row>
    <row r="346" spans="1:29">
      <c r="A346">
        <v>348</v>
      </c>
      <c r="B346" t="s">
        <v>806</v>
      </c>
      <c r="C346" t="s">
        <v>1883</v>
      </c>
      <c r="J346" t="s">
        <v>1457</v>
      </c>
      <c r="K346">
        <v>0</v>
      </c>
      <c r="N346" t="b">
        <v>1</v>
      </c>
      <c r="O346" t="b">
        <v>0</v>
      </c>
      <c r="P346" t="b">
        <v>0</v>
      </c>
      <c r="Q346">
        <v>10</v>
      </c>
      <c r="R346">
        <v>1</v>
      </c>
      <c r="S346">
        <v>1</v>
      </c>
      <c r="T346">
        <v>27</v>
      </c>
      <c r="U346" t="b">
        <v>1</v>
      </c>
      <c r="V346" t="s">
        <v>1091</v>
      </c>
      <c r="W346" t="s">
        <v>1726</v>
      </c>
      <c r="X346" t="s">
        <v>14616</v>
      </c>
      <c r="Y346">
        <v>43</v>
      </c>
      <c r="Z346">
        <v>43</v>
      </c>
      <c r="AA346">
        <v>7</v>
      </c>
      <c r="AB346">
        <v>7</v>
      </c>
      <c r="AC346">
        <v>7</v>
      </c>
    </row>
    <row r="347" spans="1:29">
      <c r="A347">
        <v>349</v>
      </c>
      <c r="B347" t="s">
        <v>806</v>
      </c>
      <c r="C347" t="s">
        <v>1884</v>
      </c>
      <c r="J347" t="s">
        <v>1457</v>
      </c>
      <c r="K347">
        <v>0</v>
      </c>
      <c r="N347" t="b">
        <v>1</v>
      </c>
      <c r="O347" t="b">
        <v>0</v>
      </c>
      <c r="P347" t="b">
        <v>0</v>
      </c>
      <c r="Q347">
        <v>10</v>
      </c>
      <c r="R347">
        <v>1</v>
      </c>
      <c r="S347">
        <v>1</v>
      </c>
      <c r="T347">
        <v>27</v>
      </c>
      <c r="U347" t="b">
        <v>1</v>
      </c>
      <c r="V347" t="s">
        <v>1091</v>
      </c>
      <c r="W347" t="s">
        <v>1726</v>
      </c>
      <c r="X347" t="s">
        <v>14617</v>
      </c>
      <c r="Y347">
        <v>43</v>
      </c>
      <c r="Z347">
        <v>43</v>
      </c>
      <c r="AA347">
        <v>8</v>
      </c>
      <c r="AB347">
        <v>8</v>
      </c>
      <c r="AC347">
        <v>7</v>
      </c>
    </row>
    <row r="348" spans="1:29">
      <c r="A348">
        <v>350</v>
      </c>
      <c r="B348" t="s">
        <v>806</v>
      </c>
      <c r="C348" t="s">
        <v>1885</v>
      </c>
      <c r="J348" t="s">
        <v>1457</v>
      </c>
      <c r="K348">
        <v>0</v>
      </c>
      <c r="N348" t="b">
        <v>1</v>
      </c>
      <c r="O348" t="b">
        <v>0</v>
      </c>
      <c r="P348" t="b">
        <v>0</v>
      </c>
      <c r="Q348">
        <v>10</v>
      </c>
      <c r="R348">
        <v>1</v>
      </c>
      <c r="S348">
        <v>1</v>
      </c>
      <c r="T348">
        <v>27</v>
      </c>
      <c r="U348" t="b">
        <v>1</v>
      </c>
      <c r="V348" t="s">
        <v>1091</v>
      </c>
      <c r="W348" t="s">
        <v>1726</v>
      </c>
      <c r="X348" t="s">
        <v>14714</v>
      </c>
      <c r="Y348">
        <v>44</v>
      </c>
      <c r="Z348">
        <v>44</v>
      </c>
      <c r="AA348">
        <v>7</v>
      </c>
      <c r="AB348">
        <v>7</v>
      </c>
      <c r="AC348">
        <v>7</v>
      </c>
    </row>
    <row r="349" spans="1:29">
      <c r="A349">
        <v>351</v>
      </c>
      <c r="B349" t="s">
        <v>806</v>
      </c>
      <c r="C349" t="s">
        <v>1886</v>
      </c>
      <c r="J349" t="s">
        <v>1457</v>
      </c>
      <c r="K349">
        <v>0</v>
      </c>
      <c r="N349" t="b">
        <v>1</v>
      </c>
      <c r="O349" t="b">
        <v>0</v>
      </c>
      <c r="P349" t="b">
        <v>0</v>
      </c>
      <c r="Q349">
        <v>10</v>
      </c>
      <c r="R349">
        <v>1</v>
      </c>
      <c r="S349">
        <v>1</v>
      </c>
      <c r="T349">
        <v>27</v>
      </c>
      <c r="U349" t="b">
        <v>1</v>
      </c>
      <c r="V349" t="s">
        <v>1091</v>
      </c>
      <c r="W349" t="s">
        <v>1726</v>
      </c>
      <c r="X349" t="s">
        <v>14715</v>
      </c>
      <c r="Y349">
        <v>44</v>
      </c>
      <c r="Z349">
        <v>44</v>
      </c>
      <c r="AA349">
        <v>8</v>
      </c>
      <c r="AB349">
        <v>8</v>
      </c>
      <c r="AC349">
        <v>7</v>
      </c>
    </row>
    <row r="350" spans="1:29">
      <c r="A350">
        <v>352</v>
      </c>
      <c r="B350" t="s">
        <v>806</v>
      </c>
      <c r="C350" t="s">
        <v>1887</v>
      </c>
      <c r="J350" t="s">
        <v>1457</v>
      </c>
      <c r="K350">
        <v>0</v>
      </c>
      <c r="N350" t="b">
        <v>1</v>
      </c>
      <c r="O350" t="b">
        <v>0</v>
      </c>
      <c r="P350" t="b">
        <v>0</v>
      </c>
      <c r="Q350">
        <v>10</v>
      </c>
      <c r="R350">
        <v>1</v>
      </c>
      <c r="S350">
        <v>1</v>
      </c>
      <c r="T350">
        <v>27</v>
      </c>
      <c r="U350" t="b">
        <v>1</v>
      </c>
      <c r="V350" t="s">
        <v>1091</v>
      </c>
      <c r="W350" t="s">
        <v>1726</v>
      </c>
      <c r="X350" t="s">
        <v>14716</v>
      </c>
      <c r="Y350">
        <v>45</v>
      </c>
      <c r="Z350">
        <v>45</v>
      </c>
      <c r="AA350">
        <v>7</v>
      </c>
      <c r="AB350">
        <v>7</v>
      </c>
      <c r="AC350">
        <v>7</v>
      </c>
    </row>
    <row r="351" spans="1:29">
      <c r="A351">
        <v>353</v>
      </c>
      <c r="B351" t="s">
        <v>806</v>
      </c>
      <c r="C351" t="s">
        <v>1888</v>
      </c>
      <c r="J351" t="s">
        <v>1457</v>
      </c>
      <c r="K351">
        <v>0</v>
      </c>
      <c r="N351" t="b">
        <v>1</v>
      </c>
      <c r="O351" t="b">
        <v>0</v>
      </c>
      <c r="P351" t="b">
        <v>0</v>
      </c>
      <c r="Q351">
        <v>10</v>
      </c>
      <c r="R351">
        <v>1</v>
      </c>
      <c r="S351">
        <v>1</v>
      </c>
      <c r="T351">
        <v>27</v>
      </c>
      <c r="U351" t="b">
        <v>1</v>
      </c>
      <c r="V351" t="s">
        <v>1091</v>
      </c>
      <c r="W351" t="s">
        <v>1726</v>
      </c>
      <c r="X351" t="s">
        <v>14717</v>
      </c>
      <c r="Y351">
        <v>45</v>
      </c>
      <c r="Z351">
        <v>45</v>
      </c>
      <c r="AA351">
        <v>8</v>
      </c>
      <c r="AB351">
        <v>8</v>
      </c>
      <c r="AC351">
        <v>7</v>
      </c>
    </row>
    <row r="352" spans="1:29">
      <c r="A352">
        <v>354</v>
      </c>
      <c r="B352" t="s">
        <v>806</v>
      </c>
      <c r="C352" t="s">
        <v>1889</v>
      </c>
      <c r="J352" t="s">
        <v>1457</v>
      </c>
      <c r="K352">
        <v>0</v>
      </c>
      <c r="N352" t="b">
        <v>1</v>
      </c>
      <c r="O352" t="b">
        <v>0</v>
      </c>
      <c r="P352" t="b">
        <v>0</v>
      </c>
      <c r="Q352">
        <v>10</v>
      </c>
      <c r="R352">
        <v>1</v>
      </c>
      <c r="S352">
        <v>1</v>
      </c>
      <c r="T352">
        <v>27</v>
      </c>
      <c r="U352" t="b">
        <v>1</v>
      </c>
      <c r="V352" t="s">
        <v>1091</v>
      </c>
      <c r="W352" t="s">
        <v>1726</v>
      </c>
      <c r="X352" t="s">
        <v>14718</v>
      </c>
      <c r="Y352">
        <v>46</v>
      </c>
      <c r="Z352">
        <v>46</v>
      </c>
      <c r="AA352">
        <v>7</v>
      </c>
      <c r="AB352">
        <v>7</v>
      </c>
      <c r="AC352">
        <v>7</v>
      </c>
    </row>
    <row r="353" spans="1:29">
      <c r="A353">
        <v>355</v>
      </c>
      <c r="B353" t="s">
        <v>806</v>
      </c>
      <c r="C353" t="s">
        <v>1890</v>
      </c>
      <c r="J353" t="s">
        <v>1457</v>
      </c>
      <c r="K353">
        <v>0</v>
      </c>
      <c r="N353" t="b">
        <v>1</v>
      </c>
      <c r="O353" t="b">
        <v>0</v>
      </c>
      <c r="P353" t="b">
        <v>0</v>
      </c>
      <c r="Q353">
        <v>10</v>
      </c>
      <c r="R353">
        <v>1</v>
      </c>
      <c r="S353">
        <v>1</v>
      </c>
      <c r="T353">
        <v>27</v>
      </c>
      <c r="U353" t="b">
        <v>1</v>
      </c>
      <c r="V353" t="s">
        <v>1091</v>
      </c>
      <c r="W353" t="s">
        <v>1726</v>
      </c>
      <c r="X353" t="s">
        <v>14719</v>
      </c>
      <c r="Y353">
        <v>46</v>
      </c>
      <c r="Z353">
        <v>46</v>
      </c>
      <c r="AA353">
        <v>8</v>
      </c>
      <c r="AB353">
        <v>8</v>
      </c>
      <c r="AC353">
        <v>7</v>
      </c>
    </row>
    <row r="354" spans="1:29">
      <c r="A354">
        <v>356</v>
      </c>
      <c r="B354" t="s">
        <v>806</v>
      </c>
      <c r="C354" t="s">
        <v>1891</v>
      </c>
      <c r="J354" t="s">
        <v>1457</v>
      </c>
      <c r="K354">
        <v>0</v>
      </c>
      <c r="N354" t="b">
        <v>1</v>
      </c>
      <c r="O354" t="b">
        <v>0</v>
      </c>
      <c r="P354" t="b">
        <v>0</v>
      </c>
      <c r="Q354">
        <v>10</v>
      </c>
      <c r="R354">
        <v>1</v>
      </c>
      <c r="S354">
        <v>1</v>
      </c>
      <c r="T354">
        <v>27</v>
      </c>
      <c r="U354" t="b">
        <v>1</v>
      </c>
      <c r="V354" t="s">
        <v>1091</v>
      </c>
      <c r="W354" t="s">
        <v>1726</v>
      </c>
      <c r="X354" t="s">
        <v>14720</v>
      </c>
      <c r="Y354">
        <v>47</v>
      </c>
      <c r="Z354">
        <v>47</v>
      </c>
      <c r="AA354">
        <v>7</v>
      </c>
      <c r="AB354">
        <v>7</v>
      </c>
      <c r="AC354">
        <v>7</v>
      </c>
    </row>
    <row r="355" spans="1:29">
      <c r="A355">
        <v>357</v>
      </c>
      <c r="B355" t="s">
        <v>806</v>
      </c>
      <c r="C355" t="s">
        <v>1892</v>
      </c>
      <c r="J355" t="s">
        <v>1457</v>
      </c>
      <c r="K355">
        <v>0</v>
      </c>
      <c r="N355" t="b">
        <v>1</v>
      </c>
      <c r="O355" t="b">
        <v>0</v>
      </c>
      <c r="P355" t="b">
        <v>0</v>
      </c>
      <c r="Q355">
        <v>10</v>
      </c>
      <c r="R355">
        <v>1</v>
      </c>
      <c r="S355">
        <v>1</v>
      </c>
      <c r="T355">
        <v>27</v>
      </c>
      <c r="U355" t="b">
        <v>1</v>
      </c>
      <c r="V355" t="s">
        <v>1091</v>
      </c>
      <c r="W355" t="s">
        <v>1726</v>
      </c>
      <c r="X355" t="s">
        <v>14721</v>
      </c>
      <c r="Y355">
        <v>47</v>
      </c>
      <c r="Z355">
        <v>47</v>
      </c>
      <c r="AA355">
        <v>8</v>
      </c>
      <c r="AB355">
        <v>8</v>
      </c>
      <c r="AC355">
        <v>7</v>
      </c>
    </row>
    <row r="356" spans="1:29">
      <c r="A356">
        <v>358</v>
      </c>
      <c r="B356" t="s">
        <v>806</v>
      </c>
      <c r="C356" t="s">
        <v>1893</v>
      </c>
      <c r="J356" t="s">
        <v>1457</v>
      </c>
      <c r="K356">
        <v>0</v>
      </c>
      <c r="N356" t="b">
        <v>1</v>
      </c>
      <c r="O356" t="b">
        <v>0</v>
      </c>
      <c r="P356" t="b">
        <v>0</v>
      </c>
      <c r="Q356">
        <v>10</v>
      </c>
      <c r="R356">
        <v>1</v>
      </c>
      <c r="S356">
        <v>1</v>
      </c>
      <c r="T356">
        <v>27</v>
      </c>
      <c r="U356" t="b">
        <v>1</v>
      </c>
      <c r="V356" t="s">
        <v>1091</v>
      </c>
      <c r="W356" t="s">
        <v>1726</v>
      </c>
      <c r="X356" t="s">
        <v>14722</v>
      </c>
      <c r="Y356">
        <v>48</v>
      </c>
      <c r="Z356">
        <v>48</v>
      </c>
      <c r="AA356">
        <v>7</v>
      </c>
      <c r="AB356">
        <v>7</v>
      </c>
      <c r="AC356">
        <v>7</v>
      </c>
    </row>
    <row r="357" spans="1:29">
      <c r="A357">
        <v>359</v>
      </c>
      <c r="B357" t="s">
        <v>806</v>
      </c>
      <c r="C357" t="s">
        <v>1894</v>
      </c>
      <c r="J357" t="s">
        <v>1457</v>
      </c>
      <c r="K357">
        <v>0</v>
      </c>
      <c r="N357" t="b">
        <v>1</v>
      </c>
      <c r="O357" t="b">
        <v>0</v>
      </c>
      <c r="P357" t="b">
        <v>0</v>
      </c>
      <c r="Q357">
        <v>10</v>
      </c>
      <c r="R357">
        <v>1</v>
      </c>
      <c r="S357">
        <v>1</v>
      </c>
      <c r="T357">
        <v>27</v>
      </c>
      <c r="U357" t="b">
        <v>1</v>
      </c>
      <c r="V357" t="s">
        <v>1091</v>
      </c>
      <c r="W357" t="s">
        <v>1726</v>
      </c>
      <c r="X357" t="s">
        <v>14723</v>
      </c>
      <c r="Y357">
        <v>48</v>
      </c>
      <c r="Z357">
        <v>48</v>
      </c>
      <c r="AA357">
        <v>8</v>
      </c>
      <c r="AB357">
        <v>8</v>
      </c>
      <c r="AC357">
        <v>7</v>
      </c>
    </row>
    <row r="358" spans="1:29">
      <c r="A358">
        <v>360</v>
      </c>
      <c r="B358" t="s">
        <v>806</v>
      </c>
      <c r="C358" t="s">
        <v>1895</v>
      </c>
      <c r="J358" t="s">
        <v>1457</v>
      </c>
      <c r="K358">
        <v>0</v>
      </c>
      <c r="N358" t="b">
        <v>1</v>
      </c>
      <c r="O358" t="b">
        <v>0</v>
      </c>
      <c r="P358" t="b">
        <v>0</v>
      </c>
      <c r="Q358">
        <v>10</v>
      </c>
      <c r="R358">
        <v>1</v>
      </c>
      <c r="S358">
        <v>1</v>
      </c>
      <c r="T358">
        <v>27</v>
      </c>
      <c r="U358" t="b">
        <v>1</v>
      </c>
      <c r="V358" t="s">
        <v>1091</v>
      </c>
      <c r="W358" t="s">
        <v>1726</v>
      </c>
      <c r="X358" t="s">
        <v>14724</v>
      </c>
      <c r="Y358">
        <v>49</v>
      </c>
      <c r="Z358">
        <v>49</v>
      </c>
      <c r="AA358">
        <v>7</v>
      </c>
      <c r="AB358">
        <v>7</v>
      </c>
      <c r="AC358">
        <v>7</v>
      </c>
    </row>
    <row r="359" spans="1:29">
      <c r="A359">
        <v>361</v>
      </c>
      <c r="B359" t="s">
        <v>806</v>
      </c>
      <c r="C359" t="s">
        <v>1896</v>
      </c>
      <c r="J359" t="s">
        <v>1457</v>
      </c>
      <c r="K359">
        <v>0</v>
      </c>
      <c r="N359" t="b">
        <v>1</v>
      </c>
      <c r="O359" t="b">
        <v>0</v>
      </c>
      <c r="P359" t="b">
        <v>0</v>
      </c>
      <c r="Q359">
        <v>10</v>
      </c>
      <c r="R359">
        <v>1</v>
      </c>
      <c r="S359">
        <v>1</v>
      </c>
      <c r="T359">
        <v>27</v>
      </c>
      <c r="U359" t="b">
        <v>1</v>
      </c>
      <c r="V359" t="s">
        <v>1091</v>
      </c>
      <c r="W359" t="s">
        <v>1726</v>
      </c>
      <c r="X359" t="s">
        <v>14725</v>
      </c>
      <c r="Y359">
        <v>49</v>
      </c>
      <c r="Z359">
        <v>49</v>
      </c>
      <c r="AA359">
        <v>8</v>
      </c>
      <c r="AB359">
        <v>8</v>
      </c>
      <c r="AC359">
        <v>7</v>
      </c>
    </row>
    <row r="360" spans="1:29">
      <c r="A360">
        <v>362</v>
      </c>
      <c r="B360" t="s">
        <v>806</v>
      </c>
      <c r="C360" t="s">
        <v>1897</v>
      </c>
      <c r="J360" t="s">
        <v>1457</v>
      </c>
      <c r="K360">
        <v>0</v>
      </c>
      <c r="N360" t="b">
        <v>1</v>
      </c>
      <c r="O360" t="b">
        <v>0</v>
      </c>
      <c r="P360" t="b">
        <v>0</v>
      </c>
      <c r="Q360">
        <v>10</v>
      </c>
      <c r="R360">
        <v>1</v>
      </c>
      <c r="S360">
        <v>1</v>
      </c>
      <c r="T360">
        <v>27</v>
      </c>
      <c r="U360" t="b">
        <v>1</v>
      </c>
      <c r="V360" t="s">
        <v>1091</v>
      </c>
      <c r="W360" t="s">
        <v>1726</v>
      </c>
      <c r="X360" t="s">
        <v>14726</v>
      </c>
      <c r="Y360">
        <v>50</v>
      </c>
      <c r="Z360">
        <v>50</v>
      </c>
      <c r="AA360">
        <v>7</v>
      </c>
      <c r="AB360">
        <v>7</v>
      </c>
      <c r="AC360">
        <v>7</v>
      </c>
    </row>
    <row r="361" spans="1:29">
      <c r="A361">
        <v>363</v>
      </c>
      <c r="B361" t="s">
        <v>806</v>
      </c>
      <c r="C361" t="s">
        <v>1898</v>
      </c>
      <c r="J361" t="s">
        <v>1457</v>
      </c>
      <c r="K361">
        <v>0</v>
      </c>
      <c r="N361" t="b">
        <v>1</v>
      </c>
      <c r="O361" t="b">
        <v>0</v>
      </c>
      <c r="P361" t="b">
        <v>0</v>
      </c>
      <c r="Q361">
        <v>10</v>
      </c>
      <c r="R361">
        <v>1</v>
      </c>
      <c r="S361">
        <v>1</v>
      </c>
      <c r="T361">
        <v>27</v>
      </c>
      <c r="U361" t="b">
        <v>1</v>
      </c>
      <c r="V361" t="s">
        <v>1091</v>
      </c>
      <c r="W361" t="s">
        <v>1726</v>
      </c>
      <c r="X361" t="s">
        <v>14727</v>
      </c>
      <c r="Y361">
        <v>50</v>
      </c>
      <c r="Z361">
        <v>50</v>
      </c>
      <c r="AA361">
        <v>8</v>
      </c>
      <c r="AB361">
        <v>8</v>
      </c>
      <c r="AC361">
        <v>7</v>
      </c>
    </row>
    <row r="362" spans="1:29">
      <c r="A362">
        <v>364</v>
      </c>
      <c r="B362" t="s">
        <v>806</v>
      </c>
      <c r="C362" t="s">
        <v>1899</v>
      </c>
      <c r="J362" t="s">
        <v>1457</v>
      </c>
      <c r="K362">
        <v>0</v>
      </c>
      <c r="N362" t="b">
        <v>1</v>
      </c>
      <c r="O362" t="b">
        <v>0</v>
      </c>
      <c r="P362" t="b">
        <v>0</v>
      </c>
      <c r="Q362">
        <v>10</v>
      </c>
      <c r="R362">
        <v>1</v>
      </c>
      <c r="S362">
        <v>1</v>
      </c>
      <c r="T362">
        <v>27</v>
      </c>
      <c r="U362" t="b">
        <v>1</v>
      </c>
      <c r="V362" t="s">
        <v>1091</v>
      </c>
      <c r="W362" t="s">
        <v>1726</v>
      </c>
      <c r="X362" t="s">
        <v>14728</v>
      </c>
      <c r="Y362">
        <v>51</v>
      </c>
      <c r="Z362">
        <v>51</v>
      </c>
      <c r="AA362">
        <v>7</v>
      </c>
      <c r="AB362">
        <v>7</v>
      </c>
      <c r="AC362">
        <v>7</v>
      </c>
    </row>
    <row r="363" spans="1:29">
      <c r="A363">
        <v>365</v>
      </c>
      <c r="B363" t="s">
        <v>806</v>
      </c>
      <c r="C363" t="s">
        <v>1900</v>
      </c>
      <c r="J363" t="s">
        <v>1457</v>
      </c>
      <c r="K363">
        <v>0</v>
      </c>
      <c r="N363" t="b">
        <v>1</v>
      </c>
      <c r="O363" t="b">
        <v>0</v>
      </c>
      <c r="P363" t="b">
        <v>0</v>
      </c>
      <c r="Q363">
        <v>10</v>
      </c>
      <c r="R363">
        <v>1</v>
      </c>
      <c r="S363">
        <v>1</v>
      </c>
      <c r="T363">
        <v>27</v>
      </c>
      <c r="U363" t="b">
        <v>1</v>
      </c>
      <c r="V363" t="s">
        <v>1091</v>
      </c>
      <c r="W363" t="s">
        <v>1726</v>
      </c>
      <c r="X363" t="s">
        <v>14729</v>
      </c>
      <c r="Y363">
        <v>51</v>
      </c>
      <c r="Z363">
        <v>51</v>
      </c>
      <c r="AA363">
        <v>8</v>
      </c>
      <c r="AB363">
        <v>8</v>
      </c>
      <c r="AC363">
        <v>7</v>
      </c>
    </row>
    <row r="364" spans="1:29">
      <c r="A364">
        <v>366</v>
      </c>
      <c r="B364" t="s">
        <v>1516</v>
      </c>
      <c r="C364" t="s">
        <v>1901</v>
      </c>
      <c r="D364" t="s">
        <v>1902</v>
      </c>
      <c r="E364" t="s">
        <v>1092</v>
      </c>
      <c r="U364" t="b">
        <v>1</v>
      </c>
      <c r="V364" t="s">
        <v>1092</v>
      </c>
      <c r="W364" t="s">
        <v>1903</v>
      </c>
      <c r="X364" t="s">
        <v>14730</v>
      </c>
      <c r="Y364">
        <v>11</v>
      </c>
      <c r="Z364">
        <v>44</v>
      </c>
      <c r="AA364">
        <v>2</v>
      </c>
      <c r="AB364">
        <v>11</v>
      </c>
      <c r="AC364">
        <v>8</v>
      </c>
    </row>
    <row r="365" spans="1:29">
      <c r="A365">
        <v>367</v>
      </c>
      <c r="B365" t="s">
        <v>828</v>
      </c>
      <c r="C365" t="s">
        <v>1904</v>
      </c>
      <c r="U365" t="b">
        <v>1</v>
      </c>
      <c r="V365" t="s">
        <v>1092</v>
      </c>
      <c r="W365" t="s">
        <v>1903</v>
      </c>
      <c r="X365" t="s">
        <v>14731</v>
      </c>
      <c r="Y365">
        <v>11</v>
      </c>
      <c r="Z365">
        <v>44</v>
      </c>
      <c r="AA365">
        <v>2</v>
      </c>
      <c r="AB365">
        <v>10</v>
      </c>
      <c r="AC365">
        <v>8</v>
      </c>
    </row>
    <row r="366" spans="1:29">
      <c r="A366">
        <v>368</v>
      </c>
      <c r="B366" t="s">
        <v>1521</v>
      </c>
      <c r="C366" t="s">
        <v>1905</v>
      </c>
      <c r="U366" t="b">
        <v>1</v>
      </c>
      <c r="V366" t="s">
        <v>1092</v>
      </c>
      <c r="W366" t="s">
        <v>1903</v>
      </c>
      <c r="X366" t="s">
        <v>14732</v>
      </c>
      <c r="Y366">
        <v>12</v>
      </c>
      <c r="Z366">
        <v>44</v>
      </c>
      <c r="AA366">
        <v>2</v>
      </c>
      <c r="AB366">
        <v>11</v>
      </c>
      <c r="AC366">
        <v>8</v>
      </c>
    </row>
    <row r="367" spans="1:29">
      <c r="A367">
        <v>369</v>
      </c>
      <c r="B367" t="s">
        <v>806</v>
      </c>
      <c r="C367" t="s">
        <v>1906</v>
      </c>
      <c r="J367" t="s">
        <v>1457</v>
      </c>
      <c r="K367">
        <v>0</v>
      </c>
      <c r="N367" t="b">
        <v>1</v>
      </c>
      <c r="O367" t="b">
        <v>0</v>
      </c>
      <c r="P367" t="b">
        <v>0</v>
      </c>
      <c r="Q367">
        <v>10</v>
      </c>
      <c r="R367">
        <v>2</v>
      </c>
      <c r="S367">
        <v>1</v>
      </c>
      <c r="T367">
        <v>3</v>
      </c>
      <c r="U367" t="b">
        <v>1</v>
      </c>
      <c r="V367" t="s">
        <v>1092</v>
      </c>
      <c r="W367" t="s">
        <v>1903</v>
      </c>
      <c r="X367" t="s">
        <v>14667</v>
      </c>
      <c r="Y367">
        <v>15</v>
      </c>
      <c r="Z367">
        <v>15</v>
      </c>
      <c r="AA367">
        <v>7</v>
      </c>
      <c r="AB367">
        <v>7</v>
      </c>
      <c r="AC367">
        <v>8</v>
      </c>
    </row>
    <row r="368" spans="1:29">
      <c r="A368">
        <v>370</v>
      </c>
      <c r="B368" t="s">
        <v>806</v>
      </c>
      <c r="C368" t="s">
        <v>1907</v>
      </c>
      <c r="J368" t="s">
        <v>1457</v>
      </c>
      <c r="K368">
        <v>0</v>
      </c>
      <c r="N368" t="b">
        <v>1</v>
      </c>
      <c r="O368" t="b">
        <v>0</v>
      </c>
      <c r="P368" t="b">
        <v>0</v>
      </c>
      <c r="Q368">
        <v>10</v>
      </c>
      <c r="R368">
        <v>2</v>
      </c>
      <c r="S368">
        <v>1</v>
      </c>
      <c r="T368">
        <v>3</v>
      </c>
      <c r="U368" t="b">
        <v>1</v>
      </c>
      <c r="V368" t="s">
        <v>1092</v>
      </c>
      <c r="W368" t="s">
        <v>1903</v>
      </c>
      <c r="X368" t="s">
        <v>14674</v>
      </c>
      <c r="Y368">
        <v>15</v>
      </c>
      <c r="Z368">
        <v>15</v>
      </c>
      <c r="AA368">
        <v>8</v>
      </c>
      <c r="AB368">
        <v>8</v>
      </c>
      <c r="AC368">
        <v>8</v>
      </c>
    </row>
    <row r="369" spans="1:29">
      <c r="A369">
        <v>371</v>
      </c>
      <c r="B369" t="s">
        <v>806</v>
      </c>
      <c r="C369" t="s">
        <v>1908</v>
      </c>
      <c r="J369" t="s">
        <v>1457</v>
      </c>
      <c r="K369">
        <v>0</v>
      </c>
      <c r="N369" t="b">
        <v>1</v>
      </c>
      <c r="O369" t="b">
        <v>0</v>
      </c>
      <c r="P369" t="b">
        <v>0</v>
      </c>
      <c r="Q369">
        <v>10</v>
      </c>
      <c r="R369">
        <v>2</v>
      </c>
      <c r="S369">
        <v>1</v>
      </c>
      <c r="T369">
        <v>3</v>
      </c>
      <c r="U369" t="b">
        <v>1</v>
      </c>
      <c r="V369" t="s">
        <v>1092</v>
      </c>
      <c r="W369" t="s">
        <v>1903</v>
      </c>
      <c r="X369" t="s">
        <v>14668</v>
      </c>
      <c r="Y369">
        <v>16</v>
      </c>
      <c r="Z369">
        <v>16</v>
      </c>
      <c r="AA369">
        <v>7</v>
      </c>
      <c r="AB369">
        <v>7</v>
      </c>
      <c r="AC369">
        <v>8</v>
      </c>
    </row>
    <row r="370" spans="1:29">
      <c r="A370">
        <v>372</v>
      </c>
      <c r="B370" t="s">
        <v>806</v>
      </c>
      <c r="C370" t="s">
        <v>1909</v>
      </c>
      <c r="J370" t="s">
        <v>1457</v>
      </c>
      <c r="K370">
        <v>0</v>
      </c>
      <c r="N370" t="b">
        <v>1</v>
      </c>
      <c r="O370" t="b">
        <v>0</v>
      </c>
      <c r="P370" t="b">
        <v>0</v>
      </c>
      <c r="Q370">
        <v>10</v>
      </c>
      <c r="R370">
        <v>2</v>
      </c>
      <c r="S370">
        <v>1</v>
      </c>
      <c r="T370">
        <v>3</v>
      </c>
      <c r="U370" t="b">
        <v>1</v>
      </c>
      <c r="V370" t="s">
        <v>1092</v>
      </c>
      <c r="W370" t="s">
        <v>1903</v>
      </c>
      <c r="X370" t="s">
        <v>14675</v>
      </c>
      <c r="Y370">
        <v>16</v>
      </c>
      <c r="Z370">
        <v>16</v>
      </c>
      <c r="AA370">
        <v>8</v>
      </c>
      <c r="AB370">
        <v>8</v>
      </c>
      <c r="AC370">
        <v>8</v>
      </c>
    </row>
    <row r="371" spans="1:29">
      <c r="A371">
        <v>373</v>
      </c>
      <c r="B371" t="s">
        <v>806</v>
      </c>
      <c r="C371" t="s">
        <v>1910</v>
      </c>
      <c r="J371" t="s">
        <v>1457</v>
      </c>
      <c r="K371">
        <v>0</v>
      </c>
      <c r="N371" t="b">
        <v>1</v>
      </c>
      <c r="O371" t="b">
        <v>0</v>
      </c>
      <c r="P371" t="b">
        <v>0</v>
      </c>
      <c r="Q371">
        <v>10</v>
      </c>
      <c r="R371">
        <v>2</v>
      </c>
      <c r="S371">
        <v>1</v>
      </c>
      <c r="T371">
        <v>3</v>
      </c>
      <c r="U371" t="b">
        <v>1</v>
      </c>
      <c r="V371" t="s">
        <v>1092</v>
      </c>
      <c r="W371" t="s">
        <v>1903</v>
      </c>
      <c r="X371" t="s">
        <v>14669</v>
      </c>
      <c r="Y371">
        <v>17</v>
      </c>
      <c r="Z371">
        <v>17</v>
      </c>
      <c r="AA371">
        <v>7</v>
      </c>
      <c r="AB371">
        <v>7</v>
      </c>
      <c r="AC371">
        <v>8</v>
      </c>
    </row>
    <row r="372" spans="1:29">
      <c r="A372">
        <v>374</v>
      </c>
      <c r="B372" t="s">
        <v>806</v>
      </c>
      <c r="C372" t="s">
        <v>1911</v>
      </c>
      <c r="J372" t="s">
        <v>1457</v>
      </c>
      <c r="K372">
        <v>0</v>
      </c>
      <c r="N372" t="b">
        <v>1</v>
      </c>
      <c r="O372" t="b">
        <v>0</v>
      </c>
      <c r="P372" t="b">
        <v>0</v>
      </c>
      <c r="Q372">
        <v>10</v>
      </c>
      <c r="R372">
        <v>2</v>
      </c>
      <c r="S372">
        <v>1</v>
      </c>
      <c r="T372">
        <v>3</v>
      </c>
      <c r="U372" t="b">
        <v>1</v>
      </c>
      <c r="V372" t="s">
        <v>1092</v>
      </c>
      <c r="W372" t="s">
        <v>1903</v>
      </c>
      <c r="X372" t="s">
        <v>14676</v>
      </c>
      <c r="Y372">
        <v>17</v>
      </c>
      <c r="Z372">
        <v>17</v>
      </c>
      <c r="AA372">
        <v>8</v>
      </c>
      <c r="AB372">
        <v>8</v>
      </c>
      <c r="AC372">
        <v>8</v>
      </c>
    </row>
    <row r="373" spans="1:29">
      <c r="A373">
        <v>375</v>
      </c>
      <c r="B373" t="s">
        <v>806</v>
      </c>
      <c r="C373" t="s">
        <v>1912</v>
      </c>
      <c r="J373" t="s">
        <v>1457</v>
      </c>
      <c r="K373">
        <v>0</v>
      </c>
      <c r="N373" t="b">
        <v>1</v>
      </c>
      <c r="O373" t="b">
        <v>0</v>
      </c>
      <c r="P373" t="b">
        <v>0</v>
      </c>
      <c r="Q373">
        <v>10</v>
      </c>
      <c r="R373">
        <v>2</v>
      </c>
      <c r="S373">
        <v>1</v>
      </c>
      <c r="T373">
        <v>3</v>
      </c>
      <c r="U373" t="b">
        <v>1</v>
      </c>
      <c r="V373" t="s">
        <v>1092</v>
      </c>
      <c r="W373" t="s">
        <v>1903</v>
      </c>
      <c r="X373" t="s">
        <v>14670</v>
      </c>
      <c r="Y373">
        <v>18</v>
      </c>
      <c r="Z373">
        <v>18</v>
      </c>
      <c r="AA373">
        <v>7</v>
      </c>
      <c r="AB373">
        <v>7</v>
      </c>
      <c r="AC373">
        <v>8</v>
      </c>
    </row>
    <row r="374" spans="1:29">
      <c r="A374">
        <v>376</v>
      </c>
      <c r="B374" t="s">
        <v>806</v>
      </c>
      <c r="C374" t="s">
        <v>1913</v>
      </c>
      <c r="J374" t="s">
        <v>1457</v>
      </c>
      <c r="K374">
        <v>0</v>
      </c>
      <c r="N374" t="b">
        <v>1</v>
      </c>
      <c r="O374" t="b">
        <v>0</v>
      </c>
      <c r="P374" t="b">
        <v>0</v>
      </c>
      <c r="Q374">
        <v>10</v>
      </c>
      <c r="R374">
        <v>2</v>
      </c>
      <c r="S374">
        <v>1</v>
      </c>
      <c r="T374">
        <v>3</v>
      </c>
      <c r="U374" t="b">
        <v>1</v>
      </c>
      <c r="V374" t="s">
        <v>1092</v>
      </c>
      <c r="W374" t="s">
        <v>1903</v>
      </c>
      <c r="X374" t="s">
        <v>14677</v>
      </c>
      <c r="Y374">
        <v>18</v>
      </c>
      <c r="Z374">
        <v>18</v>
      </c>
      <c r="AA374">
        <v>8</v>
      </c>
      <c r="AB374">
        <v>8</v>
      </c>
      <c r="AC374">
        <v>8</v>
      </c>
    </row>
    <row r="375" spans="1:29">
      <c r="A375">
        <v>377</v>
      </c>
      <c r="B375" t="s">
        <v>806</v>
      </c>
      <c r="C375" t="s">
        <v>1914</v>
      </c>
      <c r="J375" t="s">
        <v>1457</v>
      </c>
      <c r="K375">
        <v>0</v>
      </c>
      <c r="N375" t="b">
        <v>1</v>
      </c>
      <c r="O375" t="b">
        <v>0</v>
      </c>
      <c r="P375" t="b">
        <v>0</v>
      </c>
      <c r="Q375">
        <v>10</v>
      </c>
      <c r="R375">
        <v>2</v>
      </c>
      <c r="S375">
        <v>1</v>
      </c>
      <c r="T375">
        <v>3</v>
      </c>
      <c r="U375" t="b">
        <v>1</v>
      </c>
      <c r="V375" t="s">
        <v>1092</v>
      </c>
      <c r="W375" t="s">
        <v>1903</v>
      </c>
      <c r="X375" t="s">
        <v>14671</v>
      </c>
      <c r="Y375">
        <v>19</v>
      </c>
      <c r="Z375">
        <v>19</v>
      </c>
      <c r="AA375">
        <v>7</v>
      </c>
      <c r="AB375">
        <v>7</v>
      </c>
      <c r="AC375">
        <v>8</v>
      </c>
    </row>
    <row r="376" spans="1:29">
      <c r="A376">
        <v>378</v>
      </c>
      <c r="B376" t="s">
        <v>806</v>
      </c>
      <c r="C376" t="s">
        <v>1915</v>
      </c>
      <c r="J376" t="s">
        <v>1457</v>
      </c>
      <c r="K376">
        <v>0</v>
      </c>
      <c r="N376" t="b">
        <v>1</v>
      </c>
      <c r="O376" t="b">
        <v>0</v>
      </c>
      <c r="P376" t="b">
        <v>0</v>
      </c>
      <c r="Q376">
        <v>10</v>
      </c>
      <c r="R376">
        <v>2</v>
      </c>
      <c r="S376">
        <v>1</v>
      </c>
      <c r="T376">
        <v>3</v>
      </c>
      <c r="U376" t="b">
        <v>1</v>
      </c>
      <c r="V376" t="s">
        <v>1092</v>
      </c>
      <c r="W376" t="s">
        <v>1903</v>
      </c>
      <c r="X376" t="s">
        <v>14678</v>
      </c>
      <c r="Y376">
        <v>19</v>
      </c>
      <c r="Z376">
        <v>19</v>
      </c>
      <c r="AA376">
        <v>8</v>
      </c>
      <c r="AB376">
        <v>8</v>
      </c>
      <c r="AC376">
        <v>8</v>
      </c>
    </row>
    <row r="377" spans="1:29">
      <c r="A377">
        <v>379</v>
      </c>
      <c r="B377" t="s">
        <v>806</v>
      </c>
      <c r="C377" t="s">
        <v>1916</v>
      </c>
      <c r="J377" t="s">
        <v>1457</v>
      </c>
      <c r="K377">
        <v>0</v>
      </c>
      <c r="N377" t="b">
        <v>1</v>
      </c>
      <c r="O377" t="b">
        <v>0</v>
      </c>
      <c r="P377" t="b">
        <v>0</v>
      </c>
      <c r="Q377">
        <v>10</v>
      </c>
      <c r="R377">
        <v>2</v>
      </c>
      <c r="S377">
        <v>1</v>
      </c>
      <c r="T377">
        <v>3</v>
      </c>
      <c r="U377" t="b">
        <v>1</v>
      </c>
      <c r="V377" t="s">
        <v>1092</v>
      </c>
      <c r="W377" t="s">
        <v>1903</v>
      </c>
      <c r="X377" t="s">
        <v>14566</v>
      </c>
      <c r="Y377">
        <v>20</v>
      </c>
      <c r="Z377">
        <v>20</v>
      </c>
      <c r="AA377">
        <v>7</v>
      </c>
      <c r="AB377">
        <v>7</v>
      </c>
      <c r="AC377">
        <v>8</v>
      </c>
    </row>
    <row r="378" spans="1:29">
      <c r="A378">
        <v>380</v>
      </c>
      <c r="B378" t="s">
        <v>806</v>
      </c>
      <c r="C378" t="s">
        <v>1917</v>
      </c>
      <c r="J378" t="s">
        <v>1457</v>
      </c>
      <c r="K378">
        <v>0</v>
      </c>
      <c r="N378" t="b">
        <v>1</v>
      </c>
      <c r="O378" t="b">
        <v>0</v>
      </c>
      <c r="P378" t="b">
        <v>0</v>
      </c>
      <c r="Q378">
        <v>10</v>
      </c>
      <c r="R378">
        <v>2</v>
      </c>
      <c r="S378">
        <v>1</v>
      </c>
      <c r="T378">
        <v>3</v>
      </c>
      <c r="U378" t="b">
        <v>1</v>
      </c>
      <c r="V378" t="s">
        <v>1092</v>
      </c>
      <c r="W378" t="s">
        <v>1903</v>
      </c>
      <c r="X378" t="s">
        <v>14574</v>
      </c>
      <c r="Y378">
        <v>20</v>
      </c>
      <c r="Z378">
        <v>20</v>
      </c>
      <c r="AA378">
        <v>8</v>
      </c>
      <c r="AB378">
        <v>8</v>
      </c>
      <c r="AC378">
        <v>8</v>
      </c>
    </row>
    <row r="379" spans="1:29">
      <c r="A379">
        <v>381</v>
      </c>
      <c r="B379" t="s">
        <v>806</v>
      </c>
      <c r="C379" t="s">
        <v>1918</v>
      </c>
      <c r="J379" t="s">
        <v>1457</v>
      </c>
      <c r="K379">
        <v>0</v>
      </c>
      <c r="N379" t="b">
        <v>0</v>
      </c>
      <c r="O379" t="b">
        <v>1</v>
      </c>
      <c r="P379" t="b">
        <v>0</v>
      </c>
      <c r="Q379">
        <v>10</v>
      </c>
      <c r="R379">
        <v>2</v>
      </c>
      <c r="S379">
        <v>1</v>
      </c>
      <c r="T379">
        <v>3</v>
      </c>
      <c r="U379" t="b">
        <v>1</v>
      </c>
      <c r="V379" t="s">
        <v>1092</v>
      </c>
      <c r="W379" t="s">
        <v>1903</v>
      </c>
      <c r="X379" t="s">
        <v>14567</v>
      </c>
      <c r="Y379">
        <v>21</v>
      </c>
      <c r="Z379">
        <v>21</v>
      </c>
      <c r="AA379">
        <v>7</v>
      </c>
      <c r="AB379">
        <v>7</v>
      </c>
      <c r="AC379">
        <v>8</v>
      </c>
    </row>
    <row r="380" spans="1:29">
      <c r="A380">
        <v>382</v>
      </c>
      <c r="B380" t="s">
        <v>806</v>
      </c>
      <c r="C380" t="s">
        <v>1919</v>
      </c>
      <c r="J380" t="s">
        <v>1457</v>
      </c>
      <c r="K380">
        <v>0</v>
      </c>
      <c r="N380" t="b">
        <v>0</v>
      </c>
      <c r="O380" t="b">
        <v>1</v>
      </c>
      <c r="P380" t="b">
        <v>0</v>
      </c>
      <c r="Q380">
        <v>10</v>
      </c>
      <c r="R380">
        <v>2</v>
      </c>
      <c r="S380">
        <v>1</v>
      </c>
      <c r="T380">
        <v>3</v>
      </c>
      <c r="U380" t="b">
        <v>1</v>
      </c>
      <c r="V380" t="s">
        <v>1092</v>
      </c>
      <c r="W380" t="s">
        <v>1903</v>
      </c>
      <c r="X380" t="s">
        <v>14575</v>
      </c>
      <c r="Y380">
        <v>21</v>
      </c>
      <c r="Z380">
        <v>21</v>
      </c>
      <c r="AA380">
        <v>8</v>
      </c>
      <c r="AB380">
        <v>8</v>
      </c>
      <c r="AC380">
        <v>8</v>
      </c>
    </row>
    <row r="381" spans="1:29">
      <c r="A381">
        <v>383</v>
      </c>
      <c r="B381" t="s">
        <v>806</v>
      </c>
      <c r="C381" t="s">
        <v>1920</v>
      </c>
      <c r="J381" t="s">
        <v>1457</v>
      </c>
      <c r="K381">
        <v>0</v>
      </c>
      <c r="N381" t="b">
        <v>0</v>
      </c>
      <c r="O381" t="b">
        <v>1</v>
      </c>
      <c r="P381" t="b">
        <v>0</v>
      </c>
      <c r="Q381">
        <v>10</v>
      </c>
      <c r="R381">
        <v>2</v>
      </c>
      <c r="S381">
        <v>1</v>
      </c>
      <c r="T381">
        <v>3</v>
      </c>
      <c r="U381" t="b">
        <v>1</v>
      </c>
      <c r="V381" t="s">
        <v>1092</v>
      </c>
      <c r="W381" t="s">
        <v>1903</v>
      </c>
      <c r="X381" t="s">
        <v>14568</v>
      </c>
      <c r="Y381">
        <v>22</v>
      </c>
      <c r="Z381">
        <v>22</v>
      </c>
      <c r="AA381">
        <v>7</v>
      </c>
      <c r="AB381">
        <v>7</v>
      </c>
      <c r="AC381">
        <v>8</v>
      </c>
    </row>
    <row r="382" spans="1:29">
      <c r="A382">
        <v>384</v>
      </c>
      <c r="B382" t="s">
        <v>806</v>
      </c>
      <c r="C382" t="s">
        <v>1921</v>
      </c>
      <c r="J382" t="s">
        <v>1457</v>
      </c>
      <c r="K382">
        <v>0</v>
      </c>
      <c r="N382" t="b">
        <v>0</v>
      </c>
      <c r="O382" t="b">
        <v>1</v>
      </c>
      <c r="P382" t="b">
        <v>0</v>
      </c>
      <c r="Q382">
        <v>10</v>
      </c>
      <c r="R382">
        <v>2</v>
      </c>
      <c r="S382">
        <v>1</v>
      </c>
      <c r="T382">
        <v>3</v>
      </c>
      <c r="U382" t="b">
        <v>1</v>
      </c>
      <c r="V382" t="s">
        <v>1092</v>
      </c>
      <c r="W382" t="s">
        <v>1903</v>
      </c>
      <c r="X382" t="s">
        <v>14672</v>
      </c>
      <c r="Y382">
        <v>23</v>
      </c>
      <c r="Z382">
        <v>23</v>
      </c>
      <c r="AA382">
        <v>7</v>
      </c>
      <c r="AB382">
        <v>7</v>
      </c>
      <c r="AC382">
        <v>8</v>
      </c>
    </row>
    <row r="383" spans="1:29">
      <c r="A383">
        <v>385</v>
      </c>
      <c r="B383" t="s">
        <v>806</v>
      </c>
      <c r="C383" t="s">
        <v>1922</v>
      </c>
      <c r="J383" t="s">
        <v>1457</v>
      </c>
      <c r="K383">
        <v>0</v>
      </c>
      <c r="N383" t="b">
        <v>1</v>
      </c>
      <c r="O383" t="b">
        <v>0</v>
      </c>
      <c r="P383" t="b">
        <v>0</v>
      </c>
      <c r="Q383">
        <v>10</v>
      </c>
      <c r="R383">
        <v>2</v>
      </c>
      <c r="S383">
        <v>1</v>
      </c>
      <c r="T383">
        <v>3</v>
      </c>
      <c r="U383" t="b">
        <v>1</v>
      </c>
      <c r="V383" t="s">
        <v>1092</v>
      </c>
      <c r="W383" t="s">
        <v>1903</v>
      </c>
      <c r="X383" t="s">
        <v>14570</v>
      </c>
      <c r="Y383">
        <v>25</v>
      </c>
      <c r="Z383">
        <v>25</v>
      </c>
      <c r="AA383">
        <v>7</v>
      </c>
      <c r="AB383">
        <v>7</v>
      </c>
      <c r="AC383">
        <v>8</v>
      </c>
    </row>
    <row r="384" spans="1:29">
      <c r="A384">
        <v>386</v>
      </c>
      <c r="B384" t="s">
        <v>806</v>
      </c>
      <c r="C384" t="s">
        <v>1923</v>
      </c>
      <c r="J384" t="s">
        <v>1457</v>
      </c>
      <c r="K384">
        <v>0</v>
      </c>
      <c r="N384" t="b">
        <v>1</v>
      </c>
      <c r="O384" t="b">
        <v>0</v>
      </c>
      <c r="P384" t="b">
        <v>0</v>
      </c>
      <c r="Q384">
        <v>10</v>
      </c>
      <c r="R384">
        <v>2</v>
      </c>
      <c r="S384">
        <v>1</v>
      </c>
      <c r="T384">
        <v>3</v>
      </c>
      <c r="U384" t="b">
        <v>1</v>
      </c>
      <c r="V384" t="s">
        <v>1092</v>
      </c>
      <c r="W384" t="s">
        <v>1903</v>
      </c>
      <c r="X384" t="s">
        <v>14673</v>
      </c>
      <c r="Y384">
        <v>26</v>
      </c>
      <c r="Z384">
        <v>26</v>
      </c>
      <c r="AA384">
        <v>7</v>
      </c>
      <c r="AB384">
        <v>7</v>
      </c>
      <c r="AC384">
        <v>8</v>
      </c>
    </row>
    <row r="385" spans="1:29">
      <c r="A385">
        <v>387</v>
      </c>
      <c r="B385" t="s">
        <v>806</v>
      </c>
      <c r="C385" t="s">
        <v>1924</v>
      </c>
      <c r="J385" t="s">
        <v>1457</v>
      </c>
      <c r="K385">
        <v>0</v>
      </c>
      <c r="N385" t="b">
        <v>1</v>
      </c>
      <c r="O385" t="b">
        <v>0</v>
      </c>
      <c r="P385" t="b">
        <v>0</v>
      </c>
      <c r="Q385">
        <v>10</v>
      </c>
      <c r="R385">
        <v>2</v>
      </c>
      <c r="S385">
        <v>1</v>
      </c>
      <c r="T385">
        <v>3</v>
      </c>
      <c r="U385" t="b">
        <v>1</v>
      </c>
      <c r="V385" t="s">
        <v>1092</v>
      </c>
      <c r="W385" t="s">
        <v>1903</v>
      </c>
      <c r="X385" t="s">
        <v>14571</v>
      </c>
      <c r="Y385">
        <v>27</v>
      </c>
      <c r="Z385">
        <v>27</v>
      </c>
      <c r="AA385">
        <v>7</v>
      </c>
      <c r="AB385">
        <v>7</v>
      </c>
      <c r="AC385">
        <v>8</v>
      </c>
    </row>
    <row r="386" spans="1:29">
      <c r="A386">
        <v>388</v>
      </c>
      <c r="B386" t="s">
        <v>806</v>
      </c>
      <c r="C386" t="s">
        <v>1925</v>
      </c>
      <c r="J386" t="s">
        <v>1457</v>
      </c>
      <c r="K386">
        <v>0</v>
      </c>
      <c r="N386" t="b">
        <v>1</v>
      </c>
      <c r="O386" t="b">
        <v>0</v>
      </c>
      <c r="P386" t="b">
        <v>0</v>
      </c>
      <c r="Q386">
        <v>10</v>
      </c>
      <c r="R386">
        <v>2</v>
      </c>
      <c r="S386">
        <v>1</v>
      </c>
      <c r="T386">
        <v>3</v>
      </c>
      <c r="U386" t="b">
        <v>1</v>
      </c>
      <c r="V386" t="s">
        <v>1092</v>
      </c>
      <c r="W386" t="s">
        <v>1903</v>
      </c>
      <c r="X386" t="s">
        <v>14691</v>
      </c>
      <c r="Y386">
        <v>28</v>
      </c>
      <c r="Z386">
        <v>28</v>
      </c>
      <c r="AA386">
        <v>7</v>
      </c>
      <c r="AB386">
        <v>7</v>
      </c>
      <c r="AC386">
        <v>8</v>
      </c>
    </row>
    <row r="387" spans="1:29">
      <c r="A387">
        <v>389</v>
      </c>
      <c r="B387" t="s">
        <v>806</v>
      </c>
      <c r="C387" t="s">
        <v>1926</v>
      </c>
      <c r="J387" t="s">
        <v>1457</v>
      </c>
      <c r="K387">
        <v>0</v>
      </c>
      <c r="N387" t="b">
        <v>1</v>
      </c>
      <c r="O387" t="b">
        <v>0</v>
      </c>
      <c r="P387" t="b">
        <v>0</v>
      </c>
      <c r="Q387">
        <v>10</v>
      </c>
      <c r="R387">
        <v>2</v>
      </c>
      <c r="S387">
        <v>1</v>
      </c>
      <c r="T387">
        <v>3</v>
      </c>
      <c r="U387" t="b">
        <v>1</v>
      </c>
      <c r="V387" t="s">
        <v>1092</v>
      </c>
      <c r="W387" t="s">
        <v>1903</v>
      </c>
      <c r="X387" t="s">
        <v>14572</v>
      </c>
      <c r="Y387">
        <v>29</v>
      </c>
      <c r="Z387">
        <v>29</v>
      </c>
      <c r="AA387">
        <v>7</v>
      </c>
      <c r="AB387">
        <v>7</v>
      </c>
      <c r="AC387">
        <v>8</v>
      </c>
    </row>
    <row r="388" spans="1:29">
      <c r="A388">
        <v>390</v>
      </c>
      <c r="B388" t="s">
        <v>806</v>
      </c>
      <c r="C388" t="s">
        <v>1927</v>
      </c>
      <c r="J388" t="s">
        <v>1457</v>
      </c>
      <c r="K388">
        <v>0</v>
      </c>
      <c r="N388" t="b">
        <v>1</v>
      </c>
      <c r="O388" t="b">
        <v>0</v>
      </c>
      <c r="P388" t="b">
        <v>0</v>
      </c>
      <c r="Q388">
        <v>10</v>
      </c>
      <c r="R388">
        <v>2</v>
      </c>
      <c r="S388">
        <v>1</v>
      </c>
      <c r="T388">
        <v>3</v>
      </c>
      <c r="U388" t="b">
        <v>1</v>
      </c>
      <c r="V388" t="s">
        <v>1092</v>
      </c>
      <c r="W388" t="s">
        <v>1903</v>
      </c>
      <c r="X388" t="s">
        <v>14573</v>
      </c>
      <c r="Y388">
        <v>30</v>
      </c>
      <c r="Z388">
        <v>30</v>
      </c>
      <c r="AA388">
        <v>7</v>
      </c>
      <c r="AB388">
        <v>7</v>
      </c>
      <c r="AC388">
        <v>8</v>
      </c>
    </row>
    <row r="389" spans="1:29">
      <c r="A389">
        <v>391</v>
      </c>
      <c r="B389" t="s">
        <v>806</v>
      </c>
      <c r="C389" t="s">
        <v>1928</v>
      </c>
      <c r="J389" t="s">
        <v>1457</v>
      </c>
      <c r="K389">
        <v>0</v>
      </c>
      <c r="N389" t="b">
        <v>1</v>
      </c>
      <c r="O389" t="b">
        <v>0</v>
      </c>
      <c r="P389" t="b">
        <v>0</v>
      </c>
      <c r="Q389">
        <v>10</v>
      </c>
      <c r="R389">
        <v>2</v>
      </c>
      <c r="S389">
        <v>1</v>
      </c>
      <c r="T389">
        <v>3</v>
      </c>
      <c r="U389" t="b">
        <v>1</v>
      </c>
      <c r="V389" t="s">
        <v>1092</v>
      </c>
      <c r="W389" t="s">
        <v>1903</v>
      </c>
      <c r="X389" t="s">
        <v>14733</v>
      </c>
      <c r="Y389">
        <v>31</v>
      </c>
      <c r="Z389">
        <v>31</v>
      </c>
      <c r="AA389">
        <v>7</v>
      </c>
      <c r="AB389">
        <v>7</v>
      </c>
      <c r="AC389">
        <v>8</v>
      </c>
    </row>
    <row r="390" spans="1:29">
      <c r="A390">
        <v>392</v>
      </c>
      <c r="B390" t="s">
        <v>806</v>
      </c>
      <c r="C390" t="s">
        <v>1929</v>
      </c>
      <c r="J390" t="s">
        <v>1457</v>
      </c>
      <c r="K390">
        <v>0</v>
      </c>
      <c r="N390" t="b">
        <v>1</v>
      </c>
      <c r="O390" t="b">
        <v>0</v>
      </c>
      <c r="P390" t="b">
        <v>0</v>
      </c>
      <c r="Q390">
        <v>10</v>
      </c>
      <c r="R390">
        <v>2</v>
      </c>
      <c r="S390">
        <v>1</v>
      </c>
      <c r="T390">
        <v>3</v>
      </c>
      <c r="U390" t="b">
        <v>1</v>
      </c>
      <c r="V390" t="s">
        <v>1092</v>
      </c>
      <c r="W390" t="s">
        <v>1903</v>
      </c>
      <c r="X390" t="s">
        <v>14734</v>
      </c>
      <c r="Y390">
        <v>32</v>
      </c>
      <c r="Z390">
        <v>32</v>
      </c>
      <c r="AA390">
        <v>7</v>
      </c>
      <c r="AB390">
        <v>7</v>
      </c>
      <c r="AC390">
        <v>8</v>
      </c>
    </row>
    <row r="391" spans="1:29">
      <c r="A391">
        <v>393</v>
      </c>
      <c r="B391" t="s">
        <v>806</v>
      </c>
      <c r="C391" t="s">
        <v>1930</v>
      </c>
      <c r="J391" t="s">
        <v>1457</v>
      </c>
      <c r="K391">
        <v>0</v>
      </c>
      <c r="N391" t="b">
        <v>0</v>
      </c>
      <c r="O391" t="b">
        <v>1</v>
      </c>
      <c r="P391" t="b">
        <v>0</v>
      </c>
      <c r="Q391">
        <v>10</v>
      </c>
      <c r="R391">
        <v>2</v>
      </c>
      <c r="S391">
        <v>1</v>
      </c>
      <c r="T391">
        <v>3</v>
      </c>
      <c r="U391" t="b">
        <v>1</v>
      </c>
      <c r="V391" t="s">
        <v>1092</v>
      </c>
      <c r="W391" t="s">
        <v>1903</v>
      </c>
      <c r="X391" t="s">
        <v>14735</v>
      </c>
      <c r="Y391">
        <v>33</v>
      </c>
      <c r="Z391">
        <v>33</v>
      </c>
      <c r="AA391">
        <v>7</v>
      </c>
      <c r="AB391">
        <v>7</v>
      </c>
      <c r="AC391">
        <v>8</v>
      </c>
    </row>
    <row r="392" spans="1:29">
      <c r="A392">
        <v>394</v>
      </c>
      <c r="B392" t="s">
        <v>806</v>
      </c>
      <c r="C392" t="s">
        <v>1931</v>
      </c>
      <c r="J392" t="s">
        <v>1457</v>
      </c>
      <c r="K392">
        <v>0</v>
      </c>
      <c r="N392" t="b">
        <v>0</v>
      </c>
      <c r="O392" t="b">
        <v>1</v>
      </c>
      <c r="P392" t="b">
        <v>0</v>
      </c>
      <c r="Q392">
        <v>10</v>
      </c>
      <c r="R392">
        <v>2</v>
      </c>
      <c r="S392">
        <v>1</v>
      </c>
      <c r="T392">
        <v>3</v>
      </c>
      <c r="U392" t="b">
        <v>1</v>
      </c>
      <c r="V392" t="s">
        <v>1092</v>
      </c>
      <c r="W392" t="s">
        <v>1903</v>
      </c>
      <c r="X392" t="s">
        <v>14736</v>
      </c>
      <c r="Y392">
        <v>33</v>
      </c>
      <c r="Z392">
        <v>33</v>
      </c>
      <c r="AA392">
        <v>8</v>
      </c>
      <c r="AB392">
        <v>8</v>
      </c>
      <c r="AC392">
        <v>8</v>
      </c>
    </row>
    <row r="393" spans="1:29">
      <c r="A393">
        <v>395</v>
      </c>
      <c r="B393" t="s">
        <v>806</v>
      </c>
      <c r="C393" t="s">
        <v>1932</v>
      </c>
      <c r="J393" t="s">
        <v>1457</v>
      </c>
      <c r="K393">
        <v>0</v>
      </c>
      <c r="N393" t="b">
        <v>0</v>
      </c>
      <c r="O393" t="b">
        <v>1</v>
      </c>
      <c r="P393" t="b">
        <v>0</v>
      </c>
      <c r="Q393">
        <v>10</v>
      </c>
      <c r="R393">
        <v>2</v>
      </c>
      <c r="S393">
        <v>1</v>
      </c>
      <c r="T393">
        <v>3</v>
      </c>
      <c r="U393" t="b">
        <v>1</v>
      </c>
      <c r="V393" t="s">
        <v>1092</v>
      </c>
      <c r="W393" t="s">
        <v>1903</v>
      </c>
      <c r="X393" t="s">
        <v>14737</v>
      </c>
      <c r="Y393">
        <v>33</v>
      </c>
      <c r="Z393">
        <v>33</v>
      </c>
      <c r="AA393">
        <v>9</v>
      </c>
      <c r="AB393">
        <v>9</v>
      </c>
      <c r="AC393">
        <v>8</v>
      </c>
    </row>
    <row r="394" spans="1:29">
      <c r="A394">
        <v>396</v>
      </c>
      <c r="B394" t="s">
        <v>806</v>
      </c>
      <c r="C394" t="s">
        <v>1933</v>
      </c>
      <c r="J394" t="s">
        <v>1457</v>
      </c>
      <c r="K394">
        <v>0</v>
      </c>
      <c r="N394" t="b">
        <v>1</v>
      </c>
      <c r="O394" t="b">
        <v>0</v>
      </c>
      <c r="P394" t="b">
        <v>0</v>
      </c>
      <c r="Q394">
        <v>10</v>
      </c>
      <c r="R394">
        <v>2</v>
      </c>
      <c r="S394">
        <v>1</v>
      </c>
      <c r="T394">
        <v>3</v>
      </c>
      <c r="U394" t="b">
        <v>1</v>
      </c>
      <c r="V394" t="s">
        <v>1092</v>
      </c>
      <c r="W394" t="s">
        <v>1903</v>
      </c>
      <c r="X394" t="s">
        <v>14738</v>
      </c>
      <c r="Y394">
        <v>34</v>
      </c>
      <c r="Z394">
        <v>34</v>
      </c>
      <c r="AA394">
        <v>7</v>
      </c>
      <c r="AB394">
        <v>7</v>
      </c>
      <c r="AC394">
        <v>8</v>
      </c>
    </row>
    <row r="395" spans="1:29">
      <c r="A395">
        <v>397</v>
      </c>
      <c r="B395" t="s">
        <v>806</v>
      </c>
      <c r="C395" t="s">
        <v>1934</v>
      </c>
      <c r="J395" t="s">
        <v>1457</v>
      </c>
      <c r="K395">
        <v>0</v>
      </c>
      <c r="N395" t="b">
        <v>1</v>
      </c>
      <c r="O395" t="b">
        <v>0</v>
      </c>
      <c r="P395" t="b">
        <v>0</v>
      </c>
      <c r="Q395">
        <v>10</v>
      </c>
      <c r="R395">
        <v>2</v>
      </c>
      <c r="S395">
        <v>1</v>
      </c>
      <c r="T395">
        <v>3</v>
      </c>
      <c r="U395" t="b">
        <v>1</v>
      </c>
      <c r="V395" t="s">
        <v>1092</v>
      </c>
      <c r="W395" t="s">
        <v>1903</v>
      </c>
      <c r="X395" t="s">
        <v>14739</v>
      </c>
      <c r="Y395">
        <v>35</v>
      </c>
      <c r="Z395">
        <v>35</v>
      </c>
      <c r="AA395">
        <v>7</v>
      </c>
      <c r="AB395">
        <v>7</v>
      </c>
      <c r="AC395">
        <v>8</v>
      </c>
    </row>
    <row r="396" spans="1:29">
      <c r="A396">
        <v>398</v>
      </c>
      <c r="B396" t="s">
        <v>806</v>
      </c>
      <c r="C396" t="s">
        <v>1935</v>
      </c>
      <c r="J396" t="s">
        <v>1457</v>
      </c>
      <c r="K396">
        <v>0</v>
      </c>
      <c r="N396" t="b">
        <v>1</v>
      </c>
      <c r="O396" t="b">
        <v>0</v>
      </c>
      <c r="P396" t="b">
        <v>0</v>
      </c>
      <c r="Q396">
        <v>10</v>
      </c>
      <c r="R396">
        <v>2</v>
      </c>
      <c r="S396">
        <v>1</v>
      </c>
      <c r="T396">
        <v>3</v>
      </c>
      <c r="U396" t="b">
        <v>1</v>
      </c>
      <c r="V396" t="s">
        <v>1092</v>
      </c>
      <c r="W396" t="s">
        <v>1903</v>
      </c>
      <c r="X396" t="s">
        <v>14740</v>
      </c>
      <c r="Y396">
        <v>36</v>
      </c>
      <c r="Z396">
        <v>36</v>
      </c>
      <c r="AA396">
        <v>7</v>
      </c>
      <c r="AB396">
        <v>7</v>
      </c>
      <c r="AC396">
        <v>8</v>
      </c>
    </row>
    <row r="397" spans="1:29">
      <c r="A397">
        <v>399</v>
      </c>
      <c r="B397" t="s">
        <v>806</v>
      </c>
      <c r="C397" t="s">
        <v>1936</v>
      </c>
      <c r="J397" t="s">
        <v>1457</v>
      </c>
      <c r="K397">
        <v>0</v>
      </c>
      <c r="N397" t="b">
        <v>1</v>
      </c>
      <c r="O397" t="b">
        <v>0</v>
      </c>
      <c r="P397" t="b">
        <v>0</v>
      </c>
      <c r="Q397">
        <v>10</v>
      </c>
      <c r="R397">
        <v>2</v>
      </c>
      <c r="S397">
        <v>1</v>
      </c>
      <c r="T397">
        <v>3</v>
      </c>
      <c r="U397" t="b">
        <v>1</v>
      </c>
      <c r="V397" t="s">
        <v>1092</v>
      </c>
      <c r="W397" t="s">
        <v>1903</v>
      </c>
      <c r="X397" t="s">
        <v>14604</v>
      </c>
      <c r="Y397">
        <v>37</v>
      </c>
      <c r="Z397">
        <v>37</v>
      </c>
      <c r="AA397">
        <v>7</v>
      </c>
      <c r="AB397">
        <v>7</v>
      </c>
      <c r="AC397">
        <v>8</v>
      </c>
    </row>
    <row r="398" spans="1:29">
      <c r="A398">
        <v>400</v>
      </c>
      <c r="B398" t="s">
        <v>806</v>
      </c>
      <c r="C398" t="s">
        <v>1937</v>
      </c>
      <c r="J398" t="s">
        <v>1457</v>
      </c>
      <c r="K398">
        <v>0</v>
      </c>
      <c r="N398" t="b">
        <v>1</v>
      </c>
      <c r="O398" t="b">
        <v>0</v>
      </c>
      <c r="P398" t="b">
        <v>0</v>
      </c>
      <c r="Q398">
        <v>10</v>
      </c>
      <c r="R398">
        <v>2</v>
      </c>
      <c r="S398">
        <v>1</v>
      </c>
      <c r="T398">
        <v>3</v>
      </c>
      <c r="U398" t="b">
        <v>1</v>
      </c>
      <c r="V398" t="s">
        <v>1092</v>
      </c>
      <c r="W398" t="s">
        <v>1903</v>
      </c>
      <c r="X398" t="s">
        <v>14708</v>
      </c>
      <c r="Y398">
        <v>38</v>
      </c>
      <c r="Z398">
        <v>38</v>
      </c>
      <c r="AA398">
        <v>7</v>
      </c>
      <c r="AB398">
        <v>7</v>
      </c>
      <c r="AC398">
        <v>8</v>
      </c>
    </row>
    <row r="399" spans="1:29">
      <c r="A399">
        <v>401</v>
      </c>
      <c r="B399" t="s">
        <v>806</v>
      </c>
      <c r="C399" t="s">
        <v>1938</v>
      </c>
      <c r="J399" t="s">
        <v>1457</v>
      </c>
      <c r="K399">
        <v>0</v>
      </c>
      <c r="N399" t="b">
        <v>1</v>
      </c>
      <c r="O399" t="b">
        <v>0</v>
      </c>
      <c r="P399" t="b">
        <v>0</v>
      </c>
      <c r="Q399">
        <v>10</v>
      </c>
      <c r="R399">
        <v>2</v>
      </c>
      <c r="S399">
        <v>1</v>
      </c>
      <c r="T399">
        <v>3</v>
      </c>
      <c r="U399" t="b">
        <v>1</v>
      </c>
      <c r="V399" t="s">
        <v>1092</v>
      </c>
      <c r="W399" t="s">
        <v>1903</v>
      </c>
      <c r="X399" t="s">
        <v>14608</v>
      </c>
      <c r="Y399">
        <v>39</v>
      </c>
      <c r="Z399">
        <v>39</v>
      </c>
      <c r="AA399">
        <v>7</v>
      </c>
      <c r="AB399">
        <v>7</v>
      </c>
      <c r="AC399">
        <v>8</v>
      </c>
    </row>
    <row r="400" spans="1:29">
      <c r="A400">
        <v>402</v>
      </c>
      <c r="B400" t="s">
        <v>806</v>
      </c>
      <c r="C400" t="s">
        <v>1939</v>
      </c>
      <c r="J400" t="s">
        <v>1457</v>
      </c>
      <c r="K400">
        <v>0</v>
      </c>
      <c r="N400" t="b">
        <v>1</v>
      </c>
      <c r="O400" t="b">
        <v>0</v>
      </c>
      <c r="P400" t="b">
        <v>0</v>
      </c>
      <c r="Q400">
        <v>10</v>
      </c>
      <c r="R400">
        <v>2</v>
      </c>
      <c r="S400">
        <v>1</v>
      </c>
      <c r="T400">
        <v>3</v>
      </c>
      <c r="U400" t="b">
        <v>1</v>
      </c>
      <c r="V400" t="s">
        <v>1092</v>
      </c>
      <c r="W400" t="s">
        <v>1903</v>
      </c>
      <c r="X400" t="s">
        <v>14710</v>
      </c>
      <c r="Y400">
        <v>40</v>
      </c>
      <c r="Z400">
        <v>40</v>
      </c>
      <c r="AA400">
        <v>7</v>
      </c>
      <c r="AB400">
        <v>7</v>
      </c>
      <c r="AC400">
        <v>8</v>
      </c>
    </row>
    <row r="401" spans="1:29">
      <c r="A401">
        <v>403</v>
      </c>
      <c r="B401" t="s">
        <v>806</v>
      </c>
      <c r="C401" t="s">
        <v>1940</v>
      </c>
      <c r="J401" t="s">
        <v>1457</v>
      </c>
      <c r="K401">
        <v>0</v>
      </c>
      <c r="N401" t="b">
        <v>1</v>
      </c>
      <c r="O401" t="b">
        <v>0</v>
      </c>
      <c r="P401" t="b">
        <v>0</v>
      </c>
      <c r="Q401">
        <v>10</v>
      </c>
      <c r="R401">
        <v>2</v>
      </c>
      <c r="S401">
        <v>1</v>
      </c>
      <c r="T401">
        <v>3</v>
      </c>
      <c r="U401" t="b">
        <v>1</v>
      </c>
      <c r="V401" t="s">
        <v>1092</v>
      </c>
      <c r="W401" t="s">
        <v>1903</v>
      </c>
      <c r="X401" t="s">
        <v>14712</v>
      </c>
      <c r="Y401">
        <v>41</v>
      </c>
      <c r="Z401">
        <v>41</v>
      </c>
      <c r="AA401">
        <v>7</v>
      </c>
      <c r="AB401">
        <v>7</v>
      </c>
      <c r="AC401">
        <v>8</v>
      </c>
    </row>
    <row r="402" spans="1:29">
      <c r="A402">
        <v>404</v>
      </c>
      <c r="B402" t="s">
        <v>806</v>
      </c>
      <c r="C402" t="s">
        <v>1941</v>
      </c>
      <c r="J402" t="s">
        <v>1457</v>
      </c>
      <c r="K402">
        <v>0</v>
      </c>
      <c r="N402" t="b">
        <v>1</v>
      </c>
      <c r="O402" t="b">
        <v>0</v>
      </c>
      <c r="P402" t="b">
        <v>0</v>
      </c>
      <c r="Q402">
        <v>10</v>
      </c>
      <c r="R402">
        <v>2</v>
      </c>
      <c r="S402">
        <v>1</v>
      </c>
      <c r="T402">
        <v>3</v>
      </c>
      <c r="U402" t="b">
        <v>1</v>
      </c>
      <c r="V402" t="s">
        <v>1092</v>
      </c>
      <c r="W402" t="s">
        <v>1903</v>
      </c>
      <c r="X402" t="s">
        <v>14612</v>
      </c>
      <c r="Y402">
        <v>42</v>
      </c>
      <c r="Z402">
        <v>42</v>
      </c>
      <c r="AA402">
        <v>7</v>
      </c>
      <c r="AB402">
        <v>7</v>
      </c>
      <c r="AC402">
        <v>8</v>
      </c>
    </row>
    <row r="403" spans="1:29">
      <c r="A403">
        <v>405</v>
      </c>
      <c r="B403" t="s">
        <v>806</v>
      </c>
      <c r="C403" t="s">
        <v>1942</v>
      </c>
      <c r="J403" t="s">
        <v>1457</v>
      </c>
      <c r="K403">
        <v>0</v>
      </c>
      <c r="N403" t="b">
        <v>1</v>
      </c>
      <c r="O403" t="b">
        <v>0</v>
      </c>
      <c r="P403" t="b">
        <v>0</v>
      </c>
      <c r="Q403">
        <v>10</v>
      </c>
      <c r="R403">
        <v>2</v>
      </c>
      <c r="S403">
        <v>1</v>
      </c>
      <c r="T403">
        <v>3</v>
      </c>
      <c r="U403" t="b">
        <v>1</v>
      </c>
      <c r="V403" t="s">
        <v>1092</v>
      </c>
      <c r="W403" t="s">
        <v>1903</v>
      </c>
      <c r="X403" t="s">
        <v>14578</v>
      </c>
      <c r="Y403">
        <v>25</v>
      </c>
      <c r="Z403">
        <v>25</v>
      </c>
      <c r="AA403">
        <v>8</v>
      </c>
      <c r="AB403">
        <v>8</v>
      </c>
      <c r="AC403">
        <v>8</v>
      </c>
    </row>
    <row r="404" spans="1:29">
      <c r="A404">
        <v>406</v>
      </c>
      <c r="B404" t="s">
        <v>806</v>
      </c>
      <c r="C404" t="s">
        <v>1943</v>
      </c>
      <c r="J404" t="s">
        <v>1457</v>
      </c>
      <c r="K404">
        <v>0</v>
      </c>
      <c r="N404" t="b">
        <v>1</v>
      </c>
      <c r="O404" t="b">
        <v>0</v>
      </c>
      <c r="P404" t="b">
        <v>0</v>
      </c>
      <c r="Q404">
        <v>10</v>
      </c>
      <c r="R404">
        <v>2</v>
      </c>
      <c r="S404">
        <v>1</v>
      </c>
      <c r="T404">
        <v>3</v>
      </c>
      <c r="U404" t="b">
        <v>1</v>
      </c>
      <c r="V404" t="s">
        <v>1092</v>
      </c>
      <c r="W404" t="s">
        <v>1903</v>
      </c>
      <c r="X404" t="s">
        <v>14680</v>
      </c>
      <c r="Y404">
        <v>26</v>
      </c>
      <c r="Z404">
        <v>26</v>
      </c>
      <c r="AA404">
        <v>8</v>
      </c>
      <c r="AB404">
        <v>8</v>
      </c>
      <c r="AC404">
        <v>8</v>
      </c>
    </row>
    <row r="405" spans="1:29">
      <c r="A405">
        <v>407</v>
      </c>
      <c r="B405" t="s">
        <v>806</v>
      </c>
      <c r="C405" t="s">
        <v>1944</v>
      </c>
      <c r="J405" t="s">
        <v>1457</v>
      </c>
      <c r="K405">
        <v>0</v>
      </c>
      <c r="N405" t="b">
        <v>1</v>
      </c>
      <c r="O405" t="b">
        <v>0</v>
      </c>
      <c r="P405" t="b">
        <v>0</v>
      </c>
      <c r="Q405">
        <v>10</v>
      </c>
      <c r="R405">
        <v>2</v>
      </c>
      <c r="S405">
        <v>1</v>
      </c>
      <c r="T405">
        <v>3</v>
      </c>
      <c r="U405" t="b">
        <v>1</v>
      </c>
      <c r="V405" t="s">
        <v>1092</v>
      </c>
      <c r="W405" t="s">
        <v>1903</v>
      </c>
      <c r="X405" t="s">
        <v>14579</v>
      </c>
      <c r="Y405">
        <v>27</v>
      </c>
      <c r="Z405">
        <v>27</v>
      </c>
      <c r="AA405">
        <v>8</v>
      </c>
      <c r="AB405">
        <v>8</v>
      </c>
      <c r="AC405">
        <v>8</v>
      </c>
    </row>
    <row r="406" spans="1:29">
      <c r="A406">
        <v>408</v>
      </c>
      <c r="B406" t="s">
        <v>806</v>
      </c>
      <c r="C406" t="s">
        <v>1945</v>
      </c>
      <c r="J406" t="s">
        <v>1457</v>
      </c>
      <c r="K406">
        <v>0</v>
      </c>
      <c r="N406" t="b">
        <v>1</v>
      </c>
      <c r="O406" t="b">
        <v>0</v>
      </c>
      <c r="P406" t="b">
        <v>0</v>
      </c>
      <c r="Q406">
        <v>10</v>
      </c>
      <c r="R406">
        <v>2</v>
      </c>
      <c r="S406">
        <v>1</v>
      </c>
      <c r="T406">
        <v>3</v>
      </c>
      <c r="U406" t="b">
        <v>1</v>
      </c>
      <c r="V406" t="s">
        <v>1092</v>
      </c>
      <c r="W406" t="s">
        <v>1903</v>
      </c>
      <c r="X406" t="s">
        <v>14692</v>
      </c>
      <c r="Y406">
        <v>28</v>
      </c>
      <c r="Z406">
        <v>28</v>
      </c>
      <c r="AA406">
        <v>8</v>
      </c>
      <c r="AB406">
        <v>8</v>
      </c>
      <c r="AC406">
        <v>8</v>
      </c>
    </row>
    <row r="407" spans="1:29">
      <c r="A407">
        <v>409</v>
      </c>
      <c r="B407" t="s">
        <v>806</v>
      </c>
      <c r="C407" t="s">
        <v>1946</v>
      </c>
      <c r="J407" t="s">
        <v>1457</v>
      </c>
      <c r="K407">
        <v>0</v>
      </c>
      <c r="N407" t="b">
        <v>1</v>
      </c>
      <c r="O407" t="b">
        <v>0</v>
      </c>
      <c r="P407" t="b">
        <v>0</v>
      </c>
      <c r="Q407">
        <v>10</v>
      </c>
      <c r="R407">
        <v>2</v>
      </c>
      <c r="S407">
        <v>1</v>
      </c>
      <c r="T407">
        <v>3</v>
      </c>
      <c r="U407" t="b">
        <v>1</v>
      </c>
      <c r="V407" t="s">
        <v>1092</v>
      </c>
      <c r="W407" t="s">
        <v>1903</v>
      </c>
      <c r="X407" t="s">
        <v>14580</v>
      </c>
      <c r="Y407">
        <v>29</v>
      </c>
      <c r="Z407">
        <v>29</v>
      </c>
      <c r="AA407">
        <v>8</v>
      </c>
      <c r="AB407">
        <v>8</v>
      </c>
      <c r="AC407">
        <v>8</v>
      </c>
    </row>
    <row r="408" spans="1:29">
      <c r="A408">
        <v>410</v>
      </c>
      <c r="B408" t="s">
        <v>806</v>
      </c>
      <c r="C408" t="s">
        <v>1947</v>
      </c>
      <c r="J408" t="s">
        <v>1457</v>
      </c>
      <c r="K408">
        <v>0</v>
      </c>
      <c r="N408" t="b">
        <v>1</v>
      </c>
      <c r="O408" t="b">
        <v>0</v>
      </c>
      <c r="P408" t="b">
        <v>0</v>
      </c>
      <c r="Q408">
        <v>10</v>
      </c>
      <c r="R408">
        <v>2</v>
      </c>
      <c r="S408">
        <v>1</v>
      </c>
      <c r="T408">
        <v>3</v>
      </c>
      <c r="U408" t="b">
        <v>1</v>
      </c>
      <c r="V408" t="s">
        <v>1092</v>
      </c>
      <c r="W408" t="s">
        <v>1903</v>
      </c>
      <c r="X408" t="s">
        <v>14581</v>
      </c>
      <c r="Y408">
        <v>30</v>
      </c>
      <c r="Z408">
        <v>30</v>
      </c>
      <c r="AA408">
        <v>8</v>
      </c>
      <c r="AB408">
        <v>8</v>
      </c>
      <c r="AC408">
        <v>8</v>
      </c>
    </row>
    <row r="409" spans="1:29">
      <c r="A409">
        <v>411</v>
      </c>
      <c r="B409" t="s">
        <v>806</v>
      </c>
      <c r="C409" t="s">
        <v>1948</v>
      </c>
      <c r="J409" t="s">
        <v>1457</v>
      </c>
      <c r="K409">
        <v>0</v>
      </c>
      <c r="N409" t="b">
        <v>1</v>
      </c>
      <c r="O409" t="b">
        <v>0</v>
      </c>
      <c r="P409" t="b">
        <v>0</v>
      </c>
      <c r="Q409">
        <v>10</v>
      </c>
      <c r="R409">
        <v>2</v>
      </c>
      <c r="S409">
        <v>1</v>
      </c>
      <c r="T409">
        <v>3</v>
      </c>
      <c r="U409" t="b">
        <v>1</v>
      </c>
      <c r="V409" t="s">
        <v>1092</v>
      </c>
      <c r="W409" t="s">
        <v>1903</v>
      </c>
      <c r="X409" t="s">
        <v>14741</v>
      </c>
      <c r="Y409">
        <v>31</v>
      </c>
      <c r="Z409">
        <v>31</v>
      </c>
      <c r="AA409">
        <v>8</v>
      </c>
      <c r="AB409">
        <v>8</v>
      </c>
      <c r="AC409">
        <v>8</v>
      </c>
    </row>
    <row r="410" spans="1:29">
      <c r="A410">
        <v>412</v>
      </c>
      <c r="B410" t="s">
        <v>806</v>
      </c>
      <c r="C410" t="s">
        <v>1949</v>
      </c>
      <c r="J410" t="s">
        <v>1457</v>
      </c>
      <c r="K410">
        <v>0</v>
      </c>
      <c r="N410" t="b">
        <v>1</v>
      </c>
      <c r="O410" t="b">
        <v>0</v>
      </c>
      <c r="P410" t="b">
        <v>0</v>
      </c>
      <c r="Q410">
        <v>10</v>
      </c>
      <c r="R410">
        <v>2</v>
      </c>
      <c r="S410">
        <v>1</v>
      </c>
      <c r="T410">
        <v>3</v>
      </c>
      <c r="U410" t="b">
        <v>1</v>
      </c>
      <c r="V410" t="s">
        <v>1092</v>
      </c>
      <c r="W410" t="s">
        <v>1903</v>
      </c>
      <c r="X410" t="s">
        <v>14742</v>
      </c>
      <c r="Y410">
        <v>32</v>
      </c>
      <c r="Z410">
        <v>32</v>
      </c>
      <c r="AA410">
        <v>8</v>
      </c>
      <c r="AB410">
        <v>8</v>
      </c>
      <c r="AC410">
        <v>8</v>
      </c>
    </row>
    <row r="411" spans="1:29">
      <c r="A411">
        <v>413</v>
      </c>
      <c r="B411" t="s">
        <v>806</v>
      </c>
      <c r="C411" t="s">
        <v>1950</v>
      </c>
      <c r="J411" t="s">
        <v>1457</v>
      </c>
      <c r="K411">
        <v>0</v>
      </c>
      <c r="N411" t="b">
        <v>1</v>
      </c>
      <c r="O411" t="b">
        <v>0</v>
      </c>
      <c r="P411" t="b">
        <v>0</v>
      </c>
      <c r="Q411">
        <v>10</v>
      </c>
      <c r="R411">
        <v>2</v>
      </c>
      <c r="S411">
        <v>1</v>
      </c>
      <c r="T411">
        <v>3</v>
      </c>
      <c r="U411" t="b">
        <v>1</v>
      </c>
      <c r="V411" t="s">
        <v>1092</v>
      </c>
      <c r="W411" t="s">
        <v>1903</v>
      </c>
      <c r="X411" t="s">
        <v>14743</v>
      </c>
      <c r="Y411">
        <v>34</v>
      </c>
      <c r="Z411">
        <v>34</v>
      </c>
      <c r="AA411">
        <v>8</v>
      </c>
      <c r="AB411">
        <v>8</v>
      </c>
      <c r="AC411">
        <v>8</v>
      </c>
    </row>
    <row r="412" spans="1:29">
      <c r="A412">
        <v>414</v>
      </c>
      <c r="B412" t="s">
        <v>806</v>
      </c>
      <c r="C412" t="s">
        <v>1951</v>
      </c>
      <c r="J412" t="s">
        <v>1457</v>
      </c>
      <c r="K412">
        <v>0</v>
      </c>
      <c r="N412" t="b">
        <v>1</v>
      </c>
      <c r="O412" t="b">
        <v>0</v>
      </c>
      <c r="P412" t="b">
        <v>0</v>
      </c>
      <c r="Q412">
        <v>10</v>
      </c>
      <c r="R412">
        <v>2</v>
      </c>
      <c r="S412">
        <v>1</v>
      </c>
      <c r="T412">
        <v>3</v>
      </c>
      <c r="U412" t="b">
        <v>1</v>
      </c>
      <c r="V412" t="s">
        <v>1092</v>
      </c>
      <c r="W412" t="s">
        <v>1903</v>
      </c>
      <c r="X412" t="s">
        <v>14744</v>
      </c>
      <c r="Y412">
        <v>35</v>
      </c>
      <c r="Z412">
        <v>35</v>
      </c>
      <c r="AA412">
        <v>8</v>
      </c>
      <c r="AB412">
        <v>8</v>
      </c>
      <c r="AC412">
        <v>8</v>
      </c>
    </row>
    <row r="413" spans="1:29">
      <c r="A413">
        <v>415</v>
      </c>
      <c r="B413" t="s">
        <v>806</v>
      </c>
      <c r="C413" t="s">
        <v>1952</v>
      </c>
      <c r="J413" t="s">
        <v>1457</v>
      </c>
      <c r="K413">
        <v>0</v>
      </c>
      <c r="N413" t="b">
        <v>1</v>
      </c>
      <c r="O413" t="b">
        <v>0</v>
      </c>
      <c r="P413" t="b">
        <v>0</v>
      </c>
      <c r="Q413">
        <v>10</v>
      </c>
      <c r="R413">
        <v>2</v>
      </c>
      <c r="S413">
        <v>1</v>
      </c>
      <c r="T413">
        <v>3</v>
      </c>
      <c r="U413" t="b">
        <v>1</v>
      </c>
      <c r="V413" t="s">
        <v>1092</v>
      </c>
      <c r="W413" t="s">
        <v>1903</v>
      </c>
      <c r="X413" t="s">
        <v>14745</v>
      </c>
      <c r="Y413">
        <v>36</v>
      </c>
      <c r="Z413">
        <v>36</v>
      </c>
      <c r="AA413">
        <v>8</v>
      </c>
      <c r="AB413">
        <v>8</v>
      </c>
      <c r="AC413">
        <v>8</v>
      </c>
    </row>
    <row r="414" spans="1:29">
      <c r="A414">
        <v>416</v>
      </c>
      <c r="B414" t="s">
        <v>806</v>
      </c>
      <c r="C414" t="s">
        <v>1953</v>
      </c>
      <c r="J414" t="s">
        <v>1457</v>
      </c>
      <c r="K414">
        <v>0</v>
      </c>
      <c r="N414" t="b">
        <v>1</v>
      </c>
      <c r="O414" t="b">
        <v>0</v>
      </c>
      <c r="P414" t="b">
        <v>0</v>
      </c>
      <c r="Q414">
        <v>10</v>
      </c>
      <c r="R414">
        <v>2</v>
      </c>
      <c r="S414">
        <v>1</v>
      </c>
      <c r="T414">
        <v>3</v>
      </c>
      <c r="U414" t="b">
        <v>1</v>
      </c>
      <c r="V414" t="s">
        <v>1092</v>
      </c>
      <c r="W414" t="s">
        <v>1903</v>
      </c>
      <c r="X414" t="s">
        <v>14605</v>
      </c>
      <c r="Y414">
        <v>37</v>
      </c>
      <c r="Z414">
        <v>37</v>
      </c>
      <c r="AA414">
        <v>8</v>
      </c>
      <c r="AB414">
        <v>8</v>
      </c>
      <c r="AC414">
        <v>8</v>
      </c>
    </row>
    <row r="415" spans="1:29">
      <c r="A415">
        <v>417</v>
      </c>
      <c r="B415" t="s">
        <v>806</v>
      </c>
      <c r="C415" t="s">
        <v>1954</v>
      </c>
      <c r="J415" t="s">
        <v>1457</v>
      </c>
      <c r="K415">
        <v>0</v>
      </c>
      <c r="N415" t="b">
        <v>1</v>
      </c>
      <c r="O415" t="b">
        <v>0</v>
      </c>
      <c r="P415" t="b">
        <v>0</v>
      </c>
      <c r="Q415">
        <v>10</v>
      </c>
      <c r="R415">
        <v>2</v>
      </c>
      <c r="S415">
        <v>1</v>
      </c>
      <c r="T415">
        <v>3</v>
      </c>
      <c r="U415" t="b">
        <v>1</v>
      </c>
      <c r="V415" t="s">
        <v>1092</v>
      </c>
      <c r="W415" t="s">
        <v>1903</v>
      </c>
      <c r="X415" t="s">
        <v>14709</v>
      </c>
      <c r="Y415">
        <v>38</v>
      </c>
      <c r="Z415">
        <v>38</v>
      </c>
      <c r="AA415">
        <v>8</v>
      </c>
      <c r="AB415">
        <v>8</v>
      </c>
      <c r="AC415">
        <v>8</v>
      </c>
    </row>
    <row r="416" spans="1:29">
      <c r="A416">
        <v>418</v>
      </c>
      <c r="B416" t="s">
        <v>806</v>
      </c>
      <c r="C416" t="s">
        <v>1955</v>
      </c>
      <c r="J416" t="s">
        <v>1457</v>
      </c>
      <c r="K416">
        <v>0</v>
      </c>
      <c r="N416" t="b">
        <v>1</v>
      </c>
      <c r="O416" t="b">
        <v>0</v>
      </c>
      <c r="P416" t="b">
        <v>0</v>
      </c>
      <c r="Q416">
        <v>10</v>
      </c>
      <c r="R416">
        <v>2</v>
      </c>
      <c r="S416">
        <v>1</v>
      </c>
      <c r="T416">
        <v>3</v>
      </c>
      <c r="U416" t="b">
        <v>1</v>
      </c>
      <c r="V416" t="s">
        <v>1092</v>
      </c>
      <c r="W416" t="s">
        <v>1903</v>
      </c>
      <c r="X416" t="s">
        <v>14609</v>
      </c>
      <c r="Y416">
        <v>39</v>
      </c>
      <c r="Z416">
        <v>39</v>
      </c>
      <c r="AA416">
        <v>8</v>
      </c>
      <c r="AB416">
        <v>8</v>
      </c>
      <c r="AC416">
        <v>8</v>
      </c>
    </row>
    <row r="417" spans="1:29">
      <c r="A417">
        <v>419</v>
      </c>
      <c r="B417" t="s">
        <v>806</v>
      </c>
      <c r="C417" t="s">
        <v>1956</v>
      </c>
      <c r="J417" t="s">
        <v>1457</v>
      </c>
      <c r="K417">
        <v>0</v>
      </c>
      <c r="N417" t="b">
        <v>1</v>
      </c>
      <c r="O417" t="b">
        <v>0</v>
      </c>
      <c r="P417" t="b">
        <v>0</v>
      </c>
      <c r="Q417">
        <v>10</v>
      </c>
      <c r="R417">
        <v>2</v>
      </c>
      <c r="S417">
        <v>1</v>
      </c>
      <c r="T417">
        <v>3</v>
      </c>
      <c r="U417" t="b">
        <v>1</v>
      </c>
      <c r="V417" t="s">
        <v>1092</v>
      </c>
      <c r="W417" t="s">
        <v>1903</v>
      </c>
      <c r="X417" t="s">
        <v>14711</v>
      </c>
      <c r="Y417">
        <v>40</v>
      </c>
      <c r="Z417">
        <v>40</v>
      </c>
      <c r="AA417">
        <v>8</v>
      </c>
      <c r="AB417">
        <v>8</v>
      </c>
      <c r="AC417">
        <v>8</v>
      </c>
    </row>
    <row r="418" spans="1:29">
      <c r="A418">
        <v>420</v>
      </c>
      <c r="B418" t="s">
        <v>806</v>
      </c>
      <c r="C418" t="s">
        <v>1957</v>
      </c>
      <c r="J418" t="s">
        <v>1457</v>
      </c>
      <c r="K418">
        <v>0</v>
      </c>
      <c r="N418" t="b">
        <v>1</v>
      </c>
      <c r="O418" t="b">
        <v>0</v>
      </c>
      <c r="P418" t="b">
        <v>0</v>
      </c>
      <c r="Q418">
        <v>10</v>
      </c>
      <c r="R418">
        <v>2</v>
      </c>
      <c r="S418">
        <v>1</v>
      </c>
      <c r="T418">
        <v>3</v>
      </c>
      <c r="U418" t="b">
        <v>1</v>
      </c>
      <c r="V418" t="s">
        <v>1092</v>
      </c>
      <c r="W418" t="s">
        <v>1903</v>
      </c>
      <c r="X418" t="s">
        <v>14713</v>
      </c>
      <c r="Y418">
        <v>41</v>
      </c>
      <c r="Z418">
        <v>41</v>
      </c>
      <c r="AA418">
        <v>8</v>
      </c>
      <c r="AB418">
        <v>8</v>
      </c>
      <c r="AC418">
        <v>8</v>
      </c>
    </row>
    <row r="419" spans="1:29">
      <c r="A419">
        <v>421</v>
      </c>
      <c r="B419" t="s">
        <v>806</v>
      </c>
      <c r="C419" t="s">
        <v>1958</v>
      </c>
      <c r="J419" t="s">
        <v>1457</v>
      </c>
      <c r="K419">
        <v>0</v>
      </c>
      <c r="N419" t="b">
        <v>1</v>
      </c>
      <c r="O419" t="b">
        <v>0</v>
      </c>
      <c r="P419" t="b">
        <v>0</v>
      </c>
      <c r="Q419">
        <v>10</v>
      </c>
      <c r="R419">
        <v>2</v>
      </c>
      <c r="S419">
        <v>1</v>
      </c>
      <c r="T419">
        <v>3</v>
      </c>
      <c r="U419" t="b">
        <v>1</v>
      </c>
      <c r="V419" t="s">
        <v>1092</v>
      </c>
      <c r="W419" t="s">
        <v>1903</v>
      </c>
      <c r="X419" t="s">
        <v>14613</v>
      </c>
      <c r="Y419">
        <v>42</v>
      </c>
      <c r="Z419">
        <v>42</v>
      </c>
      <c r="AA419">
        <v>8</v>
      </c>
      <c r="AB419">
        <v>8</v>
      </c>
      <c r="AC419">
        <v>8</v>
      </c>
    </row>
    <row r="420" spans="1:29">
      <c r="A420">
        <v>422</v>
      </c>
      <c r="B420" t="s">
        <v>806</v>
      </c>
      <c r="C420" t="s">
        <v>1959</v>
      </c>
      <c r="J420" t="s">
        <v>1457</v>
      </c>
      <c r="K420">
        <v>0</v>
      </c>
      <c r="N420" t="b">
        <v>0</v>
      </c>
      <c r="O420" t="b">
        <v>1</v>
      </c>
      <c r="P420" t="b">
        <v>0</v>
      </c>
      <c r="Q420">
        <v>10</v>
      </c>
      <c r="R420">
        <v>2</v>
      </c>
      <c r="S420">
        <v>1</v>
      </c>
      <c r="T420">
        <v>3</v>
      </c>
      <c r="U420" t="b">
        <v>1</v>
      </c>
      <c r="V420" t="s">
        <v>1092</v>
      </c>
      <c r="W420" t="s">
        <v>1903</v>
      </c>
      <c r="X420" t="s">
        <v>14616</v>
      </c>
      <c r="Y420">
        <v>43</v>
      </c>
      <c r="Z420">
        <v>43</v>
      </c>
      <c r="AA420">
        <v>7</v>
      </c>
      <c r="AB420">
        <v>7</v>
      </c>
      <c r="AC420">
        <v>8</v>
      </c>
    </row>
    <row r="421" spans="1:29">
      <c r="A421">
        <v>423</v>
      </c>
      <c r="B421" t="s">
        <v>806</v>
      </c>
      <c r="C421" t="s">
        <v>1960</v>
      </c>
      <c r="J421" t="s">
        <v>1457</v>
      </c>
      <c r="K421">
        <v>0</v>
      </c>
      <c r="N421" t="b">
        <v>0</v>
      </c>
      <c r="O421" t="b">
        <v>1</v>
      </c>
      <c r="P421" t="b">
        <v>0</v>
      </c>
      <c r="Q421">
        <v>10</v>
      </c>
      <c r="R421">
        <v>2</v>
      </c>
      <c r="S421">
        <v>1</v>
      </c>
      <c r="T421">
        <v>3</v>
      </c>
      <c r="U421" t="b">
        <v>1</v>
      </c>
      <c r="V421" t="s">
        <v>1092</v>
      </c>
      <c r="W421" t="s">
        <v>1903</v>
      </c>
      <c r="X421" t="s">
        <v>14617</v>
      </c>
      <c r="Y421">
        <v>43</v>
      </c>
      <c r="Z421">
        <v>43</v>
      </c>
      <c r="AA421">
        <v>8</v>
      </c>
      <c r="AB421">
        <v>8</v>
      </c>
      <c r="AC421">
        <v>8</v>
      </c>
    </row>
    <row r="422" spans="1:29">
      <c r="A422">
        <v>424</v>
      </c>
      <c r="B422" t="s">
        <v>806</v>
      </c>
      <c r="C422" t="s">
        <v>1961</v>
      </c>
      <c r="J422" t="s">
        <v>1457</v>
      </c>
      <c r="K422">
        <v>0</v>
      </c>
      <c r="N422" t="b">
        <v>0</v>
      </c>
      <c r="O422" t="b">
        <v>1</v>
      </c>
      <c r="P422" t="b">
        <v>0</v>
      </c>
      <c r="Q422">
        <v>10</v>
      </c>
      <c r="R422">
        <v>2</v>
      </c>
      <c r="S422">
        <v>1</v>
      </c>
      <c r="T422">
        <v>3</v>
      </c>
      <c r="U422" t="b">
        <v>1</v>
      </c>
      <c r="V422" t="s">
        <v>1092</v>
      </c>
      <c r="W422" t="s">
        <v>1903</v>
      </c>
      <c r="X422" t="s">
        <v>14714</v>
      </c>
      <c r="Y422">
        <v>44</v>
      </c>
      <c r="Z422">
        <v>44</v>
      </c>
      <c r="AA422">
        <v>7</v>
      </c>
      <c r="AB422">
        <v>7</v>
      </c>
      <c r="AC422">
        <v>8</v>
      </c>
    </row>
    <row r="423" spans="1:29">
      <c r="A423">
        <v>425</v>
      </c>
      <c r="B423" t="s">
        <v>806</v>
      </c>
      <c r="C423" t="s">
        <v>1962</v>
      </c>
      <c r="J423" t="s">
        <v>1449</v>
      </c>
      <c r="K423">
        <v>0</v>
      </c>
      <c r="N423" t="b">
        <v>1</v>
      </c>
      <c r="O423" t="b">
        <v>0</v>
      </c>
      <c r="P423" t="b">
        <v>0</v>
      </c>
      <c r="Q423">
        <v>10</v>
      </c>
      <c r="R423">
        <v>2</v>
      </c>
      <c r="S423">
        <v>1</v>
      </c>
      <c r="T423">
        <v>3</v>
      </c>
      <c r="U423" t="b">
        <v>1</v>
      </c>
      <c r="V423" t="s">
        <v>1092</v>
      </c>
      <c r="W423" t="s">
        <v>1903</v>
      </c>
      <c r="X423" t="s">
        <v>14466</v>
      </c>
      <c r="Y423">
        <v>25</v>
      </c>
      <c r="Z423">
        <v>25</v>
      </c>
      <c r="AA423">
        <v>9</v>
      </c>
      <c r="AB423">
        <v>9</v>
      </c>
      <c r="AC423">
        <v>8</v>
      </c>
    </row>
    <row r="424" spans="1:29">
      <c r="A424">
        <v>426</v>
      </c>
      <c r="B424" t="s">
        <v>806</v>
      </c>
      <c r="C424" t="s">
        <v>1963</v>
      </c>
      <c r="J424" t="s">
        <v>1449</v>
      </c>
      <c r="K424">
        <v>0</v>
      </c>
      <c r="N424" t="b">
        <v>1</v>
      </c>
      <c r="O424" t="b">
        <v>0</v>
      </c>
      <c r="P424" t="b">
        <v>0</v>
      </c>
      <c r="Q424">
        <v>10</v>
      </c>
      <c r="R424">
        <v>2</v>
      </c>
      <c r="S424">
        <v>1</v>
      </c>
      <c r="T424">
        <v>3</v>
      </c>
      <c r="U424" t="b">
        <v>1</v>
      </c>
      <c r="V424" t="s">
        <v>1092</v>
      </c>
      <c r="W424" t="s">
        <v>1903</v>
      </c>
      <c r="X424" t="s">
        <v>14587</v>
      </c>
      <c r="Y424">
        <v>26</v>
      </c>
      <c r="Z424">
        <v>26</v>
      </c>
      <c r="AA424">
        <v>9</v>
      </c>
      <c r="AB424">
        <v>9</v>
      </c>
      <c r="AC424">
        <v>8</v>
      </c>
    </row>
    <row r="425" spans="1:29">
      <c r="A425">
        <v>427</v>
      </c>
      <c r="B425" t="s">
        <v>806</v>
      </c>
      <c r="C425" t="s">
        <v>1964</v>
      </c>
      <c r="J425" t="s">
        <v>1449</v>
      </c>
      <c r="K425">
        <v>0</v>
      </c>
      <c r="N425" t="b">
        <v>1</v>
      </c>
      <c r="O425" t="b">
        <v>0</v>
      </c>
      <c r="P425" t="b">
        <v>0</v>
      </c>
      <c r="Q425">
        <v>10</v>
      </c>
      <c r="R425">
        <v>2</v>
      </c>
      <c r="S425">
        <v>1</v>
      </c>
      <c r="T425">
        <v>3</v>
      </c>
      <c r="U425" t="b">
        <v>1</v>
      </c>
      <c r="V425" t="s">
        <v>1092</v>
      </c>
      <c r="W425" t="s">
        <v>1903</v>
      </c>
      <c r="X425" t="s">
        <v>14588</v>
      </c>
      <c r="Y425">
        <v>27</v>
      </c>
      <c r="Z425">
        <v>27</v>
      </c>
      <c r="AA425">
        <v>9</v>
      </c>
      <c r="AB425">
        <v>9</v>
      </c>
      <c r="AC425">
        <v>8</v>
      </c>
    </row>
    <row r="426" spans="1:29">
      <c r="A426">
        <v>428</v>
      </c>
      <c r="B426" t="s">
        <v>806</v>
      </c>
      <c r="C426" t="s">
        <v>1965</v>
      </c>
      <c r="J426" t="s">
        <v>1449</v>
      </c>
      <c r="K426">
        <v>0</v>
      </c>
      <c r="N426" t="b">
        <v>1</v>
      </c>
      <c r="O426" t="b">
        <v>0</v>
      </c>
      <c r="P426" t="b">
        <v>0</v>
      </c>
      <c r="Q426">
        <v>10</v>
      </c>
      <c r="R426">
        <v>2</v>
      </c>
      <c r="S426">
        <v>1</v>
      </c>
      <c r="T426">
        <v>3</v>
      </c>
      <c r="U426" t="b">
        <v>1</v>
      </c>
      <c r="V426" t="s">
        <v>1092</v>
      </c>
      <c r="W426" t="s">
        <v>1903</v>
      </c>
      <c r="X426" t="s">
        <v>14589</v>
      </c>
      <c r="Y426">
        <v>28</v>
      </c>
      <c r="Z426">
        <v>28</v>
      </c>
      <c r="AA426">
        <v>9</v>
      </c>
      <c r="AB426">
        <v>9</v>
      </c>
      <c r="AC426">
        <v>8</v>
      </c>
    </row>
    <row r="427" spans="1:29">
      <c r="A427">
        <v>429</v>
      </c>
      <c r="B427" t="s">
        <v>806</v>
      </c>
      <c r="C427" t="s">
        <v>1966</v>
      </c>
      <c r="J427" t="s">
        <v>1449</v>
      </c>
      <c r="K427">
        <v>0</v>
      </c>
      <c r="N427" t="b">
        <v>1</v>
      </c>
      <c r="O427" t="b">
        <v>0</v>
      </c>
      <c r="P427" t="b">
        <v>0</v>
      </c>
      <c r="Q427">
        <v>10</v>
      </c>
      <c r="R427">
        <v>2</v>
      </c>
      <c r="S427">
        <v>1</v>
      </c>
      <c r="T427">
        <v>3</v>
      </c>
      <c r="U427" t="b">
        <v>1</v>
      </c>
      <c r="V427" t="s">
        <v>1092</v>
      </c>
      <c r="W427" t="s">
        <v>1903</v>
      </c>
      <c r="X427" t="s">
        <v>14590</v>
      </c>
      <c r="Y427">
        <v>29</v>
      </c>
      <c r="Z427">
        <v>29</v>
      </c>
      <c r="AA427">
        <v>9</v>
      </c>
      <c r="AB427">
        <v>9</v>
      </c>
      <c r="AC427">
        <v>8</v>
      </c>
    </row>
    <row r="428" spans="1:29">
      <c r="A428">
        <v>430</v>
      </c>
      <c r="B428" t="s">
        <v>806</v>
      </c>
      <c r="C428" t="s">
        <v>1967</v>
      </c>
      <c r="J428" t="s">
        <v>1449</v>
      </c>
      <c r="K428">
        <v>0</v>
      </c>
      <c r="N428" t="b">
        <v>1</v>
      </c>
      <c r="O428" t="b">
        <v>0</v>
      </c>
      <c r="P428" t="b">
        <v>0</v>
      </c>
      <c r="Q428">
        <v>10</v>
      </c>
      <c r="R428">
        <v>2</v>
      </c>
      <c r="S428">
        <v>1</v>
      </c>
      <c r="T428">
        <v>3</v>
      </c>
      <c r="U428" t="b">
        <v>1</v>
      </c>
      <c r="V428" t="s">
        <v>1092</v>
      </c>
      <c r="W428" t="s">
        <v>1903</v>
      </c>
      <c r="X428" t="s">
        <v>14591</v>
      </c>
      <c r="Y428">
        <v>30</v>
      </c>
      <c r="Z428">
        <v>30</v>
      </c>
      <c r="AA428">
        <v>9</v>
      </c>
      <c r="AB428">
        <v>9</v>
      </c>
      <c r="AC428">
        <v>8</v>
      </c>
    </row>
    <row r="429" spans="1:29">
      <c r="A429">
        <v>431</v>
      </c>
      <c r="B429" t="s">
        <v>806</v>
      </c>
      <c r="C429" t="s">
        <v>1968</v>
      </c>
      <c r="J429" t="s">
        <v>1449</v>
      </c>
      <c r="K429">
        <v>0</v>
      </c>
      <c r="N429" t="b">
        <v>1</v>
      </c>
      <c r="O429" t="b">
        <v>0</v>
      </c>
      <c r="P429" t="b">
        <v>0</v>
      </c>
      <c r="Q429">
        <v>10</v>
      </c>
      <c r="R429">
        <v>2</v>
      </c>
      <c r="S429">
        <v>1</v>
      </c>
      <c r="T429">
        <v>3</v>
      </c>
      <c r="U429" t="b">
        <v>1</v>
      </c>
      <c r="V429" t="s">
        <v>1092</v>
      </c>
      <c r="W429" t="s">
        <v>1903</v>
      </c>
      <c r="X429" t="s">
        <v>14746</v>
      </c>
      <c r="Y429">
        <v>31</v>
      </c>
      <c r="Z429">
        <v>31</v>
      </c>
      <c r="AA429">
        <v>9</v>
      </c>
      <c r="AB429">
        <v>9</v>
      </c>
      <c r="AC429">
        <v>8</v>
      </c>
    </row>
    <row r="430" spans="1:29">
      <c r="A430">
        <v>432</v>
      </c>
      <c r="B430" t="s">
        <v>806</v>
      </c>
      <c r="C430" t="s">
        <v>1969</v>
      </c>
      <c r="J430" t="s">
        <v>1449</v>
      </c>
      <c r="K430">
        <v>0</v>
      </c>
      <c r="N430" t="b">
        <v>1</v>
      </c>
      <c r="O430" t="b">
        <v>0</v>
      </c>
      <c r="P430" t="b">
        <v>0</v>
      </c>
      <c r="Q430">
        <v>10</v>
      </c>
      <c r="R430">
        <v>2</v>
      </c>
      <c r="S430">
        <v>1</v>
      </c>
      <c r="T430">
        <v>3</v>
      </c>
      <c r="U430" t="b">
        <v>1</v>
      </c>
      <c r="V430" t="s">
        <v>1092</v>
      </c>
      <c r="W430" t="s">
        <v>1903</v>
      </c>
      <c r="X430" t="s">
        <v>14747</v>
      </c>
      <c r="Y430">
        <v>32</v>
      </c>
      <c r="Z430">
        <v>32</v>
      </c>
      <c r="AA430">
        <v>9</v>
      </c>
      <c r="AB430">
        <v>9</v>
      </c>
      <c r="AC430">
        <v>8</v>
      </c>
    </row>
    <row r="431" spans="1:29">
      <c r="A431">
        <v>433</v>
      </c>
      <c r="B431" t="s">
        <v>806</v>
      </c>
      <c r="C431" t="s">
        <v>1970</v>
      </c>
      <c r="J431" t="s">
        <v>1449</v>
      </c>
      <c r="K431">
        <v>0</v>
      </c>
      <c r="N431" t="b">
        <v>1</v>
      </c>
      <c r="O431" t="b">
        <v>0</v>
      </c>
      <c r="P431" t="b">
        <v>0</v>
      </c>
      <c r="Q431">
        <v>10</v>
      </c>
      <c r="R431">
        <v>2</v>
      </c>
      <c r="S431">
        <v>1</v>
      </c>
      <c r="T431">
        <v>3</v>
      </c>
      <c r="U431" t="b">
        <v>1</v>
      </c>
      <c r="V431" t="s">
        <v>1092</v>
      </c>
      <c r="W431" t="s">
        <v>1903</v>
      </c>
      <c r="X431" t="s">
        <v>14748</v>
      </c>
      <c r="Y431">
        <v>34</v>
      </c>
      <c r="Z431">
        <v>34</v>
      </c>
      <c r="AA431">
        <v>9</v>
      </c>
      <c r="AB431">
        <v>9</v>
      </c>
      <c r="AC431">
        <v>8</v>
      </c>
    </row>
    <row r="432" spans="1:29">
      <c r="A432">
        <v>434</v>
      </c>
      <c r="B432" t="s">
        <v>806</v>
      </c>
      <c r="C432" t="s">
        <v>1971</v>
      </c>
      <c r="J432" t="s">
        <v>1449</v>
      </c>
      <c r="K432">
        <v>0</v>
      </c>
      <c r="N432" t="b">
        <v>1</v>
      </c>
      <c r="O432" t="b">
        <v>0</v>
      </c>
      <c r="P432" t="b">
        <v>0</v>
      </c>
      <c r="Q432">
        <v>10</v>
      </c>
      <c r="R432">
        <v>2</v>
      </c>
      <c r="S432">
        <v>1</v>
      </c>
      <c r="T432">
        <v>3</v>
      </c>
      <c r="U432" t="b">
        <v>1</v>
      </c>
      <c r="V432" t="s">
        <v>1092</v>
      </c>
      <c r="W432" t="s">
        <v>1903</v>
      </c>
      <c r="X432" t="s">
        <v>14749</v>
      </c>
      <c r="Y432">
        <v>35</v>
      </c>
      <c r="Z432">
        <v>35</v>
      </c>
      <c r="AA432">
        <v>9</v>
      </c>
      <c r="AB432">
        <v>9</v>
      </c>
      <c r="AC432">
        <v>8</v>
      </c>
    </row>
    <row r="433" spans="1:29">
      <c r="A433">
        <v>435</v>
      </c>
      <c r="B433" t="s">
        <v>806</v>
      </c>
      <c r="C433" t="s">
        <v>1972</v>
      </c>
      <c r="J433" t="s">
        <v>1449</v>
      </c>
      <c r="K433">
        <v>0</v>
      </c>
      <c r="N433" t="b">
        <v>1</v>
      </c>
      <c r="O433" t="b">
        <v>0</v>
      </c>
      <c r="P433" t="b">
        <v>0</v>
      </c>
      <c r="Q433">
        <v>10</v>
      </c>
      <c r="R433">
        <v>2</v>
      </c>
      <c r="S433">
        <v>1</v>
      </c>
      <c r="T433">
        <v>3</v>
      </c>
      <c r="U433" t="b">
        <v>1</v>
      </c>
      <c r="V433" t="s">
        <v>1092</v>
      </c>
      <c r="W433" t="s">
        <v>1903</v>
      </c>
      <c r="X433" t="s">
        <v>14750</v>
      </c>
      <c r="Y433">
        <v>36</v>
      </c>
      <c r="Z433">
        <v>36</v>
      </c>
      <c r="AA433">
        <v>9</v>
      </c>
      <c r="AB433">
        <v>9</v>
      </c>
      <c r="AC433">
        <v>8</v>
      </c>
    </row>
    <row r="434" spans="1:29">
      <c r="A434">
        <v>436</v>
      </c>
      <c r="B434" t="s">
        <v>806</v>
      </c>
      <c r="C434" t="s">
        <v>1973</v>
      </c>
      <c r="J434" t="s">
        <v>1449</v>
      </c>
      <c r="K434">
        <v>0</v>
      </c>
      <c r="N434" t="b">
        <v>1</v>
      </c>
      <c r="O434" t="b">
        <v>0</v>
      </c>
      <c r="P434" t="b">
        <v>0</v>
      </c>
      <c r="Q434">
        <v>10</v>
      </c>
      <c r="R434">
        <v>2</v>
      </c>
      <c r="S434">
        <v>1</v>
      </c>
      <c r="T434">
        <v>3</v>
      </c>
      <c r="U434" t="b">
        <v>1</v>
      </c>
      <c r="V434" t="s">
        <v>1092</v>
      </c>
      <c r="W434" t="s">
        <v>1903</v>
      </c>
      <c r="X434" t="s">
        <v>14606</v>
      </c>
      <c r="Y434">
        <v>37</v>
      </c>
      <c r="Z434">
        <v>37</v>
      </c>
      <c r="AA434">
        <v>9</v>
      </c>
      <c r="AB434">
        <v>9</v>
      </c>
      <c r="AC434">
        <v>8</v>
      </c>
    </row>
    <row r="435" spans="1:29">
      <c r="A435">
        <v>437</v>
      </c>
      <c r="B435" t="s">
        <v>806</v>
      </c>
      <c r="C435" t="s">
        <v>1974</v>
      </c>
      <c r="J435" t="s">
        <v>1449</v>
      </c>
      <c r="K435">
        <v>0</v>
      </c>
      <c r="N435" t="b">
        <v>1</v>
      </c>
      <c r="O435" t="b">
        <v>0</v>
      </c>
      <c r="P435" t="b">
        <v>0</v>
      </c>
      <c r="Q435">
        <v>10</v>
      </c>
      <c r="R435">
        <v>2</v>
      </c>
      <c r="S435">
        <v>1</v>
      </c>
      <c r="T435">
        <v>3</v>
      </c>
      <c r="U435" t="b">
        <v>1</v>
      </c>
      <c r="V435" t="s">
        <v>1092</v>
      </c>
      <c r="W435" t="s">
        <v>1903</v>
      </c>
      <c r="X435" t="s">
        <v>14751</v>
      </c>
      <c r="Y435">
        <v>38</v>
      </c>
      <c r="Z435">
        <v>38</v>
      </c>
      <c r="AA435">
        <v>9</v>
      </c>
      <c r="AB435">
        <v>9</v>
      </c>
      <c r="AC435">
        <v>8</v>
      </c>
    </row>
    <row r="436" spans="1:29">
      <c r="A436">
        <v>438</v>
      </c>
      <c r="B436" t="s">
        <v>806</v>
      </c>
      <c r="C436" t="s">
        <v>1975</v>
      </c>
      <c r="J436" t="s">
        <v>1449</v>
      </c>
      <c r="K436">
        <v>0</v>
      </c>
      <c r="N436" t="b">
        <v>1</v>
      </c>
      <c r="O436" t="b">
        <v>0</v>
      </c>
      <c r="P436" t="b">
        <v>0</v>
      </c>
      <c r="Q436">
        <v>10</v>
      </c>
      <c r="R436">
        <v>2</v>
      </c>
      <c r="S436">
        <v>1</v>
      </c>
      <c r="T436">
        <v>3</v>
      </c>
      <c r="U436" t="b">
        <v>1</v>
      </c>
      <c r="V436" t="s">
        <v>1092</v>
      </c>
      <c r="W436" t="s">
        <v>1903</v>
      </c>
      <c r="X436" t="s">
        <v>14610</v>
      </c>
      <c r="Y436">
        <v>39</v>
      </c>
      <c r="Z436">
        <v>39</v>
      </c>
      <c r="AA436">
        <v>9</v>
      </c>
      <c r="AB436">
        <v>9</v>
      </c>
      <c r="AC436">
        <v>8</v>
      </c>
    </row>
    <row r="437" spans="1:29">
      <c r="A437">
        <v>439</v>
      </c>
      <c r="B437" t="s">
        <v>806</v>
      </c>
      <c r="C437" t="s">
        <v>1976</v>
      </c>
      <c r="J437" t="s">
        <v>1449</v>
      </c>
      <c r="K437">
        <v>0</v>
      </c>
      <c r="N437" t="b">
        <v>1</v>
      </c>
      <c r="O437" t="b">
        <v>0</v>
      </c>
      <c r="P437" t="b">
        <v>0</v>
      </c>
      <c r="Q437">
        <v>10</v>
      </c>
      <c r="R437">
        <v>2</v>
      </c>
      <c r="S437">
        <v>1</v>
      </c>
      <c r="T437">
        <v>3</v>
      </c>
      <c r="U437" t="b">
        <v>1</v>
      </c>
      <c r="V437" t="s">
        <v>1092</v>
      </c>
      <c r="W437" t="s">
        <v>1903</v>
      </c>
      <c r="X437" t="s">
        <v>14752</v>
      </c>
      <c r="Y437">
        <v>40</v>
      </c>
      <c r="Z437">
        <v>40</v>
      </c>
      <c r="AA437">
        <v>9</v>
      </c>
      <c r="AB437">
        <v>9</v>
      </c>
      <c r="AC437">
        <v>8</v>
      </c>
    </row>
    <row r="438" spans="1:29">
      <c r="A438">
        <v>440</v>
      </c>
      <c r="B438" t="s">
        <v>806</v>
      </c>
      <c r="C438" t="s">
        <v>1977</v>
      </c>
      <c r="J438" t="s">
        <v>1449</v>
      </c>
      <c r="K438">
        <v>0</v>
      </c>
      <c r="N438" t="b">
        <v>1</v>
      </c>
      <c r="O438" t="b">
        <v>0</v>
      </c>
      <c r="P438" t="b">
        <v>0</v>
      </c>
      <c r="Q438">
        <v>10</v>
      </c>
      <c r="R438">
        <v>2</v>
      </c>
      <c r="S438">
        <v>1</v>
      </c>
      <c r="T438">
        <v>3</v>
      </c>
      <c r="U438" t="b">
        <v>1</v>
      </c>
      <c r="V438" t="s">
        <v>1092</v>
      </c>
      <c r="W438" t="s">
        <v>1903</v>
      </c>
      <c r="X438" t="s">
        <v>14753</v>
      </c>
      <c r="Y438">
        <v>41</v>
      </c>
      <c r="Z438">
        <v>41</v>
      </c>
      <c r="AA438">
        <v>9</v>
      </c>
      <c r="AB438">
        <v>9</v>
      </c>
      <c r="AC438">
        <v>8</v>
      </c>
    </row>
    <row r="439" spans="1:29">
      <c r="A439">
        <v>441</v>
      </c>
      <c r="B439" t="s">
        <v>806</v>
      </c>
      <c r="C439" t="s">
        <v>1978</v>
      </c>
      <c r="J439" t="s">
        <v>1449</v>
      </c>
      <c r="K439">
        <v>0</v>
      </c>
      <c r="N439" t="b">
        <v>1</v>
      </c>
      <c r="O439" t="b">
        <v>0</v>
      </c>
      <c r="P439" t="b">
        <v>0</v>
      </c>
      <c r="Q439">
        <v>10</v>
      </c>
      <c r="R439">
        <v>2</v>
      </c>
      <c r="S439">
        <v>1</v>
      </c>
      <c r="T439">
        <v>3</v>
      </c>
      <c r="U439" t="b">
        <v>1</v>
      </c>
      <c r="V439" t="s">
        <v>1092</v>
      </c>
      <c r="W439" t="s">
        <v>1903</v>
      </c>
      <c r="X439" t="s">
        <v>14614</v>
      </c>
      <c r="Y439">
        <v>42</v>
      </c>
      <c r="Z439">
        <v>42</v>
      </c>
      <c r="AA439">
        <v>9</v>
      </c>
      <c r="AB439">
        <v>9</v>
      </c>
      <c r="AC439">
        <v>8</v>
      </c>
    </row>
    <row r="440" spans="1:29">
      <c r="A440">
        <v>442</v>
      </c>
      <c r="B440" t="s">
        <v>806</v>
      </c>
      <c r="C440" t="s">
        <v>1979</v>
      </c>
      <c r="J440" t="s">
        <v>1449</v>
      </c>
      <c r="K440">
        <v>0</v>
      </c>
      <c r="N440" t="b">
        <v>1</v>
      </c>
      <c r="O440" t="b">
        <v>0</v>
      </c>
      <c r="P440" t="b">
        <v>0</v>
      </c>
      <c r="Q440">
        <v>10</v>
      </c>
      <c r="R440">
        <v>2</v>
      </c>
      <c r="S440">
        <v>1</v>
      </c>
      <c r="T440">
        <v>3</v>
      </c>
      <c r="U440" t="b">
        <v>1</v>
      </c>
      <c r="V440" t="s">
        <v>1092</v>
      </c>
      <c r="W440" t="s">
        <v>1903</v>
      </c>
      <c r="X440" t="s">
        <v>14597</v>
      </c>
      <c r="Y440">
        <v>25</v>
      </c>
      <c r="Z440">
        <v>25</v>
      </c>
      <c r="AA440">
        <v>10</v>
      </c>
      <c r="AB440">
        <v>10</v>
      </c>
      <c r="AC440">
        <v>8</v>
      </c>
    </row>
    <row r="441" spans="1:29">
      <c r="A441">
        <v>443</v>
      </c>
      <c r="B441" t="s">
        <v>806</v>
      </c>
      <c r="C441" t="s">
        <v>1980</v>
      </c>
      <c r="J441" t="s">
        <v>1449</v>
      </c>
      <c r="K441">
        <v>0</v>
      </c>
      <c r="N441" t="b">
        <v>1</v>
      </c>
      <c r="O441" t="b">
        <v>0</v>
      </c>
      <c r="P441" t="b">
        <v>0</v>
      </c>
      <c r="Q441">
        <v>10</v>
      </c>
      <c r="R441">
        <v>2</v>
      </c>
      <c r="S441">
        <v>1</v>
      </c>
      <c r="T441">
        <v>3</v>
      </c>
      <c r="U441" t="b">
        <v>1</v>
      </c>
      <c r="V441" t="s">
        <v>1092</v>
      </c>
      <c r="W441" t="s">
        <v>1903</v>
      </c>
      <c r="X441" t="s">
        <v>14598</v>
      </c>
      <c r="Y441">
        <v>26</v>
      </c>
      <c r="Z441">
        <v>26</v>
      </c>
      <c r="AA441">
        <v>10</v>
      </c>
      <c r="AB441">
        <v>10</v>
      </c>
      <c r="AC441">
        <v>8</v>
      </c>
    </row>
    <row r="442" spans="1:29">
      <c r="A442">
        <v>444</v>
      </c>
      <c r="B442" t="s">
        <v>806</v>
      </c>
      <c r="C442" t="s">
        <v>1981</v>
      </c>
      <c r="J442" t="s">
        <v>1449</v>
      </c>
      <c r="K442">
        <v>0</v>
      </c>
      <c r="N442" t="b">
        <v>1</v>
      </c>
      <c r="O442" t="b">
        <v>0</v>
      </c>
      <c r="P442" t="b">
        <v>0</v>
      </c>
      <c r="Q442">
        <v>10</v>
      </c>
      <c r="R442">
        <v>2</v>
      </c>
      <c r="S442">
        <v>1</v>
      </c>
      <c r="T442">
        <v>3</v>
      </c>
      <c r="U442" t="b">
        <v>1</v>
      </c>
      <c r="V442" t="s">
        <v>1092</v>
      </c>
      <c r="W442" t="s">
        <v>1903</v>
      </c>
      <c r="X442" t="s">
        <v>14599</v>
      </c>
      <c r="Y442">
        <v>27</v>
      </c>
      <c r="Z442">
        <v>27</v>
      </c>
      <c r="AA442">
        <v>10</v>
      </c>
      <c r="AB442">
        <v>10</v>
      </c>
      <c r="AC442">
        <v>8</v>
      </c>
    </row>
    <row r="443" spans="1:29">
      <c r="A443">
        <v>445</v>
      </c>
      <c r="B443" t="s">
        <v>806</v>
      </c>
      <c r="C443" t="s">
        <v>1982</v>
      </c>
      <c r="J443" t="s">
        <v>1449</v>
      </c>
      <c r="K443">
        <v>0</v>
      </c>
      <c r="N443" t="b">
        <v>1</v>
      </c>
      <c r="O443" t="b">
        <v>0</v>
      </c>
      <c r="P443" t="b">
        <v>0</v>
      </c>
      <c r="Q443">
        <v>10</v>
      </c>
      <c r="R443">
        <v>2</v>
      </c>
      <c r="S443">
        <v>1</v>
      </c>
      <c r="T443">
        <v>3</v>
      </c>
      <c r="U443" t="b">
        <v>1</v>
      </c>
      <c r="V443" t="s">
        <v>1092</v>
      </c>
      <c r="W443" t="s">
        <v>1903</v>
      </c>
      <c r="X443" t="s">
        <v>14600</v>
      </c>
      <c r="Y443">
        <v>28</v>
      </c>
      <c r="Z443">
        <v>28</v>
      </c>
      <c r="AA443">
        <v>10</v>
      </c>
      <c r="AB443">
        <v>10</v>
      </c>
      <c r="AC443">
        <v>8</v>
      </c>
    </row>
    <row r="444" spans="1:29">
      <c r="A444">
        <v>446</v>
      </c>
      <c r="B444" t="s">
        <v>806</v>
      </c>
      <c r="C444" t="s">
        <v>1983</v>
      </c>
      <c r="J444" t="s">
        <v>1449</v>
      </c>
      <c r="K444">
        <v>0</v>
      </c>
      <c r="N444" t="b">
        <v>1</v>
      </c>
      <c r="O444" t="b">
        <v>0</v>
      </c>
      <c r="P444" t="b">
        <v>0</v>
      </c>
      <c r="Q444">
        <v>10</v>
      </c>
      <c r="R444">
        <v>2</v>
      </c>
      <c r="S444">
        <v>1</v>
      </c>
      <c r="T444">
        <v>3</v>
      </c>
      <c r="U444" t="b">
        <v>1</v>
      </c>
      <c r="V444" t="s">
        <v>1092</v>
      </c>
      <c r="W444" t="s">
        <v>1903</v>
      </c>
      <c r="X444" t="s">
        <v>14601</v>
      </c>
      <c r="Y444">
        <v>29</v>
      </c>
      <c r="Z444">
        <v>29</v>
      </c>
      <c r="AA444">
        <v>10</v>
      </c>
      <c r="AB444">
        <v>10</v>
      </c>
      <c r="AC444">
        <v>8</v>
      </c>
    </row>
    <row r="445" spans="1:29">
      <c r="A445">
        <v>447</v>
      </c>
      <c r="B445" t="s">
        <v>806</v>
      </c>
      <c r="C445" t="s">
        <v>1984</v>
      </c>
      <c r="J445" t="s">
        <v>1449</v>
      </c>
      <c r="K445">
        <v>0</v>
      </c>
      <c r="N445" t="b">
        <v>1</v>
      </c>
      <c r="O445" t="b">
        <v>0</v>
      </c>
      <c r="P445" t="b">
        <v>0</v>
      </c>
      <c r="Q445">
        <v>10</v>
      </c>
      <c r="R445">
        <v>2</v>
      </c>
      <c r="S445">
        <v>1</v>
      </c>
      <c r="T445">
        <v>3</v>
      </c>
      <c r="U445" t="b">
        <v>1</v>
      </c>
      <c r="V445" t="s">
        <v>1092</v>
      </c>
      <c r="W445" t="s">
        <v>1903</v>
      </c>
      <c r="X445" t="s">
        <v>14602</v>
      </c>
      <c r="Y445">
        <v>30</v>
      </c>
      <c r="Z445">
        <v>30</v>
      </c>
      <c r="AA445">
        <v>10</v>
      </c>
      <c r="AB445">
        <v>10</v>
      </c>
      <c r="AC445">
        <v>8</v>
      </c>
    </row>
    <row r="446" spans="1:29">
      <c r="A446">
        <v>448</v>
      </c>
      <c r="B446" t="s">
        <v>806</v>
      </c>
      <c r="C446" t="s">
        <v>1985</v>
      </c>
      <c r="J446" t="s">
        <v>1449</v>
      </c>
      <c r="K446">
        <v>0</v>
      </c>
      <c r="N446" t="b">
        <v>1</v>
      </c>
      <c r="O446" t="b">
        <v>0</v>
      </c>
      <c r="P446" t="b">
        <v>0</v>
      </c>
      <c r="Q446">
        <v>10</v>
      </c>
      <c r="R446">
        <v>2</v>
      </c>
      <c r="S446">
        <v>1</v>
      </c>
      <c r="T446">
        <v>3</v>
      </c>
      <c r="U446" t="b">
        <v>1</v>
      </c>
      <c r="V446" t="s">
        <v>1092</v>
      </c>
      <c r="W446" t="s">
        <v>1903</v>
      </c>
      <c r="X446" t="s">
        <v>14754</v>
      </c>
      <c r="Y446">
        <v>31</v>
      </c>
      <c r="Z446">
        <v>31</v>
      </c>
      <c r="AA446">
        <v>10</v>
      </c>
      <c r="AB446">
        <v>10</v>
      </c>
      <c r="AC446">
        <v>8</v>
      </c>
    </row>
    <row r="447" spans="1:29">
      <c r="A447">
        <v>449</v>
      </c>
      <c r="B447" t="s">
        <v>806</v>
      </c>
      <c r="C447" t="s">
        <v>1986</v>
      </c>
      <c r="J447" t="s">
        <v>1449</v>
      </c>
      <c r="K447">
        <v>0</v>
      </c>
      <c r="N447" t="b">
        <v>1</v>
      </c>
      <c r="O447" t="b">
        <v>0</v>
      </c>
      <c r="P447" t="b">
        <v>0</v>
      </c>
      <c r="Q447">
        <v>10</v>
      </c>
      <c r="R447">
        <v>2</v>
      </c>
      <c r="S447">
        <v>1</v>
      </c>
      <c r="T447">
        <v>3</v>
      </c>
      <c r="U447" t="b">
        <v>1</v>
      </c>
      <c r="V447" t="s">
        <v>1092</v>
      </c>
      <c r="W447" t="s">
        <v>1903</v>
      </c>
      <c r="X447" t="s">
        <v>14603</v>
      </c>
      <c r="Y447">
        <v>32</v>
      </c>
      <c r="Z447">
        <v>32</v>
      </c>
      <c r="AA447">
        <v>10</v>
      </c>
      <c r="AB447">
        <v>10</v>
      </c>
      <c r="AC447">
        <v>8</v>
      </c>
    </row>
    <row r="448" spans="1:29">
      <c r="A448">
        <v>450</v>
      </c>
      <c r="B448" t="s">
        <v>806</v>
      </c>
      <c r="C448" t="s">
        <v>1987</v>
      </c>
      <c r="J448" t="s">
        <v>1449</v>
      </c>
      <c r="K448">
        <v>0</v>
      </c>
      <c r="N448" t="b">
        <v>1</v>
      </c>
      <c r="O448" t="b">
        <v>0</v>
      </c>
      <c r="P448" t="b">
        <v>0</v>
      </c>
      <c r="Q448">
        <v>10</v>
      </c>
      <c r="R448">
        <v>2</v>
      </c>
      <c r="S448">
        <v>1</v>
      </c>
      <c r="T448">
        <v>3</v>
      </c>
      <c r="U448" t="b">
        <v>1</v>
      </c>
      <c r="V448" t="s">
        <v>1092</v>
      </c>
      <c r="W448" t="s">
        <v>1903</v>
      </c>
      <c r="X448" t="s">
        <v>14755</v>
      </c>
      <c r="Y448">
        <v>33</v>
      </c>
      <c r="Z448">
        <v>33</v>
      </c>
      <c r="AA448">
        <v>10</v>
      </c>
      <c r="AB448">
        <v>10</v>
      </c>
      <c r="AC448">
        <v>8</v>
      </c>
    </row>
    <row r="449" spans="1:29">
      <c r="A449">
        <v>451</v>
      </c>
      <c r="B449" t="s">
        <v>806</v>
      </c>
      <c r="C449" t="s">
        <v>1988</v>
      </c>
      <c r="J449" t="s">
        <v>1449</v>
      </c>
      <c r="K449">
        <v>0</v>
      </c>
      <c r="N449" t="b">
        <v>1</v>
      </c>
      <c r="O449" t="b">
        <v>0</v>
      </c>
      <c r="P449" t="b">
        <v>0</v>
      </c>
      <c r="Q449">
        <v>10</v>
      </c>
      <c r="R449">
        <v>2</v>
      </c>
      <c r="S449">
        <v>1</v>
      </c>
      <c r="T449">
        <v>3</v>
      </c>
      <c r="U449" t="b">
        <v>1</v>
      </c>
      <c r="V449" t="s">
        <v>1092</v>
      </c>
      <c r="W449" t="s">
        <v>1903</v>
      </c>
      <c r="X449" t="s">
        <v>14756</v>
      </c>
      <c r="Y449">
        <v>34</v>
      </c>
      <c r="Z449">
        <v>34</v>
      </c>
      <c r="AA449">
        <v>10</v>
      </c>
      <c r="AB449">
        <v>10</v>
      </c>
      <c r="AC449">
        <v>8</v>
      </c>
    </row>
    <row r="450" spans="1:29">
      <c r="A450">
        <v>452</v>
      </c>
      <c r="B450" t="s">
        <v>806</v>
      </c>
      <c r="C450" t="s">
        <v>1989</v>
      </c>
      <c r="J450" t="s">
        <v>1449</v>
      </c>
      <c r="K450">
        <v>0</v>
      </c>
      <c r="N450" t="b">
        <v>1</v>
      </c>
      <c r="O450" t="b">
        <v>0</v>
      </c>
      <c r="P450" t="b">
        <v>0</v>
      </c>
      <c r="Q450">
        <v>10</v>
      </c>
      <c r="R450">
        <v>2</v>
      </c>
      <c r="S450">
        <v>1</v>
      </c>
      <c r="T450">
        <v>3</v>
      </c>
      <c r="U450" t="b">
        <v>1</v>
      </c>
      <c r="V450" t="s">
        <v>1092</v>
      </c>
      <c r="W450" t="s">
        <v>1903</v>
      </c>
      <c r="X450" t="s">
        <v>14757</v>
      </c>
      <c r="Y450">
        <v>35</v>
      </c>
      <c r="Z450">
        <v>35</v>
      </c>
      <c r="AA450">
        <v>10</v>
      </c>
      <c r="AB450">
        <v>10</v>
      </c>
      <c r="AC450">
        <v>8</v>
      </c>
    </row>
    <row r="451" spans="1:29">
      <c r="A451">
        <v>453</v>
      </c>
      <c r="B451" t="s">
        <v>806</v>
      </c>
      <c r="C451" t="s">
        <v>1990</v>
      </c>
      <c r="J451" t="s">
        <v>1449</v>
      </c>
      <c r="K451">
        <v>0</v>
      </c>
      <c r="N451" t="b">
        <v>1</v>
      </c>
      <c r="O451" t="b">
        <v>0</v>
      </c>
      <c r="P451" t="b">
        <v>0</v>
      </c>
      <c r="Q451">
        <v>10</v>
      </c>
      <c r="R451">
        <v>2</v>
      </c>
      <c r="S451">
        <v>1</v>
      </c>
      <c r="T451">
        <v>3</v>
      </c>
      <c r="U451" t="b">
        <v>1</v>
      </c>
      <c r="V451" t="s">
        <v>1092</v>
      </c>
      <c r="W451" t="s">
        <v>1903</v>
      </c>
      <c r="X451" t="s">
        <v>14758</v>
      </c>
      <c r="Y451">
        <v>36</v>
      </c>
      <c r="Z451">
        <v>36</v>
      </c>
      <c r="AA451">
        <v>10</v>
      </c>
      <c r="AB451">
        <v>10</v>
      </c>
      <c r="AC451">
        <v>8</v>
      </c>
    </row>
    <row r="452" spans="1:29">
      <c r="A452">
        <v>454</v>
      </c>
      <c r="B452" t="s">
        <v>806</v>
      </c>
      <c r="C452" t="s">
        <v>1991</v>
      </c>
      <c r="J452" t="s">
        <v>1449</v>
      </c>
      <c r="K452">
        <v>0</v>
      </c>
      <c r="N452" t="b">
        <v>1</v>
      </c>
      <c r="O452" t="b">
        <v>0</v>
      </c>
      <c r="P452" t="b">
        <v>0</v>
      </c>
      <c r="Q452">
        <v>10</v>
      </c>
      <c r="R452">
        <v>2</v>
      </c>
      <c r="S452">
        <v>1</v>
      </c>
      <c r="T452">
        <v>3</v>
      </c>
      <c r="U452" t="b">
        <v>1</v>
      </c>
      <c r="V452" t="s">
        <v>1092</v>
      </c>
      <c r="W452" t="s">
        <v>1903</v>
      </c>
      <c r="X452" t="s">
        <v>14607</v>
      </c>
      <c r="Y452">
        <v>37</v>
      </c>
      <c r="Z452">
        <v>37</v>
      </c>
      <c r="AA452">
        <v>10</v>
      </c>
      <c r="AB452">
        <v>10</v>
      </c>
      <c r="AC452">
        <v>8</v>
      </c>
    </row>
    <row r="453" spans="1:29">
      <c r="A453">
        <v>455</v>
      </c>
      <c r="B453" t="s">
        <v>806</v>
      </c>
      <c r="C453" t="s">
        <v>1992</v>
      </c>
      <c r="J453" t="s">
        <v>1449</v>
      </c>
      <c r="K453">
        <v>0</v>
      </c>
      <c r="N453" t="b">
        <v>1</v>
      </c>
      <c r="O453" t="b">
        <v>0</v>
      </c>
      <c r="P453" t="b">
        <v>0</v>
      </c>
      <c r="Q453">
        <v>10</v>
      </c>
      <c r="R453">
        <v>2</v>
      </c>
      <c r="S453">
        <v>1</v>
      </c>
      <c r="T453">
        <v>3</v>
      </c>
      <c r="U453" t="b">
        <v>1</v>
      </c>
      <c r="V453" t="s">
        <v>1092</v>
      </c>
      <c r="W453" t="s">
        <v>1903</v>
      </c>
      <c r="X453" t="s">
        <v>14759</v>
      </c>
      <c r="Y453">
        <v>38</v>
      </c>
      <c r="Z453">
        <v>38</v>
      </c>
      <c r="AA453">
        <v>10</v>
      </c>
      <c r="AB453">
        <v>10</v>
      </c>
      <c r="AC453">
        <v>8</v>
      </c>
    </row>
    <row r="454" spans="1:29">
      <c r="A454">
        <v>456</v>
      </c>
      <c r="B454" t="s">
        <v>806</v>
      </c>
      <c r="C454" t="s">
        <v>1993</v>
      </c>
      <c r="J454" t="s">
        <v>1449</v>
      </c>
      <c r="K454">
        <v>0</v>
      </c>
      <c r="N454" t="b">
        <v>1</v>
      </c>
      <c r="O454" t="b">
        <v>0</v>
      </c>
      <c r="P454" t="b">
        <v>0</v>
      </c>
      <c r="Q454">
        <v>10</v>
      </c>
      <c r="R454">
        <v>2</v>
      </c>
      <c r="S454">
        <v>1</v>
      </c>
      <c r="T454">
        <v>3</v>
      </c>
      <c r="U454" t="b">
        <v>1</v>
      </c>
      <c r="V454" t="s">
        <v>1092</v>
      </c>
      <c r="W454" t="s">
        <v>1903</v>
      </c>
      <c r="X454" t="s">
        <v>14611</v>
      </c>
      <c r="Y454">
        <v>39</v>
      </c>
      <c r="Z454">
        <v>39</v>
      </c>
      <c r="AA454">
        <v>10</v>
      </c>
      <c r="AB454">
        <v>10</v>
      </c>
      <c r="AC454">
        <v>8</v>
      </c>
    </row>
    <row r="455" spans="1:29">
      <c r="A455">
        <v>457</v>
      </c>
      <c r="B455" t="s">
        <v>806</v>
      </c>
      <c r="C455" t="s">
        <v>1994</v>
      </c>
      <c r="J455" t="s">
        <v>1449</v>
      </c>
      <c r="K455">
        <v>0</v>
      </c>
      <c r="N455" t="b">
        <v>1</v>
      </c>
      <c r="O455" t="b">
        <v>0</v>
      </c>
      <c r="P455" t="b">
        <v>0</v>
      </c>
      <c r="Q455">
        <v>10</v>
      </c>
      <c r="R455">
        <v>2</v>
      </c>
      <c r="S455">
        <v>1</v>
      </c>
      <c r="T455">
        <v>3</v>
      </c>
      <c r="U455" t="b">
        <v>1</v>
      </c>
      <c r="V455" t="s">
        <v>1092</v>
      </c>
      <c r="W455" t="s">
        <v>1903</v>
      </c>
      <c r="X455" t="s">
        <v>14760</v>
      </c>
      <c r="Y455">
        <v>40</v>
      </c>
      <c r="Z455">
        <v>40</v>
      </c>
      <c r="AA455">
        <v>10</v>
      </c>
      <c r="AB455">
        <v>10</v>
      </c>
      <c r="AC455">
        <v>8</v>
      </c>
    </row>
    <row r="456" spans="1:29">
      <c r="A456">
        <v>458</v>
      </c>
      <c r="B456" t="s">
        <v>806</v>
      </c>
      <c r="C456" t="s">
        <v>1995</v>
      </c>
      <c r="J456" t="s">
        <v>1449</v>
      </c>
      <c r="K456">
        <v>0</v>
      </c>
      <c r="N456" t="b">
        <v>1</v>
      </c>
      <c r="O456" t="b">
        <v>0</v>
      </c>
      <c r="P456" t="b">
        <v>0</v>
      </c>
      <c r="Q456">
        <v>10</v>
      </c>
      <c r="R456">
        <v>2</v>
      </c>
      <c r="S456">
        <v>1</v>
      </c>
      <c r="T456">
        <v>3</v>
      </c>
      <c r="U456" t="b">
        <v>1</v>
      </c>
      <c r="V456" t="s">
        <v>1092</v>
      </c>
      <c r="W456" t="s">
        <v>1903</v>
      </c>
      <c r="X456" t="s">
        <v>14761</v>
      </c>
      <c r="Y456">
        <v>41</v>
      </c>
      <c r="Z456">
        <v>41</v>
      </c>
      <c r="AA456">
        <v>10</v>
      </c>
      <c r="AB456">
        <v>10</v>
      </c>
      <c r="AC456">
        <v>8</v>
      </c>
    </row>
    <row r="457" spans="1:29">
      <c r="A457">
        <v>459</v>
      </c>
      <c r="B457" t="s">
        <v>806</v>
      </c>
      <c r="C457" t="s">
        <v>1996</v>
      </c>
      <c r="J457" t="s">
        <v>1449</v>
      </c>
      <c r="K457">
        <v>0</v>
      </c>
      <c r="N457" t="b">
        <v>1</v>
      </c>
      <c r="O457" t="b">
        <v>0</v>
      </c>
      <c r="P457" t="b">
        <v>0</v>
      </c>
      <c r="Q457">
        <v>10</v>
      </c>
      <c r="R457">
        <v>2</v>
      </c>
      <c r="S457">
        <v>1</v>
      </c>
      <c r="T457">
        <v>3</v>
      </c>
      <c r="U457" t="b">
        <v>1</v>
      </c>
      <c r="V457" t="s">
        <v>1092</v>
      </c>
      <c r="W457" t="s">
        <v>1903</v>
      </c>
      <c r="X457" t="s">
        <v>14615</v>
      </c>
      <c r="Y457">
        <v>42</v>
      </c>
      <c r="Z457">
        <v>42</v>
      </c>
      <c r="AA457">
        <v>10</v>
      </c>
      <c r="AB457">
        <v>10</v>
      </c>
      <c r="AC457">
        <v>8</v>
      </c>
    </row>
    <row r="458" spans="1:29">
      <c r="A458">
        <v>460</v>
      </c>
      <c r="B458" t="s">
        <v>1516</v>
      </c>
      <c r="C458" t="s">
        <v>1997</v>
      </c>
      <c r="D458" t="s">
        <v>1998</v>
      </c>
      <c r="E458" t="s">
        <v>1999</v>
      </c>
      <c r="U458" t="b">
        <v>1</v>
      </c>
      <c r="V458" t="s">
        <v>552</v>
      </c>
      <c r="W458" t="s">
        <v>2000</v>
      </c>
      <c r="X458" t="s">
        <v>14762</v>
      </c>
      <c r="Y458">
        <v>11</v>
      </c>
      <c r="Z458">
        <v>167</v>
      </c>
      <c r="AA458">
        <v>2</v>
      </c>
      <c r="AB458">
        <v>9</v>
      </c>
      <c r="AC458">
        <v>9</v>
      </c>
    </row>
    <row r="459" spans="1:29">
      <c r="A459">
        <v>461</v>
      </c>
      <c r="B459" t="s">
        <v>828</v>
      </c>
      <c r="C459" t="s">
        <v>2001</v>
      </c>
      <c r="U459" t="b">
        <v>1</v>
      </c>
      <c r="V459" t="s">
        <v>552</v>
      </c>
      <c r="W459" t="s">
        <v>2000</v>
      </c>
      <c r="X459" t="s">
        <v>14763</v>
      </c>
      <c r="Y459">
        <v>11</v>
      </c>
      <c r="Z459">
        <v>167</v>
      </c>
      <c r="AA459">
        <v>2</v>
      </c>
      <c r="AB459">
        <v>8</v>
      </c>
      <c r="AC459">
        <v>9</v>
      </c>
    </row>
    <row r="460" spans="1:29">
      <c r="A460">
        <v>462</v>
      </c>
      <c r="B460" t="s">
        <v>1521</v>
      </c>
      <c r="C460" t="s">
        <v>2002</v>
      </c>
      <c r="U460" t="b">
        <v>1</v>
      </c>
      <c r="V460" t="s">
        <v>552</v>
      </c>
      <c r="W460" t="s">
        <v>2000</v>
      </c>
      <c r="X460" t="s">
        <v>14764</v>
      </c>
      <c r="Y460">
        <v>12</v>
      </c>
      <c r="Z460">
        <v>167</v>
      </c>
      <c r="AA460">
        <v>2</v>
      </c>
      <c r="AB460">
        <v>9</v>
      </c>
      <c r="AC460">
        <v>9</v>
      </c>
    </row>
    <row r="461" spans="1:29">
      <c r="A461">
        <v>463</v>
      </c>
      <c r="B461" t="s">
        <v>806</v>
      </c>
      <c r="C461" t="s">
        <v>2003</v>
      </c>
      <c r="J461" t="s">
        <v>1457</v>
      </c>
      <c r="K461">
        <v>0</v>
      </c>
      <c r="N461" t="b">
        <v>1</v>
      </c>
      <c r="O461" t="b">
        <v>0</v>
      </c>
      <c r="P461" t="b">
        <v>0</v>
      </c>
      <c r="Q461">
        <v>8</v>
      </c>
      <c r="R461">
        <v>2</v>
      </c>
      <c r="S461">
        <v>1</v>
      </c>
      <c r="T461">
        <v>3</v>
      </c>
      <c r="U461" t="b">
        <v>1</v>
      </c>
      <c r="V461" t="s">
        <v>552</v>
      </c>
      <c r="W461" t="s">
        <v>2000</v>
      </c>
      <c r="X461" t="s">
        <v>14450</v>
      </c>
      <c r="Y461">
        <v>15</v>
      </c>
      <c r="Z461">
        <v>15</v>
      </c>
      <c r="AA461">
        <v>4</v>
      </c>
      <c r="AB461">
        <v>4</v>
      </c>
      <c r="AC461">
        <v>9</v>
      </c>
    </row>
    <row r="462" spans="1:29">
      <c r="A462">
        <v>464</v>
      </c>
      <c r="B462" t="s">
        <v>806</v>
      </c>
      <c r="C462" t="s">
        <v>2004</v>
      </c>
      <c r="J462" t="s">
        <v>1457</v>
      </c>
      <c r="K462">
        <v>0</v>
      </c>
      <c r="N462" t="b">
        <v>1</v>
      </c>
      <c r="O462" t="b">
        <v>0</v>
      </c>
      <c r="P462" t="b">
        <v>0</v>
      </c>
      <c r="Q462">
        <v>8</v>
      </c>
      <c r="R462">
        <v>2</v>
      </c>
      <c r="S462">
        <v>1</v>
      </c>
      <c r="T462">
        <v>3</v>
      </c>
      <c r="U462" t="b">
        <v>1</v>
      </c>
      <c r="V462" t="s">
        <v>552</v>
      </c>
      <c r="W462" t="s">
        <v>2000</v>
      </c>
      <c r="X462" t="s">
        <v>14626</v>
      </c>
      <c r="Y462">
        <v>15</v>
      </c>
      <c r="Z462">
        <v>15</v>
      </c>
      <c r="AA462">
        <v>5</v>
      </c>
      <c r="AB462">
        <v>5</v>
      </c>
      <c r="AC462">
        <v>9</v>
      </c>
    </row>
    <row r="463" spans="1:29">
      <c r="A463">
        <v>465</v>
      </c>
      <c r="B463" t="s">
        <v>806</v>
      </c>
      <c r="C463" t="s">
        <v>2005</v>
      </c>
      <c r="J463" t="s">
        <v>1457</v>
      </c>
      <c r="K463">
        <v>0</v>
      </c>
      <c r="N463" t="b">
        <v>1</v>
      </c>
      <c r="O463" t="b">
        <v>0</v>
      </c>
      <c r="P463" t="b">
        <v>0</v>
      </c>
      <c r="Q463">
        <v>8</v>
      </c>
      <c r="R463">
        <v>2</v>
      </c>
      <c r="S463">
        <v>1</v>
      </c>
      <c r="T463">
        <v>3</v>
      </c>
      <c r="U463" t="b">
        <v>1</v>
      </c>
      <c r="V463" t="s">
        <v>552</v>
      </c>
      <c r="W463" t="s">
        <v>2000</v>
      </c>
      <c r="X463" t="s">
        <v>14451</v>
      </c>
      <c r="Y463">
        <v>16</v>
      </c>
      <c r="Z463">
        <v>16</v>
      </c>
      <c r="AA463">
        <v>4</v>
      </c>
      <c r="AB463">
        <v>4</v>
      </c>
      <c r="AC463">
        <v>9</v>
      </c>
    </row>
    <row r="464" spans="1:29">
      <c r="A464">
        <v>466</v>
      </c>
      <c r="B464" t="s">
        <v>806</v>
      </c>
      <c r="C464" t="s">
        <v>2006</v>
      </c>
      <c r="J464" t="s">
        <v>1457</v>
      </c>
      <c r="K464">
        <v>0</v>
      </c>
      <c r="N464" t="b">
        <v>1</v>
      </c>
      <c r="O464" t="b">
        <v>0</v>
      </c>
      <c r="P464" t="b">
        <v>0</v>
      </c>
      <c r="Q464">
        <v>8</v>
      </c>
      <c r="R464">
        <v>2</v>
      </c>
      <c r="S464">
        <v>1</v>
      </c>
      <c r="T464">
        <v>3</v>
      </c>
      <c r="U464" t="b">
        <v>1</v>
      </c>
      <c r="V464" t="s">
        <v>552</v>
      </c>
      <c r="W464" t="s">
        <v>2000</v>
      </c>
      <c r="X464" t="s">
        <v>14628</v>
      </c>
      <c r="Y464">
        <v>16</v>
      </c>
      <c r="Z464">
        <v>16</v>
      </c>
      <c r="AA464">
        <v>5</v>
      </c>
      <c r="AB464">
        <v>5</v>
      </c>
      <c r="AC464">
        <v>9</v>
      </c>
    </row>
    <row r="465" spans="1:29">
      <c r="A465">
        <v>467</v>
      </c>
      <c r="B465" t="s">
        <v>806</v>
      </c>
      <c r="C465" t="s">
        <v>2007</v>
      </c>
      <c r="J465" t="s">
        <v>1457</v>
      </c>
      <c r="K465">
        <v>0</v>
      </c>
      <c r="N465" t="b">
        <v>1</v>
      </c>
      <c r="O465" t="b">
        <v>0</v>
      </c>
      <c r="P465" t="b">
        <v>0</v>
      </c>
      <c r="Q465">
        <v>8</v>
      </c>
      <c r="R465">
        <v>2</v>
      </c>
      <c r="S465">
        <v>1</v>
      </c>
      <c r="T465">
        <v>3</v>
      </c>
      <c r="U465" t="b">
        <v>1</v>
      </c>
      <c r="V465" t="s">
        <v>552</v>
      </c>
      <c r="W465" t="s">
        <v>2000</v>
      </c>
      <c r="X465" t="s">
        <v>14630</v>
      </c>
      <c r="Y465">
        <v>17</v>
      </c>
      <c r="Z465">
        <v>17</v>
      </c>
      <c r="AA465">
        <v>4</v>
      </c>
      <c r="AB465">
        <v>4</v>
      </c>
      <c r="AC465">
        <v>9</v>
      </c>
    </row>
    <row r="466" spans="1:29">
      <c r="A466">
        <v>468</v>
      </c>
      <c r="B466" t="s">
        <v>806</v>
      </c>
      <c r="C466" t="s">
        <v>2008</v>
      </c>
      <c r="J466" t="s">
        <v>1457</v>
      </c>
      <c r="K466">
        <v>0</v>
      </c>
      <c r="N466" t="b">
        <v>1</v>
      </c>
      <c r="O466" t="b">
        <v>0</v>
      </c>
      <c r="P466" t="b">
        <v>0</v>
      </c>
      <c r="Q466">
        <v>8</v>
      </c>
      <c r="R466">
        <v>2</v>
      </c>
      <c r="S466">
        <v>1</v>
      </c>
      <c r="T466">
        <v>3</v>
      </c>
      <c r="U466" t="b">
        <v>1</v>
      </c>
      <c r="V466" t="s">
        <v>552</v>
      </c>
      <c r="W466" t="s">
        <v>2000</v>
      </c>
      <c r="X466" t="s">
        <v>14631</v>
      </c>
      <c r="Y466">
        <v>17</v>
      </c>
      <c r="Z466">
        <v>17</v>
      </c>
      <c r="AA466">
        <v>5</v>
      </c>
      <c r="AB466">
        <v>5</v>
      </c>
      <c r="AC466">
        <v>9</v>
      </c>
    </row>
    <row r="467" spans="1:29">
      <c r="A467">
        <v>469</v>
      </c>
      <c r="B467" t="s">
        <v>806</v>
      </c>
      <c r="C467" t="s">
        <v>2009</v>
      </c>
      <c r="J467" t="s">
        <v>1457</v>
      </c>
      <c r="K467">
        <v>0</v>
      </c>
      <c r="N467" t="b">
        <v>1</v>
      </c>
      <c r="O467" t="b">
        <v>0</v>
      </c>
      <c r="P467" t="b">
        <v>0</v>
      </c>
      <c r="Q467">
        <v>8</v>
      </c>
      <c r="R467">
        <v>2</v>
      </c>
      <c r="S467">
        <v>1</v>
      </c>
      <c r="T467">
        <v>3</v>
      </c>
      <c r="U467" t="b">
        <v>1</v>
      </c>
      <c r="V467" t="s">
        <v>552</v>
      </c>
      <c r="W467" t="s">
        <v>2000</v>
      </c>
      <c r="X467" t="s">
        <v>14633</v>
      </c>
      <c r="Y467">
        <v>18</v>
      </c>
      <c r="Z467">
        <v>18</v>
      </c>
      <c r="AA467">
        <v>4</v>
      </c>
      <c r="AB467">
        <v>4</v>
      </c>
      <c r="AC467">
        <v>9</v>
      </c>
    </row>
    <row r="468" spans="1:29">
      <c r="A468">
        <v>470</v>
      </c>
      <c r="B468" t="s">
        <v>806</v>
      </c>
      <c r="C468" t="s">
        <v>2010</v>
      </c>
      <c r="J468" t="s">
        <v>1457</v>
      </c>
      <c r="K468">
        <v>0</v>
      </c>
      <c r="N468" t="b">
        <v>1</v>
      </c>
      <c r="O468" t="b">
        <v>0</v>
      </c>
      <c r="P468" t="b">
        <v>0</v>
      </c>
      <c r="Q468">
        <v>8</v>
      </c>
      <c r="R468">
        <v>2</v>
      </c>
      <c r="S468">
        <v>1</v>
      </c>
      <c r="T468">
        <v>3</v>
      </c>
      <c r="U468" t="b">
        <v>1</v>
      </c>
      <c r="V468" t="s">
        <v>552</v>
      </c>
      <c r="W468" t="s">
        <v>2000</v>
      </c>
      <c r="X468" t="s">
        <v>14634</v>
      </c>
      <c r="Y468">
        <v>18</v>
      </c>
      <c r="Z468">
        <v>18</v>
      </c>
      <c r="AA468">
        <v>5</v>
      </c>
      <c r="AB468">
        <v>5</v>
      </c>
      <c r="AC468">
        <v>9</v>
      </c>
    </row>
    <row r="469" spans="1:29">
      <c r="A469">
        <v>471</v>
      </c>
      <c r="B469" t="s">
        <v>806</v>
      </c>
      <c r="C469" t="s">
        <v>2011</v>
      </c>
      <c r="J469" t="s">
        <v>1457</v>
      </c>
      <c r="K469">
        <v>0</v>
      </c>
      <c r="N469" t="b">
        <v>1</v>
      </c>
      <c r="O469" t="b">
        <v>0</v>
      </c>
      <c r="P469" t="b">
        <v>0</v>
      </c>
      <c r="Q469">
        <v>8</v>
      </c>
      <c r="R469">
        <v>2</v>
      </c>
      <c r="S469">
        <v>1</v>
      </c>
      <c r="T469">
        <v>3</v>
      </c>
      <c r="U469" t="b">
        <v>1</v>
      </c>
      <c r="V469" t="s">
        <v>552</v>
      </c>
      <c r="W469" t="s">
        <v>2000</v>
      </c>
      <c r="X469" t="s">
        <v>14636</v>
      </c>
      <c r="Y469">
        <v>19</v>
      </c>
      <c r="Z469">
        <v>19</v>
      </c>
      <c r="AA469">
        <v>4</v>
      </c>
      <c r="AB469">
        <v>4</v>
      </c>
      <c r="AC469">
        <v>9</v>
      </c>
    </row>
    <row r="470" spans="1:29">
      <c r="A470">
        <v>472</v>
      </c>
      <c r="B470" t="s">
        <v>806</v>
      </c>
      <c r="C470" t="s">
        <v>2012</v>
      </c>
      <c r="J470" t="s">
        <v>1457</v>
      </c>
      <c r="K470">
        <v>0</v>
      </c>
      <c r="N470" t="b">
        <v>1</v>
      </c>
      <c r="O470" t="b">
        <v>0</v>
      </c>
      <c r="P470" t="b">
        <v>0</v>
      </c>
      <c r="Q470">
        <v>8</v>
      </c>
      <c r="R470">
        <v>2</v>
      </c>
      <c r="S470">
        <v>1</v>
      </c>
      <c r="T470">
        <v>3</v>
      </c>
      <c r="U470" t="b">
        <v>1</v>
      </c>
      <c r="V470" t="s">
        <v>552</v>
      </c>
      <c r="W470" t="s">
        <v>2000</v>
      </c>
      <c r="X470" t="s">
        <v>14637</v>
      </c>
      <c r="Y470">
        <v>19</v>
      </c>
      <c r="Z470">
        <v>19</v>
      </c>
      <c r="AA470">
        <v>5</v>
      </c>
      <c r="AB470">
        <v>5</v>
      </c>
      <c r="AC470">
        <v>9</v>
      </c>
    </row>
    <row r="471" spans="1:29">
      <c r="A471">
        <v>473</v>
      </c>
      <c r="B471" t="s">
        <v>806</v>
      </c>
      <c r="C471" t="s">
        <v>2013</v>
      </c>
      <c r="J471" t="s">
        <v>1457</v>
      </c>
      <c r="K471">
        <v>0</v>
      </c>
      <c r="N471" t="b">
        <v>1</v>
      </c>
      <c r="O471" t="b">
        <v>0</v>
      </c>
      <c r="P471" t="b">
        <v>0</v>
      </c>
      <c r="Q471">
        <v>8</v>
      </c>
      <c r="R471">
        <v>2</v>
      </c>
      <c r="S471">
        <v>1</v>
      </c>
      <c r="T471">
        <v>3</v>
      </c>
      <c r="U471" t="b">
        <v>1</v>
      </c>
      <c r="V471" t="s">
        <v>552</v>
      </c>
      <c r="W471" t="s">
        <v>2000</v>
      </c>
      <c r="X471" t="s">
        <v>14639</v>
      </c>
      <c r="Y471">
        <v>20</v>
      </c>
      <c r="Z471">
        <v>20</v>
      </c>
      <c r="AA471">
        <v>4</v>
      </c>
      <c r="AB471">
        <v>4</v>
      </c>
      <c r="AC471">
        <v>9</v>
      </c>
    </row>
    <row r="472" spans="1:29">
      <c r="A472">
        <v>474</v>
      </c>
      <c r="B472" t="s">
        <v>806</v>
      </c>
      <c r="C472" t="s">
        <v>2014</v>
      </c>
      <c r="J472" t="s">
        <v>1457</v>
      </c>
      <c r="K472">
        <v>0</v>
      </c>
      <c r="N472" t="b">
        <v>1</v>
      </c>
      <c r="O472" t="b">
        <v>0</v>
      </c>
      <c r="P472" t="b">
        <v>0</v>
      </c>
      <c r="Q472">
        <v>8</v>
      </c>
      <c r="R472">
        <v>2</v>
      </c>
      <c r="S472">
        <v>1</v>
      </c>
      <c r="T472">
        <v>3</v>
      </c>
      <c r="U472" t="b">
        <v>1</v>
      </c>
      <c r="V472" t="s">
        <v>552</v>
      </c>
      <c r="W472" t="s">
        <v>2000</v>
      </c>
      <c r="X472" t="s">
        <v>14640</v>
      </c>
      <c r="Y472">
        <v>20</v>
      </c>
      <c r="Z472">
        <v>20</v>
      </c>
      <c r="AA472">
        <v>5</v>
      </c>
      <c r="AB472">
        <v>5</v>
      </c>
      <c r="AC472">
        <v>9</v>
      </c>
    </row>
    <row r="473" spans="1:29">
      <c r="A473">
        <v>475</v>
      </c>
      <c r="B473" t="s">
        <v>806</v>
      </c>
      <c r="C473" t="s">
        <v>2015</v>
      </c>
      <c r="J473" t="s">
        <v>1457</v>
      </c>
      <c r="K473">
        <v>0</v>
      </c>
      <c r="N473" t="b">
        <v>1</v>
      </c>
      <c r="O473" t="b">
        <v>0</v>
      </c>
      <c r="P473" t="b">
        <v>0</v>
      </c>
      <c r="Q473">
        <v>8</v>
      </c>
      <c r="R473">
        <v>2</v>
      </c>
      <c r="S473">
        <v>1</v>
      </c>
      <c r="T473">
        <v>3</v>
      </c>
      <c r="U473" t="b">
        <v>1</v>
      </c>
      <c r="V473" t="s">
        <v>552</v>
      </c>
      <c r="W473" t="s">
        <v>2000</v>
      </c>
      <c r="X473" t="s">
        <v>14642</v>
      </c>
      <c r="Y473">
        <v>21</v>
      </c>
      <c r="Z473">
        <v>21</v>
      </c>
      <c r="AA473">
        <v>4</v>
      </c>
      <c r="AB473">
        <v>4</v>
      </c>
      <c r="AC473">
        <v>9</v>
      </c>
    </row>
    <row r="474" spans="1:29">
      <c r="A474">
        <v>476</v>
      </c>
      <c r="B474" t="s">
        <v>806</v>
      </c>
      <c r="C474" t="s">
        <v>2016</v>
      </c>
      <c r="J474" t="s">
        <v>1457</v>
      </c>
      <c r="K474">
        <v>0</v>
      </c>
      <c r="N474" t="b">
        <v>1</v>
      </c>
      <c r="O474" t="b">
        <v>0</v>
      </c>
      <c r="P474" t="b">
        <v>0</v>
      </c>
      <c r="Q474">
        <v>8</v>
      </c>
      <c r="R474">
        <v>2</v>
      </c>
      <c r="S474">
        <v>1</v>
      </c>
      <c r="T474">
        <v>3</v>
      </c>
      <c r="U474" t="b">
        <v>1</v>
      </c>
      <c r="V474" t="s">
        <v>552</v>
      </c>
      <c r="W474" t="s">
        <v>2000</v>
      </c>
      <c r="X474" t="s">
        <v>14643</v>
      </c>
      <c r="Y474">
        <v>21</v>
      </c>
      <c r="Z474">
        <v>21</v>
      </c>
      <c r="AA474">
        <v>5</v>
      </c>
      <c r="AB474">
        <v>5</v>
      </c>
      <c r="AC474">
        <v>9</v>
      </c>
    </row>
    <row r="475" spans="1:29">
      <c r="A475">
        <v>477</v>
      </c>
      <c r="B475" t="s">
        <v>806</v>
      </c>
      <c r="C475" t="s">
        <v>2017</v>
      </c>
      <c r="J475" t="s">
        <v>1457</v>
      </c>
      <c r="K475">
        <v>0</v>
      </c>
      <c r="N475" t="b">
        <v>1</v>
      </c>
      <c r="O475" t="b">
        <v>0</v>
      </c>
      <c r="P475" t="b">
        <v>0</v>
      </c>
      <c r="Q475">
        <v>8</v>
      </c>
      <c r="R475">
        <v>2</v>
      </c>
      <c r="S475">
        <v>1</v>
      </c>
      <c r="T475">
        <v>3</v>
      </c>
      <c r="U475" t="b">
        <v>1</v>
      </c>
      <c r="V475" t="s">
        <v>552</v>
      </c>
      <c r="W475" t="s">
        <v>2000</v>
      </c>
      <c r="X475" t="s">
        <v>14462</v>
      </c>
      <c r="Y475">
        <v>22</v>
      </c>
      <c r="Z475">
        <v>22</v>
      </c>
      <c r="AA475">
        <v>4</v>
      </c>
      <c r="AB475">
        <v>4</v>
      </c>
      <c r="AC475">
        <v>9</v>
      </c>
    </row>
    <row r="476" spans="1:29">
      <c r="A476">
        <v>478</v>
      </c>
      <c r="B476" t="s">
        <v>806</v>
      </c>
      <c r="C476" t="s">
        <v>2018</v>
      </c>
      <c r="J476" t="s">
        <v>1457</v>
      </c>
      <c r="K476">
        <v>0</v>
      </c>
      <c r="N476" t="b">
        <v>1</v>
      </c>
      <c r="O476" t="b">
        <v>0</v>
      </c>
      <c r="P476" t="b">
        <v>0</v>
      </c>
      <c r="Q476">
        <v>8</v>
      </c>
      <c r="R476">
        <v>2</v>
      </c>
      <c r="S476">
        <v>1</v>
      </c>
      <c r="T476">
        <v>3</v>
      </c>
      <c r="U476" t="b">
        <v>1</v>
      </c>
      <c r="V476" t="s">
        <v>552</v>
      </c>
      <c r="W476" t="s">
        <v>2000</v>
      </c>
      <c r="X476" t="s">
        <v>14645</v>
      </c>
      <c r="Y476">
        <v>22</v>
      </c>
      <c r="Z476">
        <v>22</v>
      </c>
      <c r="AA476">
        <v>5</v>
      </c>
      <c r="AB476">
        <v>5</v>
      </c>
      <c r="AC476">
        <v>9</v>
      </c>
    </row>
    <row r="477" spans="1:29">
      <c r="A477">
        <v>479</v>
      </c>
      <c r="B477" t="s">
        <v>806</v>
      </c>
      <c r="C477" t="s">
        <v>2019</v>
      </c>
      <c r="J477" t="s">
        <v>1457</v>
      </c>
      <c r="K477">
        <v>0</v>
      </c>
      <c r="N477" t="b">
        <v>1</v>
      </c>
      <c r="O477" t="b">
        <v>0</v>
      </c>
      <c r="P477" t="b">
        <v>0</v>
      </c>
      <c r="Q477">
        <v>8</v>
      </c>
      <c r="R477">
        <v>2</v>
      </c>
      <c r="S477">
        <v>1</v>
      </c>
      <c r="T477">
        <v>3</v>
      </c>
      <c r="U477" t="b">
        <v>1</v>
      </c>
      <c r="V477" t="s">
        <v>552</v>
      </c>
      <c r="W477" t="s">
        <v>2000</v>
      </c>
      <c r="X477" t="s">
        <v>14463</v>
      </c>
      <c r="Y477">
        <v>23</v>
      </c>
      <c r="Z477">
        <v>23</v>
      </c>
      <c r="AA477">
        <v>4</v>
      </c>
      <c r="AB477">
        <v>4</v>
      </c>
      <c r="AC477">
        <v>9</v>
      </c>
    </row>
    <row r="478" spans="1:29">
      <c r="A478">
        <v>480</v>
      </c>
      <c r="B478" t="s">
        <v>806</v>
      </c>
      <c r="C478" t="s">
        <v>2020</v>
      </c>
      <c r="J478" t="s">
        <v>1457</v>
      </c>
      <c r="K478">
        <v>0</v>
      </c>
      <c r="N478" t="b">
        <v>1</v>
      </c>
      <c r="O478" t="b">
        <v>0</v>
      </c>
      <c r="P478" t="b">
        <v>0</v>
      </c>
      <c r="Q478">
        <v>8</v>
      </c>
      <c r="R478">
        <v>2</v>
      </c>
      <c r="S478">
        <v>1</v>
      </c>
      <c r="T478">
        <v>3</v>
      </c>
      <c r="U478" t="b">
        <v>1</v>
      </c>
      <c r="V478" t="s">
        <v>552</v>
      </c>
      <c r="W478" t="s">
        <v>2000</v>
      </c>
      <c r="X478" t="s">
        <v>14647</v>
      </c>
      <c r="Y478">
        <v>23</v>
      </c>
      <c r="Z478">
        <v>23</v>
      </c>
      <c r="AA478">
        <v>5</v>
      </c>
      <c r="AB478">
        <v>5</v>
      </c>
      <c r="AC478">
        <v>9</v>
      </c>
    </row>
    <row r="479" spans="1:29">
      <c r="A479">
        <v>481</v>
      </c>
      <c r="B479" t="s">
        <v>806</v>
      </c>
      <c r="C479" t="s">
        <v>2021</v>
      </c>
      <c r="J479" t="s">
        <v>1457</v>
      </c>
      <c r="K479">
        <v>0</v>
      </c>
      <c r="N479" t="b">
        <v>1</v>
      </c>
      <c r="O479" t="b">
        <v>0</v>
      </c>
      <c r="P479" t="b">
        <v>0</v>
      </c>
      <c r="Q479">
        <v>8</v>
      </c>
      <c r="R479">
        <v>2</v>
      </c>
      <c r="S479">
        <v>1</v>
      </c>
      <c r="T479">
        <v>3</v>
      </c>
      <c r="U479" t="b">
        <v>1</v>
      </c>
      <c r="V479" t="s">
        <v>552</v>
      </c>
      <c r="W479" t="s">
        <v>2000</v>
      </c>
      <c r="X479" t="s">
        <v>14464</v>
      </c>
      <c r="Y479">
        <v>24</v>
      </c>
      <c r="Z479">
        <v>24</v>
      </c>
      <c r="AA479">
        <v>4</v>
      </c>
      <c r="AB479">
        <v>4</v>
      </c>
      <c r="AC479">
        <v>9</v>
      </c>
    </row>
    <row r="480" spans="1:29">
      <c r="A480">
        <v>482</v>
      </c>
      <c r="B480" t="s">
        <v>806</v>
      </c>
      <c r="C480" t="s">
        <v>2022</v>
      </c>
      <c r="J480" t="s">
        <v>1457</v>
      </c>
      <c r="K480">
        <v>0</v>
      </c>
      <c r="N480" t="b">
        <v>1</v>
      </c>
      <c r="O480" t="b">
        <v>0</v>
      </c>
      <c r="P480" t="b">
        <v>0</v>
      </c>
      <c r="Q480">
        <v>8</v>
      </c>
      <c r="R480">
        <v>2</v>
      </c>
      <c r="S480">
        <v>1</v>
      </c>
      <c r="T480">
        <v>3</v>
      </c>
      <c r="U480" t="b">
        <v>1</v>
      </c>
      <c r="V480" t="s">
        <v>552</v>
      </c>
      <c r="W480" t="s">
        <v>2000</v>
      </c>
      <c r="X480" t="s">
        <v>14649</v>
      </c>
      <c r="Y480">
        <v>24</v>
      </c>
      <c r="Z480">
        <v>24</v>
      </c>
      <c r="AA480">
        <v>5</v>
      </c>
      <c r="AB480">
        <v>5</v>
      </c>
      <c r="AC480">
        <v>9</v>
      </c>
    </row>
    <row r="481" spans="1:29">
      <c r="A481">
        <v>483</v>
      </c>
      <c r="B481" t="s">
        <v>806</v>
      </c>
      <c r="C481" t="s">
        <v>2023</v>
      </c>
      <c r="J481" t="s">
        <v>1457</v>
      </c>
      <c r="K481">
        <v>0</v>
      </c>
      <c r="N481" t="b">
        <v>1</v>
      </c>
      <c r="O481" t="b">
        <v>0</v>
      </c>
      <c r="P481" t="b">
        <v>0</v>
      </c>
      <c r="Q481">
        <v>8</v>
      </c>
      <c r="R481">
        <v>2</v>
      </c>
      <c r="S481">
        <v>1</v>
      </c>
      <c r="T481">
        <v>3</v>
      </c>
      <c r="U481" t="b">
        <v>1</v>
      </c>
      <c r="V481" t="s">
        <v>552</v>
      </c>
      <c r="W481" t="s">
        <v>2000</v>
      </c>
      <c r="X481" t="s">
        <v>14651</v>
      </c>
      <c r="Y481">
        <v>25</v>
      </c>
      <c r="Z481">
        <v>25</v>
      </c>
      <c r="AA481">
        <v>4</v>
      </c>
      <c r="AB481">
        <v>4</v>
      </c>
      <c r="AC481">
        <v>9</v>
      </c>
    </row>
    <row r="482" spans="1:29">
      <c r="A482">
        <v>484</v>
      </c>
      <c r="B482" t="s">
        <v>806</v>
      </c>
      <c r="C482" t="s">
        <v>2024</v>
      </c>
      <c r="J482" t="s">
        <v>1457</v>
      </c>
      <c r="K482">
        <v>0</v>
      </c>
      <c r="N482" t="b">
        <v>1</v>
      </c>
      <c r="O482" t="b">
        <v>0</v>
      </c>
      <c r="P482" t="b">
        <v>0</v>
      </c>
      <c r="Q482">
        <v>8</v>
      </c>
      <c r="R482">
        <v>2</v>
      </c>
      <c r="S482">
        <v>1</v>
      </c>
      <c r="T482">
        <v>3</v>
      </c>
      <c r="U482" t="b">
        <v>1</v>
      </c>
      <c r="V482" t="s">
        <v>552</v>
      </c>
      <c r="W482" t="s">
        <v>2000</v>
      </c>
      <c r="X482" t="s">
        <v>14652</v>
      </c>
      <c r="Y482">
        <v>25</v>
      </c>
      <c r="Z482">
        <v>25</v>
      </c>
      <c r="AA482">
        <v>5</v>
      </c>
      <c r="AB482">
        <v>5</v>
      </c>
      <c r="AC482">
        <v>9</v>
      </c>
    </row>
    <row r="483" spans="1:29">
      <c r="A483">
        <v>485</v>
      </c>
      <c r="B483" t="s">
        <v>806</v>
      </c>
      <c r="C483" t="s">
        <v>2025</v>
      </c>
      <c r="J483" t="s">
        <v>1457</v>
      </c>
      <c r="K483">
        <v>0</v>
      </c>
      <c r="N483" t="b">
        <v>1</v>
      </c>
      <c r="O483" t="b">
        <v>0</v>
      </c>
      <c r="P483" t="b">
        <v>0</v>
      </c>
      <c r="Q483">
        <v>8</v>
      </c>
      <c r="R483">
        <v>2</v>
      </c>
      <c r="S483">
        <v>1</v>
      </c>
      <c r="T483">
        <v>3</v>
      </c>
      <c r="U483" t="b">
        <v>1</v>
      </c>
      <c r="V483" t="s">
        <v>552</v>
      </c>
      <c r="W483" t="s">
        <v>2000</v>
      </c>
      <c r="X483" t="s">
        <v>14537</v>
      </c>
      <c r="Y483">
        <v>26</v>
      </c>
      <c r="Z483">
        <v>26</v>
      </c>
      <c r="AA483">
        <v>4</v>
      </c>
      <c r="AB483">
        <v>4</v>
      </c>
      <c r="AC483">
        <v>9</v>
      </c>
    </row>
    <row r="484" spans="1:29">
      <c r="A484">
        <v>486</v>
      </c>
      <c r="B484" t="s">
        <v>806</v>
      </c>
      <c r="C484" t="s">
        <v>2026</v>
      </c>
      <c r="J484" t="s">
        <v>1457</v>
      </c>
      <c r="K484">
        <v>0</v>
      </c>
      <c r="N484" t="b">
        <v>1</v>
      </c>
      <c r="O484" t="b">
        <v>0</v>
      </c>
      <c r="P484" t="b">
        <v>0</v>
      </c>
      <c r="Q484">
        <v>8</v>
      </c>
      <c r="R484">
        <v>2</v>
      </c>
      <c r="S484">
        <v>1</v>
      </c>
      <c r="T484">
        <v>3</v>
      </c>
      <c r="U484" t="b">
        <v>1</v>
      </c>
      <c r="V484" t="s">
        <v>552</v>
      </c>
      <c r="W484" t="s">
        <v>2000</v>
      </c>
      <c r="X484" t="s">
        <v>14654</v>
      </c>
      <c r="Y484">
        <v>26</v>
      </c>
      <c r="Z484">
        <v>26</v>
      </c>
      <c r="AA484">
        <v>5</v>
      </c>
      <c r="AB484">
        <v>5</v>
      </c>
      <c r="AC484">
        <v>9</v>
      </c>
    </row>
    <row r="485" spans="1:29">
      <c r="A485">
        <v>487</v>
      </c>
      <c r="B485" t="s">
        <v>806</v>
      </c>
      <c r="C485" t="s">
        <v>2027</v>
      </c>
      <c r="J485" t="s">
        <v>1457</v>
      </c>
      <c r="K485">
        <v>0</v>
      </c>
      <c r="N485" t="b">
        <v>1</v>
      </c>
      <c r="O485" t="b">
        <v>0</v>
      </c>
      <c r="P485" t="b">
        <v>0</v>
      </c>
      <c r="Q485">
        <v>8</v>
      </c>
      <c r="R485">
        <v>2</v>
      </c>
      <c r="S485">
        <v>1</v>
      </c>
      <c r="T485">
        <v>3</v>
      </c>
      <c r="U485" t="b">
        <v>1</v>
      </c>
      <c r="V485" t="s">
        <v>552</v>
      </c>
      <c r="W485" t="s">
        <v>2000</v>
      </c>
      <c r="X485" t="s">
        <v>14765</v>
      </c>
      <c r="Y485">
        <v>27</v>
      </c>
      <c r="Z485">
        <v>27</v>
      </c>
      <c r="AA485">
        <v>4</v>
      </c>
      <c r="AB485">
        <v>4</v>
      </c>
      <c r="AC485">
        <v>9</v>
      </c>
    </row>
    <row r="486" spans="1:29">
      <c r="A486">
        <v>488</v>
      </c>
      <c r="B486" t="s">
        <v>806</v>
      </c>
      <c r="C486" t="s">
        <v>2028</v>
      </c>
      <c r="J486" t="s">
        <v>1457</v>
      </c>
      <c r="K486">
        <v>0</v>
      </c>
      <c r="N486" t="b">
        <v>1</v>
      </c>
      <c r="O486" t="b">
        <v>0</v>
      </c>
      <c r="P486" t="b">
        <v>0</v>
      </c>
      <c r="Q486">
        <v>8</v>
      </c>
      <c r="R486">
        <v>2</v>
      </c>
      <c r="S486">
        <v>1</v>
      </c>
      <c r="T486">
        <v>3</v>
      </c>
      <c r="U486" t="b">
        <v>1</v>
      </c>
      <c r="V486" t="s">
        <v>552</v>
      </c>
      <c r="W486" t="s">
        <v>2000</v>
      </c>
      <c r="X486" t="s">
        <v>14766</v>
      </c>
      <c r="Y486">
        <v>27</v>
      </c>
      <c r="Z486">
        <v>27</v>
      </c>
      <c r="AA486">
        <v>5</v>
      </c>
      <c r="AB486">
        <v>5</v>
      </c>
      <c r="AC486">
        <v>9</v>
      </c>
    </row>
    <row r="487" spans="1:29">
      <c r="A487">
        <v>489</v>
      </c>
      <c r="B487" t="s">
        <v>806</v>
      </c>
      <c r="C487" t="s">
        <v>2029</v>
      </c>
      <c r="J487" t="s">
        <v>1457</v>
      </c>
      <c r="K487">
        <v>0</v>
      </c>
      <c r="N487" t="b">
        <v>1</v>
      </c>
      <c r="O487" t="b">
        <v>0</v>
      </c>
      <c r="P487" t="b">
        <v>0</v>
      </c>
      <c r="Q487">
        <v>8</v>
      </c>
      <c r="R487">
        <v>2</v>
      </c>
      <c r="S487">
        <v>1</v>
      </c>
      <c r="T487">
        <v>3</v>
      </c>
      <c r="U487" t="b">
        <v>1</v>
      </c>
      <c r="V487" t="s">
        <v>552</v>
      </c>
      <c r="W487" t="s">
        <v>2000</v>
      </c>
      <c r="X487" t="s">
        <v>14538</v>
      </c>
      <c r="Y487">
        <v>28</v>
      </c>
      <c r="Z487">
        <v>28</v>
      </c>
      <c r="AA487">
        <v>4</v>
      </c>
      <c r="AB487">
        <v>4</v>
      </c>
      <c r="AC487">
        <v>9</v>
      </c>
    </row>
    <row r="488" spans="1:29">
      <c r="A488">
        <v>490</v>
      </c>
      <c r="B488" t="s">
        <v>806</v>
      </c>
      <c r="C488" t="s">
        <v>2030</v>
      </c>
      <c r="J488" t="s">
        <v>1457</v>
      </c>
      <c r="K488">
        <v>0</v>
      </c>
      <c r="N488" t="b">
        <v>1</v>
      </c>
      <c r="O488" t="b">
        <v>0</v>
      </c>
      <c r="P488" t="b">
        <v>0</v>
      </c>
      <c r="Q488">
        <v>8</v>
      </c>
      <c r="R488">
        <v>2</v>
      </c>
      <c r="S488">
        <v>1</v>
      </c>
      <c r="T488">
        <v>3</v>
      </c>
      <c r="U488" t="b">
        <v>1</v>
      </c>
      <c r="V488" t="s">
        <v>552</v>
      </c>
      <c r="W488" t="s">
        <v>2000</v>
      </c>
      <c r="X488" t="s">
        <v>14690</v>
      </c>
      <c r="Y488">
        <v>28</v>
      </c>
      <c r="Z488">
        <v>28</v>
      </c>
      <c r="AA488">
        <v>5</v>
      </c>
      <c r="AB488">
        <v>5</v>
      </c>
      <c r="AC488">
        <v>9</v>
      </c>
    </row>
    <row r="489" spans="1:29">
      <c r="A489">
        <v>491</v>
      </c>
      <c r="B489" t="s">
        <v>806</v>
      </c>
      <c r="C489" t="s">
        <v>2031</v>
      </c>
      <c r="J489" t="s">
        <v>1457</v>
      </c>
      <c r="K489">
        <v>0</v>
      </c>
      <c r="N489" t="b">
        <v>1</v>
      </c>
      <c r="O489" t="b">
        <v>0</v>
      </c>
      <c r="P489" t="b">
        <v>0</v>
      </c>
      <c r="Q489">
        <v>8</v>
      </c>
      <c r="R489">
        <v>2</v>
      </c>
      <c r="S489">
        <v>1</v>
      </c>
      <c r="T489">
        <v>3</v>
      </c>
      <c r="U489" t="b">
        <v>1</v>
      </c>
      <c r="V489" t="s">
        <v>552</v>
      </c>
      <c r="W489" t="s">
        <v>2000</v>
      </c>
      <c r="X489" t="s">
        <v>14767</v>
      </c>
      <c r="Y489">
        <v>29</v>
      </c>
      <c r="Z489">
        <v>29</v>
      </c>
      <c r="AA489">
        <v>4</v>
      </c>
      <c r="AB489">
        <v>4</v>
      </c>
      <c r="AC489">
        <v>9</v>
      </c>
    </row>
    <row r="490" spans="1:29">
      <c r="A490">
        <v>492</v>
      </c>
      <c r="B490" t="s">
        <v>806</v>
      </c>
      <c r="C490" t="s">
        <v>2032</v>
      </c>
      <c r="J490" t="s">
        <v>1457</v>
      </c>
      <c r="K490">
        <v>0</v>
      </c>
      <c r="N490" t="b">
        <v>1</v>
      </c>
      <c r="O490" t="b">
        <v>0</v>
      </c>
      <c r="P490" t="b">
        <v>0</v>
      </c>
      <c r="Q490">
        <v>8</v>
      </c>
      <c r="R490">
        <v>2</v>
      </c>
      <c r="S490">
        <v>1</v>
      </c>
      <c r="T490">
        <v>3</v>
      </c>
      <c r="U490" t="b">
        <v>1</v>
      </c>
      <c r="V490" t="s">
        <v>552</v>
      </c>
      <c r="W490" t="s">
        <v>2000</v>
      </c>
      <c r="X490" t="s">
        <v>14768</v>
      </c>
      <c r="Y490">
        <v>29</v>
      </c>
      <c r="Z490">
        <v>29</v>
      </c>
      <c r="AA490">
        <v>5</v>
      </c>
      <c r="AB490">
        <v>5</v>
      </c>
      <c r="AC490">
        <v>9</v>
      </c>
    </row>
    <row r="491" spans="1:29">
      <c r="A491">
        <v>493</v>
      </c>
      <c r="B491" t="s">
        <v>806</v>
      </c>
      <c r="C491" t="s">
        <v>2033</v>
      </c>
      <c r="J491" t="s">
        <v>1457</v>
      </c>
      <c r="K491">
        <v>0</v>
      </c>
      <c r="N491" t="b">
        <v>1</v>
      </c>
      <c r="O491" t="b">
        <v>0</v>
      </c>
      <c r="P491" t="b">
        <v>0</v>
      </c>
      <c r="Q491">
        <v>8</v>
      </c>
      <c r="R491">
        <v>2</v>
      </c>
      <c r="S491">
        <v>1</v>
      </c>
      <c r="T491">
        <v>3</v>
      </c>
      <c r="U491" t="b">
        <v>1</v>
      </c>
      <c r="V491" t="s">
        <v>552</v>
      </c>
      <c r="W491" t="s">
        <v>2000</v>
      </c>
      <c r="X491" t="s">
        <v>14769</v>
      </c>
      <c r="Y491">
        <v>30</v>
      </c>
      <c r="Z491">
        <v>30</v>
      </c>
      <c r="AA491">
        <v>4</v>
      </c>
      <c r="AB491">
        <v>4</v>
      </c>
      <c r="AC491">
        <v>9</v>
      </c>
    </row>
    <row r="492" spans="1:29">
      <c r="A492">
        <v>494</v>
      </c>
      <c r="B492" t="s">
        <v>806</v>
      </c>
      <c r="C492" t="s">
        <v>2034</v>
      </c>
      <c r="J492" t="s">
        <v>1457</v>
      </c>
      <c r="K492">
        <v>0</v>
      </c>
      <c r="N492" t="b">
        <v>1</v>
      </c>
      <c r="O492" t="b">
        <v>0</v>
      </c>
      <c r="P492" t="b">
        <v>0</v>
      </c>
      <c r="Q492">
        <v>8</v>
      </c>
      <c r="R492">
        <v>2</v>
      </c>
      <c r="S492">
        <v>1</v>
      </c>
      <c r="T492">
        <v>3</v>
      </c>
      <c r="U492" t="b">
        <v>1</v>
      </c>
      <c r="V492" t="s">
        <v>552</v>
      </c>
      <c r="W492" t="s">
        <v>2000</v>
      </c>
      <c r="X492" t="s">
        <v>14555</v>
      </c>
      <c r="Y492">
        <v>30</v>
      </c>
      <c r="Z492">
        <v>30</v>
      </c>
      <c r="AA492">
        <v>5</v>
      </c>
      <c r="AB492">
        <v>5</v>
      </c>
      <c r="AC492">
        <v>9</v>
      </c>
    </row>
    <row r="493" spans="1:29">
      <c r="A493">
        <v>495</v>
      </c>
      <c r="B493" t="s">
        <v>806</v>
      </c>
      <c r="C493" t="s">
        <v>2035</v>
      </c>
      <c r="J493" t="s">
        <v>1457</v>
      </c>
      <c r="K493">
        <v>0</v>
      </c>
      <c r="N493" t="b">
        <v>1</v>
      </c>
      <c r="O493" t="b">
        <v>0</v>
      </c>
      <c r="P493" t="b">
        <v>0</v>
      </c>
      <c r="Q493">
        <v>8</v>
      </c>
      <c r="R493">
        <v>2</v>
      </c>
      <c r="S493">
        <v>1</v>
      </c>
      <c r="T493">
        <v>3</v>
      </c>
      <c r="U493" t="b">
        <v>1</v>
      </c>
      <c r="V493" t="s">
        <v>552</v>
      </c>
      <c r="W493" t="s">
        <v>2000</v>
      </c>
      <c r="X493" t="s">
        <v>14770</v>
      </c>
      <c r="Y493">
        <v>31</v>
      </c>
      <c r="Z493">
        <v>31</v>
      </c>
      <c r="AA493">
        <v>4</v>
      </c>
      <c r="AB493">
        <v>4</v>
      </c>
      <c r="AC493">
        <v>9</v>
      </c>
    </row>
    <row r="494" spans="1:29">
      <c r="A494">
        <v>496</v>
      </c>
      <c r="B494" t="s">
        <v>806</v>
      </c>
      <c r="C494" t="s">
        <v>2036</v>
      </c>
      <c r="J494" t="s">
        <v>1457</v>
      </c>
      <c r="K494">
        <v>0</v>
      </c>
      <c r="N494" t="b">
        <v>1</v>
      </c>
      <c r="O494" t="b">
        <v>0</v>
      </c>
      <c r="P494" t="b">
        <v>0</v>
      </c>
      <c r="Q494">
        <v>8</v>
      </c>
      <c r="R494">
        <v>2</v>
      </c>
      <c r="S494">
        <v>1</v>
      </c>
      <c r="T494">
        <v>3</v>
      </c>
      <c r="U494" t="b">
        <v>1</v>
      </c>
      <c r="V494" t="s">
        <v>552</v>
      </c>
      <c r="W494" t="s">
        <v>2000</v>
      </c>
      <c r="X494" t="s">
        <v>14771</v>
      </c>
      <c r="Y494">
        <v>31</v>
      </c>
      <c r="Z494">
        <v>31</v>
      </c>
      <c r="AA494">
        <v>5</v>
      </c>
      <c r="AB494">
        <v>5</v>
      </c>
      <c r="AC494">
        <v>9</v>
      </c>
    </row>
    <row r="495" spans="1:29">
      <c r="A495">
        <v>497</v>
      </c>
      <c r="B495" t="s">
        <v>806</v>
      </c>
      <c r="C495" t="s">
        <v>2037</v>
      </c>
      <c r="J495" t="s">
        <v>1457</v>
      </c>
      <c r="K495">
        <v>0</v>
      </c>
      <c r="N495" t="b">
        <v>0</v>
      </c>
      <c r="O495" t="b">
        <v>1</v>
      </c>
      <c r="P495" t="b">
        <v>0</v>
      </c>
      <c r="Q495">
        <v>8</v>
      </c>
      <c r="R495">
        <v>2</v>
      </c>
      <c r="S495">
        <v>1</v>
      </c>
      <c r="T495">
        <v>3</v>
      </c>
      <c r="U495" t="b">
        <v>1</v>
      </c>
      <c r="V495" t="s">
        <v>552</v>
      </c>
      <c r="W495" t="s">
        <v>2000</v>
      </c>
      <c r="X495" t="s">
        <v>14553</v>
      </c>
      <c r="Y495">
        <v>15</v>
      </c>
      <c r="Z495">
        <v>15</v>
      </c>
      <c r="AA495">
        <v>6</v>
      </c>
      <c r="AB495">
        <v>6</v>
      </c>
      <c r="AC495">
        <v>9</v>
      </c>
    </row>
    <row r="496" spans="1:29">
      <c r="A496">
        <v>498</v>
      </c>
      <c r="B496" t="s">
        <v>806</v>
      </c>
      <c r="C496" t="s">
        <v>2038</v>
      </c>
      <c r="J496" t="s">
        <v>1457</v>
      </c>
      <c r="K496">
        <v>0</v>
      </c>
      <c r="N496" t="b">
        <v>0</v>
      </c>
      <c r="O496" t="b">
        <v>1</v>
      </c>
      <c r="P496" t="b">
        <v>0</v>
      </c>
      <c r="Q496">
        <v>8</v>
      </c>
      <c r="R496">
        <v>2</v>
      </c>
      <c r="S496">
        <v>1</v>
      </c>
      <c r="T496">
        <v>3</v>
      </c>
      <c r="U496" t="b">
        <v>1</v>
      </c>
      <c r="V496" t="s">
        <v>552</v>
      </c>
      <c r="W496" t="s">
        <v>2000</v>
      </c>
      <c r="X496" t="s">
        <v>14554</v>
      </c>
      <c r="Y496">
        <v>16</v>
      </c>
      <c r="Z496">
        <v>16</v>
      </c>
      <c r="AA496">
        <v>6</v>
      </c>
      <c r="AB496">
        <v>6</v>
      </c>
      <c r="AC496">
        <v>9</v>
      </c>
    </row>
    <row r="497" spans="1:29">
      <c r="A497">
        <v>499</v>
      </c>
      <c r="B497" t="s">
        <v>806</v>
      </c>
      <c r="C497" t="s">
        <v>2039</v>
      </c>
      <c r="J497" t="s">
        <v>1457</v>
      </c>
      <c r="K497">
        <v>0</v>
      </c>
      <c r="N497" t="b">
        <v>0</v>
      </c>
      <c r="O497" t="b">
        <v>1</v>
      </c>
      <c r="P497" t="b">
        <v>0</v>
      </c>
      <c r="Q497">
        <v>8</v>
      </c>
      <c r="R497">
        <v>2</v>
      </c>
      <c r="S497">
        <v>1</v>
      </c>
      <c r="T497">
        <v>3</v>
      </c>
      <c r="U497" t="b">
        <v>1</v>
      </c>
      <c r="V497" t="s">
        <v>552</v>
      </c>
      <c r="W497" t="s">
        <v>2000</v>
      </c>
      <c r="X497" t="s">
        <v>14457</v>
      </c>
      <c r="Y497">
        <v>17</v>
      </c>
      <c r="Z497">
        <v>17</v>
      </c>
      <c r="AA497">
        <v>6</v>
      </c>
      <c r="AB497">
        <v>6</v>
      </c>
      <c r="AC497">
        <v>9</v>
      </c>
    </row>
    <row r="498" spans="1:29">
      <c r="A498">
        <v>500</v>
      </c>
      <c r="B498" t="s">
        <v>806</v>
      </c>
      <c r="C498" t="s">
        <v>2040</v>
      </c>
      <c r="J498" t="s">
        <v>1457</v>
      </c>
      <c r="K498">
        <v>0</v>
      </c>
      <c r="N498" t="b">
        <v>0</v>
      </c>
      <c r="O498" t="b">
        <v>1</v>
      </c>
      <c r="P498" t="b">
        <v>0</v>
      </c>
      <c r="Q498">
        <v>8</v>
      </c>
      <c r="R498">
        <v>2</v>
      </c>
      <c r="S498">
        <v>1</v>
      </c>
      <c r="T498">
        <v>3</v>
      </c>
      <c r="U498" t="b">
        <v>1</v>
      </c>
      <c r="V498" t="s">
        <v>552</v>
      </c>
      <c r="W498" t="s">
        <v>2000</v>
      </c>
      <c r="X498" t="s">
        <v>14635</v>
      </c>
      <c r="Y498">
        <v>18</v>
      </c>
      <c r="Z498">
        <v>18</v>
      </c>
      <c r="AA498">
        <v>6</v>
      </c>
      <c r="AB498">
        <v>6</v>
      </c>
      <c r="AC498">
        <v>9</v>
      </c>
    </row>
    <row r="499" spans="1:29">
      <c r="A499">
        <v>501</v>
      </c>
      <c r="B499" t="s">
        <v>806</v>
      </c>
      <c r="C499" t="s">
        <v>2041</v>
      </c>
      <c r="J499" t="s">
        <v>1457</v>
      </c>
      <c r="K499">
        <v>0</v>
      </c>
      <c r="N499" t="b">
        <v>0</v>
      </c>
      <c r="O499" t="b">
        <v>1</v>
      </c>
      <c r="P499" t="b">
        <v>0</v>
      </c>
      <c r="Q499">
        <v>8</v>
      </c>
      <c r="R499">
        <v>2</v>
      </c>
      <c r="S499">
        <v>1</v>
      </c>
      <c r="T499">
        <v>3</v>
      </c>
      <c r="U499" t="b">
        <v>1</v>
      </c>
      <c r="V499" t="s">
        <v>552</v>
      </c>
      <c r="W499" t="s">
        <v>2000</v>
      </c>
      <c r="X499" t="s">
        <v>14638</v>
      </c>
      <c r="Y499">
        <v>19</v>
      </c>
      <c r="Z499">
        <v>19</v>
      </c>
      <c r="AA499">
        <v>6</v>
      </c>
      <c r="AB499">
        <v>6</v>
      </c>
      <c r="AC499">
        <v>9</v>
      </c>
    </row>
    <row r="500" spans="1:29">
      <c r="A500">
        <v>502</v>
      </c>
      <c r="B500" t="s">
        <v>806</v>
      </c>
      <c r="C500" t="s">
        <v>2042</v>
      </c>
      <c r="J500" t="s">
        <v>1457</v>
      </c>
      <c r="K500">
        <v>0</v>
      </c>
      <c r="N500" t="b">
        <v>0</v>
      </c>
      <c r="O500" t="b">
        <v>1</v>
      </c>
      <c r="P500" t="b">
        <v>0</v>
      </c>
      <c r="Q500">
        <v>8</v>
      </c>
      <c r="R500">
        <v>2</v>
      </c>
      <c r="S500">
        <v>1</v>
      </c>
      <c r="T500">
        <v>3</v>
      </c>
      <c r="U500" t="b">
        <v>1</v>
      </c>
      <c r="V500" t="s">
        <v>552</v>
      </c>
      <c r="W500" t="s">
        <v>2000</v>
      </c>
      <c r="X500" t="s">
        <v>14556</v>
      </c>
      <c r="Y500">
        <v>20</v>
      </c>
      <c r="Z500">
        <v>20</v>
      </c>
      <c r="AA500">
        <v>6</v>
      </c>
      <c r="AB500">
        <v>6</v>
      </c>
      <c r="AC500">
        <v>9</v>
      </c>
    </row>
    <row r="501" spans="1:29">
      <c r="A501">
        <v>503</v>
      </c>
      <c r="B501" t="s">
        <v>806</v>
      </c>
      <c r="C501" t="s">
        <v>2043</v>
      </c>
      <c r="J501" t="s">
        <v>1457</v>
      </c>
      <c r="K501">
        <v>0</v>
      </c>
      <c r="N501" t="b">
        <v>0</v>
      </c>
      <c r="O501" t="b">
        <v>1</v>
      </c>
      <c r="P501" t="b">
        <v>0</v>
      </c>
      <c r="Q501">
        <v>8</v>
      </c>
      <c r="R501">
        <v>2</v>
      </c>
      <c r="S501">
        <v>1</v>
      </c>
      <c r="T501">
        <v>3</v>
      </c>
      <c r="U501" t="b">
        <v>1</v>
      </c>
      <c r="V501" t="s">
        <v>552</v>
      </c>
      <c r="W501" t="s">
        <v>2000</v>
      </c>
      <c r="X501" t="s">
        <v>14557</v>
      </c>
      <c r="Y501">
        <v>21</v>
      </c>
      <c r="Z501">
        <v>21</v>
      </c>
      <c r="AA501">
        <v>6</v>
      </c>
      <c r="AB501">
        <v>6</v>
      </c>
      <c r="AC501">
        <v>9</v>
      </c>
    </row>
    <row r="502" spans="1:29">
      <c r="A502">
        <v>504</v>
      </c>
      <c r="B502" t="s">
        <v>806</v>
      </c>
      <c r="C502" t="s">
        <v>2044</v>
      </c>
      <c r="J502" t="s">
        <v>1457</v>
      </c>
      <c r="K502">
        <v>0</v>
      </c>
      <c r="N502" t="b">
        <v>0</v>
      </c>
      <c r="O502" t="b">
        <v>1</v>
      </c>
      <c r="P502" t="b">
        <v>0</v>
      </c>
      <c r="Q502">
        <v>8</v>
      </c>
      <c r="R502">
        <v>2</v>
      </c>
      <c r="S502">
        <v>1</v>
      </c>
      <c r="T502">
        <v>3</v>
      </c>
      <c r="U502" t="b">
        <v>1</v>
      </c>
      <c r="V502" t="s">
        <v>552</v>
      </c>
      <c r="W502" t="s">
        <v>2000</v>
      </c>
      <c r="X502" t="s">
        <v>14558</v>
      </c>
      <c r="Y502">
        <v>22</v>
      </c>
      <c r="Z502">
        <v>22</v>
      </c>
      <c r="AA502">
        <v>6</v>
      </c>
      <c r="AB502">
        <v>6</v>
      </c>
      <c r="AC502">
        <v>9</v>
      </c>
    </row>
    <row r="503" spans="1:29">
      <c r="A503">
        <v>505</v>
      </c>
      <c r="B503" t="s">
        <v>806</v>
      </c>
      <c r="C503" t="s">
        <v>2045</v>
      </c>
      <c r="J503" t="s">
        <v>1457</v>
      </c>
      <c r="K503">
        <v>0</v>
      </c>
      <c r="N503" t="b">
        <v>0</v>
      </c>
      <c r="O503" t="b">
        <v>1</v>
      </c>
      <c r="P503" t="b">
        <v>0</v>
      </c>
      <c r="Q503">
        <v>8</v>
      </c>
      <c r="R503">
        <v>2</v>
      </c>
      <c r="S503">
        <v>1</v>
      </c>
      <c r="T503">
        <v>3</v>
      </c>
      <c r="U503" t="b">
        <v>1</v>
      </c>
      <c r="V503" t="s">
        <v>552</v>
      </c>
      <c r="W503" t="s">
        <v>2000</v>
      </c>
      <c r="X503" t="s">
        <v>14559</v>
      </c>
      <c r="Y503">
        <v>23</v>
      </c>
      <c r="Z503">
        <v>23</v>
      </c>
      <c r="AA503">
        <v>6</v>
      </c>
      <c r="AB503">
        <v>6</v>
      </c>
      <c r="AC503">
        <v>9</v>
      </c>
    </row>
    <row r="504" spans="1:29">
      <c r="A504">
        <v>506</v>
      </c>
      <c r="B504" t="s">
        <v>806</v>
      </c>
      <c r="C504" t="s">
        <v>2046</v>
      </c>
      <c r="J504" t="s">
        <v>1457</v>
      </c>
      <c r="K504">
        <v>0</v>
      </c>
      <c r="N504" t="b">
        <v>0</v>
      </c>
      <c r="O504" t="b">
        <v>1</v>
      </c>
      <c r="P504" t="b">
        <v>0</v>
      </c>
      <c r="Q504">
        <v>8</v>
      </c>
      <c r="R504">
        <v>2</v>
      </c>
      <c r="S504">
        <v>1</v>
      </c>
      <c r="T504">
        <v>3</v>
      </c>
      <c r="U504" t="b">
        <v>1</v>
      </c>
      <c r="V504" t="s">
        <v>552</v>
      </c>
      <c r="W504" t="s">
        <v>2000</v>
      </c>
      <c r="X504" t="s">
        <v>14560</v>
      </c>
      <c r="Y504">
        <v>24</v>
      </c>
      <c r="Z504">
        <v>24</v>
      </c>
      <c r="AA504">
        <v>6</v>
      </c>
      <c r="AB504">
        <v>6</v>
      </c>
      <c r="AC504">
        <v>9</v>
      </c>
    </row>
    <row r="505" spans="1:29">
      <c r="A505">
        <v>507</v>
      </c>
      <c r="B505" t="s">
        <v>806</v>
      </c>
      <c r="C505" t="s">
        <v>2047</v>
      </c>
      <c r="J505" t="s">
        <v>1457</v>
      </c>
      <c r="K505">
        <v>0</v>
      </c>
      <c r="N505" t="b">
        <v>0</v>
      </c>
      <c r="O505" t="b">
        <v>1</v>
      </c>
      <c r="P505" t="b">
        <v>0</v>
      </c>
      <c r="Q505">
        <v>8</v>
      </c>
      <c r="R505">
        <v>2</v>
      </c>
      <c r="S505">
        <v>1</v>
      </c>
      <c r="T505">
        <v>3</v>
      </c>
      <c r="U505" t="b">
        <v>1</v>
      </c>
      <c r="V505" t="s">
        <v>552</v>
      </c>
      <c r="W505" t="s">
        <v>2000</v>
      </c>
      <c r="X505" t="s">
        <v>14465</v>
      </c>
      <c r="Y505">
        <v>25</v>
      </c>
      <c r="Z505">
        <v>25</v>
      </c>
      <c r="AA505">
        <v>6</v>
      </c>
      <c r="AB505">
        <v>6</v>
      </c>
      <c r="AC505">
        <v>9</v>
      </c>
    </row>
    <row r="506" spans="1:29">
      <c r="A506">
        <v>508</v>
      </c>
      <c r="B506" t="s">
        <v>806</v>
      </c>
      <c r="C506" t="s">
        <v>2048</v>
      </c>
      <c r="J506" t="s">
        <v>1457</v>
      </c>
      <c r="K506">
        <v>0</v>
      </c>
      <c r="N506" t="b">
        <v>0</v>
      </c>
      <c r="O506" t="b">
        <v>1</v>
      </c>
      <c r="P506" t="b">
        <v>0</v>
      </c>
      <c r="Q506">
        <v>8</v>
      </c>
      <c r="R506">
        <v>2</v>
      </c>
      <c r="S506">
        <v>1</v>
      </c>
      <c r="T506">
        <v>3</v>
      </c>
      <c r="U506" t="b">
        <v>1</v>
      </c>
      <c r="V506" t="s">
        <v>552</v>
      </c>
      <c r="W506" t="s">
        <v>2000</v>
      </c>
      <c r="X506" t="s">
        <v>14561</v>
      </c>
      <c r="Y506">
        <v>26</v>
      </c>
      <c r="Z506">
        <v>26</v>
      </c>
      <c r="AA506">
        <v>6</v>
      </c>
      <c r="AB506">
        <v>6</v>
      </c>
      <c r="AC506">
        <v>9</v>
      </c>
    </row>
    <row r="507" spans="1:29">
      <c r="A507">
        <v>509</v>
      </c>
      <c r="B507" t="s">
        <v>806</v>
      </c>
      <c r="C507" t="s">
        <v>2049</v>
      </c>
      <c r="J507" t="s">
        <v>1457</v>
      </c>
      <c r="K507">
        <v>0</v>
      </c>
      <c r="N507" t="b">
        <v>0</v>
      </c>
      <c r="O507" t="b">
        <v>1</v>
      </c>
      <c r="P507" t="b">
        <v>0</v>
      </c>
      <c r="Q507">
        <v>8</v>
      </c>
      <c r="R507">
        <v>2</v>
      </c>
      <c r="S507">
        <v>1</v>
      </c>
      <c r="T507">
        <v>3</v>
      </c>
      <c r="U507" t="b">
        <v>1</v>
      </c>
      <c r="V507" t="s">
        <v>552</v>
      </c>
      <c r="W507" t="s">
        <v>2000</v>
      </c>
      <c r="X507" t="s">
        <v>14562</v>
      </c>
      <c r="Y507">
        <v>27</v>
      </c>
      <c r="Z507">
        <v>27</v>
      </c>
      <c r="AA507">
        <v>6</v>
      </c>
      <c r="AB507">
        <v>6</v>
      </c>
      <c r="AC507">
        <v>9</v>
      </c>
    </row>
    <row r="508" spans="1:29">
      <c r="A508">
        <v>510</v>
      </c>
      <c r="B508" t="s">
        <v>806</v>
      </c>
      <c r="C508" t="s">
        <v>2050</v>
      </c>
      <c r="J508" t="s">
        <v>1457</v>
      </c>
      <c r="K508">
        <v>0</v>
      </c>
      <c r="N508" t="b">
        <v>0</v>
      </c>
      <c r="O508" t="b">
        <v>1</v>
      </c>
      <c r="P508" t="b">
        <v>0</v>
      </c>
      <c r="Q508">
        <v>8</v>
      </c>
      <c r="R508">
        <v>2</v>
      </c>
      <c r="S508">
        <v>1</v>
      </c>
      <c r="T508">
        <v>3</v>
      </c>
      <c r="U508" t="b">
        <v>1</v>
      </c>
      <c r="V508" t="s">
        <v>552</v>
      </c>
      <c r="W508" t="s">
        <v>2000</v>
      </c>
      <c r="X508" t="s">
        <v>14563</v>
      </c>
      <c r="Y508">
        <v>28</v>
      </c>
      <c r="Z508">
        <v>28</v>
      </c>
      <c r="AA508">
        <v>6</v>
      </c>
      <c r="AB508">
        <v>6</v>
      </c>
      <c r="AC508">
        <v>9</v>
      </c>
    </row>
    <row r="509" spans="1:29">
      <c r="A509">
        <v>511</v>
      </c>
      <c r="B509" t="s">
        <v>806</v>
      </c>
      <c r="C509" t="s">
        <v>2051</v>
      </c>
      <c r="J509" t="s">
        <v>1457</v>
      </c>
      <c r="K509">
        <v>0</v>
      </c>
      <c r="N509" t="b">
        <v>0</v>
      </c>
      <c r="O509" t="b">
        <v>1</v>
      </c>
      <c r="P509" t="b">
        <v>0</v>
      </c>
      <c r="Q509">
        <v>8</v>
      </c>
      <c r="R509">
        <v>2</v>
      </c>
      <c r="S509">
        <v>1</v>
      </c>
      <c r="T509">
        <v>3</v>
      </c>
      <c r="U509" t="b">
        <v>1</v>
      </c>
      <c r="V509" t="s">
        <v>552</v>
      </c>
      <c r="W509" t="s">
        <v>2000</v>
      </c>
      <c r="X509" t="s">
        <v>14564</v>
      </c>
      <c r="Y509">
        <v>29</v>
      </c>
      <c r="Z509">
        <v>29</v>
      </c>
      <c r="AA509">
        <v>6</v>
      </c>
      <c r="AB509">
        <v>6</v>
      </c>
      <c r="AC509">
        <v>9</v>
      </c>
    </row>
    <row r="510" spans="1:29">
      <c r="A510">
        <v>512</v>
      </c>
      <c r="B510" t="s">
        <v>806</v>
      </c>
      <c r="C510" t="s">
        <v>2052</v>
      </c>
      <c r="J510" t="s">
        <v>1457</v>
      </c>
      <c r="K510">
        <v>0</v>
      </c>
      <c r="N510" t="b">
        <v>0</v>
      </c>
      <c r="O510" t="b">
        <v>1</v>
      </c>
      <c r="P510" t="b">
        <v>0</v>
      </c>
      <c r="Q510">
        <v>8</v>
      </c>
      <c r="R510">
        <v>2</v>
      </c>
      <c r="S510">
        <v>1</v>
      </c>
      <c r="T510">
        <v>3</v>
      </c>
      <c r="U510" t="b">
        <v>1</v>
      </c>
      <c r="V510" t="s">
        <v>552</v>
      </c>
      <c r="W510" t="s">
        <v>2000</v>
      </c>
      <c r="X510" t="s">
        <v>14565</v>
      </c>
      <c r="Y510">
        <v>30</v>
      </c>
      <c r="Z510">
        <v>30</v>
      </c>
      <c r="AA510">
        <v>6</v>
      </c>
      <c r="AB510">
        <v>6</v>
      </c>
      <c r="AC510">
        <v>9</v>
      </c>
    </row>
    <row r="511" spans="1:29">
      <c r="A511">
        <v>513</v>
      </c>
      <c r="B511" t="s">
        <v>806</v>
      </c>
      <c r="C511" t="s">
        <v>2053</v>
      </c>
      <c r="J511" t="s">
        <v>1457</v>
      </c>
      <c r="K511">
        <v>0</v>
      </c>
      <c r="N511" t="b">
        <v>0</v>
      </c>
      <c r="O511" t="b">
        <v>1</v>
      </c>
      <c r="P511" t="b">
        <v>0</v>
      </c>
      <c r="Q511">
        <v>8</v>
      </c>
      <c r="R511">
        <v>2</v>
      </c>
      <c r="S511">
        <v>1</v>
      </c>
      <c r="T511">
        <v>3</v>
      </c>
      <c r="U511" t="b">
        <v>1</v>
      </c>
      <c r="V511" t="s">
        <v>552</v>
      </c>
      <c r="W511" t="s">
        <v>2000</v>
      </c>
      <c r="X511" t="s">
        <v>14772</v>
      </c>
      <c r="Y511">
        <v>31</v>
      </c>
      <c r="Z511">
        <v>31</v>
      </c>
      <c r="AA511">
        <v>6</v>
      </c>
      <c r="AB511">
        <v>6</v>
      </c>
      <c r="AC511">
        <v>9</v>
      </c>
    </row>
    <row r="512" spans="1:29">
      <c r="A512">
        <v>514</v>
      </c>
      <c r="B512" t="s">
        <v>806</v>
      </c>
      <c r="C512" t="s">
        <v>2054</v>
      </c>
      <c r="J512" t="s">
        <v>1457</v>
      </c>
      <c r="K512">
        <v>0</v>
      </c>
      <c r="N512" t="b">
        <v>1</v>
      </c>
      <c r="O512" t="b">
        <v>0</v>
      </c>
      <c r="P512" t="b">
        <v>0</v>
      </c>
      <c r="Q512">
        <v>8</v>
      </c>
      <c r="R512">
        <v>2</v>
      </c>
      <c r="S512">
        <v>1</v>
      </c>
      <c r="T512">
        <v>3</v>
      </c>
      <c r="U512" t="b">
        <v>1</v>
      </c>
      <c r="V512" t="s">
        <v>552</v>
      </c>
      <c r="W512" t="s">
        <v>2000</v>
      </c>
      <c r="X512" t="s">
        <v>14667</v>
      </c>
      <c r="Y512">
        <v>15</v>
      </c>
      <c r="Z512">
        <v>15</v>
      </c>
      <c r="AA512">
        <v>7</v>
      </c>
      <c r="AB512">
        <v>7</v>
      </c>
      <c r="AC512">
        <v>9</v>
      </c>
    </row>
    <row r="513" spans="1:29">
      <c r="A513">
        <v>515</v>
      </c>
      <c r="B513" t="s">
        <v>806</v>
      </c>
      <c r="C513" t="s">
        <v>2055</v>
      </c>
      <c r="J513" t="s">
        <v>1457</v>
      </c>
      <c r="K513">
        <v>0</v>
      </c>
      <c r="N513" t="b">
        <v>1</v>
      </c>
      <c r="O513" t="b">
        <v>0</v>
      </c>
      <c r="P513" t="b">
        <v>0</v>
      </c>
      <c r="Q513">
        <v>8</v>
      </c>
      <c r="R513">
        <v>2</v>
      </c>
      <c r="S513">
        <v>1</v>
      </c>
      <c r="T513">
        <v>3</v>
      </c>
      <c r="U513" t="b">
        <v>1</v>
      </c>
      <c r="V513" t="s">
        <v>552</v>
      </c>
      <c r="W513" t="s">
        <v>2000</v>
      </c>
      <c r="X513" t="s">
        <v>14668</v>
      </c>
      <c r="Y513">
        <v>16</v>
      </c>
      <c r="Z513">
        <v>16</v>
      </c>
      <c r="AA513">
        <v>7</v>
      </c>
      <c r="AB513">
        <v>7</v>
      </c>
      <c r="AC513">
        <v>9</v>
      </c>
    </row>
    <row r="514" spans="1:29">
      <c r="A514">
        <v>516</v>
      </c>
      <c r="B514" t="s">
        <v>806</v>
      </c>
      <c r="C514" t="s">
        <v>2056</v>
      </c>
      <c r="J514" t="s">
        <v>1457</v>
      </c>
      <c r="K514">
        <v>0</v>
      </c>
      <c r="N514" t="b">
        <v>1</v>
      </c>
      <c r="O514" t="b">
        <v>0</v>
      </c>
      <c r="P514" t="b">
        <v>0</v>
      </c>
      <c r="Q514">
        <v>8</v>
      </c>
      <c r="R514">
        <v>2</v>
      </c>
      <c r="S514">
        <v>1</v>
      </c>
      <c r="T514">
        <v>3</v>
      </c>
      <c r="U514" t="b">
        <v>1</v>
      </c>
      <c r="V514" t="s">
        <v>552</v>
      </c>
      <c r="W514" t="s">
        <v>2000</v>
      </c>
      <c r="X514" t="s">
        <v>14669</v>
      </c>
      <c r="Y514">
        <v>17</v>
      </c>
      <c r="Z514">
        <v>17</v>
      </c>
      <c r="AA514">
        <v>7</v>
      </c>
      <c r="AB514">
        <v>7</v>
      </c>
      <c r="AC514">
        <v>9</v>
      </c>
    </row>
    <row r="515" spans="1:29">
      <c r="A515">
        <v>517</v>
      </c>
      <c r="B515" t="s">
        <v>806</v>
      </c>
      <c r="C515" t="s">
        <v>2057</v>
      </c>
      <c r="J515" t="s">
        <v>1457</v>
      </c>
      <c r="K515">
        <v>0</v>
      </c>
      <c r="N515" t="b">
        <v>1</v>
      </c>
      <c r="O515" t="b">
        <v>0</v>
      </c>
      <c r="P515" t="b">
        <v>0</v>
      </c>
      <c r="Q515">
        <v>8</v>
      </c>
      <c r="R515">
        <v>2</v>
      </c>
      <c r="S515">
        <v>1</v>
      </c>
      <c r="T515">
        <v>3</v>
      </c>
      <c r="U515" t="b">
        <v>1</v>
      </c>
      <c r="V515" t="s">
        <v>552</v>
      </c>
      <c r="W515" t="s">
        <v>2000</v>
      </c>
      <c r="X515" t="s">
        <v>14670</v>
      </c>
      <c r="Y515">
        <v>18</v>
      </c>
      <c r="Z515">
        <v>18</v>
      </c>
      <c r="AA515">
        <v>7</v>
      </c>
      <c r="AB515">
        <v>7</v>
      </c>
      <c r="AC515">
        <v>9</v>
      </c>
    </row>
    <row r="516" spans="1:29">
      <c r="A516">
        <v>518</v>
      </c>
      <c r="B516" t="s">
        <v>806</v>
      </c>
      <c r="C516" t="s">
        <v>2058</v>
      </c>
      <c r="J516" t="s">
        <v>1457</v>
      </c>
      <c r="K516">
        <v>0</v>
      </c>
      <c r="N516" t="b">
        <v>1</v>
      </c>
      <c r="O516" t="b">
        <v>0</v>
      </c>
      <c r="P516" t="b">
        <v>0</v>
      </c>
      <c r="Q516">
        <v>8</v>
      </c>
      <c r="R516">
        <v>2</v>
      </c>
      <c r="S516">
        <v>1</v>
      </c>
      <c r="T516">
        <v>3</v>
      </c>
      <c r="U516" t="b">
        <v>1</v>
      </c>
      <c r="V516" t="s">
        <v>552</v>
      </c>
      <c r="W516" t="s">
        <v>2000</v>
      </c>
      <c r="X516" t="s">
        <v>14671</v>
      </c>
      <c r="Y516">
        <v>19</v>
      </c>
      <c r="Z516">
        <v>19</v>
      </c>
      <c r="AA516">
        <v>7</v>
      </c>
      <c r="AB516">
        <v>7</v>
      </c>
      <c r="AC516">
        <v>9</v>
      </c>
    </row>
    <row r="517" spans="1:29">
      <c r="A517">
        <v>519</v>
      </c>
      <c r="B517" t="s">
        <v>806</v>
      </c>
      <c r="C517" t="s">
        <v>2059</v>
      </c>
      <c r="J517" t="s">
        <v>1457</v>
      </c>
      <c r="K517">
        <v>0</v>
      </c>
      <c r="N517" t="b">
        <v>1</v>
      </c>
      <c r="O517" t="b">
        <v>0</v>
      </c>
      <c r="P517" t="b">
        <v>0</v>
      </c>
      <c r="Q517">
        <v>8</v>
      </c>
      <c r="R517">
        <v>2</v>
      </c>
      <c r="S517">
        <v>1</v>
      </c>
      <c r="T517">
        <v>3</v>
      </c>
      <c r="U517" t="b">
        <v>1</v>
      </c>
      <c r="V517" t="s">
        <v>552</v>
      </c>
      <c r="W517" t="s">
        <v>2000</v>
      </c>
      <c r="X517" t="s">
        <v>14566</v>
      </c>
      <c r="Y517">
        <v>20</v>
      </c>
      <c r="Z517">
        <v>20</v>
      </c>
      <c r="AA517">
        <v>7</v>
      </c>
      <c r="AB517">
        <v>7</v>
      </c>
      <c r="AC517">
        <v>9</v>
      </c>
    </row>
    <row r="518" spans="1:29">
      <c r="A518">
        <v>520</v>
      </c>
      <c r="B518" t="s">
        <v>806</v>
      </c>
      <c r="C518" t="s">
        <v>2060</v>
      </c>
      <c r="J518" t="s">
        <v>1457</v>
      </c>
      <c r="K518">
        <v>0</v>
      </c>
      <c r="N518" t="b">
        <v>1</v>
      </c>
      <c r="O518" t="b">
        <v>0</v>
      </c>
      <c r="P518" t="b">
        <v>0</v>
      </c>
      <c r="Q518">
        <v>8</v>
      </c>
      <c r="R518">
        <v>2</v>
      </c>
      <c r="S518">
        <v>1</v>
      </c>
      <c r="T518">
        <v>3</v>
      </c>
      <c r="U518" t="b">
        <v>1</v>
      </c>
      <c r="V518" t="s">
        <v>552</v>
      </c>
      <c r="W518" t="s">
        <v>2000</v>
      </c>
      <c r="X518" t="s">
        <v>14567</v>
      </c>
      <c r="Y518">
        <v>21</v>
      </c>
      <c r="Z518">
        <v>21</v>
      </c>
      <c r="AA518">
        <v>7</v>
      </c>
      <c r="AB518">
        <v>7</v>
      </c>
      <c r="AC518">
        <v>9</v>
      </c>
    </row>
    <row r="519" spans="1:29">
      <c r="A519">
        <v>521</v>
      </c>
      <c r="B519" t="s">
        <v>806</v>
      </c>
      <c r="C519" t="s">
        <v>2061</v>
      </c>
      <c r="J519" t="s">
        <v>1457</v>
      </c>
      <c r="K519">
        <v>0</v>
      </c>
      <c r="N519" t="b">
        <v>1</v>
      </c>
      <c r="O519" t="b">
        <v>0</v>
      </c>
      <c r="P519" t="b">
        <v>0</v>
      </c>
      <c r="Q519">
        <v>8</v>
      </c>
      <c r="R519">
        <v>2</v>
      </c>
      <c r="S519">
        <v>1</v>
      </c>
      <c r="T519">
        <v>3</v>
      </c>
      <c r="U519" t="b">
        <v>1</v>
      </c>
      <c r="V519" t="s">
        <v>552</v>
      </c>
      <c r="W519" t="s">
        <v>2000</v>
      </c>
      <c r="X519" t="s">
        <v>14568</v>
      </c>
      <c r="Y519">
        <v>22</v>
      </c>
      <c r="Z519">
        <v>22</v>
      </c>
      <c r="AA519">
        <v>7</v>
      </c>
      <c r="AB519">
        <v>7</v>
      </c>
      <c r="AC519">
        <v>9</v>
      </c>
    </row>
    <row r="520" spans="1:29">
      <c r="A520">
        <v>522</v>
      </c>
      <c r="B520" t="s">
        <v>806</v>
      </c>
      <c r="C520" t="s">
        <v>2062</v>
      </c>
      <c r="J520" t="s">
        <v>1457</v>
      </c>
      <c r="K520">
        <v>0</v>
      </c>
      <c r="N520" t="b">
        <v>1</v>
      </c>
      <c r="O520" t="b">
        <v>0</v>
      </c>
      <c r="P520" t="b">
        <v>0</v>
      </c>
      <c r="Q520">
        <v>8</v>
      </c>
      <c r="R520">
        <v>2</v>
      </c>
      <c r="S520">
        <v>1</v>
      </c>
      <c r="T520">
        <v>3</v>
      </c>
      <c r="U520" t="b">
        <v>1</v>
      </c>
      <c r="V520" t="s">
        <v>552</v>
      </c>
      <c r="W520" t="s">
        <v>2000</v>
      </c>
      <c r="X520" t="s">
        <v>14672</v>
      </c>
      <c r="Y520">
        <v>23</v>
      </c>
      <c r="Z520">
        <v>23</v>
      </c>
      <c r="AA520">
        <v>7</v>
      </c>
      <c r="AB520">
        <v>7</v>
      </c>
      <c r="AC520">
        <v>9</v>
      </c>
    </row>
    <row r="521" spans="1:29">
      <c r="A521">
        <v>523</v>
      </c>
      <c r="B521" t="s">
        <v>806</v>
      </c>
      <c r="C521" t="s">
        <v>2063</v>
      </c>
      <c r="J521" t="s">
        <v>1457</v>
      </c>
      <c r="K521">
        <v>0</v>
      </c>
      <c r="N521" t="b">
        <v>1</v>
      </c>
      <c r="O521" t="b">
        <v>0</v>
      </c>
      <c r="P521" t="b">
        <v>0</v>
      </c>
      <c r="Q521">
        <v>8</v>
      </c>
      <c r="R521">
        <v>2</v>
      </c>
      <c r="S521">
        <v>1</v>
      </c>
      <c r="T521">
        <v>3</v>
      </c>
      <c r="U521" t="b">
        <v>1</v>
      </c>
      <c r="V521" t="s">
        <v>552</v>
      </c>
      <c r="W521" t="s">
        <v>2000</v>
      </c>
      <c r="X521" t="s">
        <v>14569</v>
      </c>
      <c r="Y521">
        <v>24</v>
      </c>
      <c r="Z521">
        <v>24</v>
      </c>
      <c r="AA521">
        <v>7</v>
      </c>
      <c r="AB521">
        <v>7</v>
      </c>
      <c r="AC521">
        <v>9</v>
      </c>
    </row>
    <row r="522" spans="1:29">
      <c r="A522">
        <v>524</v>
      </c>
      <c r="B522" t="s">
        <v>806</v>
      </c>
      <c r="C522" t="s">
        <v>2064</v>
      </c>
      <c r="J522" t="s">
        <v>1457</v>
      </c>
      <c r="K522">
        <v>0</v>
      </c>
      <c r="N522" t="b">
        <v>1</v>
      </c>
      <c r="O522" t="b">
        <v>0</v>
      </c>
      <c r="P522" t="b">
        <v>0</v>
      </c>
      <c r="Q522">
        <v>8</v>
      </c>
      <c r="R522">
        <v>2</v>
      </c>
      <c r="S522">
        <v>1</v>
      </c>
      <c r="T522">
        <v>3</v>
      </c>
      <c r="U522" t="b">
        <v>1</v>
      </c>
      <c r="V522" t="s">
        <v>552</v>
      </c>
      <c r="W522" t="s">
        <v>2000</v>
      </c>
      <c r="X522" t="s">
        <v>14570</v>
      </c>
      <c r="Y522">
        <v>25</v>
      </c>
      <c r="Z522">
        <v>25</v>
      </c>
      <c r="AA522">
        <v>7</v>
      </c>
      <c r="AB522">
        <v>7</v>
      </c>
      <c r="AC522">
        <v>9</v>
      </c>
    </row>
    <row r="523" spans="1:29">
      <c r="A523">
        <v>525</v>
      </c>
      <c r="B523" t="s">
        <v>806</v>
      </c>
      <c r="C523" t="s">
        <v>2065</v>
      </c>
      <c r="J523" t="s">
        <v>1457</v>
      </c>
      <c r="K523">
        <v>0</v>
      </c>
      <c r="N523" t="b">
        <v>1</v>
      </c>
      <c r="O523" t="b">
        <v>0</v>
      </c>
      <c r="P523" t="b">
        <v>0</v>
      </c>
      <c r="Q523">
        <v>8</v>
      </c>
      <c r="R523">
        <v>2</v>
      </c>
      <c r="S523">
        <v>1</v>
      </c>
      <c r="T523">
        <v>3</v>
      </c>
      <c r="U523" t="b">
        <v>1</v>
      </c>
      <c r="V523" t="s">
        <v>552</v>
      </c>
      <c r="W523" t="s">
        <v>2000</v>
      </c>
      <c r="X523" t="s">
        <v>14673</v>
      </c>
      <c r="Y523">
        <v>26</v>
      </c>
      <c r="Z523">
        <v>26</v>
      </c>
      <c r="AA523">
        <v>7</v>
      </c>
      <c r="AB523">
        <v>7</v>
      </c>
      <c r="AC523">
        <v>9</v>
      </c>
    </row>
    <row r="524" spans="1:29">
      <c r="A524">
        <v>526</v>
      </c>
      <c r="B524" t="s">
        <v>806</v>
      </c>
      <c r="C524" t="s">
        <v>2066</v>
      </c>
      <c r="J524" t="s">
        <v>1457</v>
      </c>
      <c r="K524">
        <v>0</v>
      </c>
      <c r="N524" t="b">
        <v>1</v>
      </c>
      <c r="O524" t="b">
        <v>0</v>
      </c>
      <c r="P524" t="b">
        <v>0</v>
      </c>
      <c r="Q524">
        <v>8</v>
      </c>
      <c r="R524">
        <v>2</v>
      </c>
      <c r="S524">
        <v>1</v>
      </c>
      <c r="T524">
        <v>3</v>
      </c>
      <c r="U524" t="b">
        <v>1</v>
      </c>
      <c r="V524" t="s">
        <v>552</v>
      </c>
      <c r="W524" t="s">
        <v>2000</v>
      </c>
      <c r="X524" t="s">
        <v>14571</v>
      </c>
      <c r="Y524">
        <v>27</v>
      </c>
      <c r="Z524">
        <v>27</v>
      </c>
      <c r="AA524">
        <v>7</v>
      </c>
      <c r="AB524">
        <v>7</v>
      </c>
      <c r="AC524">
        <v>9</v>
      </c>
    </row>
    <row r="525" spans="1:29">
      <c r="A525">
        <v>527</v>
      </c>
      <c r="B525" t="s">
        <v>806</v>
      </c>
      <c r="C525" t="s">
        <v>2067</v>
      </c>
      <c r="J525" t="s">
        <v>1457</v>
      </c>
      <c r="K525">
        <v>0</v>
      </c>
      <c r="N525" t="b">
        <v>1</v>
      </c>
      <c r="O525" t="b">
        <v>0</v>
      </c>
      <c r="P525" t="b">
        <v>0</v>
      </c>
      <c r="Q525">
        <v>8</v>
      </c>
      <c r="R525">
        <v>2</v>
      </c>
      <c r="S525">
        <v>1</v>
      </c>
      <c r="T525">
        <v>3</v>
      </c>
      <c r="U525" t="b">
        <v>1</v>
      </c>
      <c r="V525" t="s">
        <v>552</v>
      </c>
      <c r="W525" t="s">
        <v>2000</v>
      </c>
      <c r="X525" t="s">
        <v>14691</v>
      </c>
      <c r="Y525">
        <v>28</v>
      </c>
      <c r="Z525">
        <v>28</v>
      </c>
      <c r="AA525">
        <v>7</v>
      </c>
      <c r="AB525">
        <v>7</v>
      </c>
      <c r="AC525">
        <v>9</v>
      </c>
    </row>
    <row r="526" spans="1:29">
      <c r="A526">
        <v>528</v>
      </c>
      <c r="B526" t="s">
        <v>806</v>
      </c>
      <c r="C526" t="s">
        <v>2068</v>
      </c>
      <c r="J526" t="s">
        <v>1457</v>
      </c>
      <c r="K526">
        <v>0</v>
      </c>
      <c r="N526" t="b">
        <v>1</v>
      </c>
      <c r="O526" t="b">
        <v>0</v>
      </c>
      <c r="P526" t="b">
        <v>0</v>
      </c>
      <c r="Q526">
        <v>8</v>
      </c>
      <c r="R526">
        <v>2</v>
      </c>
      <c r="S526">
        <v>1</v>
      </c>
      <c r="T526">
        <v>3</v>
      </c>
      <c r="U526" t="b">
        <v>1</v>
      </c>
      <c r="V526" t="s">
        <v>552</v>
      </c>
      <c r="W526" t="s">
        <v>2000</v>
      </c>
      <c r="X526" t="s">
        <v>14572</v>
      </c>
      <c r="Y526">
        <v>29</v>
      </c>
      <c r="Z526">
        <v>29</v>
      </c>
      <c r="AA526">
        <v>7</v>
      </c>
      <c r="AB526">
        <v>7</v>
      </c>
      <c r="AC526">
        <v>9</v>
      </c>
    </row>
    <row r="527" spans="1:29">
      <c r="A527">
        <v>529</v>
      </c>
      <c r="B527" t="s">
        <v>806</v>
      </c>
      <c r="C527" t="s">
        <v>2069</v>
      </c>
      <c r="J527" t="s">
        <v>1457</v>
      </c>
      <c r="K527">
        <v>0</v>
      </c>
      <c r="N527" t="b">
        <v>1</v>
      </c>
      <c r="O527" t="b">
        <v>0</v>
      </c>
      <c r="P527" t="b">
        <v>0</v>
      </c>
      <c r="Q527">
        <v>8</v>
      </c>
      <c r="R527">
        <v>2</v>
      </c>
      <c r="S527">
        <v>1</v>
      </c>
      <c r="T527">
        <v>3</v>
      </c>
      <c r="U527" t="b">
        <v>1</v>
      </c>
      <c r="V527" t="s">
        <v>552</v>
      </c>
      <c r="W527" t="s">
        <v>2000</v>
      </c>
      <c r="X527" t="s">
        <v>14573</v>
      </c>
      <c r="Y527">
        <v>30</v>
      </c>
      <c r="Z527">
        <v>30</v>
      </c>
      <c r="AA527">
        <v>7</v>
      </c>
      <c r="AB527">
        <v>7</v>
      </c>
      <c r="AC527">
        <v>9</v>
      </c>
    </row>
    <row r="528" spans="1:29">
      <c r="A528">
        <v>530</v>
      </c>
      <c r="B528" t="s">
        <v>806</v>
      </c>
      <c r="C528" t="s">
        <v>2070</v>
      </c>
      <c r="J528" t="s">
        <v>1457</v>
      </c>
      <c r="K528">
        <v>0</v>
      </c>
      <c r="N528" t="b">
        <v>1</v>
      </c>
      <c r="O528" t="b">
        <v>0</v>
      </c>
      <c r="P528" t="b">
        <v>0</v>
      </c>
      <c r="Q528">
        <v>8</v>
      </c>
      <c r="R528">
        <v>2</v>
      </c>
      <c r="S528">
        <v>1</v>
      </c>
      <c r="T528">
        <v>3</v>
      </c>
      <c r="U528" t="b">
        <v>1</v>
      </c>
      <c r="V528" t="s">
        <v>552</v>
      </c>
      <c r="W528" t="s">
        <v>2000</v>
      </c>
      <c r="X528" t="s">
        <v>14733</v>
      </c>
      <c r="Y528">
        <v>31</v>
      </c>
      <c r="Z528">
        <v>31</v>
      </c>
      <c r="AA528">
        <v>7</v>
      </c>
      <c r="AB528">
        <v>7</v>
      </c>
      <c r="AC528">
        <v>9</v>
      </c>
    </row>
    <row r="529" spans="1:29">
      <c r="A529">
        <v>531</v>
      </c>
      <c r="B529" t="s">
        <v>806</v>
      </c>
      <c r="C529" t="s">
        <v>2071</v>
      </c>
      <c r="J529" t="s">
        <v>1457</v>
      </c>
      <c r="K529">
        <v>0</v>
      </c>
      <c r="N529" t="b">
        <v>0</v>
      </c>
      <c r="O529" t="b">
        <v>1</v>
      </c>
      <c r="P529" t="b">
        <v>0</v>
      </c>
      <c r="Q529">
        <v>8</v>
      </c>
      <c r="R529">
        <v>2</v>
      </c>
      <c r="S529">
        <v>1</v>
      </c>
      <c r="T529">
        <v>3</v>
      </c>
      <c r="U529" t="b">
        <v>1</v>
      </c>
      <c r="V529" t="s">
        <v>552</v>
      </c>
      <c r="W529" t="s">
        <v>2000</v>
      </c>
      <c r="X529" t="s">
        <v>14674</v>
      </c>
      <c r="Y529">
        <v>15</v>
      </c>
      <c r="Z529">
        <v>15</v>
      </c>
      <c r="AA529">
        <v>8</v>
      </c>
      <c r="AB529">
        <v>8</v>
      </c>
      <c r="AC529">
        <v>9</v>
      </c>
    </row>
    <row r="530" spans="1:29">
      <c r="A530">
        <v>532</v>
      </c>
      <c r="B530" t="s">
        <v>806</v>
      </c>
      <c r="C530" t="s">
        <v>2072</v>
      </c>
      <c r="J530" t="s">
        <v>1457</v>
      </c>
      <c r="K530">
        <v>0</v>
      </c>
      <c r="N530" t="b">
        <v>0</v>
      </c>
      <c r="O530" t="b">
        <v>1</v>
      </c>
      <c r="P530" t="b">
        <v>0</v>
      </c>
      <c r="Q530">
        <v>8</v>
      </c>
      <c r="R530">
        <v>2</v>
      </c>
      <c r="S530">
        <v>1</v>
      </c>
      <c r="T530">
        <v>3</v>
      </c>
      <c r="U530" t="b">
        <v>1</v>
      </c>
      <c r="V530" t="s">
        <v>552</v>
      </c>
      <c r="W530" t="s">
        <v>2000</v>
      </c>
      <c r="X530" t="s">
        <v>14675</v>
      </c>
      <c r="Y530">
        <v>16</v>
      </c>
      <c r="Z530">
        <v>16</v>
      </c>
      <c r="AA530">
        <v>8</v>
      </c>
      <c r="AB530">
        <v>8</v>
      </c>
      <c r="AC530">
        <v>9</v>
      </c>
    </row>
    <row r="531" spans="1:29">
      <c r="A531">
        <v>533</v>
      </c>
      <c r="B531" t="s">
        <v>806</v>
      </c>
      <c r="C531" t="s">
        <v>2073</v>
      </c>
      <c r="J531" t="s">
        <v>1457</v>
      </c>
      <c r="K531">
        <v>0</v>
      </c>
      <c r="N531" t="b">
        <v>0</v>
      </c>
      <c r="O531" t="b">
        <v>1</v>
      </c>
      <c r="P531" t="b">
        <v>0</v>
      </c>
      <c r="Q531">
        <v>8</v>
      </c>
      <c r="R531">
        <v>2</v>
      </c>
      <c r="S531">
        <v>1</v>
      </c>
      <c r="T531">
        <v>3</v>
      </c>
      <c r="U531" t="b">
        <v>1</v>
      </c>
      <c r="V531" t="s">
        <v>552</v>
      </c>
      <c r="W531" t="s">
        <v>2000</v>
      </c>
      <c r="X531" t="s">
        <v>14676</v>
      </c>
      <c r="Y531">
        <v>17</v>
      </c>
      <c r="Z531">
        <v>17</v>
      </c>
      <c r="AA531">
        <v>8</v>
      </c>
      <c r="AB531">
        <v>8</v>
      </c>
      <c r="AC531">
        <v>9</v>
      </c>
    </row>
    <row r="532" spans="1:29">
      <c r="A532">
        <v>534</v>
      </c>
      <c r="B532" t="s">
        <v>806</v>
      </c>
      <c r="C532" t="s">
        <v>2074</v>
      </c>
      <c r="J532" t="s">
        <v>1457</v>
      </c>
      <c r="K532">
        <v>0</v>
      </c>
      <c r="N532" t="b">
        <v>0</v>
      </c>
      <c r="O532" t="b">
        <v>1</v>
      </c>
      <c r="P532" t="b">
        <v>0</v>
      </c>
      <c r="Q532">
        <v>8</v>
      </c>
      <c r="R532">
        <v>2</v>
      </c>
      <c r="S532">
        <v>1</v>
      </c>
      <c r="T532">
        <v>3</v>
      </c>
      <c r="U532" t="b">
        <v>1</v>
      </c>
      <c r="V532" t="s">
        <v>552</v>
      </c>
      <c r="W532" t="s">
        <v>2000</v>
      </c>
      <c r="X532" t="s">
        <v>14677</v>
      </c>
      <c r="Y532">
        <v>18</v>
      </c>
      <c r="Z532">
        <v>18</v>
      </c>
      <c r="AA532">
        <v>8</v>
      </c>
      <c r="AB532">
        <v>8</v>
      </c>
      <c r="AC532">
        <v>9</v>
      </c>
    </row>
    <row r="533" spans="1:29">
      <c r="A533">
        <v>535</v>
      </c>
      <c r="B533" t="s">
        <v>806</v>
      </c>
      <c r="C533" t="s">
        <v>2075</v>
      </c>
      <c r="J533" t="s">
        <v>1457</v>
      </c>
      <c r="K533">
        <v>0</v>
      </c>
      <c r="N533" t="b">
        <v>0</v>
      </c>
      <c r="O533" t="b">
        <v>1</v>
      </c>
      <c r="P533" t="b">
        <v>0</v>
      </c>
      <c r="Q533">
        <v>8</v>
      </c>
      <c r="R533">
        <v>2</v>
      </c>
      <c r="S533">
        <v>1</v>
      </c>
      <c r="T533">
        <v>3</v>
      </c>
      <c r="U533" t="b">
        <v>1</v>
      </c>
      <c r="V533" t="s">
        <v>552</v>
      </c>
      <c r="W533" t="s">
        <v>2000</v>
      </c>
      <c r="X533" t="s">
        <v>14678</v>
      </c>
      <c r="Y533">
        <v>19</v>
      </c>
      <c r="Z533">
        <v>19</v>
      </c>
      <c r="AA533">
        <v>8</v>
      </c>
      <c r="AB533">
        <v>8</v>
      </c>
      <c r="AC533">
        <v>9</v>
      </c>
    </row>
    <row r="534" spans="1:29">
      <c r="A534">
        <v>536</v>
      </c>
      <c r="B534" t="s">
        <v>806</v>
      </c>
      <c r="C534" t="s">
        <v>2076</v>
      </c>
      <c r="J534" t="s">
        <v>1457</v>
      </c>
      <c r="K534">
        <v>0</v>
      </c>
      <c r="N534" t="b">
        <v>0</v>
      </c>
      <c r="O534" t="b">
        <v>1</v>
      </c>
      <c r="P534" t="b">
        <v>0</v>
      </c>
      <c r="Q534">
        <v>8</v>
      </c>
      <c r="R534">
        <v>2</v>
      </c>
      <c r="S534">
        <v>1</v>
      </c>
      <c r="T534">
        <v>3</v>
      </c>
      <c r="U534" t="b">
        <v>1</v>
      </c>
      <c r="V534" t="s">
        <v>552</v>
      </c>
      <c r="W534" t="s">
        <v>2000</v>
      </c>
      <c r="X534" t="s">
        <v>14574</v>
      </c>
      <c r="Y534">
        <v>20</v>
      </c>
      <c r="Z534">
        <v>20</v>
      </c>
      <c r="AA534">
        <v>8</v>
      </c>
      <c r="AB534">
        <v>8</v>
      </c>
      <c r="AC534">
        <v>9</v>
      </c>
    </row>
    <row r="535" spans="1:29">
      <c r="A535">
        <v>537</v>
      </c>
      <c r="B535" t="s">
        <v>806</v>
      </c>
      <c r="C535" t="s">
        <v>2077</v>
      </c>
      <c r="J535" t="s">
        <v>1457</v>
      </c>
      <c r="K535">
        <v>0</v>
      </c>
      <c r="N535" t="b">
        <v>0</v>
      </c>
      <c r="O535" t="b">
        <v>1</v>
      </c>
      <c r="P535" t="b">
        <v>0</v>
      </c>
      <c r="Q535">
        <v>8</v>
      </c>
      <c r="R535">
        <v>2</v>
      </c>
      <c r="S535">
        <v>1</v>
      </c>
      <c r="T535">
        <v>3</v>
      </c>
      <c r="U535" t="b">
        <v>1</v>
      </c>
      <c r="V535" t="s">
        <v>552</v>
      </c>
      <c r="W535" t="s">
        <v>2000</v>
      </c>
      <c r="X535" t="s">
        <v>14575</v>
      </c>
      <c r="Y535">
        <v>21</v>
      </c>
      <c r="Z535">
        <v>21</v>
      </c>
      <c r="AA535">
        <v>8</v>
      </c>
      <c r="AB535">
        <v>8</v>
      </c>
      <c r="AC535">
        <v>9</v>
      </c>
    </row>
    <row r="536" spans="1:29">
      <c r="A536">
        <v>538</v>
      </c>
      <c r="B536" t="s">
        <v>806</v>
      </c>
      <c r="C536" t="s">
        <v>2078</v>
      </c>
      <c r="J536" t="s">
        <v>1457</v>
      </c>
      <c r="K536">
        <v>0</v>
      </c>
      <c r="N536" t="b">
        <v>0</v>
      </c>
      <c r="O536" t="b">
        <v>1</v>
      </c>
      <c r="P536" t="b">
        <v>0</v>
      </c>
      <c r="Q536">
        <v>8</v>
      </c>
      <c r="R536">
        <v>2</v>
      </c>
      <c r="S536">
        <v>1</v>
      </c>
      <c r="T536">
        <v>3</v>
      </c>
      <c r="U536" t="b">
        <v>1</v>
      </c>
      <c r="V536" t="s">
        <v>552</v>
      </c>
      <c r="W536" t="s">
        <v>2000</v>
      </c>
      <c r="X536" t="s">
        <v>14576</v>
      </c>
      <c r="Y536">
        <v>22</v>
      </c>
      <c r="Z536">
        <v>22</v>
      </c>
      <c r="AA536">
        <v>8</v>
      </c>
      <c r="AB536">
        <v>8</v>
      </c>
      <c r="AC536">
        <v>9</v>
      </c>
    </row>
    <row r="537" spans="1:29">
      <c r="A537">
        <v>539</v>
      </c>
      <c r="B537" t="s">
        <v>806</v>
      </c>
      <c r="C537" t="s">
        <v>2079</v>
      </c>
      <c r="J537" t="s">
        <v>1457</v>
      </c>
      <c r="K537">
        <v>0</v>
      </c>
      <c r="N537" t="b">
        <v>0</v>
      </c>
      <c r="O537" t="b">
        <v>1</v>
      </c>
      <c r="P537" t="b">
        <v>0</v>
      </c>
      <c r="Q537">
        <v>8</v>
      </c>
      <c r="R537">
        <v>2</v>
      </c>
      <c r="S537">
        <v>1</v>
      </c>
      <c r="T537">
        <v>3</v>
      </c>
      <c r="U537" t="b">
        <v>1</v>
      </c>
      <c r="V537" t="s">
        <v>552</v>
      </c>
      <c r="W537" t="s">
        <v>2000</v>
      </c>
      <c r="X537" t="s">
        <v>14679</v>
      </c>
      <c r="Y537">
        <v>23</v>
      </c>
      <c r="Z537">
        <v>23</v>
      </c>
      <c r="AA537">
        <v>8</v>
      </c>
      <c r="AB537">
        <v>8</v>
      </c>
      <c r="AC537">
        <v>9</v>
      </c>
    </row>
    <row r="538" spans="1:29">
      <c r="A538">
        <v>540</v>
      </c>
      <c r="B538" t="s">
        <v>806</v>
      </c>
      <c r="C538" t="s">
        <v>2080</v>
      </c>
      <c r="J538" t="s">
        <v>1457</v>
      </c>
      <c r="K538">
        <v>0</v>
      </c>
      <c r="N538" t="b">
        <v>0</v>
      </c>
      <c r="O538" t="b">
        <v>1</v>
      </c>
      <c r="P538" t="b">
        <v>0</v>
      </c>
      <c r="Q538">
        <v>8</v>
      </c>
      <c r="R538">
        <v>2</v>
      </c>
      <c r="S538">
        <v>1</v>
      </c>
      <c r="T538">
        <v>3</v>
      </c>
      <c r="U538" t="b">
        <v>1</v>
      </c>
      <c r="V538" t="s">
        <v>552</v>
      </c>
      <c r="W538" t="s">
        <v>2000</v>
      </c>
      <c r="X538" t="s">
        <v>14577</v>
      </c>
      <c r="Y538">
        <v>24</v>
      </c>
      <c r="Z538">
        <v>24</v>
      </c>
      <c r="AA538">
        <v>8</v>
      </c>
      <c r="AB538">
        <v>8</v>
      </c>
      <c r="AC538">
        <v>9</v>
      </c>
    </row>
    <row r="539" spans="1:29">
      <c r="A539">
        <v>541</v>
      </c>
      <c r="B539" t="s">
        <v>806</v>
      </c>
      <c r="C539" t="s">
        <v>2081</v>
      </c>
      <c r="J539" t="s">
        <v>1457</v>
      </c>
      <c r="K539">
        <v>0</v>
      </c>
      <c r="N539" t="b">
        <v>0</v>
      </c>
      <c r="O539" t="b">
        <v>1</v>
      </c>
      <c r="P539" t="b">
        <v>0</v>
      </c>
      <c r="Q539">
        <v>8</v>
      </c>
      <c r="R539">
        <v>2</v>
      </c>
      <c r="S539">
        <v>1</v>
      </c>
      <c r="T539">
        <v>3</v>
      </c>
      <c r="U539" t="b">
        <v>1</v>
      </c>
      <c r="V539" t="s">
        <v>552</v>
      </c>
      <c r="W539" t="s">
        <v>2000</v>
      </c>
      <c r="X539" t="s">
        <v>14578</v>
      </c>
      <c r="Y539">
        <v>25</v>
      </c>
      <c r="Z539">
        <v>25</v>
      </c>
      <c r="AA539">
        <v>8</v>
      </c>
      <c r="AB539">
        <v>8</v>
      </c>
      <c r="AC539">
        <v>9</v>
      </c>
    </row>
    <row r="540" spans="1:29">
      <c r="A540">
        <v>542</v>
      </c>
      <c r="B540" t="s">
        <v>806</v>
      </c>
      <c r="C540" t="s">
        <v>2082</v>
      </c>
      <c r="J540" t="s">
        <v>1457</v>
      </c>
      <c r="K540">
        <v>0</v>
      </c>
      <c r="N540" t="b">
        <v>0</v>
      </c>
      <c r="O540" t="b">
        <v>1</v>
      </c>
      <c r="P540" t="b">
        <v>0</v>
      </c>
      <c r="Q540">
        <v>8</v>
      </c>
      <c r="R540">
        <v>2</v>
      </c>
      <c r="S540">
        <v>1</v>
      </c>
      <c r="T540">
        <v>3</v>
      </c>
      <c r="U540" t="b">
        <v>1</v>
      </c>
      <c r="V540" t="s">
        <v>552</v>
      </c>
      <c r="W540" t="s">
        <v>2000</v>
      </c>
      <c r="X540" t="s">
        <v>14680</v>
      </c>
      <c r="Y540">
        <v>26</v>
      </c>
      <c r="Z540">
        <v>26</v>
      </c>
      <c r="AA540">
        <v>8</v>
      </c>
      <c r="AB540">
        <v>8</v>
      </c>
      <c r="AC540">
        <v>9</v>
      </c>
    </row>
    <row r="541" spans="1:29">
      <c r="A541">
        <v>543</v>
      </c>
      <c r="B541" t="s">
        <v>806</v>
      </c>
      <c r="C541" t="s">
        <v>2083</v>
      </c>
      <c r="J541" t="s">
        <v>1457</v>
      </c>
      <c r="K541">
        <v>0</v>
      </c>
      <c r="N541" t="b">
        <v>0</v>
      </c>
      <c r="O541" t="b">
        <v>1</v>
      </c>
      <c r="P541" t="b">
        <v>0</v>
      </c>
      <c r="Q541">
        <v>8</v>
      </c>
      <c r="R541">
        <v>2</v>
      </c>
      <c r="S541">
        <v>1</v>
      </c>
      <c r="T541">
        <v>3</v>
      </c>
      <c r="U541" t="b">
        <v>1</v>
      </c>
      <c r="V541" t="s">
        <v>552</v>
      </c>
      <c r="W541" t="s">
        <v>2000</v>
      </c>
      <c r="X541" t="s">
        <v>14579</v>
      </c>
      <c r="Y541">
        <v>27</v>
      </c>
      <c r="Z541">
        <v>27</v>
      </c>
      <c r="AA541">
        <v>8</v>
      </c>
      <c r="AB541">
        <v>8</v>
      </c>
      <c r="AC541">
        <v>9</v>
      </c>
    </row>
    <row r="542" spans="1:29">
      <c r="A542">
        <v>544</v>
      </c>
      <c r="B542" t="s">
        <v>806</v>
      </c>
      <c r="C542" t="s">
        <v>2084</v>
      </c>
      <c r="J542" t="s">
        <v>1457</v>
      </c>
      <c r="K542">
        <v>0</v>
      </c>
      <c r="N542" t="b">
        <v>0</v>
      </c>
      <c r="O542" t="b">
        <v>1</v>
      </c>
      <c r="P542" t="b">
        <v>0</v>
      </c>
      <c r="Q542">
        <v>8</v>
      </c>
      <c r="R542">
        <v>2</v>
      </c>
      <c r="S542">
        <v>1</v>
      </c>
      <c r="T542">
        <v>3</v>
      </c>
      <c r="U542" t="b">
        <v>1</v>
      </c>
      <c r="V542" t="s">
        <v>552</v>
      </c>
      <c r="W542" t="s">
        <v>2000</v>
      </c>
      <c r="X542" t="s">
        <v>14692</v>
      </c>
      <c r="Y542">
        <v>28</v>
      </c>
      <c r="Z542">
        <v>28</v>
      </c>
      <c r="AA542">
        <v>8</v>
      </c>
      <c r="AB542">
        <v>8</v>
      </c>
      <c r="AC542">
        <v>9</v>
      </c>
    </row>
    <row r="543" spans="1:29">
      <c r="A543">
        <v>545</v>
      </c>
      <c r="B543" t="s">
        <v>806</v>
      </c>
      <c r="C543" t="s">
        <v>2085</v>
      </c>
      <c r="J543" t="s">
        <v>1457</v>
      </c>
      <c r="K543">
        <v>0</v>
      </c>
      <c r="N543" t="b">
        <v>0</v>
      </c>
      <c r="O543" t="b">
        <v>1</v>
      </c>
      <c r="P543" t="b">
        <v>0</v>
      </c>
      <c r="Q543">
        <v>8</v>
      </c>
      <c r="R543">
        <v>2</v>
      </c>
      <c r="S543">
        <v>1</v>
      </c>
      <c r="T543">
        <v>3</v>
      </c>
      <c r="U543" t="b">
        <v>1</v>
      </c>
      <c r="V543" t="s">
        <v>552</v>
      </c>
      <c r="W543" t="s">
        <v>2000</v>
      </c>
      <c r="X543" t="s">
        <v>14580</v>
      </c>
      <c r="Y543">
        <v>29</v>
      </c>
      <c r="Z543">
        <v>29</v>
      </c>
      <c r="AA543">
        <v>8</v>
      </c>
      <c r="AB543">
        <v>8</v>
      </c>
      <c r="AC543">
        <v>9</v>
      </c>
    </row>
    <row r="544" spans="1:29">
      <c r="A544">
        <v>546</v>
      </c>
      <c r="B544" t="s">
        <v>806</v>
      </c>
      <c r="C544" t="s">
        <v>2086</v>
      </c>
      <c r="J544" t="s">
        <v>1457</v>
      </c>
      <c r="K544">
        <v>0</v>
      </c>
      <c r="N544" t="b">
        <v>0</v>
      </c>
      <c r="O544" t="b">
        <v>1</v>
      </c>
      <c r="P544" t="b">
        <v>0</v>
      </c>
      <c r="Q544">
        <v>8</v>
      </c>
      <c r="R544">
        <v>2</v>
      </c>
      <c r="S544">
        <v>1</v>
      </c>
      <c r="T544">
        <v>3</v>
      </c>
      <c r="U544" t="b">
        <v>1</v>
      </c>
      <c r="V544" t="s">
        <v>552</v>
      </c>
      <c r="W544" t="s">
        <v>2000</v>
      </c>
      <c r="X544" t="s">
        <v>14581</v>
      </c>
      <c r="Y544">
        <v>30</v>
      </c>
      <c r="Z544">
        <v>30</v>
      </c>
      <c r="AA544">
        <v>8</v>
      </c>
      <c r="AB544">
        <v>8</v>
      </c>
      <c r="AC544">
        <v>9</v>
      </c>
    </row>
    <row r="545" spans="1:29">
      <c r="A545">
        <v>547</v>
      </c>
      <c r="B545" t="s">
        <v>806</v>
      </c>
      <c r="C545" t="s">
        <v>2087</v>
      </c>
      <c r="J545" t="s">
        <v>1457</v>
      </c>
      <c r="K545">
        <v>0</v>
      </c>
      <c r="N545" t="b">
        <v>0</v>
      </c>
      <c r="O545" t="b">
        <v>1</v>
      </c>
      <c r="P545" t="b">
        <v>0</v>
      </c>
      <c r="Q545">
        <v>8</v>
      </c>
      <c r="R545">
        <v>2</v>
      </c>
      <c r="S545">
        <v>1</v>
      </c>
      <c r="T545">
        <v>3</v>
      </c>
      <c r="U545" t="b">
        <v>1</v>
      </c>
      <c r="V545" t="s">
        <v>552</v>
      </c>
      <c r="W545" t="s">
        <v>2000</v>
      </c>
      <c r="X545" t="s">
        <v>14741</v>
      </c>
      <c r="Y545">
        <v>31</v>
      </c>
      <c r="Z545">
        <v>31</v>
      </c>
      <c r="AA545">
        <v>8</v>
      </c>
      <c r="AB545">
        <v>8</v>
      </c>
      <c r="AC545">
        <v>9</v>
      </c>
    </row>
    <row r="546" spans="1:29">
      <c r="A546">
        <v>548</v>
      </c>
      <c r="B546" t="s">
        <v>806</v>
      </c>
      <c r="C546" t="s">
        <v>2088</v>
      </c>
      <c r="J546" t="s">
        <v>1457</v>
      </c>
      <c r="K546">
        <v>0</v>
      </c>
      <c r="N546" t="b">
        <v>0</v>
      </c>
      <c r="O546" t="b">
        <v>1</v>
      </c>
      <c r="P546" t="b">
        <v>0</v>
      </c>
      <c r="Q546">
        <v>8</v>
      </c>
      <c r="R546">
        <v>2</v>
      </c>
      <c r="S546">
        <v>1</v>
      </c>
      <c r="T546">
        <v>3</v>
      </c>
      <c r="U546" t="b">
        <v>1</v>
      </c>
      <c r="V546" t="s">
        <v>552</v>
      </c>
      <c r="W546" t="s">
        <v>2000</v>
      </c>
      <c r="X546" t="s">
        <v>14773</v>
      </c>
      <c r="Y546">
        <v>35</v>
      </c>
      <c r="Z546">
        <v>35</v>
      </c>
      <c r="AA546">
        <v>4</v>
      </c>
      <c r="AB546">
        <v>4</v>
      </c>
      <c r="AC546">
        <v>9</v>
      </c>
    </row>
    <row r="547" spans="1:29">
      <c r="A547">
        <v>549</v>
      </c>
      <c r="B547" t="s">
        <v>806</v>
      </c>
      <c r="C547" t="s">
        <v>2089</v>
      </c>
      <c r="J547" t="s">
        <v>1457</v>
      </c>
      <c r="K547">
        <v>0</v>
      </c>
      <c r="N547" t="b">
        <v>0</v>
      </c>
      <c r="O547" t="b">
        <v>1</v>
      </c>
      <c r="P547" t="b">
        <v>0</v>
      </c>
      <c r="Q547">
        <v>8</v>
      </c>
      <c r="R547">
        <v>2</v>
      </c>
      <c r="S547">
        <v>1</v>
      </c>
      <c r="T547">
        <v>3</v>
      </c>
      <c r="U547" t="b">
        <v>1</v>
      </c>
      <c r="V547" t="s">
        <v>552</v>
      </c>
      <c r="W547" t="s">
        <v>2000</v>
      </c>
      <c r="X547" t="s">
        <v>14774</v>
      </c>
      <c r="Y547">
        <v>35</v>
      </c>
      <c r="Z547">
        <v>35</v>
      </c>
      <c r="AA547">
        <v>5</v>
      </c>
      <c r="AB547">
        <v>5</v>
      </c>
      <c r="AC547">
        <v>9</v>
      </c>
    </row>
    <row r="548" spans="1:29">
      <c r="A548">
        <v>550</v>
      </c>
      <c r="B548" t="s">
        <v>806</v>
      </c>
      <c r="C548" t="s">
        <v>2090</v>
      </c>
      <c r="J548" t="s">
        <v>1457</v>
      </c>
      <c r="K548">
        <v>0</v>
      </c>
      <c r="N548" t="b">
        <v>0</v>
      </c>
      <c r="O548" t="b">
        <v>1</v>
      </c>
      <c r="P548" t="b">
        <v>0</v>
      </c>
      <c r="Q548">
        <v>8</v>
      </c>
      <c r="R548">
        <v>2</v>
      </c>
      <c r="S548">
        <v>1</v>
      </c>
      <c r="T548">
        <v>3</v>
      </c>
      <c r="U548" t="b">
        <v>1</v>
      </c>
      <c r="V548" t="s">
        <v>552</v>
      </c>
      <c r="W548" t="s">
        <v>2000</v>
      </c>
      <c r="X548" t="s">
        <v>14544</v>
      </c>
      <c r="Y548">
        <v>35</v>
      </c>
      <c r="Z548">
        <v>35</v>
      </c>
      <c r="AA548">
        <v>6</v>
      </c>
      <c r="AB548">
        <v>6</v>
      </c>
      <c r="AC548">
        <v>9</v>
      </c>
    </row>
    <row r="549" spans="1:29">
      <c r="A549">
        <v>551</v>
      </c>
      <c r="B549" t="s">
        <v>806</v>
      </c>
      <c r="C549" t="s">
        <v>2091</v>
      </c>
      <c r="J549" t="s">
        <v>1457</v>
      </c>
      <c r="K549">
        <v>0</v>
      </c>
      <c r="N549" t="b">
        <v>0</v>
      </c>
      <c r="O549" t="b">
        <v>1</v>
      </c>
      <c r="P549" t="b">
        <v>0</v>
      </c>
      <c r="Q549">
        <v>8</v>
      </c>
      <c r="R549">
        <v>2</v>
      </c>
      <c r="S549">
        <v>1</v>
      </c>
      <c r="T549">
        <v>3</v>
      </c>
      <c r="U549" t="b">
        <v>1</v>
      </c>
      <c r="V549" t="s">
        <v>552</v>
      </c>
      <c r="W549" t="s">
        <v>2000</v>
      </c>
      <c r="X549" t="s">
        <v>14739</v>
      </c>
      <c r="Y549">
        <v>35</v>
      </c>
      <c r="Z549">
        <v>35</v>
      </c>
      <c r="AA549">
        <v>7</v>
      </c>
      <c r="AB549">
        <v>7</v>
      </c>
      <c r="AC549">
        <v>9</v>
      </c>
    </row>
    <row r="550" spans="1:29">
      <c r="A550">
        <v>552</v>
      </c>
      <c r="B550" t="s">
        <v>806</v>
      </c>
      <c r="C550" t="s">
        <v>2092</v>
      </c>
      <c r="J550" t="s">
        <v>1457</v>
      </c>
      <c r="K550">
        <v>0</v>
      </c>
      <c r="N550" t="b">
        <v>0</v>
      </c>
      <c r="O550" t="b">
        <v>1</v>
      </c>
      <c r="P550" t="b">
        <v>0</v>
      </c>
      <c r="Q550">
        <v>8</v>
      </c>
      <c r="R550">
        <v>2</v>
      </c>
      <c r="S550">
        <v>1</v>
      </c>
      <c r="T550">
        <v>3</v>
      </c>
      <c r="U550" t="b">
        <v>1</v>
      </c>
      <c r="V550" t="s">
        <v>552</v>
      </c>
      <c r="W550" t="s">
        <v>2000</v>
      </c>
      <c r="X550" t="s">
        <v>14744</v>
      </c>
      <c r="Y550">
        <v>35</v>
      </c>
      <c r="Z550">
        <v>35</v>
      </c>
      <c r="AA550">
        <v>8</v>
      </c>
      <c r="AB550">
        <v>8</v>
      </c>
      <c r="AC550">
        <v>9</v>
      </c>
    </row>
    <row r="551" spans="1:29">
      <c r="A551">
        <v>553</v>
      </c>
      <c r="B551" t="s">
        <v>806</v>
      </c>
      <c r="C551" t="s">
        <v>2093</v>
      </c>
      <c r="J551" t="s">
        <v>1457</v>
      </c>
      <c r="K551">
        <v>0</v>
      </c>
      <c r="N551" t="b">
        <v>0</v>
      </c>
      <c r="O551" t="b">
        <v>1</v>
      </c>
      <c r="P551" t="b">
        <v>0</v>
      </c>
      <c r="Q551">
        <v>8</v>
      </c>
      <c r="R551">
        <v>2</v>
      </c>
      <c r="S551">
        <v>1</v>
      </c>
      <c r="T551">
        <v>3</v>
      </c>
      <c r="U551" t="b">
        <v>1</v>
      </c>
      <c r="V551" t="s">
        <v>552</v>
      </c>
      <c r="W551" t="s">
        <v>2000</v>
      </c>
      <c r="X551" t="s">
        <v>14775</v>
      </c>
      <c r="Y551">
        <v>36</v>
      </c>
      <c r="Z551">
        <v>36</v>
      </c>
      <c r="AA551">
        <v>4</v>
      </c>
      <c r="AB551">
        <v>4</v>
      </c>
      <c r="AC551">
        <v>9</v>
      </c>
    </row>
    <row r="552" spans="1:29">
      <c r="A552">
        <v>554</v>
      </c>
      <c r="B552" t="s">
        <v>806</v>
      </c>
      <c r="C552" t="s">
        <v>2094</v>
      </c>
      <c r="J552" t="s">
        <v>1457</v>
      </c>
      <c r="K552">
        <v>0</v>
      </c>
      <c r="N552" t="b">
        <v>0</v>
      </c>
      <c r="O552" t="b">
        <v>1</v>
      </c>
      <c r="P552" t="b">
        <v>0</v>
      </c>
      <c r="Q552">
        <v>8</v>
      </c>
      <c r="R552">
        <v>2</v>
      </c>
      <c r="S552">
        <v>1</v>
      </c>
      <c r="T552">
        <v>3</v>
      </c>
      <c r="U552" t="b">
        <v>1</v>
      </c>
      <c r="V552" t="s">
        <v>552</v>
      </c>
      <c r="W552" t="s">
        <v>2000</v>
      </c>
      <c r="X552" t="s">
        <v>14776</v>
      </c>
      <c r="Y552">
        <v>36</v>
      </c>
      <c r="Z552">
        <v>36</v>
      </c>
      <c r="AA552">
        <v>5</v>
      </c>
      <c r="AB552">
        <v>5</v>
      </c>
      <c r="AC552">
        <v>9</v>
      </c>
    </row>
    <row r="553" spans="1:29">
      <c r="A553">
        <v>555</v>
      </c>
      <c r="B553" t="s">
        <v>806</v>
      </c>
      <c r="C553" t="s">
        <v>2095</v>
      </c>
      <c r="J553" t="s">
        <v>1457</v>
      </c>
      <c r="K553">
        <v>0</v>
      </c>
      <c r="N553" t="b">
        <v>0</v>
      </c>
      <c r="O553" t="b">
        <v>1</v>
      </c>
      <c r="P553" t="b">
        <v>0</v>
      </c>
      <c r="Q553">
        <v>8</v>
      </c>
      <c r="R553">
        <v>2</v>
      </c>
      <c r="S553">
        <v>1</v>
      </c>
      <c r="T553">
        <v>3</v>
      </c>
      <c r="U553" t="b">
        <v>1</v>
      </c>
      <c r="V553" t="s">
        <v>552</v>
      </c>
      <c r="W553" t="s">
        <v>2000</v>
      </c>
      <c r="X553" t="s">
        <v>14545</v>
      </c>
      <c r="Y553">
        <v>36</v>
      </c>
      <c r="Z553">
        <v>36</v>
      </c>
      <c r="AA553">
        <v>6</v>
      </c>
      <c r="AB553">
        <v>6</v>
      </c>
      <c r="AC553">
        <v>9</v>
      </c>
    </row>
    <row r="554" spans="1:29">
      <c r="A554">
        <v>556</v>
      </c>
      <c r="B554" t="s">
        <v>806</v>
      </c>
      <c r="C554" t="s">
        <v>2096</v>
      </c>
      <c r="J554" t="s">
        <v>1457</v>
      </c>
      <c r="K554">
        <v>0</v>
      </c>
      <c r="N554" t="b">
        <v>0</v>
      </c>
      <c r="O554" t="b">
        <v>1</v>
      </c>
      <c r="P554" t="b">
        <v>0</v>
      </c>
      <c r="Q554">
        <v>8</v>
      </c>
      <c r="R554">
        <v>2</v>
      </c>
      <c r="S554">
        <v>1</v>
      </c>
      <c r="T554">
        <v>3</v>
      </c>
      <c r="U554" t="b">
        <v>1</v>
      </c>
      <c r="V554" t="s">
        <v>552</v>
      </c>
      <c r="W554" t="s">
        <v>2000</v>
      </c>
      <c r="X554" t="s">
        <v>14740</v>
      </c>
      <c r="Y554">
        <v>36</v>
      </c>
      <c r="Z554">
        <v>36</v>
      </c>
      <c r="AA554">
        <v>7</v>
      </c>
      <c r="AB554">
        <v>7</v>
      </c>
      <c r="AC554">
        <v>9</v>
      </c>
    </row>
    <row r="555" spans="1:29">
      <c r="A555">
        <v>557</v>
      </c>
      <c r="B555" t="s">
        <v>806</v>
      </c>
      <c r="C555" t="s">
        <v>2097</v>
      </c>
      <c r="J555" t="s">
        <v>1457</v>
      </c>
      <c r="K555">
        <v>0</v>
      </c>
      <c r="N555" t="b">
        <v>0</v>
      </c>
      <c r="O555" t="b">
        <v>1</v>
      </c>
      <c r="P555" t="b">
        <v>0</v>
      </c>
      <c r="Q555">
        <v>8</v>
      </c>
      <c r="R555">
        <v>2</v>
      </c>
      <c r="S555">
        <v>1</v>
      </c>
      <c r="T555">
        <v>3</v>
      </c>
      <c r="U555" t="b">
        <v>1</v>
      </c>
      <c r="V555" t="s">
        <v>552</v>
      </c>
      <c r="W555" t="s">
        <v>2000</v>
      </c>
      <c r="X555" t="s">
        <v>14745</v>
      </c>
      <c r="Y555">
        <v>36</v>
      </c>
      <c r="Z555">
        <v>36</v>
      </c>
      <c r="AA555">
        <v>8</v>
      </c>
      <c r="AB555">
        <v>8</v>
      </c>
      <c r="AC555">
        <v>9</v>
      </c>
    </row>
    <row r="556" spans="1:29">
      <c r="A556">
        <v>558</v>
      </c>
      <c r="B556" t="s">
        <v>806</v>
      </c>
      <c r="C556" t="s">
        <v>2098</v>
      </c>
      <c r="J556" t="s">
        <v>1457</v>
      </c>
      <c r="K556">
        <v>0</v>
      </c>
      <c r="N556" t="b">
        <v>1</v>
      </c>
      <c r="O556" t="b">
        <v>0</v>
      </c>
      <c r="P556" t="b">
        <v>0</v>
      </c>
      <c r="Q556">
        <v>8</v>
      </c>
      <c r="R556">
        <v>2</v>
      </c>
      <c r="S556">
        <v>1</v>
      </c>
      <c r="T556">
        <v>3</v>
      </c>
      <c r="U556" t="b">
        <v>1</v>
      </c>
      <c r="V556" t="s">
        <v>552</v>
      </c>
      <c r="W556" t="s">
        <v>2000</v>
      </c>
      <c r="X556" t="s">
        <v>14777</v>
      </c>
      <c r="Y556">
        <v>38</v>
      </c>
      <c r="Z556">
        <v>38</v>
      </c>
      <c r="AA556">
        <v>4</v>
      </c>
      <c r="AB556">
        <v>4</v>
      </c>
      <c r="AC556">
        <v>9</v>
      </c>
    </row>
    <row r="557" spans="1:29">
      <c r="A557">
        <v>559</v>
      </c>
      <c r="B557" t="s">
        <v>806</v>
      </c>
      <c r="C557" t="s">
        <v>2099</v>
      </c>
      <c r="J557" t="s">
        <v>1457</v>
      </c>
      <c r="K557">
        <v>0</v>
      </c>
      <c r="N557" t="b">
        <v>1</v>
      </c>
      <c r="O557" t="b">
        <v>0</v>
      </c>
      <c r="P557" t="b">
        <v>0</v>
      </c>
      <c r="Q557">
        <v>8</v>
      </c>
      <c r="R557">
        <v>2</v>
      </c>
      <c r="S557">
        <v>1</v>
      </c>
      <c r="T557">
        <v>3</v>
      </c>
      <c r="U557" t="b">
        <v>1</v>
      </c>
      <c r="V557" t="s">
        <v>552</v>
      </c>
      <c r="W557" t="s">
        <v>2000</v>
      </c>
      <c r="X557" t="s">
        <v>14693</v>
      </c>
      <c r="Y557">
        <v>38</v>
      </c>
      <c r="Z557">
        <v>38</v>
      </c>
      <c r="AA557">
        <v>5</v>
      </c>
      <c r="AB557">
        <v>5</v>
      </c>
      <c r="AC557">
        <v>9</v>
      </c>
    </row>
    <row r="558" spans="1:29">
      <c r="A558">
        <v>560</v>
      </c>
      <c r="B558" t="s">
        <v>806</v>
      </c>
      <c r="C558" t="s">
        <v>2100</v>
      </c>
      <c r="J558" t="s">
        <v>1457</v>
      </c>
      <c r="K558">
        <v>0</v>
      </c>
      <c r="N558" t="b">
        <v>1</v>
      </c>
      <c r="O558" t="b">
        <v>0</v>
      </c>
      <c r="P558" t="b">
        <v>0</v>
      </c>
      <c r="Q558">
        <v>8</v>
      </c>
      <c r="R558">
        <v>2</v>
      </c>
      <c r="S558">
        <v>1</v>
      </c>
      <c r="T558">
        <v>3</v>
      </c>
      <c r="U558" t="b">
        <v>1</v>
      </c>
      <c r="V558" t="s">
        <v>552</v>
      </c>
      <c r="W558" t="s">
        <v>2000</v>
      </c>
      <c r="X558" t="s">
        <v>14778</v>
      </c>
      <c r="Y558">
        <v>39</v>
      </c>
      <c r="Z558">
        <v>39</v>
      </c>
      <c r="AA558">
        <v>4</v>
      </c>
      <c r="AB558">
        <v>4</v>
      </c>
      <c r="AC558">
        <v>9</v>
      </c>
    </row>
    <row r="559" spans="1:29">
      <c r="A559">
        <v>561</v>
      </c>
      <c r="B559" t="s">
        <v>806</v>
      </c>
      <c r="C559" t="s">
        <v>2101</v>
      </c>
      <c r="J559" t="s">
        <v>1457</v>
      </c>
      <c r="K559">
        <v>0</v>
      </c>
      <c r="N559" t="b">
        <v>1</v>
      </c>
      <c r="O559" t="b">
        <v>0</v>
      </c>
      <c r="P559" t="b">
        <v>0</v>
      </c>
      <c r="Q559">
        <v>8</v>
      </c>
      <c r="R559">
        <v>2</v>
      </c>
      <c r="S559">
        <v>1</v>
      </c>
      <c r="T559">
        <v>3</v>
      </c>
      <c r="U559" t="b">
        <v>1</v>
      </c>
      <c r="V559" t="s">
        <v>552</v>
      </c>
      <c r="W559" t="s">
        <v>2000</v>
      </c>
      <c r="X559" t="s">
        <v>14694</v>
      </c>
      <c r="Y559">
        <v>39</v>
      </c>
      <c r="Z559">
        <v>39</v>
      </c>
      <c r="AA559">
        <v>5</v>
      </c>
      <c r="AB559">
        <v>5</v>
      </c>
      <c r="AC559">
        <v>9</v>
      </c>
    </row>
    <row r="560" spans="1:29">
      <c r="A560">
        <v>562</v>
      </c>
      <c r="B560" t="s">
        <v>806</v>
      </c>
      <c r="C560" t="s">
        <v>2102</v>
      </c>
      <c r="J560" t="s">
        <v>1457</v>
      </c>
      <c r="K560">
        <v>0</v>
      </c>
      <c r="N560" t="b">
        <v>1</v>
      </c>
      <c r="O560" t="b">
        <v>0</v>
      </c>
      <c r="P560" t="b">
        <v>0</v>
      </c>
      <c r="Q560">
        <v>8</v>
      </c>
      <c r="R560">
        <v>2</v>
      </c>
      <c r="S560">
        <v>1</v>
      </c>
      <c r="T560">
        <v>3</v>
      </c>
      <c r="U560" t="b">
        <v>1</v>
      </c>
      <c r="V560" t="s">
        <v>552</v>
      </c>
      <c r="W560" t="s">
        <v>2000</v>
      </c>
      <c r="X560" t="s">
        <v>14779</v>
      </c>
      <c r="Y560">
        <v>40</v>
      </c>
      <c r="Z560">
        <v>40</v>
      </c>
      <c r="AA560">
        <v>4</v>
      </c>
      <c r="AB560">
        <v>4</v>
      </c>
      <c r="AC560">
        <v>9</v>
      </c>
    </row>
    <row r="561" spans="1:29">
      <c r="A561">
        <v>563</v>
      </c>
      <c r="B561" t="s">
        <v>806</v>
      </c>
      <c r="C561" t="s">
        <v>2103</v>
      </c>
      <c r="J561" t="s">
        <v>1457</v>
      </c>
      <c r="K561">
        <v>0</v>
      </c>
      <c r="N561" t="b">
        <v>1</v>
      </c>
      <c r="O561" t="b">
        <v>0</v>
      </c>
      <c r="P561" t="b">
        <v>0</v>
      </c>
      <c r="Q561">
        <v>8</v>
      </c>
      <c r="R561">
        <v>2</v>
      </c>
      <c r="S561">
        <v>1</v>
      </c>
      <c r="T561">
        <v>3</v>
      </c>
      <c r="U561" t="b">
        <v>1</v>
      </c>
      <c r="V561" t="s">
        <v>552</v>
      </c>
      <c r="W561" t="s">
        <v>2000</v>
      </c>
      <c r="X561" t="s">
        <v>14484</v>
      </c>
      <c r="Y561">
        <v>40</v>
      </c>
      <c r="Z561">
        <v>40</v>
      </c>
      <c r="AA561">
        <v>5</v>
      </c>
      <c r="AB561">
        <v>5</v>
      </c>
      <c r="AC561">
        <v>9</v>
      </c>
    </row>
    <row r="562" spans="1:29">
      <c r="A562">
        <v>564</v>
      </c>
      <c r="B562" t="s">
        <v>806</v>
      </c>
      <c r="C562" t="s">
        <v>2104</v>
      </c>
      <c r="J562" t="s">
        <v>1457</v>
      </c>
      <c r="K562">
        <v>0</v>
      </c>
      <c r="N562" t="b">
        <v>1</v>
      </c>
      <c r="O562" t="b">
        <v>0</v>
      </c>
      <c r="P562" t="b">
        <v>0</v>
      </c>
      <c r="Q562">
        <v>8</v>
      </c>
      <c r="R562">
        <v>2</v>
      </c>
      <c r="S562">
        <v>1</v>
      </c>
      <c r="T562">
        <v>3</v>
      </c>
      <c r="U562" t="b">
        <v>1</v>
      </c>
      <c r="V562" t="s">
        <v>552</v>
      </c>
      <c r="W562" t="s">
        <v>2000</v>
      </c>
      <c r="X562" t="s">
        <v>14780</v>
      </c>
      <c r="Y562">
        <v>41</v>
      </c>
      <c r="Z562">
        <v>41</v>
      </c>
      <c r="AA562">
        <v>4</v>
      </c>
      <c r="AB562">
        <v>4</v>
      </c>
      <c r="AC562">
        <v>9</v>
      </c>
    </row>
    <row r="563" spans="1:29">
      <c r="A563">
        <v>565</v>
      </c>
      <c r="B563" t="s">
        <v>806</v>
      </c>
      <c r="C563" t="s">
        <v>2105</v>
      </c>
      <c r="J563" t="s">
        <v>1457</v>
      </c>
      <c r="K563">
        <v>0</v>
      </c>
      <c r="N563" t="b">
        <v>1</v>
      </c>
      <c r="O563" t="b">
        <v>0</v>
      </c>
      <c r="P563" t="b">
        <v>0</v>
      </c>
      <c r="Q563">
        <v>8</v>
      </c>
      <c r="R563">
        <v>2</v>
      </c>
      <c r="S563">
        <v>1</v>
      </c>
      <c r="T563">
        <v>3</v>
      </c>
      <c r="U563" t="b">
        <v>1</v>
      </c>
      <c r="V563" t="s">
        <v>552</v>
      </c>
      <c r="W563" t="s">
        <v>2000</v>
      </c>
      <c r="X563" t="s">
        <v>14485</v>
      </c>
      <c r="Y563">
        <v>41</v>
      </c>
      <c r="Z563">
        <v>41</v>
      </c>
      <c r="AA563">
        <v>5</v>
      </c>
      <c r="AB563">
        <v>5</v>
      </c>
      <c r="AC563">
        <v>9</v>
      </c>
    </row>
    <row r="564" spans="1:29">
      <c r="A564">
        <v>566</v>
      </c>
      <c r="B564" t="s">
        <v>806</v>
      </c>
      <c r="C564" t="s">
        <v>2106</v>
      </c>
      <c r="J564" t="s">
        <v>1457</v>
      </c>
      <c r="K564">
        <v>0</v>
      </c>
      <c r="N564" t="b">
        <v>1</v>
      </c>
      <c r="O564" t="b">
        <v>0</v>
      </c>
      <c r="P564" t="b">
        <v>0</v>
      </c>
      <c r="Q564">
        <v>8</v>
      </c>
      <c r="R564">
        <v>2</v>
      </c>
      <c r="S564">
        <v>1</v>
      </c>
      <c r="T564">
        <v>3</v>
      </c>
      <c r="U564" t="b">
        <v>1</v>
      </c>
      <c r="V564" t="s">
        <v>552</v>
      </c>
      <c r="W564" t="s">
        <v>2000</v>
      </c>
      <c r="X564" t="s">
        <v>14781</v>
      </c>
      <c r="Y564">
        <v>42</v>
      </c>
      <c r="Z564">
        <v>42</v>
      </c>
      <c r="AA564">
        <v>4</v>
      </c>
      <c r="AB564">
        <v>4</v>
      </c>
      <c r="AC564">
        <v>9</v>
      </c>
    </row>
    <row r="565" spans="1:29">
      <c r="A565">
        <v>567</v>
      </c>
      <c r="B565" t="s">
        <v>806</v>
      </c>
      <c r="C565" t="s">
        <v>2107</v>
      </c>
      <c r="J565" t="s">
        <v>1457</v>
      </c>
      <c r="K565">
        <v>0</v>
      </c>
      <c r="N565" t="b">
        <v>1</v>
      </c>
      <c r="O565" t="b">
        <v>0</v>
      </c>
      <c r="P565" t="b">
        <v>0</v>
      </c>
      <c r="Q565">
        <v>8</v>
      </c>
      <c r="R565">
        <v>2</v>
      </c>
      <c r="S565">
        <v>1</v>
      </c>
      <c r="T565">
        <v>3</v>
      </c>
      <c r="U565" t="b">
        <v>1</v>
      </c>
      <c r="V565" t="s">
        <v>552</v>
      </c>
      <c r="W565" t="s">
        <v>2000</v>
      </c>
      <c r="X565" t="s">
        <v>14486</v>
      </c>
      <c r="Y565">
        <v>42</v>
      </c>
      <c r="Z565">
        <v>42</v>
      </c>
      <c r="AA565">
        <v>5</v>
      </c>
      <c r="AB565">
        <v>5</v>
      </c>
      <c r="AC565">
        <v>9</v>
      </c>
    </row>
    <row r="566" spans="1:29">
      <c r="A566">
        <v>568</v>
      </c>
      <c r="B566" t="s">
        <v>806</v>
      </c>
      <c r="C566" t="s">
        <v>2108</v>
      </c>
      <c r="J566" t="s">
        <v>1457</v>
      </c>
      <c r="K566">
        <v>0</v>
      </c>
      <c r="N566" t="b">
        <v>1</v>
      </c>
      <c r="O566" t="b">
        <v>0</v>
      </c>
      <c r="P566" t="b">
        <v>0</v>
      </c>
      <c r="Q566">
        <v>8</v>
      </c>
      <c r="R566">
        <v>2</v>
      </c>
      <c r="S566">
        <v>1</v>
      </c>
      <c r="T566">
        <v>3</v>
      </c>
      <c r="U566" t="b">
        <v>1</v>
      </c>
      <c r="V566" t="s">
        <v>552</v>
      </c>
      <c r="W566" t="s">
        <v>2000</v>
      </c>
      <c r="X566" t="s">
        <v>14782</v>
      </c>
      <c r="Y566">
        <v>43</v>
      </c>
      <c r="Z566">
        <v>43</v>
      </c>
      <c r="AA566">
        <v>4</v>
      </c>
      <c r="AB566">
        <v>4</v>
      </c>
      <c r="AC566">
        <v>9</v>
      </c>
    </row>
    <row r="567" spans="1:29">
      <c r="A567">
        <v>569</v>
      </c>
      <c r="B567" t="s">
        <v>806</v>
      </c>
      <c r="C567" t="s">
        <v>2109</v>
      </c>
      <c r="J567" t="s">
        <v>1457</v>
      </c>
      <c r="K567">
        <v>0</v>
      </c>
      <c r="N567" t="b">
        <v>1</v>
      </c>
      <c r="O567" t="b">
        <v>0</v>
      </c>
      <c r="P567" t="b">
        <v>0</v>
      </c>
      <c r="Q567">
        <v>8</v>
      </c>
      <c r="R567">
        <v>2</v>
      </c>
      <c r="S567">
        <v>1</v>
      </c>
      <c r="T567">
        <v>3</v>
      </c>
      <c r="U567" t="b">
        <v>1</v>
      </c>
      <c r="V567" t="s">
        <v>552</v>
      </c>
      <c r="W567" t="s">
        <v>2000</v>
      </c>
      <c r="X567" t="s">
        <v>14487</v>
      </c>
      <c r="Y567">
        <v>43</v>
      </c>
      <c r="Z567">
        <v>43</v>
      </c>
      <c r="AA567">
        <v>5</v>
      </c>
      <c r="AB567">
        <v>5</v>
      </c>
      <c r="AC567">
        <v>9</v>
      </c>
    </row>
    <row r="568" spans="1:29">
      <c r="A568">
        <v>570</v>
      </c>
      <c r="B568" t="s">
        <v>806</v>
      </c>
      <c r="C568" t="s">
        <v>2110</v>
      </c>
      <c r="J568" t="s">
        <v>1457</v>
      </c>
      <c r="K568">
        <v>0</v>
      </c>
      <c r="N568" t="b">
        <v>1</v>
      </c>
      <c r="O568" t="b">
        <v>0</v>
      </c>
      <c r="P568" t="b">
        <v>0</v>
      </c>
      <c r="Q568">
        <v>8</v>
      </c>
      <c r="R568">
        <v>2</v>
      </c>
      <c r="S568">
        <v>1</v>
      </c>
      <c r="T568">
        <v>3</v>
      </c>
      <c r="U568" t="b">
        <v>1</v>
      </c>
      <c r="V568" t="s">
        <v>552</v>
      </c>
      <c r="W568" t="s">
        <v>2000</v>
      </c>
      <c r="X568" t="s">
        <v>14783</v>
      </c>
      <c r="Y568">
        <v>44</v>
      </c>
      <c r="Z568">
        <v>44</v>
      </c>
      <c r="AA568">
        <v>4</v>
      </c>
      <c r="AB568">
        <v>4</v>
      </c>
      <c r="AC568">
        <v>9</v>
      </c>
    </row>
    <row r="569" spans="1:29">
      <c r="A569">
        <v>571</v>
      </c>
      <c r="B569" t="s">
        <v>806</v>
      </c>
      <c r="C569" t="s">
        <v>2111</v>
      </c>
      <c r="J569" t="s">
        <v>1457</v>
      </c>
      <c r="K569">
        <v>0</v>
      </c>
      <c r="N569" t="b">
        <v>1</v>
      </c>
      <c r="O569" t="b">
        <v>0</v>
      </c>
      <c r="P569" t="b">
        <v>0</v>
      </c>
      <c r="Q569">
        <v>8</v>
      </c>
      <c r="R569">
        <v>2</v>
      </c>
      <c r="S569">
        <v>1</v>
      </c>
      <c r="T569">
        <v>3</v>
      </c>
      <c r="U569" t="b">
        <v>1</v>
      </c>
      <c r="V569" t="s">
        <v>552</v>
      </c>
      <c r="W569" t="s">
        <v>2000</v>
      </c>
      <c r="X569" t="s">
        <v>14488</v>
      </c>
      <c r="Y569">
        <v>44</v>
      </c>
      <c r="Z569">
        <v>44</v>
      </c>
      <c r="AA569">
        <v>5</v>
      </c>
      <c r="AB569">
        <v>5</v>
      </c>
      <c r="AC569">
        <v>9</v>
      </c>
    </row>
    <row r="570" spans="1:29">
      <c r="A570">
        <v>572</v>
      </c>
      <c r="B570" t="s">
        <v>806</v>
      </c>
      <c r="C570" t="s">
        <v>2112</v>
      </c>
      <c r="J570" t="s">
        <v>1457</v>
      </c>
      <c r="K570">
        <v>0</v>
      </c>
      <c r="N570" t="b">
        <v>1</v>
      </c>
      <c r="O570" t="b">
        <v>0</v>
      </c>
      <c r="P570" t="b">
        <v>0</v>
      </c>
      <c r="Q570">
        <v>8</v>
      </c>
      <c r="R570">
        <v>2</v>
      </c>
      <c r="S570">
        <v>1</v>
      </c>
      <c r="T570">
        <v>3</v>
      </c>
      <c r="U570" t="b">
        <v>1</v>
      </c>
      <c r="V570" t="s">
        <v>552</v>
      </c>
      <c r="W570" t="s">
        <v>2000</v>
      </c>
      <c r="X570" t="s">
        <v>14784</v>
      </c>
      <c r="Y570">
        <v>45</v>
      </c>
      <c r="Z570">
        <v>45</v>
      </c>
      <c r="AA570">
        <v>4</v>
      </c>
      <c r="AB570">
        <v>4</v>
      </c>
      <c r="AC570">
        <v>9</v>
      </c>
    </row>
    <row r="571" spans="1:29">
      <c r="A571">
        <v>573</v>
      </c>
      <c r="B571" t="s">
        <v>806</v>
      </c>
      <c r="C571" t="s">
        <v>2113</v>
      </c>
      <c r="J571" t="s">
        <v>1457</v>
      </c>
      <c r="K571">
        <v>0</v>
      </c>
      <c r="N571" t="b">
        <v>1</v>
      </c>
      <c r="O571" t="b">
        <v>0</v>
      </c>
      <c r="P571" t="b">
        <v>0</v>
      </c>
      <c r="Q571">
        <v>8</v>
      </c>
      <c r="R571">
        <v>2</v>
      </c>
      <c r="S571">
        <v>1</v>
      </c>
      <c r="T571">
        <v>3</v>
      </c>
      <c r="U571" t="b">
        <v>1</v>
      </c>
      <c r="V571" t="s">
        <v>552</v>
      </c>
      <c r="W571" t="s">
        <v>2000</v>
      </c>
      <c r="X571" t="s">
        <v>14489</v>
      </c>
      <c r="Y571">
        <v>45</v>
      </c>
      <c r="Z571">
        <v>45</v>
      </c>
      <c r="AA571">
        <v>5</v>
      </c>
      <c r="AB571">
        <v>5</v>
      </c>
      <c r="AC571">
        <v>9</v>
      </c>
    </row>
    <row r="572" spans="1:29">
      <c r="A572">
        <v>574</v>
      </c>
      <c r="B572" t="s">
        <v>806</v>
      </c>
      <c r="C572" t="s">
        <v>2114</v>
      </c>
      <c r="J572" t="s">
        <v>1457</v>
      </c>
      <c r="K572">
        <v>0</v>
      </c>
      <c r="N572" t="b">
        <v>1</v>
      </c>
      <c r="O572" t="b">
        <v>0</v>
      </c>
      <c r="P572" t="b">
        <v>0</v>
      </c>
      <c r="Q572">
        <v>8</v>
      </c>
      <c r="R572">
        <v>2</v>
      </c>
      <c r="S572">
        <v>1</v>
      </c>
      <c r="T572">
        <v>3</v>
      </c>
      <c r="U572" t="b">
        <v>1</v>
      </c>
      <c r="V572" t="s">
        <v>552</v>
      </c>
      <c r="W572" t="s">
        <v>2000</v>
      </c>
      <c r="X572" t="s">
        <v>14785</v>
      </c>
      <c r="Y572">
        <v>46</v>
      </c>
      <c r="Z572">
        <v>46</v>
      </c>
      <c r="AA572">
        <v>4</v>
      </c>
      <c r="AB572">
        <v>4</v>
      </c>
      <c r="AC572">
        <v>9</v>
      </c>
    </row>
    <row r="573" spans="1:29">
      <c r="A573">
        <v>575</v>
      </c>
      <c r="B573" t="s">
        <v>806</v>
      </c>
      <c r="C573" t="s">
        <v>2115</v>
      </c>
      <c r="J573" t="s">
        <v>1457</v>
      </c>
      <c r="K573">
        <v>0</v>
      </c>
      <c r="N573" t="b">
        <v>1</v>
      </c>
      <c r="O573" t="b">
        <v>0</v>
      </c>
      <c r="P573" t="b">
        <v>0</v>
      </c>
      <c r="Q573">
        <v>8</v>
      </c>
      <c r="R573">
        <v>2</v>
      </c>
      <c r="S573">
        <v>1</v>
      </c>
      <c r="T573">
        <v>3</v>
      </c>
      <c r="U573" t="b">
        <v>1</v>
      </c>
      <c r="V573" t="s">
        <v>552</v>
      </c>
      <c r="W573" t="s">
        <v>2000</v>
      </c>
      <c r="X573" t="s">
        <v>14701</v>
      </c>
      <c r="Y573">
        <v>46</v>
      </c>
      <c r="Z573">
        <v>46</v>
      </c>
      <c r="AA573">
        <v>5</v>
      </c>
      <c r="AB573">
        <v>5</v>
      </c>
      <c r="AC573">
        <v>9</v>
      </c>
    </row>
    <row r="574" spans="1:29">
      <c r="A574">
        <v>576</v>
      </c>
      <c r="B574" t="s">
        <v>806</v>
      </c>
      <c r="C574" t="s">
        <v>2116</v>
      </c>
      <c r="J574" t="s">
        <v>1457</v>
      </c>
      <c r="K574">
        <v>0</v>
      </c>
      <c r="N574" t="b">
        <v>1</v>
      </c>
      <c r="O574" t="b">
        <v>0</v>
      </c>
      <c r="P574" t="b">
        <v>0</v>
      </c>
      <c r="Q574">
        <v>8</v>
      </c>
      <c r="R574">
        <v>2</v>
      </c>
      <c r="S574">
        <v>1</v>
      </c>
      <c r="T574">
        <v>3</v>
      </c>
      <c r="U574" t="b">
        <v>1</v>
      </c>
      <c r="V574" t="s">
        <v>552</v>
      </c>
      <c r="W574" t="s">
        <v>2000</v>
      </c>
      <c r="X574" t="s">
        <v>14786</v>
      </c>
      <c r="Y574">
        <v>47</v>
      </c>
      <c r="Z574">
        <v>47</v>
      </c>
      <c r="AA574">
        <v>4</v>
      </c>
      <c r="AB574">
        <v>4</v>
      </c>
      <c r="AC574">
        <v>9</v>
      </c>
    </row>
    <row r="575" spans="1:29">
      <c r="A575">
        <v>577</v>
      </c>
      <c r="B575" t="s">
        <v>806</v>
      </c>
      <c r="C575" t="s">
        <v>2117</v>
      </c>
      <c r="J575" t="s">
        <v>1457</v>
      </c>
      <c r="K575">
        <v>0</v>
      </c>
      <c r="N575" t="b">
        <v>1</v>
      </c>
      <c r="O575" t="b">
        <v>0</v>
      </c>
      <c r="P575" t="b">
        <v>0</v>
      </c>
      <c r="Q575">
        <v>8</v>
      </c>
      <c r="R575">
        <v>2</v>
      </c>
      <c r="S575">
        <v>1</v>
      </c>
      <c r="T575">
        <v>3</v>
      </c>
      <c r="U575" t="b">
        <v>1</v>
      </c>
      <c r="V575" t="s">
        <v>552</v>
      </c>
      <c r="W575" t="s">
        <v>2000</v>
      </c>
      <c r="X575" t="s">
        <v>14703</v>
      </c>
      <c r="Y575">
        <v>47</v>
      </c>
      <c r="Z575">
        <v>47</v>
      </c>
      <c r="AA575">
        <v>5</v>
      </c>
      <c r="AB575">
        <v>5</v>
      </c>
      <c r="AC575">
        <v>9</v>
      </c>
    </row>
    <row r="576" spans="1:29">
      <c r="A576">
        <v>578</v>
      </c>
      <c r="B576" t="s">
        <v>806</v>
      </c>
      <c r="C576" t="s">
        <v>2118</v>
      </c>
      <c r="J576" t="s">
        <v>1457</v>
      </c>
      <c r="K576">
        <v>0</v>
      </c>
      <c r="N576" t="b">
        <v>1</v>
      </c>
      <c r="O576" t="b">
        <v>0</v>
      </c>
      <c r="P576" t="b">
        <v>0</v>
      </c>
      <c r="Q576">
        <v>8</v>
      </c>
      <c r="R576">
        <v>2</v>
      </c>
      <c r="S576">
        <v>1</v>
      </c>
      <c r="T576">
        <v>3</v>
      </c>
      <c r="U576" t="b">
        <v>1</v>
      </c>
      <c r="V576" t="s">
        <v>552</v>
      </c>
      <c r="W576" t="s">
        <v>2000</v>
      </c>
      <c r="X576" t="s">
        <v>14787</v>
      </c>
      <c r="Y576">
        <v>48</v>
      </c>
      <c r="Z576">
        <v>48</v>
      </c>
      <c r="AA576">
        <v>4</v>
      </c>
      <c r="AB576">
        <v>4</v>
      </c>
      <c r="AC576">
        <v>9</v>
      </c>
    </row>
    <row r="577" spans="1:29">
      <c r="A577">
        <v>579</v>
      </c>
      <c r="B577" t="s">
        <v>806</v>
      </c>
      <c r="C577" t="s">
        <v>2119</v>
      </c>
      <c r="J577" t="s">
        <v>1457</v>
      </c>
      <c r="K577">
        <v>0</v>
      </c>
      <c r="N577" t="b">
        <v>1</v>
      </c>
      <c r="O577" t="b">
        <v>0</v>
      </c>
      <c r="P577" t="b">
        <v>0</v>
      </c>
      <c r="Q577">
        <v>8</v>
      </c>
      <c r="R577">
        <v>2</v>
      </c>
      <c r="S577">
        <v>1</v>
      </c>
      <c r="T577">
        <v>3</v>
      </c>
      <c r="U577" t="b">
        <v>1</v>
      </c>
      <c r="V577" t="s">
        <v>552</v>
      </c>
      <c r="W577" t="s">
        <v>2000</v>
      </c>
      <c r="X577" t="s">
        <v>14704</v>
      </c>
      <c r="Y577">
        <v>48</v>
      </c>
      <c r="Z577">
        <v>48</v>
      </c>
      <c r="AA577">
        <v>5</v>
      </c>
      <c r="AB577">
        <v>5</v>
      </c>
      <c r="AC577">
        <v>9</v>
      </c>
    </row>
    <row r="578" spans="1:29">
      <c r="A578">
        <v>580</v>
      </c>
      <c r="B578" t="s">
        <v>806</v>
      </c>
      <c r="C578" t="s">
        <v>2120</v>
      </c>
      <c r="J578" t="s">
        <v>1457</v>
      </c>
      <c r="K578">
        <v>0</v>
      </c>
      <c r="N578" t="b">
        <v>1</v>
      </c>
      <c r="O578" t="b">
        <v>0</v>
      </c>
      <c r="P578" t="b">
        <v>0</v>
      </c>
      <c r="Q578">
        <v>8</v>
      </c>
      <c r="R578">
        <v>2</v>
      </c>
      <c r="S578">
        <v>1</v>
      </c>
      <c r="T578">
        <v>3</v>
      </c>
      <c r="U578" t="b">
        <v>1</v>
      </c>
      <c r="V578" t="s">
        <v>552</v>
      </c>
      <c r="W578" t="s">
        <v>2000</v>
      </c>
      <c r="X578" t="s">
        <v>14788</v>
      </c>
      <c r="Y578">
        <v>49</v>
      </c>
      <c r="Z578">
        <v>49</v>
      </c>
      <c r="AA578">
        <v>4</v>
      </c>
      <c r="AB578">
        <v>4</v>
      </c>
      <c r="AC578">
        <v>9</v>
      </c>
    </row>
    <row r="579" spans="1:29">
      <c r="A579">
        <v>581</v>
      </c>
      <c r="B579" t="s">
        <v>806</v>
      </c>
      <c r="C579" t="s">
        <v>2121</v>
      </c>
      <c r="J579" t="s">
        <v>1457</v>
      </c>
      <c r="K579">
        <v>0</v>
      </c>
      <c r="N579" t="b">
        <v>1</v>
      </c>
      <c r="O579" t="b">
        <v>0</v>
      </c>
      <c r="P579" t="b">
        <v>0</v>
      </c>
      <c r="Q579">
        <v>8</v>
      </c>
      <c r="R579">
        <v>2</v>
      </c>
      <c r="S579">
        <v>1</v>
      </c>
      <c r="T579">
        <v>3</v>
      </c>
      <c r="U579" t="b">
        <v>1</v>
      </c>
      <c r="V579" t="s">
        <v>552</v>
      </c>
      <c r="W579" t="s">
        <v>2000</v>
      </c>
      <c r="X579" t="s">
        <v>14705</v>
      </c>
      <c r="Y579">
        <v>49</v>
      </c>
      <c r="Z579">
        <v>49</v>
      </c>
      <c r="AA579">
        <v>5</v>
      </c>
      <c r="AB579">
        <v>5</v>
      </c>
      <c r="AC579">
        <v>9</v>
      </c>
    </row>
    <row r="580" spans="1:29">
      <c r="A580">
        <v>582</v>
      </c>
      <c r="B580" t="s">
        <v>806</v>
      </c>
      <c r="C580" t="s">
        <v>2122</v>
      </c>
      <c r="J580" t="s">
        <v>1457</v>
      </c>
      <c r="K580">
        <v>0</v>
      </c>
      <c r="N580" t="b">
        <v>1</v>
      </c>
      <c r="O580" t="b">
        <v>0</v>
      </c>
      <c r="P580" t="b">
        <v>0</v>
      </c>
      <c r="Q580">
        <v>8</v>
      </c>
      <c r="R580">
        <v>2</v>
      </c>
      <c r="S580">
        <v>1</v>
      </c>
      <c r="T580">
        <v>3</v>
      </c>
      <c r="U580" t="b">
        <v>1</v>
      </c>
      <c r="V580" t="s">
        <v>552</v>
      </c>
      <c r="W580" t="s">
        <v>2000</v>
      </c>
      <c r="X580" t="s">
        <v>14789</v>
      </c>
      <c r="Y580">
        <v>50</v>
      </c>
      <c r="Z580">
        <v>50</v>
      </c>
      <c r="AA580">
        <v>4</v>
      </c>
      <c r="AB580">
        <v>4</v>
      </c>
      <c r="AC580">
        <v>9</v>
      </c>
    </row>
    <row r="581" spans="1:29">
      <c r="A581">
        <v>583</v>
      </c>
      <c r="B581" t="s">
        <v>806</v>
      </c>
      <c r="C581" t="s">
        <v>2123</v>
      </c>
      <c r="J581" t="s">
        <v>1457</v>
      </c>
      <c r="K581">
        <v>0</v>
      </c>
      <c r="N581" t="b">
        <v>1</v>
      </c>
      <c r="O581" t="b">
        <v>0</v>
      </c>
      <c r="P581" t="b">
        <v>0</v>
      </c>
      <c r="Q581">
        <v>8</v>
      </c>
      <c r="R581">
        <v>2</v>
      </c>
      <c r="S581">
        <v>1</v>
      </c>
      <c r="T581">
        <v>3</v>
      </c>
      <c r="U581" t="b">
        <v>1</v>
      </c>
      <c r="V581" t="s">
        <v>552</v>
      </c>
      <c r="W581" t="s">
        <v>2000</v>
      </c>
      <c r="X581" t="s">
        <v>14706</v>
      </c>
      <c r="Y581">
        <v>50</v>
      </c>
      <c r="Z581">
        <v>50</v>
      </c>
      <c r="AA581">
        <v>5</v>
      </c>
      <c r="AB581">
        <v>5</v>
      </c>
      <c r="AC581">
        <v>9</v>
      </c>
    </row>
    <row r="582" spans="1:29">
      <c r="A582">
        <v>584</v>
      </c>
      <c r="B582" t="s">
        <v>806</v>
      </c>
      <c r="C582" t="s">
        <v>2124</v>
      </c>
      <c r="J582" t="s">
        <v>1457</v>
      </c>
      <c r="K582">
        <v>0</v>
      </c>
      <c r="N582" t="b">
        <v>1</v>
      </c>
      <c r="O582" t="b">
        <v>0</v>
      </c>
      <c r="P582" t="b">
        <v>0</v>
      </c>
      <c r="Q582">
        <v>8</v>
      </c>
      <c r="R582">
        <v>2</v>
      </c>
      <c r="S582">
        <v>1</v>
      </c>
      <c r="T582">
        <v>3</v>
      </c>
      <c r="U582" t="b">
        <v>1</v>
      </c>
      <c r="V582" t="s">
        <v>552</v>
      </c>
      <c r="W582" t="s">
        <v>2000</v>
      </c>
      <c r="X582" t="s">
        <v>14790</v>
      </c>
      <c r="Y582">
        <v>51</v>
      </c>
      <c r="Z582">
        <v>51</v>
      </c>
      <c r="AA582">
        <v>4</v>
      </c>
      <c r="AB582">
        <v>4</v>
      </c>
      <c r="AC582">
        <v>9</v>
      </c>
    </row>
    <row r="583" spans="1:29">
      <c r="A583">
        <v>585</v>
      </c>
      <c r="B583" t="s">
        <v>806</v>
      </c>
      <c r="C583" t="s">
        <v>2125</v>
      </c>
      <c r="J583" t="s">
        <v>1457</v>
      </c>
      <c r="K583">
        <v>0</v>
      </c>
      <c r="N583" t="b">
        <v>1</v>
      </c>
      <c r="O583" t="b">
        <v>0</v>
      </c>
      <c r="P583" t="b">
        <v>0</v>
      </c>
      <c r="Q583">
        <v>8</v>
      </c>
      <c r="R583">
        <v>2</v>
      </c>
      <c r="S583">
        <v>1</v>
      </c>
      <c r="T583">
        <v>3</v>
      </c>
      <c r="U583" t="b">
        <v>1</v>
      </c>
      <c r="V583" t="s">
        <v>552</v>
      </c>
      <c r="W583" t="s">
        <v>2000</v>
      </c>
      <c r="X583" t="s">
        <v>14707</v>
      </c>
      <c r="Y583">
        <v>51</v>
      </c>
      <c r="Z583">
        <v>51</v>
      </c>
      <c r="AA583">
        <v>5</v>
      </c>
      <c r="AB583">
        <v>5</v>
      </c>
      <c r="AC583">
        <v>9</v>
      </c>
    </row>
    <row r="584" spans="1:29">
      <c r="A584">
        <v>586</v>
      </c>
      <c r="B584" t="s">
        <v>806</v>
      </c>
      <c r="C584" t="s">
        <v>2126</v>
      </c>
      <c r="J584" t="s">
        <v>1457</v>
      </c>
      <c r="K584">
        <v>0</v>
      </c>
      <c r="N584" t="b">
        <v>1</v>
      </c>
      <c r="O584" t="b">
        <v>0</v>
      </c>
      <c r="P584" t="b">
        <v>0</v>
      </c>
      <c r="Q584">
        <v>8</v>
      </c>
      <c r="R584">
        <v>2</v>
      </c>
      <c r="S584">
        <v>1</v>
      </c>
      <c r="T584">
        <v>3</v>
      </c>
      <c r="U584" t="b">
        <v>1</v>
      </c>
      <c r="V584" t="s">
        <v>552</v>
      </c>
      <c r="W584" t="s">
        <v>2000</v>
      </c>
      <c r="X584" t="s">
        <v>14791</v>
      </c>
      <c r="Y584">
        <v>52</v>
      </c>
      <c r="Z584">
        <v>52</v>
      </c>
      <c r="AA584">
        <v>4</v>
      </c>
      <c r="AB584">
        <v>4</v>
      </c>
      <c r="AC584">
        <v>9</v>
      </c>
    </row>
    <row r="585" spans="1:29">
      <c r="A585">
        <v>587</v>
      </c>
      <c r="B585" t="s">
        <v>806</v>
      </c>
      <c r="C585" t="s">
        <v>2127</v>
      </c>
      <c r="J585" t="s">
        <v>1457</v>
      </c>
      <c r="K585">
        <v>0</v>
      </c>
      <c r="N585" t="b">
        <v>1</v>
      </c>
      <c r="O585" t="b">
        <v>0</v>
      </c>
      <c r="P585" t="b">
        <v>0</v>
      </c>
      <c r="Q585">
        <v>8</v>
      </c>
      <c r="R585">
        <v>2</v>
      </c>
      <c r="S585">
        <v>1</v>
      </c>
      <c r="T585">
        <v>3</v>
      </c>
      <c r="U585" t="b">
        <v>1</v>
      </c>
      <c r="V585" t="s">
        <v>552</v>
      </c>
      <c r="W585" t="s">
        <v>2000</v>
      </c>
      <c r="X585" t="s">
        <v>14792</v>
      </c>
      <c r="Y585">
        <v>52</v>
      </c>
      <c r="Z585">
        <v>52</v>
      </c>
      <c r="AA585">
        <v>5</v>
      </c>
      <c r="AB585">
        <v>5</v>
      </c>
      <c r="AC585">
        <v>9</v>
      </c>
    </row>
    <row r="586" spans="1:29">
      <c r="A586">
        <v>588</v>
      </c>
      <c r="B586" t="s">
        <v>806</v>
      </c>
      <c r="C586" t="s">
        <v>2128</v>
      </c>
      <c r="J586" t="s">
        <v>1457</v>
      </c>
      <c r="K586">
        <v>0</v>
      </c>
      <c r="N586" t="b">
        <v>1</v>
      </c>
      <c r="O586" t="b">
        <v>0</v>
      </c>
      <c r="P586" t="b">
        <v>0</v>
      </c>
      <c r="Q586">
        <v>8</v>
      </c>
      <c r="R586">
        <v>2</v>
      </c>
      <c r="S586">
        <v>1</v>
      </c>
      <c r="T586">
        <v>3</v>
      </c>
      <c r="U586" t="b">
        <v>1</v>
      </c>
      <c r="V586" t="s">
        <v>552</v>
      </c>
      <c r="W586" t="s">
        <v>2000</v>
      </c>
      <c r="X586" t="s">
        <v>14793</v>
      </c>
      <c r="Y586">
        <v>32</v>
      </c>
      <c r="Z586">
        <v>32</v>
      </c>
      <c r="AA586">
        <v>4</v>
      </c>
      <c r="AB586">
        <v>4</v>
      </c>
      <c r="AC586">
        <v>9</v>
      </c>
    </row>
    <row r="587" spans="1:29">
      <c r="A587">
        <v>589</v>
      </c>
      <c r="B587" t="s">
        <v>806</v>
      </c>
      <c r="C587" t="s">
        <v>2129</v>
      </c>
      <c r="J587" t="s">
        <v>1457</v>
      </c>
      <c r="K587">
        <v>0</v>
      </c>
      <c r="N587" t="b">
        <v>1</v>
      </c>
      <c r="O587" t="b">
        <v>0</v>
      </c>
      <c r="P587" t="b">
        <v>0</v>
      </c>
      <c r="Q587">
        <v>8</v>
      </c>
      <c r="R587">
        <v>2</v>
      </c>
      <c r="S587">
        <v>1</v>
      </c>
      <c r="T587">
        <v>3</v>
      </c>
      <c r="U587" t="b">
        <v>1</v>
      </c>
      <c r="V587" t="s">
        <v>552</v>
      </c>
      <c r="W587" t="s">
        <v>2000</v>
      </c>
      <c r="X587" t="s">
        <v>14794</v>
      </c>
      <c r="Y587">
        <v>32</v>
      </c>
      <c r="Z587">
        <v>32</v>
      </c>
      <c r="AA587">
        <v>5</v>
      </c>
      <c r="AB587">
        <v>5</v>
      </c>
      <c r="AC587">
        <v>9</v>
      </c>
    </row>
    <row r="588" spans="1:29">
      <c r="A588">
        <v>590</v>
      </c>
      <c r="B588" t="s">
        <v>806</v>
      </c>
      <c r="C588" t="s">
        <v>2130</v>
      </c>
      <c r="J588" t="s">
        <v>1457</v>
      </c>
      <c r="K588">
        <v>0</v>
      </c>
      <c r="N588" t="b">
        <v>1</v>
      </c>
      <c r="O588" t="b">
        <v>0</v>
      </c>
      <c r="P588" t="b">
        <v>0</v>
      </c>
      <c r="Q588">
        <v>8</v>
      </c>
      <c r="R588">
        <v>2</v>
      </c>
      <c r="S588">
        <v>1</v>
      </c>
      <c r="T588">
        <v>3</v>
      </c>
      <c r="U588" t="b">
        <v>1</v>
      </c>
      <c r="V588" t="s">
        <v>552</v>
      </c>
      <c r="W588" t="s">
        <v>2000</v>
      </c>
      <c r="X588" t="s">
        <v>14795</v>
      </c>
      <c r="Y588">
        <v>33</v>
      </c>
      <c r="Z588">
        <v>33</v>
      </c>
      <c r="AA588">
        <v>4</v>
      </c>
      <c r="AB588">
        <v>4</v>
      </c>
      <c r="AC588">
        <v>9</v>
      </c>
    </row>
    <row r="589" spans="1:29">
      <c r="A589">
        <v>591</v>
      </c>
      <c r="B589" t="s">
        <v>806</v>
      </c>
      <c r="C589" t="s">
        <v>2131</v>
      </c>
      <c r="J589" t="s">
        <v>1457</v>
      </c>
      <c r="K589">
        <v>0</v>
      </c>
      <c r="N589" t="b">
        <v>1</v>
      </c>
      <c r="O589" t="b">
        <v>0</v>
      </c>
      <c r="P589" t="b">
        <v>0</v>
      </c>
      <c r="Q589">
        <v>8</v>
      </c>
      <c r="R589">
        <v>2</v>
      </c>
      <c r="S589">
        <v>1</v>
      </c>
      <c r="T589">
        <v>3</v>
      </c>
      <c r="U589" t="b">
        <v>1</v>
      </c>
      <c r="V589" t="s">
        <v>552</v>
      </c>
      <c r="W589" t="s">
        <v>2000</v>
      </c>
      <c r="X589" t="s">
        <v>14796</v>
      </c>
      <c r="Y589">
        <v>33</v>
      </c>
      <c r="Z589">
        <v>33</v>
      </c>
      <c r="AA589">
        <v>5</v>
      </c>
      <c r="AB589">
        <v>5</v>
      </c>
      <c r="AC589">
        <v>9</v>
      </c>
    </row>
    <row r="590" spans="1:29">
      <c r="A590">
        <v>592</v>
      </c>
      <c r="B590" t="s">
        <v>806</v>
      </c>
      <c r="C590" t="s">
        <v>2132</v>
      </c>
      <c r="J590" t="s">
        <v>1457</v>
      </c>
      <c r="K590">
        <v>0</v>
      </c>
      <c r="N590" t="b">
        <v>1</v>
      </c>
      <c r="O590" t="b">
        <v>0</v>
      </c>
      <c r="P590" t="b">
        <v>0</v>
      </c>
      <c r="Q590">
        <v>8</v>
      </c>
      <c r="R590">
        <v>2</v>
      </c>
      <c r="S590">
        <v>1</v>
      </c>
      <c r="T590">
        <v>3</v>
      </c>
      <c r="U590" t="b">
        <v>1</v>
      </c>
      <c r="V590" t="s">
        <v>552</v>
      </c>
      <c r="W590" t="s">
        <v>2000</v>
      </c>
      <c r="X590" t="s">
        <v>14797</v>
      </c>
      <c r="Y590">
        <v>34</v>
      </c>
      <c r="Z590">
        <v>34</v>
      </c>
      <c r="AA590">
        <v>4</v>
      </c>
      <c r="AB590">
        <v>4</v>
      </c>
      <c r="AC590">
        <v>9</v>
      </c>
    </row>
    <row r="591" spans="1:29">
      <c r="A591">
        <v>593</v>
      </c>
      <c r="B591" t="s">
        <v>806</v>
      </c>
      <c r="C591" t="s">
        <v>2133</v>
      </c>
      <c r="J591" t="s">
        <v>1457</v>
      </c>
      <c r="K591">
        <v>0</v>
      </c>
      <c r="N591" t="b">
        <v>1</v>
      </c>
      <c r="O591" t="b">
        <v>0</v>
      </c>
      <c r="P591" t="b">
        <v>0</v>
      </c>
      <c r="Q591">
        <v>8</v>
      </c>
      <c r="R591">
        <v>2</v>
      </c>
      <c r="S591">
        <v>1</v>
      </c>
      <c r="T591">
        <v>3</v>
      </c>
      <c r="U591" t="b">
        <v>1</v>
      </c>
      <c r="V591" t="s">
        <v>552</v>
      </c>
      <c r="W591" t="s">
        <v>2000</v>
      </c>
      <c r="X591" t="s">
        <v>14798</v>
      </c>
      <c r="Y591">
        <v>34</v>
      </c>
      <c r="Z591">
        <v>34</v>
      </c>
      <c r="AA591">
        <v>5</v>
      </c>
      <c r="AB591">
        <v>5</v>
      </c>
      <c r="AC591">
        <v>9</v>
      </c>
    </row>
    <row r="592" spans="1:29">
      <c r="A592">
        <v>594</v>
      </c>
      <c r="B592" t="s">
        <v>806</v>
      </c>
      <c r="C592" t="s">
        <v>2134</v>
      </c>
      <c r="J592" t="s">
        <v>1457</v>
      </c>
      <c r="K592">
        <v>0</v>
      </c>
      <c r="N592" t="b">
        <v>0</v>
      </c>
      <c r="O592" t="b">
        <v>1</v>
      </c>
      <c r="P592" t="b">
        <v>0</v>
      </c>
      <c r="Q592">
        <v>8</v>
      </c>
      <c r="R592">
        <v>2</v>
      </c>
      <c r="S592">
        <v>1</v>
      </c>
      <c r="T592">
        <v>3</v>
      </c>
      <c r="U592" t="b">
        <v>1</v>
      </c>
      <c r="V592" t="s">
        <v>552</v>
      </c>
      <c r="W592" t="s">
        <v>2000</v>
      </c>
      <c r="X592" t="s">
        <v>14547</v>
      </c>
      <c r="Y592">
        <v>38</v>
      </c>
      <c r="Z592">
        <v>38</v>
      </c>
      <c r="AA592">
        <v>6</v>
      </c>
      <c r="AB592">
        <v>6</v>
      </c>
      <c r="AC592">
        <v>9</v>
      </c>
    </row>
    <row r="593" spans="1:29">
      <c r="A593">
        <v>595</v>
      </c>
      <c r="B593" t="s">
        <v>806</v>
      </c>
      <c r="C593" t="s">
        <v>2135</v>
      </c>
      <c r="J593" t="s">
        <v>1457</v>
      </c>
      <c r="K593">
        <v>0</v>
      </c>
      <c r="N593" t="b">
        <v>0</v>
      </c>
      <c r="O593" t="b">
        <v>1</v>
      </c>
      <c r="P593" t="b">
        <v>0</v>
      </c>
      <c r="Q593">
        <v>8</v>
      </c>
      <c r="R593">
        <v>2</v>
      </c>
      <c r="S593">
        <v>1</v>
      </c>
      <c r="T593">
        <v>3</v>
      </c>
      <c r="U593" t="b">
        <v>1</v>
      </c>
      <c r="V593" t="s">
        <v>552</v>
      </c>
      <c r="W593" t="s">
        <v>2000</v>
      </c>
      <c r="X593" t="s">
        <v>14548</v>
      </c>
      <c r="Y593">
        <v>39</v>
      </c>
      <c r="Z593">
        <v>39</v>
      </c>
      <c r="AA593">
        <v>6</v>
      </c>
      <c r="AB593">
        <v>6</v>
      </c>
      <c r="AC593">
        <v>9</v>
      </c>
    </row>
    <row r="594" spans="1:29">
      <c r="A594">
        <v>596</v>
      </c>
      <c r="B594" t="s">
        <v>806</v>
      </c>
      <c r="C594" t="s">
        <v>2136</v>
      </c>
      <c r="J594" t="s">
        <v>1457</v>
      </c>
      <c r="K594">
        <v>0</v>
      </c>
      <c r="N594" t="b">
        <v>0</v>
      </c>
      <c r="O594" t="b">
        <v>1</v>
      </c>
      <c r="P594" t="b">
        <v>0</v>
      </c>
      <c r="Q594">
        <v>8</v>
      </c>
      <c r="R594">
        <v>2</v>
      </c>
      <c r="S594">
        <v>1</v>
      </c>
      <c r="T594">
        <v>3</v>
      </c>
      <c r="U594" t="b">
        <v>1</v>
      </c>
      <c r="V594" t="s">
        <v>552</v>
      </c>
      <c r="W594" t="s">
        <v>2000</v>
      </c>
      <c r="X594" t="s">
        <v>14695</v>
      </c>
      <c r="Y594">
        <v>40</v>
      </c>
      <c r="Z594">
        <v>40</v>
      </c>
      <c r="AA594">
        <v>6</v>
      </c>
      <c r="AB594">
        <v>6</v>
      </c>
      <c r="AC594">
        <v>9</v>
      </c>
    </row>
    <row r="595" spans="1:29">
      <c r="A595">
        <v>597</v>
      </c>
      <c r="B595" t="s">
        <v>806</v>
      </c>
      <c r="C595" t="s">
        <v>2137</v>
      </c>
      <c r="J595" t="s">
        <v>1457</v>
      </c>
      <c r="K595">
        <v>0</v>
      </c>
      <c r="N595" t="b">
        <v>0</v>
      </c>
      <c r="O595" t="b">
        <v>1</v>
      </c>
      <c r="P595" t="b">
        <v>0</v>
      </c>
      <c r="Q595">
        <v>8</v>
      </c>
      <c r="R595">
        <v>2</v>
      </c>
      <c r="S595">
        <v>1</v>
      </c>
      <c r="T595">
        <v>3</v>
      </c>
      <c r="U595" t="b">
        <v>1</v>
      </c>
      <c r="V595" t="s">
        <v>552</v>
      </c>
      <c r="W595" t="s">
        <v>2000</v>
      </c>
      <c r="X595" t="s">
        <v>14696</v>
      </c>
      <c r="Y595">
        <v>41</v>
      </c>
      <c r="Z595">
        <v>41</v>
      </c>
      <c r="AA595">
        <v>6</v>
      </c>
      <c r="AB595">
        <v>6</v>
      </c>
      <c r="AC595">
        <v>9</v>
      </c>
    </row>
    <row r="596" spans="1:29">
      <c r="A596">
        <v>598</v>
      </c>
      <c r="B596" t="s">
        <v>806</v>
      </c>
      <c r="C596" t="s">
        <v>2138</v>
      </c>
      <c r="J596" t="s">
        <v>1457</v>
      </c>
      <c r="K596">
        <v>0</v>
      </c>
      <c r="N596" t="b">
        <v>0</v>
      </c>
      <c r="O596" t="b">
        <v>1</v>
      </c>
      <c r="P596" t="b">
        <v>0</v>
      </c>
      <c r="Q596">
        <v>8</v>
      </c>
      <c r="R596">
        <v>2</v>
      </c>
      <c r="S596">
        <v>1</v>
      </c>
      <c r="T596">
        <v>3</v>
      </c>
      <c r="U596" t="b">
        <v>1</v>
      </c>
      <c r="V596" t="s">
        <v>552</v>
      </c>
      <c r="W596" t="s">
        <v>2000</v>
      </c>
      <c r="X596" t="s">
        <v>14697</v>
      </c>
      <c r="Y596">
        <v>42</v>
      </c>
      <c r="Z596">
        <v>42</v>
      </c>
      <c r="AA596">
        <v>6</v>
      </c>
      <c r="AB596">
        <v>6</v>
      </c>
      <c r="AC596">
        <v>9</v>
      </c>
    </row>
    <row r="597" spans="1:29">
      <c r="A597">
        <v>599</v>
      </c>
      <c r="B597" t="s">
        <v>806</v>
      </c>
      <c r="C597" t="s">
        <v>2139</v>
      </c>
      <c r="J597" t="s">
        <v>1457</v>
      </c>
      <c r="K597">
        <v>0</v>
      </c>
      <c r="N597" t="b">
        <v>0</v>
      </c>
      <c r="O597" t="b">
        <v>1</v>
      </c>
      <c r="P597" t="b">
        <v>0</v>
      </c>
      <c r="Q597">
        <v>8</v>
      </c>
      <c r="R597">
        <v>2</v>
      </c>
      <c r="S597">
        <v>1</v>
      </c>
      <c r="T597">
        <v>3</v>
      </c>
      <c r="U597" t="b">
        <v>1</v>
      </c>
      <c r="V597" t="s">
        <v>552</v>
      </c>
      <c r="W597" t="s">
        <v>2000</v>
      </c>
      <c r="X597" t="s">
        <v>14698</v>
      </c>
      <c r="Y597">
        <v>43</v>
      </c>
      <c r="Z597">
        <v>43</v>
      </c>
      <c r="AA597">
        <v>6</v>
      </c>
      <c r="AB597">
        <v>6</v>
      </c>
      <c r="AC597">
        <v>9</v>
      </c>
    </row>
    <row r="598" spans="1:29">
      <c r="A598">
        <v>600</v>
      </c>
      <c r="B598" t="s">
        <v>806</v>
      </c>
      <c r="C598" t="s">
        <v>2140</v>
      </c>
      <c r="J598" t="s">
        <v>1457</v>
      </c>
      <c r="K598">
        <v>0</v>
      </c>
      <c r="N598" t="b">
        <v>0</v>
      </c>
      <c r="O598" t="b">
        <v>1</v>
      </c>
      <c r="P598" t="b">
        <v>0</v>
      </c>
      <c r="Q598">
        <v>8</v>
      </c>
      <c r="R598">
        <v>2</v>
      </c>
      <c r="S598">
        <v>1</v>
      </c>
      <c r="T598">
        <v>3</v>
      </c>
      <c r="U598" t="b">
        <v>1</v>
      </c>
      <c r="V598" t="s">
        <v>552</v>
      </c>
      <c r="W598" t="s">
        <v>2000</v>
      </c>
      <c r="X598" t="s">
        <v>14699</v>
      </c>
      <c r="Y598">
        <v>44</v>
      </c>
      <c r="Z598">
        <v>44</v>
      </c>
      <c r="AA598">
        <v>6</v>
      </c>
      <c r="AB598">
        <v>6</v>
      </c>
      <c r="AC598">
        <v>9</v>
      </c>
    </row>
    <row r="599" spans="1:29">
      <c r="A599">
        <v>601</v>
      </c>
      <c r="B599" t="s">
        <v>806</v>
      </c>
      <c r="C599" t="s">
        <v>2141</v>
      </c>
      <c r="J599" t="s">
        <v>1457</v>
      </c>
      <c r="K599">
        <v>0</v>
      </c>
      <c r="N599" t="b">
        <v>0</v>
      </c>
      <c r="O599" t="b">
        <v>1</v>
      </c>
      <c r="P599" t="b">
        <v>0</v>
      </c>
      <c r="Q599">
        <v>8</v>
      </c>
      <c r="R599">
        <v>2</v>
      </c>
      <c r="S599">
        <v>1</v>
      </c>
      <c r="T599">
        <v>3</v>
      </c>
      <c r="U599" t="b">
        <v>1</v>
      </c>
      <c r="V599" t="s">
        <v>552</v>
      </c>
      <c r="W599" t="s">
        <v>2000</v>
      </c>
      <c r="X599" t="s">
        <v>14700</v>
      </c>
      <c r="Y599">
        <v>45</v>
      </c>
      <c r="Z599">
        <v>45</v>
      </c>
      <c r="AA599">
        <v>6</v>
      </c>
      <c r="AB599">
        <v>6</v>
      </c>
      <c r="AC599">
        <v>9</v>
      </c>
    </row>
    <row r="600" spans="1:29">
      <c r="A600">
        <v>602</v>
      </c>
      <c r="B600" t="s">
        <v>806</v>
      </c>
      <c r="C600" t="s">
        <v>2142</v>
      </c>
      <c r="J600" t="s">
        <v>1457</v>
      </c>
      <c r="K600">
        <v>0</v>
      </c>
      <c r="N600" t="b">
        <v>0</v>
      </c>
      <c r="O600" t="b">
        <v>1</v>
      </c>
      <c r="P600" t="b">
        <v>0</v>
      </c>
      <c r="Q600">
        <v>8</v>
      </c>
      <c r="R600">
        <v>2</v>
      </c>
      <c r="S600">
        <v>1</v>
      </c>
      <c r="T600">
        <v>3</v>
      </c>
      <c r="U600" t="b">
        <v>1</v>
      </c>
      <c r="V600" t="s">
        <v>552</v>
      </c>
      <c r="W600" t="s">
        <v>2000</v>
      </c>
      <c r="X600" t="s">
        <v>14702</v>
      </c>
      <c r="Y600">
        <v>46</v>
      </c>
      <c r="Z600">
        <v>46</v>
      </c>
      <c r="AA600">
        <v>6</v>
      </c>
      <c r="AB600">
        <v>6</v>
      </c>
      <c r="AC600">
        <v>9</v>
      </c>
    </row>
    <row r="601" spans="1:29">
      <c r="A601">
        <v>603</v>
      </c>
      <c r="B601" t="s">
        <v>806</v>
      </c>
      <c r="C601" t="s">
        <v>2143</v>
      </c>
      <c r="J601" t="s">
        <v>1457</v>
      </c>
      <c r="K601">
        <v>0</v>
      </c>
      <c r="N601" t="b">
        <v>0</v>
      </c>
      <c r="O601" t="b">
        <v>1</v>
      </c>
      <c r="P601" t="b">
        <v>0</v>
      </c>
      <c r="Q601">
        <v>8</v>
      </c>
      <c r="R601">
        <v>2</v>
      </c>
      <c r="S601">
        <v>1</v>
      </c>
      <c r="T601">
        <v>3</v>
      </c>
      <c r="U601" t="b">
        <v>1</v>
      </c>
      <c r="V601" t="s">
        <v>552</v>
      </c>
      <c r="W601" t="s">
        <v>2000</v>
      </c>
      <c r="X601" t="s">
        <v>14493</v>
      </c>
      <c r="Y601">
        <v>47</v>
      </c>
      <c r="Z601">
        <v>47</v>
      </c>
      <c r="AA601">
        <v>6</v>
      </c>
      <c r="AB601">
        <v>6</v>
      </c>
      <c r="AC601">
        <v>9</v>
      </c>
    </row>
    <row r="602" spans="1:29">
      <c r="A602">
        <v>604</v>
      </c>
      <c r="B602" t="s">
        <v>806</v>
      </c>
      <c r="C602" t="s">
        <v>2144</v>
      </c>
      <c r="J602" t="s">
        <v>1457</v>
      </c>
      <c r="K602">
        <v>0</v>
      </c>
      <c r="N602" t="b">
        <v>0</v>
      </c>
      <c r="O602" t="b">
        <v>1</v>
      </c>
      <c r="P602" t="b">
        <v>0</v>
      </c>
      <c r="Q602">
        <v>8</v>
      </c>
      <c r="R602">
        <v>2</v>
      </c>
      <c r="S602">
        <v>1</v>
      </c>
      <c r="T602">
        <v>3</v>
      </c>
      <c r="U602" t="b">
        <v>1</v>
      </c>
      <c r="V602" t="s">
        <v>552</v>
      </c>
      <c r="W602" t="s">
        <v>2000</v>
      </c>
      <c r="X602" t="s">
        <v>14496</v>
      </c>
      <c r="Y602">
        <v>48</v>
      </c>
      <c r="Z602">
        <v>48</v>
      </c>
      <c r="AA602">
        <v>6</v>
      </c>
      <c r="AB602">
        <v>6</v>
      </c>
      <c r="AC602">
        <v>9</v>
      </c>
    </row>
    <row r="603" spans="1:29">
      <c r="A603">
        <v>605</v>
      </c>
      <c r="B603" t="s">
        <v>806</v>
      </c>
      <c r="C603" t="s">
        <v>2145</v>
      </c>
      <c r="J603" t="s">
        <v>1457</v>
      </c>
      <c r="K603">
        <v>0</v>
      </c>
      <c r="N603" t="b">
        <v>0</v>
      </c>
      <c r="O603" t="b">
        <v>1</v>
      </c>
      <c r="P603" t="b">
        <v>0</v>
      </c>
      <c r="Q603">
        <v>8</v>
      </c>
      <c r="R603">
        <v>2</v>
      </c>
      <c r="S603">
        <v>1</v>
      </c>
      <c r="T603">
        <v>3</v>
      </c>
      <c r="U603" t="b">
        <v>1</v>
      </c>
      <c r="V603" t="s">
        <v>552</v>
      </c>
      <c r="W603" t="s">
        <v>2000</v>
      </c>
      <c r="X603" t="s">
        <v>14499</v>
      </c>
      <c r="Y603">
        <v>49</v>
      </c>
      <c r="Z603">
        <v>49</v>
      </c>
      <c r="AA603">
        <v>6</v>
      </c>
      <c r="AB603">
        <v>6</v>
      </c>
      <c r="AC603">
        <v>9</v>
      </c>
    </row>
    <row r="604" spans="1:29">
      <c r="A604">
        <v>606</v>
      </c>
      <c r="B604" t="s">
        <v>806</v>
      </c>
      <c r="C604" t="s">
        <v>2146</v>
      </c>
      <c r="J604" t="s">
        <v>1457</v>
      </c>
      <c r="K604">
        <v>0</v>
      </c>
      <c r="N604" t="b">
        <v>0</v>
      </c>
      <c r="O604" t="b">
        <v>1</v>
      </c>
      <c r="P604" t="b">
        <v>0</v>
      </c>
      <c r="Q604">
        <v>8</v>
      </c>
      <c r="R604">
        <v>2</v>
      </c>
      <c r="S604">
        <v>1</v>
      </c>
      <c r="T604">
        <v>3</v>
      </c>
      <c r="U604" t="b">
        <v>1</v>
      </c>
      <c r="V604" t="s">
        <v>552</v>
      </c>
      <c r="W604" t="s">
        <v>2000</v>
      </c>
      <c r="X604" t="s">
        <v>14502</v>
      </c>
      <c r="Y604">
        <v>50</v>
      </c>
      <c r="Z604">
        <v>50</v>
      </c>
      <c r="AA604">
        <v>6</v>
      </c>
      <c r="AB604">
        <v>6</v>
      </c>
      <c r="AC604">
        <v>9</v>
      </c>
    </row>
    <row r="605" spans="1:29">
      <c r="A605">
        <v>607</v>
      </c>
      <c r="B605" t="s">
        <v>806</v>
      </c>
      <c r="C605" t="s">
        <v>2147</v>
      </c>
      <c r="J605" t="s">
        <v>1457</v>
      </c>
      <c r="K605">
        <v>0</v>
      </c>
      <c r="N605" t="b">
        <v>0</v>
      </c>
      <c r="O605" t="b">
        <v>1</v>
      </c>
      <c r="P605" t="b">
        <v>0</v>
      </c>
      <c r="Q605">
        <v>8</v>
      </c>
      <c r="R605">
        <v>2</v>
      </c>
      <c r="S605">
        <v>1</v>
      </c>
      <c r="T605">
        <v>3</v>
      </c>
      <c r="U605" t="b">
        <v>1</v>
      </c>
      <c r="V605" t="s">
        <v>552</v>
      </c>
      <c r="W605" t="s">
        <v>2000</v>
      </c>
      <c r="X605" t="s">
        <v>14505</v>
      </c>
      <c r="Y605">
        <v>51</v>
      </c>
      <c r="Z605">
        <v>51</v>
      </c>
      <c r="AA605">
        <v>6</v>
      </c>
      <c r="AB605">
        <v>6</v>
      </c>
      <c r="AC605">
        <v>9</v>
      </c>
    </row>
    <row r="606" spans="1:29">
      <c r="A606">
        <v>608</v>
      </c>
      <c r="B606" t="s">
        <v>806</v>
      </c>
      <c r="C606" t="s">
        <v>2148</v>
      </c>
      <c r="J606" t="s">
        <v>1457</v>
      </c>
      <c r="K606">
        <v>0</v>
      </c>
      <c r="N606" t="b">
        <v>0</v>
      </c>
      <c r="O606" t="b">
        <v>1</v>
      </c>
      <c r="P606" t="b">
        <v>0</v>
      </c>
      <c r="Q606">
        <v>8</v>
      </c>
      <c r="R606">
        <v>2</v>
      </c>
      <c r="S606">
        <v>1</v>
      </c>
      <c r="T606">
        <v>3</v>
      </c>
      <c r="U606" t="b">
        <v>1</v>
      </c>
      <c r="V606" t="s">
        <v>552</v>
      </c>
      <c r="W606" t="s">
        <v>2000</v>
      </c>
      <c r="X606" t="s">
        <v>14508</v>
      </c>
      <c r="Y606">
        <v>52</v>
      </c>
      <c r="Z606">
        <v>52</v>
      </c>
      <c r="AA606">
        <v>6</v>
      </c>
      <c r="AB606">
        <v>6</v>
      </c>
      <c r="AC606">
        <v>9</v>
      </c>
    </row>
    <row r="607" spans="1:29">
      <c r="A607">
        <v>609</v>
      </c>
      <c r="B607" t="s">
        <v>806</v>
      </c>
      <c r="C607" t="s">
        <v>2149</v>
      </c>
      <c r="J607" t="s">
        <v>1457</v>
      </c>
      <c r="K607">
        <v>0</v>
      </c>
      <c r="N607" t="b">
        <v>0</v>
      </c>
      <c r="O607" t="b">
        <v>1</v>
      </c>
      <c r="P607" t="b">
        <v>0</v>
      </c>
      <c r="Q607">
        <v>8</v>
      </c>
      <c r="R607">
        <v>2</v>
      </c>
      <c r="S607">
        <v>1</v>
      </c>
      <c r="T607">
        <v>3</v>
      </c>
      <c r="U607" t="b">
        <v>1</v>
      </c>
      <c r="V607" t="s">
        <v>552</v>
      </c>
      <c r="W607" t="s">
        <v>2000</v>
      </c>
      <c r="X607" t="s">
        <v>14799</v>
      </c>
      <c r="Y607">
        <v>32</v>
      </c>
      <c r="Z607">
        <v>32</v>
      </c>
      <c r="AA607">
        <v>6</v>
      </c>
      <c r="AB607">
        <v>6</v>
      </c>
      <c r="AC607">
        <v>9</v>
      </c>
    </row>
    <row r="608" spans="1:29">
      <c r="A608">
        <v>610</v>
      </c>
      <c r="B608" t="s">
        <v>806</v>
      </c>
      <c r="C608" t="s">
        <v>2150</v>
      </c>
      <c r="J608" t="s">
        <v>1457</v>
      </c>
      <c r="K608">
        <v>0</v>
      </c>
      <c r="N608" t="b">
        <v>0</v>
      </c>
      <c r="O608" t="b">
        <v>1</v>
      </c>
      <c r="P608" t="b">
        <v>0</v>
      </c>
      <c r="Q608">
        <v>8</v>
      </c>
      <c r="R608">
        <v>2</v>
      </c>
      <c r="S608">
        <v>1</v>
      </c>
      <c r="T608">
        <v>3</v>
      </c>
      <c r="U608" t="b">
        <v>1</v>
      </c>
      <c r="V608" t="s">
        <v>552</v>
      </c>
      <c r="W608" t="s">
        <v>2000</v>
      </c>
      <c r="X608" t="s">
        <v>14542</v>
      </c>
      <c r="Y608">
        <v>33</v>
      </c>
      <c r="Z608">
        <v>33</v>
      </c>
      <c r="AA608">
        <v>6</v>
      </c>
      <c r="AB608">
        <v>6</v>
      </c>
      <c r="AC608">
        <v>9</v>
      </c>
    </row>
    <row r="609" spans="1:29">
      <c r="A609">
        <v>611</v>
      </c>
      <c r="B609" t="s">
        <v>806</v>
      </c>
      <c r="C609" t="s">
        <v>2151</v>
      </c>
      <c r="J609" t="s">
        <v>1457</v>
      </c>
      <c r="K609">
        <v>0</v>
      </c>
      <c r="N609" t="b">
        <v>0</v>
      </c>
      <c r="O609" t="b">
        <v>1</v>
      </c>
      <c r="P609" t="b">
        <v>0</v>
      </c>
      <c r="Q609">
        <v>8</v>
      </c>
      <c r="R609">
        <v>2</v>
      </c>
      <c r="S609">
        <v>1</v>
      </c>
      <c r="T609">
        <v>3</v>
      </c>
      <c r="U609" t="b">
        <v>1</v>
      </c>
      <c r="V609" t="s">
        <v>552</v>
      </c>
      <c r="W609" t="s">
        <v>2000</v>
      </c>
      <c r="X609" t="s">
        <v>14543</v>
      </c>
      <c r="Y609">
        <v>34</v>
      </c>
      <c r="Z609">
        <v>34</v>
      </c>
      <c r="AA609">
        <v>6</v>
      </c>
      <c r="AB609">
        <v>6</v>
      </c>
      <c r="AC609">
        <v>9</v>
      </c>
    </row>
    <row r="610" spans="1:29">
      <c r="A610">
        <v>612</v>
      </c>
      <c r="B610" t="s">
        <v>806</v>
      </c>
      <c r="C610" t="s">
        <v>2152</v>
      </c>
      <c r="J610" t="s">
        <v>1457</v>
      </c>
      <c r="K610">
        <v>0</v>
      </c>
      <c r="N610" t="b">
        <v>1</v>
      </c>
      <c r="O610" t="b">
        <v>0</v>
      </c>
      <c r="P610" t="b">
        <v>0</v>
      </c>
      <c r="Q610">
        <v>8</v>
      </c>
      <c r="R610">
        <v>2</v>
      </c>
      <c r="S610">
        <v>1</v>
      </c>
      <c r="T610">
        <v>3</v>
      </c>
      <c r="U610" t="b">
        <v>1</v>
      </c>
      <c r="V610" t="s">
        <v>552</v>
      </c>
      <c r="W610" t="s">
        <v>2000</v>
      </c>
      <c r="X610" t="s">
        <v>14708</v>
      </c>
      <c r="Y610">
        <v>38</v>
      </c>
      <c r="Z610">
        <v>38</v>
      </c>
      <c r="AA610">
        <v>7</v>
      </c>
      <c r="AB610">
        <v>7</v>
      </c>
      <c r="AC610">
        <v>9</v>
      </c>
    </row>
    <row r="611" spans="1:29">
      <c r="A611">
        <v>613</v>
      </c>
      <c r="B611" t="s">
        <v>806</v>
      </c>
      <c r="C611" t="s">
        <v>2153</v>
      </c>
      <c r="J611" t="s">
        <v>1457</v>
      </c>
      <c r="K611">
        <v>0</v>
      </c>
      <c r="N611" t="b">
        <v>1</v>
      </c>
      <c r="O611" t="b">
        <v>0</v>
      </c>
      <c r="P611" t="b">
        <v>0</v>
      </c>
      <c r="Q611">
        <v>8</v>
      </c>
      <c r="R611">
        <v>2</v>
      </c>
      <c r="S611">
        <v>1</v>
      </c>
      <c r="T611">
        <v>3</v>
      </c>
      <c r="U611" t="b">
        <v>1</v>
      </c>
      <c r="V611" t="s">
        <v>552</v>
      </c>
      <c r="W611" t="s">
        <v>2000</v>
      </c>
      <c r="X611" t="s">
        <v>14608</v>
      </c>
      <c r="Y611">
        <v>39</v>
      </c>
      <c r="Z611">
        <v>39</v>
      </c>
      <c r="AA611">
        <v>7</v>
      </c>
      <c r="AB611">
        <v>7</v>
      </c>
      <c r="AC611">
        <v>9</v>
      </c>
    </row>
    <row r="612" spans="1:29">
      <c r="A612">
        <v>614</v>
      </c>
      <c r="B612" t="s">
        <v>806</v>
      </c>
      <c r="C612" t="s">
        <v>2154</v>
      </c>
      <c r="J612" t="s">
        <v>1457</v>
      </c>
      <c r="K612">
        <v>0</v>
      </c>
      <c r="N612" t="b">
        <v>1</v>
      </c>
      <c r="O612" t="b">
        <v>0</v>
      </c>
      <c r="P612" t="b">
        <v>0</v>
      </c>
      <c r="Q612">
        <v>8</v>
      </c>
      <c r="R612">
        <v>2</v>
      </c>
      <c r="S612">
        <v>1</v>
      </c>
      <c r="T612">
        <v>3</v>
      </c>
      <c r="U612" t="b">
        <v>1</v>
      </c>
      <c r="V612" t="s">
        <v>552</v>
      </c>
      <c r="W612" t="s">
        <v>2000</v>
      </c>
      <c r="X612" t="s">
        <v>14710</v>
      </c>
      <c r="Y612">
        <v>40</v>
      </c>
      <c r="Z612">
        <v>40</v>
      </c>
      <c r="AA612">
        <v>7</v>
      </c>
      <c r="AB612">
        <v>7</v>
      </c>
      <c r="AC612">
        <v>9</v>
      </c>
    </row>
    <row r="613" spans="1:29">
      <c r="A613">
        <v>615</v>
      </c>
      <c r="B613" t="s">
        <v>806</v>
      </c>
      <c r="C613" t="s">
        <v>2155</v>
      </c>
      <c r="J613" t="s">
        <v>1457</v>
      </c>
      <c r="K613">
        <v>0</v>
      </c>
      <c r="N613" t="b">
        <v>1</v>
      </c>
      <c r="O613" t="b">
        <v>0</v>
      </c>
      <c r="P613" t="b">
        <v>0</v>
      </c>
      <c r="Q613">
        <v>8</v>
      </c>
      <c r="R613">
        <v>2</v>
      </c>
      <c r="S613">
        <v>1</v>
      </c>
      <c r="T613">
        <v>3</v>
      </c>
      <c r="U613" t="b">
        <v>1</v>
      </c>
      <c r="V613" t="s">
        <v>552</v>
      </c>
      <c r="W613" t="s">
        <v>2000</v>
      </c>
      <c r="X613" t="s">
        <v>14712</v>
      </c>
      <c r="Y613">
        <v>41</v>
      </c>
      <c r="Z613">
        <v>41</v>
      </c>
      <c r="AA613">
        <v>7</v>
      </c>
      <c r="AB613">
        <v>7</v>
      </c>
      <c r="AC613">
        <v>9</v>
      </c>
    </row>
    <row r="614" spans="1:29">
      <c r="A614">
        <v>616</v>
      </c>
      <c r="B614" t="s">
        <v>806</v>
      </c>
      <c r="C614" t="s">
        <v>2156</v>
      </c>
      <c r="J614" t="s">
        <v>1457</v>
      </c>
      <c r="K614">
        <v>0</v>
      </c>
      <c r="N614" t="b">
        <v>1</v>
      </c>
      <c r="O614" t="b">
        <v>0</v>
      </c>
      <c r="P614" t="b">
        <v>0</v>
      </c>
      <c r="Q614">
        <v>8</v>
      </c>
      <c r="R614">
        <v>2</v>
      </c>
      <c r="S614">
        <v>1</v>
      </c>
      <c r="T614">
        <v>3</v>
      </c>
      <c r="U614" t="b">
        <v>1</v>
      </c>
      <c r="V614" t="s">
        <v>552</v>
      </c>
      <c r="W614" t="s">
        <v>2000</v>
      </c>
      <c r="X614" t="s">
        <v>14612</v>
      </c>
      <c r="Y614">
        <v>42</v>
      </c>
      <c r="Z614">
        <v>42</v>
      </c>
      <c r="AA614">
        <v>7</v>
      </c>
      <c r="AB614">
        <v>7</v>
      </c>
      <c r="AC614">
        <v>9</v>
      </c>
    </row>
    <row r="615" spans="1:29">
      <c r="A615">
        <v>617</v>
      </c>
      <c r="B615" t="s">
        <v>806</v>
      </c>
      <c r="C615" t="s">
        <v>2157</v>
      </c>
      <c r="J615" t="s">
        <v>1457</v>
      </c>
      <c r="K615">
        <v>0</v>
      </c>
      <c r="N615" t="b">
        <v>1</v>
      </c>
      <c r="O615" t="b">
        <v>0</v>
      </c>
      <c r="P615" t="b">
        <v>0</v>
      </c>
      <c r="Q615">
        <v>8</v>
      </c>
      <c r="R615">
        <v>2</v>
      </c>
      <c r="S615">
        <v>1</v>
      </c>
      <c r="T615">
        <v>3</v>
      </c>
      <c r="U615" t="b">
        <v>1</v>
      </c>
      <c r="V615" t="s">
        <v>552</v>
      </c>
      <c r="W615" t="s">
        <v>2000</v>
      </c>
      <c r="X615" t="s">
        <v>14616</v>
      </c>
      <c r="Y615">
        <v>43</v>
      </c>
      <c r="Z615">
        <v>43</v>
      </c>
      <c r="AA615">
        <v>7</v>
      </c>
      <c r="AB615">
        <v>7</v>
      </c>
      <c r="AC615">
        <v>9</v>
      </c>
    </row>
    <row r="616" spans="1:29">
      <c r="A616">
        <v>618</v>
      </c>
      <c r="B616" t="s">
        <v>806</v>
      </c>
      <c r="C616" t="s">
        <v>2158</v>
      </c>
      <c r="J616" t="s">
        <v>1457</v>
      </c>
      <c r="K616">
        <v>0</v>
      </c>
      <c r="N616" t="b">
        <v>1</v>
      </c>
      <c r="O616" t="b">
        <v>0</v>
      </c>
      <c r="P616" t="b">
        <v>0</v>
      </c>
      <c r="Q616">
        <v>8</v>
      </c>
      <c r="R616">
        <v>2</v>
      </c>
      <c r="S616">
        <v>1</v>
      </c>
      <c r="T616">
        <v>3</v>
      </c>
      <c r="U616" t="b">
        <v>1</v>
      </c>
      <c r="V616" t="s">
        <v>552</v>
      </c>
      <c r="W616" t="s">
        <v>2000</v>
      </c>
      <c r="X616" t="s">
        <v>14714</v>
      </c>
      <c r="Y616">
        <v>44</v>
      </c>
      <c r="Z616">
        <v>44</v>
      </c>
      <c r="AA616">
        <v>7</v>
      </c>
      <c r="AB616">
        <v>7</v>
      </c>
      <c r="AC616">
        <v>9</v>
      </c>
    </row>
    <row r="617" spans="1:29">
      <c r="A617">
        <v>619</v>
      </c>
      <c r="B617" t="s">
        <v>806</v>
      </c>
      <c r="C617" t="s">
        <v>2159</v>
      </c>
      <c r="J617" t="s">
        <v>1457</v>
      </c>
      <c r="K617">
        <v>0</v>
      </c>
      <c r="N617" t="b">
        <v>1</v>
      </c>
      <c r="O617" t="b">
        <v>0</v>
      </c>
      <c r="P617" t="b">
        <v>0</v>
      </c>
      <c r="Q617">
        <v>8</v>
      </c>
      <c r="R617">
        <v>2</v>
      </c>
      <c r="S617">
        <v>1</v>
      </c>
      <c r="T617">
        <v>3</v>
      </c>
      <c r="U617" t="b">
        <v>1</v>
      </c>
      <c r="V617" t="s">
        <v>552</v>
      </c>
      <c r="W617" t="s">
        <v>2000</v>
      </c>
      <c r="X617" t="s">
        <v>14716</v>
      </c>
      <c r="Y617">
        <v>45</v>
      </c>
      <c r="Z617">
        <v>45</v>
      </c>
      <c r="AA617">
        <v>7</v>
      </c>
      <c r="AB617">
        <v>7</v>
      </c>
      <c r="AC617">
        <v>9</v>
      </c>
    </row>
    <row r="618" spans="1:29">
      <c r="A618">
        <v>620</v>
      </c>
      <c r="B618" t="s">
        <v>806</v>
      </c>
      <c r="C618" t="s">
        <v>2160</v>
      </c>
      <c r="J618" t="s">
        <v>1457</v>
      </c>
      <c r="K618">
        <v>0</v>
      </c>
      <c r="N618" t="b">
        <v>1</v>
      </c>
      <c r="O618" t="b">
        <v>0</v>
      </c>
      <c r="P618" t="b">
        <v>0</v>
      </c>
      <c r="Q618">
        <v>8</v>
      </c>
      <c r="R618">
        <v>2</v>
      </c>
      <c r="S618">
        <v>1</v>
      </c>
      <c r="T618">
        <v>3</v>
      </c>
      <c r="U618" t="b">
        <v>1</v>
      </c>
      <c r="V618" t="s">
        <v>552</v>
      </c>
      <c r="W618" t="s">
        <v>2000</v>
      </c>
      <c r="X618" t="s">
        <v>14718</v>
      </c>
      <c r="Y618">
        <v>46</v>
      </c>
      <c r="Z618">
        <v>46</v>
      </c>
      <c r="AA618">
        <v>7</v>
      </c>
      <c r="AB618">
        <v>7</v>
      </c>
      <c r="AC618">
        <v>9</v>
      </c>
    </row>
    <row r="619" spans="1:29">
      <c r="A619">
        <v>621</v>
      </c>
      <c r="B619" t="s">
        <v>806</v>
      </c>
      <c r="C619" t="s">
        <v>2161</v>
      </c>
      <c r="J619" t="s">
        <v>1457</v>
      </c>
      <c r="K619">
        <v>0</v>
      </c>
      <c r="N619" t="b">
        <v>1</v>
      </c>
      <c r="O619" t="b">
        <v>0</v>
      </c>
      <c r="P619" t="b">
        <v>0</v>
      </c>
      <c r="Q619">
        <v>8</v>
      </c>
      <c r="R619">
        <v>2</v>
      </c>
      <c r="S619">
        <v>1</v>
      </c>
      <c r="T619">
        <v>3</v>
      </c>
      <c r="U619" t="b">
        <v>1</v>
      </c>
      <c r="V619" t="s">
        <v>552</v>
      </c>
      <c r="W619" t="s">
        <v>2000</v>
      </c>
      <c r="X619" t="s">
        <v>14720</v>
      </c>
      <c r="Y619">
        <v>47</v>
      </c>
      <c r="Z619">
        <v>47</v>
      </c>
      <c r="AA619">
        <v>7</v>
      </c>
      <c r="AB619">
        <v>7</v>
      </c>
      <c r="AC619">
        <v>9</v>
      </c>
    </row>
    <row r="620" spans="1:29">
      <c r="A620">
        <v>622</v>
      </c>
      <c r="B620" t="s">
        <v>806</v>
      </c>
      <c r="C620" t="s">
        <v>2162</v>
      </c>
      <c r="J620" t="s">
        <v>1457</v>
      </c>
      <c r="K620">
        <v>0</v>
      </c>
      <c r="N620" t="b">
        <v>1</v>
      </c>
      <c r="O620" t="b">
        <v>0</v>
      </c>
      <c r="P620" t="b">
        <v>0</v>
      </c>
      <c r="Q620">
        <v>8</v>
      </c>
      <c r="R620">
        <v>2</v>
      </c>
      <c r="S620">
        <v>1</v>
      </c>
      <c r="T620">
        <v>3</v>
      </c>
      <c r="U620" t="b">
        <v>1</v>
      </c>
      <c r="V620" t="s">
        <v>552</v>
      </c>
      <c r="W620" t="s">
        <v>2000</v>
      </c>
      <c r="X620" t="s">
        <v>14722</v>
      </c>
      <c r="Y620">
        <v>48</v>
      </c>
      <c r="Z620">
        <v>48</v>
      </c>
      <c r="AA620">
        <v>7</v>
      </c>
      <c r="AB620">
        <v>7</v>
      </c>
      <c r="AC620">
        <v>9</v>
      </c>
    </row>
    <row r="621" spans="1:29">
      <c r="A621">
        <v>623</v>
      </c>
      <c r="B621" t="s">
        <v>806</v>
      </c>
      <c r="C621" t="s">
        <v>2163</v>
      </c>
      <c r="J621" t="s">
        <v>1457</v>
      </c>
      <c r="K621">
        <v>0</v>
      </c>
      <c r="N621" t="b">
        <v>1</v>
      </c>
      <c r="O621" t="b">
        <v>0</v>
      </c>
      <c r="P621" t="b">
        <v>0</v>
      </c>
      <c r="Q621">
        <v>8</v>
      </c>
      <c r="R621">
        <v>2</v>
      </c>
      <c r="S621">
        <v>1</v>
      </c>
      <c r="T621">
        <v>3</v>
      </c>
      <c r="U621" t="b">
        <v>1</v>
      </c>
      <c r="V621" t="s">
        <v>552</v>
      </c>
      <c r="W621" t="s">
        <v>2000</v>
      </c>
      <c r="X621" t="s">
        <v>14724</v>
      </c>
      <c r="Y621">
        <v>49</v>
      </c>
      <c r="Z621">
        <v>49</v>
      </c>
      <c r="AA621">
        <v>7</v>
      </c>
      <c r="AB621">
        <v>7</v>
      </c>
      <c r="AC621">
        <v>9</v>
      </c>
    </row>
    <row r="622" spans="1:29">
      <c r="A622">
        <v>624</v>
      </c>
      <c r="B622" t="s">
        <v>806</v>
      </c>
      <c r="C622" t="s">
        <v>2164</v>
      </c>
      <c r="J622" t="s">
        <v>1457</v>
      </c>
      <c r="K622">
        <v>0</v>
      </c>
      <c r="N622" t="b">
        <v>1</v>
      </c>
      <c r="O622" t="b">
        <v>0</v>
      </c>
      <c r="P622" t="b">
        <v>0</v>
      </c>
      <c r="Q622">
        <v>8</v>
      </c>
      <c r="R622">
        <v>2</v>
      </c>
      <c r="S622">
        <v>1</v>
      </c>
      <c r="T622">
        <v>3</v>
      </c>
      <c r="U622" t="b">
        <v>1</v>
      </c>
      <c r="V622" t="s">
        <v>552</v>
      </c>
      <c r="W622" t="s">
        <v>2000</v>
      </c>
      <c r="X622" t="s">
        <v>14726</v>
      </c>
      <c r="Y622">
        <v>50</v>
      </c>
      <c r="Z622">
        <v>50</v>
      </c>
      <c r="AA622">
        <v>7</v>
      </c>
      <c r="AB622">
        <v>7</v>
      </c>
      <c r="AC622">
        <v>9</v>
      </c>
    </row>
    <row r="623" spans="1:29">
      <c r="A623">
        <v>625</v>
      </c>
      <c r="B623" t="s">
        <v>806</v>
      </c>
      <c r="C623" t="s">
        <v>2165</v>
      </c>
      <c r="J623" t="s">
        <v>1457</v>
      </c>
      <c r="K623">
        <v>0</v>
      </c>
      <c r="N623" t="b">
        <v>1</v>
      </c>
      <c r="O623" t="b">
        <v>0</v>
      </c>
      <c r="P623" t="b">
        <v>0</v>
      </c>
      <c r="Q623">
        <v>8</v>
      </c>
      <c r="R623">
        <v>2</v>
      </c>
      <c r="S623">
        <v>1</v>
      </c>
      <c r="T623">
        <v>3</v>
      </c>
      <c r="U623" t="b">
        <v>1</v>
      </c>
      <c r="V623" t="s">
        <v>552</v>
      </c>
      <c r="W623" t="s">
        <v>2000</v>
      </c>
      <c r="X623" t="s">
        <v>14728</v>
      </c>
      <c r="Y623">
        <v>51</v>
      </c>
      <c r="Z623">
        <v>51</v>
      </c>
      <c r="AA623">
        <v>7</v>
      </c>
      <c r="AB623">
        <v>7</v>
      </c>
      <c r="AC623">
        <v>9</v>
      </c>
    </row>
    <row r="624" spans="1:29">
      <c r="A624">
        <v>626</v>
      </c>
      <c r="B624" t="s">
        <v>806</v>
      </c>
      <c r="C624" t="s">
        <v>2166</v>
      </c>
      <c r="J624" t="s">
        <v>1457</v>
      </c>
      <c r="K624">
        <v>0</v>
      </c>
      <c r="N624" t="b">
        <v>1</v>
      </c>
      <c r="O624" t="b">
        <v>0</v>
      </c>
      <c r="P624" t="b">
        <v>0</v>
      </c>
      <c r="Q624">
        <v>8</v>
      </c>
      <c r="R624">
        <v>2</v>
      </c>
      <c r="S624">
        <v>1</v>
      </c>
      <c r="T624">
        <v>3</v>
      </c>
      <c r="U624" t="b">
        <v>1</v>
      </c>
      <c r="V624" t="s">
        <v>552</v>
      </c>
      <c r="W624" t="s">
        <v>2000</v>
      </c>
      <c r="X624" t="s">
        <v>14800</v>
      </c>
      <c r="Y624">
        <v>52</v>
      </c>
      <c r="Z624">
        <v>52</v>
      </c>
      <c r="AA624">
        <v>7</v>
      </c>
      <c r="AB624">
        <v>7</v>
      </c>
      <c r="AC624">
        <v>9</v>
      </c>
    </row>
    <row r="625" spans="1:29">
      <c r="A625">
        <v>627</v>
      </c>
      <c r="B625" t="s">
        <v>806</v>
      </c>
      <c r="C625" t="s">
        <v>2167</v>
      </c>
      <c r="J625" t="s">
        <v>1457</v>
      </c>
      <c r="K625">
        <v>0</v>
      </c>
      <c r="N625" t="b">
        <v>1</v>
      </c>
      <c r="O625" t="b">
        <v>0</v>
      </c>
      <c r="P625" t="b">
        <v>0</v>
      </c>
      <c r="Q625">
        <v>8</v>
      </c>
      <c r="R625">
        <v>2</v>
      </c>
      <c r="S625">
        <v>1</v>
      </c>
      <c r="T625">
        <v>3</v>
      </c>
      <c r="U625" t="b">
        <v>1</v>
      </c>
      <c r="V625" t="s">
        <v>552</v>
      </c>
      <c r="W625" t="s">
        <v>2000</v>
      </c>
      <c r="X625" t="s">
        <v>14734</v>
      </c>
      <c r="Y625">
        <v>32</v>
      </c>
      <c r="Z625">
        <v>32</v>
      </c>
      <c r="AA625">
        <v>7</v>
      </c>
      <c r="AB625">
        <v>7</v>
      </c>
      <c r="AC625">
        <v>9</v>
      </c>
    </row>
    <row r="626" spans="1:29">
      <c r="A626">
        <v>628</v>
      </c>
      <c r="B626" t="s">
        <v>806</v>
      </c>
      <c r="C626" t="s">
        <v>2168</v>
      </c>
      <c r="J626" t="s">
        <v>1457</v>
      </c>
      <c r="K626">
        <v>0</v>
      </c>
      <c r="N626" t="b">
        <v>1</v>
      </c>
      <c r="O626" t="b">
        <v>0</v>
      </c>
      <c r="P626" t="b">
        <v>0</v>
      </c>
      <c r="Q626">
        <v>8</v>
      </c>
      <c r="R626">
        <v>2</v>
      </c>
      <c r="S626">
        <v>1</v>
      </c>
      <c r="T626">
        <v>3</v>
      </c>
      <c r="U626" t="b">
        <v>1</v>
      </c>
      <c r="V626" t="s">
        <v>552</v>
      </c>
      <c r="W626" t="s">
        <v>2000</v>
      </c>
      <c r="X626" t="s">
        <v>14735</v>
      </c>
      <c r="Y626">
        <v>33</v>
      </c>
      <c r="Z626">
        <v>33</v>
      </c>
      <c r="AA626">
        <v>7</v>
      </c>
      <c r="AB626">
        <v>7</v>
      </c>
      <c r="AC626">
        <v>9</v>
      </c>
    </row>
    <row r="627" spans="1:29">
      <c r="A627">
        <v>629</v>
      </c>
      <c r="B627" t="s">
        <v>806</v>
      </c>
      <c r="C627" t="s">
        <v>2169</v>
      </c>
      <c r="J627" t="s">
        <v>1457</v>
      </c>
      <c r="K627">
        <v>0</v>
      </c>
      <c r="N627" t="b">
        <v>1</v>
      </c>
      <c r="O627" t="b">
        <v>0</v>
      </c>
      <c r="P627" t="b">
        <v>0</v>
      </c>
      <c r="Q627">
        <v>8</v>
      </c>
      <c r="R627">
        <v>2</v>
      </c>
      <c r="S627">
        <v>1</v>
      </c>
      <c r="T627">
        <v>3</v>
      </c>
      <c r="U627" t="b">
        <v>1</v>
      </c>
      <c r="V627" t="s">
        <v>552</v>
      </c>
      <c r="W627" t="s">
        <v>2000</v>
      </c>
      <c r="X627" t="s">
        <v>14738</v>
      </c>
      <c r="Y627">
        <v>34</v>
      </c>
      <c r="Z627">
        <v>34</v>
      </c>
      <c r="AA627">
        <v>7</v>
      </c>
      <c r="AB627">
        <v>7</v>
      </c>
      <c r="AC627">
        <v>9</v>
      </c>
    </row>
    <row r="628" spans="1:29">
      <c r="A628">
        <v>630</v>
      </c>
      <c r="B628" t="s">
        <v>806</v>
      </c>
      <c r="C628" t="s">
        <v>2170</v>
      </c>
      <c r="J628" t="s">
        <v>1457</v>
      </c>
      <c r="K628">
        <v>0</v>
      </c>
      <c r="N628" t="b">
        <v>0</v>
      </c>
      <c r="O628" t="b">
        <v>1</v>
      </c>
      <c r="P628" t="b">
        <v>0</v>
      </c>
      <c r="Q628">
        <v>8</v>
      </c>
      <c r="R628">
        <v>2</v>
      </c>
      <c r="S628">
        <v>1</v>
      </c>
      <c r="T628">
        <v>3</v>
      </c>
      <c r="U628" t="b">
        <v>1</v>
      </c>
      <c r="V628" t="s">
        <v>552</v>
      </c>
      <c r="W628" t="s">
        <v>2000</v>
      </c>
      <c r="X628" t="s">
        <v>14709</v>
      </c>
      <c r="Y628">
        <v>38</v>
      </c>
      <c r="Z628">
        <v>38</v>
      </c>
      <c r="AA628">
        <v>8</v>
      </c>
      <c r="AB628">
        <v>8</v>
      </c>
      <c r="AC628">
        <v>9</v>
      </c>
    </row>
    <row r="629" spans="1:29">
      <c r="A629">
        <v>631</v>
      </c>
      <c r="B629" t="s">
        <v>806</v>
      </c>
      <c r="C629" t="s">
        <v>2171</v>
      </c>
      <c r="J629" t="s">
        <v>1457</v>
      </c>
      <c r="K629">
        <v>0</v>
      </c>
      <c r="N629" t="b">
        <v>0</v>
      </c>
      <c r="O629" t="b">
        <v>1</v>
      </c>
      <c r="P629" t="b">
        <v>0</v>
      </c>
      <c r="Q629">
        <v>8</v>
      </c>
      <c r="R629">
        <v>2</v>
      </c>
      <c r="S629">
        <v>1</v>
      </c>
      <c r="T629">
        <v>3</v>
      </c>
      <c r="U629" t="b">
        <v>1</v>
      </c>
      <c r="V629" t="s">
        <v>552</v>
      </c>
      <c r="W629" t="s">
        <v>2000</v>
      </c>
      <c r="X629" t="s">
        <v>14609</v>
      </c>
      <c r="Y629">
        <v>39</v>
      </c>
      <c r="Z629">
        <v>39</v>
      </c>
      <c r="AA629">
        <v>8</v>
      </c>
      <c r="AB629">
        <v>8</v>
      </c>
      <c r="AC629">
        <v>9</v>
      </c>
    </row>
    <row r="630" spans="1:29">
      <c r="A630">
        <v>632</v>
      </c>
      <c r="B630" t="s">
        <v>806</v>
      </c>
      <c r="C630" t="s">
        <v>2172</v>
      </c>
      <c r="J630" t="s">
        <v>1457</v>
      </c>
      <c r="K630">
        <v>0</v>
      </c>
      <c r="N630" t="b">
        <v>0</v>
      </c>
      <c r="O630" t="b">
        <v>1</v>
      </c>
      <c r="P630" t="b">
        <v>0</v>
      </c>
      <c r="Q630">
        <v>8</v>
      </c>
      <c r="R630">
        <v>2</v>
      </c>
      <c r="S630">
        <v>1</v>
      </c>
      <c r="T630">
        <v>3</v>
      </c>
      <c r="U630" t="b">
        <v>1</v>
      </c>
      <c r="V630" t="s">
        <v>552</v>
      </c>
      <c r="W630" t="s">
        <v>2000</v>
      </c>
      <c r="X630" t="s">
        <v>14711</v>
      </c>
      <c r="Y630">
        <v>40</v>
      </c>
      <c r="Z630">
        <v>40</v>
      </c>
      <c r="AA630">
        <v>8</v>
      </c>
      <c r="AB630">
        <v>8</v>
      </c>
      <c r="AC630">
        <v>9</v>
      </c>
    </row>
    <row r="631" spans="1:29">
      <c r="A631">
        <v>633</v>
      </c>
      <c r="B631" t="s">
        <v>806</v>
      </c>
      <c r="C631" t="s">
        <v>2173</v>
      </c>
      <c r="J631" t="s">
        <v>1457</v>
      </c>
      <c r="K631">
        <v>0</v>
      </c>
      <c r="N631" t="b">
        <v>0</v>
      </c>
      <c r="O631" t="b">
        <v>1</v>
      </c>
      <c r="P631" t="b">
        <v>0</v>
      </c>
      <c r="Q631">
        <v>8</v>
      </c>
      <c r="R631">
        <v>2</v>
      </c>
      <c r="S631">
        <v>1</v>
      </c>
      <c r="T631">
        <v>3</v>
      </c>
      <c r="U631" t="b">
        <v>1</v>
      </c>
      <c r="V631" t="s">
        <v>552</v>
      </c>
      <c r="W631" t="s">
        <v>2000</v>
      </c>
      <c r="X631" t="s">
        <v>14713</v>
      </c>
      <c r="Y631">
        <v>41</v>
      </c>
      <c r="Z631">
        <v>41</v>
      </c>
      <c r="AA631">
        <v>8</v>
      </c>
      <c r="AB631">
        <v>8</v>
      </c>
      <c r="AC631">
        <v>9</v>
      </c>
    </row>
    <row r="632" spans="1:29">
      <c r="A632">
        <v>634</v>
      </c>
      <c r="B632" t="s">
        <v>806</v>
      </c>
      <c r="C632" t="s">
        <v>2174</v>
      </c>
      <c r="J632" t="s">
        <v>1457</v>
      </c>
      <c r="K632">
        <v>0</v>
      </c>
      <c r="N632" t="b">
        <v>0</v>
      </c>
      <c r="O632" t="b">
        <v>1</v>
      </c>
      <c r="P632" t="b">
        <v>0</v>
      </c>
      <c r="Q632">
        <v>8</v>
      </c>
      <c r="R632">
        <v>2</v>
      </c>
      <c r="S632">
        <v>1</v>
      </c>
      <c r="T632">
        <v>3</v>
      </c>
      <c r="U632" t="b">
        <v>1</v>
      </c>
      <c r="V632" t="s">
        <v>552</v>
      </c>
      <c r="W632" t="s">
        <v>2000</v>
      </c>
      <c r="X632" t="s">
        <v>14613</v>
      </c>
      <c r="Y632">
        <v>42</v>
      </c>
      <c r="Z632">
        <v>42</v>
      </c>
      <c r="AA632">
        <v>8</v>
      </c>
      <c r="AB632">
        <v>8</v>
      </c>
      <c r="AC632">
        <v>9</v>
      </c>
    </row>
    <row r="633" spans="1:29">
      <c r="A633">
        <v>635</v>
      </c>
      <c r="B633" t="s">
        <v>806</v>
      </c>
      <c r="C633" t="s">
        <v>2175</v>
      </c>
      <c r="J633" t="s">
        <v>1457</v>
      </c>
      <c r="K633">
        <v>0</v>
      </c>
      <c r="N633" t="b">
        <v>0</v>
      </c>
      <c r="O633" t="b">
        <v>1</v>
      </c>
      <c r="P633" t="b">
        <v>0</v>
      </c>
      <c r="Q633">
        <v>8</v>
      </c>
      <c r="R633">
        <v>2</v>
      </c>
      <c r="S633">
        <v>1</v>
      </c>
      <c r="T633">
        <v>3</v>
      </c>
      <c r="U633" t="b">
        <v>1</v>
      </c>
      <c r="V633" t="s">
        <v>552</v>
      </c>
      <c r="W633" t="s">
        <v>2000</v>
      </c>
      <c r="X633" t="s">
        <v>14617</v>
      </c>
      <c r="Y633">
        <v>43</v>
      </c>
      <c r="Z633">
        <v>43</v>
      </c>
      <c r="AA633">
        <v>8</v>
      </c>
      <c r="AB633">
        <v>8</v>
      </c>
      <c r="AC633">
        <v>9</v>
      </c>
    </row>
    <row r="634" spans="1:29">
      <c r="A634">
        <v>636</v>
      </c>
      <c r="B634" t="s">
        <v>806</v>
      </c>
      <c r="C634" t="s">
        <v>2176</v>
      </c>
      <c r="J634" t="s">
        <v>1457</v>
      </c>
      <c r="K634">
        <v>0</v>
      </c>
      <c r="N634" t="b">
        <v>0</v>
      </c>
      <c r="O634" t="b">
        <v>1</v>
      </c>
      <c r="P634" t="b">
        <v>0</v>
      </c>
      <c r="Q634">
        <v>8</v>
      </c>
      <c r="R634">
        <v>2</v>
      </c>
      <c r="S634">
        <v>1</v>
      </c>
      <c r="T634">
        <v>3</v>
      </c>
      <c r="U634" t="b">
        <v>1</v>
      </c>
      <c r="V634" t="s">
        <v>552</v>
      </c>
      <c r="W634" t="s">
        <v>2000</v>
      </c>
      <c r="X634" t="s">
        <v>14715</v>
      </c>
      <c r="Y634">
        <v>44</v>
      </c>
      <c r="Z634">
        <v>44</v>
      </c>
      <c r="AA634">
        <v>8</v>
      </c>
      <c r="AB634">
        <v>8</v>
      </c>
      <c r="AC634">
        <v>9</v>
      </c>
    </row>
    <row r="635" spans="1:29">
      <c r="A635">
        <v>637</v>
      </c>
      <c r="B635" t="s">
        <v>806</v>
      </c>
      <c r="C635" t="s">
        <v>2177</v>
      </c>
      <c r="J635" t="s">
        <v>1457</v>
      </c>
      <c r="K635">
        <v>0</v>
      </c>
      <c r="N635" t="b">
        <v>0</v>
      </c>
      <c r="O635" t="b">
        <v>1</v>
      </c>
      <c r="P635" t="b">
        <v>0</v>
      </c>
      <c r="Q635">
        <v>8</v>
      </c>
      <c r="R635">
        <v>2</v>
      </c>
      <c r="S635">
        <v>1</v>
      </c>
      <c r="T635">
        <v>3</v>
      </c>
      <c r="U635" t="b">
        <v>1</v>
      </c>
      <c r="V635" t="s">
        <v>552</v>
      </c>
      <c r="W635" t="s">
        <v>2000</v>
      </c>
      <c r="X635" t="s">
        <v>14717</v>
      </c>
      <c r="Y635">
        <v>45</v>
      </c>
      <c r="Z635">
        <v>45</v>
      </c>
      <c r="AA635">
        <v>8</v>
      </c>
      <c r="AB635">
        <v>8</v>
      </c>
      <c r="AC635">
        <v>9</v>
      </c>
    </row>
    <row r="636" spans="1:29">
      <c r="A636">
        <v>638</v>
      </c>
      <c r="B636" t="s">
        <v>806</v>
      </c>
      <c r="C636" t="s">
        <v>2178</v>
      </c>
      <c r="J636" t="s">
        <v>1457</v>
      </c>
      <c r="K636">
        <v>0</v>
      </c>
      <c r="N636" t="b">
        <v>0</v>
      </c>
      <c r="O636" t="b">
        <v>1</v>
      </c>
      <c r="P636" t="b">
        <v>0</v>
      </c>
      <c r="Q636">
        <v>8</v>
      </c>
      <c r="R636">
        <v>2</v>
      </c>
      <c r="S636">
        <v>1</v>
      </c>
      <c r="T636">
        <v>3</v>
      </c>
      <c r="U636" t="b">
        <v>1</v>
      </c>
      <c r="V636" t="s">
        <v>552</v>
      </c>
      <c r="W636" t="s">
        <v>2000</v>
      </c>
      <c r="X636" t="s">
        <v>14719</v>
      </c>
      <c r="Y636">
        <v>46</v>
      </c>
      <c r="Z636">
        <v>46</v>
      </c>
      <c r="AA636">
        <v>8</v>
      </c>
      <c r="AB636">
        <v>8</v>
      </c>
      <c r="AC636">
        <v>9</v>
      </c>
    </row>
    <row r="637" spans="1:29">
      <c r="A637">
        <v>639</v>
      </c>
      <c r="B637" t="s">
        <v>806</v>
      </c>
      <c r="C637" t="s">
        <v>2179</v>
      </c>
      <c r="J637" t="s">
        <v>1457</v>
      </c>
      <c r="K637">
        <v>0</v>
      </c>
      <c r="N637" t="b">
        <v>0</v>
      </c>
      <c r="O637" t="b">
        <v>1</v>
      </c>
      <c r="P637" t="b">
        <v>0</v>
      </c>
      <c r="Q637">
        <v>8</v>
      </c>
      <c r="R637">
        <v>2</v>
      </c>
      <c r="S637">
        <v>1</v>
      </c>
      <c r="T637">
        <v>3</v>
      </c>
      <c r="U637" t="b">
        <v>1</v>
      </c>
      <c r="V637" t="s">
        <v>552</v>
      </c>
      <c r="W637" t="s">
        <v>2000</v>
      </c>
      <c r="X637" t="s">
        <v>14721</v>
      </c>
      <c r="Y637">
        <v>47</v>
      </c>
      <c r="Z637">
        <v>47</v>
      </c>
      <c r="AA637">
        <v>8</v>
      </c>
      <c r="AB637">
        <v>8</v>
      </c>
      <c r="AC637">
        <v>9</v>
      </c>
    </row>
    <row r="638" spans="1:29">
      <c r="A638">
        <v>640</v>
      </c>
      <c r="B638" t="s">
        <v>806</v>
      </c>
      <c r="C638" t="s">
        <v>2180</v>
      </c>
      <c r="J638" t="s">
        <v>1457</v>
      </c>
      <c r="K638">
        <v>0</v>
      </c>
      <c r="N638" t="b">
        <v>0</v>
      </c>
      <c r="O638" t="b">
        <v>1</v>
      </c>
      <c r="P638" t="b">
        <v>0</v>
      </c>
      <c r="Q638">
        <v>8</v>
      </c>
      <c r="R638">
        <v>2</v>
      </c>
      <c r="S638">
        <v>1</v>
      </c>
      <c r="T638">
        <v>3</v>
      </c>
      <c r="U638" t="b">
        <v>1</v>
      </c>
      <c r="V638" t="s">
        <v>552</v>
      </c>
      <c r="W638" t="s">
        <v>2000</v>
      </c>
      <c r="X638" t="s">
        <v>14723</v>
      </c>
      <c r="Y638">
        <v>48</v>
      </c>
      <c r="Z638">
        <v>48</v>
      </c>
      <c r="AA638">
        <v>8</v>
      </c>
      <c r="AB638">
        <v>8</v>
      </c>
      <c r="AC638">
        <v>9</v>
      </c>
    </row>
    <row r="639" spans="1:29">
      <c r="A639">
        <v>641</v>
      </c>
      <c r="B639" t="s">
        <v>806</v>
      </c>
      <c r="C639" t="s">
        <v>2181</v>
      </c>
      <c r="J639" t="s">
        <v>1457</v>
      </c>
      <c r="K639">
        <v>0</v>
      </c>
      <c r="N639" t="b">
        <v>0</v>
      </c>
      <c r="O639" t="b">
        <v>1</v>
      </c>
      <c r="P639" t="b">
        <v>0</v>
      </c>
      <c r="Q639">
        <v>8</v>
      </c>
      <c r="R639">
        <v>2</v>
      </c>
      <c r="S639">
        <v>1</v>
      </c>
      <c r="T639">
        <v>3</v>
      </c>
      <c r="U639" t="b">
        <v>1</v>
      </c>
      <c r="V639" t="s">
        <v>552</v>
      </c>
      <c r="W639" t="s">
        <v>2000</v>
      </c>
      <c r="X639" t="s">
        <v>14725</v>
      </c>
      <c r="Y639">
        <v>49</v>
      </c>
      <c r="Z639">
        <v>49</v>
      </c>
      <c r="AA639">
        <v>8</v>
      </c>
      <c r="AB639">
        <v>8</v>
      </c>
      <c r="AC639">
        <v>9</v>
      </c>
    </row>
    <row r="640" spans="1:29">
      <c r="A640">
        <v>642</v>
      </c>
      <c r="B640" t="s">
        <v>806</v>
      </c>
      <c r="C640" t="s">
        <v>2182</v>
      </c>
      <c r="J640" t="s">
        <v>1457</v>
      </c>
      <c r="K640">
        <v>0</v>
      </c>
      <c r="N640" t="b">
        <v>0</v>
      </c>
      <c r="O640" t="b">
        <v>1</v>
      </c>
      <c r="P640" t="b">
        <v>0</v>
      </c>
      <c r="Q640">
        <v>8</v>
      </c>
      <c r="R640">
        <v>2</v>
      </c>
      <c r="S640">
        <v>1</v>
      </c>
      <c r="T640">
        <v>3</v>
      </c>
      <c r="U640" t="b">
        <v>1</v>
      </c>
      <c r="V640" t="s">
        <v>552</v>
      </c>
      <c r="W640" t="s">
        <v>2000</v>
      </c>
      <c r="X640" t="s">
        <v>14727</v>
      </c>
      <c r="Y640">
        <v>50</v>
      </c>
      <c r="Z640">
        <v>50</v>
      </c>
      <c r="AA640">
        <v>8</v>
      </c>
      <c r="AB640">
        <v>8</v>
      </c>
      <c r="AC640">
        <v>9</v>
      </c>
    </row>
    <row r="641" spans="1:29">
      <c r="A641">
        <v>643</v>
      </c>
      <c r="B641" t="s">
        <v>806</v>
      </c>
      <c r="C641" t="s">
        <v>2183</v>
      </c>
      <c r="J641" t="s">
        <v>1457</v>
      </c>
      <c r="K641">
        <v>0</v>
      </c>
      <c r="N641" t="b">
        <v>0</v>
      </c>
      <c r="O641" t="b">
        <v>1</v>
      </c>
      <c r="P641" t="b">
        <v>0</v>
      </c>
      <c r="Q641">
        <v>8</v>
      </c>
      <c r="R641">
        <v>2</v>
      </c>
      <c r="S641">
        <v>1</v>
      </c>
      <c r="T641">
        <v>3</v>
      </c>
      <c r="U641" t="b">
        <v>1</v>
      </c>
      <c r="V641" t="s">
        <v>552</v>
      </c>
      <c r="W641" t="s">
        <v>2000</v>
      </c>
      <c r="X641" t="s">
        <v>14729</v>
      </c>
      <c r="Y641">
        <v>51</v>
      </c>
      <c r="Z641">
        <v>51</v>
      </c>
      <c r="AA641">
        <v>8</v>
      </c>
      <c r="AB641">
        <v>8</v>
      </c>
      <c r="AC641">
        <v>9</v>
      </c>
    </row>
    <row r="642" spans="1:29">
      <c r="A642">
        <v>644</v>
      </c>
      <c r="B642" t="s">
        <v>806</v>
      </c>
      <c r="C642" t="s">
        <v>2184</v>
      </c>
      <c r="J642" t="s">
        <v>1457</v>
      </c>
      <c r="K642">
        <v>0</v>
      </c>
      <c r="N642" t="b">
        <v>0</v>
      </c>
      <c r="O642" t="b">
        <v>1</v>
      </c>
      <c r="P642" t="b">
        <v>0</v>
      </c>
      <c r="Q642">
        <v>8</v>
      </c>
      <c r="R642">
        <v>2</v>
      </c>
      <c r="S642">
        <v>1</v>
      </c>
      <c r="T642">
        <v>3</v>
      </c>
      <c r="U642" t="b">
        <v>1</v>
      </c>
      <c r="V642" t="s">
        <v>552</v>
      </c>
      <c r="W642" t="s">
        <v>2000</v>
      </c>
      <c r="X642" t="s">
        <v>14801</v>
      </c>
      <c r="Y642">
        <v>52</v>
      </c>
      <c r="Z642">
        <v>52</v>
      </c>
      <c r="AA642">
        <v>8</v>
      </c>
      <c r="AB642">
        <v>8</v>
      </c>
      <c r="AC642">
        <v>9</v>
      </c>
    </row>
    <row r="643" spans="1:29">
      <c r="A643">
        <v>645</v>
      </c>
      <c r="B643" t="s">
        <v>806</v>
      </c>
      <c r="C643" t="s">
        <v>2185</v>
      </c>
      <c r="J643" t="s">
        <v>1457</v>
      </c>
      <c r="K643">
        <v>0</v>
      </c>
      <c r="N643" t="b">
        <v>0</v>
      </c>
      <c r="O643" t="b">
        <v>1</v>
      </c>
      <c r="P643" t="b">
        <v>0</v>
      </c>
      <c r="Q643">
        <v>8</v>
      </c>
      <c r="R643">
        <v>2</v>
      </c>
      <c r="S643">
        <v>1</v>
      </c>
      <c r="T643">
        <v>3</v>
      </c>
      <c r="U643" t="b">
        <v>1</v>
      </c>
      <c r="V643" t="s">
        <v>552</v>
      </c>
      <c r="W643" t="s">
        <v>2000</v>
      </c>
      <c r="X643" t="s">
        <v>14742</v>
      </c>
      <c r="Y643">
        <v>32</v>
      </c>
      <c r="Z643">
        <v>32</v>
      </c>
      <c r="AA643">
        <v>8</v>
      </c>
      <c r="AB643">
        <v>8</v>
      </c>
      <c r="AC643">
        <v>9</v>
      </c>
    </row>
    <row r="644" spans="1:29">
      <c r="A644">
        <v>646</v>
      </c>
      <c r="B644" t="s">
        <v>806</v>
      </c>
      <c r="C644" t="s">
        <v>2186</v>
      </c>
      <c r="J644" t="s">
        <v>1457</v>
      </c>
      <c r="K644">
        <v>0</v>
      </c>
      <c r="N644" t="b">
        <v>0</v>
      </c>
      <c r="O644" t="b">
        <v>1</v>
      </c>
      <c r="P644" t="b">
        <v>0</v>
      </c>
      <c r="Q644">
        <v>8</v>
      </c>
      <c r="R644">
        <v>2</v>
      </c>
      <c r="S644">
        <v>1</v>
      </c>
      <c r="T644">
        <v>3</v>
      </c>
      <c r="U644" t="b">
        <v>1</v>
      </c>
      <c r="V644" t="s">
        <v>552</v>
      </c>
      <c r="W644" t="s">
        <v>2000</v>
      </c>
      <c r="X644" t="s">
        <v>14736</v>
      </c>
      <c r="Y644">
        <v>33</v>
      </c>
      <c r="Z644">
        <v>33</v>
      </c>
      <c r="AA644">
        <v>8</v>
      </c>
      <c r="AB644">
        <v>8</v>
      </c>
      <c r="AC644">
        <v>9</v>
      </c>
    </row>
    <row r="645" spans="1:29">
      <c r="A645">
        <v>647</v>
      </c>
      <c r="B645" t="s">
        <v>806</v>
      </c>
      <c r="C645" t="s">
        <v>2187</v>
      </c>
      <c r="J645" t="s">
        <v>1457</v>
      </c>
      <c r="K645">
        <v>0</v>
      </c>
      <c r="N645" t="b">
        <v>0</v>
      </c>
      <c r="O645" t="b">
        <v>1</v>
      </c>
      <c r="P645" t="b">
        <v>0</v>
      </c>
      <c r="Q645">
        <v>8</v>
      </c>
      <c r="R645">
        <v>2</v>
      </c>
      <c r="S645">
        <v>1</v>
      </c>
      <c r="T645">
        <v>3</v>
      </c>
      <c r="U645" t="b">
        <v>1</v>
      </c>
      <c r="V645" t="s">
        <v>552</v>
      </c>
      <c r="W645" t="s">
        <v>2000</v>
      </c>
      <c r="X645" t="s">
        <v>14743</v>
      </c>
      <c r="Y645">
        <v>34</v>
      </c>
      <c r="Z645">
        <v>34</v>
      </c>
      <c r="AA645">
        <v>8</v>
      </c>
      <c r="AB645">
        <v>8</v>
      </c>
      <c r="AC645">
        <v>9</v>
      </c>
    </row>
    <row r="646" spans="1:29">
      <c r="A646">
        <v>648</v>
      </c>
      <c r="B646" t="s">
        <v>806</v>
      </c>
      <c r="C646" t="s">
        <v>2188</v>
      </c>
      <c r="J646" t="s">
        <v>1457</v>
      </c>
      <c r="K646">
        <v>0</v>
      </c>
      <c r="N646" t="b">
        <v>0</v>
      </c>
      <c r="O646" t="b">
        <v>1</v>
      </c>
      <c r="P646" t="b">
        <v>0</v>
      </c>
      <c r="Q646">
        <v>8</v>
      </c>
      <c r="R646">
        <v>2</v>
      </c>
      <c r="S646">
        <v>1</v>
      </c>
      <c r="T646">
        <v>3</v>
      </c>
      <c r="U646" t="b">
        <v>1</v>
      </c>
      <c r="V646" t="s">
        <v>552</v>
      </c>
      <c r="W646" t="s">
        <v>2000</v>
      </c>
      <c r="X646" t="s">
        <v>14802</v>
      </c>
      <c r="Y646">
        <v>53</v>
      </c>
      <c r="Z646">
        <v>53</v>
      </c>
      <c r="AA646">
        <v>4</v>
      </c>
      <c r="AB646">
        <v>4</v>
      </c>
      <c r="AC646">
        <v>9</v>
      </c>
    </row>
    <row r="647" spans="1:29">
      <c r="A647">
        <v>649</v>
      </c>
      <c r="B647" t="s">
        <v>806</v>
      </c>
      <c r="C647" t="s">
        <v>2189</v>
      </c>
      <c r="J647" t="s">
        <v>1457</v>
      </c>
      <c r="K647">
        <v>0</v>
      </c>
      <c r="N647" t="b">
        <v>0</v>
      </c>
      <c r="O647" t="b">
        <v>1</v>
      </c>
      <c r="P647" t="b">
        <v>0</v>
      </c>
      <c r="Q647">
        <v>8</v>
      </c>
      <c r="R647">
        <v>2</v>
      </c>
      <c r="S647">
        <v>1</v>
      </c>
      <c r="T647">
        <v>3</v>
      </c>
      <c r="U647" t="b">
        <v>1</v>
      </c>
      <c r="V647" t="s">
        <v>552</v>
      </c>
      <c r="W647" t="s">
        <v>2000</v>
      </c>
      <c r="X647" t="s">
        <v>14803</v>
      </c>
      <c r="Y647">
        <v>53</v>
      </c>
      <c r="Z647">
        <v>53</v>
      </c>
      <c r="AA647">
        <v>5</v>
      </c>
      <c r="AB647">
        <v>5</v>
      </c>
      <c r="AC647">
        <v>9</v>
      </c>
    </row>
    <row r="648" spans="1:29">
      <c r="A648">
        <v>650</v>
      </c>
      <c r="B648" t="s">
        <v>806</v>
      </c>
      <c r="C648" t="s">
        <v>2190</v>
      </c>
      <c r="J648" t="s">
        <v>1457</v>
      </c>
      <c r="K648">
        <v>0</v>
      </c>
      <c r="N648" t="b">
        <v>0</v>
      </c>
      <c r="O648" t="b">
        <v>1</v>
      </c>
      <c r="P648" t="b">
        <v>0</v>
      </c>
      <c r="Q648">
        <v>8</v>
      </c>
      <c r="R648">
        <v>2</v>
      </c>
      <c r="S648">
        <v>1</v>
      </c>
      <c r="T648">
        <v>3</v>
      </c>
      <c r="U648" t="b">
        <v>1</v>
      </c>
      <c r="V648" t="s">
        <v>552</v>
      </c>
      <c r="W648" t="s">
        <v>2000</v>
      </c>
      <c r="X648" t="s">
        <v>14511</v>
      </c>
      <c r="Y648">
        <v>53</v>
      </c>
      <c r="Z648">
        <v>53</v>
      </c>
      <c r="AA648">
        <v>6</v>
      </c>
      <c r="AB648">
        <v>6</v>
      </c>
      <c r="AC648">
        <v>9</v>
      </c>
    </row>
    <row r="649" spans="1:29">
      <c r="A649">
        <v>651</v>
      </c>
      <c r="B649" t="s">
        <v>806</v>
      </c>
      <c r="C649" t="s">
        <v>2191</v>
      </c>
      <c r="J649" t="s">
        <v>1457</v>
      </c>
      <c r="K649">
        <v>0</v>
      </c>
      <c r="N649" t="b">
        <v>0</v>
      </c>
      <c r="O649" t="b">
        <v>1</v>
      </c>
      <c r="P649" t="b">
        <v>0</v>
      </c>
      <c r="Q649">
        <v>8</v>
      </c>
      <c r="R649">
        <v>2</v>
      </c>
      <c r="S649">
        <v>1</v>
      </c>
      <c r="T649">
        <v>3</v>
      </c>
      <c r="U649" t="b">
        <v>1</v>
      </c>
      <c r="V649" t="s">
        <v>552</v>
      </c>
      <c r="W649" t="s">
        <v>2000</v>
      </c>
      <c r="X649" t="s">
        <v>14804</v>
      </c>
      <c r="Y649">
        <v>53</v>
      </c>
      <c r="Z649">
        <v>53</v>
      </c>
      <c r="AA649">
        <v>7</v>
      </c>
      <c r="AB649">
        <v>7</v>
      </c>
      <c r="AC649">
        <v>9</v>
      </c>
    </row>
    <row r="650" spans="1:29">
      <c r="A650">
        <v>652</v>
      </c>
      <c r="B650" t="s">
        <v>806</v>
      </c>
      <c r="C650" t="s">
        <v>2192</v>
      </c>
      <c r="J650" t="s">
        <v>1457</v>
      </c>
      <c r="K650">
        <v>0</v>
      </c>
      <c r="N650" t="b">
        <v>0</v>
      </c>
      <c r="O650" t="b">
        <v>1</v>
      </c>
      <c r="P650" t="b">
        <v>0</v>
      </c>
      <c r="Q650">
        <v>8</v>
      </c>
      <c r="R650">
        <v>2</v>
      </c>
      <c r="S650">
        <v>1</v>
      </c>
      <c r="T650">
        <v>3</v>
      </c>
      <c r="U650" t="b">
        <v>1</v>
      </c>
      <c r="V650" t="s">
        <v>552</v>
      </c>
      <c r="W650" t="s">
        <v>2000</v>
      </c>
      <c r="X650" t="s">
        <v>14805</v>
      </c>
      <c r="Y650">
        <v>53</v>
      </c>
      <c r="Z650">
        <v>53</v>
      </c>
      <c r="AA650">
        <v>8</v>
      </c>
      <c r="AB650">
        <v>8</v>
      </c>
      <c r="AC650">
        <v>9</v>
      </c>
    </row>
    <row r="651" spans="1:29">
      <c r="A651">
        <v>653</v>
      </c>
      <c r="B651" t="s">
        <v>806</v>
      </c>
      <c r="C651" t="s">
        <v>2193</v>
      </c>
      <c r="J651" t="s">
        <v>1457</v>
      </c>
      <c r="K651">
        <v>0</v>
      </c>
      <c r="N651" t="b">
        <v>0</v>
      </c>
      <c r="O651" t="b">
        <v>1</v>
      </c>
      <c r="P651" t="b">
        <v>0</v>
      </c>
      <c r="Q651">
        <v>8</v>
      </c>
      <c r="R651">
        <v>2</v>
      </c>
      <c r="S651">
        <v>1</v>
      </c>
      <c r="T651">
        <v>3</v>
      </c>
      <c r="U651" t="b">
        <v>1</v>
      </c>
      <c r="V651" t="s">
        <v>552</v>
      </c>
      <c r="W651" t="s">
        <v>2000</v>
      </c>
      <c r="X651" t="s">
        <v>14806</v>
      </c>
      <c r="Y651">
        <v>54</v>
      </c>
      <c r="Z651">
        <v>54</v>
      </c>
      <c r="AA651">
        <v>4</v>
      </c>
      <c r="AB651">
        <v>4</v>
      </c>
      <c r="AC651">
        <v>9</v>
      </c>
    </row>
    <row r="652" spans="1:29">
      <c r="A652">
        <v>654</v>
      </c>
      <c r="B652" t="s">
        <v>806</v>
      </c>
      <c r="C652" t="s">
        <v>2194</v>
      </c>
      <c r="J652" t="s">
        <v>1457</v>
      </c>
      <c r="K652">
        <v>0</v>
      </c>
      <c r="N652" t="b">
        <v>0</v>
      </c>
      <c r="O652" t="b">
        <v>1</v>
      </c>
      <c r="P652" t="b">
        <v>0</v>
      </c>
      <c r="Q652">
        <v>8</v>
      </c>
      <c r="R652">
        <v>2</v>
      </c>
      <c r="S652">
        <v>1</v>
      </c>
      <c r="T652">
        <v>3</v>
      </c>
      <c r="U652" t="b">
        <v>1</v>
      </c>
      <c r="V652" t="s">
        <v>552</v>
      </c>
      <c r="W652" t="s">
        <v>2000</v>
      </c>
      <c r="X652" t="s">
        <v>14807</v>
      </c>
      <c r="Y652">
        <v>54</v>
      </c>
      <c r="Z652">
        <v>54</v>
      </c>
      <c r="AA652">
        <v>5</v>
      </c>
      <c r="AB652">
        <v>5</v>
      </c>
      <c r="AC652">
        <v>9</v>
      </c>
    </row>
    <row r="653" spans="1:29">
      <c r="A653">
        <v>655</v>
      </c>
      <c r="B653" t="s">
        <v>806</v>
      </c>
      <c r="C653" t="s">
        <v>2195</v>
      </c>
      <c r="J653" t="s">
        <v>1457</v>
      </c>
      <c r="K653">
        <v>0</v>
      </c>
      <c r="N653" t="b">
        <v>0</v>
      </c>
      <c r="O653" t="b">
        <v>1</v>
      </c>
      <c r="P653" t="b">
        <v>0</v>
      </c>
      <c r="Q653">
        <v>8</v>
      </c>
      <c r="R653">
        <v>2</v>
      </c>
      <c r="S653">
        <v>1</v>
      </c>
      <c r="T653">
        <v>3</v>
      </c>
      <c r="U653" t="b">
        <v>1</v>
      </c>
      <c r="V653" t="s">
        <v>552</v>
      </c>
      <c r="W653" t="s">
        <v>2000</v>
      </c>
      <c r="X653" t="s">
        <v>14514</v>
      </c>
      <c r="Y653">
        <v>54</v>
      </c>
      <c r="Z653">
        <v>54</v>
      </c>
      <c r="AA653">
        <v>6</v>
      </c>
      <c r="AB653">
        <v>6</v>
      </c>
      <c r="AC653">
        <v>9</v>
      </c>
    </row>
    <row r="654" spans="1:29">
      <c r="A654">
        <v>656</v>
      </c>
      <c r="B654" t="s">
        <v>806</v>
      </c>
      <c r="C654" t="s">
        <v>2196</v>
      </c>
      <c r="J654" t="s">
        <v>1457</v>
      </c>
      <c r="K654">
        <v>0</v>
      </c>
      <c r="N654" t="b">
        <v>0</v>
      </c>
      <c r="O654" t="b">
        <v>1</v>
      </c>
      <c r="P654" t="b">
        <v>0</v>
      </c>
      <c r="Q654">
        <v>8</v>
      </c>
      <c r="R654">
        <v>2</v>
      </c>
      <c r="S654">
        <v>1</v>
      </c>
      <c r="T654">
        <v>3</v>
      </c>
      <c r="U654" t="b">
        <v>1</v>
      </c>
      <c r="V654" t="s">
        <v>552</v>
      </c>
      <c r="W654" t="s">
        <v>2000</v>
      </c>
      <c r="X654" t="s">
        <v>14808</v>
      </c>
      <c r="Y654">
        <v>54</v>
      </c>
      <c r="Z654">
        <v>54</v>
      </c>
      <c r="AA654">
        <v>7</v>
      </c>
      <c r="AB654">
        <v>7</v>
      </c>
      <c r="AC654">
        <v>9</v>
      </c>
    </row>
    <row r="655" spans="1:29">
      <c r="A655">
        <v>657</v>
      </c>
      <c r="B655" t="s">
        <v>806</v>
      </c>
      <c r="C655" t="s">
        <v>2197</v>
      </c>
      <c r="J655" t="s">
        <v>1457</v>
      </c>
      <c r="K655">
        <v>0</v>
      </c>
      <c r="N655" t="b">
        <v>0</v>
      </c>
      <c r="O655" t="b">
        <v>1</v>
      </c>
      <c r="P655" t="b">
        <v>0</v>
      </c>
      <c r="Q655">
        <v>8</v>
      </c>
      <c r="R655">
        <v>2</v>
      </c>
      <c r="S655">
        <v>1</v>
      </c>
      <c r="T655">
        <v>3</v>
      </c>
      <c r="U655" t="b">
        <v>1</v>
      </c>
      <c r="V655" t="s">
        <v>552</v>
      </c>
      <c r="W655" t="s">
        <v>2000</v>
      </c>
      <c r="X655" t="s">
        <v>14809</v>
      </c>
      <c r="Y655">
        <v>54</v>
      </c>
      <c r="Z655">
        <v>54</v>
      </c>
      <c r="AA655">
        <v>8</v>
      </c>
      <c r="AB655">
        <v>8</v>
      </c>
      <c r="AC655">
        <v>9</v>
      </c>
    </row>
    <row r="656" spans="1:29">
      <c r="A656">
        <v>658</v>
      </c>
      <c r="B656" t="s">
        <v>806</v>
      </c>
      <c r="C656" t="s">
        <v>2198</v>
      </c>
      <c r="J656" t="s">
        <v>1457</v>
      </c>
      <c r="K656">
        <v>0</v>
      </c>
      <c r="N656" t="b">
        <v>1</v>
      </c>
      <c r="O656" t="b">
        <v>0</v>
      </c>
      <c r="P656" t="b">
        <v>0</v>
      </c>
      <c r="Q656">
        <v>8</v>
      </c>
      <c r="R656">
        <v>2</v>
      </c>
      <c r="S656">
        <v>1</v>
      </c>
      <c r="T656">
        <v>3</v>
      </c>
      <c r="U656" t="b">
        <v>1</v>
      </c>
      <c r="V656" t="s">
        <v>552</v>
      </c>
      <c r="W656" t="s">
        <v>2000</v>
      </c>
      <c r="X656" t="s">
        <v>14810</v>
      </c>
      <c r="Y656">
        <v>56</v>
      </c>
      <c r="Z656">
        <v>56</v>
      </c>
      <c r="AA656">
        <v>4</v>
      </c>
      <c r="AB656">
        <v>4</v>
      </c>
      <c r="AC656">
        <v>9</v>
      </c>
    </row>
    <row r="657" spans="1:29">
      <c r="A657">
        <v>659</v>
      </c>
      <c r="B657" t="s">
        <v>806</v>
      </c>
      <c r="C657" t="s">
        <v>2199</v>
      </c>
      <c r="J657" t="s">
        <v>1457</v>
      </c>
      <c r="K657">
        <v>0</v>
      </c>
      <c r="N657" t="b">
        <v>1</v>
      </c>
      <c r="O657" t="b">
        <v>0</v>
      </c>
      <c r="P657" t="b">
        <v>0</v>
      </c>
      <c r="Q657">
        <v>8</v>
      </c>
      <c r="R657">
        <v>2</v>
      </c>
      <c r="S657">
        <v>1</v>
      </c>
      <c r="T657">
        <v>3</v>
      </c>
      <c r="U657" t="b">
        <v>1</v>
      </c>
      <c r="V657" t="s">
        <v>552</v>
      </c>
      <c r="W657" t="s">
        <v>2000</v>
      </c>
      <c r="X657" t="s">
        <v>14811</v>
      </c>
      <c r="Y657">
        <v>56</v>
      </c>
      <c r="Z657">
        <v>56</v>
      </c>
      <c r="AA657">
        <v>5</v>
      </c>
      <c r="AB657">
        <v>5</v>
      </c>
      <c r="AC657">
        <v>9</v>
      </c>
    </row>
    <row r="658" spans="1:29">
      <c r="A658">
        <v>660</v>
      </c>
      <c r="B658" t="s">
        <v>806</v>
      </c>
      <c r="C658" t="s">
        <v>2200</v>
      </c>
      <c r="J658" t="s">
        <v>1457</v>
      </c>
      <c r="K658">
        <v>0</v>
      </c>
      <c r="N658" t="b">
        <v>1</v>
      </c>
      <c r="O658" t="b">
        <v>0</v>
      </c>
      <c r="P658" t="b">
        <v>0</v>
      </c>
      <c r="Q658">
        <v>8</v>
      </c>
      <c r="R658">
        <v>2</v>
      </c>
      <c r="S658">
        <v>1</v>
      </c>
      <c r="T658">
        <v>3</v>
      </c>
      <c r="U658" t="b">
        <v>1</v>
      </c>
      <c r="V658" t="s">
        <v>552</v>
      </c>
      <c r="W658" t="s">
        <v>2000</v>
      </c>
      <c r="X658" t="s">
        <v>14812</v>
      </c>
      <c r="Y658">
        <v>57</v>
      </c>
      <c r="Z658">
        <v>57</v>
      </c>
      <c r="AA658">
        <v>4</v>
      </c>
      <c r="AB658">
        <v>4</v>
      </c>
      <c r="AC658">
        <v>9</v>
      </c>
    </row>
    <row r="659" spans="1:29">
      <c r="A659">
        <v>661</v>
      </c>
      <c r="B659" t="s">
        <v>806</v>
      </c>
      <c r="C659" t="s">
        <v>2201</v>
      </c>
      <c r="J659" t="s">
        <v>1457</v>
      </c>
      <c r="K659">
        <v>0</v>
      </c>
      <c r="N659" t="b">
        <v>1</v>
      </c>
      <c r="O659" t="b">
        <v>0</v>
      </c>
      <c r="P659" t="b">
        <v>0</v>
      </c>
      <c r="Q659">
        <v>8</v>
      </c>
      <c r="R659">
        <v>2</v>
      </c>
      <c r="S659">
        <v>1</v>
      </c>
      <c r="T659">
        <v>3</v>
      </c>
      <c r="U659" t="b">
        <v>1</v>
      </c>
      <c r="V659" t="s">
        <v>552</v>
      </c>
      <c r="W659" t="s">
        <v>2000</v>
      </c>
      <c r="X659" t="s">
        <v>14813</v>
      </c>
      <c r="Y659">
        <v>57</v>
      </c>
      <c r="Z659">
        <v>57</v>
      </c>
      <c r="AA659">
        <v>5</v>
      </c>
      <c r="AB659">
        <v>5</v>
      </c>
      <c r="AC659">
        <v>9</v>
      </c>
    </row>
    <row r="660" spans="1:29">
      <c r="A660">
        <v>662</v>
      </c>
      <c r="B660" t="s">
        <v>806</v>
      </c>
      <c r="C660" t="s">
        <v>2202</v>
      </c>
      <c r="J660" t="s">
        <v>1457</v>
      </c>
      <c r="K660">
        <v>0</v>
      </c>
      <c r="N660" t="b">
        <v>1</v>
      </c>
      <c r="O660" t="b">
        <v>0</v>
      </c>
      <c r="P660" t="b">
        <v>0</v>
      </c>
      <c r="Q660">
        <v>8</v>
      </c>
      <c r="R660">
        <v>2</v>
      </c>
      <c r="S660">
        <v>1</v>
      </c>
      <c r="T660">
        <v>3</v>
      </c>
      <c r="U660" t="b">
        <v>1</v>
      </c>
      <c r="V660" t="s">
        <v>552</v>
      </c>
      <c r="W660" t="s">
        <v>2000</v>
      </c>
      <c r="X660" t="s">
        <v>14814</v>
      </c>
      <c r="Y660">
        <v>58</v>
      </c>
      <c r="Z660">
        <v>58</v>
      </c>
      <c r="AA660">
        <v>4</v>
      </c>
      <c r="AB660">
        <v>4</v>
      </c>
      <c r="AC660">
        <v>9</v>
      </c>
    </row>
    <row r="661" spans="1:29">
      <c r="A661">
        <v>663</v>
      </c>
      <c r="B661" t="s">
        <v>806</v>
      </c>
      <c r="C661" t="s">
        <v>2203</v>
      </c>
      <c r="J661" t="s">
        <v>1457</v>
      </c>
      <c r="K661">
        <v>0</v>
      </c>
      <c r="N661" t="b">
        <v>1</v>
      </c>
      <c r="O661" t="b">
        <v>0</v>
      </c>
      <c r="P661" t="b">
        <v>0</v>
      </c>
      <c r="Q661">
        <v>8</v>
      </c>
      <c r="R661">
        <v>2</v>
      </c>
      <c r="S661">
        <v>1</v>
      </c>
      <c r="T661">
        <v>3</v>
      </c>
      <c r="U661" t="b">
        <v>1</v>
      </c>
      <c r="V661" t="s">
        <v>552</v>
      </c>
      <c r="W661" t="s">
        <v>2000</v>
      </c>
      <c r="X661" t="s">
        <v>14815</v>
      </c>
      <c r="Y661">
        <v>58</v>
      </c>
      <c r="Z661">
        <v>58</v>
      </c>
      <c r="AA661">
        <v>5</v>
      </c>
      <c r="AB661">
        <v>5</v>
      </c>
      <c r="AC661">
        <v>9</v>
      </c>
    </row>
    <row r="662" spans="1:29">
      <c r="A662">
        <v>664</v>
      </c>
      <c r="B662" t="s">
        <v>806</v>
      </c>
      <c r="C662" t="s">
        <v>2204</v>
      </c>
      <c r="J662" t="s">
        <v>1457</v>
      </c>
      <c r="K662">
        <v>0</v>
      </c>
      <c r="N662" t="b">
        <v>1</v>
      </c>
      <c r="O662" t="b">
        <v>0</v>
      </c>
      <c r="P662" t="b">
        <v>0</v>
      </c>
      <c r="Q662">
        <v>8</v>
      </c>
      <c r="R662">
        <v>2</v>
      </c>
      <c r="S662">
        <v>1</v>
      </c>
      <c r="T662">
        <v>3</v>
      </c>
      <c r="U662" t="b">
        <v>1</v>
      </c>
      <c r="V662" t="s">
        <v>552</v>
      </c>
      <c r="W662" t="s">
        <v>2000</v>
      </c>
      <c r="X662" t="s">
        <v>14816</v>
      </c>
      <c r="Y662">
        <v>59</v>
      </c>
      <c r="Z662">
        <v>59</v>
      </c>
      <c r="AA662">
        <v>4</v>
      </c>
      <c r="AB662">
        <v>4</v>
      </c>
      <c r="AC662">
        <v>9</v>
      </c>
    </row>
    <row r="663" spans="1:29">
      <c r="A663">
        <v>665</v>
      </c>
      <c r="B663" t="s">
        <v>806</v>
      </c>
      <c r="C663" t="s">
        <v>2205</v>
      </c>
      <c r="J663" t="s">
        <v>1457</v>
      </c>
      <c r="K663">
        <v>0</v>
      </c>
      <c r="N663" t="b">
        <v>1</v>
      </c>
      <c r="O663" t="b">
        <v>0</v>
      </c>
      <c r="P663" t="b">
        <v>0</v>
      </c>
      <c r="Q663">
        <v>8</v>
      </c>
      <c r="R663">
        <v>2</v>
      </c>
      <c r="S663">
        <v>1</v>
      </c>
      <c r="T663">
        <v>3</v>
      </c>
      <c r="U663" t="b">
        <v>1</v>
      </c>
      <c r="V663" t="s">
        <v>552</v>
      </c>
      <c r="W663" t="s">
        <v>2000</v>
      </c>
      <c r="X663" t="s">
        <v>14817</v>
      </c>
      <c r="Y663">
        <v>59</v>
      </c>
      <c r="Z663">
        <v>59</v>
      </c>
      <c r="AA663">
        <v>5</v>
      </c>
      <c r="AB663">
        <v>5</v>
      </c>
      <c r="AC663">
        <v>9</v>
      </c>
    </row>
    <row r="664" spans="1:29">
      <c r="A664">
        <v>666</v>
      </c>
      <c r="B664" t="s">
        <v>806</v>
      </c>
      <c r="C664" t="s">
        <v>2206</v>
      </c>
      <c r="J664" t="s">
        <v>1457</v>
      </c>
      <c r="K664">
        <v>0</v>
      </c>
      <c r="N664" t="b">
        <v>1</v>
      </c>
      <c r="O664" t="b">
        <v>0</v>
      </c>
      <c r="P664" t="b">
        <v>0</v>
      </c>
      <c r="Q664">
        <v>8</v>
      </c>
      <c r="R664">
        <v>2</v>
      </c>
      <c r="S664">
        <v>1</v>
      </c>
      <c r="T664">
        <v>3</v>
      </c>
      <c r="U664" t="b">
        <v>1</v>
      </c>
      <c r="V664" t="s">
        <v>552</v>
      </c>
      <c r="W664" t="s">
        <v>2000</v>
      </c>
      <c r="X664" t="s">
        <v>14818</v>
      </c>
      <c r="Y664">
        <v>60</v>
      </c>
      <c r="Z664">
        <v>60</v>
      </c>
      <c r="AA664">
        <v>4</v>
      </c>
      <c r="AB664">
        <v>4</v>
      </c>
      <c r="AC664">
        <v>9</v>
      </c>
    </row>
    <row r="665" spans="1:29">
      <c r="A665">
        <v>667</v>
      </c>
      <c r="B665" t="s">
        <v>806</v>
      </c>
      <c r="C665" t="s">
        <v>2207</v>
      </c>
      <c r="J665" t="s">
        <v>1457</v>
      </c>
      <c r="K665">
        <v>0</v>
      </c>
      <c r="N665" t="b">
        <v>1</v>
      </c>
      <c r="O665" t="b">
        <v>0</v>
      </c>
      <c r="P665" t="b">
        <v>0</v>
      </c>
      <c r="Q665">
        <v>8</v>
      </c>
      <c r="R665">
        <v>2</v>
      </c>
      <c r="S665">
        <v>1</v>
      </c>
      <c r="T665">
        <v>3</v>
      </c>
      <c r="U665" t="b">
        <v>1</v>
      </c>
      <c r="V665" t="s">
        <v>552</v>
      </c>
      <c r="W665" t="s">
        <v>2000</v>
      </c>
      <c r="X665" t="s">
        <v>14819</v>
      </c>
      <c r="Y665">
        <v>60</v>
      </c>
      <c r="Z665">
        <v>60</v>
      </c>
      <c r="AA665">
        <v>5</v>
      </c>
      <c r="AB665">
        <v>5</v>
      </c>
      <c r="AC665">
        <v>9</v>
      </c>
    </row>
    <row r="666" spans="1:29">
      <c r="A666">
        <v>668</v>
      </c>
      <c r="B666" t="s">
        <v>806</v>
      </c>
      <c r="C666" t="s">
        <v>2208</v>
      </c>
      <c r="J666" t="s">
        <v>1457</v>
      </c>
      <c r="K666">
        <v>0</v>
      </c>
      <c r="N666" t="b">
        <v>1</v>
      </c>
      <c r="O666" t="b">
        <v>0</v>
      </c>
      <c r="P666" t="b">
        <v>0</v>
      </c>
      <c r="Q666">
        <v>8</v>
      </c>
      <c r="R666">
        <v>2</v>
      </c>
      <c r="S666">
        <v>1</v>
      </c>
      <c r="T666">
        <v>3</v>
      </c>
      <c r="U666" t="b">
        <v>1</v>
      </c>
      <c r="V666" t="s">
        <v>552</v>
      </c>
      <c r="W666" t="s">
        <v>2000</v>
      </c>
      <c r="X666" t="s">
        <v>14529</v>
      </c>
      <c r="Y666">
        <v>61</v>
      </c>
      <c r="Z666">
        <v>61</v>
      </c>
      <c r="AA666">
        <v>4</v>
      </c>
      <c r="AB666">
        <v>4</v>
      </c>
      <c r="AC666">
        <v>9</v>
      </c>
    </row>
    <row r="667" spans="1:29">
      <c r="A667">
        <v>669</v>
      </c>
      <c r="B667" t="s">
        <v>806</v>
      </c>
      <c r="C667" t="s">
        <v>2209</v>
      </c>
      <c r="J667" t="s">
        <v>1457</v>
      </c>
      <c r="K667">
        <v>0</v>
      </c>
      <c r="N667" t="b">
        <v>1</v>
      </c>
      <c r="O667" t="b">
        <v>0</v>
      </c>
      <c r="P667" t="b">
        <v>0</v>
      </c>
      <c r="Q667">
        <v>8</v>
      </c>
      <c r="R667">
        <v>2</v>
      </c>
      <c r="S667">
        <v>1</v>
      </c>
      <c r="T667">
        <v>3</v>
      </c>
      <c r="U667" t="b">
        <v>1</v>
      </c>
      <c r="V667" t="s">
        <v>552</v>
      </c>
      <c r="W667" t="s">
        <v>2000</v>
      </c>
      <c r="X667" t="s">
        <v>14820</v>
      </c>
      <c r="Y667">
        <v>61</v>
      </c>
      <c r="Z667">
        <v>61</v>
      </c>
      <c r="AA667">
        <v>5</v>
      </c>
      <c r="AB667">
        <v>5</v>
      </c>
      <c r="AC667">
        <v>9</v>
      </c>
    </row>
    <row r="668" spans="1:29">
      <c r="A668">
        <v>670</v>
      </c>
      <c r="B668" t="s">
        <v>806</v>
      </c>
      <c r="C668" t="s">
        <v>2210</v>
      </c>
      <c r="J668" t="s">
        <v>1457</v>
      </c>
      <c r="K668">
        <v>0</v>
      </c>
      <c r="N668" t="b">
        <v>1</v>
      </c>
      <c r="O668" t="b">
        <v>0</v>
      </c>
      <c r="P668" t="b">
        <v>0</v>
      </c>
      <c r="Q668">
        <v>8</v>
      </c>
      <c r="R668">
        <v>2</v>
      </c>
      <c r="S668">
        <v>1</v>
      </c>
      <c r="T668">
        <v>3</v>
      </c>
      <c r="U668" t="b">
        <v>1</v>
      </c>
      <c r="V668" t="s">
        <v>552</v>
      </c>
      <c r="W668" t="s">
        <v>2000</v>
      </c>
      <c r="X668" t="s">
        <v>14530</v>
      </c>
      <c r="Y668">
        <v>62</v>
      </c>
      <c r="Z668">
        <v>62</v>
      </c>
      <c r="AA668">
        <v>4</v>
      </c>
      <c r="AB668">
        <v>4</v>
      </c>
      <c r="AC668">
        <v>9</v>
      </c>
    </row>
    <row r="669" spans="1:29">
      <c r="A669">
        <v>671</v>
      </c>
      <c r="B669" t="s">
        <v>806</v>
      </c>
      <c r="C669" t="s">
        <v>2211</v>
      </c>
      <c r="J669" t="s">
        <v>1457</v>
      </c>
      <c r="K669">
        <v>0</v>
      </c>
      <c r="N669" t="b">
        <v>1</v>
      </c>
      <c r="O669" t="b">
        <v>0</v>
      </c>
      <c r="P669" t="b">
        <v>0</v>
      </c>
      <c r="Q669">
        <v>8</v>
      </c>
      <c r="R669">
        <v>2</v>
      </c>
      <c r="S669">
        <v>1</v>
      </c>
      <c r="T669">
        <v>3</v>
      </c>
      <c r="U669" t="b">
        <v>1</v>
      </c>
      <c r="V669" t="s">
        <v>552</v>
      </c>
      <c r="W669" t="s">
        <v>2000</v>
      </c>
      <c r="X669" t="s">
        <v>14821</v>
      </c>
      <c r="Y669">
        <v>62</v>
      </c>
      <c r="Z669">
        <v>62</v>
      </c>
      <c r="AA669">
        <v>5</v>
      </c>
      <c r="AB669">
        <v>5</v>
      </c>
      <c r="AC669">
        <v>9</v>
      </c>
    </row>
    <row r="670" spans="1:29">
      <c r="A670">
        <v>672</v>
      </c>
      <c r="B670" t="s">
        <v>806</v>
      </c>
      <c r="C670" t="s">
        <v>2212</v>
      </c>
      <c r="J670" t="s">
        <v>1457</v>
      </c>
      <c r="K670">
        <v>0</v>
      </c>
      <c r="N670" t="b">
        <v>1</v>
      </c>
      <c r="O670" t="b">
        <v>0</v>
      </c>
      <c r="P670" t="b">
        <v>0</v>
      </c>
      <c r="Q670">
        <v>8</v>
      </c>
      <c r="R670">
        <v>2</v>
      </c>
      <c r="S670">
        <v>1</v>
      </c>
      <c r="T670">
        <v>3</v>
      </c>
      <c r="U670" t="b">
        <v>1</v>
      </c>
      <c r="V670" t="s">
        <v>552</v>
      </c>
      <c r="W670" t="s">
        <v>2000</v>
      </c>
      <c r="X670" t="s">
        <v>14531</v>
      </c>
      <c r="Y670">
        <v>63</v>
      </c>
      <c r="Z670">
        <v>63</v>
      </c>
      <c r="AA670">
        <v>4</v>
      </c>
      <c r="AB670">
        <v>4</v>
      </c>
      <c r="AC670">
        <v>9</v>
      </c>
    </row>
    <row r="671" spans="1:29">
      <c r="A671">
        <v>673</v>
      </c>
      <c r="B671" t="s">
        <v>806</v>
      </c>
      <c r="C671" t="s">
        <v>2213</v>
      </c>
      <c r="J671" t="s">
        <v>1457</v>
      </c>
      <c r="K671">
        <v>0</v>
      </c>
      <c r="N671" t="b">
        <v>1</v>
      </c>
      <c r="O671" t="b">
        <v>0</v>
      </c>
      <c r="P671" t="b">
        <v>0</v>
      </c>
      <c r="Q671">
        <v>8</v>
      </c>
      <c r="R671">
        <v>2</v>
      </c>
      <c r="S671">
        <v>1</v>
      </c>
      <c r="T671">
        <v>3</v>
      </c>
      <c r="U671" t="b">
        <v>1</v>
      </c>
      <c r="V671" t="s">
        <v>552</v>
      </c>
      <c r="W671" t="s">
        <v>2000</v>
      </c>
      <c r="X671" t="s">
        <v>14822</v>
      </c>
      <c r="Y671">
        <v>63</v>
      </c>
      <c r="Z671">
        <v>63</v>
      </c>
      <c r="AA671">
        <v>5</v>
      </c>
      <c r="AB671">
        <v>5</v>
      </c>
      <c r="AC671">
        <v>9</v>
      </c>
    </row>
    <row r="672" spans="1:29">
      <c r="A672">
        <v>674</v>
      </c>
      <c r="B672" t="s">
        <v>806</v>
      </c>
      <c r="C672" t="s">
        <v>2214</v>
      </c>
      <c r="J672" t="s">
        <v>1457</v>
      </c>
      <c r="K672">
        <v>0</v>
      </c>
      <c r="N672" t="b">
        <v>1</v>
      </c>
      <c r="O672" t="b">
        <v>0</v>
      </c>
      <c r="P672" t="b">
        <v>0</v>
      </c>
      <c r="Q672">
        <v>8</v>
      </c>
      <c r="R672">
        <v>2</v>
      </c>
      <c r="S672">
        <v>1</v>
      </c>
      <c r="T672">
        <v>3</v>
      </c>
      <c r="U672" t="b">
        <v>1</v>
      </c>
      <c r="V672" t="s">
        <v>552</v>
      </c>
      <c r="W672" t="s">
        <v>2000</v>
      </c>
      <c r="X672" t="s">
        <v>14823</v>
      </c>
      <c r="Y672">
        <v>64</v>
      </c>
      <c r="Z672">
        <v>64</v>
      </c>
      <c r="AA672">
        <v>4</v>
      </c>
      <c r="AB672">
        <v>4</v>
      </c>
      <c r="AC672">
        <v>9</v>
      </c>
    </row>
    <row r="673" spans="1:29">
      <c r="A673">
        <v>675</v>
      </c>
      <c r="B673" t="s">
        <v>806</v>
      </c>
      <c r="C673" t="s">
        <v>2215</v>
      </c>
      <c r="J673" t="s">
        <v>1457</v>
      </c>
      <c r="K673">
        <v>0</v>
      </c>
      <c r="N673" t="b">
        <v>1</v>
      </c>
      <c r="O673" t="b">
        <v>0</v>
      </c>
      <c r="P673" t="b">
        <v>0</v>
      </c>
      <c r="Q673">
        <v>8</v>
      </c>
      <c r="R673">
        <v>2</v>
      </c>
      <c r="S673">
        <v>1</v>
      </c>
      <c r="T673">
        <v>3</v>
      </c>
      <c r="U673" t="b">
        <v>1</v>
      </c>
      <c r="V673" t="s">
        <v>552</v>
      </c>
      <c r="W673" t="s">
        <v>2000</v>
      </c>
      <c r="X673" t="s">
        <v>14824</v>
      </c>
      <c r="Y673">
        <v>64</v>
      </c>
      <c r="Z673">
        <v>64</v>
      </c>
      <c r="AA673">
        <v>5</v>
      </c>
      <c r="AB673">
        <v>5</v>
      </c>
      <c r="AC673">
        <v>9</v>
      </c>
    </row>
    <row r="674" spans="1:29">
      <c r="A674">
        <v>676</v>
      </c>
      <c r="B674" t="s">
        <v>806</v>
      </c>
      <c r="C674" t="s">
        <v>2216</v>
      </c>
      <c r="J674" t="s">
        <v>1457</v>
      </c>
      <c r="K674">
        <v>0</v>
      </c>
      <c r="N674" t="b">
        <v>1</v>
      </c>
      <c r="O674" t="b">
        <v>0</v>
      </c>
      <c r="P674" t="b">
        <v>0</v>
      </c>
      <c r="Q674">
        <v>8</v>
      </c>
      <c r="R674">
        <v>2</v>
      </c>
      <c r="S674">
        <v>1</v>
      </c>
      <c r="T674">
        <v>3</v>
      </c>
      <c r="U674" t="b">
        <v>1</v>
      </c>
      <c r="V674" t="s">
        <v>552</v>
      </c>
      <c r="W674" t="s">
        <v>2000</v>
      </c>
      <c r="X674" t="s">
        <v>14825</v>
      </c>
      <c r="Y674">
        <v>65</v>
      </c>
      <c r="Z674">
        <v>65</v>
      </c>
      <c r="AA674">
        <v>4</v>
      </c>
      <c r="AB674">
        <v>4</v>
      </c>
      <c r="AC674">
        <v>9</v>
      </c>
    </row>
    <row r="675" spans="1:29">
      <c r="A675">
        <v>677</v>
      </c>
      <c r="B675" t="s">
        <v>806</v>
      </c>
      <c r="C675" t="s">
        <v>2217</v>
      </c>
      <c r="J675" t="s">
        <v>1457</v>
      </c>
      <c r="K675">
        <v>0</v>
      </c>
      <c r="N675" t="b">
        <v>1</v>
      </c>
      <c r="O675" t="b">
        <v>0</v>
      </c>
      <c r="P675" t="b">
        <v>0</v>
      </c>
      <c r="Q675">
        <v>8</v>
      </c>
      <c r="R675">
        <v>2</v>
      </c>
      <c r="S675">
        <v>1</v>
      </c>
      <c r="T675">
        <v>3</v>
      </c>
      <c r="U675" t="b">
        <v>1</v>
      </c>
      <c r="V675" t="s">
        <v>552</v>
      </c>
      <c r="W675" t="s">
        <v>2000</v>
      </c>
      <c r="X675" t="s">
        <v>14826</v>
      </c>
      <c r="Y675">
        <v>65</v>
      </c>
      <c r="Z675">
        <v>65</v>
      </c>
      <c r="AA675">
        <v>5</v>
      </c>
      <c r="AB675">
        <v>5</v>
      </c>
      <c r="AC675">
        <v>9</v>
      </c>
    </row>
    <row r="676" spans="1:29">
      <c r="A676">
        <v>678</v>
      </c>
      <c r="B676" t="s">
        <v>806</v>
      </c>
      <c r="C676" t="s">
        <v>2218</v>
      </c>
      <c r="J676" t="s">
        <v>1457</v>
      </c>
      <c r="K676">
        <v>0</v>
      </c>
      <c r="N676" t="b">
        <v>1</v>
      </c>
      <c r="O676" t="b">
        <v>0</v>
      </c>
      <c r="P676" t="b">
        <v>0</v>
      </c>
      <c r="Q676">
        <v>8</v>
      </c>
      <c r="R676">
        <v>2</v>
      </c>
      <c r="S676">
        <v>1</v>
      </c>
      <c r="T676">
        <v>3</v>
      </c>
      <c r="U676" t="b">
        <v>1</v>
      </c>
      <c r="V676" t="s">
        <v>552</v>
      </c>
      <c r="W676" t="s">
        <v>2000</v>
      </c>
      <c r="X676" t="s">
        <v>14827</v>
      </c>
      <c r="Y676">
        <v>66</v>
      </c>
      <c r="Z676">
        <v>66</v>
      </c>
      <c r="AA676">
        <v>4</v>
      </c>
      <c r="AB676">
        <v>4</v>
      </c>
      <c r="AC676">
        <v>9</v>
      </c>
    </row>
    <row r="677" spans="1:29">
      <c r="A677">
        <v>679</v>
      </c>
      <c r="B677" t="s">
        <v>806</v>
      </c>
      <c r="C677" t="s">
        <v>2219</v>
      </c>
      <c r="J677" t="s">
        <v>1457</v>
      </c>
      <c r="K677">
        <v>0</v>
      </c>
      <c r="N677" t="b">
        <v>1</v>
      </c>
      <c r="O677" t="b">
        <v>0</v>
      </c>
      <c r="P677" t="b">
        <v>0</v>
      </c>
      <c r="Q677">
        <v>8</v>
      </c>
      <c r="R677">
        <v>2</v>
      </c>
      <c r="S677">
        <v>1</v>
      </c>
      <c r="T677">
        <v>3</v>
      </c>
      <c r="U677" t="b">
        <v>1</v>
      </c>
      <c r="V677" t="s">
        <v>552</v>
      </c>
      <c r="W677" t="s">
        <v>2000</v>
      </c>
      <c r="X677" t="s">
        <v>14828</v>
      </c>
      <c r="Y677">
        <v>66</v>
      </c>
      <c r="Z677">
        <v>66</v>
      </c>
      <c r="AA677">
        <v>5</v>
      </c>
      <c r="AB677">
        <v>5</v>
      </c>
      <c r="AC677">
        <v>9</v>
      </c>
    </row>
    <row r="678" spans="1:29">
      <c r="A678">
        <v>680</v>
      </c>
      <c r="B678" t="s">
        <v>806</v>
      </c>
      <c r="C678" t="s">
        <v>2220</v>
      </c>
      <c r="J678" t="s">
        <v>1457</v>
      </c>
      <c r="K678">
        <v>0</v>
      </c>
      <c r="N678" t="b">
        <v>1</v>
      </c>
      <c r="O678" t="b">
        <v>0</v>
      </c>
      <c r="P678" t="b">
        <v>0</v>
      </c>
      <c r="Q678">
        <v>8</v>
      </c>
      <c r="R678">
        <v>2</v>
      </c>
      <c r="S678">
        <v>1</v>
      </c>
      <c r="T678">
        <v>3</v>
      </c>
      <c r="U678" t="b">
        <v>1</v>
      </c>
      <c r="V678" t="s">
        <v>552</v>
      </c>
      <c r="W678" t="s">
        <v>2000</v>
      </c>
      <c r="X678" t="s">
        <v>14829</v>
      </c>
      <c r="Y678">
        <v>67</v>
      </c>
      <c r="Z678">
        <v>67</v>
      </c>
      <c r="AA678">
        <v>4</v>
      </c>
      <c r="AB678">
        <v>4</v>
      </c>
      <c r="AC678">
        <v>9</v>
      </c>
    </row>
    <row r="679" spans="1:29">
      <c r="A679">
        <v>681</v>
      </c>
      <c r="B679" t="s">
        <v>806</v>
      </c>
      <c r="C679" t="s">
        <v>2221</v>
      </c>
      <c r="J679" t="s">
        <v>1457</v>
      </c>
      <c r="K679">
        <v>0</v>
      </c>
      <c r="N679" t="b">
        <v>1</v>
      </c>
      <c r="O679" t="b">
        <v>0</v>
      </c>
      <c r="P679" t="b">
        <v>0</v>
      </c>
      <c r="Q679">
        <v>8</v>
      </c>
      <c r="R679">
        <v>2</v>
      </c>
      <c r="S679">
        <v>1</v>
      </c>
      <c r="T679">
        <v>3</v>
      </c>
      <c r="U679" t="b">
        <v>1</v>
      </c>
      <c r="V679" t="s">
        <v>552</v>
      </c>
      <c r="W679" t="s">
        <v>2000</v>
      </c>
      <c r="X679" t="s">
        <v>14830</v>
      </c>
      <c r="Y679">
        <v>67</v>
      </c>
      <c r="Z679">
        <v>67</v>
      </c>
      <c r="AA679">
        <v>5</v>
      </c>
      <c r="AB679">
        <v>5</v>
      </c>
      <c r="AC679">
        <v>9</v>
      </c>
    </row>
    <row r="680" spans="1:29">
      <c r="A680">
        <v>682</v>
      </c>
      <c r="B680" t="s">
        <v>806</v>
      </c>
      <c r="C680" t="s">
        <v>2222</v>
      </c>
      <c r="J680" t="s">
        <v>1457</v>
      </c>
      <c r="K680">
        <v>0</v>
      </c>
      <c r="N680" t="b">
        <v>1</v>
      </c>
      <c r="O680" t="b">
        <v>0</v>
      </c>
      <c r="P680" t="b">
        <v>0</v>
      </c>
      <c r="Q680">
        <v>8</v>
      </c>
      <c r="R680">
        <v>2</v>
      </c>
      <c r="S680">
        <v>1</v>
      </c>
      <c r="T680">
        <v>3</v>
      </c>
      <c r="U680" t="b">
        <v>1</v>
      </c>
      <c r="V680" t="s">
        <v>552</v>
      </c>
      <c r="W680" t="s">
        <v>2000</v>
      </c>
      <c r="X680" t="s">
        <v>14831</v>
      </c>
      <c r="Y680">
        <v>68</v>
      </c>
      <c r="Z680">
        <v>68</v>
      </c>
      <c r="AA680">
        <v>4</v>
      </c>
      <c r="AB680">
        <v>4</v>
      </c>
      <c r="AC680">
        <v>9</v>
      </c>
    </row>
    <row r="681" spans="1:29">
      <c r="A681">
        <v>683</v>
      </c>
      <c r="B681" t="s">
        <v>806</v>
      </c>
      <c r="C681" t="s">
        <v>2223</v>
      </c>
      <c r="J681" t="s">
        <v>1457</v>
      </c>
      <c r="K681">
        <v>0</v>
      </c>
      <c r="N681" t="b">
        <v>1</v>
      </c>
      <c r="O681" t="b">
        <v>0</v>
      </c>
      <c r="P681" t="b">
        <v>0</v>
      </c>
      <c r="Q681">
        <v>8</v>
      </c>
      <c r="R681">
        <v>2</v>
      </c>
      <c r="S681">
        <v>1</v>
      </c>
      <c r="T681">
        <v>3</v>
      </c>
      <c r="U681" t="b">
        <v>1</v>
      </c>
      <c r="V681" t="s">
        <v>552</v>
      </c>
      <c r="W681" t="s">
        <v>2000</v>
      </c>
      <c r="X681" t="s">
        <v>14832</v>
      </c>
      <c r="Y681">
        <v>68</v>
      </c>
      <c r="Z681">
        <v>68</v>
      </c>
      <c r="AA681">
        <v>5</v>
      </c>
      <c r="AB681">
        <v>5</v>
      </c>
      <c r="AC681">
        <v>9</v>
      </c>
    </row>
    <row r="682" spans="1:29">
      <c r="A682">
        <v>684</v>
      </c>
      <c r="B682" t="s">
        <v>806</v>
      </c>
      <c r="C682" t="s">
        <v>2224</v>
      </c>
      <c r="J682" t="s">
        <v>1457</v>
      </c>
      <c r="K682">
        <v>0</v>
      </c>
      <c r="N682" t="b">
        <v>1</v>
      </c>
      <c r="O682" t="b">
        <v>0</v>
      </c>
      <c r="P682" t="b">
        <v>0</v>
      </c>
      <c r="Q682">
        <v>8</v>
      </c>
      <c r="R682">
        <v>2</v>
      </c>
      <c r="S682">
        <v>1</v>
      </c>
      <c r="T682">
        <v>3</v>
      </c>
      <c r="U682" t="b">
        <v>1</v>
      </c>
      <c r="V682" t="s">
        <v>552</v>
      </c>
      <c r="W682" t="s">
        <v>2000</v>
      </c>
      <c r="X682" t="s">
        <v>14833</v>
      </c>
      <c r="Y682">
        <v>69</v>
      </c>
      <c r="Z682">
        <v>69</v>
      </c>
      <c r="AA682">
        <v>4</v>
      </c>
      <c r="AB682">
        <v>4</v>
      </c>
      <c r="AC682">
        <v>9</v>
      </c>
    </row>
    <row r="683" spans="1:29">
      <c r="A683">
        <v>685</v>
      </c>
      <c r="B683" t="s">
        <v>806</v>
      </c>
      <c r="C683" t="s">
        <v>2225</v>
      </c>
      <c r="J683" t="s">
        <v>1457</v>
      </c>
      <c r="K683">
        <v>0</v>
      </c>
      <c r="N683" t="b">
        <v>1</v>
      </c>
      <c r="O683" t="b">
        <v>0</v>
      </c>
      <c r="P683" t="b">
        <v>0</v>
      </c>
      <c r="Q683">
        <v>8</v>
      </c>
      <c r="R683">
        <v>2</v>
      </c>
      <c r="S683">
        <v>1</v>
      </c>
      <c r="T683">
        <v>3</v>
      </c>
      <c r="U683" t="b">
        <v>1</v>
      </c>
      <c r="V683" t="s">
        <v>552</v>
      </c>
      <c r="W683" t="s">
        <v>2000</v>
      </c>
      <c r="X683" t="s">
        <v>14834</v>
      </c>
      <c r="Y683">
        <v>69</v>
      </c>
      <c r="Z683">
        <v>69</v>
      </c>
      <c r="AA683">
        <v>5</v>
      </c>
      <c r="AB683">
        <v>5</v>
      </c>
      <c r="AC683">
        <v>9</v>
      </c>
    </row>
    <row r="684" spans="1:29">
      <c r="A684">
        <v>686</v>
      </c>
      <c r="B684" t="s">
        <v>806</v>
      </c>
      <c r="C684" t="s">
        <v>2226</v>
      </c>
      <c r="J684" t="s">
        <v>1457</v>
      </c>
      <c r="K684">
        <v>0</v>
      </c>
      <c r="N684" t="b">
        <v>1</v>
      </c>
      <c r="O684" t="b">
        <v>0</v>
      </c>
      <c r="P684" t="b">
        <v>0</v>
      </c>
      <c r="Q684">
        <v>8</v>
      </c>
      <c r="R684">
        <v>2</v>
      </c>
      <c r="S684">
        <v>1</v>
      </c>
      <c r="T684">
        <v>3</v>
      </c>
      <c r="U684" t="b">
        <v>1</v>
      </c>
      <c r="V684" t="s">
        <v>552</v>
      </c>
      <c r="W684" t="s">
        <v>2000</v>
      </c>
      <c r="X684" t="s">
        <v>14835</v>
      </c>
      <c r="Y684">
        <v>70</v>
      </c>
      <c r="Z684">
        <v>70</v>
      </c>
      <c r="AA684">
        <v>4</v>
      </c>
      <c r="AB684">
        <v>4</v>
      </c>
      <c r="AC684">
        <v>9</v>
      </c>
    </row>
    <row r="685" spans="1:29">
      <c r="A685">
        <v>687</v>
      </c>
      <c r="B685" t="s">
        <v>806</v>
      </c>
      <c r="C685" t="s">
        <v>2227</v>
      </c>
      <c r="J685" t="s">
        <v>1457</v>
      </c>
      <c r="K685">
        <v>0</v>
      </c>
      <c r="N685" t="b">
        <v>1</v>
      </c>
      <c r="O685" t="b">
        <v>0</v>
      </c>
      <c r="P685" t="b">
        <v>0</v>
      </c>
      <c r="Q685">
        <v>8</v>
      </c>
      <c r="R685">
        <v>2</v>
      </c>
      <c r="S685">
        <v>1</v>
      </c>
      <c r="T685">
        <v>3</v>
      </c>
      <c r="U685" t="b">
        <v>1</v>
      </c>
      <c r="V685" t="s">
        <v>552</v>
      </c>
      <c r="W685" t="s">
        <v>2000</v>
      </c>
      <c r="X685" t="s">
        <v>14836</v>
      </c>
      <c r="Y685">
        <v>70</v>
      </c>
      <c r="Z685">
        <v>70</v>
      </c>
      <c r="AA685">
        <v>5</v>
      </c>
      <c r="AB685">
        <v>5</v>
      </c>
      <c r="AC685">
        <v>9</v>
      </c>
    </row>
    <row r="686" spans="1:29">
      <c r="A686">
        <v>688</v>
      </c>
      <c r="B686" t="s">
        <v>806</v>
      </c>
      <c r="C686" t="s">
        <v>2228</v>
      </c>
      <c r="J686" t="s">
        <v>1457</v>
      </c>
      <c r="K686">
        <v>0</v>
      </c>
      <c r="N686" t="b">
        <v>1</v>
      </c>
      <c r="O686" t="b">
        <v>0</v>
      </c>
      <c r="P686" t="b">
        <v>0</v>
      </c>
      <c r="Q686">
        <v>8</v>
      </c>
      <c r="R686">
        <v>2</v>
      </c>
      <c r="S686">
        <v>1</v>
      </c>
      <c r="T686">
        <v>3</v>
      </c>
      <c r="U686" t="b">
        <v>1</v>
      </c>
      <c r="V686" t="s">
        <v>552</v>
      </c>
      <c r="W686" t="s">
        <v>2000</v>
      </c>
      <c r="X686" t="s">
        <v>14837</v>
      </c>
      <c r="Y686">
        <v>71</v>
      </c>
      <c r="Z686">
        <v>71</v>
      </c>
      <c r="AA686">
        <v>4</v>
      </c>
      <c r="AB686">
        <v>4</v>
      </c>
      <c r="AC686">
        <v>9</v>
      </c>
    </row>
    <row r="687" spans="1:29">
      <c r="A687">
        <v>689</v>
      </c>
      <c r="B687" t="s">
        <v>806</v>
      </c>
      <c r="C687" t="s">
        <v>2229</v>
      </c>
      <c r="J687" t="s">
        <v>1457</v>
      </c>
      <c r="K687">
        <v>0</v>
      </c>
      <c r="N687" t="b">
        <v>1</v>
      </c>
      <c r="O687" t="b">
        <v>0</v>
      </c>
      <c r="P687" t="b">
        <v>0</v>
      </c>
      <c r="Q687">
        <v>8</v>
      </c>
      <c r="R687">
        <v>2</v>
      </c>
      <c r="S687">
        <v>1</v>
      </c>
      <c r="T687">
        <v>3</v>
      </c>
      <c r="U687" t="b">
        <v>1</v>
      </c>
      <c r="V687" t="s">
        <v>552</v>
      </c>
      <c r="W687" t="s">
        <v>2000</v>
      </c>
      <c r="X687" t="s">
        <v>14838</v>
      </c>
      <c r="Y687">
        <v>71</v>
      </c>
      <c r="Z687">
        <v>71</v>
      </c>
      <c r="AA687">
        <v>5</v>
      </c>
      <c r="AB687">
        <v>5</v>
      </c>
      <c r="AC687">
        <v>9</v>
      </c>
    </row>
    <row r="688" spans="1:29">
      <c r="A688">
        <v>690</v>
      </c>
      <c r="B688" t="s">
        <v>806</v>
      </c>
      <c r="C688" t="s">
        <v>2230</v>
      </c>
      <c r="J688" t="s">
        <v>1457</v>
      </c>
      <c r="K688">
        <v>0</v>
      </c>
      <c r="N688" t="b">
        <v>1</v>
      </c>
      <c r="O688" t="b">
        <v>0</v>
      </c>
      <c r="P688" t="b">
        <v>0</v>
      </c>
      <c r="Q688">
        <v>8</v>
      </c>
      <c r="R688">
        <v>2</v>
      </c>
      <c r="S688">
        <v>1</v>
      </c>
      <c r="T688">
        <v>3</v>
      </c>
      <c r="U688" t="b">
        <v>1</v>
      </c>
      <c r="V688" t="s">
        <v>552</v>
      </c>
      <c r="W688" t="s">
        <v>2000</v>
      </c>
      <c r="X688" t="s">
        <v>14839</v>
      </c>
      <c r="Y688">
        <v>72</v>
      </c>
      <c r="Z688">
        <v>72</v>
      </c>
      <c r="AA688">
        <v>4</v>
      </c>
      <c r="AB688">
        <v>4</v>
      </c>
      <c r="AC688">
        <v>9</v>
      </c>
    </row>
    <row r="689" spans="1:29">
      <c r="A689">
        <v>691</v>
      </c>
      <c r="B689" t="s">
        <v>806</v>
      </c>
      <c r="C689" t="s">
        <v>2231</v>
      </c>
      <c r="J689" t="s">
        <v>1457</v>
      </c>
      <c r="K689">
        <v>0</v>
      </c>
      <c r="N689" t="b">
        <v>1</v>
      </c>
      <c r="O689" t="b">
        <v>0</v>
      </c>
      <c r="P689" t="b">
        <v>0</v>
      </c>
      <c r="Q689">
        <v>8</v>
      </c>
      <c r="R689">
        <v>2</v>
      </c>
      <c r="S689">
        <v>1</v>
      </c>
      <c r="T689">
        <v>3</v>
      </c>
      <c r="U689" t="b">
        <v>1</v>
      </c>
      <c r="V689" t="s">
        <v>552</v>
      </c>
      <c r="W689" t="s">
        <v>2000</v>
      </c>
      <c r="X689" t="s">
        <v>14840</v>
      </c>
      <c r="Y689">
        <v>72</v>
      </c>
      <c r="Z689">
        <v>72</v>
      </c>
      <c r="AA689">
        <v>5</v>
      </c>
      <c r="AB689">
        <v>5</v>
      </c>
      <c r="AC689">
        <v>9</v>
      </c>
    </row>
    <row r="690" spans="1:29">
      <c r="A690">
        <v>692</v>
      </c>
      <c r="B690" t="s">
        <v>806</v>
      </c>
      <c r="C690" t="s">
        <v>2232</v>
      </c>
      <c r="J690" t="s">
        <v>1457</v>
      </c>
      <c r="K690">
        <v>0</v>
      </c>
      <c r="N690" t="b">
        <v>1</v>
      </c>
      <c r="O690" t="b">
        <v>0</v>
      </c>
      <c r="P690" t="b">
        <v>0</v>
      </c>
      <c r="Q690">
        <v>8</v>
      </c>
      <c r="R690">
        <v>2</v>
      </c>
      <c r="S690">
        <v>1</v>
      </c>
      <c r="T690">
        <v>3</v>
      </c>
      <c r="U690" t="b">
        <v>1</v>
      </c>
      <c r="V690" t="s">
        <v>552</v>
      </c>
      <c r="W690" t="s">
        <v>2000</v>
      </c>
      <c r="X690" t="s">
        <v>14841</v>
      </c>
      <c r="Y690">
        <v>73</v>
      </c>
      <c r="Z690">
        <v>73</v>
      </c>
      <c r="AA690">
        <v>4</v>
      </c>
      <c r="AB690">
        <v>4</v>
      </c>
      <c r="AC690">
        <v>9</v>
      </c>
    </row>
    <row r="691" spans="1:29">
      <c r="A691">
        <v>693</v>
      </c>
      <c r="B691" t="s">
        <v>806</v>
      </c>
      <c r="C691" t="s">
        <v>2233</v>
      </c>
      <c r="J691" t="s">
        <v>1457</v>
      </c>
      <c r="K691">
        <v>0</v>
      </c>
      <c r="N691" t="b">
        <v>1</v>
      </c>
      <c r="O691" t="b">
        <v>0</v>
      </c>
      <c r="P691" t="b">
        <v>0</v>
      </c>
      <c r="Q691">
        <v>8</v>
      </c>
      <c r="R691">
        <v>2</v>
      </c>
      <c r="S691">
        <v>1</v>
      </c>
      <c r="T691">
        <v>3</v>
      </c>
      <c r="U691" t="b">
        <v>1</v>
      </c>
      <c r="V691" t="s">
        <v>552</v>
      </c>
      <c r="W691" t="s">
        <v>2000</v>
      </c>
      <c r="X691" t="s">
        <v>14842</v>
      </c>
      <c r="Y691">
        <v>73</v>
      </c>
      <c r="Z691">
        <v>73</v>
      </c>
      <c r="AA691">
        <v>5</v>
      </c>
      <c r="AB691">
        <v>5</v>
      </c>
      <c r="AC691">
        <v>9</v>
      </c>
    </row>
    <row r="692" spans="1:29">
      <c r="A692">
        <v>694</v>
      </c>
      <c r="B692" t="s">
        <v>806</v>
      </c>
      <c r="C692" t="s">
        <v>2234</v>
      </c>
      <c r="J692" t="s">
        <v>1457</v>
      </c>
      <c r="K692">
        <v>0</v>
      </c>
      <c r="N692" t="b">
        <v>1</v>
      </c>
      <c r="O692" t="b">
        <v>0</v>
      </c>
      <c r="P692" t="b">
        <v>0</v>
      </c>
      <c r="Q692">
        <v>8</v>
      </c>
      <c r="R692">
        <v>2</v>
      </c>
      <c r="S692">
        <v>1</v>
      </c>
      <c r="T692">
        <v>3</v>
      </c>
      <c r="U692" t="b">
        <v>1</v>
      </c>
      <c r="V692" t="s">
        <v>552</v>
      </c>
      <c r="W692" t="s">
        <v>2000</v>
      </c>
      <c r="X692" t="s">
        <v>14843</v>
      </c>
      <c r="Y692">
        <v>74</v>
      </c>
      <c r="Z692">
        <v>74</v>
      </c>
      <c r="AA692">
        <v>4</v>
      </c>
      <c r="AB692">
        <v>4</v>
      </c>
      <c r="AC692">
        <v>9</v>
      </c>
    </row>
    <row r="693" spans="1:29">
      <c r="A693">
        <v>695</v>
      </c>
      <c r="B693" t="s">
        <v>806</v>
      </c>
      <c r="C693" t="s">
        <v>2235</v>
      </c>
      <c r="J693" t="s">
        <v>1457</v>
      </c>
      <c r="K693">
        <v>0</v>
      </c>
      <c r="N693" t="b">
        <v>1</v>
      </c>
      <c r="O693" t="b">
        <v>0</v>
      </c>
      <c r="P693" t="b">
        <v>0</v>
      </c>
      <c r="Q693">
        <v>8</v>
      </c>
      <c r="R693">
        <v>2</v>
      </c>
      <c r="S693">
        <v>1</v>
      </c>
      <c r="T693">
        <v>3</v>
      </c>
      <c r="U693" t="b">
        <v>1</v>
      </c>
      <c r="V693" t="s">
        <v>552</v>
      </c>
      <c r="W693" t="s">
        <v>2000</v>
      </c>
      <c r="X693" t="s">
        <v>14844</v>
      </c>
      <c r="Y693">
        <v>74</v>
      </c>
      <c r="Z693">
        <v>74</v>
      </c>
      <c r="AA693">
        <v>5</v>
      </c>
      <c r="AB693">
        <v>5</v>
      </c>
      <c r="AC693">
        <v>9</v>
      </c>
    </row>
    <row r="694" spans="1:29">
      <c r="A694">
        <v>696</v>
      </c>
      <c r="B694" t="s">
        <v>806</v>
      </c>
      <c r="C694" t="s">
        <v>2236</v>
      </c>
      <c r="J694" t="s">
        <v>1457</v>
      </c>
      <c r="K694">
        <v>0</v>
      </c>
      <c r="N694" t="b">
        <v>1</v>
      </c>
      <c r="O694" t="b">
        <v>0</v>
      </c>
      <c r="P694" t="b">
        <v>0</v>
      </c>
      <c r="Q694">
        <v>8</v>
      </c>
      <c r="R694">
        <v>2</v>
      </c>
      <c r="S694">
        <v>1</v>
      </c>
      <c r="T694">
        <v>3</v>
      </c>
      <c r="U694" t="b">
        <v>1</v>
      </c>
      <c r="V694" t="s">
        <v>552</v>
      </c>
      <c r="W694" t="s">
        <v>2000</v>
      </c>
      <c r="X694" t="s">
        <v>14845</v>
      </c>
      <c r="Y694">
        <v>75</v>
      </c>
      <c r="Z694">
        <v>75</v>
      </c>
      <c r="AA694">
        <v>4</v>
      </c>
      <c r="AB694">
        <v>4</v>
      </c>
      <c r="AC694">
        <v>9</v>
      </c>
    </row>
    <row r="695" spans="1:29">
      <c r="A695">
        <v>697</v>
      </c>
      <c r="B695" t="s">
        <v>806</v>
      </c>
      <c r="C695" t="s">
        <v>2237</v>
      </c>
      <c r="J695" t="s">
        <v>1457</v>
      </c>
      <c r="K695">
        <v>0</v>
      </c>
      <c r="N695" t="b">
        <v>1</v>
      </c>
      <c r="O695" t="b">
        <v>0</v>
      </c>
      <c r="P695" t="b">
        <v>0</v>
      </c>
      <c r="Q695">
        <v>8</v>
      </c>
      <c r="R695">
        <v>2</v>
      </c>
      <c r="S695">
        <v>1</v>
      </c>
      <c r="T695">
        <v>3</v>
      </c>
      <c r="U695" t="b">
        <v>1</v>
      </c>
      <c r="V695" t="s">
        <v>552</v>
      </c>
      <c r="W695" t="s">
        <v>2000</v>
      </c>
      <c r="X695" t="s">
        <v>14846</v>
      </c>
      <c r="Y695">
        <v>75</v>
      </c>
      <c r="Z695">
        <v>75</v>
      </c>
      <c r="AA695">
        <v>5</v>
      </c>
      <c r="AB695">
        <v>5</v>
      </c>
      <c r="AC695">
        <v>9</v>
      </c>
    </row>
    <row r="696" spans="1:29">
      <c r="A696">
        <v>698</v>
      </c>
      <c r="B696" t="s">
        <v>806</v>
      </c>
      <c r="C696" t="s">
        <v>2238</v>
      </c>
      <c r="J696" t="s">
        <v>1457</v>
      </c>
      <c r="K696">
        <v>0</v>
      </c>
      <c r="N696" t="b">
        <v>1</v>
      </c>
      <c r="O696" t="b">
        <v>0</v>
      </c>
      <c r="P696" t="b">
        <v>0</v>
      </c>
      <c r="Q696">
        <v>8</v>
      </c>
      <c r="R696">
        <v>2</v>
      </c>
      <c r="S696">
        <v>1</v>
      </c>
      <c r="T696">
        <v>3</v>
      </c>
      <c r="U696" t="b">
        <v>1</v>
      </c>
      <c r="V696" t="s">
        <v>552</v>
      </c>
      <c r="W696" t="s">
        <v>2000</v>
      </c>
      <c r="X696" t="s">
        <v>14847</v>
      </c>
      <c r="Y696">
        <v>76</v>
      </c>
      <c r="Z696">
        <v>76</v>
      </c>
      <c r="AA696">
        <v>4</v>
      </c>
      <c r="AB696">
        <v>4</v>
      </c>
      <c r="AC696">
        <v>9</v>
      </c>
    </row>
    <row r="697" spans="1:29">
      <c r="A697">
        <v>699</v>
      </c>
      <c r="B697" t="s">
        <v>806</v>
      </c>
      <c r="C697" t="s">
        <v>2239</v>
      </c>
      <c r="J697" t="s">
        <v>1457</v>
      </c>
      <c r="K697">
        <v>0</v>
      </c>
      <c r="N697" t="b">
        <v>1</v>
      </c>
      <c r="O697" t="b">
        <v>0</v>
      </c>
      <c r="P697" t="b">
        <v>0</v>
      </c>
      <c r="Q697">
        <v>8</v>
      </c>
      <c r="R697">
        <v>2</v>
      </c>
      <c r="S697">
        <v>1</v>
      </c>
      <c r="T697">
        <v>3</v>
      </c>
      <c r="U697" t="b">
        <v>1</v>
      </c>
      <c r="V697" t="s">
        <v>552</v>
      </c>
      <c r="W697" t="s">
        <v>2000</v>
      </c>
      <c r="X697" t="s">
        <v>14848</v>
      </c>
      <c r="Y697">
        <v>76</v>
      </c>
      <c r="Z697">
        <v>76</v>
      </c>
      <c r="AA697">
        <v>5</v>
      </c>
      <c r="AB697">
        <v>5</v>
      </c>
      <c r="AC697">
        <v>9</v>
      </c>
    </row>
    <row r="698" spans="1:29">
      <c r="A698">
        <v>700</v>
      </c>
      <c r="B698" t="s">
        <v>806</v>
      </c>
      <c r="C698" t="s">
        <v>2240</v>
      </c>
      <c r="J698" t="s">
        <v>1457</v>
      </c>
      <c r="K698">
        <v>0</v>
      </c>
      <c r="N698" t="b">
        <v>0</v>
      </c>
      <c r="O698" t="b">
        <v>1</v>
      </c>
      <c r="P698" t="b">
        <v>0</v>
      </c>
      <c r="Q698">
        <v>8</v>
      </c>
      <c r="R698">
        <v>2</v>
      </c>
      <c r="S698">
        <v>1</v>
      </c>
      <c r="T698">
        <v>3</v>
      </c>
      <c r="U698" t="b">
        <v>1</v>
      </c>
      <c r="V698" t="s">
        <v>552</v>
      </c>
      <c r="W698" t="s">
        <v>2000</v>
      </c>
      <c r="X698" t="s">
        <v>14520</v>
      </c>
      <c r="Y698">
        <v>56</v>
      </c>
      <c r="Z698">
        <v>56</v>
      </c>
      <c r="AA698">
        <v>6</v>
      </c>
      <c r="AB698">
        <v>6</v>
      </c>
      <c r="AC698">
        <v>9</v>
      </c>
    </row>
    <row r="699" spans="1:29">
      <c r="A699">
        <v>701</v>
      </c>
      <c r="B699" t="s">
        <v>806</v>
      </c>
      <c r="C699" t="s">
        <v>2241</v>
      </c>
      <c r="J699" t="s">
        <v>1457</v>
      </c>
      <c r="K699">
        <v>0</v>
      </c>
      <c r="N699" t="b">
        <v>0</v>
      </c>
      <c r="O699" t="b">
        <v>1</v>
      </c>
      <c r="P699" t="b">
        <v>0</v>
      </c>
      <c r="Q699">
        <v>8</v>
      </c>
      <c r="R699">
        <v>2</v>
      </c>
      <c r="S699">
        <v>1</v>
      </c>
      <c r="T699">
        <v>3</v>
      </c>
      <c r="U699" t="b">
        <v>1</v>
      </c>
      <c r="V699" t="s">
        <v>552</v>
      </c>
      <c r="W699" t="s">
        <v>2000</v>
      </c>
      <c r="X699" t="s">
        <v>14523</v>
      </c>
      <c r="Y699">
        <v>57</v>
      </c>
      <c r="Z699">
        <v>57</v>
      </c>
      <c r="AA699">
        <v>6</v>
      </c>
      <c r="AB699">
        <v>6</v>
      </c>
      <c r="AC699">
        <v>9</v>
      </c>
    </row>
    <row r="700" spans="1:29">
      <c r="A700">
        <v>702</v>
      </c>
      <c r="B700" t="s">
        <v>806</v>
      </c>
      <c r="C700" t="s">
        <v>2242</v>
      </c>
      <c r="J700" t="s">
        <v>1457</v>
      </c>
      <c r="K700">
        <v>0</v>
      </c>
      <c r="N700" t="b">
        <v>0</v>
      </c>
      <c r="O700" t="b">
        <v>1</v>
      </c>
      <c r="P700" t="b">
        <v>0</v>
      </c>
      <c r="Q700">
        <v>8</v>
      </c>
      <c r="R700">
        <v>2</v>
      </c>
      <c r="S700">
        <v>1</v>
      </c>
      <c r="T700">
        <v>3</v>
      </c>
      <c r="U700" t="b">
        <v>1</v>
      </c>
      <c r="V700" t="s">
        <v>552</v>
      </c>
      <c r="W700" t="s">
        <v>2000</v>
      </c>
      <c r="X700" t="s">
        <v>14849</v>
      </c>
      <c r="Y700">
        <v>58</v>
      </c>
      <c r="Z700">
        <v>58</v>
      </c>
      <c r="AA700">
        <v>6</v>
      </c>
      <c r="AB700">
        <v>6</v>
      </c>
      <c r="AC700">
        <v>9</v>
      </c>
    </row>
    <row r="701" spans="1:29">
      <c r="A701">
        <v>703</v>
      </c>
      <c r="B701" t="s">
        <v>806</v>
      </c>
      <c r="C701" t="s">
        <v>2243</v>
      </c>
      <c r="J701" t="s">
        <v>1457</v>
      </c>
      <c r="K701">
        <v>0</v>
      </c>
      <c r="N701" t="b">
        <v>0</v>
      </c>
      <c r="O701" t="b">
        <v>1</v>
      </c>
      <c r="P701" t="b">
        <v>0</v>
      </c>
      <c r="Q701">
        <v>8</v>
      </c>
      <c r="R701">
        <v>2</v>
      </c>
      <c r="S701">
        <v>1</v>
      </c>
      <c r="T701">
        <v>3</v>
      </c>
      <c r="U701" t="b">
        <v>1</v>
      </c>
      <c r="V701" t="s">
        <v>552</v>
      </c>
      <c r="W701" t="s">
        <v>2000</v>
      </c>
      <c r="X701" t="s">
        <v>14850</v>
      </c>
      <c r="Y701">
        <v>59</v>
      </c>
      <c r="Z701">
        <v>59</v>
      </c>
      <c r="AA701">
        <v>6</v>
      </c>
      <c r="AB701">
        <v>6</v>
      </c>
      <c r="AC701">
        <v>9</v>
      </c>
    </row>
    <row r="702" spans="1:29">
      <c r="A702">
        <v>704</v>
      </c>
      <c r="B702" t="s">
        <v>806</v>
      </c>
      <c r="C702" t="s">
        <v>2244</v>
      </c>
      <c r="J702" t="s">
        <v>1457</v>
      </c>
      <c r="K702">
        <v>0</v>
      </c>
      <c r="N702" t="b">
        <v>0</v>
      </c>
      <c r="O702" t="b">
        <v>1</v>
      </c>
      <c r="P702" t="b">
        <v>0</v>
      </c>
      <c r="Q702">
        <v>8</v>
      </c>
      <c r="R702">
        <v>2</v>
      </c>
      <c r="S702">
        <v>1</v>
      </c>
      <c r="T702">
        <v>3</v>
      </c>
      <c r="U702" t="b">
        <v>1</v>
      </c>
      <c r="V702" t="s">
        <v>552</v>
      </c>
      <c r="W702" t="s">
        <v>2000</v>
      </c>
      <c r="X702" t="s">
        <v>14528</v>
      </c>
      <c r="Y702">
        <v>60</v>
      </c>
      <c r="Z702">
        <v>60</v>
      </c>
      <c r="AA702">
        <v>6</v>
      </c>
      <c r="AB702">
        <v>6</v>
      </c>
      <c r="AC702">
        <v>9</v>
      </c>
    </row>
    <row r="703" spans="1:29">
      <c r="A703">
        <v>705</v>
      </c>
      <c r="B703" t="s">
        <v>806</v>
      </c>
      <c r="C703" t="s">
        <v>2245</v>
      </c>
      <c r="J703" t="s">
        <v>1457</v>
      </c>
      <c r="K703">
        <v>0</v>
      </c>
      <c r="N703" t="b">
        <v>0</v>
      </c>
      <c r="O703" t="b">
        <v>1</v>
      </c>
      <c r="P703" t="b">
        <v>0</v>
      </c>
      <c r="Q703">
        <v>8</v>
      </c>
      <c r="R703">
        <v>2</v>
      </c>
      <c r="S703">
        <v>1</v>
      </c>
      <c r="T703">
        <v>3</v>
      </c>
      <c r="U703" t="b">
        <v>1</v>
      </c>
      <c r="V703" t="s">
        <v>552</v>
      </c>
      <c r="W703" t="s">
        <v>2000</v>
      </c>
      <c r="X703" t="s">
        <v>14851</v>
      </c>
      <c r="Y703">
        <v>61</v>
      </c>
      <c r="Z703">
        <v>61</v>
      </c>
      <c r="AA703">
        <v>6</v>
      </c>
      <c r="AB703">
        <v>6</v>
      </c>
      <c r="AC703">
        <v>9</v>
      </c>
    </row>
    <row r="704" spans="1:29">
      <c r="A704">
        <v>706</v>
      </c>
      <c r="B704" t="s">
        <v>806</v>
      </c>
      <c r="C704" t="s">
        <v>2246</v>
      </c>
      <c r="J704" t="s">
        <v>1457</v>
      </c>
      <c r="K704">
        <v>0</v>
      </c>
      <c r="N704" t="b">
        <v>0</v>
      </c>
      <c r="O704" t="b">
        <v>1</v>
      </c>
      <c r="P704" t="b">
        <v>0</v>
      </c>
      <c r="Q704">
        <v>8</v>
      </c>
      <c r="R704">
        <v>2</v>
      </c>
      <c r="S704">
        <v>1</v>
      </c>
      <c r="T704">
        <v>3</v>
      </c>
      <c r="U704" t="b">
        <v>1</v>
      </c>
      <c r="V704" t="s">
        <v>552</v>
      </c>
      <c r="W704" t="s">
        <v>2000</v>
      </c>
      <c r="X704" t="s">
        <v>14852</v>
      </c>
      <c r="Y704">
        <v>62</v>
      </c>
      <c r="Z704">
        <v>62</v>
      </c>
      <c r="AA704">
        <v>6</v>
      </c>
      <c r="AB704">
        <v>6</v>
      </c>
      <c r="AC704">
        <v>9</v>
      </c>
    </row>
    <row r="705" spans="1:29">
      <c r="A705">
        <v>707</v>
      </c>
      <c r="B705" t="s">
        <v>806</v>
      </c>
      <c r="C705" t="s">
        <v>2247</v>
      </c>
      <c r="J705" t="s">
        <v>1457</v>
      </c>
      <c r="K705">
        <v>0</v>
      </c>
      <c r="N705" t="b">
        <v>0</v>
      </c>
      <c r="O705" t="b">
        <v>1</v>
      </c>
      <c r="P705" t="b">
        <v>0</v>
      </c>
      <c r="Q705">
        <v>8</v>
      </c>
      <c r="R705">
        <v>2</v>
      </c>
      <c r="S705">
        <v>1</v>
      </c>
      <c r="T705">
        <v>3</v>
      </c>
      <c r="U705" t="b">
        <v>1</v>
      </c>
      <c r="V705" t="s">
        <v>552</v>
      </c>
      <c r="W705" t="s">
        <v>2000</v>
      </c>
      <c r="X705" t="s">
        <v>14853</v>
      </c>
      <c r="Y705">
        <v>63</v>
      </c>
      <c r="Z705">
        <v>63</v>
      </c>
      <c r="AA705">
        <v>6</v>
      </c>
      <c r="AB705">
        <v>6</v>
      </c>
      <c r="AC705">
        <v>9</v>
      </c>
    </row>
    <row r="706" spans="1:29">
      <c r="A706">
        <v>708</v>
      </c>
      <c r="B706" t="s">
        <v>806</v>
      </c>
      <c r="C706" t="s">
        <v>2248</v>
      </c>
      <c r="J706" t="s">
        <v>1457</v>
      </c>
      <c r="K706">
        <v>0</v>
      </c>
      <c r="N706" t="b">
        <v>0</v>
      </c>
      <c r="O706" t="b">
        <v>1</v>
      </c>
      <c r="P706" t="b">
        <v>0</v>
      </c>
      <c r="Q706">
        <v>8</v>
      </c>
      <c r="R706">
        <v>2</v>
      </c>
      <c r="S706">
        <v>1</v>
      </c>
      <c r="T706">
        <v>3</v>
      </c>
      <c r="U706" t="b">
        <v>1</v>
      </c>
      <c r="V706" t="s">
        <v>552</v>
      </c>
      <c r="W706" t="s">
        <v>2000</v>
      </c>
      <c r="X706" t="s">
        <v>14854</v>
      </c>
      <c r="Y706">
        <v>64</v>
      </c>
      <c r="Z706">
        <v>64</v>
      </c>
      <c r="AA706">
        <v>6</v>
      </c>
      <c r="AB706">
        <v>6</v>
      </c>
      <c r="AC706">
        <v>9</v>
      </c>
    </row>
    <row r="707" spans="1:29">
      <c r="A707">
        <v>709</v>
      </c>
      <c r="B707" t="s">
        <v>806</v>
      </c>
      <c r="C707" t="s">
        <v>2249</v>
      </c>
      <c r="J707" t="s">
        <v>1457</v>
      </c>
      <c r="K707">
        <v>0</v>
      </c>
      <c r="N707" t="b">
        <v>0</v>
      </c>
      <c r="O707" t="b">
        <v>1</v>
      </c>
      <c r="P707" t="b">
        <v>0</v>
      </c>
      <c r="Q707">
        <v>8</v>
      </c>
      <c r="R707">
        <v>2</v>
      </c>
      <c r="S707">
        <v>1</v>
      </c>
      <c r="T707">
        <v>3</v>
      </c>
      <c r="U707" t="b">
        <v>1</v>
      </c>
      <c r="V707" t="s">
        <v>552</v>
      </c>
      <c r="W707" t="s">
        <v>2000</v>
      </c>
      <c r="X707" t="s">
        <v>14855</v>
      </c>
      <c r="Y707">
        <v>65</v>
      </c>
      <c r="Z707">
        <v>65</v>
      </c>
      <c r="AA707">
        <v>6</v>
      </c>
      <c r="AB707">
        <v>6</v>
      </c>
      <c r="AC707">
        <v>9</v>
      </c>
    </row>
    <row r="708" spans="1:29">
      <c r="A708">
        <v>710</v>
      </c>
      <c r="B708" t="s">
        <v>806</v>
      </c>
      <c r="C708" t="s">
        <v>2250</v>
      </c>
      <c r="J708" t="s">
        <v>1457</v>
      </c>
      <c r="K708">
        <v>0</v>
      </c>
      <c r="N708" t="b">
        <v>0</v>
      </c>
      <c r="O708" t="b">
        <v>1</v>
      </c>
      <c r="P708" t="b">
        <v>0</v>
      </c>
      <c r="Q708">
        <v>8</v>
      </c>
      <c r="R708">
        <v>2</v>
      </c>
      <c r="S708">
        <v>1</v>
      </c>
      <c r="T708">
        <v>3</v>
      </c>
      <c r="U708" t="b">
        <v>1</v>
      </c>
      <c r="V708" t="s">
        <v>552</v>
      </c>
      <c r="W708" t="s">
        <v>2000</v>
      </c>
      <c r="X708" t="s">
        <v>14856</v>
      </c>
      <c r="Y708">
        <v>66</v>
      </c>
      <c r="Z708">
        <v>66</v>
      </c>
      <c r="AA708">
        <v>6</v>
      </c>
      <c r="AB708">
        <v>6</v>
      </c>
      <c r="AC708">
        <v>9</v>
      </c>
    </row>
    <row r="709" spans="1:29">
      <c r="A709">
        <v>711</v>
      </c>
      <c r="B709" t="s">
        <v>806</v>
      </c>
      <c r="C709" t="s">
        <v>2251</v>
      </c>
      <c r="J709" t="s">
        <v>1457</v>
      </c>
      <c r="K709">
        <v>0</v>
      </c>
      <c r="N709" t="b">
        <v>0</v>
      </c>
      <c r="O709" t="b">
        <v>1</v>
      </c>
      <c r="P709" t="b">
        <v>0</v>
      </c>
      <c r="Q709">
        <v>8</v>
      </c>
      <c r="R709">
        <v>2</v>
      </c>
      <c r="S709">
        <v>1</v>
      </c>
      <c r="T709">
        <v>3</v>
      </c>
      <c r="U709" t="b">
        <v>1</v>
      </c>
      <c r="V709" t="s">
        <v>552</v>
      </c>
      <c r="W709" t="s">
        <v>2000</v>
      </c>
      <c r="X709" t="s">
        <v>14857</v>
      </c>
      <c r="Y709">
        <v>67</v>
      </c>
      <c r="Z709">
        <v>67</v>
      </c>
      <c r="AA709">
        <v>6</v>
      </c>
      <c r="AB709">
        <v>6</v>
      </c>
      <c r="AC709">
        <v>9</v>
      </c>
    </row>
    <row r="710" spans="1:29">
      <c r="A710">
        <v>712</v>
      </c>
      <c r="B710" t="s">
        <v>806</v>
      </c>
      <c r="C710" t="s">
        <v>2252</v>
      </c>
      <c r="J710" t="s">
        <v>1457</v>
      </c>
      <c r="K710">
        <v>0</v>
      </c>
      <c r="N710" t="b">
        <v>0</v>
      </c>
      <c r="O710" t="b">
        <v>1</v>
      </c>
      <c r="P710" t="b">
        <v>0</v>
      </c>
      <c r="Q710">
        <v>8</v>
      </c>
      <c r="R710">
        <v>2</v>
      </c>
      <c r="S710">
        <v>1</v>
      </c>
      <c r="T710">
        <v>3</v>
      </c>
      <c r="U710" t="b">
        <v>1</v>
      </c>
      <c r="V710" t="s">
        <v>552</v>
      </c>
      <c r="W710" t="s">
        <v>2000</v>
      </c>
      <c r="X710" t="s">
        <v>14858</v>
      </c>
      <c r="Y710">
        <v>68</v>
      </c>
      <c r="Z710">
        <v>68</v>
      </c>
      <c r="AA710">
        <v>6</v>
      </c>
      <c r="AB710">
        <v>6</v>
      </c>
      <c r="AC710">
        <v>9</v>
      </c>
    </row>
    <row r="711" spans="1:29">
      <c r="A711">
        <v>713</v>
      </c>
      <c r="B711" t="s">
        <v>806</v>
      </c>
      <c r="C711" t="s">
        <v>2253</v>
      </c>
      <c r="J711" t="s">
        <v>1457</v>
      </c>
      <c r="K711">
        <v>0</v>
      </c>
      <c r="N711" t="b">
        <v>0</v>
      </c>
      <c r="O711" t="b">
        <v>1</v>
      </c>
      <c r="P711" t="b">
        <v>0</v>
      </c>
      <c r="Q711">
        <v>8</v>
      </c>
      <c r="R711">
        <v>2</v>
      </c>
      <c r="S711">
        <v>1</v>
      </c>
      <c r="T711">
        <v>3</v>
      </c>
      <c r="U711" t="b">
        <v>1</v>
      </c>
      <c r="V711" t="s">
        <v>552</v>
      </c>
      <c r="W711" t="s">
        <v>2000</v>
      </c>
      <c r="X711" t="s">
        <v>14859</v>
      </c>
      <c r="Y711">
        <v>69</v>
      </c>
      <c r="Z711">
        <v>69</v>
      </c>
      <c r="AA711">
        <v>6</v>
      </c>
      <c r="AB711">
        <v>6</v>
      </c>
      <c r="AC711">
        <v>9</v>
      </c>
    </row>
    <row r="712" spans="1:29">
      <c r="A712">
        <v>714</v>
      </c>
      <c r="B712" t="s">
        <v>806</v>
      </c>
      <c r="C712" t="s">
        <v>2254</v>
      </c>
      <c r="J712" t="s">
        <v>1457</v>
      </c>
      <c r="K712">
        <v>0</v>
      </c>
      <c r="N712" t="b">
        <v>0</v>
      </c>
      <c r="O712" t="b">
        <v>1</v>
      </c>
      <c r="P712" t="b">
        <v>0</v>
      </c>
      <c r="Q712">
        <v>8</v>
      </c>
      <c r="R712">
        <v>2</v>
      </c>
      <c r="S712">
        <v>1</v>
      </c>
      <c r="T712">
        <v>3</v>
      </c>
      <c r="U712" t="b">
        <v>1</v>
      </c>
      <c r="V712" t="s">
        <v>552</v>
      </c>
      <c r="W712" t="s">
        <v>2000</v>
      </c>
      <c r="X712" t="s">
        <v>14860</v>
      </c>
      <c r="Y712">
        <v>70</v>
      </c>
      <c r="Z712">
        <v>70</v>
      </c>
      <c r="AA712">
        <v>6</v>
      </c>
      <c r="AB712">
        <v>6</v>
      </c>
      <c r="AC712">
        <v>9</v>
      </c>
    </row>
    <row r="713" spans="1:29">
      <c r="A713">
        <v>715</v>
      </c>
      <c r="B713" t="s">
        <v>806</v>
      </c>
      <c r="C713" t="s">
        <v>2255</v>
      </c>
      <c r="J713" t="s">
        <v>1457</v>
      </c>
      <c r="K713">
        <v>0</v>
      </c>
      <c r="N713" t="b">
        <v>0</v>
      </c>
      <c r="O713" t="b">
        <v>1</v>
      </c>
      <c r="P713" t="b">
        <v>0</v>
      </c>
      <c r="Q713">
        <v>8</v>
      </c>
      <c r="R713">
        <v>2</v>
      </c>
      <c r="S713">
        <v>1</v>
      </c>
      <c r="T713">
        <v>3</v>
      </c>
      <c r="U713" t="b">
        <v>1</v>
      </c>
      <c r="V713" t="s">
        <v>552</v>
      </c>
      <c r="W713" t="s">
        <v>2000</v>
      </c>
      <c r="X713" t="s">
        <v>8842</v>
      </c>
      <c r="Y713">
        <v>71</v>
      </c>
      <c r="Z713">
        <v>71</v>
      </c>
      <c r="AA713">
        <v>6</v>
      </c>
      <c r="AB713">
        <v>6</v>
      </c>
      <c r="AC713">
        <v>9</v>
      </c>
    </row>
    <row r="714" spans="1:29">
      <c r="A714">
        <v>716</v>
      </c>
      <c r="B714" t="s">
        <v>806</v>
      </c>
      <c r="C714" t="s">
        <v>2256</v>
      </c>
      <c r="J714" t="s">
        <v>1457</v>
      </c>
      <c r="K714">
        <v>0</v>
      </c>
      <c r="N714" t="b">
        <v>0</v>
      </c>
      <c r="O714" t="b">
        <v>1</v>
      </c>
      <c r="P714" t="b">
        <v>0</v>
      </c>
      <c r="Q714">
        <v>8</v>
      </c>
      <c r="R714">
        <v>2</v>
      </c>
      <c r="S714">
        <v>1</v>
      </c>
      <c r="T714">
        <v>3</v>
      </c>
      <c r="U714" t="b">
        <v>1</v>
      </c>
      <c r="V714" t="s">
        <v>552</v>
      </c>
      <c r="W714" t="s">
        <v>2000</v>
      </c>
      <c r="X714" t="s">
        <v>14861</v>
      </c>
      <c r="Y714">
        <v>72</v>
      </c>
      <c r="Z714">
        <v>72</v>
      </c>
      <c r="AA714">
        <v>6</v>
      </c>
      <c r="AB714">
        <v>6</v>
      </c>
      <c r="AC714">
        <v>9</v>
      </c>
    </row>
    <row r="715" spans="1:29">
      <c r="A715">
        <v>717</v>
      </c>
      <c r="B715" t="s">
        <v>806</v>
      </c>
      <c r="C715" t="s">
        <v>2257</v>
      </c>
      <c r="J715" t="s">
        <v>1457</v>
      </c>
      <c r="K715">
        <v>0</v>
      </c>
      <c r="N715" t="b">
        <v>0</v>
      </c>
      <c r="O715" t="b">
        <v>1</v>
      </c>
      <c r="P715" t="b">
        <v>0</v>
      </c>
      <c r="Q715">
        <v>8</v>
      </c>
      <c r="R715">
        <v>2</v>
      </c>
      <c r="S715">
        <v>1</v>
      </c>
      <c r="T715">
        <v>3</v>
      </c>
      <c r="U715" t="b">
        <v>1</v>
      </c>
      <c r="V715" t="s">
        <v>552</v>
      </c>
      <c r="W715" t="s">
        <v>2000</v>
      </c>
      <c r="X715" t="s">
        <v>14862</v>
      </c>
      <c r="Y715">
        <v>73</v>
      </c>
      <c r="Z715">
        <v>73</v>
      </c>
      <c r="AA715">
        <v>6</v>
      </c>
      <c r="AB715">
        <v>6</v>
      </c>
      <c r="AC715">
        <v>9</v>
      </c>
    </row>
    <row r="716" spans="1:29">
      <c r="A716">
        <v>718</v>
      </c>
      <c r="B716" t="s">
        <v>806</v>
      </c>
      <c r="C716" t="s">
        <v>2258</v>
      </c>
      <c r="J716" t="s">
        <v>1457</v>
      </c>
      <c r="K716">
        <v>0</v>
      </c>
      <c r="N716" t="b">
        <v>0</v>
      </c>
      <c r="O716" t="b">
        <v>1</v>
      </c>
      <c r="P716" t="b">
        <v>0</v>
      </c>
      <c r="Q716">
        <v>8</v>
      </c>
      <c r="R716">
        <v>2</v>
      </c>
      <c r="S716">
        <v>1</v>
      </c>
      <c r="T716">
        <v>3</v>
      </c>
      <c r="U716" t="b">
        <v>1</v>
      </c>
      <c r="V716" t="s">
        <v>552</v>
      </c>
      <c r="W716" t="s">
        <v>2000</v>
      </c>
      <c r="X716" t="s">
        <v>14863</v>
      </c>
      <c r="Y716">
        <v>74</v>
      </c>
      <c r="Z716">
        <v>74</v>
      </c>
      <c r="AA716">
        <v>6</v>
      </c>
      <c r="AB716">
        <v>6</v>
      </c>
      <c r="AC716">
        <v>9</v>
      </c>
    </row>
    <row r="717" spans="1:29">
      <c r="A717">
        <v>719</v>
      </c>
      <c r="B717" t="s">
        <v>806</v>
      </c>
      <c r="C717" t="s">
        <v>2259</v>
      </c>
      <c r="J717" t="s">
        <v>1457</v>
      </c>
      <c r="K717">
        <v>0</v>
      </c>
      <c r="N717" t="b">
        <v>0</v>
      </c>
      <c r="O717" t="b">
        <v>1</v>
      </c>
      <c r="P717" t="b">
        <v>0</v>
      </c>
      <c r="Q717">
        <v>8</v>
      </c>
      <c r="R717">
        <v>2</v>
      </c>
      <c r="S717">
        <v>1</v>
      </c>
      <c r="T717">
        <v>3</v>
      </c>
      <c r="U717" t="b">
        <v>1</v>
      </c>
      <c r="V717" t="s">
        <v>552</v>
      </c>
      <c r="W717" t="s">
        <v>2000</v>
      </c>
      <c r="X717" t="s">
        <v>14864</v>
      </c>
      <c r="Y717">
        <v>75</v>
      </c>
      <c r="Z717">
        <v>75</v>
      </c>
      <c r="AA717">
        <v>6</v>
      </c>
      <c r="AB717">
        <v>6</v>
      </c>
      <c r="AC717">
        <v>9</v>
      </c>
    </row>
    <row r="718" spans="1:29">
      <c r="A718">
        <v>720</v>
      </c>
      <c r="B718" t="s">
        <v>806</v>
      </c>
      <c r="C718" t="s">
        <v>2260</v>
      </c>
      <c r="J718" t="s">
        <v>1457</v>
      </c>
      <c r="K718">
        <v>0</v>
      </c>
      <c r="N718" t="b">
        <v>0</v>
      </c>
      <c r="O718" t="b">
        <v>1</v>
      </c>
      <c r="P718" t="b">
        <v>0</v>
      </c>
      <c r="Q718">
        <v>8</v>
      </c>
      <c r="R718">
        <v>2</v>
      </c>
      <c r="S718">
        <v>1</v>
      </c>
      <c r="T718">
        <v>3</v>
      </c>
      <c r="U718" t="b">
        <v>1</v>
      </c>
      <c r="V718" t="s">
        <v>552</v>
      </c>
      <c r="W718" t="s">
        <v>2000</v>
      </c>
      <c r="X718" t="s">
        <v>14865</v>
      </c>
      <c r="Y718">
        <v>76</v>
      </c>
      <c r="Z718">
        <v>76</v>
      </c>
      <c r="AA718">
        <v>6</v>
      </c>
      <c r="AB718">
        <v>6</v>
      </c>
      <c r="AC718">
        <v>9</v>
      </c>
    </row>
    <row r="719" spans="1:29">
      <c r="A719">
        <v>721</v>
      </c>
      <c r="B719" t="s">
        <v>806</v>
      </c>
      <c r="C719" t="s">
        <v>2261</v>
      </c>
      <c r="J719" t="s">
        <v>1457</v>
      </c>
      <c r="K719">
        <v>0</v>
      </c>
      <c r="N719" t="b">
        <v>1</v>
      </c>
      <c r="O719" t="b">
        <v>0</v>
      </c>
      <c r="P719" t="b">
        <v>0</v>
      </c>
      <c r="Q719">
        <v>8</v>
      </c>
      <c r="R719">
        <v>2</v>
      </c>
      <c r="S719">
        <v>1</v>
      </c>
      <c r="T719">
        <v>3</v>
      </c>
      <c r="U719" t="b">
        <v>1</v>
      </c>
      <c r="V719" t="s">
        <v>552</v>
      </c>
      <c r="W719" t="s">
        <v>2000</v>
      </c>
      <c r="X719" t="s">
        <v>14866</v>
      </c>
      <c r="Y719">
        <v>56</v>
      </c>
      <c r="Z719">
        <v>56</v>
      </c>
      <c r="AA719">
        <v>7</v>
      </c>
      <c r="AB719">
        <v>7</v>
      </c>
      <c r="AC719">
        <v>9</v>
      </c>
    </row>
    <row r="720" spans="1:29">
      <c r="A720">
        <v>722</v>
      </c>
      <c r="B720" t="s">
        <v>806</v>
      </c>
      <c r="C720" t="s">
        <v>2262</v>
      </c>
      <c r="J720" t="s">
        <v>1457</v>
      </c>
      <c r="K720">
        <v>0</v>
      </c>
      <c r="N720" t="b">
        <v>1</v>
      </c>
      <c r="O720" t="b">
        <v>0</v>
      </c>
      <c r="P720" t="b">
        <v>0</v>
      </c>
      <c r="Q720">
        <v>8</v>
      </c>
      <c r="R720">
        <v>2</v>
      </c>
      <c r="S720">
        <v>1</v>
      </c>
      <c r="T720">
        <v>3</v>
      </c>
      <c r="U720" t="b">
        <v>1</v>
      </c>
      <c r="V720" t="s">
        <v>552</v>
      </c>
      <c r="W720" t="s">
        <v>2000</v>
      </c>
      <c r="X720" t="s">
        <v>14867</v>
      </c>
      <c r="Y720">
        <v>57</v>
      </c>
      <c r="Z720">
        <v>57</v>
      </c>
      <c r="AA720">
        <v>7</v>
      </c>
      <c r="AB720">
        <v>7</v>
      </c>
      <c r="AC720">
        <v>9</v>
      </c>
    </row>
    <row r="721" spans="1:29">
      <c r="A721">
        <v>723</v>
      </c>
      <c r="B721" t="s">
        <v>806</v>
      </c>
      <c r="C721" t="s">
        <v>2263</v>
      </c>
      <c r="J721" t="s">
        <v>1457</v>
      </c>
      <c r="K721">
        <v>0</v>
      </c>
      <c r="N721" t="b">
        <v>1</v>
      </c>
      <c r="O721" t="b">
        <v>0</v>
      </c>
      <c r="P721" t="b">
        <v>0</v>
      </c>
      <c r="Q721">
        <v>8</v>
      </c>
      <c r="R721">
        <v>2</v>
      </c>
      <c r="S721">
        <v>1</v>
      </c>
      <c r="T721">
        <v>3</v>
      </c>
      <c r="U721" t="b">
        <v>1</v>
      </c>
      <c r="V721" t="s">
        <v>552</v>
      </c>
      <c r="W721" t="s">
        <v>2000</v>
      </c>
      <c r="X721" t="s">
        <v>14868</v>
      </c>
      <c r="Y721">
        <v>58</v>
      </c>
      <c r="Z721">
        <v>58</v>
      </c>
      <c r="AA721">
        <v>7</v>
      </c>
      <c r="AB721">
        <v>7</v>
      </c>
      <c r="AC721">
        <v>9</v>
      </c>
    </row>
    <row r="722" spans="1:29">
      <c r="A722">
        <v>724</v>
      </c>
      <c r="B722" t="s">
        <v>806</v>
      </c>
      <c r="C722" t="s">
        <v>2264</v>
      </c>
      <c r="J722" t="s">
        <v>1457</v>
      </c>
      <c r="K722">
        <v>0</v>
      </c>
      <c r="N722" t="b">
        <v>1</v>
      </c>
      <c r="O722" t="b">
        <v>0</v>
      </c>
      <c r="P722" t="b">
        <v>0</v>
      </c>
      <c r="Q722">
        <v>8</v>
      </c>
      <c r="R722">
        <v>2</v>
      </c>
      <c r="S722">
        <v>1</v>
      </c>
      <c r="T722">
        <v>3</v>
      </c>
      <c r="U722" t="b">
        <v>1</v>
      </c>
      <c r="V722" t="s">
        <v>552</v>
      </c>
      <c r="W722" t="s">
        <v>2000</v>
      </c>
      <c r="X722" t="s">
        <v>14869</v>
      </c>
      <c r="Y722">
        <v>59</v>
      </c>
      <c r="Z722">
        <v>59</v>
      </c>
      <c r="AA722">
        <v>7</v>
      </c>
      <c r="AB722">
        <v>7</v>
      </c>
      <c r="AC722">
        <v>9</v>
      </c>
    </row>
    <row r="723" spans="1:29">
      <c r="A723">
        <v>725</v>
      </c>
      <c r="B723" t="s">
        <v>806</v>
      </c>
      <c r="C723" t="s">
        <v>2265</v>
      </c>
      <c r="J723" t="s">
        <v>1457</v>
      </c>
      <c r="K723">
        <v>0</v>
      </c>
      <c r="N723" t="b">
        <v>1</v>
      </c>
      <c r="O723" t="b">
        <v>0</v>
      </c>
      <c r="P723" t="b">
        <v>0</v>
      </c>
      <c r="Q723">
        <v>8</v>
      </c>
      <c r="R723">
        <v>2</v>
      </c>
      <c r="S723">
        <v>1</v>
      </c>
      <c r="T723">
        <v>3</v>
      </c>
      <c r="U723" t="b">
        <v>1</v>
      </c>
      <c r="V723" t="s">
        <v>552</v>
      </c>
      <c r="W723" t="s">
        <v>2000</v>
      </c>
      <c r="X723" t="s">
        <v>14870</v>
      </c>
      <c r="Y723">
        <v>60</v>
      </c>
      <c r="Z723">
        <v>60</v>
      </c>
      <c r="AA723">
        <v>7</v>
      </c>
      <c r="AB723">
        <v>7</v>
      </c>
      <c r="AC723">
        <v>9</v>
      </c>
    </row>
    <row r="724" spans="1:29">
      <c r="A724">
        <v>726</v>
      </c>
      <c r="B724" t="s">
        <v>806</v>
      </c>
      <c r="C724" t="s">
        <v>2266</v>
      </c>
      <c r="J724" t="s">
        <v>1457</v>
      </c>
      <c r="K724">
        <v>0</v>
      </c>
      <c r="N724" t="b">
        <v>1</v>
      </c>
      <c r="O724" t="b">
        <v>0</v>
      </c>
      <c r="P724" t="b">
        <v>0</v>
      </c>
      <c r="Q724">
        <v>8</v>
      </c>
      <c r="R724">
        <v>2</v>
      </c>
      <c r="S724">
        <v>1</v>
      </c>
      <c r="T724">
        <v>3</v>
      </c>
      <c r="U724" t="b">
        <v>1</v>
      </c>
      <c r="V724" t="s">
        <v>552</v>
      </c>
      <c r="W724" t="s">
        <v>2000</v>
      </c>
      <c r="X724" t="s">
        <v>14871</v>
      </c>
      <c r="Y724">
        <v>61</v>
      </c>
      <c r="Z724">
        <v>61</v>
      </c>
      <c r="AA724">
        <v>7</v>
      </c>
      <c r="AB724">
        <v>7</v>
      </c>
      <c r="AC724">
        <v>9</v>
      </c>
    </row>
    <row r="725" spans="1:29">
      <c r="A725">
        <v>727</v>
      </c>
      <c r="B725" t="s">
        <v>806</v>
      </c>
      <c r="C725" t="s">
        <v>2267</v>
      </c>
      <c r="J725" t="s">
        <v>1457</v>
      </c>
      <c r="K725">
        <v>0</v>
      </c>
      <c r="N725" t="b">
        <v>1</v>
      </c>
      <c r="O725" t="b">
        <v>0</v>
      </c>
      <c r="P725" t="b">
        <v>0</v>
      </c>
      <c r="Q725">
        <v>8</v>
      </c>
      <c r="R725">
        <v>2</v>
      </c>
      <c r="S725">
        <v>1</v>
      </c>
      <c r="T725">
        <v>3</v>
      </c>
      <c r="U725" t="b">
        <v>1</v>
      </c>
      <c r="V725" t="s">
        <v>552</v>
      </c>
      <c r="W725" t="s">
        <v>2000</v>
      </c>
      <c r="X725" t="s">
        <v>14872</v>
      </c>
      <c r="Y725">
        <v>62</v>
      </c>
      <c r="Z725">
        <v>62</v>
      </c>
      <c r="AA725">
        <v>7</v>
      </c>
      <c r="AB725">
        <v>7</v>
      </c>
      <c r="AC725">
        <v>9</v>
      </c>
    </row>
    <row r="726" spans="1:29">
      <c r="A726">
        <v>728</v>
      </c>
      <c r="B726" t="s">
        <v>806</v>
      </c>
      <c r="C726" t="s">
        <v>2268</v>
      </c>
      <c r="J726" t="s">
        <v>1457</v>
      </c>
      <c r="K726">
        <v>0</v>
      </c>
      <c r="N726" t="b">
        <v>1</v>
      </c>
      <c r="O726" t="b">
        <v>0</v>
      </c>
      <c r="P726" t="b">
        <v>0</v>
      </c>
      <c r="Q726">
        <v>8</v>
      </c>
      <c r="R726">
        <v>2</v>
      </c>
      <c r="S726">
        <v>1</v>
      </c>
      <c r="T726">
        <v>3</v>
      </c>
      <c r="U726" t="b">
        <v>1</v>
      </c>
      <c r="V726" t="s">
        <v>552</v>
      </c>
      <c r="W726" t="s">
        <v>2000</v>
      </c>
      <c r="X726" t="s">
        <v>14873</v>
      </c>
      <c r="Y726">
        <v>63</v>
      </c>
      <c r="Z726">
        <v>63</v>
      </c>
      <c r="AA726">
        <v>7</v>
      </c>
      <c r="AB726">
        <v>7</v>
      </c>
      <c r="AC726">
        <v>9</v>
      </c>
    </row>
    <row r="727" spans="1:29">
      <c r="A727">
        <v>729</v>
      </c>
      <c r="B727" t="s">
        <v>806</v>
      </c>
      <c r="C727" t="s">
        <v>2269</v>
      </c>
      <c r="J727" t="s">
        <v>1457</v>
      </c>
      <c r="K727">
        <v>0</v>
      </c>
      <c r="N727" t="b">
        <v>1</v>
      </c>
      <c r="O727" t="b">
        <v>0</v>
      </c>
      <c r="P727" t="b">
        <v>0</v>
      </c>
      <c r="Q727">
        <v>8</v>
      </c>
      <c r="R727">
        <v>2</v>
      </c>
      <c r="S727">
        <v>1</v>
      </c>
      <c r="T727">
        <v>3</v>
      </c>
      <c r="U727" t="b">
        <v>1</v>
      </c>
      <c r="V727" t="s">
        <v>552</v>
      </c>
      <c r="W727" t="s">
        <v>2000</v>
      </c>
      <c r="X727" t="s">
        <v>14874</v>
      </c>
      <c r="Y727">
        <v>64</v>
      </c>
      <c r="Z727">
        <v>64</v>
      </c>
      <c r="AA727">
        <v>7</v>
      </c>
      <c r="AB727">
        <v>7</v>
      </c>
      <c r="AC727">
        <v>9</v>
      </c>
    </row>
    <row r="728" spans="1:29">
      <c r="A728">
        <v>730</v>
      </c>
      <c r="B728" t="s">
        <v>806</v>
      </c>
      <c r="C728" t="s">
        <v>2270</v>
      </c>
      <c r="J728" t="s">
        <v>1457</v>
      </c>
      <c r="K728">
        <v>0</v>
      </c>
      <c r="N728" t="b">
        <v>1</v>
      </c>
      <c r="O728" t="b">
        <v>0</v>
      </c>
      <c r="P728" t="b">
        <v>0</v>
      </c>
      <c r="Q728">
        <v>8</v>
      </c>
      <c r="R728">
        <v>2</v>
      </c>
      <c r="S728">
        <v>1</v>
      </c>
      <c r="T728">
        <v>3</v>
      </c>
      <c r="U728" t="b">
        <v>1</v>
      </c>
      <c r="V728" t="s">
        <v>552</v>
      </c>
      <c r="W728" t="s">
        <v>2000</v>
      </c>
      <c r="X728" t="s">
        <v>14875</v>
      </c>
      <c r="Y728">
        <v>65</v>
      </c>
      <c r="Z728">
        <v>65</v>
      </c>
      <c r="AA728">
        <v>7</v>
      </c>
      <c r="AB728">
        <v>7</v>
      </c>
      <c r="AC728">
        <v>9</v>
      </c>
    </row>
    <row r="729" spans="1:29">
      <c r="A729">
        <v>731</v>
      </c>
      <c r="B729" t="s">
        <v>806</v>
      </c>
      <c r="C729" t="s">
        <v>2271</v>
      </c>
      <c r="J729" t="s">
        <v>1457</v>
      </c>
      <c r="K729">
        <v>0</v>
      </c>
      <c r="N729" t="b">
        <v>1</v>
      </c>
      <c r="O729" t="b">
        <v>0</v>
      </c>
      <c r="P729" t="b">
        <v>0</v>
      </c>
      <c r="Q729">
        <v>8</v>
      </c>
      <c r="R729">
        <v>2</v>
      </c>
      <c r="S729">
        <v>1</v>
      </c>
      <c r="T729">
        <v>3</v>
      </c>
      <c r="U729" t="b">
        <v>1</v>
      </c>
      <c r="V729" t="s">
        <v>552</v>
      </c>
      <c r="W729" t="s">
        <v>2000</v>
      </c>
      <c r="X729" t="s">
        <v>14876</v>
      </c>
      <c r="Y729">
        <v>66</v>
      </c>
      <c r="Z729">
        <v>66</v>
      </c>
      <c r="AA729">
        <v>7</v>
      </c>
      <c r="AB729">
        <v>7</v>
      </c>
      <c r="AC729">
        <v>9</v>
      </c>
    </row>
    <row r="730" spans="1:29">
      <c r="A730">
        <v>732</v>
      </c>
      <c r="B730" t="s">
        <v>806</v>
      </c>
      <c r="C730" t="s">
        <v>2272</v>
      </c>
      <c r="J730" t="s">
        <v>1457</v>
      </c>
      <c r="K730">
        <v>0</v>
      </c>
      <c r="N730" t="b">
        <v>1</v>
      </c>
      <c r="O730" t="b">
        <v>0</v>
      </c>
      <c r="P730" t="b">
        <v>0</v>
      </c>
      <c r="Q730">
        <v>8</v>
      </c>
      <c r="R730">
        <v>2</v>
      </c>
      <c r="S730">
        <v>1</v>
      </c>
      <c r="T730">
        <v>3</v>
      </c>
      <c r="U730" t="b">
        <v>1</v>
      </c>
      <c r="V730" t="s">
        <v>552</v>
      </c>
      <c r="W730" t="s">
        <v>2000</v>
      </c>
      <c r="X730" t="s">
        <v>14877</v>
      </c>
      <c r="Y730">
        <v>67</v>
      </c>
      <c r="Z730">
        <v>67</v>
      </c>
      <c r="AA730">
        <v>7</v>
      </c>
      <c r="AB730">
        <v>7</v>
      </c>
      <c r="AC730">
        <v>9</v>
      </c>
    </row>
    <row r="731" spans="1:29">
      <c r="A731">
        <v>733</v>
      </c>
      <c r="B731" t="s">
        <v>806</v>
      </c>
      <c r="C731" t="s">
        <v>2273</v>
      </c>
      <c r="J731" t="s">
        <v>1457</v>
      </c>
      <c r="K731">
        <v>0</v>
      </c>
      <c r="N731" t="b">
        <v>1</v>
      </c>
      <c r="O731" t="b">
        <v>0</v>
      </c>
      <c r="P731" t="b">
        <v>0</v>
      </c>
      <c r="Q731">
        <v>8</v>
      </c>
      <c r="R731">
        <v>2</v>
      </c>
      <c r="S731">
        <v>1</v>
      </c>
      <c r="T731">
        <v>3</v>
      </c>
      <c r="U731" t="b">
        <v>1</v>
      </c>
      <c r="V731" t="s">
        <v>552</v>
      </c>
      <c r="W731" t="s">
        <v>2000</v>
      </c>
      <c r="X731" t="s">
        <v>14878</v>
      </c>
      <c r="Y731">
        <v>68</v>
      </c>
      <c r="Z731">
        <v>68</v>
      </c>
      <c r="AA731">
        <v>7</v>
      </c>
      <c r="AB731">
        <v>7</v>
      </c>
      <c r="AC731">
        <v>9</v>
      </c>
    </row>
    <row r="732" spans="1:29">
      <c r="A732">
        <v>734</v>
      </c>
      <c r="B732" t="s">
        <v>806</v>
      </c>
      <c r="C732" t="s">
        <v>2274</v>
      </c>
      <c r="J732" t="s">
        <v>1457</v>
      </c>
      <c r="K732">
        <v>0</v>
      </c>
      <c r="N732" t="b">
        <v>1</v>
      </c>
      <c r="O732" t="b">
        <v>0</v>
      </c>
      <c r="P732" t="b">
        <v>0</v>
      </c>
      <c r="Q732">
        <v>8</v>
      </c>
      <c r="R732">
        <v>2</v>
      </c>
      <c r="S732">
        <v>1</v>
      </c>
      <c r="T732">
        <v>3</v>
      </c>
      <c r="U732" t="b">
        <v>1</v>
      </c>
      <c r="V732" t="s">
        <v>552</v>
      </c>
      <c r="W732" t="s">
        <v>2000</v>
      </c>
      <c r="X732" t="s">
        <v>14879</v>
      </c>
      <c r="Y732">
        <v>69</v>
      </c>
      <c r="Z732">
        <v>69</v>
      </c>
      <c r="AA732">
        <v>7</v>
      </c>
      <c r="AB732">
        <v>7</v>
      </c>
      <c r="AC732">
        <v>9</v>
      </c>
    </row>
    <row r="733" spans="1:29">
      <c r="A733">
        <v>735</v>
      </c>
      <c r="B733" t="s">
        <v>806</v>
      </c>
      <c r="C733" t="s">
        <v>2275</v>
      </c>
      <c r="J733" t="s">
        <v>1457</v>
      </c>
      <c r="K733">
        <v>0</v>
      </c>
      <c r="N733" t="b">
        <v>1</v>
      </c>
      <c r="O733" t="b">
        <v>0</v>
      </c>
      <c r="P733" t="b">
        <v>0</v>
      </c>
      <c r="Q733">
        <v>8</v>
      </c>
      <c r="R733">
        <v>2</v>
      </c>
      <c r="S733">
        <v>1</v>
      </c>
      <c r="T733">
        <v>3</v>
      </c>
      <c r="U733" t="b">
        <v>1</v>
      </c>
      <c r="V733" t="s">
        <v>552</v>
      </c>
      <c r="W733" t="s">
        <v>2000</v>
      </c>
      <c r="X733" t="s">
        <v>14880</v>
      </c>
      <c r="Y733">
        <v>70</v>
      </c>
      <c r="Z733">
        <v>70</v>
      </c>
      <c r="AA733">
        <v>7</v>
      </c>
      <c r="AB733">
        <v>7</v>
      </c>
      <c r="AC733">
        <v>9</v>
      </c>
    </row>
    <row r="734" spans="1:29">
      <c r="A734">
        <v>736</v>
      </c>
      <c r="B734" t="s">
        <v>806</v>
      </c>
      <c r="C734" t="s">
        <v>2276</v>
      </c>
      <c r="J734" t="s">
        <v>1457</v>
      </c>
      <c r="K734">
        <v>0</v>
      </c>
      <c r="N734" t="b">
        <v>1</v>
      </c>
      <c r="O734" t="b">
        <v>0</v>
      </c>
      <c r="P734" t="b">
        <v>0</v>
      </c>
      <c r="Q734">
        <v>8</v>
      </c>
      <c r="R734">
        <v>2</v>
      </c>
      <c r="S734">
        <v>1</v>
      </c>
      <c r="T734">
        <v>3</v>
      </c>
      <c r="U734" t="b">
        <v>1</v>
      </c>
      <c r="V734" t="s">
        <v>552</v>
      </c>
      <c r="W734" t="s">
        <v>2000</v>
      </c>
      <c r="X734" t="s">
        <v>14881</v>
      </c>
      <c r="Y734">
        <v>71</v>
      </c>
      <c r="Z734">
        <v>71</v>
      </c>
      <c r="AA734">
        <v>7</v>
      </c>
      <c r="AB734">
        <v>7</v>
      </c>
      <c r="AC734">
        <v>9</v>
      </c>
    </row>
    <row r="735" spans="1:29">
      <c r="A735">
        <v>737</v>
      </c>
      <c r="B735" t="s">
        <v>806</v>
      </c>
      <c r="C735" t="s">
        <v>2277</v>
      </c>
      <c r="J735" t="s">
        <v>1457</v>
      </c>
      <c r="K735">
        <v>0</v>
      </c>
      <c r="N735" t="b">
        <v>1</v>
      </c>
      <c r="O735" t="b">
        <v>0</v>
      </c>
      <c r="P735" t="b">
        <v>0</v>
      </c>
      <c r="Q735">
        <v>8</v>
      </c>
      <c r="R735">
        <v>2</v>
      </c>
      <c r="S735">
        <v>1</v>
      </c>
      <c r="T735">
        <v>3</v>
      </c>
      <c r="U735" t="b">
        <v>1</v>
      </c>
      <c r="V735" t="s">
        <v>552</v>
      </c>
      <c r="W735" t="s">
        <v>2000</v>
      </c>
      <c r="X735" t="s">
        <v>14882</v>
      </c>
      <c r="Y735">
        <v>72</v>
      </c>
      <c r="Z735">
        <v>72</v>
      </c>
      <c r="AA735">
        <v>7</v>
      </c>
      <c r="AB735">
        <v>7</v>
      </c>
      <c r="AC735">
        <v>9</v>
      </c>
    </row>
    <row r="736" spans="1:29">
      <c r="A736">
        <v>738</v>
      </c>
      <c r="B736" t="s">
        <v>806</v>
      </c>
      <c r="C736" t="s">
        <v>2278</v>
      </c>
      <c r="J736" t="s">
        <v>1457</v>
      </c>
      <c r="K736">
        <v>0</v>
      </c>
      <c r="N736" t="b">
        <v>1</v>
      </c>
      <c r="O736" t="b">
        <v>0</v>
      </c>
      <c r="P736" t="b">
        <v>0</v>
      </c>
      <c r="Q736">
        <v>8</v>
      </c>
      <c r="R736">
        <v>2</v>
      </c>
      <c r="S736">
        <v>1</v>
      </c>
      <c r="T736">
        <v>3</v>
      </c>
      <c r="U736" t="b">
        <v>1</v>
      </c>
      <c r="V736" t="s">
        <v>552</v>
      </c>
      <c r="W736" t="s">
        <v>2000</v>
      </c>
      <c r="X736" t="s">
        <v>14883</v>
      </c>
      <c r="Y736">
        <v>73</v>
      </c>
      <c r="Z736">
        <v>73</v>
      </c>
      <c r="AA736">
        <v>7</v>
      </c>
      <c r="AB736">
        <v>7</v>
      </c>
      <c r="AC736">
        <v>9</v>
      </c>
    </row>
    <row r="737" spans="1:29">
      <c r="A737">
        <v>739</v>
      </c>
      <c r="B737" t="s">
        <v>806</v>
      </c>
      <c r="C737" t="s">
        <v>2279</v>
      </c>
      <c r="J737" t="s">
        <v>1457</v>
      </c>
      <c r="K737">
        <v>0</v>
      </c>
      <c r="N737" t="b">
        <v>1</v>
      </c>
      <c r="O737" t="b">
        <v>0</v>
      </c>
      <c r="P737" t="b">
        <v>0</v>
      </c>
      <c r="Q737">
        <v>8</v>
      </c>
      <c r="R737">
        <v>2</v>
      </c>
      <c r="S737">
        <v>1</v>
      </c>
      <c r="T737">
        <v>3</v>
      </c>
      <c r="U737" t="b">
        <v>1</v>
      </c>
      <c r="V737" t="s">
        <v>552</v>
      </c>
      <c r="W737" t="s">
        <v>2000</v>
      </c>
      <c r="X737" t="s">
        <v>14884</v>
      </c>
      <c r="Y737">
        <v>74</v>
      </c>
      <c r="Z737">
        <v>74</v>
      </c>
      <c r="AA737">
        <v>7</v>
      </c>
      <c r="AB737">
        <v>7</v>
      </c>
      <c r="AC737">
        <v>9</v>
      </c>
    </row>
    <row r="738" spans="1:29">
      <c r="A738">
        <v>740</v>
      </c>
      <c r="B738" t="s">
        <v>806</v>
      </c>
      <c r="C738" t="s">
        <v>2280</v>
      </c>
      <c r="J738" t="s">
        <v>1457</v>
      </c>
      <c r="K738">
        <v>0</v>
      </c>
      <c r="N738" t="b">
        <v>1</v>
      </c>
      <c r="O738" t="b">
        <v>0</v>
      </c>
      <c r="P738" t="b">
        <v>0</v>
      </c>
      <c r="Q738">
        <v>8</v>
      </c>
      <c r="R738">
        <v>2</v>
      </c>
      <c r="S738">
        <v>1</v>
      </c>
      <c r="T738">
        <v>3</v>
      </c>
      <c r="U738" t="b">
        <v>1</v>
      </c>
      <c r="V738" t="s">
        <v>552</v>
      </c>
      <c r="W738" t="s">
        <v>2000</v>
      </c>
      <c r="X738" t="s">
        <v>14885</v>
      </c>
      <c r="Y738">
        <v>75</v>
      </c>
      <c r="Z738">
        <v>75</v>
      </c>
      <c r="AA738">
        <v>7</v>
      </c>
      <c r="AB738">
        <v>7</v>
      </c>
      <c r="AC738">
        <v>9</v>
      </c>
    </row>
    <row r="739" spans="1:29">
      <c r="A739">
        <v>741</v>
      </c>
      <c r="B739" t="s">
        <v>806</v>
      </c>
      <c r="C739" t="s">
        <v>2281</v>
      </c>
      <c r="J739" t="s">
        <v>1457</v>
      </c>
      <c r="K739">
        <v>0</v>
      </c>
      <c r="N739" t="b">
        <v>1</v>
      </c>
      <c r="O739" t="b">
        <v>0</v>
      </c>
      <c r="P739" t="b">
        <v>0</v>
      </c>
      <c r="Q739">
        <v>8</v>
      </c>
      <c r="R739">
        <v>2</v>
      </c>
      <c r="S739">
        <v>1</v>
      </c>
      <c r="T739">
        <v>3</v>
      </c>
      <c r="U739" t="b">
        <v>1</v>
      </c>
      <c r="V739" t="s">
        <v>552</v>
      </c>
      <c r="W739" t="s">
        <v>2000</v>
      </c>
      <c r="X739" t="s">
        <v>14886</v>
      </c>
      <c r="Y739">
        <v>76</v>
      </c>
      <c r="Z739">
        <v>76</v>
      </c>
      <c r="AA739">
        <v>7</v>
      </c>
      <c r="AB739">
        <v>7</v>
      </c>
      <c r="AC739">
        <v>9</v>
      </c>
    </row>
    <row r="740" spans="1:29">
      <c r="A740">
        <v>742</v>
      </c>
      <c r="B740" t="s">
        <v>806</v>
      </c>
      <c r="C740" t="s">
        <v>2282</v>
      </c>
      <c r="J740" t="s">
        <v>1457</v>
      </c>
      <c r="K740">
        <v>0</v>
      </c>
      <c r="N740" t="b">
        <v>0</v>
      </c>
      <c r="O740" t="b">
        <v>1</v>
      </c>
      <c r="P740" t="b">
        <v>0</v>
      </c>
      <c r="Q740">
        <v>8</v>
      </c>
      <c r="R740">
        <v>2</v>
      </c>
      <c r="S740">
        <v>1</v>
      </c>
      <c r="T740">
        <v>3</v>
      </c>
      <c r="U740" t="b">
        <v>1</v>
      </c>
      <c r="V740" t="s">
        <v>552</v>
      </c>
      <c r="W740" t="s">
        <v>2000</v>
      </c>
      <c r="X740" t="s">
        <v>14887</v>
      </c>
      <c r="Y740">
        <v>56</v>
      </c>
      <c r="Z740">
        <v>56</v>
      </c>
      <c r="AA740">
        <v>8</v>
      </c>
      <c r="AB740">
        <v>8</v>
      </c>
      <c r="AC740">
        <v>9</v>
      </c>
    </row>
    <row r="741" spans="1:29">
      <c r="A741">
        <v>743</v>
      </c>
      <c r="B741" t="s">
        <v>806</v>
      </c>
      <c r="C741" t="s">
        <v>2283</v>
      </c>
      <c r="J741" t="s">
        <v>1457</v>
      </c>
      <c r="K741">
        <v>0</v>
      </c>
      <c r="N741" t="b">
        <v>0</v>
      </c>
      <c r="O741" t="b">
        <v>1</v>
      </c>
      <c r="P741" t="b">
        <v>0</v>
      </c>
      <c r="Q741">
        <v>8</v>
      </c>
      <c r="R741">
        <v>2</v>
      </c>
      <c r="S741">
        <v>1</v>
      </c>
      <c r="T741">
        <v>3</v>
      </c>
      <c r="U741" t="b">
        <v>1</v>
      </c>
      <c r="V741" t="s">
        <v>552</v>
      </c>
      <c r="W741" t="s">
        <v>2000</v>
      </c>
      <c r="X741" t="s">
        <v>14888</v>
      </c>
      <c r="Y741">
        <v>57</v>
      </c>
      <c r="Z741">
        <v>57</v>
      </c>
      <c r="AA741">
        <v>8</v>
      </c>
      <c r="AB741">
        <v>8</v>
      </c>
      <c r="AC741">
        <v>9</v>
      </c>
    </row>
    <row r="742" spans="1:29">
      <c r="A742">
        <v>744</v>
      </c>
      <c r="B742" t="s">
        <v>806</v>
      </c>
      <c r="C742" t="s">
        <v>2284</v>
      </c>
      <c r="J742" t="s">
        <v>1457</v>
      </c>
      <c r="K742">
        <v>0</v>
      </c>
      <c r="N742" t="b">
        <v>0</v>
      </c>
      <c r="O742" t="b">
        <v>1</v>
      </c>
      <c r="P742" t="b">
        <v>0</v>
      </c>
      <c r="Q742">
        <v>8</v>
      </c>
      <c r="R742">
        <v>2</v>
      </c>
      <c r="S742">
        <v>1</v>
      </c>
      <c r="T742">
        <v>3</v>
      </c>
      <c r="U742" t="b">
        <v>1</v>
      </c>
      <c r="V742" t="s">
        <v>552</v>
      </c>
      <c r="W742" t="s">
        <v>2000</v>
      </c>
      <c r="X742" t="s">
        <v>14889</v>
      </c>
      <c r="Y742">
        <v>58</v>
      </c>
      <c r="Z742">
        <v>58</v>
      </c>
      <c r="AA742">
        <v>8</v>
      </c>
      <c r="AB742">
        <v>8</v>
      </c>
      <c r="AC742">
        <v>9</v>
      </c>
    </row>
    <row r="743" spans="1:29">
      <c r="A743">
        <v>745</v>
      </c>
      <c r="B743" t="s">
        <v>806</v>
      </c>
      <c r="C743" t="s">
        <v>2285</v>
      </c>
      <c r="J743" t="s">
        <v>1457</v>
      </c>
      <c r="K743">
        <v>0</v>
      </c>
      <c r="N743" t="b">
        <v>0</v>
      </c>
      <c r="O743" t="b">
        <v>1</v>
      </c>
      <c r="P743" t="b">
        <v>0</v>
      </c>
      <c r="Q743">
        <v>8</v>
      </c>
      <c r="R743">
        <v>2</v>
      </c>
      <c r="S743">
        <v>1</v>
      </c>
      <c r="T743">
        <v>3</v>
      </c>
      <c r="U743" t="b">
        <v>1</v>
      </c>
      <c r="V743" t="s">
        <v>552</v>
      </c>
      <c r="W743" t="s">
        <v>2000</v>
      </c>
      <c r="X743" t="s">
        <v>14890</v>
      </c>
      <c r="Y743">
        <v>59</v>
      </c>
      <c r="Z743">
        <v>59</v>
      </c>
      <c r="AA743">
        <v>8</v>
      </c>
      <c r="AB743">
        <v>8</v>
      </c>
      <c r="AC743">
        <v>9</v>
      </c>
    </row>
    <row r="744" spans="1:29">
      <c r="A744">
        <v>746</v>
      </c>
      <c r="B744" t="s">
        <v>806</v>
      </c>
      <c r="C744" t="s">
        <v>2286</v>
      </c>
      <c r="J744" t="s">
        <v>1457</v>
      </c>
      <c r="K744">
        <v>0</v>
      </c>
      <c r="N744" t="b">
        <v>0</v>
      </c>
      <c r="O744" t="b">
        <v>1</v>
      </c>
      <c r="P744" t="b">
        <v>0</v>
      </c>
      <c r="Q744">
        <v>8</v>
      </c>
      <c r="R744">
        <v>2</v>
      </c>
      <c r="S744">
        <v>1</v>
      </c>
      <c r="T744">
        <v>3</v>
      </c>
      <c r="U744" t="b">
        <v>1</v>
      </c>
      <c r="V744" t="s">
        <v>552</v>
      </c>
      <c r="W744" t="s">
        <v>2000</v>
      </c>
      <c r="X744" t="s">
        <v>14891</v>
      </c>
      <c r="Y744">
        <v>60</v>
      </c>
      <c r="Z744">
        <v>60</v>
      </c>
      <c r="AA744">
        <v>8</v>
      </c>
      <c r="AB744">
        <v>8</v>
      </c>
      <c r="AC744">
        <v>9</v>
      </c>
    </row>
    <row r="745" spans="1:29">
      <c r="A745">
        <v>747</v>
      </c>
      <c r="B745" t="s">
        <v>806</v>
      </c>
      <c r="C745" t="s">
        <v>2287</v>
      </c>
      <c r="J745" t="s">
        <v>1457</v>
      </c>
      <c r="K745">
        <v>0</v>
      </c>
      <c r="N745" t="b">
        <v>0</v>
      </c>
      <c r="O745" t="b">
        <v>1</v>
      </c>
      <c r="P745" t="b">
        <v>0</v>
      </c>
      <c r="Q745">
        <v>8</v>
      </c>
      <c r="R745">
        <v>2</v>
      </c>
      <c r="S745">
        <v>1</v>
      </c>
      <c r="T745">
        <v>3</v>
      </c>
      <c r="U745" t="b">
        <v>1</v>
      </c>
      <c r="V745" t="s">
        <v>552</v>
      </c>
      <c r="W745" t="s">
        <v>2000</v>
      </c>
      <c r="X745" t="s">
        <v>14892</v>
      </c>
      <c r="Y745">
        <v>61</v>
      </c>
      <c r="Z745">
        <v>61</v>
      </c>
      <c r="AA745">
        <v>8</v>
      </c>
      <c r="AB745">
        <v>8</v>
      </c>
      <c r="AC745">
        <v>9</v>
      </c>
    </row>
    <row r="746" spans="1:29">
      <c r="A746">
        <v>748</v>
      </c>
      <c r="B746" t="s">
        <v>806</v>
      </c>
      <c r="C746" t="s">
        <v>2288</v>
      </c>
      <c r="J746" t="s">
        <v>1457</v>
      </c>
      <c r="K746">
        <v>0</v>
      </c>
      <c r="N746" t="b">
        <v>0</v>
      </c>
      <c r="O746" t="b">
        <v>1</v>
      </c>
      <c r="P746" t="b">
        <v>0</v>
      </c>
      <c r="Q746">
        <v>8</v>
      </c>
      <c r="R746">
        <v>2</v>
      </c>
      <c r="S746">
        <v>1</v>
      </c>
      <c r="T746">
        <v>3</v>
      </c>
      <c r="U746" t="b">
        <v>1</v>
      </c>
      <c r="V746" t="s">
        <v>552</v>
      </c>
      <c r="W746" t="s">
        <v>2000</v>
      </c>
      <c r="X746" t="s">
        <v>14893</v>
      </c>
      <c r="Y746">
        <v>62</v>
      </c>
      <c r="Z746">
        <v>62</v>
      </c>
      <c r="AA746">
        <v>8</v>
      </c>
      <c r="AB746">
        <v>8</v>
      </c>
      <c r="AC746">
        <v>9</v>
      </c>
    </row>
    <row r="747" spans="1:29">
      <c r="A747">
        <v>749</v>
      </c>
      <c r="B747" t="s">
        <v>806</v>
      </c>
      <c r="C747" t="s">
        <v>2289</v>
      </c>
      <c r="J747" t="s">
        <v>1457</v>
      </c>
      <c r="K747">
        <v>0</v>
      </c>
      <c r="N747" t="b">
        <v>0</v>
      </c>
      <c r="O747" t="b">
        <v>1</v>
      </c>
      <c r="P747" t="b">
        <v>0</v>
      </c>
      <c r="Q747">
        <v>8</v>
      </c>
      <c r="R747">
        <v>2</v>
      </c>
      <c r="S747">
        <v>1</v>
      </c>
      <c r="T747">
        <v>3</v>
      </c>
      <c r="U747" t="b">
        <v>1</v>
      </c>
      <c r="V747" t="s">
        <v>552</v>
      </c>
      <c r="W747" t="s">
        <v>2000</v>
      </c>
      <c r="X747" t="s">
        <v>14894</v>
      </c>
      <c r="Y747">
        <v>63</v>
      </c>
      <c r="Z747">
        <v>63</v>
      </c>
      <c r="AA747">
        <v>8</v>
      </c>
      <c r="AB747">
        <v>8</v>
      </c>
      <c r="AC747">
        <v>9</v>
      </c>
    </row>
    <row r="748" spans="1:29">
      <c r="A748">
        <v>750</v>
      </c>
      <c r="B748" t="s">
        <v>806</v>
      </c>
      <c r="C748" t="s">
        <v>2290</v>
      </c>
      <c r="J748" t="s">
        <v>1457</v>
      </c>
      <c r="K748">
        <v>0</v>
      </c>
      <c r="N748" t="b">
        <v>0</v>
      </c>
      <c r="O748" t="b">
        <v>1</v>
      </c>
      <c r="P748" t="b">
        <v>0</v>
      </c>
      <c r="Q748">
        <v>8</v>
      </c>
      <c r="R748">
        <v>2</v>
      </c>
      <c r="S748">
        <v>1</v>
      </c>
      <c r="T748">
        <v>3</v>
      </c>
      <c r="U748" t="b">
        <v>1</v>
      </c>
      <c r="V748" t="s">
        <v>552</v>
      </c>
      <c r="W748" t="s">
        <v>2000</v>
      </c>
      <c r="X748" t="s">
        <v>14895</v>
      </c>
      <c r="Y748">
        <v>64</v>
      </c>
      <c r="Z748">
        <v>64</v>
      </c>
      <c r="AA748">
        <v>8</v>
      </c>
      <c r="AB748">
        <v>8</v>
      </c>
      <c r="AC748">
        <v>9</v>
      </c>
    </row>
    <row r="749" spans="1:29">
      <c r="A749">
        <v>751</v>
      </c>
      <c r="B749" t="s">
        <v>806</v>
      </c>
      <c r="C749" t="s">
        <v>2291</v>
      </c>
      <c r="J749" t="s">
        <v>1457</v>
      </c>
      <c r="K749">
        <v>0</v>
      </c>
      <c r="N749" t="b">
        <v>0</v>
      </c>
      <c r="O749" t="b">
        <v>1</v>
      </c>
      <c r="P749" t="b">
        <v>0</v>
      </c>
      <c r="Q749">
        <v>8</v>
      </c>
      <c r="R749">
        <v>2</v>
      </c>
      <c r="S749">
        <v>1</v>
      </c>
      <c r="T749">
        <v>3</v>
      </c>
      <c r="U749" t="b">
        <v>1</v>
      </c>
      <c r="V749" t="s">
        <v>552</v>
      </c>
      <c r="W749" t="s">
        <v>2000</v>
      </c>
      <c r="X749" t="s">
        <v>14896</v>
      </c>
      <c r="Y749">
        <v>65</v>
      </c>
      <c r="Z749">
        <v>65</v>
      </c>
      <c r="AA749">
        <v>8</v>
      </c>
      <c r="AB749">
        <v>8</v>
      </c>
      <c r="AC749">
        <v>9</v>
      </c>
    </row>
    <row r="750" spans="1:29">
      <c r="A750">
        <v>752</v>
      </c>
      <c r="B750" t="s">
        <v>806</v>
      </c>
      <c r="C750" t="s">
        <v>2292</v>
      </c>
      <c r="J750" t="s">
        <v>1457</v>
      </c>
      <c r="K750">
        <v>0</v>
      </c>
      <c r="N750" t="b">
        <v>0</v>
      </c>
      <c r="O750" t="b">
        <v>1</v>
      </c>
      <c r="P750" t="b">
        <v>0</v>
      </c>
      <c r="Q750">
        <v>8</v>
      </c>
      <c r="R750">
        <v>2</v>
      </c>
      <c r="S750">
        <v>1</v>
      </c>
      <c r="T750">
        <v>3</v>
      </c>
      <c r="U750" t="b">
        <v>1</v>
      </c>
      <c r="V750" t="s">
        <v>552</v>
      </c>
      <c r="W750" t="s">
        <v>2000</v>
      </c>
      <c r="X750" t="s">
        <v>14897</v>
      </c>
      <c r="Y750">
        <v>66</v>
      </c>
      <c r="Z750">
        <v>66</v>
      </c>
      <c r="AA750">
        <v>8</v>
      </c>
      <c r="AB750">
        <v>8</v>
      </c>
      <c r="AC750">
        <v>9</v>
      </c>
    </row>
    <row r="751" spans="1:29">
      <c r="A751">
        <v>753</v>
      </c>
      <c r="B751" t="s">
        <v>806</v>
      </c>
      <c r="C751" t="s">
        <v>2293</v>
      </c>
      <c r="J751" t="s">
        <v>1457</v>
      </c>
      <c r="K751">
        <v>0</v>
      </c>
      <c r="N751" t="b">
        <v>0</v>
      </c>
      <c r="O751" t="b">
        <v>1</v>
      </c>
      <c r="P751" t="b">
        <v>0</v>
      </c>
      <c r="Q751">
        <v>8</v>
      </c>
      <c r="R751">
        <v>2</v>
      </c>
      <c r="S751">
        <v>1</v>
      </c>
      <c r="T751">
        <v>3</v>
      </c>
      <c r="U751" t="b">
        <v>1</v>
      </c>
      <c r="V751" t="s">
        <v>552</v>
      </c>
      <c r="W751" t="s">
        <v>2000</v>
      </c>
      <c r="X751" t="s">
        <v>14898</v>
      </c>
      <c r="Y751">
        <v>67</v>
      </c>
      <c r="Z751">
        <v>67</v>
      </c>
      <c r="AA751">
        <v>8</v>
      </c>
      <c r="AB751">
        <v>8</v>
      </c>
      <c r="AC751">
        <v>9</v>
      </c>
    </row>
    <row r="752" spans="1:29">
      <c r="A752">
        <v>754</v>
      </c>
      <c r="B752" t="s">
        <v>806</v>
      </c>
      <c r="C752" t="s">
        <v>2294</v>
      </c>
      <c r="J752" t="s">
        <v>1457</v>
      </c>
      <c r="K752">
        <v>0</v>
      </c>
      <c r="N752" t="b">
        <v>0</v>
      </c>
      <c r="O752" t="b">
        <v>1</v>
      </c>
      <c r="P752" t="b">
        <v>0</v>
      </c>
      <c r="Q752">
        <v>8</v>
      </c>
      <c r="R752">
        <v>2</v>
      </c>
      <c r="S752">
        <v>1</v>
      </c>
      <c r="T752">
        <v>3</v>
      </c>
      <c r="U752" t="b">
        <v>1</v>
      </c>
      <c r="V752" t="s">
        <v>552</v>
      </c>
      <c r="W752" t="s">
        <v>2000</v>
      </c>
      <c r="X752" t="s">
        <v>14899</v>
      </c>
      <c r="Y752">
        <v>68</v>
      </c>
      <c r="Z752">
        <v>68</v>
      </c>
      <c r="AA752">
        <v>8</v>
      </c>
      <c r="AB752">
        <v>8</v>
      </c>
      <c r="AC752">
        <v>9</v>
      </c>
    </row>
    <row r="753" spans="1:29">
      <c r="A753">
        <v>755</v>
      </c>
      <c r="B753" t="s">
        <v>806</v>
      </c>
      <c r="C753" t="s">
        <v>2295</v>
      </c>
      <c r="J753" t="s">
        <v>1457</v>
      </c>
      <c r="K753">
        <v>0</v>
      </c>
      <c r="N753" t="b">
        <v>0</v>
      </c>
      <c r="O753" t="b">
        <v>1</v>
      </c>
      <c r="P753" t="b">
        <v>0</v>
      </c>
      <c r="Q753">
        <v>8</v>
      </c>
      <c r="R753">
        <v>2</v>
      </c>
      <c r="S753">
        <v>1</v>
      </c>
      <c r="T753">
        <v>3</v>
      </c>
      <c r="U753" t="b">
        <v>1</v>
      </c>
      <c r="V753" t="s">
        <v>552</v>
      </c>
      <c r="W753" t="s">
        <v>2000</v>
      </c>
      <c r="X753" t="s">
        <v>14900</v>
      </c>
      <c r="Y753">
        <v>69</v>
      </c>
      <c r="Z753">
        <v>69</v>
      </c>
      <c r="AA753">
        <v>8</v>
      </c>
      <c r="AB753">
        <v>8</v>
      </c>
      <c r="AC753">
        <v>9</v>
      </c>
    </row>
    <row r="754" spans="1:29">
      <c r="A754">
        <v>756</v>
      </c>
      <c r="B754" t="s">
        <v>806</v>
      </c>
      <c r="C754" t="s">
        <v>2296</v>
      </c>
      <c r="J754" t="s">
        <v>1457</v>
      </c>
      <c r="K754">
        <v>0</v>
      </c>
      <c r="N754" t="b">
        <v>0</v>
      </c>
      <c r="O754" t="b">
        <v>1</v>
      </c>
      <c r="P754" t="b">
        <v>0</v>
      </c>
      <c r="Q754">
        <v>8</v>
      </c>
      <c r="R754">
        <v>2</v>
      </c>
      <c r="S754">
        <v>1</v>
      </c>
      <c r="T754">
        <v>3</v>
      </c>
      <c r="U754" t="b">
        <v>1</v>
      </c>
      <c r="V754" t="s">
        <v>552</v>
      </c>
      <c r="W754" t="s">
        <v>2000</v>
      </c>
      <c r="X754" t="s">
        <v>14901</v>
      </c>
      <c r="Y754">
        <v>70</v>
      </c>
      <c r="Z754">
        <v>70</v>
      </c>
      <c r="AA754">
        <v>8</v>
      </c>
      <c r="AB754">
        <v>8</v>
      </c>
      <c r="AC754">
        <v>9</v>
      </c>
    </row>
    <row r="755" spans="1:29">
      <c r="A755">
        <v>757</v>
      </c>
      <c r="B755" t="s">
        <v>806</v>
      </c>
      <c r="C755" t="s">
        <v>2297</v>
      </c>
      <c r="J755" t="s">
        <v>1457</v>
      </c>
      <c r="K755">
        <v>0</v>
      </c>
      <c r="N755" t="b">
        <v>0</v>
      </c>
      <c r="O755" t="b">
        <v>1</v>
      </c>
      <c r="P755" t="b">
        <v>0</v>
      </c>
      <c r="Q755">
        <v>8</v>
      </c>
      <c r="R755">
        <v>2</v>
      </c>
      <c r="S755">
        <v>1</v>
      </c>
      <c r="T755">
        <v>3</v>
      </c>
      <c r="U755" t="b">
        <v>1</v>
      </c>
      <c r="V755" t="s">
        <v>552</v>
      </c>
      <c r="W755" t="s">
        <v>2000</v>
      </c>
      <c r="X755" t="s">
        <v>14902</v>
      </c>
      <c r="Y755">
        <v>71</v>
      </c>
      <c r="Z755">
        <v>71</v>
      </c>
      <c r="AA755">
        <v>8</v>
      </c>
      <c r="AB755">
        <v>8</v>
      </c>
      <c r="AC755">
        <v>9</v>
      </c>
    </row>
    <row r="756" spans="1:29">
      <c r="A756">
        <v>758</v>
      </c>
      <c r="B756" t="s">
        <v>806</v>
      </c>
      <c r="C756" t="s">
        <v>2298</v>
      </c>
      <c r="J756" t="s">
        <v>1457</v>
      </c>
      <c r="K756">
        <v>0</v>
      </c>
      <c r="N756" t="b">
        <v>0</v>
      </c>
      <c r="O756" t="b">
        <v>1</v>
      </c>
      <c r="P756" t="b">
        <v>0</v>
      </c>
      <c r="Q756">
        <v>8</v>
      </c>
      <c r="R756">
        <v>2</v>
      </c>
      <c r="S756">
        <v>1</v>
      </c>
      <c r="T756">
        <v>3</v>
      </c>
      <c r="U756" t="b">
        <v>1</v>
      </c>
      <c r="V756" t="s">
        <v>552</v>
      </c>
      <c r="W756" t="s">
        <v>2000</v>
      </c>
      <c r="X756" t="s">
        <v>14903</v>
      </c>
      <c r="Y756">
        <v>72</v>
      </c>
      <c r="Z756">
        <v>72</v>
      </c>
      <c r="AA756">
        <v>8</v>
      </c>
      <c r="AB756">
        <v>8</v>
      </c>
      <c r="AC756">
        <v>9</v>
      </c>
    </row>
    <row r="757" spans="1:29">
      <c r="A757">
        <v>759</v>
      </c>
      <c r="B757" t="s">
        <v>806</v>
      </c>
      <c r="C757" t="s">
        <v>2299</v>
      </c>
      <c r="J757" t="s">
        <v>1457</v>
      </c>
      <c r="K757">
        <v>0</v>
      </c>
      <c r="N757" t="b">
        <v>0</v>
      </c>
      <c r="O757" t="b">
        <v>1</v>
      </c>
      <c r="P757" t="b">
        <v>0</v>
      </c>
      <c r="Q757">
        <v>8</v>
      </c>
      <c r="R757">
        <v>2</v>
      </c>
      <c r="S757">
        <v>1</v>
      </c>
      <c r="T757">
        <v>3</v>
      </c>
      <c r="U757" t="b">
        <v>1</v>
      </c>
      <c r="V757" t="s">
        <v>552</v>
      </c>
      <c r="W757" t="s">
        <v>2000</v>
      </c>
      <c r="X757" t="s">
        <v>14904</v>
      </c>
      <c r="Y757">
        <v>73</v>
      </c>
      <c r="Z757">
        <v>73</v>
      </c>
      <c r="AA757">
        <v>8</v>
      </c>
      <c r="AB757">
        <v>8</v>
      </c>
      <c r="AC757">
        <v>9</v>
      </c>
    </row>
    <row r="758" spans="1:29">
      <c r="A758">
        <v>760</v>
      </c>
      <c r="B758" t="s">
        <v>806</v>
      </c>
      <c r="C758" t="s">
        <v>2300</v>
      </c>
      <c r="J758" t="s">
        <v>1457</v>
      </c>
      <c r="K758">
        <v>0</v>
      </c>
      <c r="N758" t="b">
        <v>0</v>
      </c>
      <c r="O758" t="b">
        <v>1</v>
      </c>
      <c r="P758" t="b">
        <v>0</v>
      </c>
      <c r="Q758">
        <v>8</v>
      </c>
      <c r="R758">
        <v>2</v>
      </c>
      <c r="S758">
        <v>1</v>
      </c>
      <c r="T758">
        <v>3</v>
      </c>
      <c r="U758" t="b">
        <v>1</v>
      </c>
      <c r="V758" t="s">
        <v>552</v>
      </c>
      <c r="W758" t="s">
        <v>2000</v>
      </c>
      <c r="X758" t="s">
        <v>14905</v>
      </c>
      <c r="Y758">
        <v>74</v>
      </c>
      <c r="Z758">
        <v>74</v>
      </c>
      <c r="AA758">
        <v>8</v>
      </c>
      <c r="AB758">
        <v>8</v>
      </c>
      <c r="AC758">
        <v>9</v>
      </c>
    </row>
    <row r="759" spans="1:29">
      <c r="A759">
        <v>761</v>
      </c>
      <c r="B759" t="s">
        <v>806</v>
      </c>
      <c r="C759" t="s">
        <v>2301</v>
      </c>
      <c r="J759" t="s">
        <v>1457</v>
      </c>
      <c r="K759">
        <v>0</v>
      </c>
      <c r="N759" t="b">
        <v>0</v>
      </c>
      <c r="O759" t="b">
        <v>1</v>
      </c>
      <c r="P759" t="b">
        <v>0</v>
      </c>
      <c r="Q759">
        <v>8</v>
      </c>
      <c r="R759">
        <v>2</v>
      </c>
      <c r="S759">
        <v>1</v>
      </c>
      <c r="T759">
        <v>3</v>
      </c>
      <c r="U759" t="b">
        <v>1</v>
      </c>
      <c r="V759" t="s">
        <v>552</v>
      </c>
      <c r="W759" t="s">
        <v>2000</v>
      </c>
      <c r="X759" t="s">
        <v>14906</v>
      </c>
      <c r="Y759">
        <v>75</v>
      </c>
      <c r="Z759">
        <v>75</v>
      </c>
      <c r="AA759">
        <v>8</v>
      </c>
      <c r="AB759">
        <v>8</v>
      </c>
      <c r="AC759">
        <v>9</v>
      </c>
    </row>
    <row r="760" spans="1:29">
      <c r="A760">
        <v>762</v>
      </c>
      <c r="B760" t="s">
        <v>806</v>
      </c>
      <c r="C760" t="s">
        <v>2302</v>
      </c>
      <c r="J760" t="s">
        <v>1457</v>
      </c>
      <c r="K760">
        <v>0</v>
      </c>
      <c r="N760" t="b">
        <v>0</v>
      </c>
      <c r="O760" t="b">
        <v>1</v>
      </c>
      <c r="P760" t="b">
        <v>0</v>
      </c>
      <c r="Q760">
        <v>8</v>
      </c>
      <c r="R760">
        <v>2</v>
      </c>
      <c r="S760">
        <v>1</v>
      </c>
      <c r="T760">
        <v>3</v>
      </c>
      <c r="U760" t="b">
        <v>1</v>
      </c>
      <c r="V760" t="s">
        <v>552</v>
      </c>
      <c r="W760" t="s">
        <v>2000</v>
      </c>
      <c r="X760" t="s">
        <v>14907</v>
      </c>
      <c r="Y760">
        <v>76</v>
      </c>
      <c r="Z760">
        <v>76</v>
      </c>
      <c r="AA760">
        <v>8</v>
      </c>
      <c r="AB760">
        <v>8</v>
      </c>
      <c r="AC760">
        <v>9</v>
      </c>
    </row>
    <row r="761" spans="1:29">
      <c r="A761">
        <v>763</v>
      </c>
      <c r="B761" t="s">
        <v>806</v>
      </c>
      <c r="C761" t="s">
        <v>2303</v>
      </c>
      <c r="J761" t="s">
        <v>1457</v>
      </c>
      <c r="K761">
        <v>0</v>
      </c>
      <c r="N761" t="b">
        <v>0</v>
      </c>
      <c r="O761" t="b">
        <v>1</v>
      </c>
      <c r="P761" t="b">
        <v>0</v>
      </c>
      <c r="Q761">
        <v>8</v>
      </c>
      <c r="R761">
        <v>2</v>
      </c>
      <c r="S761">
        <v>1</v>
      </c>
      <c r="T761">
        <v>3</v>
      </c>
      <c r="U761" t="b">
        <v>1</v>
      </c>
      <c r="V761" t="s">
        <v>552</v>
      </c>
      <c r="W761" t="s">
        <v>2000</v>
      </c>
      <c r="X761" t="s">
        <v>14908</v>
      </c>
      <c r="Y761">
        <v>77</v>
      </c>
      <c r="Z761">
        <v>77</v>
      </c>
      <c r="AA761">
        <v>4</v>
      </c>
      <c r="AB761">
        <v>4</v>
      </c>
      <c r="AC761">
        <v>9</v>
      </c>
    </row>
    <row r="762" spans="1:29">
      <c r="A762">
        <v>764</v>
      </c>
      <c r="B762" t="s">
        <v>806</v>
      </c>
      <c r="C762" t="s">
        <v>2304</v>
      </c>
      <c r="J762" t="s">
        <v>1457</v>
      </c>
      <c r="K762">
        <v>0</v>
      </c>
      <c r="N762" t="b">
        <v>0</v>
      </c>
      <c r="O762" t="b">
        <v>1</v>
      </c>
      <c r="P762" t="b">
        <v>0</v>
      </c>
      <c r="Q762">
        <v>8</v>
      </c>
      <c r="R762">
        <v>2</v>
      </c>
      <c r="S762">
        <v>1</v>
      </c>
      <c r="T762">
        <v>3</v>
      </c>
      <c r="U762" t="b">
        <v>1</v>
      </c>
      <c r="V762" t="s">
        <v>552</v>
      </c>
      <c r="W762" t="s">
        <v>2000</v>
      </c>
      <c r="X762" t="s">
        <v>14909</v>
      </c>
      <c r="Y762">
        <v>77</v>
      </c>
      <c r="Z762">
        <v>77</v>
      </c>
      <c r="AA762">
        <v>5</v>
      </c>
      <c r="AB762">
        <v>5</v>
      </c>
      <c r="AC762">
        <v>9</v>
      </c>
    </row>
    <row r="763" spans="1:29">
      <c r="A763">
        <v>765</v>
      </c>
      <c r="B763" t="s">
        <v>806</v>
      </c>
      <c r="C763" t="s">
        <v>2305</v>
      </c>
      <c r="J763" t="s">
        <v>1457</v>
      </c>
      <c r="K763">
        <v>0</v>
      </c>
      <c r="N763" t="b">
        <v>0</v>
      </c>
      <c r="O763" t="b">
        <v>1</v>
      </c>
      <c r="P763" t="b">
        <v>0</v>
      </c>
      <c r="Q763">
        <v>8</v>
      </c>
      <c r="R763">
        <v>2</v>
      </c>
      <c r="S763">
        <v>1</v>
      </c>
      <c r="T763">
        <v>3</v>
      </c>
      <c r="U763" t="b">
        <v>1</v>
      </c>
      <c r="V763" t="s">
        <v>552</v>
      </c>
      <c r="W763" t="s">
        <v>2000</v>
      </c>
      <c r="X763" t="s">
        <v>14910</v>
      </c>
      <c r="Y763">
        <v>77</v>
      </c>
      <c r="Z763">
        <v>77</v>
      </c>
      <c r="AA763">
        <v>6</v>
      </c>
      <c r="AB763">
        <v>6</v>
      </c>
      <c r="AC763">
        <v>9</v>
      </c>
    </row>
    <row r="764" spans="1:29">
      <c r="A764">
        <v>766</v>
      </c>
      <c r="B764" t="s">
        <v>806</v>
      </c>
      <c r="C764" t="s">
        <v>2306</v>
      </c>
      <c r="J764" t="s">
        <v>1457</v>
      </c>
      <c r="K764">
        <v>0</v>
      </c>
      <c r="N764" t="b">
        <v>0</v>
      </c>
      <c r="O764" t="b">
        <v>1</v>
      </c>
      <c r="P764" t="b">
        <v>0</v>
      </c>
      <c r="Q764">
        <v>8</v>
      </c>
      <c r="R764">
        <v>2</v>
      </c>
      <c r="S764">
        <v>1</v>
      </c>
      <c r="T764">
        <v>3</v>
      </c>
      <c r="U764" t="b">
        <v>1</v>
      </c>
      <c r="V764" t="s">
        <v>552</v>
      </c>
      <c r="W764" t="s">
        <v>2000</v>
      </c>
      <c r="X764" t="s">
        <v>14911</v>
      </c>
      <c r="Y764">
        <v>77</v>
      </c>
      <c r="Z764">
        <v>77</v>
      </c>
      <c r="AA764">
        <v>7</v>
      </c>
      <c r="AB764">
        <v>7</v>
      </c>
      <c r="AC764">
        <v>9</v>
      </c>
    </row>
    <row r="765" spans="1:29">
      <c r="A765">
        <v>767</v>
      </c>
      <c r="B765" t="s">
        <v>806</v>
      </c>
      <c r="C765" t="s">
        <v>2307</v>
      </c>
      <c r="J765" t="s">
        <v>1457</v>
      </c>
      <c r="K765">
        <v>0</v>
      </c>
      <c r="N765" t="b">
        <v>0</v>
      </c>
      <c r="O765" t="b">
        <v>1</v>
      </c>
      <c r="P765" t="b">
        <v>0</v>
      </c>
      <c r="Q765">
        <v>8</v>
      </c>
      <c r="R765">
        <v>2</v>
      </c>
      <c r="S765">
        <v>1</v>
      </c>
      <c r="T765">
        <v>3</v>
      </c>
      <c r="U765" t="b">
        <v>1</v>
      </c>
      <c r="V765" t="s">
        <v>552</v>
      </c>
      <c r="W765" t="s">
        <v>2000</v>
      </c>
      <c r="X765" t="s">
        <v>14912</v>
      </c>
      <c r="Y765">
        <v>77</v>
      </c>
      <c r="Z765">
        <v>77</v>
      </c>
      <c r="AA765">
        <v>8</v>
      </c>
      <c r="AB765">
        <v>8</v>
      </c>
      <c r="AC765">
        <v>9</v>
      </c>
    </row>
    <row r="766" spans="1:29">
      <c r="A766">
        <v>768</v>
      </c>
      <c r="B766" t="s">
        <v>806</v>
      </c>
      <c r="C766" t="s">
        <v>2308</v>
      </c>
      <c r="J766" t="s">
        <v>1457</v>
      </c>
      <c r="K766">
        <v>0</v>
      </c>
      <c r="N766" t="b">
        <v>0</v>
      </c>
      <c r="O766" t="b">
        <v>1</v>
      </c>
      <c r="P766" t="b">
        <v>0</v>
      </c>
      <c r="Q766">
        <v>8</v>
      </c>
      <c r="R766">
        <v>2</v>
      </c>
      <c r="S766">
        <v>1</v>
      </c>
      <c r="T766">
        <v>3</v>
      </c>
      <c r="U766" t="b">
        <v>1</v>
      </c>
      <c r="V766" t="s">
        <v>552</v>
      </c>
      <c r="W766" t="s">
        <v>2000</v>
      </c>
      <c r="X766" t="s">
        <v>14913</v>
      </c>
      <c r="Y766">
        <v>78</v>
      </c>
      <c r="Z766">
        <v>78</v>
      </c>
      <c r="AA766">
        <v>4</v>
      </c>
      <c r="AB766">
        <v>4</v>
      </c>
      <c r="AC766">
        <v>9</v>
      </c>
    </row>
    <row r="767" spans="1:29">
      <c r="A767">
        <v>769</v>
      </c>
      <c r="B767" t="s">
        <v>806</v>
      </c>
      <c r="C767" t="s">
        <v>2309</v>
      </c>
      <c r="J767" t="s">
        <v>1457</v>
      </c>
      <c r="K767">
        <v>0</v>
      </c>
      <c r="N767" t="b">
        <v>0</v>
      </c>
      <c r="O767" t="b">
        <v>1</v>
      </c>
      <c r="P767" t="b">
        <v>0</v>
      </c>
      <c r="Q767">
        <v>8</v>
      </c>
      <c r="R767">
        <v>2</v>
      </c>
      <c r="S767">
        <v>1</v>
      </c>
      <c r="T767">
        <v>3</v>
      </c>
      <c r="U767" t="b">
        <v>1</v>
      </c>
      <c r="V767" t="s">
        <v>552</v>
      </c>
      <c r="W767" t="s">
        <v>2000</v>
      </c>
      <c r="X767" t="s">
        <v>14914</v>
      </c>
      <c r="Y767">
        <v>78</v>
      </c>
      <c r="Z767">
        <v>78</v>
      </c>
      <c r="AA767">
        <v>5</v>
      </c>
      <c r="AB767">
        <v>5</v>
      </c>
      <c r="AC767">
        <v>9</v>
      </c>
    </row>
    <row r="768" spans="1:29">
      <c r="A768">
        <v>770</v>
      </c>
      <c r="B768" t="s">
        <v>806</v>
      </c>
      <c r="C768" t="s">
        <v>2310</v>
      </c>
      <c r="J768" t="s">
        <v>1457</v>
      </c>
      <c r="K768">
        <v>0</v>
      </c>
      <c r="N768" t="b">
        <v>0</v>
      </c>
      <c r="O768" t="b">
        <v>1</v>
      </c>
      <c r="P768" t="b">
        <v>0</v>
      </c>
      <c r="Q768">
        <v>8</v>
      </c>
      <c r="R768">
        <v>2</v>
      </c>
      <c r="S768">
        <v>1</v>
      </c>
      <c r="T768">
        <v>3</v>
      </c>
      <c r="U768" t="b">
        <v>1</v>
      </c>
      <c r="V768" t="s">
        <v>552</v>
      </c>
      <c r="W768" t="s">
        <v>2000</v>
      </c>
      <c r="X768" t="s">
        <v>14915</v>
      </c>
      <c r="Y768">
        <v>78</v>
      </c>
      <c r="Z768">
        <v>78</v>
      </c>
      <c r="AA768">
        <v>6</v>
      </c>
      <c r="AB768">
        <v>6</v>
      </c>
      <c r="AC768">
        <v>9</v>
      </c>
    </row>
    <row r="769" spans="1:29">
      <c r="A769">
        <v>771</v>
      </c>
      <c r="B769" t="s">
        <v>806</v>
      </c>
      <c r="C769" t="s">
        <v>2311</v>
      </c>
      <c r="J769" t="s">
        <v>1457</v>
      </c>
      <c r="K769">
        <v>0</v>
      </c>
      <c r="N769" t="b">
        <v>0</v>
      </c>
      <c r="O769" t="b">
        <v>1</v>
      </c>
      <c r="P769" t="b">
        <v>0</v>
      </c>
      <c r="Q769">
        <v>8</v>
      </c>
      <c r="R769">
        <v>2</v>
      </c>
      <c r="S769">
        <v>1</v>
      </c>
      <c r="T769">
        <v>3</v>
      </c>
      <c r="U769" t="b">
        <v>1</v>
      </c>
      <c r="V769" t="s">
        <v>552</v>
      </c>
      <c r="W769" t="s">
        <v>2000</v>
      </c>
      <c r="X769" t="s">
        <v>14916</v>
      </c>
      <c r="Y769">
        <v>78</v>
      </c>
      <c r="Z769">
        <v>78</v>
      </c>
      <c r="AA769">
        <v>7</v>
      </c>
      <c r="AB769">
        <v>7</v>
      </c>
      <c r="AC769">
        <v>9</v>
      </c>
    </row>
    <row r="770" spans="1:29">
      <c r="A770">
        <v>772</v>
      </c>
      <c r="B770" t="s">
        <v>806</v>
      </c>
      <c r="C770" t="s">
        <v>2312</v>
      </c>
      <c r="J770" t="s">
        <v>1457</v>
      </c>
      <c r="K770">
        <v>0</v>
      </c>
      <c r="N770" t="b">
        <v>0</v>
      </c>
      <c r="O770" t="b">
        <v>1</v>
      </c>
      <c r="P770" t="b">
        <v>0</v>
      </c>
      <c r="Q770">
        <v>8</v>
      </c>
      <c r="R770">
        <v>2</v>
      </c>
      <c r="S770">
        <v>1</v>
      </c>
      <c r="T770">
        <v>3</v>
      </c>
      <c r="U770" t="b">
        <v>1</v>
      </c>
      <c r="V770" t="s">
        <v>552</v>
      </c>
      <c r="W770" t="s">
        <v>2000</v>
      </c>
      <c r="X770" t="s">
        <v>14917</v>
      </c>
      <c r="Y770">
        <v>78</v>
      </c>
      <c r="Z770">
        <v>78</v>
      </c>
      <c r="AA770">
        <v>8</v>
      </c>
      <c r="AB770">
        <v>8</v>
      </c>
      <c r="AC770">
        <v>9</v>
      </c>
    </row>
    <row r="771" spans="1:29">
      <c r="A771">
        <v>773</v>
      </c>
      <c r="B771" t="s">
        <v>806</v>
      </c>
      <c r="C771" t="s">
        <v>2313</v>
      </c>
      <c r="J771" t="s">
        <v>1457</v>
      </c>
      <c r="K771">
        <v>0</v>
      </c>
      <c r="N771" t="b">
        <v>1</v>
      </c>
      <c r="O771" t="b">
        <v>0</v>
      </c>
      <c r="P771" t="b">
        <v>0</v>
      </c>
      <c r="Q771">
        <v>8</v>
      </c>
      <c r="R771">
        <v>2</v>
      </c>
      <c r="S771">
        <v>1</v>
      </c>
      <c r="T771">
        <v>3</v>
      </c>
      <c r="U771" t="b">
        <v>1</v>
      </c>
      <c r="V771" t="s">
        <v>552</v>
      </c>
      <c r="W771" t="s">
        <v>2000</v>
      </c>
      <c r="X771" t="s">
        <v>14918</v>
      </c>
      <c r="Y771">
        <v>80</v>
      </c>
      <c r="Z771">
        <v>80</v>
      </c>
      <c r="AA771">
        <v>4</v>
      </c>
      <c r="AB771">
        <v>4</v>
      </c>
      <c r="AC771">
        <v>9</v>
      </c>
    </row>
    <row r="772" spans="1:29">
      <c r="A772">
        <v>774</v>
      </c>
      <c r="B772" t="s">
        <v>806</v>
      </c>
      <c r="C772" t="s">
        <v>2314</v>
      </c>
      <c r="J772" t="s">
        <v>1457</v>
      </c>
      <c r="K772">
        <v>0</v>
      </c>
      <c r="N772" t="b">
        <v>1</v>
      </c>
      <c r="O772" t="b">
        <v>0</v>
      </c>
      <c r="P772" t="b">
        <v>0</v>
      </c>
      <c r="Q772">
        <v>8</v>
      </c>
      <c r="R772">
        <v>2</v>
      </c>
      <c r="S772">
        <v>1</v>
      </c>
      <c r="T772">
        <v>3</v>
      </c>
      <c r="U772" t="b">
        <v>1</v>
      </c>
      <c r="V772" t="s">
        <v>552</v>
      </c>
      <c r="W772" t="s">
        <v>2000</v>
      </c>
      <c r="X772" t="s">
        <v>14919</v>
      </c>
      <c r="Y772">
        <v>80</v>
      </c>
      <c r="Z772">
        <v>80</v>
      </c>
      <c r="AA772">
        <v>5</v>
      </c>
      <c r="AB772">
        <v>5</v>
      </c>
      <c r="AC772">
        <v>9</v>
      </c>
    </row>
    <row r="773" spans="1:29">
      <c r="A773">
        <v>775</v>
      </c>
      <c r="B773" t="s">
        <v>806</v>
      </c>
      <c r="C773" t="s">
        <v>2315</v>
      </c>
      <c r="J773" t="s">
        <v>1457</v>
      </c>
      <c r="K773">
        <v>0</v>
      </c>
      <c r="N773" t="b">
        <v>1</v>
      </c>
      <c r="O773" t="b">
        <v>0</v>
      </c>
      <c r="P773" t="b">
        <v>0</v>
      </c>
      <c r="Q773">
        <v>8</v>
      </c>
      <c r="R773">
        <v>2</v>
      </c>
      <c r="S773">
        <v>1</v>
      </c>
      <c r="T773">
        <v>3</v>
      </c>
      <c r="U773" t="b">
        <v>1</v>
      </c>
      <c r="V773" t="s">
        <v>552</v>
      </c>
      <c r="W773" t="s">
        <v>2000</v>
      </c>
      <c r="X773" t="s">
        <v>14920</v>
      </c>
      <c r="Y773">
        <v>81</v>
      </c>
      <c r="Z773">
        <v>81</v>
      </c>
      <c r="AA773">
        <v>4</v>
      </c>
      <c r="AB773">
        <v>4</v>
      </c>
      <c r="AC773">
        <v>9</v>
      </c>
    </row>
    <row r="774" spans="1:29">
      <c r="A774">
        <v>776</v>
      </c>
      <c r="B774" t="s">
        <v>806</v>
      </c>
      <c r="C774" t="s">
        <v>2316</v>
      </c>
      <c r="J774" t="s">
        <v>1457</v>
      </c>
      <c r="K774">
        <v>0</v>
      </c>
      <c r="N774" t="b">
        <v>1</v>
      </c>
      <c r="O774" t="b">
        <v>0</v>
      </c>
      <c r="P774" t="b">
        <v>0</v>
      </c>
      <c r="Q774">
        <v>8</v>
      </c>
      <c r="R774">
        <v>2</v>
      </c>
      <c r="S774">
        <v>1</v>
      </c>
      <c r="T774">
        <v>3</v>
      </c>
      <c r="U774" t="b">
        <v>1</v>
      </c>
      <c r="V774" t="s">
        <v>552</v>
      </c>
      <c r="W774" t="s">
        <v>2000</v>
      </c>
      <c r="X774" t="s">
        <v>14921</v>
      </c>
      <c r="Y774">
        <v>81</v>
      </c>
      <c r="Z774">
        <v>81</v>
      </c>
      <c r="AA774">
        <v>5</v>
      </c>
      <c r="AB774">
        <v>5</v>
      </c>
      <c r="AC774">
        <v>9</v>
      </c>
    </row>
    <row r="775" spans="1:29">
      <c r="A775">
        <v>777</v>
      </c>
      <c r="B775" t="s">
        <v>806</v>
      </c>
      <c r="C775" t="s">
        <v>2317</v>
      </c>
      <c r="J775" t="s">
        <v>1457</v>
      </c>
      <c r="K775">
        <v>0</v>
      </c>
      <c r="N775" t="b">
        <v>1</v>
      </c>
      <c r="O775" t="b">
        <v>0</v>
      </c>
      <c r="P775" t="b">
        <v>0</v>
      </c>
      <c r="Q775">
        <v>8</v>
      </c>
      <c r="R775">
        <v>2</v>
      </c>
      <c r="S775">
        <v>1</v>
      </c>
      <c r="T775">
        <v>3</v>
      </c>
      <c r="U775" t="b">
        <v>1</v>
      </c>
      <c r="V775" t="s">
        <v>552</v>
      </c>
      <c r="W775" t="s">
        <v>2000</v>
      </c>
      <c r="X775" t="s">
        <v>14922</v>
      </c>
      <c r="Y775">
        <v>82</v>
      </c>
      <c r="Z775">
        <v>82</v>
      </c>
      <c r="AA775">
        <v>4</v>
      </c>
      <c r="AB775">
        <v>4</v>
      </c>
      <c r="AC775">
        <v>9</v>
      </c>
    </row>
    <row r="776" spans="1:29">
      <c r="A776">
        <v>778</v>
      </c>
      <c r="B776" t="s">
        <v>806</v>
      </c>
      <c r="C776" t="s">
        <v>2318</v>
      </c>
      <c r="J776" t="s">
        <v>1457</v>
      </c>
      <c r="K776">
        <v>0</v>
      </c>
      <c r="N776" t="b">
        <v>1</v>
      </c>
      <c r="O776" t="b">
        <v>0</v>
      </c>
      <c r="P776" t="b">
        <v>0</v>
      </c>
      <c r="Q776">
        <v>8</v>
      </c>
      <c r="R776">
        <v>2</v>
      </c>
      <c r="S776">
        <v>1</v>
      </c>
      <c r="T776">
        <v>3</v>
      </c>
      <c r="U776" t="b">
        <v>1</v>
      </c>
      <c r="V776" t="s">
        <v>552</v>
      </c>
      <c r="W776" t="s">
        <v>2000</v>
      </c>
      <c r="X776" t="s">
        <v>14923</v>
      </c>
      <c r="Y776">
        <v>82</v>
      </c>
      <c r="Z776">
        <v>82</v>
      </c>
      <c r="AA776">
        <v>5</v>
      </c>
      <c r="AB776">
        <v>5</v>
      </c>
      <c r="AC776">
        <v>9</v>
      </c>
    </row>
    <row r="777" spans="1:29">
      <c r="A777">
        <v>779</v>
      </c>
      <c r="B777" t="s">
        <v>806</v>
      </c>
      <c r="C777" t="s">
        <v>2319</v>
      </c>
      <c r="J777" t="s">
        <v>1457</v>
      </c>
      <c r="K777">
        <v>0</v>
      </c>
      <c r="N777" t="b">
        <v>1</v>
      </c>
      <c r="O777" t="b">
        <v>0</v>
      </c>
      <c r="P777" t="b">
        <v>0</v>
      </c>
      <c r="Q777">
        <v>8</v>
      </c>
      <c r="R777">
        <v>2</v>
      </c>
      <c r="S777">
        <v>1</v>
      </c>
      <c r="T777">
        <v>3</v>
      </c>
      <c r="U777" t="b">
        <v>1</v>
      </c>
      <c r="V777" t="s">
        <v>552</v>
      </c>
      <c r="W777" t="s">
        <v>2000</v>
      </c>
      <c r="X777" t="s">
        <v>14924</v>
      </c>
      <c r="Y777">
        <v>83</v>
      </c>
      <c r="Z777">
        <v>83</v>
      </c>
      <c r="AA777">
        <v>4</v>
      </c>
      <c r="AB777">
        <v>4</v>
      </c>
      <c r="AC777">
        <v>9</v>
      </c>
    </row>
    <row r="778" spans="1:29">
      <c r="A778">
        <v>780</v>
      </c>
      <c r="B778" t="s">
        <v>806</v>
      </c>
      <c r="C778" t="s">
        <v>2320</v>
      </c>
      <c r="J778" t="s">
        <v>1457</v>
      </c>
      <c r="K778">
        <v>0</v>
      </c>
      <c r="N778" t="b">
        <v>1</v>
      </c>
      <c r="O778" t="b">
        <v>0</v>
      </c>
      <c r="P778" t="b">
        <v>0</v>
      </c>
      <c r="Q778">
        <v>8</v>
      </c>
      <c r="R778">
        <v>2</v>
      </c>
      <c r="S778">
        <v>1</v>
      </c>
      <c r="T778">
        <v>3</v>
      </c>
      <c r="U778" t="b">
        <v>1</v>
      </c>
      <c r="V778" t="s">
        <v>552</v>
      </c>
      <c r="W778" t="s">
        <v>2000</v>
      </c>
      <c r="X778" t="s">
        <v>14925</v>
      </c>
      <c r="Y778">
        <v>83</v>
      </c>
      <c r="Z778">
        <v>83</v>
      </c>
      <c r="AA778">
        <v>5</v>
      </c>
      <c r="AB778">
        <v>5</v>
      </c>
      <c r="AC778">
        <v>9</v>
      </c>
    </row>
    <row r="779" spans="1:29">
      <c r="A779">
        <v>781</v>
      </c>
      <c r="B779" t="s">
        <v>806</v>
      </c>
      <c r="C779" t="s">
        <v>2321</v>
      </c>
      <c r="J779" t="s">
        <v>1457</v>
      </c>
      <c r="K779">
        <v>0</v>
      </c>
      <c r="N779" t="b">
        <v>1</v>
      </c>
      <c r="O779" t="b">
        <v>0</v>
      </c>
      <c r="P779" t="b">
        <v>0</v>
      </c>
      <c r="Q779">
        <v>8</v>
      </c>
      <c r="R779">
        <v>2</v>
      </c>
      <c r="S779">
        <v>1</v>
      </c>
      <c r="T779">
        <v>3</v>
      </c>
      <c r="U779" t="b">
        <v>1</v>
      </c>
      <c r="V779" t="s">
        <v>552</v>
      </c>
      <c r="W779" t="s">
        <v>2000</v>
      </c>
      <c r="X779" t="s">
        <v>14926</v>
      </c>
      <c r="Y779">
        <v>84</v>
      </c>
      <c r="Z779">
        <v>84</v>
      </c>
      <c r="AA779">
        <v>4</v>
      </c>
      <c r="AB779">
        <v>4</v>
      </c>
      <c r="AC779">
        <v>9</v>
      </c>
    </row>
    <row r="780" spans="1:29">
      <c r="A780">
        <v>782</v>
      </c>
      <c r="B780" t="s">
        <v>806</v>
      </c>
      <c r="C780" t="s">
        <v>2322</v>
      </c>
      <c r="J780" t="s">
        <v>1457</v>
      </c>
      <c r="K780">
        <v>0</v>
      </c>
      <c r="N780" t="b">
        <v>1</v>
      </c>
      <c r="O780" t="b">
        <v>0</v>
      </c>
      <c r="P780" t="b">
        <v>0</v>
      </c>
      <c r="Q780">
        <v>8</v>
      </c>
      <c r="R780">
        <v>2</v>
      </c>
      <c r="S780">
        <v>1</v>
      </c>
      <c r="T780">
        <v>3</v>
      </c>
      <c r="U780" t="b">
        <v>1</v>
      </c>
      <c r="V780" t="s">
        <v>552</v>
      </c>
      <c r="W780" t="s">
        <v>2000</v>
      </c>
      <c r="X780" t="s">
        <v>14927</v>
      </c>
      <c r="Y780">
        <v>84</v>
      </c>
      <c r="Z780">
        <v>84</v>
      </c>
      <c r="AA780">
        <v>5</v>
      </c>
      <c r="AB780">
        <v>5</v>
      </c>
      <c r="AC780">
        <v>9</v>
      </c>
    </row>
    <row r="781" spans="1:29">
      <c r="A781">
        <v>783</v>
      </c>
      <c r="B781" t="s">
        <v>806</v>
      </c>
      <c r="C781" t="s">
        <v>2323</v>
      </c>
      <c r="J781" t="s">
        <v>1457</v>
      </c>
      <c r="K781">
        <v>0</v>
      </c>
      <c r="N781" t="b">
        <v>1</v>
      </c>
      <c r="O781" t="b">
        <v>0</v>
      </c>
      <c r="P781" t="b">
        <v>0</v>
      </c>
      <c r="Q781">
        <v>8</v>
      </c>
      <c r="R781">
        <v>2</v>
      </c>
      <c r="S781">
        <v>1</v>
      </c>
      <c r="T781">
        <v>3</v>
      </c>
      <c r="U781" t="b">
        <v>1</v>
      </c>
      <c r="V781" t="s">
        <v>552</v>
      </c>
      <c r="W781" t="s">
        <v>2000</v>
      </c>
      <c r="X781" t="s">
        <v>14928</v>
      </c>
      <c r="Y781">
        <v>85</v>
      </c>
      <c r="Z781">
        <v>85</v>
      </c>
      <c r="AA781">
        <v>4</v>
      </c>
      <c r="AB781">
        <v>4</v>
      </c>
      <c r="AC781">
        <v>9</v>
      </c>
    </row>
    <row r="782" spans="1:29">
      <c r="A782">
        <v>784</v>
      </c>
      <c r="B782" t="s">
        <v>806</v>
      </c>
      <c r="C782" t="s">
        <v>2324</v>
      </c>
      <c r="J782" t="s">
        <v>1457</v>
      </c>
      <c r="K782">
        <v>0</v>
      </c>
      <c r="N782" t="b">
        <v>1</v>
      </c>
      <c r="O782" t="b">
        <v>0</v>
      </c>
      <c r="P782" t="b">
        <v>0</v>
      </c>
      <c r="Q782">
        <v>8</v>
      </c>
      <c r="R782">
        <v>2</v>
      </c>
      <c r="S782">
        <v>1</v>
      </c>
      <c r="T782">
        <v>3</v>
      </c>
      <c r="U782" t="b">
        <v>1</v>
      </c>
      <c r="V782" t="s">
        <v>552</v>
      </c>
      <c r="W782" t="s">
        <v>2000</v>
      </c>
      <c r="X782" t="s">
        <v>14929</v>
      </c>
      <c r="Y782">
        <v>85</v>
      </c>
      <c r="Z782">
        <v>85</v>
      </c>
      <c r="AA782">
        <v>5</v>
      </c>
      <c r="AB782">
        <v>5</v>
      </c>
      <c r="AC782">
        <v>9</v>
      </c>
    </row>
    <row r="783" spans="1:29">
      <c r="A783">
        <v>785</v>
      </c>
      <c r="B783" t="s">
        <v>806</v>
      </c>
      <c r="C783" t="s">
        <v>2325</v>
      </c>
      <c r="J783" t="s">
        <v>1457</v>
      </c>
      <c r="K783">
        <v>0</v>
      </c>
      <c r="N783" t="b">
        <v>1</v>
      </c>
      <c r="O783" t="b">
        <v>0</v>
      </c>
      <c r="P783" t="b">
        <v>0</v>
      </c>
      <c r="Q783">
        <v>8</v>
      </c>
      <c r="R783">
        <v>2</v>
      </c>
      <c r="S783">
        <v>1</v>
      </c>
      <c r="T783">
        <v>3</v>
      </c>
      <c r="U783" t="b">
        <v>1</v>
      </c>
      <c r="V783" t="s">
        <v>552</v>
      </c>
      <c r="W783" t="s">
        <v>2000</v>
      </c>
      <c r="X783" t="s">
        <v>14930</v>
      </c>
      <c r="Y783">
        <v>86</v>
      </c>
      <c r="Z783">
        <v>86</v>
      </c>
      <c r="AA783">
        <v>4</v>
      </c>
      <c r="AB783">
        <v>4</v>
      </c>
      <c r="AC783">
        <v>9</v>
      </c>
    </row>
    <row r="784" spans="1:29">
      <c r="A784">
        <v>786</v>
      </c>
      <c r="B784" t="s">
        <v>806</v>
      </c>
      <c r="C784" t="s">
        <v>2326</v>
      </c>
      <c r="J784" t="s">
        <v>1457</v>
      </c>
      <c r="K784">
        <v>0</v>
      </c>
      <c r="N784" t="b">
        <v>1</v>
      </c>
      <c r="O784" t="b">
        <v>0</v>
      </c>
      <c r="P784" t="b">
        <v>0</v>
      </c>
      <c r="Q784">
        <v>8</v>
      </c>
      <c r="R784">
        <v>2</v>
      </c>
      <c r="S784">
        <v>1</v>
      </c>
      <c r="T784">
        <v>3</v>
      </c>
      <c r="U784" t="b">
        <v>1</v>
      </c>
      <c r="V784" t="s">
        <v>552</v>
      </c>
      <c r="W784" t="s">
        <v>2000</v>
      </c>
      <c r="X784" t="s">
        <v>14931</v>
      </c>
      <c r="Y784">
        <v>86</v>
      </c>
      <c r="Z784">
        <v>86</v>
      </c>
      <c r="AA784">
        <v>5</v>
      </c>
      <c r="AB784">
        <v>5</v>
      </c>
      <c r="AC784">
        <v>9</v>
      </c>
    </row>
    <row r="785" spans="1:29">
      <c r="A785">
        <v>787</v>
      </c>
      <c r="B785" t="s">
        <v>806</v>
      </c>
      <c r="C785" t="s">
        <v>2327</v>
      </c>
      <c r="J785" t="s">
        <v>1457</v>
      </c>
      <c r="K785">
        <v>0</v>
      </c>
      <c r="N785" t="b">
        <v>1</v>
      </c>
      <c r="O785" t="b">
        <v>0</v>
      </c>
      <c r="P785" t="b">
        <v>0</v>
      </c>
      <c r="Q785">
        <v>8</v>
      </c>
      <c r="R785">
        <v>2</v>
      </c>
      <c r="S785">
        <v>1</v>
      </c>
      <c r="T785">
        <v>3</v>
      </c>
      <c r="U785" t="b">
        <v>1</v>
      </c>
      <c r="V785" t="s">
        <v>552</v>
      </c>
      <c r="W785" t="s">
        <v>2000</v>
      </c>
      <c r="X785" t="s">
        <v>14932</v>
      </c>
      <c r="Y785">
        <v>87</v>
      </c>
      <c r="Z785">
        <v>87</v>
      </c>
      <c r="AA785">
        <v>4</v>
      </c>
      <c r="AB785">
        <v>4</v>
      </c>
      <c r="AC785">
        <v>9</v>
      </c>
    </row>
    <row r="786" spans="1:29">
      <c r="A786">
        <v>788</v>
      </c>
      <c r="B786" t="s">
        <v>806</v>
      </c>
      <c r="C786" t="s">
        <v>2328</v>
      </c>
      <c r="J786" t="s">
        <v>1457</v>
      </c>
      <c r="K786">
        <v>0</v>
      </c>
      <c r="N786" t="b">
        <v>1</v>
      </c>
      <c r="O786" t="b">
        <v>0</v>
      </c>
      <c r="P786" t="b">
        <v>0</v>
      </c>
      <c r="Q786">
        <v>8</v>
      </c>
      <c r="R786">
        <v>2</v>
      </c>
      <c r="S786">
        <v>1</v>
      </c>
      <c r="T786">
        <v>3</v>
      </c>
      <c r="U786" t="b">
        <v>1</v>
      </c>
      <c r="V786" t="s">
        <v>552</v>
      </c>
      <c r="W786" t="s">
        <v>2000</v>
      </c>
      <c r="X786" t="s">
        <v>14933</v>
      </c>
      <c r="Y786">
        <v>87</v>
      </c>
      <c r="Z786">
        <v>87</v>
      </c>
      <c r="AA786">
        <v>5</v>
      </c>
      <c r="AB786">
        <v>5</v>
      </c>
      <c r="AC786">
        <v>9</v>
      </c>
    </row>
    <row r="787" spans="1:29">
      <c r="A787">
        <v>789</v>
      </c>
      <c r="B787" t="s">
        <v>806</v>
      </c>
      <c r="C787" t="s">
        <v>2329</v>
      </c>
      <c r="J787" t="s">
        <v>1457</v>
      </c>
      <c r="K787">
        <v>0</v>
      </c>
      <c r="N787" t="b">
        <v>1</v>
      </c>
      <c r="O787" t="b">
        <v>0</v>
      </c>
      <c r="P787" t="b">
        <v>0</v>
      </c>
      <c r="Q787">
        <v>8</v>
      </c>
      <c r="R787">
        <v>2</v>
      </c>
      <c r="S787">
        <v>1</v>
      </c>
      <c r="T787">
        <v>3</v>
      </c>
      <c r="U787" t="b">
        <v>1</v>
      </c>
      <c r="V787" t="s">
        <v>552</v>
      </c>
      <c r="W787" t="s">
        <v>2000</v>
      </c>
      <c r="X787" t="s">
        <v>14934</v>
      </c>
      <c r="Y787">
        <v>88</v>
      </c>
      <c r="Z787">
        <v>88</v>
      </c>
      <c r="AA787">
        <v>4</v>
      </c>
      <c r="AB787">
        <v>4</v>
      </c>
      <c r="AC787">
        <v>9</v>
      </c>
    </row>
    <row r="788" spans="1:29">
      <c r="A788">
        <v>790</v>
      </c>
      <c r="B788" t="s">
        <v>806</v>
      </c>
      <c r="C788" t="s">
        <v>2330</v>
      </c>
      <c r="J788" t="s">
        <v>1457</v>
      </c>
      <c r="K788">
        <v>0</v>
      </c>
      <c r="N788" t="b">
        <v>1</v>
      </c>
      <c r="O788" t="b">
        <v>0</v>
      </c>
      <c r="P788" t="b">
        <v>0</v>
      </c>
      <c r="Q788">
        <v>8</v>
      </c>
      <c r="R788">
        <v>2</v>
      </c>
      <c r="S788">
        <v>1</v>
      </c>
      <c r="T788">
        <v>3</v>
      </c>
      <c r="U788" t="b">
        <v>1</v>
      </c>
      <c r="V788" t="s">
        <v>552</v>
      </c>
      <c r="W788" t="s">
        <v>2000</v>
      </c>
      <c r="X788" t="s">
        <v>14935</v>
      </c>
      <c r="Y788">
        <v>88</v>
      </c>
      <c r="Z788">
        <v>88</v>
      </c>
      <c r="AA788">
        <v>5</v>
      </c>
      <c r="AB788">
        <v>5</v>
      </c>
      <c r="AC788">
        <v>9</v>
      </c>
    </row>
    <row r="789" spans="1:29">
      <c r="A789">
        <v>791</v>
      </c>
      <c r="B789" t="s">
        <v>806</v>
      </c>
      <c r="C789" t="s">
        <v>2331</v>
      </c>
      <c r="J789" t="s">
        <v>1457</v>
      </c>
      <c r="K789">
        <v>0</v>
      </c>
      <c r="N789" t="b">
        <v>1</v>
      </c>
      <c r="O789" t="b">
        <v>0</v>
      </c>
      <c r="P789" t="b">
        <v>0</v>
      </c>
      <c r="Q789">
        <v>8</v>
      </c>
      <c r="R789">
        <v>2</v>
      </c>
      <c r="S789">
        <v>1</v>
      </c>
      <c r="T789">
        <v>3</v>
      </c>
      <c r="U789" t="b">
        <v>1</v>
      </c>
      <c r="V789" t="s">
        <v>552</v>
      </c>
      <c r="W789" t="s">
        <v>2000</v>
      </c>
      <c r="X789" t="s">
        <v>14936</v>
      </c>
      <c r="Y789">
        <v>89</v>
      </c>
      <c r="Z789">
        <v>89</v>
      </c>
      <c r="AA789">
        <v>4</v>
      </c>
      <c r="AB789">
        <v>4</v>
      </c>
      <c r="AC789">
        <v>9</v>
      </c>
    </row>
    <row r="790" spans="1:29">
      <c r="A790">
        <v>792</v>
      </c>
      <c r="B790" t="s">
        <v>806</v>
      </c>
      <c r="C790" t="s">
        <v>2332</v>
      </c>
      <c r="J790" t="s">
        <v>1457</v>
      </c>
      <c r="K790">
        <v>0</v>
      </c>
      <c r="N790" t="b">
        <v>1</v>
      </c>
      <c r="O790" t="b">
        <v>0</v>
      </c>
      <c r="P790" t="b">
        <v>0</v>
      </c>
      <c r="Q790">
        <v>8</v>
      </c>
      <c r="R790">
        <v>2</v>
      </c>
      <c r="S790">
        <v>1</v>
      </c>
      <c r="T790">
        <v>3</v>
      </c>
      <c r="U790" t="b">
        <v>1</v>
      </c>
      <c r="V790" t="s">
        <v>552</v>
      </c>
      <c r="W790" t="s">
        <v>2000</v>
      </c>
      <c r="X790" t="s">
        <v>14937</v>
      </c>
      <c r="Y790">
        <v>89</v>
      </c>
      <c r="Z790">
        <v>89</v>
      </c>
      <c r="AA790">
        <v>5</v>
      </c>
      <c r="AB790">
        <v>5</v>
      </c>
      <c r="AC790">
        <v>9</v>
      </c>
    </row>
    <row r="791" spans="1:29">
      <c r="A791">
        <v>793</v>
      </c>
      <c r="B791" t="s">
        <v>806</v>
      </c>
      <c r="C791" t="s">
        <v>2333</v>
      </c>
      <c r="J791" t="s">
        <v>1457</v>
      </c>
      <c r="K791">
        <v>0</v>
      </c>
      <c r="N791" t="b">
        <v>1</v>
      </c>
      <c r="O791" t="b">
        <v>0</v>
      </c>
      <c r="P791" t="b">
        <v>0</v>
      </c>
      <c r="Q791">
        <v>8</v>
      </c>
      <c r="R791">
        <v>2</v>
      </c>
      <c r="S791">
        <v>1</v>
      </c>
      <c r="T791">
        <v>3</v>
      </c>
      <c r="U791" t="b">
        <v>1</v>
      </c>
      <c r="V791" t="s">
        <v>552</v>
      </c>
      <c r="W791" t="s">
        <v>2000</v>
      </c>
      <c r="X791" t="s">
        <v>14938</v>
      </c>
      <c r="Y791">
        <v>90</v>
      </c>
      <c r="Z791">
        <v>90</v>
      </c>
      <c r="AA791">
        <v>4</v>
      </c>
      <c r="AB791">
        <v>4</v>
      </c>
      <c r="AC791">
        <v>9</v>
      </c>
    </row>
    <row r="792" spans="1:29">
      <c r="A792">
        <v>794</v>
      </c>
      <c r="B792" t="s">
        <v>806</v>
      </c>
      <c r="C792" t="s">
        <v>2334</v>
      </c>
      <c r="J792" t="s">
        <v>1457</v>
      </c>
      <c r="K792">
        <v>0</v>
      </c>
      <c r="N792" t="b">
        <v>1</v>
      </c>
      <c r="O792" t="b">
        <v>0</v>
      </c>
      <c r="P792" t="b">
        <v>0</v>
      </c>
      <c r="Q792">
        <v>8</v>
      </c>
      <c r="R792">
        <v>2</v>
      </c>
      <c r="S792">
        <v>1</v>
      </c>
      <c r="T792">
        <v>3</v>
      </c>
      <c r="U792" t="b">
        <v>1</v>
      </c>
      <c r="V792" t="s">
        <v>552</v>
      </c>
      <c r="W792" t="s">
        <v>2000</v>
      </c>
      <c r="X792" t="s">
        <v>14939</v>
      </c>
      <c r="Y792">
        <v>90</v>
      </c>
      <c r="Z792">
        <v>90</v>
      </c>
      <c r="AA792">
        <v>5</v>
      </c>
      <c r="AB792">
        <v>5</v>
      </c>
      <c r="AC792">
        <v>9</v>
      </c>
    </row>
    <row r="793" spans="1:29">
      <c r="A793">
        <v>795</v>
      </c>
      <c r="B793" t="s">
        <v>806</v>
      </c>
      <c r="C793" t="s">
        <v>2335</v>
      </c>
      <c r="J793" t="s">
        <v>1457</v>
      </c>
      <c r="K793">
        <v>0</v>
      </c>
      <c r="N793" t="b">
        <v>1</v>
      </c>
      <c r="O793" t="b">
        <v>0</v>
      </c>
      <c r="P793" t="b">
        <v>0</v>
      </c>
      <c r="Q793">
        <v>8</v>
      </c>
      <c r="R793">
        <v>2</v>
      </c>
      <c r="S793">
        <v>1</v>
      </c>
      <c r="T793">
        <v>3</v>
      </c>
      <c r="U793" t="b">
        <v>1</v>
      </c>
      <c r="V793" t="s">
        <v>552</v>
      </c>
      <c r="W793" t="s">
        <v>2000</v>
      </c>
      <c r="X793" t="s">
        <v>14940</v>
      </c>
      <c r="Y793">
        <v>91</v>
      </c>
      <c r="Z793">
        <v>91</v>
      </c>
      <c r="AA793">
        <v>4</v>
      </c>
      <c r="AB793">
        <v>4</v>
      </c>
      <c r="AC793">
        <v>9</v>
      </c>
    </row>
    <row r="794" spans="1:29">
      <c r="A794">
        <v>796</v>
      </c>
      <c r="B794" t="s">
        <v>806</v>
      </c>
      <c r="C794" t="s">
        <v>2336</v>
      </c>
      <c r="J794" t="s">
        <v>1457</v>
      </c>
      <c r="K794">
        <v>0</v>
      </c>
      <c r="N794" t="b">
        <v>1</v>
      </c>
      <c r="O794" t="b">
        <v>0</v>
      </c>
      <c r="P794" t="b">
        <v>0</v>
      </c>
      <c r="Q794">
        <v>8</v>
      </c>
      <c r="R794">
        <v>2</v>
      </c>
      <c r="S794">
        <v>1</v>
      </c>
      <c r="T794">
        <v>3</v>
      </c>
      <c r="U794" t="b">
        <v>1</v>
      </c>
      <c r="V794" t="s">
        <v>552</v>
      </c>
      <c r="W794" t="s">
        <v>2000</v>
      </c>
      <c r="X794" t="s">
        <v>14941</v>
      </c>
      <c r="Y794">
        <v>91</v>
      </c>
      <c r="Z794">
        <v>91</v>
      </c>
      <c r="AA794">
        <v>5</v>
      </c>
      <c r="AB794">
        <v>5</v>
      </c>
      <c r="AC794">
        <v>9</v>
      </c>
    </row>
    <row r="795" spans="1:29">
      <c r="A795">
        <v>797</v>
      </c>
      <c r="B795" t="s">
        <v>806</v>
      </c>
      <c r="C795" t="s">
        <v>2337</v>
      </c>
      <c r="J795" t="s">
        <v>1457</v>
      </c>
      <c r="K795">
        <v>0</v>
      </c>
      <c r="N795" t="b">
        <v>1</v>
      </c>
      <c r="O795" t="b">
        <v>0</v>
      </c>
      <c r="P795" t="b">
        <v>0</v>
      </c>
      <c r="Q795">
        <v>8</v>
      </c>
      <c r="R795">
        <v>2</v>
      </c>
      <c r="S795">
        <v>1</v>
      </c>
      <c r="T795">
        <v>3</v>
      </c>
      <c r="U795" t="b">
        <v>1</v>
      </c>
      <c r="V795" t="s">
        <v>552</v>
      </c>
      <c r="W795" t="s">
        <v>2000</v>
      </c>
      <c r="X795" t="s">
        <v>14942</v>
      </c>
      <c r="Y795">
        <v>92</v>
      </c>
      <c r="Z795">
        <v>92</v>
      </c>
      <c r="AA795">
        <v>4</v>
      </c>
      <c r="AB795">
        <v>4</v>
      </c>
      <c r="AC795">
        <v>9</v>
      </c>
    </row>
    <row r="796" spans="1:29">
      <c r="A796">
        <v>798</v>
      </c>
      <c r="B796" t="s">
        <v>806</v>
      </c>
      <c r="C796" t="s">
        <v>2338</v>
      </c>
      <c r="J796" t="s">
        <v>1457</v>
      </c>
      <c r="K796">
        <v>0</v>
      </c>
      <c r="N796" t="b">
        <v>1</v>
      </c>
      <c r="O796" t="b">
        <v>0</v>
      </c>
      <c r="P796" t="b">
        <v>0</v>
      </c>
      <c r="Q796">
        <v>8</v>
      </c>
      <c r="R796">
        <v>2</v>
      </c>
      <c r="S796">
        <v>1</v>
      </c>
      <c r="T796">
        <v>3</v>
      </c>
      <c r="U796" t="b">
        <v>1</v>
      </c>
      <c r="V796" t="s">
        <v>552</v>
      </c>
      <c r="W796" t="s">
        <v>2000</v>
      </c>
      <c r="X796" t="s">
        <v>14943</v>
      </c>
      <c r="Y796">
        <v>92</v>
      </c>
      <c r="Z796">
        <v>92</v>
      </c>
      <c r="AA796">
        <v>5</v>
      </c>
      <c r="AB796">
        <v>5</v>
      </c>
      <c r="AC796">
        <v>9</v>
      </c>
    </row>
    <row r="797" spans="1:29">
      <c r="A797">
        <v>799</v>
      </c>
      <c r="B797" t="s">
        <v>806</v>
      </c>
      <c r="C797" t="s">
        <v>2339</v>
      </c>
      <c r="J797" t="s">
        <v>1457</v>
      </c>
      <c r="K797">
        <v>0</v>
      </c>
      <c r="N797" t="b">
        <v>1</v>
      </c>
      <c r="O797" t="b">
        <v>0</v>
      </c>
      <c r="P797" t="b">
        <v>0</v>
      </c>
      <c r="Q797">
        <v>8</v>
      </c>
      <c r="R797">
        <v>2</v>
      </c>
      <c r="S797">
        <v>1</v>
      </c>
      <c r="T797">
        <v>3</v>
      </c>
      <c r="U797" t="b">
        <v>1</v>
      </c>
      <c r="V797" t="s">
        <v>552</v>
      </c>
      <c r="W797" t="s">
        <v>2000</v>
      </c>
      <c r="X797" t="s">
        <v>14944</v>
      </c>
      <c r="Y797">
        <v>93</v>
      </c>
      <c r="Z797">
        <v>93</v>
      </c>
      <c r="AA797">
        <v>4</v>
      </c>
      <c r="AB797">
        <v>4</v>
      </c>
      <c r="AC797">
        <v>9</v>
      </c>
    </row>
    <row r="798" spans="1:29">
      <c r="A798">
        <v>800</v>
      </c>
      <c r="B798" t="s">
        <v>806</v>
      </c>
      <c r="C798" t="s">
        <v>2340</v>
      </c>
      <c r="J798" t="s">
        <v>1457</v>
      </c>
      <c r="K798">
        <v>0</v>
      </c>
      <c r="N798" t="b">
        <v>1</v>
      </c>
      <c r="O798" t="b">
        <v>0</v>
      </c>
      <c r="P798" t="b">
        <v>0</v>
      </c>
      <c r="Q798">
        <v>8</v>
      </c>
      <c r="R798">
        <v>2</v>
      </c>
      <c r="S798">
        <v>1</v>
      </c>
      <c r="T798">
        <v>3</v>
      </c>
      <c r="U798" t="b">
        <v>1</v>
      </c>
      <c r="V798" t="s">
        <v>552</v>
      </c>
      <c r="W798" t="s">
        <v>2000</v>
      </c>
      <c r="X798" t="s">
        <v>14945</v>
      </c>
      <c r="Y798">
        <v>93</v>
      </c>
      <c r="Z798">
        <v>93</v>
      </c>
      <c r="AA798">
        <v>5</v>
      </c>
      <c r="AB798">
        <v>5</v>
      </c>
      <c r="AC798">
        <v>9</v>
      </c>
    </row>
    <row r="799" spans="1:29">
      <c r="A799">
        <v>801</v>
      </c>
      <c r="B799" t="s">
        <v>806</v>
      </c>
      <c r="C799" t="s">
        <v>2341</v>
      </c>
      <c r="J799" t="s">
        <v>1457</v>
      </c>
      <c r="K799">
        <v>0</v>
      </c>
      <c r="N799" t="b">
        <v>1</v>
      </c>
      <c r="O799" t="b">
        <v>0</v>
      </c>
      <c r="P799" t="b">
        <v>0</v>
      </c>
      <c r="Q799">
        <v>8</v>
      </c>
      <c r="R799">
        <v>2</v>
      </c>
      <c r="S799">
        <v>1</v>
      </c>
      <c r="T799">
        <v>3</v>
      </c>
      <c r="U799" t="b">
        <v>1</v>
      </c>
      <c r="V799" t="s">
        <v>552</v>
      </c>
      <c r="W799" t="s">
        <v>2000</v>
      </c>
      <c r="X799" t="s">
        <v>14946</v>
      </c>
      <c r="Y799">
        <v>94</v>
      </c>
      <c r="Z799">
        <v>94</v>
      </c>
      <c r="AA799">
        <v>4</v>
      </c>
      <c r="AB799">
        <v>4</v>
      </c>
      <c r="AC799">
        <v>9</v>
      </c>
    </row>
    <row r="800" spans="1:29">
      <c r="A800">
        <v>802</v>
      </c>
      <c r="B800" t="s">
        <v>806</v>
      </c>
      <c r="C800" t="s">
        <v>2342</v>
      </c>
      <c r="J800" t="s">
        <v>1457</v>
      </c>
      <c r="K800">
        <v>0</v>
      </c>
      <c r="N800" t="b">
        <v>1</v>
      </c>
      <c r="O800" t="b">
        <v>0</v>
      </c>
      <c r="P800" t="b">
        <v>0</v>
      </c>
      <c r="Q800">
        <v>8</v>
      </c>
      <c r="R800">
        <v>2</v>
      </c>
      <c r="S800">
        <v>1</v>
      </c>
      <c r="T800">
        <v>3</v>
      </c>
      <c r="U800" t="b">
        <v>1</v>
      </c>
      <c r="V800" t="s">
        <v>552</v>
      </c>
      <c r="W800" t="s">
        <v>2000</v>
      </c>
      <c r="X800" t="s">
        <v>14947</v>
      </c>
      <c r="Y800">
        <v>94</v>
      </c>
      <c r="Z800">
        <v>94</v>
      </c>
      <c r="AA800">
        <v>5</v>
      </c>
      <c r="AB800">
        <v>5</v>
      </c>
      <c r="AC800">
        <v>9</v>
      </c>
    </row>
    <row r="801" spans="1:29">
      <c r="A801">
        <v>803</v>
      </c>
      <c r="B801" t="s">
        <v>806</v>
      </c>
      <c r="C801" t="s">
        <v>2343</v>
      </c>
      <c r="J801" t="s">
        <v>1457</v>
      </c>
      <c r="K801">
        <v>0</v>
      </c>
      <c r="N801" t="b">
        <v>1</v>
      </c>
      <c r="O801" t="b">
        <v>0</v>
      </c>
      <c r="P801" t="b">
        <v>0</v>
      </c>
      <c r="Q801">
        <v>8</v>
      </c>
      <c r="R801">
        <v>2</v>
      </c>
      <c r="S801">
        <v>1</v>
      </c>
      <c r="T801">
        <v>3</v>
      </c>
      <c r="U801" t="b">
        <v>1</v>
      </c>
      <c r="V801" t="s">
        <v>552</v>
      </c>
      <c r="W801" t="s">
        <v>2000</v>
      </c>
      <c r="X801" t="s">
        <v>14948</v>
      </c>
      <c r="Y801">
        <v>95</v>
      </c>
      <c r="Z801">
        <v>95</v>
      </c>
      <c r="AA801">
        <v>4</v>
      </c>
      <c r="AB801">
        <v>4</v>
      </c>
      <c r="AC801">
        <v>9</v>
      </c>
    </row>
    <row r="802" spans="1:29">
      <c r="A802">
        <v>804</v>
      </c>
      <c r="B802" t="s">
        <v>806</v>
      </c>
      <c r="C802" t="s">
        <v>2344</v>
      </c>
      <c r="J802" t="s">
        <v>1457</v>
      </c>
      <c r="K802">
        <v>0</v>
      </c>
      <c r="N802" t="b">
        <v>1</v>
      </c>
      <c r="O802" t="b">
        <v>0</v>
      </c>
      <c r="P802" t="b">
        <v>0</v>
      </c>
      <c r="Q802">
        <v>8</v>
      </c>
      <c r="R802">
        <v>2</v>
      </c>
      <c r="S802">
        <v>1</v>
      </c>
      <c r="T802">
        <v>3</v>
      </c>
      <c r="U802" t="b">
        <v>1</v>
      </c>
      <c r="V802" t="s">
        <v>552</v>
      </c>
      <c r="W802" t="s">
        <v>2000</v>
      </c>
      <c r="X802" t="s">
        <v>14949</v>
      </c>
      <c r="Y802">
        <v>95</v>
      </c>
      <c r="Z802">
        <v>95</v>
      </c>
      <c r="AA802">
        <v>5</v>
      </c>
      <c r="AB802">
        <v>5</v>
      </c>
      <c r="AC802">
        <v>9</v>
      </c>
    </row>
    <row r="803" spans="1:29">
      <c r="A803">
        <v>805</v>
      </c>
      <c r="B803" t="s">
        <v>806</v>
      </c>
      <c r="C803" t="s">
        <v>2345</v>
      </c>
      <c r="J803" t="s">
        <v>1457</v>
      </c>
      <c r="K803">
        <v>0</v>
      </c>
      <c r="N803" t="b">
        <v>1</v>
      </c>
      <c r="O803" t="b">
        <v>0</v>
      </c>
      <c r="P803" t="b">
        <v>0</v>
      </c>
      <c r="Q803">
        <v>8</v>
      </c>
      <c r="R803">
        <v>2</v>
      </c>
      <c r="S803">
        <v>1</v>
      </c>
      <c r="T803">
        <v>3</v>
      </c>
      <c r="U803" t="b">
        <v>1</v>
      </c>
      <c r="V803" t="s">
        <v>552</v>
      </c>
      <c r="W803" t="s">
        <v>2000</v>
      </c>
      <c r="X803" t="s">
        <v>14950</v>
      </c>
      <c r="Y803">
        <v>96</v>
      </c>
      <c r="Z803">
        <v>96</v>
      </c>
      <c r="AA803">
        <v>4</v>
      </c>
      <c r="AB803">
        <v>4</v>
      </c>
      <c r="AC803">
        <v>9</v>
      </c>
    </row>
    <row r="804" spans="1:29">
      <c r="A804">
        <v>806</v>
      </c>
      <c r="B804" t="s">
        <v>806</v>
      </c>
      <c r="C804" t="s">
        <v>2346</v>
      </c>
      <c r="J804" t="s">
        <v>1457</v>
      </c>
      <c r="K804">
        <v>0</v>
      </c>
      <c r="N804" t="b">
        <v>1</v>
      </c>
      <c r="O804" t="b">
        <v>0</v>
      </c>
      <c r="P804" t="b">
        <v>0</v>
      </c>
      <c r="Q804">
        <v>8</v>
      </c>
      <c r="R804">
        <v>2</v>
      </c>
      <c r="S804">
        <v>1</v>
      </c>
      <c r="T804">
        <v>3</v>
      </c>
      <c r="U804" t="b">
        <v>1</v>
      </c>
      <c r="V804" t="s">
        <v>552</v>
      </c>
      <c r="W804" t="s">
        <v>2000</v>
      </c>
      <c r="X804" t="s">
        <v>14951</v>
      </c>
      <c r="Y804">
        <v>96</v>
      </c>
      <c r="Z804">
        <v>96</v>
      </c>
      <c r="AA804">
        <v>5</v>
      </c>
      <c r="AB804">
        <v>5</v>
      </c>
      <c r="AC804">
        <v>9</v>
      </c>
    </row>
    <row r="805" spans="1:29">
      <c r="A805">
        <v>807</v>
      </c>
      <c r="B805" t="s">
        <v>806</v>
      </c>
      <c r="C805" t="s">
        <v>2347</v>
      </c>
      <c r="J805" t="s">
        <v>1457</v>
      </c>
      <c r="K805">
        <v>0</v>
      </c>
      <c r="N805" t="b">
        <v>1</v>
      </c>
      <c r="O805" t="b">
        <v>0</v>
      </c>
      <c r="P805" t="b">
        <v>0</v>
      </c>
      <c r="Q805">
        <v>8</v>
      </c>
      <c r="R805">
        <v>2</v>
      </c>
      <c r="S805">
        <v>1</v>
      </c>
      <c r="T805">
        <v>3</v>
      </c>
      <c r="U805" t="b">
        <v>1</v>
      </c>
      <c r="V805" t="s">
        <v>552</v>
      </c>
      <c r="W805" t="s">
        <v>2000</v>
      </c>
      <c r="X805" t="s">
        <v>14952</v>
      </c>
      <c r="Y805">
        <v>97</v>
      </c>
      <c r="Z805">
        <v>97</v>
      </c>
      <c r="AA805">
        <v>4</v>
      </c>
      <c r="AB805">
        <v>4</v>
      </c>
      <c r="AC805">
        <v>9</v>
      </c>
    </row>
    <row r="806" spans="1:29">
      <c r="A806">
        <v>808</v>
      </c>
      <c r="B806" t="s">
        <v>806</v>
      </c>
      <c r="C806" t="s">
        <v>2348</v>
      </c>
      <c r="J806" t="s">
        <v>1457</v>
      </c>
      <c r="K806">
        <v>0</v>
      </c>
      <c r="N806" t="b">
        <v>1</v>
      </c>
      <c r="O806" t="b">
        <v>0</v>
      </c>
      <c r="P806" t="b">
        <v>0</v>
      </c>
      <c r="Q806">
        <v>8</v>
      </c>
      <c r="R806">
        <v>2</v>
      </c>
      <c r="S806">
        <v>1</v>
      </c>
      <c r="T806">
        <v>3</v>
      </c>
      <c r="U806" t="b">
        <v>1</v>
      </c>
      <c r="V806" t="s">
        <v>552</v>
      </c>
      <c r="W806" t="s">
        <v>2000</v>
      </c>
      <c r="X806" t="s">
        <v>14953</v>
      </c>
      <c r="Y806">
        <v>97</v>
      </c>
      <c r="Z806">
        <v>97</v>
      </c>
      <c r="AA806">
        <v>5</v>
      </c>
      <c r="AB806">
        <v>5</v>
      </c>
      <c r="AC806">
        <v>9</v>
      </c>
    </row>
    <row r="807" spans="1:29">
      <c r="A807">
        <v>809</v>
      </c>
      <c r="B807" t="s">
        <v>806</v>
      </c>
      <c r="C807" t="s">
        <v>2349</v>
      </c>
      <c r="J807" t="s">
        <v>1457</v>
      </c>
      <c r="K807">
        <v>0</v>
      </c>
      <c r="N807" t="b">
        <v>1</v>
      </c>
      <c r="O807" t="b">
        <v>0</v>
      </c>
      <c r="P807" t="b">
        <v>0</v>
      </c>
      <c r="Q807">
        <v>8</v>
      </c>
      <c r="R807">
        <v>2</v>
      </c>
      <c r="S807">
        <v>1</v>
      </c>
      <c r="T807">
        <v>3</v>
      </c>
      <c r="U807" t="b">
        <v>1</v>
      </c>
      <c r="V807" t="s">
        <v>552</v>
      </c>
      <c r="W807" t="s">
        <v>2000</v>
      </c>
      <c r="X807" t="s">
        <v>14954</v>
      </c>
      <c r="Y807">
        <v>98</v>
      </c>
      <c r="Z807">
        <v>98</v>
      </c>
      <c r="AA807">
        <v>4</v>
      </c>
      <c r="AB807">
        <v>4</v>
      </c>
      <c r="AC807">
        <v>9</v>
      </c>
    </row>
    <row r="808" spans="1:29">
      <c r="A808">
        <v>810</v>
      </c>
      <c r="B808" t="s">
        <v>806</v>
      </c>
      <c r="C808" t="s">
        <v>2350</v>
      </c>
      <c r="J808" t="s">
        <v>1457</v>
      </c>
      <c r="K808">
        <v>0</v>
      </c>
      <c r="N808" t="b">
        <v>1</v>
      </c>
      <c r="O808" t="b">
        <v>0</v>
      </c>
      <c r="P808" t="b">
        <v>0</v>
      </c>
      <c r="Q808">
        <v>8</v>
      </c>
      <c r="R808">
        <v>2</v>
      </c>
      <c r="S808">
        <v>1</v>
      </c>
      <c r="T808">
        <v>3</v>
      </c>
      <c r="U808" t="b">
        <v>1</v>
      </c>
      <c r="V808" t="s">
        <v>552</v>
      </c>
      <c r="W808" t="s">
        <v>2000</v>
      </c>
      <c r="X808" t="s">
        <v>14955</v>
      </c>
      <c r="Y808">
        <v>98</v>
      </c>
      <c r="Z808">
        <v>98</v>
      </c>
      <c r="AA808">
        <v>5</v>
      </c>
      <c r="AB808">
        <v>5</v>
      </c>
      <c r="AC808">
        <v>9</v>
      </c>
    </row>
    <row r="809" spans="1:29">
      <c r="A809">
        <v>811</v>
      </c>
      <c r="B809" t="s">
        <v>806</v>
      </c>
      <c r="C809" t="s">
        <v>2351</v>
      </c>
      <c r="J809" t="s">
        <v>1457</v>
      </c>
      <c r="K809">
        <v>0</v>
      </c>
      <c r="N809" t="b">
        <v>1</v>
      </c>
      <c r="O809" t="b">
        <v>0</v>
      </c>
      <c r="P809" t="b">
        <v>0</v>
      </c>
      <c r="Q809">
        <v>8</v>
      </c>
      <c r="R809">
        <v>2</v>
      </c>
      <c r="S809">
        <v>1</v>
      </c>
      <c r="T809">
        <v>3</v>
      </c>
      <c r="U809" t="b">
        <v>1</v>
      </c>
      <c r="V809" t="s">
        <v>552</v>
      </c>
      <c r="W809" t="s">
        <v>2000</v>
      </c>
      <c r="X809" t="s">
        <v>14956</v>
      </c>
      <c r="Y809">
        <v>99</v>
      </c>
      <c r="Z809">
        <v>99</v>
      </c>
      <c r="AA809">
        <v>4</v>
      </c>
      <c r="AB809">
        <v>4</v>
      </c>
      <c r="AC809">
        <v>9</v>
      </c>
    </row>
    <row r="810" spans="1:29">
      <c r="A810">
        <v>812</v>
      </c>
      <c r="B810" t="s">
        <v>806</v>
      </c>
      <c r="C810" t="s">
        <v>2352</v>
      </c>
      <c r="J810" t="s">
        <v>1457</v>
      </c>
      <c r="K810">
        <v>0</v>
      </c>
      <c r="N810" t="b">
        <v>1</v>
      </c>
      <c r="O810" t="b">
        <v>0</v>
      </c>
      <c r="P810" t="b">
        <v>0</v>
      </c>
      <c r="Q810">
        <v>8</v>
      </c>
      <c r="R810">
        <v>2</v>
      </c>
      <c r="S810">
        <v>1</v>
      </c>
      <c r="T810">
        <v>3</v>
      </c>
      <c r="U810" t="b">
        <v>1</v>
      </c>
      <c r="V810" t="s">
        <v>552</v>
      </c>
      <c r="W810" t="s">
        <v>2000</v>
      </c>
      <c r="X810" t="s">
        <v>14957</v>
      </c>
      <c r="Y810">
        <v>99</v>
      </c>
      <c r="Z810">
        <v>99</v>
      </c>
      <c r="AA810">
        <v>5</v>
      </c>
      <c r="AB810">
        <v>5</v>
      </c>
      <c r="AC810">
        <v>9</v>
      </c>
    </row>
    <row r="811" spans="1:29">
      <c r="A811">
        <v>813</v>
      </c>
      <c r="B811" t="s">
        <v>806</v>
      </c>
      <c r="C811" t="s">
        <v>2353</v>
      </c>
      <c r="J811" t="s">
        <v>1457</v>
      </c>
      <c r="K811">
        <v>0</v>
      </c>
      <c r="N811" t="b">
        <v>1</v>
      </c>
      <c r="O811" t="b">
        <v>0</v>
      </c>
      <c r="P811" t="b">
        <v>0</v>
      </c>
      <c r="Q811">
        <v>8</v>
      </c>
      <c r="R811">
        <v>2</v>
      </c>
      <c r="S811">
        <v>1</v>
      </c>
      <c r="T811">
        <v>3</v>
      </c>
      <c r="U811" t="b">
        <v>1</v>
      </c>
      <c r="V811" t="s">
        <v>552</v>
      </c>
      <c r="W811" t="s">
        <v>2000</v>
      </c>
      <c r="X811" t="s">
        <v>14958</v>
      </c>
      <c r="Y811">
        <v>100</v>
      </c>
      <c r="Z811">
        <v>100</v>
      </c>
      <c r="AA811">
        <v>4</v>
      </c>
      <c r="AB811">
        <v>4</v>
      </c>
      <c r="AC811">
        <v>9</v>
      </c>
    </row>
    <row r="812" spans="1:29">
      <c r="A812">
        <v>814</v>
      </c>
      <c r="B812" t="s">
        <v>806</v>
      </c>
      <c r="C812" t="s">
        <v>2354</v>
      </c>
      <c r="J812" t="s">
        <v>1457</v>
      </c>
      <c r="K812">
        <v>0</v>
      </c>
      <c r="N812" t="b">
        <v>1</v>
      </c>
      <c r="O812" t="b">
        <v>0</v>
      </c>
      <c r="P812" t="b">
        <v>0</v>
      </c>
      <c r="Q812">
        <v>8</v>
      </c>
      <c r="R812">
        <v>2</v>
      </c>
      <c r="S812">
        <v>1</v>
      </c>
      <c r="T812">
        <v>3</v>
      </c>
      <c r="U812" t="b">
        <v>1</v>
      </c>
      <c r="V812" t="s">
        <v>552</v>
      </c>
      <c r="W812" t="s">
        <v>2000</v>
      </c>
      <c r="X812" t="s">
        <v>14959</v>
      </c>
      <c r="Y812">
        <v>100</v>
      </c>
      <c r="Z812">
        <v>100</v>
      </c>
      <c r="AA812">
        <v>5</v>
      </c>
      <c r="AB812">
        <v>5</v>
      </c>
      <c r="AC812">
        <v>9</v>
      </c>
    </row>
    <row r="813" spans="1:29">
      <c r="A813">
        <v>815</v>
      </c>
      <c r="B813" t="s">
        <v>806</v>
      </c>
      <c r="C813" t="s">
        <v>2355</v>
      </c>
      <c r="J813" t="s">
        <v>1457</v>
      </c>
      <c r="K813">
        <v>0</v>
      </c>
      <c r="N813" t="b">
        <v>1</v>
      </c>
      <c r="O813" t="b">
        <v>0</v>
      </c>
      <c r="P813" t="b">
        <v>0</v>
      </c>
      <c r="Q813">
        <v>8</v>
      </c>
      <c r="R813">
        <v>2</v>
      </c>
      <c r="S813">
        <v>1</v>
      </c>
      <c r="T813">
        <v>3</v>
      </c>
      <c r="U813" t="b">
        <v>1</v>
      </c>
      <c r="V813" t="s">
        <v>552</v>
      </c>
      <c r="W813" t="s">
        <v>2000</v>
      </c>
      <c r="X813" t="s">
        <v>14960</v>
      </c>
      <c r="Y813">
        <v>101</v>
      </c>
      <c r="Z813">
        <v>101</v>
      </c>
      <c r="AA813">
        <v>4</v>
      </c>
      <c r="AB813">
        <v>4</v>
      </c>
      <c r="AC813">
        <v>9</v>
      </c>
    </row>
    <row r="814" spans="1:29">
      <c r="A814">
        <v>816</v>
      </c>
      <c r="B814" t="s">
        <v>806</v>
      </c>
      <c r="C814" t="s">
        <v>2356</v>
      </c>
      <c r="J814" t="s">
        <v>1457</v>
      </c>
      <c r="K814">
        <v>0</v>
      </c>
      <c r="N814" t="b">
        <v>1</v>
      </c>
      <c r="O814" t="b">
        <v>0</v>
      </c>
      <c r="P814" t="b">
        <v>0</v>
      </c>
      <c r="Q814">
        <v>8</v>
      </c>
      <c r="R814">
        <v>2</v>
      </c>
      <c r="S814">
        <v>1</v>
      </c>
      <c r="T814">
        <v>3</v>
      </c>
      <c r="U814" t="b">
        <v>1</v>
      </c>
      <c r="V814" t="s">
        <v>552</v>
      </c>
      <c r="W814" t="s">
        <v>2000</v>
      </c>
      <c r="X814" t="s">
        <v>14961</v>
      </c>
      <c r="Y814">
        <v>101</v>
      </c>
      <c r="Z814">
        <v>101</v>
      </c>
      <c r="AA814">
        <v>5</v>
      </c>
      <c r="AB814">
        <v>5</v>
      </c>
      <c r="AC814">
        <v>9</v>
      </c>
    </row>
    <row r="815" spans="1:29">
      <c r="A815">
        <v>817</v>
      </c>
      <c r="B815" t="s">
        <v>806</v>
      </c>
      <c r="C815" t="s">
        <v>2357</v>
      </c>
      <c r="J815" t="s">
        <v>1457</v>
      </c>
      <c r="K815">
        <v>0</v>
      </c>
      <c r="N815" t="b">
        <v>1</v>
      </c>
      <c r="O815" t="b">
        <v>0</v>
      </c>
      <c r="P815" t="b">
        <v>0</v>
      </c>
      <c r="Q815">
        <v>8</v>
      </c>
      <c r="R815">
        <v>2</v>
      </c>
      <c r="S815">
        <v>1</v>
      </c>
      <c r="T815">
        <v>3</v>
      </c>
      <c r="U815" t="b">
        <v>1</v>
      </c>
      <c r="V815" t="s">
        <v>552</v>
      </c>
      <c r="W815" t="s">
        <v>2000</v>
      </c>
      <c r="X815" t="s">
        <v>14962</v>
      </c>
      <c r="Y815">
        <v>102</v>
      </c>
      <c r="Z815">
        <v>102</v>
      </c>
      <c r="AA815">
        <v>4</v>
      </c>
      <c r="AB815">
        <v>4</v>
      </c>
      <c r="AC815">
        <v>9</v>
      </c>
    </row>
    <row r="816" spans="1:29">
      <c r="A816">
        <v>818</v>
      </c>
      <c r="B816" t="s">
        <v>806</v>
      </c>
      <c r="C816" t="s">
        <v>2358</v>
      </c>
      <c r="J816" t="s">
        <v>1457</v>
      </c>
      <c r="K816">
        <v>0</v>
      </c>
      <c r="N816" t="b">
        <v>1</v>
      </c>
      <c r="O816" t="b">
        <v>0</v>
      </c>
      <c r="P816" t="b">
        <v>0</v>
      </c>
      <c r="Q816">
        <v>8</v>
      </c>
      <c r="R816">
        <v>2</v>
      </c>
      <c r="S816">
        <v>1</v>
      </c>
      <c r="T816">
        <v>3</v>
      </c>
      <c r="U816" t="b">
        <v>1</v>
      </c>
      <c r="V816" t="s">
        <v>552</v>
      </c>
      <c r="W816" t="s">
        <v>2000</v>
      </c>
      <c r="X816" t="s">
        <v>14963</v>
      </c>
      <c r="Y816">
        <v>102</v>
      </c>
      <c r="Z816">
        <v>102</v>
      </c>
      <c r="AA816">
        <v>5</v>
      </c>
      <c r="AB816">
        <v>5</v>
      </c>
      <c r="AC816">
        <v>9</v>
      </c>
    </row>
    <row r="817" spans="1:29">
      <c r="A817">
        <v>819</v>
      </c>
      <c r="B817" t="s">
        <v>806</v>
      </c>
      <c r="C817" t="s">
        <v>2359</v>
      </c>
      <c r="J817" t="s">
        <v>1457</v>
      </c>
      <c r="K817">
        <v>0</v>
      </c>
      <c r="N817" t="b">
        <v>1</v>
      </c>
      <c r="O817" t="b">
        <v>0</v>
      </c>
      <c r="P817" t="b">
        <v>0</v>
      </c>
      <c r="Q817">
        <v>8</v>
      </c>
      <c r="R817">
        <v>2</v>
      </c>
      <c r="S817">
        <v>1</v>
      </c>
      <c r="T817">
        <v>3</v>
      </c>
      <c r="U817" t="b">
        <v>1</v>
      </c>
      <c r="V817" t="s">
        <v>552</v>
      </c>
      <c r="W817" t="s">
        <v>2000</v>
      </c>
      <c r="X817" t="s">
        <v>14964</v>
      </c>
      <c r="Y817">
        <v>103</v>
      </c>
      <c r="Z817">
        <v>103</v>
      </c>
      <c r="AA817">
        <v>4</v>
      </c>
      <c r="AB817">
        <v>4</v>
      </c>
      <c r="AC817">
        <v>9</v>
      </c>
    </row>
    <row r="818" spans="1:29">
      <c r="A818">
        <v>820</v>
      </c>
      <c r="B818" t="s">
        <v>806</v>
      </c>
      <c r="C818" t="s">
        <v>2360</v>
      </c>
      <c r="J818" t="s">
        <v>1457</v>
      </c>
      <c r="K818">
        <v>0</v>
      </c>
      <c r="N818" t="b">
        <v>1</v>
      </c>
      <c r="O818" t="b">
        <v>0</v>
      </c>
      <c r="P818" t="b">
        <v>0</v>
      </c>
      <c r="Q818">
        <v>8</v>
      </c>
      <c r="R818">
        <v>2</v>
      </c>
      <c r="S818">
        <v>1</v>
      </c>
      <c r="T818">
        <v>3</v>
      </c>
      <c r="U818" t="b">
        <v>1</v>
      </c>
      <c r="V818" t="s">
        <v>552</v>
      </c>
      <c r="W818" t="s">
        <v>2000</v>
      </c>
      <c r="X818" t="s">
        <v>14965</v>
      </c>
      <c r="Y818">
        <v>103</v>
      </c>
      <c r="Z818">
        <v>103</v>
      </c>
      <c r="AA818">
        <v>5</v>
      </c>
      <c r="AB818">
        <v>5</v>
      </c>
      <c r="AC818">
        <v>9</v>
      </c>
    </row>
    <row r="819" spans="1:29">
      <c r="A819">
        <v>821</v>
      </c>
      <c r="B819" t="s">
        <v>806</v>
      </c>
      <c r="C819" t="s">
        <v>2361</v>
      </c>
      <c r="J819" t="s">
        <v>1457</v>
      </c>
      <c r="K819">
        <v>0</v>
      </c>
      <c r="N819" t="b">
        <v>1</v>
      </c>
      <c r="O819" t="b">
        <v>0</v>
      </c>
      <c r="P819" t="b">
        <v>0</v>
      </c>
      <c r="Q819">
        <v>8</v>
      </c>
      <c r="R819">
        <v>2</v>
      </c>
      <c r="S819">
        <v>1</v>
      </c>
      <c r="T819">
        <v>3</v>
      </c>
      <c r="U819" t="b">
        <v>1</v>
      </c>
      <c r="V819" t="s">
        <v>552</v>
      </c>
      <c r="W819" t="s">
        <v>2000</v>
      </c>
      <c r="X819" t="s">
        <v>14966</v>
      </c>
      <c r="Y819">
        <v>104</v>
      </c>
      <c r="Z819">
        <v>104</v>
      </c>
      <c r="AA819">
        <v>4</v>
      </c>
      <c r="AB819">
        <v>4</v>
      </c>
      <c r="AC819">
        <v>9</v>
      </c>
    </row>
    <row r="820" spans="1:29">
      <c r="A820">
        <v>822</v>
      </c>
      <c r="B820" t="s">
        <v>806</v>
      </c>
      <c r="C820" t="s">
        <v>2362</v>
      </c>
      <c r="J820" t="s">
        <v>1457</v>
      </c>
      <c r="K820">
        <v>0</v>
      </c>
      <c r="N820" t="b">
        <v>1</v>
      </c>
      <c r="O820" t="b">
        <v>0</v>
      </c>
      <c r="P820" t="b">
        <v>0</v>
      </c>
      <c r="Q820">
        <v>8</v>
      </c>
      <c r="R820">
        <v>2</v>
      </c>
      <c r="S820">
        <v>1</v>
      </c>
      <c r="T820">
        <v>3</v>
      </c>
      <c r="U820" t="b">
        <v>1</v>
      </c>
      <c r="V820" t="s">
        <v>552</v>
      </c>
      <c r="W820" t="s">
        <v>2000</v>
      </c>
      <c r="X820" t="s">
        <v>14967</v>
      </c>
      <c r="Y820">
        <v>104</v>
      </c>
      <c r="Z820">
        <v>104</v>
      </c>
      <c r="AA820">
        <v>5</v>
      </c>
      <c r="AB820">
        <v>5</v>
      </c>
      <c r="AC820">
        <v>9</v>
      </c>
    </row>
    <row r="821" spans="1:29">
      <c r="A821">
        <v>823</v>
      </c>
      <c r="B821" t="s">
        <v>806</v>
      </c>
      <c r="C821" t="s">
        <v>2363</v>
      </c>
      <c r="J821" t="s">
        <v>1457</v>
      </c>
      <c r="K821">
        <v>0</v>
      </c>
      <c r="N821" t="b">
        <v>1</v>
      </c>
      <c r="O821" t="b">
        <v>0</v>
      </c>
      <c r="P821" t="b">
        <v>0</v>
      </c>
      <c r="Q821">
        <v>8</v>
      </c>
      <c r="R821">
        <v>2</v>
      </c>
      <c r="S821">
        <v>1</v>
      </c>
      <c r="T821">
        <v>3</v>
      </c>
      <c r="U821" t="b">
        <v>1</v>
      </c>
      <c r="V821" t="s">
        <v>552</v>
      </c>
      <c r="W821" t="s">
        <v>2000</v>
      </c>
      <c r="X821" t="s">
        <v>14968</v>
      </c>
      <c r="Y821">
        <v>105</v>
      </c>
      <c r="Z821">
        <v>105</v>
      </c>
      <c r="AA821">
        <v>4</v>
      </c>
      <c r="AB821">
        <v>4</v>
      </c>
      <c r="AC821">
        <v>9</v>
      </c>
    </row>
    <row r="822" spans="1:29">
      <c r="A822">
        <v>824</v>
      </c>
      <c r="B822" t="s">
        <v>806</v>
      </c>
      <c r="C822" t="s">
        <v>2364</v>
      </c>
      <c r="J822" t="s">
        <v>1457</v>
      </c>
      <c r="K822">
        <v>0</v>
      </c>
      <c r="N822" t="b">
        <v>1</v>
      </c>
      <c r="O822" t="b">
        <v>0</v>
      </c>
      <c r="P822" t="b">
        <v>0</v>
      </c>
      <c r="Q822">
        <v>8</v>
      </c>
      <c r="R822">
        <v>2</v>
      </c>
      <c r="S822">
        <v>1</v>
      </c>
      <c r="T822">
        <v>3</v>
      </c>
      <c r="U822" t="b">
        <v>1</v>
      </c>
      <c r="V822" t="s">
        <v>552</v>
      </c>
      <c r="W822" t="s">
        <v>2000</v>
      </c>
      <c r="X822" t="s">
        <v>14969</v>
      </c>
      <c r="Y822">
        <v>105</v>
      </c>
      <c r="Z822">
        <v>105</v>
      </c>
      <c r="AA822">
        <v>5</v>
      </c>
      <c r="AB822">
        <v>5</v>
      </c>
      <c r="AC822">
        <v>9</v>
      </c>
    </row>
    <row r="823" spans="1:29">
      <c r="A823">
        <v>825</v>
      </c>
      <c r="B823" t="s">
        <v>806</v>
      </c>
      <c r="C823" t="s">
        <v>2365</v>
      </c>
      <c r="J823" t="s">
        <v>1457</v>
      </c>
      <c r="K823">
        <v>0</v>
      </c>
      <c r="N823" t="b">
        <v>1</v>
      </c>
      <c r="O823" t="b">
        <v>0</v>
      </c>
      <c r="P823" t="b">
        <v>0</v>
      </c>
      <c r="Q823">
        <v>8</v>
      </c>
      <c r="R823">
        <v>2</v>
      </c>
      <c r="S823">
        <v>1</v>
      </c>
      <c r="T823">
        <v>3</v>
      </c>
      <c r="U823" t="b">
        <v>1</v>
      </c>
      <c r="V823" t="s">
        <v>552</v>
      </c>
      <c r="W823" t="s">
        <v>2000</v>
      </c>
      <c r="X823" t="s">
        <v>14970</v>
      </c>
      <c r="Y823">
        <v>106</v>
      </c>
      <c r="Z823">
        <v>106</v>
      </c>
      <c r="AA823">
        <v>4</v>
      </c>
      <c r="AB823">
        <v>4</v>
      </c>
      <c r="AC823">
        <v>9</v>
      </c>
    </row>
    <row r="824" spans="1:29">
      <c r="A824">
        <v>826</v>
      </c>
      <c r="B824" t="s">
        <v>806</v>
      </c>
      <c r="C824" t="s">
        <v>2366</v>
      </c>
      <c r="J824" t="s">
        <v>1457</v>
      </c>
      <c r="K824">
        <v>0</v>
      </c>
      <c r="N824" t="b">
        <v>1</v>
      </c>
      <c r="O824" t="b">
        <v>0</v>
      </c>
      <c r="P824" t="b">
        <v>0</v>
      </c>
      <c r="Q824">
        <v>8</v>
      </c>
      <c r="R824">
        <v>2</v>
      </c>
      <c r="S824">
        <v>1</v>
      </c>
      <c r="T824">
        <v>3</v>
      </c>
      <c r="U824" t="b">
        <v>1</v>
      </c>
      <c r="V824" t="s">
        <v>552</v>
      </c>
      <c r="W824" t="s">
        <v>2000</v>
      </c>
      <c r="X824" t="s">
        <v>14971</v>
      </c>
      <c r="Y824">
        <v>106</v>
      </c>
      <c r="Z824">
        <v>106</v>
      </c>
      <c r="AA824">
        <v>5</v>
      </c>
      <c r="AB824">
        <v>5</v>
      </c>
      <c r="AC824">
        <v>9</v>
      </c>
    </row>
    <row r="825" spans="1:29">
      <c r="A825">
        <v>827</v>
      </c>
      <c r="B825" t="s">
        <v>806</v>
      </c>
      <c r="C825" t="s">
        <v>2367</v>
      </c>
      <c r="J825" t="s">
        <v>1457</v>
      </c>
      <c r="K825">
        <v>0</v>
      </c>
      <c r="N825" t="b">
        <v>1</v>
      </c>
      <c r="O825" t="b">
        <v>0</v>
      </c>
      <c r="P825" t="b">
        <v>0</v>
      </c>
      <c r="Q825">
        <v>8</v>
      </c>
      <c r="R825">
        <v>2</v>
      </c>
      <c r="S825">
        <v>1</v>
      </c>
      <c r="T825">
        <v>3</v>
      </c>
      <c r="U825" t="b">
        <v>1</v>
      </c>
      <c r="V825" t="s">
        <v>552</v>
      </c>
      <c r="W825" t="s">
        <v>2000</v>
      </c>
      <c r="X825" t="s">
        <v>14972</v>
      </c>
      <c r="Y825">
        <v>107</v>
      </c>
      <c r="Z825">
        <v>107</v>
      </c>
      <c r="AA825">
        <v>4</v>
      </c>
      <c r="AB825">
        <v>4</v>
      </c>
      <c r="AC825">
        <v>9</v>
      </c>
    </row>
    <row r="826" spans="1:29">
      <c r="A826">
        <v>828</v>
      </c>
      <c r="B826" t="s">
        <v>806</v>
      </c>
      <c r="C826" t="s">
        <v>2368</v>
      </c>
      <c r="J826" t="s">
        <v>1457</v>
      </c>
      <c r="K826">
        <v>0</v>
      </c>
      <c r="N826" t="b">
        <v>1</v>
      </c>
      <c r="O826" t="b">
        <v>0</v>
      </c>
      <c r="P826" t="b">
        <v>0</v>
      </c>
      <c r="Q826">
        <v>8</v>
      </c>
      <c r="R826">
        <v>2</v>
      </c>
      <c r="S826">
        <v>1</v>
      </c>
      <c r="T826">
        <v>3</v>
      </c>
      <c r="U826" t="b">
        <v>1</v>
      </c>
      <c r="V826" t="s">
        <v>552</v>
      </c>
      <c r="W826" t="s">
        <v>2000</v>
      </c>
      <c r="X826" t="s">
        <v>14973</v>
      </c>
      <c r="Y826">
        <v>107</v>
      </c>
      <c r="Z826">
        <v>107</v>
      </c>
      <c r="AA826">
        <v>5</v>
      </c>
      <c r="AB826">
        <v>5</v>
      </c>
      <c r="AC826">
        <v>9</v>
      </c>
    </row>
    <row r="827" spans="1:29">
      <c r="A827">
        <v>829</v>
      </c>
      <c r="B827" t="s">
        <v>806</v>
      </c>
      <c r="C827" t="s">
        <v>2369</v>
      </c>
      <c r="J827" t="s">
        <v>1457</v>
      </c>
      <c r="K827">
        <v>0</v>
      </c>
      <c r="N827" t="b">
        <v>1</v>
      </c>
      <c r="O827" t="b">
        <v>0</v>
      </c>
      <c r="P827" t="b">
        <v>0</v>
      </c>
      <c r="Q827">
        <v>8</v>
      </c>
      <c r="R827">
        <v>2</v>
      </c>
      <c r="S827">
        <v>1</v>
      </c>
      <c r="T827">
        <v>3</v>
      </c>
      <c r="U827" t="b">
        <v>1</v>
      </c>
      <c r="V827" t="s">
        <v>552</v>
      </c>
      <c r="W827" t="s">
        <v>2000</v>
      </c>
      <c r="X827" t="s">
        <v>14974</v>
      </c>
      <c r="Y827">
        <v>108</v>
      </c>
      <c r="Z827">
        <v>108</v>
      </c>
      <c r="AA827">
        <v>4</v>
      </c>
      <c r="AB827">
        <v>4</v>
      </c>
      <c r="AC827">
        <v>9</v>
      </c>
    </row>
    <row r="828" spans="1:29">
      <c r="A828">
        <v>830</v>
      </c>
      <c r="B828" t="s">
        <v>806</v>
      </c>
      <c r="C828" t="s">
        <v>2370</v>
      </c>
      <c r="J828" t="s">
        <v>1457</v>
      </c>
      <c r="K828">
        <v>0</v>
      </c>
      <c r="N828" t="b">
        <v>1</v>
      </c>
      <c r="O828" t="b">
        <v>0</v>
      </c>
      <c r="P828" t="b">
        <v>0</v>
      </c>
      <c r="Q828">
        <v>8</v>
      </c>
      <c r="R828">
        <v>2</v>
      </c>
      <c r="S828">
        <v>1</v>
      </c>
      <c r="T828">
        <v>3</v>
      </c>
      <c r="U828" t="b">
        <v>1</v>
      </c>
      <c r="V828" t="s">
        <v>552</v>
      </c>
      <c r="W828" t="s">
        <v>2000</v>
      </c>
      <c r="X828" t="s">
        <v>14975</v>
      </c>
      <c r="Y828">
        <v>108</v>
      </c>
      <c r="Z828">
        <v>108</v>
      </c>
      <c r="AA828">
        <v>5</v>
      </c>
      <c r="AB828">
        <v>5</v>
      </c>
      <c r="AC828">
        <v>9</v>
      </c>
    </row>
    <row r="829" spans="1:29">
      <c r="A829">
        <v>831</v>
      </c>
      <c r="B829" t="s">
        <v>806</v>
      </c>
      <c r="C829" t="s">
        <v>2371</v>
      </c>
      <c r="J829" t="s">
        <v>1457</v>
      </c>
      <c r="K829">
        <v>0</v>
      </c>
      <c r="N829" t="b">
        <v>1</v>
      </c>
      <c r="O829" t="b">
        <v>0</v>
      </c>
      <c r="P829" t="b">
        <v>0</v>
      </c>
      <c r="Q829">
        <v>8</v>
      </c>
      <c r="R829">
        <v>2</v>
      </c>
      <c r="S829">
        <v>1</v>
      </c>
      <c r="T829">
        <v>3</v>
      </c>
      <c r="U829" t="b">
        <v>1</v>
      </c>
      <c r="V829" t="s">
        <v>552</v>
      </c>
      <c r="W829" t="s">
        <v>2000</v>
      </c>
      <c r="X829" t="s">
        <v>14976</v>
      </c>
      <c r="Y829">
        <v>109</v>
      </c>
      <c r="Z829">
        <v>109</v>
      </c>
      <c r="AA829">
        <v>4</v>
      </c>
      <c r="AB829">
        <v>4</v>
      </c>
      <c r="AC829">
        <v>9</v>
      </c>
    </row>
    <row r="830" spans="1:29">
      <c r="A830">
        <v>832</v>
      </c>
      <c r="B830" t="s">
        <v>806</v>
      </c>
      <c r="C830" t="s">
        <v>2372</v>
      </c>
      <c r="J830" t="s">
        <v>1457</v>
      </c>
      <c r="K830">
        <v>0</v>
      </c>
      <c r="N830" t="b">
        <v>1</v>
      </c>
      <c r="O830" t="b">
        <v>0</v>
      </c>
      <c r="P830" t="b">
        <v>0</v>
      </c>
      <c r="Q830">
        <v>8</v>
      </c>
      <c r="R830">
        <v>2</v>
      </c>
      <c r="S830">
        <v>1</v>
      </c>
      <c r="T830">
        <v>3</v>
      </c>
      <c r="U830" t="b">
        <v>1</v>
      </c>
      <c r="V830" t="s">
        <v>552</v>
      </c>
      <c r="W830" t="s">
        <v>2000</v>
      </c>
      <c r="X830" t="s">
        <v>14977</v>
      </c>
      <c r="Y830">
        <v>109</v>
      </c>
      <c r="Z830">
        <v>109</v>
      </c>
      <c r="AA830">
        <v>5</v>
      </c>
      <c r="AB830">
        <v>5</v>
      </c>
      <c r="AC830">
        <v>9</v>
      </c>
    </row>
    <row r="831" spans="1:29">
      <c r="A831">
        <v>833</v>
      </c>
      <c r="B831" t="s">
        <v>806</v>
      </c>
      <c r="C831" t="s">
        <v>2373</v>
      </c>
      <c r="J831" t="s">
        <v>1457</v>
      </c>
      <c r="K831">
        <v>0</v>
      </c>
      <c r="N831" t="b">
        <v>1</v>
      </c>
      <c r="O831" t="b">
        <v>0</v>
      </c>
      <c r="P831" t="b">
        <v>0</v>
      </c>
      <c r="Q831">
        <v>8</v>
      </c>
      <c r="R831">
        <v>2</v>
      </c>
      <c r="S831">
        <v>1</v>
      </c>
      <c r="T831">
        <v>3</v>
      </c>
      <c r="U831" t="b">
        <v>1</v>
      </c>
      <c r="V831" t="s">
        <v>552</v>
      </c>
      <c r="W831" t="s">
        <v>2000</v>
      </c>
      <c r="X831" t="s">
        <v>14978</v>
      </c>
      <c r="Y831">
        <v>110</v>
      </c>
      <c r="Z831">
        <v>110</v>
      </c>
      <c r="AA831">
        <v>4</v>
      </c>
      <c r="AB831">
        <v>4</v>
      </c>
      <c r="AC831">
        <v>9</v>
      </c>
    </row>
    <row r="832" spans="1:29">
      <c r="A832">
        <v>834</v>
      </c>
      <c r="B832" t="s">
        <v>806</v>
      </c>
      <c r="C832" t="s">
        <v>2374</v>
      </c>
      <c r="J832" t="s">
        <v>1457</v>
      </c>
      <c r="K832">
        <v>0</v>
      </c>
      <c r="N832" t="b">
        <v>1</v>
      </c>
      <c r="O832" t="b">
        <v>0</v>
      </c>
      <c r="P832" t="b">
        <v>0</v>
      </c>
      <c r="Q832">
        <v>8</v>
      </c>
      <c r="R832">
        <v>2</v>
      </c>
      <c r="S832">
        <v>1</v>
      </c>
      <c r="T832">
        <v>3</v>
      </c>
      <c r="U832" t="b">
        <v>1</v>
      </c>
      <c r="V832" t="s">
        <v>552</v>
      </c>
      <c r="W832" t="s">
        <v>2000</v>
      </c>
      <c r="X832" t="s">
        <v>14979</v>
      </c>
      <c r="Y832">
        <v>110</v>
      </c>
      <c r="Z832">
        <v>110</v>
      </c>
      <c r="AA832">
        <v>5</v>
      </c>
      <c r="AB832">
        <v>5</v>
      </c>
      <c r="AC832">
        <v>9</v>
      </c>
    </row>
    <row r="833" spans="1:29">
      <c r="A833">
        <v>835</v>
      </c>
      <c r="B833" t="s">
        <v>806</v>
      </c>
      <c r="C833" t="s">
        <v>2375</v>
      </c>
      <c r="J833" t="s">
        <v>1457</v>
      </c>
      <c r="K833">
        <v>0</v>
      </c>
      <c r="N833" t="b">
        <v>1</v>
      </c>
      <c r="O833" t="b">
        <v>0</v>
      </c>
      <c r="P833" t="b">
        <v>0</v>
      </c>
      <c r="Q833">
        <v>8</v>
      </c>
      <c r="R833">
        <v>2</v>
      </c>
      <c r="S833">
        <v>1</v>
      </c>
      <c r="T833">
        <v>3</v>
      </c>
      <c r="U833" t="b">
        <v>1</v>
      </c>
      <c r="V833" t="s">
        <v>552</v>
      </c>
      <c r="W833" t="s">
        <v>2000</v>
      </c>
      <c r="X833" t="s">
        <v>14980</v>
      </c>
      <c r="Y833">
        <v>111</v>
      </c>
      <c r="Z833">
        <v>111</v>
      </c>
      <c r="AA833">
        <v>4</v>
      </c>
      <c r="AB833">
        <v>4</v>
      </c>
      <c r="AC833">
        <v>9</v>
      </c>
    </row>
    <row r="834" spans="1:29">
      <c r="A834">
        <v>836</v>
      </c>
      <c r="B834" t="s">
        <v>806</v>
      </c>
      <c r="C834" t="s">
        <v>2376</v>
      </c>
      <c r="J834" t="s">
        <v>1457</v>
      </c>
      <c r="K834">
        <v>0</v>
      </c>
      <c r="N834" t="b">
        <v>1</v>
      </c>
      <c r="O834" t="b">
        <v>0</v>
      </c>
      <c r="P834" t="b">
        <v>0</v>
      </c>
      <c r="Q834">
        <v>8</v>
      </c>
      <c r="R834">
        <v>2</v>
      </c>
      <c r="S834">
        <v>1</v>
      </c>
      <c r="T834">
        <v>3</v>
      </c>
      <c r="U834" t="b">
        <v>1</v>
      </c>
      <c r="V834" t="s">
        <v>552</v>
      </c>
      <c r="W834" t="s">
        <v>2000</v>
      </c>
      <c r="X834" t="s">
        <v>14981</v>
      </c>
      <c r="Y834">
        <v>111</v>
      </c>
      <c r="Z834">
        <v>111</v>
      </c>
      <c r="AA834">
        <v>5</v>
      </c>
      <c r="AB834">
        <v>5</v>
      </c>
      <c r="AC834">
        <v>9</v>
      </c>
    </row>
    <row r="835" spans="1:29">
      <c r="A835">
        <v>837</v>
      </c>
      <c r="B835" t="s">
        <v>806</v>
      </c>
      <c r="C835" t="s">
        <v>2377</v>
      </c>
      <c r="J835" t="s">
        <v>1457</v>
      </c>
      <c r="K835">
        <v>0</v>
      </c>
      <c r="N835" t="b">
        <v>1</v>
      </c>
      <c r="O835" t="b">
        <v>0</v>
      </c>
      <c r="P835" t="b">
        <v>0</v>
      </c>
      <c r="Q835">
        <v>8</v>
      </c>
      <c r="R835">
        <v>2</v>
      </c>
      <c r="S835">
        <v>1</v>
      </c>
      <c r="T835">
        <v>3</v>
      </c>
      <c r="U835" t="b">
        <v>1</v>
      </c>
      <c r="V835" t="s">
        <v>552</v>
      </c>
      <c r="W835" t="s">
        <v>2000</v>
      </c>
      <c r="X835" t="s">
        <v>14982</v>
      </c>
      <c r="Y835">
        <v>112</v>
      </c>
      <c r="Z835">
        <v>112</v>
      </c>
      <c r="AA835">
        <v>4</v>
      </c>
      <c r="AB835">
        <v>4</v>
      </c>
      <c r="AC835">
        <v>9</v>
      </c>
    </row>
    <row r="836" spans="1:29">
      <c r="A836">
        <v>838</v>
      </c>
      <c r="B836" t="s">
        <v>806</v>
      </c>
      <c r="C836" t="s">
        <v>2378</v>
      </c>
      <c r="J836" t="s">
        <v>1457</v>
      </c>
      <c r="K836">
        <v>0</v>
      </c>
      <c r="N836" t="b">
        <v>1</v>
      </c>
      <c r="O836" t="b">
        <v>0</v>
      </c>
      <c r="P836" t="b">
        <v>0</v>
      </c>
      <c r="Q836">
        <v>8</v>
      </c>
      <c r="R836">
        <v>2</v>
      </c>
      <c r="S836">
        <v>1</v>
      </c>
      <c r="T836">
        <v>3</v>
      </c>
      <c r="U836" t="b">
        <v>1</v>
      </c>
      <c r="V836" t="s">
        <v>552</v>
      </c>
      <c r="W836" t="s">
        <v>2000</v>
      </c>
      <c r="X836" t="s">
        <v>14983</v>
      </c>
      <c r="Y836">
        <v>112</v>
      </c>
      <c r="Z836">
        <v>112</v>
      </c>
      <c r="AA836">
        <v>5</v>
      </c>
      <c r="AB836">
        <v>5</v>
      </c>
      <c r="AC836">
        <v>9</v>
      </c>
    </row>
    <row r="837" spans="1:29">
      <c r="A837">
        <v>839</v>
      </c>
      <c r="B837" t="s">
        <v>806</v>
      </c>
      <c r="C837" t="s">
        <v>2379</v>
      </c>
      <c r="J837" t="s">
        <v>1457</v>
      </c>
      <c r="K837">
        <v>0</v>
      </c>
      <c r="N837" t="b">
        <v>1</v>
      </c>
      <c r="O837" t="b">
        <v>0</v>
      </c>
      <c r="P837" t="b">
        <v>0</v>
      </c>
      <c r="Q837">
        <v>8</v>
      </c>
      <c r="R837">
        <v>2</v>
      </c>
      <c r="S837">
        <v>1</v>
      </c>
      <c r="T837">
        <v>3</v>
      </c>
      <c r="U837" t="b">
        <v>1</v>
      </c>
      <c r="V837" t="s">
        <v>552</v>
      </c>
      <c r="W837" t="s">
        <v>2000</v>
      </c>
      <c r="X837" t="s">
        <v>14984</v>
      </c>
      <c r="Y837">
        <v>113</v>
      </c>
      <c r="Z837">
        <v>113</v>
      </c>
      <c r="AA837">
        <v>4</v>
      </c>
      <c r="AB837">
        <v>4</v>
      </c>
      <c r="AC837">
        <v>9</v>
      </c>
    </row>
    <row r="838" spans="1:29">
      <c r="A838">
        <v>840</v>
      </c>
      <c r="B838" t="s">
        <v>806</v>
      </c>
      <c r="C838" t="s">
        <v>2380</v>
      </c>
      <c r="J838" t="s">
        <v>1457</v>
      </c>
      <c r="K838">
        <v>0</v>
      </c>
      <c r="N838" t="b">
        <v>1</v>
      </c>
      <c r="O838" t="b">
        <v>0</v>
      </c>
      <c r="P838" t="b">
        <v>0</v>
      </c>
      <c r="Q838">
        <v>8</v>
      </c>
      <c r="R838">
        <v>2</v>
      </c>
      <c r="S838">
        <v>1</v>
      </c>
      <c r="T838">
        <v>3</v>
      </c>
      <c r="U838" t="b">
        <v>1</v>
      </c>
      <c r="V838" t="s">
        <v>552</v>
      </c>
      <c r="W838" t="s">
        <v>2000</v>
      </c>
      <c r="X838" t="s">
        <v>14985</v>
      </c>
      <c r="Y838">
        <v>113</v>
      </c>
      <c r="Z838">
        <v>113</v>
      </c>
      <c r="AA838">
        <v>5</v>
      </c>
      <c r="AB838">
        <v>5</v>
      </c>
      <c r="AC838">
        <v>9</v>
      </c>
    </row>
    <row r="839" spans="1:29">
      <c r="A839">
        <v>841</v>
      </c>
      <c r="B839" t="s">
        <v>806</v>
      </c>
      <c r="C839" t="s">
        <v>2381</v>
      </c>
      <c r="J839" t="s">
        <v>1457</v>
      </c>
      <c r="K839">
        <v>0</v>
      </c>
      <c r="N839" t="b">
        <v>1</v>
      </c>
      <c r="O839" t="b">
        <v>0</v>
      </c>
      <c r="P839" t="b">
        <v>0</v>
      </c>
      <c r="Q839">
        <v>8</v>
      </c>
      <c r="R839">
        <v>2</v>
      </c>
      <c r="S839">
        <v>1</v>
      </c>
      <c r="T839">
        <v>3</v>
      </c>
      <c r="U839" t="b">
        <v>1</v>
      </c>
      <c r="V839" t="s">
        <v>552</v>
      </c>
      <c r="W839" t="s">
        <v>2000</v>
      </c>
      <c r="X839" t="s">
        <v>14986</v>
      </c>
      <c r="Y839">
        <v>114</v>
      </c>
      <c r="Z839">
        <v>114</v>
      </c>
      <c r="AA839">
        <v>4</v>
      </c>
      <c r="AB839">
        <v>4</v>
      </c>
      <c r="AC839">
        <v>9</v>
      </c>
    </row>
    <row r="840" spans="1:29">
      <c r="A840">
        <v>842</v>
      </c>
      <c r="B840" t="s">
        <v>806</v>
      </c>
      <c r="C840" t="s">
        <v>2382</v>
      </c>
      <c r="J840" t="s">
        <v>1457</v>
      </c>
      <c r="K840">
        <v>0</v>
      </c>
      <c r="N840" t="b">
        <v>1</v>
      </c>
      <c r="O840" t="b">
        <v>0</v>
      </c>
      <c r="P840" t="b">
        <v>0</v>
      </c>
      <c r="Q840">
        <v>8</v>
      </c>
      <c r="R840">
        <v>2</v>
      </c>
      <c r="S840">
        <v>1</v>
      </c>
      <c r="T840">
        <v>3</v>
      </c>
      <c r="U840" t="b">
        <v>1</v>
      </c>
      <c r="V840" t="s">
        <v>552</v>
      </c>
      <c r="W840" t="s">
        <v>2000</v>
      </c>
      <c r="X840" t="s">
        <v>14987</v>
      </c>
      <c r="Y840">
        <v>114</v>
      </c>
      <c r="Z840">
        <v>114</v>
      </c>
      <c r="AA840">
        <v>5</v>
      </c>
      <c r="AB840">
        <v>5</v>
      </c>
      <c r="AC840">
        <v>9</v>
      </c>
    </row>
    <row r="841" spans="1:29">
      <c r="A841">
        <v>843</v>
      </c>
      <c r="B841" t="s">
        <v>806</v>
      </c>
      <c r="C841" t="s">
        <v>2383</v>
      </c>
      <c r="J841" t="s">
        <v>1457</v>
      </c>
      <c r="K841">
        <v>0</v>
      </c>
      <c r="N841" t="b">
        <v>1</v>
      </c>
      <c r="O841" t="b">
        <v>0</v>
      </c>
      <c r="P841" t="b">
        <v>0</v>
      </c>
      <c r="Q841">
        <v>8</v>
      </c>
      <c r="R841">
        <v>2</v>
      </c>
      <c r="S841">
        <v>1</v>
      </c>
      <c r="T841">
        <v>3</v>
      </c>
      <c r="U841" t="b">
        <v>1</v>
      </c>
      <c r="V841" t="s">
        <v>552</v>
      </c>
      <c r="W841" t="s">
        <v>2000</v>
      </c>
      <c r="X841" t="s">
        <v>14988</v>
      </c>
      <c r="Y841">
        <v>115</v>
      </c>
      <c r="Z841">
        <v>115</v>
      </c>
      <c r="AA841">
        <v>4</v>
      </c>
      <c r="AB841">
        <v>4</v>
      </c>
      <c r="AC841">
        <v>9</v>
      </c>
    </row>
    <row r="842" spans="1:29">
      <c r="A842">
        <v>844</v>
      </c>
      <c r="B842" t="s">
        <v>806</v>
      </c>
      <c r="C842" t="s">
        <v>2384</v>
      </c>
      <c r="J842" t="s">
        <v>1457</v>
      </c>
      <c r="K842">
        <v>0</v>
      </c>
      <c r="N842" t="b">
        <v>1</v>
      </c>
      <c r="O842" t="b">
        <v>0</v>
      </c>
      <c r="P842" t="b">
        <v>0</v>
      </c>
      <c r="Q842">
        <v>8</v>
      </c>
      <c r="R842">
        <v>2</v>
      </c>
      <c r="S842">
        <v>1</v>
      </c>
      <c r="T842">
        <v>3</v>
      </c>
      <c r="U842" t="b">
        <v>1</v>
      </c>
      <c r="V842" t="s">
        <v>552</v>
      </c>
      <c r="W842" t="s">
        <v>2000</v>
      </c>
      <c r="X842" t="s">
        <v>14989</v>
      </c>
      <c r="Y842">
        <v>115</v>
      </c>
      <c r="Z842">
        <v>115</v>
      </c>
      <c r="AA842">
        <v>5</v>
      </c>
      <c r="AB842">
        <v>5</v>
      </c>
      <c r="AC842">
        <v>9</v>
      </c>
    </row>
    <row r="843" spans="1:29">
      <c r="A843">
        <v>845</v>
      </c>
      <c r="B843" t="s">
        <v>806</v>
      </c>
      <c r="C843" t="s">
        <v>2385</v>
      </c>
      <c r="J843" t="s">
        <v>1457</v>
      </c>
      <c r="K843">
        <v>0</v>
      </c>
      <c r="N843" t="b">
        <v>1</v>
      </c>
      <c r="O843" t="b">
        <v>0</v>
      </c>
      <c r="P843" t="b">
        <v>0</v>
      </c>
      <c r="Q843">
        <v>8</v>
      </c>
      <c r="R843">
        <v>2</v>
      </c>
      <c r="S843">
        <v>1</v>
      </c>
      <c r="T843">
        <v>3</v>
      </c>
      <c r="U843" t="b">
        <v>1</v>
      </c>
      <c r="V843" t="s">
        <v>552</v>
      </c>
      <c r="W843" t="s">
        <v>2000</v>
      </c>
      <c r="X843" t="s">
        <v>14990</v>
      </c>
      <c r="Y843">
        <v>117</v>
      </c>
      <c r="Z843">
        <v>117</v>
      </c>
      <c r="AA843">
        <v>4</v>
      </c>
      <c r="AB843">
        <v>4</v>
      </c>
      <c r="AC843">
        <v>9</v>
      </c>
    </row>
    <row r="844" spans="1:29">
      <c r="A844">
        <v>846</v>
      </c>
      <c r="B844" t="s">
        <v>806</v>
      </c>
      <c r="C844" t="s">
        <v>2386</v>
      </c>
      <c r="J844" t="s">
        <v>1457</v>
      </c>
      <c r="K844">
        <v>0</v>
      </c>
      <c r="N844" t="b">
        <v>1</v>
      </c>
      <c r="O844" t="b">
        <v>0</v>
      </c>
      <c r="P844" t="b">
        <v>0</v>
      </c>
      <c r="Q844">
        <v>8</v>
      </c>
      <c r="R844">
        <v>2</v>
      </c>
      <c r="S844">
        <v>1</v>
      </c>
      <c r="T844">
        <v>3</v>
      </c>
      <c r="U844" t="b">
        <v>1</v>
      </c>
      <c r="V844" t="s">
        <v>552</v>
      </c>
      <c r="W844" t="s">
        <v>2000</v>
      </c>
      <c r="X844" t="s">
        <v>14991</v>
      </c>
      <c r="Y844">
        <v>117</v>
      </c>
      <c r="Z844">
        <v>117</v>
      </c>
      <c r="AA844">
        <v>5</v>
      </c>
      <c r="AB844">
        <v>5</v>
      </c>
      <c r="AC844">
        <v>9</v>
      </c>
    </row>
    <row r="845" spans="1:29">
      <c r="A845">
        <v>847</v>
      </c>
      <c r="B845" t="s">
        <v>806</v>
      </c>
      <c r="C845" t="s">
        <v>2387</v>
      </c>
      <c r="J845" t="s">
        <v>1457</v>
      </c>
      <c r="K845">
        <v>0</v>
      </c>
      <c r="N845" t="b">
        <v>1</v>
      </c>
      <c r="O845" t="b">
        <v>0</v>
      </c>
      <c r="P845" t="b">
        <v>0</v>
      </c>
      <c r="Q845">
        <v>8</v>
      </c>
      <c r="R845">
        <v>2</v>
      </c>
      <c r="S845">
        <v>1</v>
      </c>
      <c r="T845">
        <v>3</v>
      </c>
      <c r="U845" t="b">
        <v>1</v>
      </c>
      <c r="V845" t="s">
        <v>552</v>
      </c>
      <c r="W845" t="s">
        <v>2000</v>
      </c>
      <c r="X845" t="s">
        <v>14992</v>
      </c>
      <c r="Y845">
        <v>118</v>
      </c>
      <c r="Z845">
        <v>118</v>
      </c>
      <c r="AA845">
        <v>4</v>
      </c>
      <c r="AB845">
        <v>4</v>
      </c>
      <c r="AC845">
        <v>9</v>
      </c>
    </row>
    <row r="846" spans="1:29">
      <c r="A846">
        <v>848</v>
      </c>
      <c r="B846" t="s">
        <v>806</v>
      </c>
      <c r="C846" t="s">
        <v>2388</v>
      </c>
      <c r="J846" t="s">
        <v>1457</v>
      </c>
      <c r="K846">
        <v>0</v>
      </c>
      <c r="N846" t="b">
        <v>1</v>
      </c>
      <c r="O846" t="b">
        <v>0</v>
      </c>
      <c r="P846" t="b">
        <v>0</v>
      </c>
      <c r="Q846">
        <v>8</v>
      </c>
      <c r="R846">
        <v>2</v>
      </c>
      <c r="S846">
        <v>1</v>
      </c>
      <c r="T846">
        <v>3</v>
      </c>
      <c r="U846" t="b">
        <v>1</v>
      </c>
      <c r="V846" t="s">
        <v>552</v>
      </c>
      <c r="W846" t="s">
        <v>2000</v>
      </c>
      <c r="X846" t="s">
        <v>14993</v>
      </c>
      <c r="Y846">
        <v>118</v>
      </c>
      <c r="Z846">
        <v>118</v>
      </c>
      <c r="AA846">
        <v>5</v>
      </c>
      <c r="AB846">
        <v>5</v>
      </c>
      <c r="AC846">
        <v>9</v>
      </c>
    </row>
    <row r="847" spans="1:29">
      <c r="A847">
        <v>849</v>
      </c>
      <c r="B847" t="s">
        <v>806</v>
      </c>
      <c r="C847" t="s">
        <v>2389</v>
      </c>
      <c r="J847" t="s">
        <v>1457</v>
      </c>
      <c r="K847">
        <v>0</v>
      </c>
      <c r="N847" t="b">
        <v>1</v>
      </c>
      <c r="O847" t="b">
        <v>0</v>
      </c>
      <c r="P847" t="b">
        <v>0</v>
      </c>
      <c r="Q847">
        <v>8</v>
      </c>
      <c r="R847">
        <v>2</v>
      </c>
      <c r="S847">
        <v>1</v>
      </c>
      <c r="T847">
        <v>3</v>
      </c>
      <c r="U847" t="b">
        <v>1</v>
      </c>
      <c r="V847" t="s">
        <v>552</v>
      </c>
      <c r="W847" t="s">
        <v>2000</v>
      </c>
      <c r="X847" t="s">
        <v>14994</v>
      </c>
      <c r="Y847">
        <v>119</v>
      </c>
      <c r="Z847">
        <v>119</v>
      </c>
      <c r="AA847">
        <v>4</v>
      </c>
      <c r="AB847">
        <v>4</v>
      </c>
      <c r="AC847">
        <v>9</v>
      </c>
    </row>
    <row r="848" spans="1:29">
      <c r="A848">
        <v>850</v>
      </c>
      <c r="B848" t="s">
        <v>806</v>
      </c>
      <c r="C848" t="s">
        <v>2390</v>
      </c>
      <c r="J848" t="s">
        <v>1457</v>
      </c>
      <c r="K848">
        <v>0</v>
      </c>
      <c r="N848" t="b">
        <v>1</v>
      </c>
      <c r="O848" t="b">
        <v>0</v>
      </c>
      <c r="P848" t="b">
        <v>0</v>
      </c>
      <c r="Q848">
        <v>8</v>
      </c>
      <c r="R848">
        <v>2</v>
      </c>
      <c r="S848">
        <v>1</v>
      </c>
      <c r="T848">
        <v>3</v>
      </c>
      <c r="U848" t="b">
        <v>1</v>
      </c>
      <c r="V848" t="s">
        <v>552</v>
      </c>
      <c r="W848" t="s">
        <v>2000</v>
      </c>
      <c r="X848" t="s">
        <v>14995</v>
      </c>
      <c r="Y848">
        <v>119</v>
      </c>
      <c r="Z848">
        <v>119</v>
      </c>
      <c r="AA848">
        <v>5</v>
      </c>
      <c r="AB848">
        <v>5</v>
      </c>
      <c r="AC848">
        <v>9</v>
      </c>
    </row>
    <row r="849" spans="1:29">
      <c r="A849">
        <v>851</v>
      </c>
      <c r="B849" t="s">
        <v>806</v>
      </c>
      <c r="C849" t="s">
        <v>2391</v>
      </c>
      <c r="J849" t="s">
        <v>1457</v>
      </c>
      <c r="K849">
        <v>0</v>
      </c>
      <c r="N849" t="b">
        <v>1</v>
      </c>
      <c r="O849" t="b">
        <v>0</v>
      </c>
      <c r="P849" t="b">
        <v>0</v>
      </c>
      <c r="Q849">
        <v>8</v>
      </c>
      <c r="R849">
        <v>2</v>
      </c>
      <c r="S849">
        <v>1</v>
      </c>
      <c r="T849">
        <v>3</v>
      </c>
      <c r="U849" t="b">
        <v>1</v>
      </c>
      <c r="V849" t="s">
        <v>552</v>
      </c>
      <c r="W849" t="s">
        <v>2000</v>
      </c>
      <c r="X849" t="s">
        <v>14996</v>
      </c>
      <c r="Y849">
        <v>120</v>
      </c>
      <c r="Z849">
        <v>120</v>
      </c>
      <c r="AA849">
        <v>4</v>
      </c>
      <c r="AB849">
        <v>4</v>
      </c>
      <c r="AC849">
        <v>9</v>
      </c>
    </row>
    <row r="850" spans="1:29">
      <c r="A850">
        <v>852</v>
      </c>
      <c r="B850" t="s">
        <v>806</v>
      </c>
      <c r="C850" t="s">
        <v>2392</v>
      </c>
      <c r="J850" t="s">
        <v>1457</v>
      </c>
      <c r="K850">
        <v>0</v>
      </c>
      <c r="N850" t="b">
        <v>1</v>
      </c>
      <c r="O850" t="b">
        <v>0</v>
      </c>
      <c r="P850" t="b">
        <v>0</v>
      </c>
      <c r="Q850">
        <v>8</v>
      </c>
      <c r="R850">
        <v>2</v>
      </c>
      <c r="S850">
        <v>1</v>
      </c>
      <c r="T850">
        <v>3</v>
      </c>
      <c r="U850" t="b">
        <v>1</v>
      </c>
      <c r="V850" t="s">
        <v>552</v>
      </c>
      <c r="W850" t="s">
        <v>2000</v>
      </c>
      <c r="X850" t="s">
        <v>14997</v>
      </c>
      <c r="Y850">
        <v>120</v>
      </c>
      <c r="Z850">
        <v>120</v>
      </c>
      <c r="AA850">
        <v>5</v>
      </c>
      <c r="AB850">
        <v>5</v>
      </c>
      <c r="AC850">
        <v>9</v>
      </c>
    </row>
    <row r="851" spans="1:29">
      <c r="A851">
        <v>853</v>
      </c>
      <c r="B851" t="s">
        <v>806</v>
      </c>
      <c r="C851" t="s">
        <v>2393</v>
      </c>
      <c r="J851" t="s">
        <v>1457</v>
      </c>
      <c r="K851">
        <v>0</v>
      </c>
      <c r="N851" t="b">
        <v>1</v>
      </c>
      <c r="O851" t="b">
        <v>0</v>
      </c>
      <c r="P851" t="b">
        <v>0</v>
      </c>
      <c r="Q851">
        <v>8</v>
      </c>
      <c r="R851">
        <v>2</v>
      </c>
      <c r="S851">
        <v>1</v>
      </c>
      <c r="T851">
        <v>3</v>
      </c>
      <c r="U851" t="b">
        <v>1</v>
      </c>
      <c r="V851" t="s">
        <v>552</v>
      </c>
      <c r="W851" t="s">
        <v>2000</v>
      </c>
      <c r="X851" t="s">
        <v>14998</v>
      </c>
      <c r="Y851">
        <v>121</v>
      </c>
      <c r="Z851">
        <v>121</v>
      </c>
      <c r="AA851">
        <v>4</v>
      </c>
      <c r="AB851">
        <v>4</v>
      </c>
      <c r="AC851">
        <v>9</v>
      </c>
    </row>
    <row r="852" spans="1:29">
      <c r="A852">
        <v>854</v>
      </c>
      <c r="B852" t="s">
        <v>806</v>
      </c>
      <c r="C852" t="s">
        <v>2394</v>
      </c>
      <c r="J852" t="s">
        <v>1457</v>
      </c>
      <c r="K852">
        <v>0</v>
      </c>
      <c r="N852" t="b">
        <v>1</v>
      </c>
      <c r="O852" t="b">
        <v>0</v>
      </c>
      <c r="P852" t="b">
        <v>0</v>
      </c>
      <c r="Q852">
        <v>8</v>
      </c>
      <c r="R852">
        <v>2</v>
      </c>
      <c r="S852">
        <v>1</v>
      </c>
      <c r="T852">
        <v>3</v>
      </c>
      <c r="U852" t="b">
        <v>1</v>
      </c>
      <c r="V852" t="s">
        <v>552</v>
      </c>
      <c r="W852" t="s">
        <v>2000</v>
      </c>
      <c r="X852" t="s">
        <v>14999</v>
      </c>
      <c r="Y852">
        <v>121</v>
      </c>
      <c r="Z852">
        <v>121</v>
      </c>
      <c r="AA852">
        <v>5</v>
      </c>
      <c r="AB852">
        <v>5</v>
      </c>
      <c r="AC852">
        <v>9</v>
      </c>
    </row>
    <row r="853" spans="1:29">
      <c r="A853">
        <v>855</v>
      </c>
      <c r="B853" t="s">
        <v>806</v>
      </c>
      <c r="C853" t="s">
        <v>2395</v>
      </c>
      <c r="J853" t="s">
        <v>1457</v>
      </c>
      <c r="K853">
        <v>0</v>
      </c>
      <c r="N853" t="b">
        <v>1</v>
      </c>
      <c r="O853" t="b">
        <v>0</v>
      </c>
      <c r="P853" t="b">
        <v>0</v>
      </c>
      <c r="Q853">
        <v>8</v>
      </c>
      <c r="R853">
        <v>2</v>
      </c>
      <c r="S853">
        <v>1</v>
      </c>
      <c r="T853">
        <v>3</v>
      </c>
      <c r="U853" t="b">
        <v>1</v>
      </c>
      <c r="V853" t="s">
        <v>552</v>
      </c>
      <c r="W853" t="s">
        <v>2000</v>
      </c>
      <c r="X853" t="s">
        <v>15000</v>
      </c>
      <c r="Y853">
        <v>122</v>
      </c>
      <c r="Z853">
        <v>122</v>
      </c>
      <c r="AA853">
        <v>4</v>
      </c>
      <c r="AB853">
        <v>4</v>
      </c>
      <c r="AC853">
        <v>9</v>
      </c>
    </row>
    <row r="854" spans="1:29">
      <c r="A854">
        <v>856</v>
      </c>
      <c r="B854" t="s">
        <v>806</v>
      </c>
      <c r="C854" t="s">
        <v>2396</v>
      </c>
      <c r="J854" t="s">
        <v>1457</v>
      </c>
      <c r="K854">
        <v>0</v>
      </c>
      <c r="N854" t="b">
        <v>1</v>
      </c>
      <c r="O854" t="b">
        <v>0</v>
      </c>
      <c r="P854" t="b">
        <v>0</v>
      </c>
      <c r="Q854">
        <v>8</v>
      </c>
      <c r="R854">
        <v>2</v>
      </c>
      <c r="S854">
        <v>1</v>
      </c>
      <c r="T854">
        <v>3</v>
      </c>
      <c r="U854" t="b">
        <v>1</v>
      </c>
      <c r="V854" t="s">
        <v>552</v>
      </c>
      <c r="W854" t="s">
        <v>2000</v>
      </c>
      <c r="X854" t="s">
        <v>15001</v>
      </c>
      <c r="Y854">
        <v>122</v>
      </c>
      <c r="Z854">
        <v>122</v>
      </c>
      <c r="AA854">
        <v>5</v>
      </c>
      <c r="AB854">
        <v>5</v>
      </c>
      <c r="AC854">
        <v>9</v>
      </c>
    </row>
    <row r="855" spans="1:29">
      <c r="A855">
        <v>857</v>
      </c>
      <c r="B855" t="s">
        <v>806</v>
      </c>
      <c r="C855" t="s">
        <v>2397</v>
      </c>
      <c r="J855" t="s">
        <v>1457</v>
      </c>
      <c r="K855">
        <v>0</v>
      </c>
      <c r="N855" t="b">
        <v>1</v>
      </c>
      <c r="O855" t="b">
        <v>0</v>
      </c>
      <c r="P855" t="b">
        <v>0</v>
      </c>
      <c r="Q855">
        <v>8</v>
      </c>
      <c r="R855">
        <v>2</v>
      </c>
      <c r="S855">
        <v>1</v>
      </c>
      <c r="T855">
        <v>3</v>
      </c>
      <c r="U855" t="b">
        <v>1</v>
      </c>
      <c r="V855" t="s">
        <v>552</v>
      </c>
      <c r="W855" t="s">
        <v>2000</v>
      </c>
      <c r="X855" t="s">
        <v>15002</v>
      </c>
      <c r="Y855">
        <v>123</v>
      </c>
      <c r="Z855">
        <v>123</v>
      </c>
      <c r="AA855">
        <v>4</v>
      </c>
      <c r="AB855">
        <v>4</v>
      </c>
      <c r="AC855">
        <v>9</v>
      </c>
    </row>
    <row r="856" spans="1:29">
      <c r="A856">
        <v>858</v>
      </c>
      <c r="B856" t="s">
        <v>806</v>
      </c>
      <c r="C856" t="s">
        <v>2398</v>
      </c>
      <c r="J856" t="s">
        <v>1457</v>
      </c>
      <c r="K856">
        <v>0</v>
      </c>
      <c r="N856" t="b">
        <v>1</v>
      </c>
      <c r="O856" t="b">
        <v>0</v>
      </c>
      <c r="P856" t="b">
        <v>0</v>
      </c>
      <c r="Q856">
        <v>8</v>
      </c>
      <c r="R856">
        <v>2</v>
      </c>
      <c r="S856">
        <v>1</v>
      </c>
      <c r="T856">
        <v>3</v>
      </c>
      <c r="U856" t="b">
        <v>1</v>
      </c>
      <c r="V856" t="s">
        <v>552</v>
      </c>
      <c r="W856" t="s">
        <v>2000</v>
      </c>
      <c r="X856" t="s">
        <v>15003</v>
      </c>
      <c r="Y856">
        <v>123</v>
      </c>
      <c r="Z856">
        <v>123</v>
      </c>
      <c r="AA856">
        <v>5</v>
      </c>
      <c r="AB856">
        <v>5</v>
      </c>
      <c r="AC856">
        <v>9</v>
      </c>
    </row>
    <row r="857" spans="1:29">
      <c r="A857">
        <v>859</v>
      </c>
      <c r="B857" t="s">
        <v>806</v>
      </c>
      <c r="C857" t="s">
        <v>2399</v>
      </c>
      <c r="J857" t="s">
        <v>1457</v>
      </c>
      <c r="K857">
        <v>0</v>
      </c>
      <c r="N857" t="b">
        <v>1</v>
      </c>
      <c r="O857" t="b">
        <v>0</v>
      </c>
      <c r="P857" t="b">
        <v>0</v>
      </c>
      <c r="Q857">
        <v>8</v>
      </c>
      <c r="R857">
        <v>2</v>
      </c>
      <c r="S857">
        <v>1</v>
      </c>
      <c r="T857">
        <v>3</v>
      </c>
      <c r="U857" t="b">
        <v>1</v>
      </c>
      <c r="V857" t="s">
        <v>552</v>
      </c>
      <c r="W857" t="s">
        <v>2000</v>
      </c>
      <c r="X857" t="s">
        <v>15004</v>
      </c>
      <c r="Y857">
        <v>124</v>
      </c>
      <c r="Z857">
        <v>124</v>
      </c>
      <c r="AA857">
        <v>4</v>
      </c>
      <c r="AB857">
        <v>4</v>
      </c>
      <c r="AC857">
        <v>9</v>
      </c>
    </row>
    <row r="858" spans="1:29">
      <c r="A858">
        <v>860</v>
      </c>
      <c r="B858" t="s">
        <v>806</v>
      </c>
      <c r="C858" t="s">
        <v>2400</v>
      </c>
      <c r="J858" t="s">
        <v>1457</v>
      </c>
      <c r="K858">
        <v>0</v>
      </c>
      <c r="N858" t="b">
        <v>1</v>
      </c>
      <c r="O858" t="b">
        <v>0</v>
      </c>
      <c r="P858" t="b">
        <v>0</v>
      </c>
      <c r="Q858">
        <v>8</v>
      </c>
      <c r="R858">
        <v>2</v>
      </c>
      <c r="S858">
        <v>1</v>
      </c>
      <c r="T858">
        <v>3</v>
      </c>
      <c r="U858" t="b">
        <v>1</v>
      </c>
      <c r="V858" t="s">
        <v>552</v>
      </c>
      <c r="W858" t="s">
        <v>2000</v>
      </c>
      <c r="X858" t="s">
        <v>15005</v>
      </c>
      <c r="Y858">
        <v>124</v>
      </c>
      <c r="Z858">
        <v>124</v>
      </c>
      <c r="AA858">
        <v>5</v>
      </c>
      <c r="AB858">
        <v>5</v>
      </c>
      <c r="AC858">
        <v>9</v>
      </c>
    </row>
    <row r="859" spans="1:29">
      <c r="A859">
        <v>861</v>
      </c>
      <c r="B859" t="s">
        <v>806</v>
      </c>
      <c r="C859" t="s">
        <v>2401</v>
      </c>
      <c r="J859" t="s">
        <v>1457</v>
      </c>
      <c r="K859">
        <v>0</v>
      </c>
      <c r="N859" t="b">
        <v>1</v>
      </c>
      <c r="O859" t="b">
        <v>0</v>
      </c>
      <c r="P859" t="b">
        <v>0</v>
      </c>
      <c r="Q859">
        <v>8</v>
      </c>
      <c r="R859">
        <v>2</v>
      </c>
      <c r="S859">
        <v>1</v>
      </c>
      <c r="T859">
        <v>3</v>
      </c>
      <c r="U859" t="b">
        <v>1</v>
      </c>
      <c r="V859" t="s">
        <v>552</v>
      </c>
      <c r="W859" t="s">
        <v>2000</v>
      </c>
      <c r="X859" t="s">
        <v>15006</v>
      </c>
      <c r="Y859">
        <v>125</v>
      </c>
      <c r="Z859">
        <v>125</v>
      </c>
      <c r="AA859">
        <v>4</v>
      </c>
      <c r="AB859">
        <v>4</v>
      </c>
      <c r="AC859">
        <v>9</v>
      </c>
    </row>
    <row r="860" spans="1:29">
      <c r="A860">
        <v>862</v>
      </c>
      <c r="B860" t="s">
        <v>806</v>
      </c>
      <c r="C860" t="s">
        <v>2402</v>
      </c>
      <c r="J860" t="s">
        <v>1457</v>
      </c>
      <c r="K860">
        <v>0</v>
      </c>
      <c r="N860" t="b">
        <v>1</v>
      </c>
      <c r="O860" t="b">
        <v>0</v>
      </c>
      <c r="P860" t="b">
        <v>0</v>
      </c>
      <c r="Q860">
        <v>8</v>
      </c>
      <c r="R860">
        <v>2</v>
      </c>
      <c r="S860">
        <v>1</v>
      </c>
      <c r="T860">
        <v>3</v>
      </c>
      <c r="U860" t="b">
        <v>1</v>
      </c>
      <c r="V860" t="s">
        <v>552</v>
      </c>
      <c r="W860" t="s">
        <v>2000</v>
      </c>
      <c r="X860" t="s">
        <v>15007</v>
      </c>
      <c r="Y860">
        <v>125</v>
      </c>
      <c r="Z860">
        <v>125</v>
      </c>
      <c r="AA860">
        <v>5</v>
      </c>
      <c r="AB860">
        <v>5</v>
      </c>
      <c r="AC860">
        <v>9</v>
      </c>
    </row>
    <row r="861" spans="1:29">
      <c r="A861">
        <v>863</v>
      </c>
      <c r="B861" t="s">
        <v>806</v>
      </c>
      <c r="C861" t="s">
        <v>2403</v>
      </c>
      <c r="J861" t="s">
        <v>1457</v>
      </c>
      <c r="K861">
        <v>0</v>
      </c>
      <c r="N861" t="b">
        <v>0</v>
      </c>
      <c r="O861" t="b">
        <v>1</v>
      </c>
      <c r="P861" t="b">
        <v>0</v>
      </c>
      <c r="Q861">
        <v>8</v>
      </c>
      <c r="R861">
        <v>2</v>
      </c>
      <c r="S861">
        <v>1</v>
      </c>
      <c r="T861">
        <v>3</v>
      </c>
      <c r="U861" t="b">
        <v>1</v>
      </c>
      <c r="V861" t="s">
        <v>552</v>
      </c>
      <c r="W861" t="s">
        <v>2000</v>
      </c>
      <c r="X861" t="s">
        <v>15008</v>
      </c>
      <c r="Y861">
        <v>80</v>
      </c>
      <c r="Z861">
        <v>80</v>
      </c>
      <c r="AA861">
        <v>6</v>
      </c>
      <c r="AB861">
        <v>6</v>
      </c>
      <c r="AC861">
        <v>9</v>
      </c>
    </row>
    <row r="862" spans="1:29">
      <c r="A862">
        <v>864</v>
      </c>
      <c r="B862" t="s">
        <v>806</v>
      </c>
      <c r="C862" t="s">
        <v>2404</v>
      </c>
      <c r="J862" t="s">
        <v>1457</v>
      </c>
      <c r="K862">
        <v>0</v>
      </c>
      <c r="N862" t="b">
        <v>0</v>
      </c>
      <c r="O862" t="b">
        <v>1</v>
      </c>
      <c r="P862" t="b">
        <v>0</v>
      </c>
      <c r="Q862">
        <v>8</v>
      </c>
      <c r="R862">
        <v>2</v>
      </c>
      <c r="S862">
        <v>1</v>
      </c>
      <c r="T862">
        <v>3</v>
      </c>
      <c r="U862" t="b">
        <v>1</v>
      </c>
      <c r="V862" t="s">
        <v>552</v>
      </c>
      <c r="W862" t="s">
        <v>2000</v>
      </c>
      <c r="X862" t="s">
        <v>15009</v>
      </c>
      <c r="Y862">
        <v>81</v>
      </c>
      <c r="Z862">
        <v>81</v>
      </c>
      <c r="AA862">
        <v>6</v>
      </c>
      <c r="AB862">
        <v>6</v>
      </c>
      <c r="AC862">
        <v>9</v>
      </c>
    </row>
    <row r="863" spans="1:29">
      <c r="A863">
        <v>865</v>
      </c>
      <c r="B863" t="s">
        <v>806</v>
      </c>
      <c r="C863" t="s">
        <v>2405</v>
      </c>
      <c r="J863" t="s">
        <v>1457</v>
      </c>
      <c r="K863">
        <v>0</v>
      </c>
      <c r="N863" t="b">
        <v>0</v>
      </c>
      <c r="O863" t="b">
        <v>1</v>
      </c>
      <c r="P863" t="b">
        <v>0</v>
      </c>
      <c r="Q863">
        <v>8</v>
      </c>
      <c r="R863">
        <v>2</v>
      </c>
      <c r="S863">
        <v>1</v>
      </c>
      <c r="T863">
        <v>3</v>
      </c>
      <c r="U863" t="b">
        <v>1</v>
      </c>
      <c r="V863" t="s">
        <v>552</v>
      </c>
      <c r="W863" t="s">
        <v>2000</v>
      </c>
      <c r="X863" t="s">
        <v>15010</v>
      </c>
      <c r="Y863">
        <v>82</v>
      </c>
      <c r="Z863">
        <v>82</v>
      </c>
      <c r="AA863">
        <v>6</v>
      </c>
      <c r="AB863">
        <v>6</v>
      </c>
      <c r="AC863">
        <v>9</v>
      </c>
    </row>
    <row r="864" spans="1:29">
      <c r="A864">
        <v>866</v>
      </c>
      <c r="B864" t="s">
        <v>806</v>
      </c>
      <c r="C864" t="s">
        <v>2406</v>
      </c>
      <c r="J864" t="s">
        <v>1457</v>
      </c>
      <c r="K864">
        <v>0</v>
      </c>
      <c r="N864" t="b">
        <v>0</v>
      </c>
      <c r="O864" t="b">
        <v>1</v>
      </c>
      <c r="P864" t="b">
        <v>0</v>
      </c>
      <c r="Q864">
        <v>8</v>
      </c>
      <c r="R864">
        <v>2</v>
      </c>
      <c r="S864">
        <v>1</v>
      </c>
      <c r="T864">
        <v>3</v>
      </c>
      <c r="U864" t="b">
        <v>1</v>
      </c>
      <c r="V864" t="s">
        <v>552</v>
      </c>
      <c r="W864" t="s">
        <v>2000</v>
      </c>
      <c r="X864" t="s">
        <v>15011</v>
      </c>
      <c r="Y864">
        <v>83</v>
      </c>
      <c r="Z864">
        <v>83</v>
      </c>
      <c r="AA864">
        <v>6</v>
      </c>
      <c r="AB864">
        <v>6</v>
      </c>
      <c r="AC864">
        <v>9</v>
      </c>
    </row>
    <row r="865" spans="1:29">
      <c r="A865">
        <v>867</v>
      </c>
      <c r="B865" t="s">
        <v>806</v>
      </c>
      <c r="C865" t="s">
        <v>2407</v>
      </c>
      <c r="J865" t="s">
        <v>1457</v>
      </c>
      <c r="K865">
        <v>0</v>
      </c>
      <c r="N865" t="b">
        <v>0</v>
      </c>
      <c r="O865" t="b">
        <v>1</v>
      </c>
      <c r="P865" t="b">
        <v>0</v>
      </c>
      <c r="Q865">
        <v>8</v>
      </c>
      <c r="R865">
        <v>2</v>
      </c>
      <c r="S865">
        <v>1</v>
      </c>
      <c r="T865">
        <v>3</v>
      </c>
      <c r="U865" t="b">
        <v>1</v>
      </c>
      <c r="V865" t="s">
        <v>552</v>
      </c>
      <c r="W865" t="s">
        <v>2000</v>
      </c>
      <c r="X865" t="s">
        <v>15012</v>
      </c>
      <c r="Y865">
        <v>84</v>
      </c>
      <c r="Z865">
        <v>84</v>
      </c>
      <c r="AA865">
        <v>6</v>
      </c>
      <c r="AB865">
        <v>6</v>
      </c>
      <c r="AC865">
        <v>9</v>
      </c>
    </row>
    <row r="866" spans="1:29">
      <c r="A866">
        <v>868</v>
      </c>
      <c r="B866" t="s">
        <v>806</v>
      </c>
      <c r="C866" t="s">
        <v>2408</v>
      </c>
      <c r="J866" t="s">
        <v>1457</v>
      </c>
      <c r="K866">
        <v>0</v>
      </c>
      <c r="N866" t="b">
        <v>0</v>
      </c>
      <c r="O866" t="b">
        <v>1</v>
      </c>
      <c r="P866" t="b">
        <v>0</v>
      </c>
      <c r="Q866">
        <v>8</v>
      </c>
      <c r="R866">
        <v>2</v>
      </c>
      <c r="S866">
        <v>1</v>
      </c>
      <c r="T866">
        <v>3</v>
      </c>
      <c r="U866" t="b">
        <v>1</v>
      </c>
      <c r="V866" t="s">
        <v>552</v>
      </c>
      <c r="W866" t="s">
        <v>2000</v>
      </c>
      <c r="X866" t="s">
        <v>15013</v>
      </c>
      <c r="Y866">
        <v>85</v>
      </c>
      <c r="Z866">
        <v>85</v>
      </c>
      <c r="AA866">
        <v>6</v>
      </c>
      <c r="AB866">
        <v>6</v>
      </c>
      <c r="AC866">
        <v>9</v>
      </c>
    </row>
    <row r="867" spans="1:29">
      <c r="A867">
        <v>869</v>
      </c>
      <c r="B867" t="s">
        <v>806</v>
      </c>
      <c r="C867" t="s">
        <v>2409</v>
      </c>
      <c r="J867" t="s">
        <v>1457</v>
      </c>
      <c r="K867">
        <v>0</v>
      </c>
      <c r="N867" t="b">
        <v>0</v>
      </c>
      <c r="O867" t="b">
        <v>1</v>
      </c>
      <c r="P867" t="b">
        <v>0</v>
      </c>
      <c r="Q867">
        <v>8</v>
      </c>
      <c r="R867">
        <v>2</v>
      </c>
      <c r="S867">
        <v>1</v>
      </c>
      <c r="T867">
        <v>3</v>
      </c>
      <c r="U867" t="b">
        <v>1</v>
      </c>
      <c r="V867" t="s">
        <v>552</v>
      </c>
      <c r="W867" t="s">
        <v>2000</v>
      </c>
      <c r="X867" t="s">
        <v>15014</v>
      </c>
      <c r="Y867">
        <v>86</v>
      </c>
      <c r="Z867">
        <v>86</v>
      </c>
      <c r="AA867">
        <v>6</v>
      </c>
      <c r="AB867">
        <v>6</v>
      </c>
      <c r="AC867">
        <v>9</v>
      </c>
    </row>
    <row r="868" spans="1:29">
      <c r="A868">
        <v>870</v>
      </c>
      <c r="B868" t="s">
        <v>806</v>
      </c>
      <c r="C868" t="s">
        <v>2410</v>
      </c>
      <c r="J868" t="s">
        <v>1457</v>
      </c>
      <c r="K868">
        <v>0</v>
      </c>
      <c r="N868" t="b">
        <v>0</v>
      </c>
      <c r="O868" t="b">
        <v>1</v>
      </c>
      <c r="P868" t="b">
        <v>0</v>
      </c>
      <c r="Q868">
        <v>8</v>
      </c>
      <c r="R868">
        <v>2</v>
      </c>
      <c r="S868">
        <v>1</v>
      </c>
      <c r="T868">
        <v>3</v>
      </c>
      <c r="U868" t="b">
        <v>1</v>
      </c>
      <c r="V868" t="s">
        <v>552</v>
      </c>
      <c r="W868" t="s">
        <v>2000</v>
      </c>
      <c r="X868" t="s">
        <v>15015</v>
      </c>
      <c r="Y868">
        <v>87</v>
      </c>
      <c r="Z868">
        <v>87</v>
      </c>
      <c r="AA868">
        <v>6</v>
      </c>
      <c r="AB868">
        <v>6</v>
      </c>
      <c r="AC868">
        <v>9</v>
      </c>
    </row>
    <row r="869" spans="1:29">
      <c r="A869">
        <v>871</v>
      </c>
      <c r="B869" t="s">
        <v>806</v>
      </c>
      <c r="C869" t="s">
        <v>2411</v>
      </c>
      <c r="J869" t="s">
        <v>1457</v>
      </c>
      <c r="K869">
        <v>0</v>
      </c>
      <c r="N869" t="b">
        <v>0</v>
      </c>
      <c r="O869" t="b">
        <v>1</v>
      </c>
      <c r="P869" t="b">
        <v>0</v>
      </c>
      <c r="Q869">
        <v>8</v>
      </c>
      <c r="R869">
        <v>2</v>
      </c>
      <c r="S869">
        <v>1</v>
      </c>
      <c r="T869">
        <v>3</v>
      </c>
      <c r="U869" t="b">
        <v>1</v>
      </c>
      <c r="V869" t="s">
        <v>552</v>
      </c>
      <c r="W869" t="s">
        <v>2000</v>
      </c>
      <c r="X869" t="s">
        <v>15016</v>
      </c>
      <c r="Y869">
        <v>88</v>
      </c>
      <c r="Z869">
        <v>88</v>
      </c>
      <c r="AA869">
        <v>6</v>
      </c>
      <c r="AB869">
        <v>6</v>
      </c>
      <c r="AC869">
        <v>9</v>
      </c>
    </row>
    <row r="870" spans="1:29">
      <c r="A870">
        <v>872</v>
      </c>
      <c r="B870" t="s">
        <v>806</v>
      </c>
      <c r="C870" t="s">
        <v>2412</v>
      </c>
      <c r="J870" t="s">
        <v>1457</v>
      </c>
      <c r="K870">
        <v>0</v>
      </c>
      <c r="N870" t="b">
        <v>0</v>
      </c>
      <c r="O870" t="b">
        <v>1</v>
      </c>
      <c r="P870" t="b">
        <v>0</v>
      </c>
      <c r="Q870">
        <v>8</v>
      </c>
      <c r="R870">
        <v>2</v>
      </c>
      <c r="S870">
        <v>1</v>
      </c>
      <c r="T870">
        <v>3</v>
      </c>
      <c r="U870" t="b">
        <v>1</v>
      </c>
      <c r="V870" t="s">
        <v>552</v>
      </c>
      <c r="W870" t="s">
        <v>2000</v>
      </c>
      <c r="X870" t="s">
        <v>15017</v>
      </c>
      <c r="Y870">
        <v>89</v>
      </c>
      <c r="Z870">
        <v>89</v>
      </c>
      <c r="AA870">
        <v>6</v>
      </c>
      <c r="AB870">
        <v>6</v>
      </c>
      <c r="AC870">
        <v>9</v>
      </c>
    </row>
    <row r="871" spans="1:29">
      <c r="A871">
        <v>873</v>
      </c>
      <c r="B871" t="s">
        <v>806</v>
      </c>
      <c r="C871" t="s">
        <v>2413</v>
      </c>
      <c r="J871" t="s">
        <v>1457</v>
      </c>
      <c r="K871">
        <v>0</v>
      </c>
      <c r="N871" t="b">
        <v>0</v>
      </c>
      <c r="O871" t="b">
        <v>1</v>
      </c>
      <c r="P871" t="b">
        <v>0</v>
      </c>
      <c r="Q871">
        <v>8</v>
      </c>
      <c r="R871">
        <v>2</v>
      </c>
      <c r="S871">
        <v>1</v>
      </c>
      <c r="T871">
        <v>3</v>
      </c>
      <c r="U871" t="b">
        <v>1</v>
      </c>
      <c r="V871" t="s">
        <v>552</v>
      </c>
      <c r="W871" t="s">
        <v>2000</v>
      </c>
      <c r="X871" t="s">
        <v>15018</v>
      </c>
      <c r="Y871">
        <v>90</v>
      </c>
      <c r="Z871">
        <v>90</v>
      </c>
      <c r="AA871">
        <v>6</v>
      </c>
      <c r="AB871">
        <v>6</v>
      </c>
      <c r="AC871">
        <v>9</v>
      </c>
    </row>
    <row r="872" spans="1:29">
      <c r="A872">
        <v>874</v>
      </c>
      <c r="B872" t="s">
        <v>806</v>
      </c>
      <c r="C872" t="s">
        <v>2414</v>
      </c>
      <c r="J872" t="s">
        <v>1457</v>
      </c>
      <c r="K872">
        <v>0</v>
      </c>
      <c r="N872" t="b">
        <v>0</v>
      </c>
      <c r="O872" t="b">
        <v>1</v>
      </c>
      <c r="P872" t="b">
        <v>0</v>
      </c>
      <c r="Q872">
        <v>8</v>
      </c>
      <c r="R872">
        <v>2</v>
      </c>
      <c r="S872">
        <v>1</v>
      </c>
      <c r="T872">
        <v>3</v>
      </c>
      <c r="U872" t="b">
        <v>1</v>
      </c>
      <c r="V872" t="s">
        <v>552</v>
      </c>
      <c r="W872" t="s">
        <v>2000</v>
      </c>
      <c r="X872" t="s">
        <v>15019</v>
      </c>
      <c r="Y872">
        <v>91</v>
      </c>
      <c r="Z872">
        <v>91</v>
      </c>
      <c r="AA872">
        <v>6</v>
      </c>
      <c r="AB872">
        <v>6</v>
      </c>
      <c r="AC872">
        <v>9</v>
      </c>
    </row>
    <row r="873" spans="1:29">
      <c r="A873">
        <v>875</v>
      </c>
      <c r="B873" t="s">
        <v>806</v>
      </c>
      <c r="C873" t="s">
        <v>2415</v>
      </c>
      <c r="J873" t="s">
        <v>1457</v>
      </c>
      <c r="K873">
        <v>0</v>
      </c>
      <c r="N873" t="b">
        <v>0</v>
      </c>
      <c r="O873" t="b">
        <v>1</v>
      </c>
      <c r="P873" t="b">
        <v>0</v>
      </c>
      <c r="Q873">
        <v>8</v>
      </c>
      <c r="R873">
        <v>2</v>
      </c>
      <c r="S873">
        <v>1</v>
      </c>
      <c r="T873">
        <v>3</v>
      </c>
      <c r="U873" t="b">
        <v>1</v>
      </c>
      <c r="V873" t="s">
        <v>552</v>
      </c>
      <c r="W873" t="s">
        <v>2000</v>
      </c>
      <c r="X873" t="s">
        <v>15020</v>
      </c>
      <c r="Y873">
        <v>92</v>
      </c>
      <c r="Z873">
        <v>92</v>
      </c>
      <c r="AA873">
        <v>6</v>
      </c>
      <c r="AB873">
        <v>6</v>
      </c>
      <c r="AC873">
        <v>9</v>
      </c>
    </row>
    <row r="874" spans="1:29">
      <c r="A874">
        <v>876</v>
      </c>
      <c r="B874" t="s">
        <v>806</v>
      </c>
      <c r="C874" t="s">
        <v>2416</v>
      </c>
      <c r="J874" t="s">
        <v>1457</v>
      </c>
      <c r="K874">
        <v>0</v>
      </c>
      <c r="N874" t="b">
        <v>0</v>
      </c>
      <c r="O874" t="b">
        <v>1</v>
      </c>
      <c r="P874" t="b">
        <v>0</v>
      </c>
      <c r="Q874">
        <v>8</v>
      </c>
      <c r="R874">
        <v>2</v>
      </c>
      <c r="S874">
        <v>1</v>
      </c>
      <c r="T874">
        <v>3</v>
      </c>
      <c r="U874" t="b">
        <v>1</v>
      </c>
      <c r="V874" t="s">
        <v>552</v>
      </c>
      <c r="W874" t="s">
        <v>2000</v>
      </c>
      <c r="X874" t="s">
        <v>15021</v>
      </c>
      <c r="Y874">
        <v>93</v>
      </c>
      <c r="Z874">
        <v>93</v>
      </c>
      <c r="AA874">
        <v>6</v>
      </c>
      <c r="AB874">
        <v>6</v>
      </c>
      <c r="AC874">
        <v>9</v>
      </c>
    </row>
    <row r="875" spans="1:29">
      <c r="A875">
        <v>877</v>
      </c>
      <c r="B875" t="s">
        <v>806</v>
      </c>
      <c r="C875" t="s">
        <v>2417</v>
      </c>
      <c r="J875" t="s">
        <v>1457</v>
      </c>
      <c r="K875">
        <v>0</v>
      </c>
      <c r="N875" t="b">
        <v>0</v>
      </c>
      <c r="O875" t="b">
        <v>1</v>
      </c>
      <c r="P875" t="b">
        <v>0</v>
      </c>
      <c r="Q875">
        <v>8</v>
      </c>
      <c r="R875">
        <v>2</v>
      </c>
      <c r="S875">
        <v>1</v>
      </c>
      <c r="T875">
        <v>3</v>
      </c>
      <c r="U875" t="b">
        <v>1</v>
      </c>
      <c r="V875" t="s">
        <v>552</v>
      </c>
      <c r="W875" t="s">
        <v>2000</v>
      </c>
      <c r="X875" t="s">
        <v>15022</v>
      </c>
      <c r="Y875">
        <v>94</v>
      </c>
      <c r="Z875">
        <v>94</v>
      </c>
      <c r="AA875">
        <v>6</v>
      </c>
      <c r="AB875">
        <v>6</v>
      </c>
      <c r="AC875">
        <v>9</v>
      </c>
    </row>
    <row r="876" spans="1:29">
      <c r="A876">
        <v>878</v>
      </c>
      <c r="B876" t="s">
        <v>806</v>
      </c>
      <c r="C876" t="s">
        <v>2418</v>
      </c>
      <c r="J876" t="s">
        <v>1457</v>
      </c>
      <c r="K876">
        <v>0</v>
      </c>
      <c r="N876" t="b">
        <v>0</v>
      </c>
      <c r="O876" t="b">
        <v>1</v>
      </c>
      <c r="P876" t="b">
        <v>0</v>
      </c>
      <c r="Q876">
        <v>8</v>
      </c>
      <c r="R876">
        <v>2</v>
      </c>
      <c r="S876">
        <v>1</v>
      </c>
      <c r="T876">
        <v>3</v>
      </c>
      <c r="U876" t="b">
        <v>1</v>
      </c>
      <c r="V876" t="s">
        <v>552</v>
      </c>
      <c r="W876" t="s">
        <v>2000</v>
      </c>
      <c r="X876" t="s">
        <v>15023</v>
      </c>
      <c r="Y876">
        <v>95</v>
      </c>
      <c r="Z876">
        <v>95</v>
      </c>
      <c r="AA876">
        <v>6</v>
      </c>
      <c r="AB876">
        <v>6</v>
      </c>
      <c r="AC876">
        <v>9</v>
      </c>
    </row>
    <row r="877" spans="1:29">
      <c r="A877">
        <v>879</v>
      </c>
      <c r="B877" t="s">
        <v>806</v>
      </c>
      <c r="C877" t="s">
        <v>2419</v>
      </c>
      <c r="J877" t="s">
        <v>1457</v>
      </c>
      <c r="K877">
        <v>0</v>
      </c>
      <c r="N877" t="b">
        <v>0</v>
      </c>
      <c r="O877" t="b">
        <v>1</v>
      </c>
      <c r="P877" t="b">
        <v>0</v>
      </c>
      <c r="Q877">
        <v>8</v>
      </c>
      <c r="R877">
        <v>2</v>
      </c>
      <c r="S877">
        <v>1</v>
      </c>
      <c r="T877">
        <v>3</v>
      </c>
      <c r="U877" t="b">
        <v>1</v>
      </c>
      <c r="V877" t="s">
        <v>552</v>
      </c>
      <c r="W877" t="s">
        <v>2000</v>
      </c>
      <c r="X877" t="s">
        <v>15024</v>
      </c>
      <c r="Y877">
        <v>96</v>
      </c>
      <c r="Z877">
        <v>96</v>
      </c>
      <c r="AA877">
        <v>6</v>
      </c>
      <c r="AB877">
        <v>6</v>
      </c>
      <c r="AC877">
        <v>9</v>
      </c>
    </row>
    <row r="878" spans="1:29">
      <c r="A878">
        <v>880</v>
      </c>
      <c r="B878" t="s">
        <v>806</v>
      </c>
      <c r="C878" t="s">
        <v>2420</v>
      </c>
      <c r="J878" t="s">
        <v>1457</v>
      </c>
      <c r="K878">
        <v>0</v>
      </c>
      <c r="N878" t="b">
        <v>0</v>
      </c>
      <c r="O878" t="b">
        <v>1</v>
      </c>
      <c r="P878" t="b">
        <v>0</v>
      </c>
      <c r="Q878">
        <v>8</v>
      </c>
      <c r="R878">
        <v>2</v>
      </c>
      <c r="S878">
        <v>1</v>
      </c>
      <c r="T878">
        <v>3</v>
      </c>
      <c r="U878" t="b">
        <v>1</v>
      </c>
      <c r="V878" t="s">
        <v>552</v>
      </c>
      <c r="W878" t="s">
        <v>2000</v>
      </c>
      <c r="X878" t="s">
        <v>15025</v>
      </c>
      <c r="Y878">
        <v>97</v>
      </c>
      <c r="Z878">
        <v>97</v>
      </c>
      <c r="AA878">
        <v>6</v>
      </c>
      <c r="AB878">
        <v>6</v>
      </c>
      <c r="AC878">
        <v>9</v>
      </c>
    </row>
    <row r="879" spans="1:29">
      <c r="A879">
        <v>881</v>
      </c>
      <c r="B879" t="s">
        <v>806</v>
      </c>
      <c r="C879" t="s">
        <v>2421</v>
      </c>
      <c r="J879" t="s">
        <v>1457</v>
      </c>
      <c r="K879">
        <v>0</v>
      </c>
      <c r="N879" t="b">
        <v>0</v>
      </c>
      <c r="O879" t="b">
        <v>1</v>
      </c>
      <c r="P879" t="b">
        <v>0</v>
      </c>
      <c r="Q879">
        <v>8</v>
      </c>
      <c r="R879">
        <v>2</v>
      </c>
      <c r="S879">
        <v>1</v>
      </c>
      <c r="T879">
        <v>3</v>
      </c>
      <c r="U879" t="b">
        <v>1</v>
      </c>
      <c r="V879" t="s">
        <v>552</v>
      </c>
      <c r="W879" t="s">
        <v>2000</v>
      </c>
      <c r="X879" t="s">
        <v>15026</v>
      </c>
      <c r="Y879">
        <v>98</v>
      </c>
      <c r="Z879">
        <v>98</v>
      </c>
      <c r="AA879">
        <v>6</v>
      </c>
      <c r="AB879">
        <v>6</v>
      </c>
      <c r="AC879">
        <v>9</v>
      </c>
    </row>
    <row r="880" spans="1:29">
      <c r="A880">
        <v>882</v>
      </c>
      <c r="B880" t="s">
        <v>806</v>
      </c>
      <c r="C880" t="s">
        <v>2422</v>
      </c>
      <c r="J880" t="s">
        <v>1457</v>
      </c>
      <c r="K880">
        <v>0</v>
      </c>
      <c r="N880" t="b">
        <v>0</v>
      </c>
      <c r="O880" t="b">
        <v>1</v>
      </c>
      <c r="P880" t="b">
        <v>0</v>
      </c>
      <c r="Q880">
        <v>8</v>
      </c>
      <c r="R880">
        <v>2</v>
      </c>
      <c r="S880">
        <v>1</v>
      </c>
      <c r="T880">
        <v>3</v>
      </c>
      <c r="U880" t="b">
        <v>1</v>
      </c>
      <c r="V880" t="s">
        <v>552</v>
      </c>
      <c r="W880" t="s">
        <v>2000</v>
      </c>
      <c r="X880" t="s">
        <v>15027</v>
      </c>
      <c r="Y880">
        <v>99</v>
      </c>
      <c r="Z880">
        <v>99</v>
      </c>
      <c r="AA880">
        <v>6</v>
      </c>
      <c r="AB880">
        <v>6</v>
      </c>
      <c r="AC880">
        <v>9</v>
      </c>
    </row>
    <row r="881" spans="1:29">
      <c r="A881">
        <v>883</v>
      </c>
      <c r="B881" t="s">
        <v>806</v>
      </c>
      <c r="C881" t="s">
        <v>2423</v>
      </c>
      <c r="J881" t="s">
        <v>1457</v>
      </c>
      <c r="K881">
        <v>0</v>
      </c>
      <c r="N881" t="b">
        <v>0</v>
      </c>
      <c r="O881" t="b">
        <v>1</v>
      </c>
      <c r="P881" t="b">
        <v>0</v>
      </c>
      <c r="Q881">
        <v>8</v>
      </c>
      <c r="R881">
        <v>2</v>
      </c>
      <c r="S881">
        <v>1</v>
      </c>
      <c r="T881">
        <v>3</v>
      </c>
      <c r="U881" t="b">
        <v>1</v>
      </c>
      <c r="V881" t="s">
        <v>552</v>
      </c>
      <c r="W881" t="s">
        <v>2000</v>
      </c>
      <c r="X881" t="s">
        <v>15028</v>
      </c>
      <c r="Y881">
        <v>100</v>
      </c>
      <c r="Z881">
        <v>100</v>
      </c>
      <c r="AA881">
        <v>6</v>
      </c>
      <c r="AB881">
        <v>6</v>
      </c>
      <c r="AC881">
        <v>9</v>
      </c>
    </row>
    <row r="882" spans="1:29">
      <c r="A882">
        <v>884</v>
      </c>
      <c r="B882" t="s">
        <v>806</v>
      </c>
      <c r="C882" t="s">
        <v>2424</v>
      </c>
      <c r="J882" t="s">
        <v>1457</v>
      </c>
      <c r="K882">
        <v>0</v>
      </c>
      <c r="N882" t="b">
        <v>0</v>
      </c>
      <c r="O882" t="b">
        <v>1</v>
      </c>
      <c r="P882" t="b">
        <v>0</v>
      </c>
      <c r="Q882">
        <v>8</v>
      </c>
      <c r="R882">
        <v>2</v>
      </c>
      <c r="S882">
        <v>1</v>
      </c>
      <c r="T882">
        <v>3</v>
      </c>
      <c r="U882" t="b">
        <v>1</v>
      </c>
      <c r="V882" t="s">
        <v>552</v>
      </c>
      <c r="W882" t="s">
        <v>2000</v>
      </c>
      <c r="X882" t="s">
        <v>15029</v>
      </c>
      <c r="Y882">
        <v>101</v>
      </c>
      <c r="Z882">
        <v>101</v>
      </c>
      <c r="AA882">
        <v>6</v>
      </c>
      <c r="AB882">
        <v>6</v>
      </c>
      <c r="AC882">
        <v>9</v>
      </c>
    </row>
    <row r="883" spans="1:29">
      <c r="A883">
        <v>885</v>
      </c>
      <c r="B883" t="s">
        <v>806</v>
      </c>
      <c r="C883" t="s">
        <v>2425</v>
      </c>
      <c r="J883" t="s">
        <v>1457</v>
      </c>
      <c r="K883">
        <v>0</v>
      </c>
      <c r="N883" t="b">
        <v>0</v>
      </c>
      <c r="O883" t="b">
        <v>1</v>
      </c>
      <c r="P883" t="b">
        <v>0</v>
      </c>
      <c r="Q883">
        <v>8</v>
      </c>
      <c r="R883">
        <v>2</v>
      </c>
      <c r="S883">
        <v>1</v>
      </c>
      <c r="T883">
        <v>3</v>
      </c>
      <c r="U883" t="b">
        <v>1</v>
      </c>
      <c r="V883" t="s">
        <v>552</v>
      </c>
      <c r="W883" t="s">
        <v>2000</v>
      </c>
      <c r="X883" t="s">
        <v>15030</v>
      </c>
      <c r="Y883">
        <v>102</v>
      </c>
      <c r="Z883">
        <v>102</v>
      </c>
      <c r="AA883">
        <v>6</v>
      </c>
      <c r="AB883">
        <v>6</v>
      </c>
      <c r="AC883">
        <v>9</v>
      </c>
    </row>
    <row r="884" spans="1:29">
      <c r="A884">
        <v>886</v>
      </c>
      <c r="B884" t="s">
        <v>806</v>
      </c>
      <c r="C884" t="s">
        <v>2426</v>
      </c>
      <c r="J884" t="s">
        <v>1457</v>
      </c>
      <c r="K884">
        <v>0</v>
      </c>
      <c r="N884" t="b">
        <v>0</v>
      </c>
      <c r="O884" t="b">
        <v>1</v>
      </c>
      <c r="P884" t="b">
        <v>0</v>
      </c>
      <c r="Q884">
        <v>8</v>
      </c>
      <c r="R884">
        <v>2</v>
      </c>
      <c r="S884">
        <v>1</v>
      </c>
      <c r="T884">
        <v>3</v>
      </c>
      <c r="U884" t="b">
        <v>1</v>
      </c>
      <c r="V884" t="s">
        <v>552</v>
      </c>
      <c r="W884" t="s">
        <v>2000</v>
      </c>
      <c r="X884" t="s">
        <v>15031</v>
      </c>
      <c r="Y884">
        <v>103</v>
      </c>
      <c r="Z884">
        <v>103</v>
      </c>
      <c r="AA884">
        <v>6</v>
      </c>
      <c r="AB884">
        <v>6</v>
      </c>
      <c r="AC884">
        <v>9</v>
      </c>
    </row>
    <row r="885" spans="1:29">
      <c r="A885">
        <v>887</v>
      </c>
      <c r="B885" t="s">
        <v>806</v>
      </c>
      <c r="C885" t="s">
        <v>2427</v>
      </c>
      <c r="J885" t="s">
        <v>1457</v>
      </c>
      <c r="K885">
        <v>0</v>
      </c>
      <c r="N885" t="b">
        <v>0</v>
      </c>
      <c r="O885" t="b">
        <v>1</v>
      </c>
      <c r="P885" t="b">
        <v>0</v>
      </c>
      <c r="Q885">
        <v>8</v>
      </c>
      <c r="R885">
        <v>2</v>
      </c>
      <c r="S885">
        <v>1</v>
      </c>
      <c r="T885">
        <v>3</v>
      </c>
      <c r="U885" t="b">
        <v>1</v>
      </c>
      <c r="V885" t="s">
        <v>552</v>
      </c>
      <c r="W885" t="s">
        <v>2000</v>
      </c>
      <c r="X885" t="s">
        <v>15032</v>
      </c>
      <c r="Y885">
        <v>104</v>
      </c>
      <c r="Z885">
        <v>104</v>
      </c>
      <c r="AA885">
        <v>6</v>
      </c>
      <c r="AB885">
        <v>6</v>
      </c>
      <c r="AC885">
        <v>9</v>
      </c>
    </row>
    <row r="886" spans="1:29">
      <c r="A886">
        <v>888</v>
      </c>
      <c r="B886" t="s">
        <v>806</v>
      </c>
      <c r="C886" t="s">
        <v>2428</v>
      </c>
      <c r="J886" t="s">
        <v>1457</v>
      </c>
      <c r="K886">
        <v>0</v>
      </c>
      <c r="N886" t="b">
        <v>0</v>
      </c>
      <c r="O886" t="b">
        <v>1</v>
      </c>
      <c r="P886" t="b">
        <v>0</v>
      </c>
      <c r="Q886">
        <v>8</v>
      </c>
      <c r="R886">
        <v>2</v>
      </c>
      <c r="S886">
        <v>1</v>
      </c>
      <c r="T886">
        <v>3</v>
      </c>
      <c r="U886" t="b">
        <v>1</v>
      </c>
      <c r="V886" t="s">
        <v>552</v>
      </c>
      <c r="W886" t="s">
        <v>2000</v>
      </c>
      <c r="X886" t="s">
        <v>15033</v>
      </c>
      <c r="Y886">
        <v>105</v>
      </c>
      <c r="Z886">
        <v>105</v>
      </c>
      <c r="AA886">
        <v>6</v>
      </c>
      <c r="AB886">
        <v>6</v>
      </c>
      <c r="AC886">
        <v>9</v>
      </c>
    </row>
    <row r="887" spans="1:29">
      <c r="A887">
        <v>889</v>
      </c>
      <c r="B887" t="s">
        <v>806</v>
      </c>
      <c r="C887" t="s">
        <v>2429</v>
      </c>
      <c r="J887" t="s">
        <v>1457</v>
      </c>
      <c r="K887">
        <v>0</v>
      </c>
      <c r="N887" t="b">
        <v>0</v>
      </c>
      <c r="O887" t="b">
        <v>1</v>
      </c>
      <c r="P887" t="b">
        <v>0</v>
      </c>
      <c r="Q887">
        <v>8</v>
      </c>
      <c r="R887">
        <v>2</v>
      </c>
      <c r="S887">
        <v>1</v>
      </c>
      <c r="T887">
        <v>3</v>
      </c>
      <c r="U887" t="b">
        <v>1</v>
      </c>
      <c r="V887" t="s">
        <v>552</v>
      </c>
      <c r="W887" t="s">
        <v>2000</v>
      </c>
      <c r="X887" t="s">
        <v>15034</v>
      </c>
      <c r="Y887">
        <v>106</v>
      </c>
      <c r="Z887">
        <v>106</v>
      </c>
      <c r="AA887">
        <v>6</v>
      </c>
      <c r="AB887">
        <v>6</v>
      </c>
      <c r="AC887">
        <v>9</v>
      </c>
    </row>
    <row r="888" spans="1:29">
      <c r="A888">
        <v>890</v>
      </c>
      <c r="B888" t="s">
        <v>806</v>
      </c>
      <c r="C888" t="s">
        <v>2430</v>
      </c>
      <c r="J888" t="s">
        <v>1457</v>
      </c>
      <c r="K888">
        <v>0</v>
      </c>
      <c r="N888" t="b">
        <v>0</v>
      </c>
      <c r="O888" t="b">
        <v>1</v>
      </c>
      <c r="P888" t="b">
        <v>0</v>
      </c>
      <c r="Q888">
        <v>8</v>
      </c>
      <c r="R888">
        <v>2</v>
      </c>
      <c r="S888">
        <v>1</v>
      </c>
      <c r="T888">
        <v>3</v>
      </c>
      <c r="U888" t="b">
        <v>1</v>
      </c>
      <c r="V888" t="s">
        <v>552</v>
      </c>
      <c r="W888" t="s">
        <v>2000</v>
      </c>
      <c r="X888" t="s">
        <v>15035</v>
      </c>
      <c r="Y888">
        <v>107</v>
      </c>
      <c r="Z888">
        <v>107</v>
      </c>
      <c r="AA888">
        <v>6</v>
      </c>
      <c r="AB888">
        <v>6</v>
      </c>
      <c r="AC888">
        <v>9</v>
      </c>
    </row>
    <row r="889" spans="1:29">
      <c r="A889">
        <v>891</v>
      </c>
      <c r="B889" t="s">
        <v>806</v>
      </c>
      <c r="C889" t="s">
        <v>2431</v>
      </c>
      <c r="J889" t="s">
        <v>1457</v>
      </c>
      <c r="K889">
        <v>0</v>
      </c>
      <c r="N889" t="b">
        <v>0</v>
      </c>
      <c r="O889" t="b">
        <v>1</v>
      </c>
      <c r="P889" t="b">
        <v>0</v>
      </c>
      <c r="Q889">
        <v>8</v>
      </c>
      <c r="R889">
        <v>2</v>
      </c>
      <c r="S889">
        <v>1</v>
      </c>
      <c r="T889">
        <v>3</v>
      </c>
      <c r="U889" t="b">
        <v>1</v>
      </c>
      <c r="V889" t="s">
        <v>552</v>
      </c>
      <c r="W889" t="s">
        <v>2000</v>
      </c>
      <c r="X889" t="s">
        <v>15036</v>
      </c>
      <c r="Y889">
        <v>108</v>
      </c>
      <c r="Z889">
        <v>108</v>
      </c>
      <c r="AA889">
        <v>6</v>
      </c>
      <c r="AB889">
        <v>6</v>
      </c>
      <c r="AC889">
        <v>9</v>
      </c>
    </row>
    <row r="890" spans="1:29">
      <c r="A890">
        <v>892</v>
      </c>
      <c r="B890" t="s">
        <v>806</v>
      </c>
      <c r="C890" t="s">
        <v>2432</v>
      </c>
      <c r="J890" t="s">
        <v>1457</v>
      </c>
      <c r="K890">
        <v>0</v>
      </c>
      <c r="N890" t="b">
        <v>0</v>
      </c>
      <c r="O890" t="b">
        <v>1</v>
      </c>
      <c r="P890" t="b">
        <v>0</v>
      </c>
      <c r="Q890">
        <v>8</v>
      </c>
      <c r="R890">
        <v>2</v>
      </c>
      <c r="S890">
        <v>1</v>
      </c>
      <c r="T890">
        <v>3</v>
      </c>
      <c r="U890" t="b">
        <v>1</v>
      </c>
      <c r="V890" t="s">
        <v>552</v>
      </c>
      <c r="W890" t="s">
        <v>2000</v>
      </c>
      <c r="X890" t="s">
        <v>15037</v>
      </c>
      <c r="Y890">
        <v>109</v>
      </c>
      <c r="Z890">
        <v>109</v>
      </c>
      <c r="AA890">
        <v>6</v>
      </c>
      <c r="AB890">
        <v>6</v>
      </c>
      <c r="AC890">
        <v>9</v>
      </c>
    </row>
    <row r="891" spans="1:29">
      <c r="A891">
        <v>893</v>
      </c>
      <c r="B891" t="s">
        <v>806</v>
      </c>
      <c r="C891" t="s">
        <v>2433</v>
      </c>
      <c r="J891" t="s">
        <v>1457</v>
      </c>
      <c r="K891">
        <v>0</v>
      </c>
      <c r="N891" t="b">
        <v>0</v>
      </c>
      <c r="O891" t="b">
        <v>1</v>
      </c>
      <c r="P891" t="b">
        <v>0</v>
      </c>
      <c r="Q891">
        <v>8</v>
      </c>
      <c r="R891">
        <v>2</v>
      </c>
      <c r="S891">
        <v>1</v>
      </c>
      <c r="T891">
        <v>3</v>
      </c>
      <c r="U891" t="b">
        <v>1</v>
      </c>
      <c r="V891" t="s">
        <v>552</v>
      </c>
      <c r="W891" t="s">
        <v>2000</v>
      </c>
      <c r="X891" t="s">
        <v>15038</v>
      </c>
      <c r="Y891">
        <v>110</v>
      </c>
      <c r="Z891">
        <v>110</v>
      </c>
      <c r="AA891">
        <v>6</v>
      </c>
      <c r="AB891">
        <v>6</v>
      </c>
      <c r="AC891">
        <v>9</v>
      </c>
    </row>
    <row r="892" spans="1:29">
      <c r="A892">
        <v>894</v>
      </c>
      <c r="B892" t="s">
        <v>806</v>
      </c>
      <c r="C892" t="s">
        <v>2434</v>
      </c>
      <c r="J892" t="s">
        <v>1457</v>
      </c>
      <c r="K892">
        <v>0</v>
      </c>
      <c r="N892" t="b">
        <v>0</v>
      </c>
      <c r="O892" t="b">
        <v>1</v>
      </c>
      <c r="P892" t="b">
        <v>0</v>
      </c>
      <c r="Q892">
        <v>8</v>
      </c>
      <c r="R892">
        <v>2</v>
      </c>
      <c r="S892">
        <v>1</v>
      </c>
      <c r="T892">
        <v>3</v>
      </c>
      <c r="U892" t="b">
        <v>1</v>
      </c>
      <c r="V892" t="s">
        <v>552</v>
      </c>
      <c r="W892" t="s">
        <v>2000</v>
      </c>
      <c r="X892" t="s">
        <v>15039</v>
      </c>
      <c r="Y892">
        <v>111</v>
      </c>
      <c r="Z892">
        <v>111</v>
      </c>
      <c r="AA892">
        <v>6</v>
      </c>
      <c r="AB892">
        <v>6</v>
      </c>
      <c r="AC892">
        <v>9</v>
      </c>
    </row>
    <row r="893" spans="1:29">
      <c r="A893">
        <v>895</v>
      </c>
      <c r="B893" t="s">
        <v>806</v>
      </c>
      <c r="C893" t="s">
        <v>2435</v>
      </c>
      <c r="J893" t="s">
        <v>1457</v>
      </c>
      <c r="K893">
        <v>0</v>
      </c>
      <c r="N893" t="b">
        <v>0</v>
      </c>
      <c r="O893" t="b">
        <v>1</v>
      </c>
      <c r="P893" t="b">
        <v>0</v>
      </c>
      <c r="Q893">
        <v>8</v>
      </c>
      <c r="R893">
        <v>2</v>
      </c>
      <c r="S893">
        <v>1</v>
      </c>
      <c r="T893">
        <v>3</v>
      </c>
      <c r="U893" t="b">
        <v>1</v>
      </c>
      <c r="V893" t="s">
        <v>552</v>
      </c>
      <c r="W893" t="s">
        <v>2000</v>
      </c>
      <c r="X893" t="s">
        <v>15040</v>
      </c>
      <c r="Y893">
        <v>112</v>
      </c>
      <c r="Z893">
        <v>112</v>
      </c>
      <c r="AA893">
        <v>6</v>
      </c>
      <c r="AB893">
        <v>6</v>
      </c>
      <c r="AC893">
        <v>9</v>
      </c>
    </row>
    <row r="894" spans="1:29">
      <c r="A894">
        <v>896</v>
      </c>
      <c r="B894" t="s">
        <v>806</v>
      </c>
      <c r="C894" t="s">
        <v>2436</v>
      </c>
      <c r="J894" t="s">
        <v>1457</v>
      </c>
      <c r="K894">
        <v>0</v>
      </c>
      <c r="N894" t="b">
        <v>0</v>
      </c>
      <c r="O894" t="b">
        <v>1</v>
      </c>
      <c r="P894" t="b">
        <v>0</v>
      </c>
      <c r="Q894">
        <v>8</v>
      </c>
      <c r="R894">
        <v>2</v>
      </c>
      <c r="S894">
        <v>1</v>
      </c>
      <c r="T894">
        <v>3</v>
      </c>
      <c r="U894" t="b">
        <v>1</v>
      </c>
      <c r="V894" t="s">
        <v>552</v>
      </c>
      <c r="W894" t="s">
        <v>2000</v>
      </c>
      <c r="X894" t="s">
        <v>15041</v>
      </c>
      <c r="Y894">
        <v>113</v>
      </c>
      <c r="Z894">
        <v>113</v>
      </c>
      <c r="AA894">
        <v>6</v>
      </c>
      <c r="AB894">
        <v>6</v>
      </c>
      <c r="AC894">
        <v>9</v>
      </c>
    </row>
    <row r="895" spans="1:29">
      <c r="A895">
        <v>897</v>
      </c>
      <c r="B895" t="s">
        <v>806</v>
      </c>
      <c r="C895" t="s">
        <v>2437</v>
      </c>
      <c r="J895" t="s">
        <v>1457</v>
      </c>
      <c r="K895">
        <v>0</v>
      </c>
      <c r="N895" t="b">
        <v>0</v>
      </c>
      <c r="O895" t="b">
        <v>1</v>
      </c>
      <c r="P895" t="b">
        <v>0</v>
      </c>
      <c r="Q895">
        <v>8</v>
      </c>
      <c r="R895">
        <v>2</v>
      </c>
      <c r="S895">
        <v>1</v>
      </c>
      <c r="T895">
        <v>3</v>
      </c>
      <c r="U895" t="b">
        <v>1</v>
      </c>
      <c r="V895" t="s">
        <v>552</v>
      </c>
      <c r="W895" t="s">
        <v>2000</v>
      </c>
      <c r="X895" t="s">
        <v>15042</v>
      </c>
      <c r="Y895">
        <v>114</v>
      </c>
      <c r="Z895">
        <v>114</v>
      </c>
      <c r="AA895">
        <v>6</v>
      </c>
      <c r="AB895">
        <v>6</v>
      </c>
      <c r="AC895">
        <v>9</v>
      </c>
    </row>
    <row r="896" spans="1:29">
      <c r="A896">
        <v>898</v>
      </c>
      <c r="B896" t="s">
        <v>806</v>
      </c>
      <c r="C896" t="s">
        <v>2438</v>
      </c>
      <c r="J896" t="s">
        <v>1457</v>
      </c>
      <c r="K896">
        <v>0</v>
      </c>
      <c r="N896" t="b">
        <v>0</v>
      </c>
      <c r="O896" t="b">
        <v>1</v>
      </c>
      <c r="P896" t="b">
        <v>0</v>
      </c>
      <c r="Q896">
        <v>8</v>
      </c>
      <c r="R896">
        <v>2</v>
      </c>
      <c r="S896">
        <v>1</v>
      </c>
      <c r="T896">
        <v>3</v>
      </c>
      <c r="U896" t="b">
        <v>1</v>
      </c>
      <c r="V896" t="s">
        <v>552</v>
      </c>
      <c r="W896" t="s">
        <v>2000</v>
      </c>
      <c r="X896" t="s">
        <v>15043</v>
      </c>
      <c r="Y896">
        <v>115</v>
      </c>
      <c r="Z896">
        <v>115</v>
      </c>
      <c r="AA896">
        <v>6</v>
      </c>
      <c r="AB896">
        <v>6</v>
      </c>
      <c r="AC896">
        <v>9</v>
      </c>
    </row>
    <row r="897" spans="1:29">
      <c r="A897">
        <v>899</v>
      </c>
      <c r="B897" t="s">
        <v>806</v>
      </c>
      <c r="C897" t="s">
        <v>2439</v>
      </c>
      <c r="J897" t="s">
        <v>1457</v>
      </c>
      <c r="K897">
        <v>0</v>
      </c>
      <c r="N897" t="b">
        <v>0</v>
      </c>
      <c r="O897" t="b">
        <v>1</v>
      </c>
      <c r="P897" t="b">
        <v>0</v>
      </c>
      <c r="Q897">
        <v>8</v>
      </c>
      <c r="R897">
        <v>2</v>
      </c>
      <c r="S897">
        <v>1</v>
      </c>
      <c r="T897">
        <v>3</v>
      </c>
      <c r="U897" t="b">
        <v>1</v>
      </c>
      <c r="V897" t="s">
        <v>552</v>
      </c>
      <c r="W897" t="s">
        <v>2000</v>
      </c>
      <c r="X897" t="s">
        <v>15044</v>
      </c>
      <c r="Y897">
        <v>116</v>
      </c>
      <c r="Z897">
        <v>116</v>
      </c>
      <c r="AA897">
        <v>6</v>
      </c>
      <c r="AB897">
        <v>6</v>
      </c>
      <c r="AC897">
        <v>9</v>
      </c>
    </row>
    <row r="898" spans="1:29">
      <c r="A898">
        <v>900</v>
      </c>
      <c r="B898" t="s">
        <v>806</v>
      </c>
      <c r="C898" t="s">
        <v>2440</v>
      </c>
      <c r="J898" t="s">
        <v>1457</v>
      </c>
      <c r="K898">
        <v>0</v>
      </c>
      <c r="N898" t="b">
        <v>0</v>
      </c>
      <c r="O898" t="b">
        <v>1</v>
      </c>
      <c r="P898" t="b">
        <v>0</v>
      </c>
      <c r="Q898">
        <v>8</v>
      </c>
      <c r="R898">
        <v>2</v>
      </c>
      <c r="S898">
        <v>1</v>
      </c>
      <c r="T898">
        <v>3</v>
      </c>
      <c r="U898" t="b">
        <v>1</v>
      </c>
      <c r="V898" t="s">
        <v>552</v>
      </c>
      <c r="W898" t="s">
        <v>2000</v>
      </c>
      <c r="X898" t="s">
        <v>15045</v>
      </c>
      <c r="Y898">
        <v>117</v>
      </c>
      <c r="Z898">
        <v>117</v>
      </c>
      <c r="AA898">
        <v>6</v>
      </c>
      <c r="AB898">
        <v>6</v>
      </c>
      <c r="AC898">
        <v>9</v>
      </c>
    </row>
    <row r="899" spans="1:29">
      <c r="A899">
        <v>901</v>
      </c>
      <c r="B899" t="s">
        <v>806</v>
      </c>
      <c r="C899" t="s">
        <v>2441</v>
      </c>
      <c r="J899" t="s">
        <v>1457</v>
      </c>
      <c r="K899">
        <v>0</v>
      </c>
      <c r="N899" t="b">
        <v>0</v>
      </c>
      <c r="O899" t="b">
        <v>1</v>
      </c>
      <c r="P899" t="b">
        <v>0</v>
      </c>
      <c r="Q899">
        <v>8</v>
      </c>
      <c r="R899">
        <v>2</v>
      </c>
      <c r="S899">
        <v>1</v>
      </c>
      <c r="T899">
        <v>3</v>
      </c>
      <c r="U899" t="b">
        <v>1</v>
      </c>
      <c r="V899" t="s">
        <v>552</v>
      </c>
      <c r="W899" t="s">
        <v>2000</v>
      </c>
      <c r="X899" t="s">
        <v>15046</v>
      </c>
      <c r="Y899">
        <v>118</v>
      </c>
      <c r="Z899">
        <v>118</v>
      </c>
      <c r="AA899">
        <v>6</v>
      </c>
      <c r="AB899">
        <v>6</v>
      </c>
      <c r="AC899">
        <v>9</v>
      </c>
    </row>
    <row r="900" spans="1:29">
      <c r="A900">
        <v>902</v>
      </c>
      <c r="B900" t="s">
        <v>806</v>
      </c>
      <c r="C900" t="s">
        <v>2442</v>
      </c>
      <c r="J900" t="s">
        <v>1457</v>
      </c>
      <c r="K900">
        <v>0</v>
      </c>
      <c r="N900" t="b">
        <v>0</v>
      </c>
      <c r="O900" t="b">
        <v>1</v>
      </c>
      <c r="P900" t="b">
        <v>0</v>
      </c>
      <c r="Q900">
        <v>8</v>
      </c>
      <c r="R900">
        <v>2</v>
      </c>
      <c r="S900">
        <v>1</v>
      </c>
      <c r="T900">
        <v>3</v>
      </c>
      <c r="U900" t="b">
        <v>1</v>
      </c>
      <c r="V900" t="s">
        <v>552</v>
      </c>
      <c r="W900" t="s">
        <v>2000</v>
      </c>
      <c r="X900" t="s">
        <v>15047</v>
      </c>
      <c r="Y900">
        <v>119</v>
      </c>
      <c r="Z900">
        <v>119</v>
      </c>
      <c r="AA900">
        <v>6</v>
      </c>
      <c r="AB900">
        <v>6</v>
      </c>
      <c r="AC900">
        <v>9</v>
      </c>
    </row>
    <row r="901" spans="1:29">
      <c r="A901">
        <v>903</v>
      </c>
      <c r="B901" t="s">
        <v>806</v>
      </c>
      <c r="C901" t="s">
        <v>2443</v>
      </c>
      <c r="J901" t="s">
        <v>1457</v>
      </c>
      <c r="K901">
        <v>0</v>
      </c>
      <c r="N901" t="b">
        <v>0</v>
      </c>
      <c r="O901" t="b">
        <v>1</v>
      </c>
      <c r="P901" t="b">
        <v>0</v>
      </c>
      <c r="Q901">
        <v>8</v>
      </c>
      <c r="R901">
        <v>2</v>
      </c>
      <c r="S901">
        <v>1</v>
      </c>
      <c r="T901">
        <v>3</v>
      </c>
      <c r="U901" t="b">
        <v>1</v>
      </c>
      <c r="V901" t="s">
        <v>552</v>
      </c>
      <c r="W901" t="s">
        <v>2000</v>
      </c>
      <c r="X901" t="s">
        <v>15048</v>
      </c>
      <c r="Y901">
        <v>120</v>
      </c>
      <c r="Z901">
        <v>120</v>
      </c>
      <c r="AA901">
        <v>6</v>
      </c>
      <c r="AB901">
        <v>6</v>
      </c>
      <c r="AC901">
        <v>9</v>
      </c>
    </row>
    <row r="902" spans="1:29">
      <c r="A902">
        <v>904</v>
      </c>
      <c r="B902" t="s">
        <v>806</v>
      </c>
      <c r="C902" t="s">
        <v>2444</v>
      </c>
      <c r="J902" t="s">
        <v>1457</v>
      </c>
      <c r="K902">
        <v>0</v>
      </c>
      <c r="N902" t="b">
        <v>0</v>
      </c>
      <c r="O902" t="b">
        <v>1</v>
      </c>
      <c r="P902" t="b">
        <v>0</v>
      </c>
      <c r="Q902">
        <v>8</v>
      </c>
      <c r="R902">
        <v>2</v>
      </c>
      <c r="S902">
        <v>1</v>
      </c>
      <c r="T902">
        <v>3</v>
      </c>
      <c r="U902" t="b">
        <v>1</v>
      </c>
      <c r="V902" t="s">
        <v>552</v>
      </c>
      <c r="W902" t="s">
        <v>2000</v>
      </c>
      <c r="X902" t="s">
        <v>15049</v>
      </c>
      <c r="Y902">
        <v>121</v>
      </c>
      <c r="Z902">
        <v>121</v>
      </c>
      <c r="AA902">
        <v>6</v>
      </c>
      <c r="AB902">
        <v>6</v>
      </c>
      <c r="AC902">
        <v>9</v>
      </c>
    </row>
    <row r="903" spans="1:29">
      <c r="A903">
        <v>905</v>
      </c>
      <c r="B903" t="s">
        <v>806</v>
      </c>
      <c r="C903" t="s">
        <v>2445</v>
      </c>
      <c r="J903" t="s">
        <v>1457</v>
      </c>
      <c r="K903">
        <v>0</v>
      </c>
      <c r="N903" t="b">
        <v>0</v>
      </c>
      <c r="O903" t="b">
        <v>1</v>
      </c>
      <c r="P903" t="b">
        <v>0</v>
      </c>
      <c r="Q903">
        <v>8</v>
      </c>
      <c r="R903">
        <v>2</v>
      </c>
      <c r="S903">
        <v>1</v>
      </c>
      <c r="T903">
        <v>3</v>
      </c>
      <c r="U903" t="b">
        <v>1</v>
      </c>
      <c r="V903" t="s">
        <v>552</v>
      </c>
      <c r="W903" t="s">
        <v>2000</v>
      </c>
      <c r="X903" t="s">
        <v>15050</v>
      </c>
      <c r="Y903">
        <v>122</v>
      </c>
      <c r="Z903">
        <v>122</v>
      </c>
      <c r="AA903">
        <v>6</v>
      </c>
      <c r="AB903">
        <v>6</v>
      </c>
      <c r="AC903">
        <v>9</v>
      </c>
    </row>
    <row r="904" spans="1:29">
      <c r="A904">
        <v>906</v>
      </c>
      <c r="B904" t="s">
        <v>806</v>
      </c>
      <c r="C904" t="s">
        <v>2446</v>
      </c>
      <c r="J904" t="s">
        <v>1457</v>
      </c>
      <c r="K904">
        <v>0</v>
      </c>
      <c r="N904" t="b">
        <v>0</v>
      </c>
      <c r="O904" t="b">
        <v>1</v>
      </c>
      <c r="P904" t="b">
        <v>0</v>
      </c>
      <c r="Q904">
        <v>8</v>
      </c>
      <c r="R904">
        <v>2</v>
      </c>
      <c r="S904">
        <v>1</v>
      </c>
      <c r="T904">
        <v>3</v>
      </c>
      <c r="U904" t="b">
        <v>1</v>
      </c>
      <c r="V904" t="s">
        <v>552</v>
      </c>
      <c r="W904" t="s">
        <v>2000</v>
      </c>
      <c r="X904" t="s">
        <v>15051</v>
      </c>
      <c r="Y904">
        <v>123</v>
      </c>
      <c r="Z904">
        <v>123</v>
      </c>
      <c r="AA904">
        <v>6</v>
      </c>
      <c r="AB904">
        <v>6</v>
      </c>
      <c r="AC904">
        <v>9</v>
      </c>
    </row>
    <row r="905" spans="1:29">
      <c r="A905">
        <v>907</v>
      </c>
      <c r="B905" t="s">
        <v>806</v>
      </c>
      <c r="C905" t="s">
        <v>2447</v>
      </c>
      <c r="J905" t="s">
        <v>1457</v>
      </c>
      <c r="K905">
        <v>0</v>
      </c>
      <c r="N905" t="b">
        <v>0</v>
      </c>
      <c r="O905" t="b">
        <v>1</v>
      </c>
      <c r="P905" t="b">
        <v>0</v>
      </c>
      <c r="Q905">
        <v>8</v>
      </c>
      <c r="R905">
        <v>2</v>
      </c>
      <c r="S905">
        <v>1</v>
      </c>
      <c r="T905">
        <v>3</v>
      </c>
      <c r="U905" t="b">
        <v>1</v>
      </c>
      <c r="V905" t="s">
        <v>552</v>
      </c>
      <c r="W905" t="s">
        <v>2000</v>
      </c>
      <c r="X905" t="s">
        <v>15052</v>
      </c>
      <c r="Y905">
        <v>124</v>
      </c>
      <c r="Z905">
        <v>124</v>
      </c>
      <c r="AA905">
        <v>6</v>
      </c>
      <c r="AB905">
        <v>6</v>
      </c>
      <c r="AC905">
        <v>9</v>
      </c>
    </row>
    <row r="906" spans="1:29">
      <c r="A906">
        <v>908</v>
      </c>
      <c r="B906" t="s">
        <v>806</v>
      </c>
      <c r="C906" t="s">
        <v>2448</v>
      </c>
      <c r="J906" t="s">
        <v>1457</v>
      </c>
      <c r="K906">
        <v>0</v>
      </c>
      <c r="N906" t="b">
        <v>0</v>
      </c>
      <c r="O906" t="b">
        <v>1</v>
      </c>
      <c r="P906" t="b">
        <v>0</v>
      </c>
      <c r="Q906">
        <v>8</v>
      </c>
      <c r="R906">
        <v>2</v>
      </c>
      <c r="S906">
        <v>1</v>
      </c>
      <c r="T906">
        <v>3</v>
      </c>
      <c r="U906" t="b">
        <v>1</v>
      </c>
      <c r="V906" t="s">
        <v>552</v>
      </c>
      <c r="W906" t="s">
        <v>2000</v>
      </c>
      <c r="X906" t="s">
        <v>15053</v>
      </c>
      <c r="Y906">
        <v>125</v>
      </c>
      <c r="Z906">
        <v>125</v>
      </c>
      <c r="AA906">
        <v>6</v>
      </c>
      <c r="AB906">
        <v>6</v>
      </c>
      <c r="AC906">
        <v>9</v>
      </c>
    </row>
    <row r="907" spans="1:29">
      <c r="A907">
        <v>909</v>
      </c>
      <c r="B907" t="s">
        <v>806</v>
      </c>
      <c r="C907" t="s">
        <v>2449</v>
      </c>
      <c r="J907" t="s">
        <v>1457</v>
      </c>
      <c r="K907">
        <v>0</v>
      </c>
      <c r="N907" t="b">
        <v>0</v>
      </c>
      <c r="O907" t="b">
        <v>1</v>
      </c>
      <c r="P907" t="b">
        <v>0</v>
      </c>
      <c r="Q907">
        <v>8</v>
      </c>
      <c r="R907">
        <v>2</v>
      </c>
      <c r="S907">
        <v>1</v>
      </c>
      <c r="T907">
        <v>3</v>
      </c>
      <c r="U907" t="b">
        <v>1</v>
      </c>
      <c r="V907" t="s">
        <v>552</v>
      </c>
      <c r="W907" t="s">
        <v>2000</v>
      </c>
      <c r="X907" t="s">
        <v>15054</v>
      </c>
      <c r="Y907">
        <v>116</v>
      </c>
      <c r="Z907">
        <v>116</v>
      </c>
      <c r="AA907">
        <v>4</v>
      </c>
      <c r="AB907">
        <v>4</v>
      </c>
      <c r="AC907">
        <v>9</v>
      </c>
    </row>
    <row r="908" spans="1:29">
      <c r="A908">
        <v>910</v>
      </c>
      <c r="B908" t="s">
        <v>806</v>
      </c>
      <c r="C908" t="s">
        <v>2450</v>
      </c>
      <c r="J908" t="s">
        <v>1457</v>
      </c>
      <c r="K908">
        <v>0</v>
      </c>
      <c r="N908" t="b">
        <v>0</v>
      </c>
      <c r="O908" t="b">
        <v>1</v>
      </c>
      <c r="P908" t="b">
        <v>0</v>
      </c>
      <c r="Q908">
        <v>8</v>
      </c>
      <c r="R908">
        <v>2</v>
      </c>
      <c r="S908">
        <v>1</v>
      </c>
      <c r="T908">
        <v>3</v>
      </c>
      <c r="U908" t="b">
        <v>1</v>
      </c>
      <c r="V908" t="s">
        <v>552</v>
      </c>
      <c r="W908" t="s">
        <v>2000</v>
      </c>
      <c r="X908" t="s">
        <v>15055</v>
      </c>
      <c r="Y908">
        <v>116</v>
      </c>
      <c r="Z908">
        <v>116</v>
      </c>
      <c r="AA908">
        <v>5</v>
      </c>
      <c r="AB908">
        <v>5</v>
      </c>
      <c r="AC908">
        <v>9</v>
      </c>
    </row>
    <row r="909" spans="1:29">
      <c r="A909">
        <v>911</v>
      </c>
      <c r="B909" t="s">
        <v>806</v>
      </c>
      <c r="C909" t="s">
        <v>2451</v>
      </c>
      <c r="J909" t="s">
        <v>1457</v>
      </c>
      <c r="K909">
        <v>0</v>
      </c>
      <c r="N909" t="b">
        <v>0</v>
      </c>
      <c r="O909" t="b">
        <v>1</v>
      </c>
      <c r="P909" t="b">
        <v>0</v>
      </c>
      <c r="Q909">
        <v>8</v>
      </c>
      <c r="R909">
        <v>2</v>
      </c>
      <c r="S909">
        <v>1</v>
      </c>
      <c r="T909">
        <v>3</v>
      </c>
      <c r="U909" t="b">
        <v>1</v>
      </c>
      <c r="V909" t="s">
        <v>552</v>
      </c>
      <c r="W909" t="s">
        <v>2000</v>
      </c>
      <c r="X909" t="s">
        <v>15056</v>
      </c>
      <c r="Y909">
        <v>116</v>
      </c>
      <c r="Z909">
        <v>116</v>
      </c>
      <c r="AA909">
        <v>7</v>
      </c>
      <c r="AB909">
        <v>7</v>
      </c>
      <c r="AC909">
        <v>9</v>
      </c>
    </row>
    <row r="910" spans="1:29">
      <c r="A910">
        <v>912</v>
      </c>
      <c r="B910" t="s">
        <v>806</v>
      </c>
      <c r="C910" t="s">
        <v>2452</v>
      </c>
      <c r="J910" t="s">
        <v>1457</v>
      </c>
      <c r="K910">
        <v>0</v>
      </c>
      <c r="N910" t="b">
        <v>0</v>
      </c>
      <c r="O910" t="b">
        <v>1</v>
      </c>
      <c r="P910" t="b">
        <v>0</v>
      </c>
      <c r="Q910">
        <v>8</v>
      </c>
      <c r="R910">
        <v>2</v>
      </c>
      <c r="S910">
        <v>1</v>
      </c>
      <c r="T910">
        <v>3</v>
      </c>
      <c r="U910" t="b">
        <v>1</v>
      </c>
      <c r="V910" t="s">
        <v>552</v>
      </c>
      <c r="W910" t="s">
        <v>2000</v>
      </c>
      <c r="X910" t="s">
        <v>15057</v>
      </c>
      <c r="Y910">
        <v>116</v>
      </c>
      <c r="Z910">
        <v>116</v>
      </c>
      <c r="AA910">
        <v>8</v>
      </c>
      <c r="AB910">
        <v>8</v>
      </c>
      <c r="AC910">
        <v>9</v>
      </c>
    </row>
    <row r="911" spans="1:29">
      <c r="A911">
        <v>913</v>
      </c>
      <c r="B911" t="s">
        <v>806</v>
      </c>
      <c r="C911" t="s">
        <v>2453</v>
      </c>
      <c r="J911" t="s">
        <v>1457</v>
      </c>
      <c r="K911">
        <v>0</v>
      </c>
      <c r="N911" t="b">
        <v>1</v>
      </c>
      <c r="O911" t="b">
        <v>0</v>
      </c>
      <c r="P911" t="b">
        <v>0</v>
      </c>
      <c r="Q911">
        <v>8</v>
      </c>
      <c r="R911">
        <v>2</v>
      </c>
      <c r="S911">
        <v>1</v>
      </c>
      <c r="T911">
        <v>3</v>
      </c>
      <c r="U911" t="b">
        <v>1</v>
      </c>
      <c r="V911" t="s">
        <v>552</v>
      </c>
      <c r="W911" t="s">
        <v>2000</v>
      </c>
      <c r="X911" t="s">
        <v>15058</v>
      </c>
      <c r="Y911">
        <v>80</v>
      </c>
      <c r="Z911">
        <v>80</v>
      </c>
      <c r="AA911">
        <v>7</v>
      </c>
      <c r="AB911">
        <v>7</v>
      </c>
      <c r="AC911">
        <v>9</v>
      </c>
    </row>
    <row r="912" spans="1:29">
      <c r="A912">
        <v>914</v>
      </c>
      <c r="B912" t="s">
        <v>806</v>
      </c>
      <c r="C912" t="s">
        <v>2454</v>
      </c>
      <c r="J912" t="s">
        <v>1457</v>
      </c>
      <c r="K912">
        <v>0</v>
      </c>
      <c r="N912" t="b">
        <v>1</v>
      </c>
      <c r="O912" t="b">
        <v>0</v>
      </c>
      <c r="P912" t="b">
        <v>0</v>
      </c>
      <c r="Q912">
        <v>8</v>
      </c>
      <c r="R912">
        <v>2</v>
      </c>
      <c r="S912">
        <v>1</v>
      </c>
      <c r="T912">
        <v>3</v>
      </c>
      <c r="U912" t="b">
        <v>1</v>
      </c>
      <c r="V912" t="s">
        <v>552</v>
      </c>
      <c r="W912" t="s">
        <v>2000</v>
      </c>
      <c r="X912" t="s">
        <v>15059</v>
      </c>
      <c r="Y912">
        <v>81</v>
      </c>
      <c r="Z912">
        <v>81</v>
      </c>
      <c r="AA912">
        <v>7</v>
      </c>
      <c r="AB912">
        <v>7</v>
      </c>
      <c r="AC912">
        <v>9</v>
      </c>
    </row>
    <row r="913" spans="1:29">
      <c r="A913">
        <v>915</v>
      </c>
      <c r="B913" t="s">
        <v>806</v>
      </c>
      <c r="C913" t="s">
        <v>2455</v>
      </c>
      <c r="J913" t="s">
        <v>1457</v>
      </c>
      <c r="K913">
        <v>0</v>
      </c>
      <c r="N913" t="b">
        <v>1</v>
      </c>
      <c r="O913" t="b">
        <v>0</v>
      </c>
      <c r="P913" t="b">
        <v>0</v>
      </c>
      <c r="Q913">
        <v>8</v>
      </c>
      <c r="R913">
        <v>2</v>
      </c>
      <c r="S913">
        <v>1</v>
      </c>
      <c r="T913">
        <v>3</v>
      </c>
      <c r="U913" t="b">
        <v>1</v>
      </c>
      <c r="V913" t="s">
        <v>552</v>
      </c>
      <c r="W913" t="s">
        <v>2000</v>
      </c>
      <c r="X913" t="s">
        <v>15060</v>
      </c>
      <c r="Y913">
        <v>82</v>
      </c>
      <c r="Z913">
        <v>82</v>
      </c>
      <c r="AA913">
        <v>7</v>
      </c>
      <c r="AB913">
        <v>7</v>
      </c>
      <c r="AC913">
        <v>9</v>
      </c>
    </row>
    <row r="914" spans="1:29">
      <c r="A914">
        <v>916</v>
      </c>
      <c r="B914" t="s">
        <v>806</v>
      </c>
      <c r="C914" t="s">
        <v>2456</v>
      </c>
      <c r="J914" t="s">
        <v>1457</v>
      </c>
      <c r="K914">
        <v>0</v>
      </c>
      <c r="N914" t="b">
        <v>1</v>
      </c>
      <c r="O914" t="b">
        <v>0</v>
      </c>
      <c r="P914" t="b">
        <v>0</v>
      </c>
      <c r="Q914">
        <v>8</v>
      </c>
      <c r="R914">
        <v>2</v>
      </c>
      <c r="S914">
        <v>1</v>
      </c>
      <c r="T914">
        <v>3</v>
      </c>
      <c r="U914" t="b">
        <v>1</v>
      </c>
      <c r="V914" t="s">
        <v>552</v>
      </c>
      <c r="W914" t="s">
        <v>2000</v>
      </c>
      <c r="X914" t="s">
        <v>15061</v>
      </c>
      <c r="Y914">
        <v>83</v>
      </c>
      <c r="Z914">
        <v>83</v>
      </c>
      <c r="AA914">
        <v>7</v>
      </c>
      <c r="AB914">
        <v>7</v>
      </c>
      <c r="AC914">
        <v>9</v>
      </c>
    </row>
    <row r="915" spans="1:29">
      <c r="A915">
        <v>917</v>
      </c>
      <c r="B915" t="s">
        <v>806</v>
      </c>
      <c r="C915" t="s">
        <v>2457</v>
      </c>
      <c r="J915" t="s">
        <v>1457</v>
      </c>
      <c r="K915">
        <v>0</v>
      </c>
      <c r="N915" t="b">
        <v>1</v>
      </c>
      <c r="O915" t="b">
        <v>0</v>
      </c>
      <c r="P915" t="b">
        <v>0</v>
      </c>
      <c r="Q915">
        <v>8</v>
      </c>
      <c r="R915">
        <v>2</v>
      </c>
      <c r="S915">
        <v>1</v>
      </c>
      <c r="T915">
        <v>3</v>
      </c>
      <c r="U915" t="b">
        <v>1</v>
      </c>
      <c r="V915" t="s">
        <v>552</v>
      </c>
      <c r="W915" t="s">
        <v>2000</v>
      </c>
      <c r="X915" t="s">
        <v>15062</v>
      </c>
      <c r="Y915">
        <v>84</v>
      </c>
      <c r="Z915">
        <v>84</v>
      </c>
      <c r="AA915">
        <v>7</v>
      </c>
      <c r="AB915">
        <v>7</v>
      </c>
      <c r="AC915">
        <v>9</v>
      </c>
    </row>
    <row r="916" spans="1:29">
      <c r="A916">
        <v>918</v>
      </c>
      <c r="B916" t="s">
        <v>806</v>
      </c>
      <c r="C916" t="s">
        <v>2458</v>
      </c>
      <c r="J916" t="s">
        <v>1457</v>
      </c>
      <c r="K916">
        <v>0</v>
      </c>
      <c r="N916" t="b">
        <v>1</v>
      </c>
      <c r="O916" t="b">
        <v>0</v>
      </c>
      <c r="P916" t="b">
        <v>0</v>
      </c>
      <c r="Q916">
        <v>8</v>
      </c>
      <c r="R916">
        <v>2</v>
      </c>
      <c r="S916">
        <v>1</v>
      </c>
      <c r="T916">
        <v>3</v>
      </c>
      <c r="U916" t="b">
        <v>1</v>
      </c>
      <c r="V916" t="s">
        <v>552</v>
      </c>
      <c r="W916" t="s">
        <v>2000</v>
      </c>
      <c r="X916" t="s">
        <v>15063</v>
      </c>
      <c r="Y916">
        <v>85</v>
      </c>
      <c r="Z916">
        <v>85</v>
      </c>
      <c r="AA916">
        <v>7</v>
      </c>
      <c r="AB916">
        <v>7</v>
      </c>
      <c r="AC916">
        <v>9</v>
      </c>
    </row>
    <row r="917" spans="1:29">
      <c r="A917">
        <v>919</v>
      </c>
      <c r="B917" t="s">
        <v>806</v>
      </c>
      <c r="C917" t="s">
        <v>2459</v>
      </c>
      <c r="J917" t="s">
        <v>1457</v>
      </c>
      <c r="K917">
        <v>0</v>
      </c>
      <c r="N917" t="b">
        <v>1</v>
      </c>
      <c r="O917" t="b">
        <v>0</v>
      </c>
      <c r="P917" t="b">
        <v>0</v>
      </c>
      <c r="Q917">
        <v>8</v>
      </c>
      <c r="R917">
        <v>2</v>
      </c>
      <c r="S917">
        <v>1</v>
      </c>
      <c r="T917">
        <v>3</v>
      </c>
      <c r="U917" t="b">
        <v>1</v>
      </c>
      <c r="V917" t="s">
        <v>552</v>
      </c>
      <c r="W917" t="s">
        <v>2000</v>
      </c>
      <c r="X917" t="s">
        <v>15064</v>
      </c>
      <c r="Y917">
        <v>86</v>
      </c>
      <c r="Z917">
        <v>86</v>
      </c>
      <c r="AA917">
        <v>7</v>
      </c>
      <c r="AB917">
        <v>7</v>
      </c>
      <c r="AC917">
        <v>9</v>
      </c>
    </row>
    <row r="918" spans="1:29">
      <c r="A918">
        <v>920</v>
      </c>
      <c r="B918" t="s">
        <v>806</v>
      </c>
      <c r="C918" t="s">
        <v>2460</v>
      </c>
      <c r="J918" t="s">
        <v>1457</v>
      </c>
      <c r="K918">
        <v>0</v>
      </c>
      <c r="N918" t="b">
        <v>1</v>
      </c>
      <c r="O918" t="b">
        <v>0</v>
      </c>
      <c r="P918" t="b">
        <v>0</v>
      </c>
      <c r="Q918">
        <v>8</v>
      </c>
      <c r="R918">
        <v>2</v>
      </c>
      <c r="S918">
        <v>1</v>
      </c>
      <c r="T918">
        <v>3</v>
      </c>
      <c r="U918" t="b">
        <v>1</v>
      </c>
      <c r="V918" t="s">
        <v>552</v>
      </c>
      <c r="W918" t="s">
        <v>2000</v>
      </c>
      <c r="X918" t="s">
        <v>15065</v>
      </c>
      <c r="Y918">
        <v>87</v>
      </c>
      <c r="Z918">
        <v>87</v>
      </c>
      <c r="AA918">
        <v>7</v>
      </c>
      <c r="AB918">
        <v>7</v>
      </c>
      <c r="AC918">
        <v>9</v>
      </c>
    </row>
    <row r="919" spans="1:29">
      <c r="A919">
        <v>921</v>
      </c>
      <c r="B919" t="s">
        <v>806</v>
      </c>
      <c r="C919" t="s">
        <v>2461</v>
      </c>
      <c r="J919" t="s">
        <v>1457</v>
      </c>
      <c r="K919">
        <v>0</v>
      </c>
      <c r="N919" t="b">
        <v>1</v>
      </c>
      <c r="O919" t="b">
        <v>0</v>
      </c>
      <c r="P919" t="b">
        <v>0</v>
      </c>
      <c r="Q919">
        <v>8</v>
      </c>
      <c r="R919">
        <v>2</v>
      </c>
      <c r="S919">
        <v>1</v>
      </c>
      <c r="T919">
        <v>3</v>
      </c>
      <c r="U919" t="b">
        <v>1</v>
      </c>
      <c r="V919" t="s">
        <v>552</v>
      </c>
      <c r="W919" t="s">
        <v>2000</v>
      </c>
      <c r="X919" t="s">
        <v>15066</v>
      </c>
      <c r="Y919">
        <v>88</v>
      </c>
      <c r="Z919">
        <v>88</v>
      </c>
      <c r="AA919">
        <v>7</v>
      </c>
      <c r="AB919">
        <v>7</v>
      </c>
      <c r="AC919">
        <v>9</v>
      </c>
    </row>
    <row r="920" spans="1:29">
      <c r="A920">
        <v>922</v>
      </c>
      <c r="B920" t="s">
        <v>806</v>
      </c>
      <c r="C920" t="s">
        <v>2462</v>
      </c>
      <c r="J920" t="s">
        <v>1457</v>
      </c>
      <c r="K920">
        <v>0</v>
      </c>
      <c r="N920" t="b">
        <v>1</v>
      </c>
      <c r="O920" t="b">
        <v>0</v>
      </c>
      <c r="P920" t="b">
        <v>0</v>
      </c>
      <c r="Q920">
        <v>8</v>
      </c>
      <c r="R920">
        <v>2</v>
      </c>
      <c r="S920">
        <v>1</v>
      </c>
      <c r="T920">
        <v>3</v>
      </c>
      <c r="U920" t="b">
        <v>1</v>
      </c>
      <c r="V920" t="s">
        <v>552</v>
      </c>
      <c r="W920" t="s">
        <v>2000</v>
      </c>
      <c r="X920" t="s">
        <v>15067</v>
      </c>
      <c r="Y920">
        <v>89</v>
      </c>
      <c r="Z920">
        <v>89</v>
      </c>
      <c r="AA920">
        <v>7</v>
      </c>
      <c r="AB920">
        <v>7</v>
      </c>
      <c r="AC920">
        <v>9</v>
      </c>
    </row>
    <row r="921" spans="1:29">
      <c r="A921">
        <v>923</v>
      </c>
      <c r="B921" t="s">
        <v>806</v>
      </c>
      <c r="C921" t="s">
        <v>2463</v>
      </c>
      <c r="J921" t="s">
        <v>1457</v>
      </c>
      <c r="K921">
        <v>0</v>
      </c>
      <c r="N921" t="b">
        <v>1</v>
      </c>
      <c r="O921" t="b">
        <v>0</v>
      </c>
      <c r="P921" t="b">
        <v>0</v>
      </c>
      <c r="Q921">
        <v>8</v>
      </c>
      <c r="R921">
        <v>2</v>
      </c>
      <c r="S921">
        <v>1</v>
      </c>
      <c r="T921">
        <v>3</v>
      </c>
      <c r="U921" t="b">
        <v>1</v>
      </c>
      <c r="V921" t="s">
        <v>552</v>
      </c>
      <c r="W921" t="s">
        <v>2000</v>
      </c>
      <c r="X921" t="s">
        <v>15068</v>
      </c>
      <c r="Y921">
        <v>90</v>
      </c>
      <c r="Z921">
        <v>90</v>
      </c>
      <c r="AA921">
        <v>7</v>
      </c>
      <c r="AB921">
        <v>7</v>
      </c>
      <c r="AC921">
        <v>9</v>
      </c>
    </row>
    <row r="922" spans="1:29">
      <c r="A922">
        <v>924</v>
      </c>
      <c r="B922" t="s">
        <v>806</v>
      </c>
      <c r="C922" t="s">
        <v>2464</v>
      </c>
      <c r="J922" t="s">
        <v>1457</v>
      </c>
      <c r="K922">
        <v>0</v>
      </c>
      <c r="N922" t="b">
        <v>1</v>
      </c>
      <c r="O922" t="b">
        <v>0</v>
      </c>
      <c r="P922" t="b">
        <v>0</v>
      </c>
      <c r="Q922">
        <v>8</v>
      </c>
      <c r="R922">
        <v>2</v>
      </c>
      <c r="S922">
        <v>1</v>
      </c>
      <c r="T922">
        <v>3</v>
      </c>
      <c r="U922" t="b">
        <v>1</v>
      </c>
      <c r="V922" t="s">
        <v>552</v>
      </c>
      <c r="W922" t="s">
        <v>2000</v>
      </c>
      <c r="X922" t="s">
        <v>15069</v>
      </c>
      <c r="Y922">
        <v>91</v>
      </c>
      <c r="Z922">
        <v>91</v>
      </c>
      <c r="AA922">
        <v>7</v>
      </c>
      <c r="AB922">
        <v>7</v>
      </c>
      <c r="AC922">
        <v>9</v>
      </c>
    </row>
    <row r="923" spans="1:29">
      <c r="A923">
        <v>925</v>
      </c>
      <c r="B923" t="s">
        <v>806</v>
      </c>
      <c r="C923" t="s">
        <v>2465</v>
      </c>
      <c r="J923" t="s">
        <v>1457</v>
      </c>
      <c r="K923">
        <v>0</v>
      </c>
      <c r="N923" t="b">
        <v>1</v>
      </c>
      <c r="O923" t="b">
        <v>0</v>
      </c>
      <c r="P923" t="b">
        <v>0</v>
      </c>
      <c r="Q923">
        <v>8</v>
      </c>
      <c r="R923">
        <v>2</v>
      </c>
      <c r="S923">
        <v>1</v>
      </c>
      <c r="T923">
        <v>3</v>
      </c>
      <c r="U923" t="b">
        <v>1</v>
      </c>
      <c r="V923" t="s">
        <v>552</v>
      </c>
      <c r="W923" t="s">
        <v>2000</v>
      </c>
      <c r="X923" t="s">
        <v>15070</v>
      </c>
      <c r="Y923">
        <v>92</v>
      </c>
      <c r="Z923">
        <v>92</v>
      </c>
      <c r="AA923">
        <v>7</v>
      </c>
      <c r="AB923">
        <v>7</v>
      </c>
      <c r="AC923">
        <v>9</v>
      </c>
    </row>
    <row r="924" spans="1:29">
      <c r="A924">
        <v>926</v>
      </c>
      <c r="B924" t="s">
        <v>806</v>
      </c>
      <c r="C924" t="s">
        <v>2466</v>
      </c>
      <c r="J924" t="s">
        <v>1457</v>
      </c>
      <c r="K924">
        <v>0</v>
      </c>
      <c r="N924" t="b">
        <v>1</v>
      </c>
      <c r="O924" t="b">
        <v>0</v>
      </c>
      <c r="P924" t="b">
        <v>0</v>
      </c>
      <c r="Q924">
        <v>8</v>
      </c>
      <c r="R924">
        <v>2</v>
      </c>
      <c r="S924">
        <v>1</v>
      </c>
      <c r="T924">
        <v>3</v>
      </c>
      <c r="U924" t="b">
        <v>1</v>
      </c>
      <c r="V924" t="s">
        <v>552</v>
      </c>
      <c r="W924" t="s">
        <v>2000</v>
      </c>
      <c r="X924" t="s">
        <v>15071</v>
      </c>
      <c r="Y924">
        <v>93</v>
      </c>
      <c r="Z924">
        <v>93</v>
      </c>
      <c r="AA924">
        <v>7</v>
      </c>
      <c r="AB924">
        <v>7</v>
      </c>
      <c r="AC924">
        <v>9</v>
      </c>
    </row>
    <row r="925" spans="1:29">
      <c r="A925">
        <v>927</v>
      </c>
      <c r="B925" t="s">
        <v>806</v>
      </c>
      <c r="C925" t="s">
        <v>2467</v>
      </c>
      <c r="J925" t="s">
        <v>1457</v>
      </c>
      <c r="K925">
        <v>0</v>
      </c>
      <c r="N925" t="b">
        <v>1</v>
      </c>
      <c r="O925" t="b">
        <v>0</v>
      </c>
      <c r="P925" t="b">
        <v>0</v>
      </c>
      <c r="Q925">
        <v>8</v>
      </c>
      <c r="R925">
        <v>2</v>
      </c>
      <c r="S925">
        <v>1</v>
      </c>
      <c r="T925">
        <v>3</v>
      </c>
      <c r="U925" t="b">
        <v>1</v>
      </c>
      <c r="V925" t="s">
        <v>552</v>
      </c>
      <c r="W925" t="s">
        <v>2000</v>
      </c>
      <c r="X925" t="s">
        <v>15072</v>
      </c>
      <c r="Y925">
        <v>94</v>
      </c>
      <c r="Z925">
        <v>94</v>
      </c>
      <c r="AA925">
        <v>7</v>
      </c>
      <c r="AB925">
        <v>7</v>
      </c>
      <c r="AC925">
        <v>9</v>
      </c>
    </row>
    <row r="926" spans="1:29">
      <c r="A926">
        <v>928</v>
      </c>
      <c r="B926" t="s">
        <v>806</v>
      </c>
      <c r="C926" t="s">
        <v>2468</v>
      </c>
      <c r="J926" t="s">
        <v>1457</v>
      </c>
      <c r="K926">
        <v>0</v>
      </c>
      <c r="N926" t="b">
        <v>1</v>
      </c>
      <c r="O926" t="b">
        <v>0</v>
      </c>
      <c r="P926" t="b">
        <v>0</v>
      </c>
      <c r="Q926">
        <v>8</v>
      </c>
      <c r="R926">
        <v>2</v>
      </c>
      <c r="S926">
        <v>1</v>
      </c>
      <c r="T926">
        <v>3</v>
      </c>
      <c r="U926" t="b">
        <v>1</v>
      </c>
      <c r="V926" t="s">
        <v>552</v>
      </c>
      <c r="W926" t="s">
        <v>2000</v>
      </c>
      <c r="X926" t="s">
        <v>15073</v>
      </c>
      <c r="Y926">
        <v>95</v>
      </c>
      <c r="Z926">
        <v>95</v>
      </c>
      <c r="AA926">
        <v>7</v>
      </c>
      <c r="AB926">
        <v>7</v>
      </c>
      <c r="AC926">
        <v>9</v>
      </c>
    </row>
    <row r="927" spans="1:29">
      <c r="A927">
        <v>929</v>
      </c>
      <c r="B927" t="s">
        <v>806</v>
      </c>
      <c r="C927" t="s">
        <v>2469</v>
      </c>
      <c r="J927" t="s">
        <v>1457</v>
      </c>
      <c r="K927">
        <v>0</v>
      </c>
      <c r="N927" t="b">
        <v>1</v>
      </c>
      <c r="O927" t="b">
        <v>0</v>
      </c>
      <c r="P927" t="b">
        <v>0</v>
      </c>
      <c r="Q927">
        <v>8</v>
      </c>
      <c r="R927">
        <v>2</v>
      </c>
      <c r="S927">
        <v>1</v>
      </c>
      <c r="T927">
        <v>3</v>
      </c>
      <c r="U927" t="b">
        <v>1</v>
      </c>
      <c r="V927" t="s">
        <v>552</v>
      </c>
      <c r="W927" t="s">
        <v>2000</v>
      </c>
      <c r="X927" t="s">
        <v>15074</v>
      </c>
      <c r="Y927">
        <v>96</v>
      </c>
      <c r="Z927">
        <v>96</v>
      </c>
      <c r="AA927">
        <v>7</v>
      </c>
      <c r="AB927">
        <v>7</v>
      </c>
      <c r="AC927">
        <v>9</v>
      </c>
    </row>
    <row r="928" spans="1:29">
      <c r="A928">
        <v>930</v>
      </c>
      <c r="B928" t="s">
        <v>806</v>
      </c>
      <c r="C928" t="s">
        <v>2470</v>
      </c>
      <c r="J928" t="s">
        <v>1457</v>
      </c>
      <c r="K928">
        <v>0</v>
      </c>
      <c r="N928" t="b">
        <v>1</v>
      </c>
      <c r="O928" t="b">
        <v>0</v>
      </c>
      <c r="P928" t="b">
        <v>0</v>
      </c>
      <c r="Q928">
        <v>8</v>
      </c>
      <c r="R928">
        <v>2</v>
      </c>
      <c r="S928">
        <v>1</v>
      </c>
      <c r="T928">
        <v>3</v>
      </c>
      <c r="U928" t="b">
        <v>1</v>
      </c>
      <c r="V928" t="s">
        <v>552</v>
      </c>
      <c r="W928" t="s">
        <v>2000</v>
      </c>
      <c r="X928" t="s">
        <v>15075</v>
      </c>
      <c r="Y928">
        <v>97</v>
      </c>
      <c r="Z928">
        <v>97</v>
      </c>
      <c r="AA928">
        <v>7</v>
      </c>
      <c r="AB928">
        <v>7</v>
      </c>
      <c r="AC928">
        <v>9</v>
      </c>
    </row>
    <row r="929" spans="1:29">
      <c r="A929">
        <v>931</v>
      </c>
      <c r="B929" t="s">
        <v>806</v>
      </c>
      <c r="C929" t="s">
        <v>2471</v>
      </c>
      <c r="J929" t="s">
        <v>1457</v>
      </c>
      <c r="K929">
        <v>0</v>
      </c>
      <c r="N929" t="b">
        <v>1</v>
      </c>
      <c r="O929" t="b">
        <v>0</v>
      </c>
      <c r="P929" t="b">
        <v>0</v>
      </c>
      <c r="Q929">
        <v>8</v>
      </c>
      <c r="R929">
        <v>2</v>
      </c>
      <c r="S929">
        <v>1</v>
      </c>
      <c r="T929">
        <v>3</v>
      </c>
      <c r="U929" t="b">
        <v>1</v>
      </c>
      <c r="V929" t="s">
        <v>552</v>
      </c>
      <c r="W929" t="s">
        <v>2000</v>
      </c>
      <c r="X929" t="s">
        <v>15076</v>
      </c>
      <c r="Y929">
        <v>98</v>
      </c>
      <c r="Z929">
        <v>98</v>
      </c>
      <c r="AA929">
        <v>7</v>
      </c>
      <c r="AB929">
        <v>7</v>
      </c>
      <c r="AC929">
        <v>9</v>
      </c>
    </row>
    <row r="930" spans="1:29">
      <c r="A930">
        <v>932</v>
      </c>
      <c r="B930" t="s">
        <v>806</v>
      </c>
      <c r="C930" t="s">
        <v>2472</v>
      </c>
      <c r="J930" t="s">
        <v>1457</v>
      </c>
      <c r="K930">
        <v>0</v>
      </c>
      <c r="N930" t="b">
        <v>1</v>
      </c>
      <c r="O930" t="b">
        <v>0</v>
      </c>
      <c r="P930" t="b">
        <v>0</v>
      </c>
      <c r="Q930">
        <v>8</v>
      </c>
      <c r="R930">
        <v>2</v>
      </c>
      <c r="S930">
        <v>1</v>
      </c>
      <c r="T930">
        <v>3</v>
      </c>
      <c r="U930" t="b">
        <v>1</v>
      </c>
      <c r="V930" t="s">
        <v>552</v>
      </c>
      <c r="W930" t="s">
        <v>2000</v>
      </c>
      <c r="X930" t="s">
        <v>15077</v>
      </c>
      <c r="Y930">
        <v>99</v>
      </c>
      <c r="Z930">
        <v>99</v>
      </c>
      <c r="AA930">
        <v>7</v>
      </c>
      <c r="AB930">
        <v>7</v>
      </c>
      <c r="AC930">
        <v>9</v>
      </c>
    </row>
    <row r="931" spans="1:29">
      <c r="A931">
        <v>933</v>
      </c>
      <c r="B931" t="s">
        <v>806</v>
      </c>
      <c r="C931" t="s">
        <v>2473</v>
      </c>
      <c r="J931" t="s">
        <v>1457</v>
      </c>
      <c r="K931">
        <v>0</v>
      </c>
      <c r="N931" t="b">
        <v>1</v>
      </c>
      <c r="O931" t="b">
        <v>0</v>
      </c>
      <c r="P931" t="b">
        <v>0</v>
      </c>
      <c r="Q931">
        <v>8</v>
      </c>
      <c r="R931">
        <v>2</v>
      </c>
      <c r="S931">
        <v>1</v>
      </c>
      <c r="T931">
        <v>3</v>
      </c>
      <c r="U931" t="b">
        <v>1</v>
      </c>
      <c r="V931" t="s">
        <v>552</v>
      </c>
      <c r="W931" t="s">
        <v>2000</v>
      </c>
      <c r="X931" t="s">
        <v>15078</v>
      </c>
      <c r="Y931">
        <v>100</v>
      </c>
      <c r="Z931">
        <v>100</v>
      </c>
      <c r="AA931">
        <v>7</v>
      </c>
      <c r="AB931">
        <v>7</v>
      </c>
      <c r="AC931">
        <v>9</v>
      </c>
    </row>
    <row r="932" spans="1:29">
      <c r="A932">
        <v>934</v>
      </c>
      <c r="B932" t="s">
        <v>806</v>
      </c>
      <c r="C932" t="s">
        <v>2474</v>
      </c>
      <c r="J932" t="s">
        <v>1457</v>
      </c>
      <c r="K932">
        <v>0</v>
      </c>
      <c r="N932" t="b">
        <v>1</v>
      </c>
      <c r="O932" t="b">
        <v>0</v>
      </c>
      <c r="P932" t="b">
        <v>0</v>
      </c>
      <c r="Q932">
        <v>8</v>
      </c>
      <c r="R932">
        <v>2</v>
      </c>
      <c r="S932">
        <v>1</v>
      </c>
      <c r="T932">
        <v>3</v>
      </c>
      <c r="U932" t="b">
        <v>1</v>
      </c>
      <c r="V932" t="s">
        <v>552</v>
      </c>
      <c r="W932" t="s">
        <v>2000</v>
      </c>
      <c r="X932" t="s">
        <v>15079</v>
      </c>
      <c r="Y932">
        <v>101</v>
      </c>
      <c r="Z932">
        <v>101</v>
      </c>
      <c r="AA932">
        <v>7</v>
      </c>
      <c r="AB932">
        <v>7</v>
      </c>
      <c r="AC932">
        <v>9</v>
      </c>
    </row>
    <row r="933" spans="1:29">
      <c r="A933">
        <v>935</v>
      </c>
      <c r="B933" t="s">
        <v>806</v>
      </c>
      <c r="C933" t="s">
        <v>2475</v>
      </c>
      <c r="J933" t="s">
        <v>1457</v>
      </c>
      <c r="K933">
        <v>0</v>
      </c>
      <c r="N933" t="b">
        <v>1</v>
      </c>
      <c r="O933" t="b">
        <v>0</v>
      </c>
      <c r="P933" t="b">
        <v>0</v>
      </c>
      <c r="Q933">
        <v>8</v>
      </c>
      <c r="R933">
        <v>2</v>
      </c>
      <c r="S933">
        <v>1</v>
      </c>
      <c r="T933">
        <v>3</v>
      </c>
      <c r="U933" t="b">
        <v>1</v>
      </c>
      <c r="V933" t="s">
        <v>552</v>
      </c>
      <c r="W933" t="s">
        <v>2000</v>
      </c>
      <c r="X933" t="s">
        <v>15080</v>
      </c>
      <c r="Y933">
        <v>102</v>
      </c>
      <c r="Z933">
        <v>102</v>
      </c>
      <c r="AA933">
        <v>7</v>
      </c>
      <c r="AB933">
        <v>7</v>
      </c>
      <c r="AC933">
        <v>9</v>
      </c>
    </row>
    <row r="934" spans="1:29">
      <c r="A934">
        <v>936</v>
      </c>
      <c r="B934" t="s">
        <v>806</v>
      </c>
      <c r="C934" t="s">
        <v>2476</v>
      </c>
      <c r="J934" t="s">
        <v>1457</v>
      </c>
      <c r="K934">
        <v>0</v>
      </c>
      <c r="N934" t="b">
        <v>1</v>
      </c>
      <c r="O934" t="b">
        <v>0</v>
      </c>
      <c r="P934" t="b">
        <v>0</v>
      </c>
      <c r="Q934">
        <v>8</v>
      </c>
      <c r="R934">
        <v>2</v>
      </c>
      <c r="S934">
        <v>1</v>
      </c>
      <c r="T934">
        <v>3</v>
      </c>
      <c r="U934" t="b">
        <v>1</v>
      </c>
      <c r="V934" t="s">
        <v>552</v>
      </c>
      <c r="W934" t="s">
        <v>2000</v>
      </c>
      <c r="X934" t="s">
        <v>15081</v>
      </c>
      <c r="Y934">
        <v>103</v>
      </c>
      <c r="Z934">
        <v>103</v>
      </c>
      <c r="AA934">
        <v>7</v>
      </c>
      <c r="AB934">
        <v>7</v>
      </c>
      <c r="AC934">
        <v>9</v>
      </c>
    </row>
    <row r="935" spans="1:29">
      <c r="A935">
        <v>937</v>
      </c>
      <c r="B935" t="s">
        <v>806</v>
      </c>
      <c r="C935" t="s">
        <v>2477</v>
      </c>
      <c r="J935" t="s">
        <v>1457</v>
      </c>
      <c r="K935">
        <v>0</v>
      </c>
      <c r="N935" t="b">
        <v>1</v>
      </c>
      <c r="O935" t="b">
        <v>0</v>
      </c>
      <c r="P935" t="b">
        <v>0</v>
      </c>
      <c r="Q935">
        <v>8</v>
      </c>
      <c r="R935">
        <v>2</v>
      </c>
      <c r="S935">
        <v>1</v>
      </c>
      <c r="T935">
        <v>3</v>
      </c>
      <c r="U935" t="b">
        <v>1</v>
      </c>
      <c r="V935" t="s">
        <v>552</v>
      </c>
      <c r="W935" t="s">
        <v>2000</v>
      </c>
      <c r="X935" t="s">
        <v>15082</v>
      </c>
      <c r="Y935">
        <v>104</v>
      </c>
      <c r="Z935">
        <v>104</v>
      </c>
      <c r="AA935">
        <v>7</v>
      </c>
      <c r="AB935">
        <v>7</v>
      </c>
      <c r="AC935">
        <v>9</v>
      </c>
    </row>
    <row r="936" spans="1:29">
      <c r="A936">
        <v>938</v>
      </c>
      <c r="B936" t="s">
        <v>806</v>
      </c>
      <c r="C936" t="s">
        <v>2478</v>
      </c>
      <c r="J936" t="s">
        <v>1457</v>
      </c>
      <c r="K936">
        <v>0</v>
      </c>
      <c r="N936" t="b">
        <v>1</v>
      </c>
      <c r="O936" t="b">
        <v>0</v>
      </c>
      <c r="P936" t="b">
        <v>0</v>
      </c>
      <c r="Q936">
        <v>8</v>
      </c>
      <c r="R936">
        <v>2</v>
      </c>
      <c r="S936">
        <v>1</v>
      </c>
      <c r="T936">
        <v>3</v>
      </c>
      <c r="U936" t="b">
        <v>1</v>
      </c>
      <c r="V936" t="s">
        <v>552</v>
      </c>
      <c r="W936" t="s">
        <v>2000</v>
      </c>
      <c r="X936" t="s">
        <v>15083</v>
      </c>
      <c r="Y936">
        <v>105</v>
      </c>
      <c r="Z936">
        <v>105</v>
      </c>
      <c r="AA936">
        <v>7</v>
      </c>
      <c r="AB936">
        <v>7</v>
      </c>
      <c r="AC936">
        <v>9</v>
      </c>
    </row>
    <row r="937" spans="1:29">
      <c r="A937">
        <v>939</v>
      </c>
      <c r="B937" t="s">
        <v>806</v>
      </c>
      <c r="C937" t="s">
        <v>2479</v>
      </c>
      <c r="J937" t="s">
        <v>1457</v>
      </c>
      <c r="K937">
        <v>0</v>
      </c>
      <c r="N937" t="b">
        <v>1</v>
      </c>
      <c r="O937" t="b">
        <v>0</v>
      </c>
      <c r="P937" t="b">
        <v>0</v>
      </c>
      <c r="Q937">
        <v>8</v>
      </c>
      <c r="R937">
        <v>2</v>
      </c>
      <c r="S937">
        <v>1</v>
      </c>
      <c r="T937">
        <v>3</v>
      </c>
      <c r="U937" t="b">
        <v>1</v>
      </c>
      <c r="V937" t="s">
        <v>552</v>
      </c>
      <c r="W937" t="s">
        <v>2000</v>
      </c>
      <c r="X937" t="s">
        <v>15084</v>
      </c>
      <c r="Y937">
        <v>106</v>
      </c>
      <c r="Z937">
        <v>106</v>
      </c>
      <c r="AA937">
        <v>7</v>
      </c>
      <c r="AB937">
        <v>7</v>
      </c>
      <c r="AC937">
        <v>9</v>
      </c>
    </row>
    <row r="938" spans="1:29">
      <c r="A938">
        <v>940</v>
      </c>
      <c r="B938" t="s">
        <v>806</v>
      </c>
      <c r="C938" t="s">
        <v>2480</v>
      </c>
      <c r="J938" t="s">
        <v>1457</v>
      </c>
      <c r="K938">
        <v>0</v>
      </c>
      <c r="N938" t="b">
        <v>1</v>
      </c>
      <c r="O938" t="b">
        <v>0</v>
      </c>
      <c r="P938" t="b">
        <v>0</v>
      </c>
      <c r="Q938">
        <v>8</v>
      </c>
      <c r="R938">
        <v>2</v>
      </c>
      <c r="S938">
        <v>1</v>
      </c>
      <c r="T938">
        <v>3</v>
      </c>
      <c r="U938" t="b">
        <v>1</v>
      </c>
      <c r="V938" t="s">
        <v>552</v>
      </c>
      <c r="W938" t="s">
        <v>2000</v>
      </c>
      <c r="X938" t="s">
        <v>15085</v>
      </c>
      <c r="Y938">
        <v>107</v>
      </c>
      <c r="Z938">
        <v>107</v>
      </c>
      <c r="AA938">
        <v>7</v>
      </c>
      <c r="AB938">
        <v>7</v>
      </c>
      <c r="AC938">
        <v>9</v>
      </c>
    </row>
    <row r="939" spans="1:29">
      <c r="A939">
        <v>941</v>
      </c>
      <c r="B939" t="s">
        <v>806</v>
      </c>
      <c r="C939" t="s">
        <v>2481</v>
      </c>
      <c r="J939" t="s">
        <v>1457</v>
      </c>
      <c r="K939">
        <v>0</v>
      </c>
      <c r="N939" t="b">
        <v>1</v>
      </c>
      <c r="O939" t="b">
        <v>0</v>
      </c>
      <c r="P939" t="b">
        <v>0</v>
      </c>
      <c r="Q939">
        <v>8</v>
      </c>
      <c r="R939">
        <v>2</v>
      </c>
      <c r="S939">
        <v>1</v>
      </c>
      <c r="T939">
        <v>3</v>
      </c>
      <c r="U939" t="b">
        <v>1</v>
      </c>
      <c r="V939" t="s">
        <v>552</v>
      </c>
      <c r="W939" t="s">
        <v>2000</v>
      </c>
      <c r="X939" t="s">
        <v>15086</v>
      </c>
      <c r="Y939">
        <v>108</v>
      </c>
      <c r="Z939">
        <v>108</v>
      </c>
      <c r="AA939">
        <v>7</v>
      </c>
      <c r="AB939">
        <v>7</v>
      </c>
      <c r="AC939">
        <v>9</v>
      </c>
    </row>
    <row r="940" spans="1:29">
      <c r="A940">
        <v>942</v>
      </c>
      <c r="B940" t="s">
        <v>806</v>
      </c>
      <c r="C940" t="s">
        <v>2482</v>
      </c>
      <c r="J940" t="s">
        <v>1457</v>
      </c>
      <c r="K940">
        <v>0</v>
      </c>
      <c r="N940" t="b">
        <v>1</v>
      </c>
      <c r="O940" t="b">
        <v>0</v>
      </c>
      <c r="P940" t="b">
        <v>0</v>
      </c>
      <c r="Q940">
        <v>8</v>
      </c>
      <c r="R940">
        <v>2</v>
      </c>
      <c r="S940">
        <v>1</v>
      </c>
      <c r="T940">
        <v>3</v>
      </c>
      <c r="U940" t="b">
        <v>1</v>
      </c>
      <c r="V940" t="s">
        <v>552</v>
      </c>
      <c r="W940" t="s">
        <v>2000</v>
      </c>
      <c r="X940" t="s">
        <v>15087</v>
      </c>
      <c r="Y940">
        <v>109</v>
      </c>
      <c r="Z940">
        <v>109</v>
      </c>
      <c r="AA940">
        <v>7</v>
      </c>
      <c r="AB940">
        <v>7</v>
      </c>
      <c r="AC940">
        <v>9</v>
      </c>
    </row>
    <row r="941" spans="1:29">
      <c r="A941">
        <v>943</v>
      </c>
      <c r="B941" t="s">
        <v>806</v>
      </c>
      <c r="C941" t="s">
        <v>2483</v>
      </c>
      <c r="J941" t="s">
        <v>1457</v>
      </c>
      <c r="K941">
        <v>0</v>
      </c>
      <c r="N941" t="b">
        <v>1</v>
      </c>
      <c r="O941" t="b">
        <v>0</v>
      </c>
      <c r="P941" t="b">
        <v>0</v>
      </c>
      <c r="Q941">
        <v>8</v>
      </c>
      <c r="R941">
        <v>2</v>
      </c>
      <c r="S941">
        <v>1</v>
      </c>
      <c r="T941">
        <v>3</v>
      </c>
      <c r="U941" t="b">
        <v>1</v>
      </c>
      <c r="V941" t="s">
        <v>552</v>
      </c>
      <c r="W941" t="s">
        <v>2000</v>
      </c>
      <c r="X941" t="s">
        <v>15088</v>
      </c>
      <c r="Y941">
        <v>110</v>
      </c>
      <c r="Z941">
        <v>110</v>
      </c>
      <c r="AA941">
        <v>7</v>
      </c>
      <c r="AB941">
        <v>7</v>
      </c>
      <c r="AC941">
        <v>9</v>
      </c>
    </row>
    <row r="942" spans="1:29">
      <c r="A942">
        <v>944</v>
      </c>
      <c r="B942" t="s">
        <v>806</v>
      </c>
      <c r="C942" t="s">
        <v>2484</v>
      </c>
      <c r="J942" t="s">
        <v>1457</v>
      </c>
      <c r="K942">
        <v>0</v>
      </c>
      <c r="N942" t="b">
        <v>1</v>
      </c>
      <c r="O942" t="b">
        <v>0</v>
      </c>
      <c r="P942" t="b">
        <v>0</v>
      </c>
      <c r="Q942">
        <v>8</v>
      </c>
      <c r="R942">
        <v>2</v>
      </c>
      <c r="S942">
        <v>1</v>
      </c>
      <c r="T942">
        <v>3</v>
      </c>
      <c r="U942" t="b">
        <v>1</v>
      </c>
      <c r="V942" t="s">
        <v>552</v>
      </c>
      <c r="W942" t="s">
        <v>2000</v>
      </c>
      <c r="X942" t="s">
        <v>15089</v>
      </c>
      <c r="Y942">
        <v>111</v>
      </c>
      <c r="Z942">
        <v>111</v>
      </c>
      <c r="AA942">
        <v>7</v>
      </c>
      <c r="AB942">
        <v>7</v>
      </c>
      <c r="AC942">
        <v>9</v>
      </c>
    </row>
    <row r="943" spans="1:29">
      <c r="A943">
        <v>945</v>
      </c>
      <c r="B943" t="s">
        <v>806</v>
      </c>
      <c r="C943" t="s">
        <v>2485</v>
      </c>
      <c r="J943" t="s">
        <v>1457</v>
      </c>
      <c r="K943">
        <v>0</v>
      </c>
      <c r="N943" t="b">
        <v>1</v>
      </c>
      <c r="O943" t="b">
        <v>0</v>
      </c>
      <c r="P943" t="b">
        <v>0</v>
      </c>
      <c r="Q943">
        <v>8</v>
      </c>
      <c r="R943">
        <v>2</v>
      </c>
      <c r="S943">
        <v>1</v>
      </c>
      <c r="T943">
        <v>3</v>
      </c>
      <c r="U943" t="b">
        <v>1</v>
      </c>
      <c r="V943" t="s">
        <v>552</v>
      </c>
      <c r="W943" t="s">
        <v>2000</v>
      </c>
      <c r="X943" t="s">
        <v>15090</v>
      </c>
      <c r="Y943">
        <v>112</v>
      </c>
      <c r="Z943">
        <v>112</v>
      </c>
      <c r="AA943">
        <v>7</v>
      </c>
      <c r="AB943">
        <v>7</v>
      </c>
      <c r="AC943">
        <v>9</v>
      </c>
    </row>
    <row r="944" spans="1:29">
      <c r="A944">
        <v>946</v>
      </c>
      <c r="B944" t="s">
        <v>806</v>
      </c>
      <c r="C944" t="s">
        <v>2486</v>
      </c>
      <c r="J944" t="s">
        <v>1457</v>
      </c>
      <c r="K944">
        <v>0</v>
      </c>
      <c r="N944" t="b">
        <v>1</v>
      </c>
      <c r="O944" t="b">
        <v>0</v>
      </c>
      <c r="P944" t="b">
        <v>0</v>
      </c>
      <c r="Q944">
        <v>8</v>
      </c>
      <c r="R944">
        <v>2</v>
      </c>
      <c r="S944">
        <v>1</v>
      </c>
      <c r="T944">
        <v>3</v>
      </c>
      <c r="U944" t="b">
        <v>1</v>
      </c>
      <c r="V944" t="s">
        <v>552</v>
      </c>
      <c r="W944" t="s">
        <v>2000</v>
      </c>
      <c r="X944" t="s">
        <v>15091</v>
      </c>
      <c r="Y944">
        <v>113</v>
      </c>
      <c r="Z944">
        <v>113</v>
      </c>
      <c r="AA944">
        <v>7</v>
      </c>
      <c r="AB944">
        <v>7</v>
      </c>
      <c r="AC944">
        <v>9</v>
      </c>
    </row>
    <row r="945" spans="1:29">
      <c r="A945">
        <v>947</v>
      </c>
      <c r="B945" t="s">
        <v>806</v>
      </c>
      <c r="C945" t="s">
        <v>2487</v>
      </c>
      <c r="J945" t="s">
        <v>1457</v>
      </c>
      <c r="K945">
        <v>0</v>
      </c>
      <c r="N945" t="b">
        <v>1</v>
      </c>
      <c r="O945" t="b">
        <v>0</v>
      </c>
      <c r="P945" t="b">
        <v>0</v>
      </c>
      <c r="Q945">
        <v>8</v>
      </c>
      <c r="R945">
        <v>2</v>
      </c>
      <c r="S945">
        <v>1</v>
      </c>
      <c r="T945">
        <v>3</v>
      </c>
      <c r="U945" t="b">
        <v>1</v>
      </c>
      <c r="V945" t="s">
        <v>552</v>
      </c>
      <c r="W945" t="s">
        <v>2000</v>
      </c>
      <c r="X945" t="s">
        <v>15092</v>
      </c>
      <c r="Y945">
        <v>114</v>
      </c>
      <c r="Z945">
        <v>114</v>
      </c>
      <c r="AA945">
        <v>7</v>
      </c>
      <c r="AB945">
        <v>7</v>
      </c>
      <c r="AC945">
        <v>9</v>
      </c>
    </row>
    <row r="946" spans="1:29">
      <c r="A946">
        <v>948</v>
      </c>
      <c r="B946" t="s">
        <v>806</v>
      </c>
      <c r="C946" t="s">
        <v>2488</v>
      </c>
      <c r="J946" t="s">
        <v>1457</v>
      </c>
      <c r="K946">
        <v>0</v>
      </c>
      <c r="N946" t="b">
        <v>1</v>
      </c>
      <c r="O946" t="b">
        <v>0</v>
      </c>
      <c r="P946" t="b">
        <v>0</v>
      </c>
      <c r="Q946">
        <v>8</v>
      </c>
      <c r="R946">
        <v>2</v>
      </c>
      <c r="S946">
        <v>1</v>
      </c>
      <c r="T946">
        <v>3</v>
      </c>
      <c r="U946" t="b">
        <v>1</v>
      </c>
      <c r="V946" t="s">
        <v>552</v>
      </c>
      <c r="W946" t="s">
        <v>2000</v>
      </c>
      <c r="X946" t="s">
        <v>15093</v>
      </c>
      <c r="Y946">
        <v>115</v>
      </c>
      <c r="Z946">
        <v>115</v>
      </c>
      <c r="AA946">
        <v>7</v>
      </c>
      <c r="AB946">
        <v>7</v>
      </c>
      <c r="AC946">
        <v>9</v>
      </c>
    </row>
    <row r="947" spans="1:29">
      <c r="A947">
        <v>949</v>
      </c>
      <c r="B947" t="s">
        <v>806</v>
      </c>
      <c r="C947" t="s">
        <v>2489</v>
      </c>
      <c r="J947" t="s">
        <v>1457</v>
      </c>
      <c r="K947">
        <v>0</v>
      </c>
      <c r="N947" t="b">
        <v>0</v>
      </c>
      <c r="O947" t="b">
        <v>1</v>
      </c>
      <c r="P947" t="b">
        <v>0</v>
      </c>
      <c r="Q947">
        <v>8</v>
      </c>
      <c r="R947">
        <v>2</v>
      </c>
      <c r="S947">
        <v>1</v>
      </c>
      <c r="T947">
        <v>3</v>
      </c>
      <c r="U947" t="b">
        <v>1</v>
      </c>
      <c r="V947" t="s">
        <v>552</v>
      </c>
      <c r="W947" t="s">
        <v>2000</v>
      </c>
      <c r="X947" t="s">
        <v>15094</v>
      </c>
      <c r="Y947">
        <v>80</v>
      </c>
      <c r="Z947">
        <v>80</v>
      </c>
      <c r="AA947">
        <v>8</v>
      </c>
      <c r="AB947">
        <v>8</v>
      </c>
      <c r="AC947">
        <v>9</v>
      </c>
    </row>
    <row r="948" spans="1:29">
      <c r="A948">
        <v>950</v>
      </c>
      <c r="B948" t="s">
        <v>806</v>
      </c>
      <c r="C948" t="s">
        <v>2490</v>
      </c>
      <c r="J948" t="s">
        <v>1457</v>
      </c>
      <c r="K948">
        <v>0</v>
      </c>
      <c r="N948" t="b">
        <v>0</v>
      </c>
      <c r="O948" t="b">
        <v>1</v>
      </c>
      <c r="P948" t="b">
        <v>0</v>
      </c>
      <c r="Q948">
        <v>8</v>
      </c>
      <c r="R948">
        <v>2</v>
      </c>
      <c r="S948">
        <v>1</v>
      </c>
      <c r="T948">
        <v>3</v>
      </c>
      <c r="U948" t="b">
        <v>1</v>
      </c>
      <c r="V948" t="s">
        <v>552</v>
      </c>
      <c r="W948" t="s">
        <v>2000</v>
      </c>
      <c r="X948" t="s">
        <v>15095</v>
      </c>
      <c r="Y948">
        <v>81</v>
      </c>
      <c r="Z948">
        <v>81</v>
      </c>
      <c r="AA948">
        <v>8</v>
      </c>
      <c r="AB948">
        <v>8</v>
      </c>
      <c r="AC948">
        <v>9</v>
      </c>
    </row>
    <row r="949" spans="1:29">
      <c r="A949">
        <v>951</v>
      </c>
      <c r="B949" t="s">
        <v>806</v>
      </c>
      <c r="C949" t="s">
        <v>2491</v>
      </c>
      <c r="J949" t="s">
        <v>1457</v>
      </c>
      <c r="K949">
        <v>0</v>
      </c>
      <c r="N949" t="b">
        <v>0</v>
      </c>
      <c r="O949" t="b">
        <v>1</v>
      </c>
      <c r="P949" t="b">
        <v>0</v>
      </c>
      <c r="Q949">
        <v>8</v>
      </c>
      <c r="R949">
        <v>2</v>
      </c>
      <c r="S949">
        <v>1</v>
      </c>
      <c r="T949">
        <v>3</v>
      </c>
      <c r="U949" t="b">
        <v>1</v>
      </c>
      <c r="V949" t="s">
        <v>552</v>
      </c>
      <c r="W949" t="s">
        <v>2000</v>
      </c>
      <c r="X949" t="s">
        <v>15096</v>
      </c>
      <c r="Y949">
        <v>82</v>
      </c>
      <c r="Z949">
        <v>82</v>
      </c>
      <c r="AA949">
        <v>8</v>
      </c>
      <c r="AB949">
        <v>8</v>
      </c>
      <c r="AC949">
        <v>9</v>
      </c>
    </row>
    <row r="950" spans="1:29">
      <c r="A950">
        <v>952</v>
      </c>
      <c r="B950" t="s">
        <v>806</v>
      </c>
      <c r="C950" t="s">
        <v>2492</v>
      </c>
      <c r="J950" t="s">
        <v>1457</v>
      </c>
      <c r="K950">
        <v>0</v>
      </c>
      <c r="N950" t="b">
        <v>0</v>
      </c>
      <c r="O950" t="b">
        <v>1</v>
      </c>
      <c r="P950" t="b">
        <v>0</v>
      </c>
      <c r="Q950">
        <v>8</v>
      </c>
      <c r="R950">
        <v>2</v>
      </c>
      <c r="S950">
        <v>1</v>
      </c>
      <c r="T950">
        <v>3</v>
      </c>
      <c r="U950" t="b">
        <v>1</v>
      </c>
      <c r="V950" t="s">
        <v>552</v>
      </c>
      <c r="W950" t="s">
        <v>2000</v>
      </c>
      <c r="X950" t="s">
        <v>15097</v>
      </c>
      <c r="Y950">
        <v>83</v>
      </c>
      <c r="Z950">
        <v>83</v>
      </c>
      <c r="AA950">
        <v>8</v>
      </c>
      <c r="AB950">
        <v>8</v>
      </c>
      <c r="AC950">
        <v>9</v>
      </c>
    </row>
    <row r="951" spans="1:29">
      <c r="A951">
        <v>953</v>
      </c>
      <c r="B951" t="s">
        <v>806</v>
      </c>
      <c r="C951" t="s">
        <v>2493</v>
      </c>
      <c r="J951" t="s">
        <v>1457</v>
      </c>
      <c r="K951">
        <v>0</v>
      </c>
      <c r="N951" t="b">
        <v>0</v>
      </c>
      <c r="O951" t="b">
        <v>1</v>
      </c>
      <c r="P951" t="b">
        <v>0</v>
      </c>
      <c r="Q951">
        <v>8</v>
      </c>
      <c r="R951">
        <v>2</v>
      </c>
      <c r="S951">
        <v>1</v>
      </c>
      <c r="T951">
        <v>3</v>
      </c>
      <c r="U951" t="b">
        <v>1</v>
      </c>
      <c r="V951" t="s">
        <v>552</v>
      </c>
      <c r="W951" t="s">
        <v>2000</v>
      </c>
      <c r="X951" t="s">
        <v>15098</v>
      </c>
      <c r="Y951">
        <v>84</v>
      </c>
      <c r="Z951">
        <v>84</v>
      </c>
      <c r="AA951">
        <v>8</v>
      </c>
      <c r="AB951">
        <v>8</v>
      </c>
      <c r="AC951">
        <v>9</v>
      </c>
    </row>
    <row r="952" spans="1:29">
      <c r="A952">
        <v>954</v>
      </c>
      <c r="B952" t="s">
        <v>806</v>
      </c>
      <c r="C952" t="s">
        <v>2494</v>
      </c>
      <c r="J952" t="s">
        <v>1457</v>
      </c>
      <c r="K952">
        <v>0</v>
      </c>
      <c r="N952" t="b">
        <v>0</v>
      </c>
      <c r="O952" t="b">
        <v>1</v>
      </c>
      <c r="P952" t="b">
        <v>0</v>
      </c>
      <c r="Q952">
        <v>8</v>
      </c>
      <c r="R952">
        <v>2</v>
      </c>
      <c r="S952">
        <v>1</v>
      </c>
      <c r="T952">
        <v>3</v>
      </c>
      <c r="U952" t="b">
        <v>1</v>
      </c>
      <c r="V952" t="s">
        <v>552</v>
      </c>
      <c r="W952" t="s">
        <v>2000</v>
      </c>
      <c r="X952" t="s">
        <v>15099</v>
      </c>
      <c r="Y952">
        <v>85</v>
      </c>
      <c r="Z952">
        <v>85</v>
      </c>
      <c r="AA952">
        <v>8</v>
      </c>
      <c r="AB952">
        <v>8</v>
      </c>
      <c r="AC952">
        <v>9</v>
      </c>
    </row>
    <row r="953" spans="1:29">
      <c r="A953">
        <v>955</v>
      </c>
      <c r="B953" t="s">
        <v>806</v>
      </c>
      <c r="C953" t="s">
        <v>2495</v>
      </c>
      <c r="J953" t="s">
        <v>1457</v>
      </c>
      <c r="K953">
        <v>0</v>
      </c>
      <c r="N953" t="b">
        <v>0</v>
      </c>
      <c r="O953" t="b">
        <v>1</v>
      </c>
      <c r="P953" t="b">
        <v>0</v>
      </c>
      <c r="Q953">
        <v>8</v>
      </c>
      <c r="R953">
        <v>2</v>
      </c>
      <c r="S953">
        <v>1</v>
      </c>
      <c r="T953">
        <v>3</v>
      </c>
      <c r="U953" t="b">
        <v>1</v>
      </c>
      <c r="V953" t="s">
        <v>552</v>
      </c>
      <c r="W953" t="s">
        <v>2000</v>
      </c>
      <c r="X953" t="s">
        <v>15100</v>
      </c>
      <c r="Y953">
        <v>86</v>
      </c>
      <c r="Z953">
        <v>86</v>
      </c>
      <c r="AA953">
        <v>8</v>
      </c>
      <c r="AB953">
        <v>8</v>
      </c>
      <c r="AC953">
        <v>9</v>
      </c>
    </row>
    <row r="954" spans="1:29">
      <c r="A954">
        <v>956</v>
      </c>
      <c r="B954" t="s">
        <v>806</v>
      </c>
      <c r="C954" t="s">
        <v>2496</v>
      </c>
      <c r="J954" t="s">
        <v>1457</v>
      </c>
      <c r="K954">
        <v>0</v>
      </c>
      <c r="N954" t="b">
        <v>0</v>
      </c>
      <c r="O954" t="b">
        <v>1</v>
      </c>
      <c r="P954" t="b">
        <v>0</v>
      </c>
      <c r="Q954">
        <v>8</v>
      </c>
      <c r="R954">
        <v>2</v>
      </c>
      <c r="S954">
        <v>1</v>
      </c>
      <c r="T954">
        <v>3</v>
      </c>
      <c r="U954" t="b">
        <v>1</v>
      </c>
      <c r="V954" t="s">
        <v>552</v>
      </c>
      <c r="W954" t="s">
        <v>2000</v>
      </c>
      <c r="X954" t="s">
        <v>15101</v>
      </c>
      <c r="Y954">
        <v>87</v>
      </c>
      <c r="Z954">
        <v>87</v>
      </c>
      <c r="AA954">
        <v>8</v>
      </c>
      <c r="AB954">
        <v>8</v>
      </c>
      <c r="AC954">
        <v>9</v>
      </c>
    </row>
    <row r="955" spans="1:29">
      <c r="A955">
        <v>957</v>
      </c>
      <c r="B955" t="s">
        <v>806</v>
      </c>
      <c r="C955" t="s">
        <v>2497</v>
      </c>
      <c r="J955" t="s">
        <v>1457</v>
      </c>
      <c r="K955">
        <v>0</v>
      </c>
      <c r="N955" t="b">
        <v>0</v>
      </c>
      <c r="O955" t="b">
        <v>1</v>
      </c>
      <c r="P955" t="b">
        <v>0</v>
      </c>
      <c r="Q955">
        <v>8</v>
      </c>
      <c r="R955">
        <v>2</v>
      </c>
      <c r="S955">
        <v>1</v>
      </c>
      <c r="T955">
        <v>3</v>
      </c>
      <c r="U955" t="b">
        <v>1</v>
      </c>
      <c r="V955" t="s">
        <v>552</v>
      </c>
      <c r="W955" t="s">
        <v>2000</v>
      </c>
      <c r="X955" t="s">
        <v>15102</v>
      </c>
      <c r="Y955">
        <v>88</v>
      </c>
      <c r="Z955">
        <v>88</v>
      </c>
      <c r="AA955">
        <v>8</v>
      </c>
      <c r="AB955">
        <v>8</v>
      </c>
      <c r="AC955">
        <v>9</v>
      </c>
    </row>
    <row r="956" spans="1:29">
      <c r="A956">
        <v>958</v>
      </c>
      <c r="B956" t="s">
        <v>806</v>
      </c>
      <c r="C956" t="s">
        <v>2498</v>
      </c>
      <c r="J956" t="s">
        <v>1457</v>
      </c>
      <c r="K956">
        <v>0</v>
      </c>
      <c r="N956" t="b">
        <v>0</v>
      </c>
      <c r="O956" t="b">
        <v>1</v>
      </c>
      <c r="P956" t="b">
        <v>0</v>
      </c>
      <c r="Q956">
        <v>8</v>
      </c>
      <c r="R956">
        <v>2</v>
      </c>
      <c r="S956">
        <v>1</v>
      </c>
      <c r="T956">
        <v>3</v>
      </c>
      <c r="U956" t="b">
        <v>1</v>
      </c>
      <c r="V956" t="s">
        <v>552</v>
      </c>
      <c r="W956" t="s">
        <v>2000</v>
      </c>
      <c r="X956" t="s">
        <v>15103</v>
      </c>
      <c r="Y956">
        <v>89</v>
      </c>
      <c r="Z956">
        <v>89</v>
      </c>
      <c r="AA956">
        <v>8</v>
      </c>
      <c r="AB956">
        <v>8</v>
      </c>
      <c r="AC956">
        <v>9</v>
      </c>
    </row>
    <row r="957" spans="1:29">
      <c r="A957">
        <v>959</v>
      </c>
      <c r="B957" t="s">
        <v>806</v>
      </c>
      <c r="C957" t="s">
        <v>2499</v>
      </c>
      <c r="J957" t="s">
        <v>1457</v>
      </c>
      <c r="K957">
        <v>0</v>
      </c>
      <c r="N957" t="b">
        <v>0</v>
      </c>
      <c r="O957" t="b">
        <v>1</v>
      </c>
      <c r="P957" t="b">
        <v>0</v>
      </c>
      <c r="Q957">
        <v>8</v>
      </c>
      <c r="R957">
        <v>2</v>
      </c>
      <c r="S957">
        <v>1</v>
      </c>
      <c r="T957">
        <v>3</v>
      </c>
      <c r="U957" t="b">
        <v>1</v>
      </c>
      <c r="V957" t="s">
        <v>552</v>
      </c>
      <c r="W957" t="s">
        <v>2000</v>
      </c>
      <c r="X957" t="s">
        <v>15104</v>
      </c>
      <c r="Y957">
        <v>90</v>
      </c>
      <c r="Z957">
        <v>90</v>
      </c>
      <c r="AA957">
        <v>8</v>
      </c>
      <c r="AB957">
        <v>8</v>
      </c>
      <c r="AC957">
        <v>9</v>
      </c>
    </row>
    <row r="958" spans="1:29">
      <c r="A958">
        <v>960</v>
      </c>
      <c r="B958" t="s">
        <v>806</v>
      </c>
      <c r="C958" t="s">
        <v>2500</v>
      </c>
      <c r="J958" t="s">
        <v>1457</v>
      </c>
      <c r="K958">
        <v>0</v>
      </c>
      <c r="N958" t="b">
        <v>0</v>
      </c>
      <c r="O958" t="b">
        <v>1</v>
      </c>
      <c r="P958" t="b">
        <v>0</v>
      </c>
      <c r="Q958">
        <v>8</v>
      </c>
      <c r="R958">
        <v>2</v>
      </c>
      <c r="S958">
        <v>1</v>
      </c>
      <c r="T958">
        <v>3</v>
      </c>
      <c r="U958" t="b">
        <v>1</v>
      </c>
      <c r="V958" t="s">
        <v>552</v>
      </c>
      <c r="W958" t="s">
        <v>2000</v>
      </c>
      <c r="X958" t="s">
        <v>15105</v>
      </c>
      <c r="Y958">
        <v>91</v>
      </c>
      <c r="Z958">
        <v>91</v>
      </c>
      <c r="AA958">
        <v>8</v>
      </c>
      <c r="AB958">
        <v>8</v>
      </c>
      <c r="AC958">
        <v>9</v>
      </c>
    </row>
    <row r="959" spans="1:29">
      <c r="A959">
        <v>961</v>
      </c>
      <c r="B959" t="s">
        <v>806</v>
      </c>
      <c r="C959" t="s">
        <v>2501</v>
      </c>
      <c r="J959" t="s">
        <v>1457</v>
      </c>
      <c r="K959">
        <v>0</v>
      </c>
      <c r="N959" t="b">
        <v>0</v>
      </c>
      <c r="O959" t="b">
        <v>1</v>
      </c>
      <c r="P959" t="b">
        <v>0</v>
      </c>
      <c r="Q959">
        <v>8</v>
      </c>
      <c r="R959">
        <v>2</v>
      </c>
      <c r="S959">
        <v>1</v>
      </c>
      <c r="T959">
        <v>3</v>
      </c>
      <c r="U959" t="b">
        <v>1</v>
      </c>
      <c r="V959" t="s">
        <v>552</v>
      </c>
      <c r="W959" t="s">
        <v>2000</v>
      </c>
      <c r="X959" t="s">
        <v>15106</v>
      </c>
      <c r="Y959">
        <v>92</v>
      </c>
      <c r="Z959">
        <v>92</v>
      </c>
      <c r="AA959">
        <v>8</v>
      </c>
      <c r="AB959">
        <v>8</v>
      </c>
      <c r="AC959">
        <v>9</v>
      </c>
    </row>
    <row r="960" spans="1:29">
      <c r="A960">
        <v>962</v>
      </c>
      <c r="B960" t="s">
        <v>806</v>
      </c>
      <c r="C960" t="s">
        <v>2502</v>
      </c>
      <c r="J960" t="s">
        <v>1457</v>
      </c>
      <c r="K960">
        <v>0</v>
      </c>
      <c r="N960" t="b">
        <v>0</v>
      </c>
      <c r="O960" t="b">
        <v>1</v>
      </c>
      <c r="P960" t="b">
        <v>0</v>
      </c>
      <c r="Q960">
        <v>8</v>
      </c>
      <c r="R960">
        <v>2</v>
      </c>
      <c r="S960">
        <v>1</v>
      </c>
      <c r="T960">
        <v>3</v>
      </c>
      <c r="U960" t="b">
        <v>1</v>
      </c>
      <c r="V960" t="s">
        <v>552</v>
      </c>
      <c r="W960" t="s">
        <v>2000</v>
      </c>
      <c r="X960" t="s">
        <v>15107</v>
      </c>
      <c r="Y960">
        <v>93</v>
      </c>
      <c r="Z960">
        <v>93</v>
      </c>
      <c r="AA960">
        <v>8</v>
      </c>
      <c r="AB960">
        <v>8</v>
      </c>
      <c r="AC960">
        <v>9</v>
      </c>
    </row>
    <row r="961" spans="1:29">
      <c r="A961">
        <v>963</v>
      </c>
      <c r="B961" t="s">
        <v>806</v>
      </c>
      <c r="C961" t="s">
        <v>2503</v>
      </c>
      <c r="J961" t="s">
        <v>1457</v>
      </c>
      <c r="K961">
        <v>0</v>
      </c>
      <c r="N961" t="b">
        <v>0</v>
      </c>
      <c r="O961" t="b">
        <v>1</v>
      </c>
      <c r="P961" t="b">
        <v>0</v>
      </c>
      <c r="Q961">
        <v>8</v>
      </c>
      <c r="R961">
        <v>2</v>
      </c>
      <c r="S961">
        <v>1</v>
      </c>
      <c r="T961">
        <v>3</v>
      </c>
      <c r="U961" t="b">
        <v>1</v>
      </c>
      <c r="V961" t="s">
        <v>552</v>
      </c>
      <c r="W961" t="s">
        <v>2000</v>
      </c>
      <c r="X961" t="s">
        <v>15108</v>
      </c>
      <c r="Y961">
        <v>94</v>
      </c>
      <c r="Z961">
        <v>94</v>
      </c>
      <c r="AA961">
        <v>8</v>
      </c>
      <c r="AB961">
        <v>8</v>
      </c>
      <c r="AC961">
        <v>9</v>
      </c>
    </row>
    <row r="962" spans="1:29">
      <c r="A962">
        <v>964</v>
      </c>
      <c r="B962" t="s">
        <v>806</v>
      </c>
      <c r="C962" t="s">
        <v>2504</v>
      </c>
      <c r="J962" t="s">
        <v>1457</v>
      </c>
      <c r="K962">
        <v>0</v>
      </c>
      <c r="N962" t="b">
        <v>0</v>
      </c>
      <c r="O962" t="b">
        <v>1</v>
      </c>
      <c r="P962" t="b">
        <v>0</v>
      </c>
      <c r="Q962">
        <v>8</v>
      </c>
      <c r="R962">
        <v>2</v>
      </c>
      <c r="S962">
        <v>1</v>
      </c>
      <c r="T962">
        <v>3</v>
      </c>
      <c r="U962" t="b">
        <v>1</v>
      </c>
      <c r="V962" t="s">
        <v>552</v>
      </c>
      <c r="W962" t="s">
        <v>2000</v>
      </c>
      <c r="X962" t="s">
        <v>15109</v>
      </c>
      <c r="Y962">
        <v>95</v>
      </c>
      <c r="Z962">
        <v>95</v>
      </c>
      <c r="AA962">
        <v>8</v>
      </c>
      <c r="AB962">
        <v>8</v>
      </c>
      <c r="AC962">
        <v>9</v>
      </c>
    </row>
    <row r="963" spans="1:29">
      <c r="A963">
        <v>965</v>
      </c>
      <c r="B963" t="s">
        <v>806</v>
      </c>
      <c r="C963" t="s">
        <v>2505</v>
      </c>
      <c r="J963" t="s">
        <v>1457</v>
      </c>
      <c r="K963">
        <v>0</v>
      </c>
      <c r="N963" t="b">
        <v>0</v>
      </c>
      <c r="O963" t="b">
        <v>1</v>
      </c>
      <c r="P963" t="b">
        <v>0</v>
      </c>
      <c r="Q963">
        <v>8</v>
      </c>
      <c r="R963">
        <v>2</v>
      </c>
      <c r="S963">
        <v>1</v>
      </c>
      <c r="T963">
        <v>3</v>
      </c>
      <c r="U963" t="b">
        <v>1</v>
      </c>
      <c r="V963" t="s">
        <v>552</v>
      </c>
      <c r="W963" t="s">
        <v>2000</v>
      </c>
      <c r="X963" t="s">
        <v>15110</v>
      </c>
      <c r="Y963">
        <v>96</v>
      </c>
      <c r="Z963">
        <v>96</v>
      </c>
      <c r="AA963">
        <v>8</v>
      </c>
      <c r="AB963">
        <v>8</v>
      </c>
      <c r="AC963">
        <v>9</v>
      </c>
    </row>
    <row r="964" spans="1:29">
      <c r="A964">
        <v>966</v>
      </c>
      <c r="B964" t="s">
        <v>806</v>
      </c>
      <c r="C964" t="s">
        <v>2506</v>
      </c>
      <c r="J964" t="s">
        <v>1457</v>
      </c>
      <c r="K964">
        <v>0</v>
      </c>
      <c r="N964" t="b">
        <v>0</v>
      </c>
      <c r="O964" t="b">
        <v>1</v>
      </c>
      <c r="P964" t="b">
        <v>0</v>
      </c>
      <c r="Q964">
        <v>8</v>
      </c>
      <c r="R964">
        <v>2</v>
      </c>
      <c r="S964">
        <v>1</v>
      </c>
      <c r="T964">
        <v>3</v>
      </c>
      <c r="U964" t="b">
        <v>1</v>
      </c>
      <c r="V964" t="s">
        <v>552</v>
      </c>
      <c r="W964" t="s">
        <v>2000</v>
      </c>
      <c r="X964" t="s">
        <v>15111</v>
      </c>
      <c r="Y964">
        <v>97</v>
      </c>
      <c r="Z964">
        <v>97</v>
      </c>
      <c r="AA964">
        <v>8</v>
      </c>
      <c r="AB964">
        <v>8</v>
      </c>
      <c r="AC964">
        <v>9</v>
      </c>
    </row>
    <row r="965" spans="1:29">
      <c r="A965">
        <v>967</v>
      </c>
      <c r="B965" t="s">
        <v>806</v>
      </c>
      <c r="C965" t="s">
        <v>2507</v>
      </c>
      <c r="J965" t="s">
        <v>1457</v>
      </c>
      <c r="K965">
        <v>0</v>
      </c>
      <c r="N965" t="b">
        <v>0</v>
      </c>
      <c r="O965" t="b">
        <v>1</v>
      </c>
      <c r="P965" t="b">
        <v>0</v>
      </c>
      <c r="Q965">
        <v>8</v>
      </c>
      <c r="R965">
        <v>2</v>
      </c>
      <c r="S965">
        <v>1</v>
      </c>
      <c r="T965">
        <v>3</v>
      </c>
      <c r="U965" t="b">
        <v>1</v>
      </c>
      <c r="V965" t="s">
        <v>552</v>
      </c>
      <c r="W965" t="s">
        <v>2000</v>
      </c>
      <c r="X965" t="s">
        <v>15112</v>
      </c>
      <c r="Y965">
        <v>98</v>
      </c>
      <c r="Z965">
        <v>98</v>
      </c>
      <c r="AA965">
        <v>8</v>
      </c>
      <c r="AB965">
        <v>8</v>
      </c>
      <c r="AC965">
        <v>9</v>
      </c>
    </row>
    <row r="966" spans="1:29">
      <c r="A966">
        <v>968</v>
      </c>
      <c r="B966" t="s">
        <v>806</v>
      </c>
      <c r="C966" t="s">
        <v>2508</v>
      </c>
      <c r="J966" t="s">
        <v>1457</v>
      </c>
      <c r="K966">
        <v>0</v>
      </c>
      <c r="N966" t="b">
        <v>0</v>
      </c>
      <c r="O966" t="b">
        <v>1</v>
      </c>
      <c r="P966" t="b">
        <v>0</v>
      </c>
      <c r="Q966">
        <v>8</v>
      </c>
      <c r="R966">
        <v>2</v>
      </c>
      <c r="S966">
        <v>1</v>
      </c>
      <c r="T966">
        <v>3</v>
      </c>
      <c r="U966" t="b">
        <v>1</v>
      </c>
      <c r="V966" t="s">
        <v>552</v>
      </c>
      <c r="W966" t="s">
        <v>2000</v>
      </c>
      <c r="X966" t="s">
        <v>15113</v>
      </c>
      <c r="Y966">
        <v>99</v>
      </c>
      <c r="Z966">
        <v>99</v>
      </c>
      <c r="AA966">
        <v>8</v>
      </c>
      <c r="AB966">
        <v>8</v>
      </c>
      <c r="AC966">
        <v>9</v>
      </c>
    </row>
    <row r="967" spans="1:29">
      <c r="A967">
        <v>969</v>
      </c>
      <c r="B967" t="s">
        <v>806</v>
      </c>
      <c r="C967" t="s">
        <v>2509</v>
      </c>
      <c r="J967" t="s">
        <v>1457</v>
      </c>
      <c r="K967">
        <v>0</v>
      </c>
      <c r="N967" t="b">
        <v>0</v>
      </c>
      <c r="O967" t="b">
        <v>1</v>
      </c>
      <c r="P967" t="b">
        <v>0</v>
      </c>
      <c r="Q967">
        <v>8</v>
      </c>
      <c r="R967">
        <v>2</v>
      </c>
      <c r="S967">
        <v>1</v>
      </c>
      <c r="T967">
        <v>3</v>
      </c>
      <c r="U967" t="b">
        <v>1</v>
      </c>
      <c r="V967" t="s">
        <v>552</v>
      </c>
      <c r="W967" t="s">
        <v>2000</v>
      </c>
      <c r="X967" t="s">
        <v>15114</v>
      </c>
      <c r="Y967">
        <v>100</v>
      </c>
      <c r="Z967">
        <v>100</v>
      </c>
      <c r="AA967">
        <v>8</v>
      </c>
      <c r="AB967">
        <v>8</v>
      </c>
      <c r="AC967">
        <v>9</v>
      </c>
    </row>
    <row r="968" spans="1:29">
      <c r="A968">
        <v>970</v>
      </c>
      <c r="B968" t="s">
        <v>806</v>
      </c>
      <c r="C968" t="s">
        <v>2510</v>
      </c>
      <c r="J968" t="s">
        <v>1457</v>
      </c>
      <c r="K968">
        <v>0</v>
      </c>
      <c r="N968" t="b">
        <v>0</v>
      </c>
      <c r="O968" t="b">
        <v>1</v>
      </c>
      <c r="P968" t="b">
        <v>0</v>
      </c>
      <c r="Q968">
        <v>8</v>
      </c>
      <c r="R968">
        <v>2</v>
      </c>
      <c r="S968">
        <v>1</v>
      </c>
      <c r="T968">
        <v>3</v>
      </c>
      <c r="U968" t="b">
        <v>1</v>
      </c>
      <c r="V968" t="s">
        <v>552</v>
      </c>
      <c r="W968" t="s">
        <v>2000</v>
      </c>
      <c r="X968" t="s">
        <v>15115</v>
      </c>
      <c r="Y968">
        <v>101</v>
      </c>
      <c r="Z968">
        <v>101</v>
      </c>
      <c r="AA968">
        <v>8</v>
      </c>
      <c r="AB968">
        <v>8</v>
      </c>
      <c r="AC968">
        <v>9</v>
      </c>
    </row>
    <row r="969" spans="1:29">
      <c r="A969">
        <v>971</v>
      </c>
      <c r="B969" t="s">
        <v>806</v>
      </c>
      <c r="C969" t="s">
        <v>2511</v>
      </c>
      <c r="J969" t="s">
        <v>1457</v>
      </c>
      <c r="K969">
        <v>0</v>
      </c>
      <c r="N969" t="b">
        <v>0</v>
      </c>
      <c r="O969" t="b">
        <v>1</v>
      </c>
      <c r="P969" t="b">
        <v>0</v>
      </c>
      <c r="Q969">
        <v>8</v>
      </c>
      <c r="R969">
        <v>2</v>
      </c>
      <c r="S969">
        <v>1</v>
      </c>
      <c r="T969">
        <v>3</v>
      </c>
      <c r="U969" t="b">
        <v>1</v>
      </c>
      <c r="V969" t="s">
        <v>552</v>
      </c>
      <c r="W969" t="s">
        <v>2000</v>
      </c>
      <c r="X969" t="s">
        <v>15116</v>
      </c>
      <c r="Y969">
        <v>102</v>
      </c>
      <c r="Z969">
        <v>102</v>
      </c>
      <c r="AA969">
        <v>8</v>
      </c>
      <c r="AB969">
        <v>8</v>
      </c>
      <c r="AC969">
        <v>9</v>
      </c>
    </row>
    <row r="970" spans="1:29">
      <c r="A970">
        <v>972</v>
      </c>
      <c r="B970" t="s">
        <v>806</v>
      </c>
      <c r="C970" t="s">
        <v>2512</v>
      </c>
      <c r="J970" t="s">
        <v>1457</v>
      </c>
      <c r="K970">
        <v>0</v>
      </c>
      <c r="N970" t="b">
        <v>0</v>
      </c>
      <c r="O970" t="b">
        <v>1</v>
      </c>
      <c r="P970" t="b">
        <v>0</v>
      </c>
      <c r="Q970">
        <v>8</v>
      </c>
      <c r="R970">
        <v>2</v>
      </c>
      <c r="S970">
        <v>1</v>
      </c>
      <c r="T970">
        <v>3</v>
      </c>
      <c r="U970" t="b">
        <v>1</v>
      </c>
      <c r="V970" t="s">
        <v>552</v>
      </c>
      <c r="W970" t="s">
        <v>2000</v>
      </c>
      <c r="X970" t="s">
        <v>15117</v>
      </c>
      <c r="Y970">
        <v>103</v>
      </c>
      <c r="Z970">
        <v>103</v>
      </c>
      <c r="AA970">
        <v>8</v>
      </c>
      <c r="AB970">
        <v>8</v>
      </c>
      <c r="AC970">
        <v>9</v>
      </c>
    </row>
    <row r="971" spans="1:29">
      <c r="A971">
        <v>973</v>
      </c>
      <c r="B971" t="s">
        <v>806</v>
      </c>
      <c r="C971" t="s">
        <v>2513</v>
      </c>
      <c r="J971" t="s">
        <v>1457</v>
      </c>
      <c r="K971">
        <v>0</v>
      </c>
      <c r="N971" t="b">
        <v>0</v>
      </c>
      <c r="O971" t="b">
        <v>1</v>
      </c>
      <c r="P971" t="b">
        <v>0</v>
      </c>
      <c r="Q971">
        <v>8</v>
      </c>
      <c r="R971">
        <v>2</v>
      </c>
      <c r="S971">
        <v>1</v>
      </c>
      <c r="T971">
        <v>3</v>
      </c>
      <c r="U971" t="b">
        <v>1</v>
      </c>
      <c r="V971" t="s">
        <v>552</v>
      </c>
      <c r="W971" t="s">
        <v>2000</v>
      </c>
      <c r="X971" t="s">
        <v>15118</v>
      </c>
      <c r="Y971">
        <v>104</v>
      </c>
      <c r="Z971">
        <v>104</v>
      </c>
      <c r="AA971">
        <v>8</v>
      </c>
      <c r="AB971">
        <v>8</v>
      </c>
      <c r="AC971">
        <v>9</v>
      </c>
    </row>
    <row r="972" spans="1:29">
      <c r="A972">
        <v>974</v>
      </c>
      <c r="B972" t="s">
        <v>806</v>
      </c>
      <c r="C972" t="s">
        <v>2514</v>
      </c>
      <c r="J972" t="s">
        <v>1457</v>
      </c>
      <c r="K972">
        <v>0</v>
      </c>
      <c r="N972" t="b">
        <v>0</v>
      </c>
      <c r="O972" t="b">
        <v>1</v>
      </c>
      <c r="P972" t="b">
        <v>0</v>
      </c>
      <c r="Q972">
        <v>8</v>
      </c>
      <c r="R972">
        <v>2</v>
      </c>
      <c r="S972">
        <v>1</v>
      </c>
      <c r="T972">
        <v>3</v>
      </c>
      <c r="U972" t="b">
        <v>1</v>
      </c>
      <c r="V972" t="s">
        <v>552</v>
      </c>
      <c r="W972" t="s">
        <v>2000</v>
      </c>
      <c r="X972" t="s">
        <v>15119</v>
      </c>
      <c r="Y972">
        <v>105</v>
      </c>
      <c r="Z972">
        <v>105</v>
      </c>
      <c r="AA972">
        <v>8</v>
      </c>
      <c r="AB972">
        <v>8</v>
      </c>
      <c r="AC972">
        <v>9</v>
      </c>
    </row>
    <row r="973" spans="1:29">
      <c r="A973">
        <v>975</v>
      </c>
      <c r="B973" t="s">
        <v>806</v>
      </c>
      <c r="C973" t="s">
        <v>2515</v>
      </c>
      <c r="J973" t="s">
        <v>1457</v>
      </c>
      <c r="K973">
        <v>0</v>
      </c>
      <c r="N973" t="b">
        <v>0</v>
      </c>
      <c r="O973" t="b">
        <v>1</v>
      </c>
      <c r="P973" t="b">
        <v>0</v>
      </c>
      <c r="Q973">
        <v>8</v>
      </c>
      <c r="R973">
        <v>2</v>
      </c>
      <c r="S973">
        <v>1</v>
      </c>
      <c r="T973">
        <v>3</v>
      </c>
      <c r="U973" t="b">
        <v>1</v>
      </c>
      <c r="V973" t="s">
        <v>552</v>
      </c>
      <c r="W973" t="s">
        <v>2000</v>
      </c>
      <c r="X973" t="s">
        <v>15120</v>
      </c>
      <c r="Y973">
        <v>106</v>
      </c>
      <c r="Z973">
        <v>106</v>
      </c>
      <c r="AA973">
        <v>8</v>
      </c>
      <c r="AB973">
        <v>8</v>
      </c>
      <c r="AC973">
        <v>9</v>
      </c>
    </row>
    <row r="974" spans="1:29">
      <c r="A974">
        <v>976</v>
      </c>
      <c r="B974" t="s">
        <v>806</v>
      </c>
      <c r="C974" t="s">
        <v>2516</v>
      </c>
      <c r="J974" t="s">
        <v>1457</v>
      </c>
      <c r="K974">
        <v>0</v>
      </c>
      <c r="N974" t="b">
        <v>0</v>
      </c>
      <c r="O974" t="b">
        <v>1</v>
      </c>
      <c r="P974" t="b">
        <v>0</v>
      </c>
      <c r="Q974">
        <v>8</v>
      </c>
      <c r="R974">
        <v>2</v>
      </c>
      <c r="S974">
        <v>1</v>
      </c>
      <c r="T974">
        <v>3</v>
      </c>
      <c r="U974" t="b">
        <v>1</v>
      </c>
      <c r="V974" t="s">
        <v>552</v>
      </c>
      <c r="W974" t="s">
        <v>2000</v>
      </c>
      <c r="X974" t="s">
        <v>15121</v>
      </c>
      <c r="Y974">
        <v>107</v>
      </c>
      <c r="Z974">
        <v>107</v>
      </c>
      <c r="AA974">
        <v>8</v>
      </c>
      <c r="AB974">
        <v>8</v>
      </c>
      <c r="AC974">
        <v>9</v>
      </c>
    </row>
    <row r="975" spans="1:29">
      <c r="A975">
        <v>977</v>
      </c>
      <c r="B975" t="s">
        <v>806</v>
      </c>
      <c r="C975" t="s">
        <v>2517</v>
      </c>
      <c r="J975" t="s">
        <v>1457</v>
      </c>
      <c r="K975">
        <v>0</v>
      </c>
      <c r="N975" t="b">
        <v>0</v>
      </c>
      <c r="O975" t="b">
        <v>1</v>
      </c>
      <c r="P975" t="b">
        <v>0</v>
      </c>
      <c r="Q975">
        <v>8</v>
      </c>
      <c r="R975">
        <v>2</v>
      </c>
      <c r="S975">
        <v>1</v>
      </c>
      <c r="T975">
        <v>3</v>
      </c>
      <c r="U975" t="b">
        <v>1</v>
      </c>
      <c r="V975" t="s">
        <v>552</v>
      </c>
      <c r="W975" t="s">
        <v>2000</v>
      </c>
      <c r="X975" t="s">
        <v>15122</v>
      </c>
      <c r="Y975">
        <v>108</v>
      </c>
      <c r="Z975">
        <v>108</v>
      </c>
      <c r="AA975">
        <v>8</v>
      </c>
      <c r="AB975">
        <v>8</v>
      </c>
      <c r="AC975">
        <v>9</v>
      </c>
    </row>
    <row r="976" spans="1:29">
      <c r="A976">
        <v>978</v>
      </c>
      <c r="B976" t="s">
        <v>806</v>
      </c>
      <c r="C976" t="s">
        <v>2518</v>
      </c>
      <c r="J976" t="s">
        <v>1457</v>
      </c>
      <c r="K976">
        <v>0</v>
      </c>
      <c r="N976" t="b">
        <v>0</v>
      </c>
      <c r="O976" t="b">
        <v>1</v>
      </c>
      <c r="P976" t="b">
        <v>0</v>
      </c>
      <c r="Q976">
        <v>8</v>
      </c>
      <c r="R976">
        <v>2</v>
      </c>
      <c r="S976">
        <v>1</v>
      </c>
      <c r="T976">
        <v>3</v>
      </c>
      <c r="U976" t="b">
        <v>1</v>
      </c>
      <c r="V976" t="s">
        <v>552</v>
      </c>
      <c r="W976" t="s">
        <v>2000</v>
      </c>
      <c r="X976" t="s">
        <v>15123</v>
      </c>
      <c r="Y976">
        <v>109</v>
      </c>
      <c r="Z976">
        <v>109</v>
      </c>
      <c r="AA976">
        <v>8</v>
      </c>
      <c r="AB976">
        <v>8</v>
      </c>
      <c r="AC976">
        <v>9</v>
      </c>
    </row>
    <row r="977" spans="1:29">
      <c r="A977">
        <v>979</v>
      </c>
      <c r="B977" t="s">
        <v>806</v>
      </c>
      <c r="C977" t="s">
        <v>2519</v>
      </c>
      <c r="J977" t="s">
        <v>1457</v>
      </c>
      <c r="K977">
        <v>0</v>
      </c>
      <c r="N977" t="b">
        <v>0</v>
      </c>
      <c r="O977" t="b">
        <v>1</v>
      </c>
      <c r="P977" t="b">
        <v>0</v>
      </c>
      <c r="Q977">
        <v>8</v>
      </c>
      <c r="R977">
        <v>2</v>
      </c>
      <c r="S977">
        <v>1</v>
      </c>
      <c r="T977">
        <v>3</v>
      </c>
      <c r="U977" t="b">
        <v>1</v>
      </c>
      <c r="V977" t="s">
        <v>552</v>
      </c>
      <c r="W977" t="s">
        <v>2000</v>
      </c>
      <c r="X977" t="s">
        <v>15124</v>
      </c>
      <c r="Y977">
        <v>110</v>
      </c>
      <c r="Z977">
        <v>110</v>
      </c>
      <c r="AA977">
        <v>8</v>
      </c>
      <c r="AB977">
        <v>8</v>
      </c>
      <c r="AC977">
        <v>9</v>
      </c>
    </row>
    <row r="978" spans="1:29">
      <c r="A978">
        <v>980</v>
      </c>
      <c r="B978" t="s">
        <v>806</v>
      </c>
      <c r="C978" t="s">
        <v>2520</v>
      </c>
      <c r="J978" t="s">
        <v>1457</v>
      </c>
      <c r="K978">
        <v>0</v>
      </c>
      <c r="N978" t="b">
        <v>0</v>
      </c>
      <c r="O978" t="b">
        <v>1</v>
      </c>
      <c r="P978" t="b">
        <v>0</v>
      </c>
      <c r="Q978">
        <v>8</v>
      </c>
      <c r="R978">
        <v>2</v>
      </c>
      <c r="S978">
        <v>1</v>
      </c>
      <c r="T978">
        <v>3</v>
      </c>
      <c r="U978" t="b">
        <v>1</v>
      </c>
      <c r="V978" t="s">
        <v>552</v>
      </c>
      <c r="W978" t="s">
        <v>2000</v>
      </c>
      <c r="X978" t="s">
        <v>15125</v>
      </c>
      <c r="Y978">
        <v>111</v>
      </c>
      <c r="Z978">
        <v>111</v>
      </c>
      <c r="AA978">
        <v>8</v>
      </c>
      <c r="AB978">
        <v>8</v>
      </c>
      <c r="AC978">
        <v>9</v>
      </c>
    </row>
    <row r="979" spans="1:29">
      <c r="A979">
        <v>981</v>
      </c>
      <c r="B979" t="s">
        <v>806</v>
      </c>
      <c r="C979" t="s">
        <v>2521</v>
      </c>
      <c r="J979" t="s">
        <v>1457</v>
      </c>
      <c r="K979">
        <v>0</v>
      </c>
      <c r="N979" t="b">
        <v>0</v>
      </c>
      <c r="O979" t="b">
        <v>1</v>
      </c>
      <c r="P979" t="b">
        <v>0</v>
      </c>
      <c r="Q979">
        <v>8</v>
      </c>
      <c r="R979">
        <v>2</v>
      </c>
      <c r="S979">
        <v>1</v>
      </c>
      <c r="T979">
        <v>3</v>
      </c>
      <c r="U979" t="b">
        <v>1</v>
      </c>
      <c r="V979" t="s">
        <v>552</v>
      </c>
      <c r="W979" t="s">
        <v>2000</v>
      </c>
      <c r="X979" t="s">
        <v>15126</v>
      </c>
      <c r="Y979">
        <v>112</v>
      </c>
      <c r="Z979">
        <v>112</v>
      </c>
      <c r="AA979">
        <v>8</v>
      </c>
      <c r="AB979">
        <v>8</v>
      </c>
      <c r="AC979">
        <v>9</v>
      </c>
    </row>
    <row r="980" spans="1:29">
      <c r="A980">
        <v>982</v>
      </c>
      <c r="B980" t="s">
        <v>806</v>
      </c>
      <c r="C980" t="s">
        <v>2522</v>
      </c>
      <c r="J980" t="s">
        <v>1457</v>
      </c>
      <c r="K980">
        <v>0</v>
      </c>
      <c r="N980" t="b">
        <v>0</v>
      </c>
      <c r="O980" t="b">
        <v>1</v>
      </c>
      <c r="P980" t="b">
        <v>0</v>
      </c>
      <c r="Q980">
        <v>8</v>
      </c>
      <c r="R980">
        <v>2</v>
      </c>
      <c r="S980">
        <v>1</v>
      </c>
      <c r="T980">
        <v>3</v>
      </c>
      <c r="U980" t="b">
        <v>1</v>
      </c>
      <c r="V980" t="s">
        <v>552</v>
      </c>
      <c r="W980" t="s">
        <v>2000</v>
      </c>
      <c r="X980" t="s">
        <v>15127</v>
      </c>
      <c r="Y980">
        <v>113</v>
      </c>
      <c r="Z980">
        <v>113</v>
      </c>
      <c r="AA980">
        <v>8</v>
      </c>
      <c r="AB980">
        <v>8</v>
      </c>
      <c r="AC980">
        <v>9</v>
      </c>
    </row>
    <row r="981" spans="1:29">
      <c r="A981">
        <v>983</v>
      </c>
      <c r="B981" t="s">
        <v>806</v>
      </c>
      <c r="C981" t="s">
        <v>2523</v>
      </c>
      <c r="J981" t="s">
        <v>1457</v>
      </c>
      <c r="K981">
        <v>0</v>
      </c>
      <c r="N981" t="b">
        <v>0</v>
      </c>
      <c r="O981" t="b">
        <v>1</v>
      </c>
      <c r="P981" t="b">
        <v>0</v>
      </c>
      <c r="Q981">
        <v>8</v>
      </c>
      <c r="R981">
        <v>2</v>
      </c>
      <c r="S981">
        <v>1</v>
      </c>
      <c r="T981">
        <v>3</v>
      </c>
      <c r="U981" t="b">
        <v>1</v>
      </c>
      <c r="V981" t="s">
        <v>552</v>
      </c>
      <c r="W981" t="s">
        <v>2000</v>
      </c>
      <c r="X981" t="s">
        <v>15128</v>
      </c>
      <c r="Y981">
        <v>114</v>
      </c>
      <c r="Z981">
        <v>114</v>
      </c>
      <c r="AA981">
        <v>8</v>
      </c>
      <c r="AB981">
        <v>8</v>
      </c>
      <c r="AC981">
        <v>9</v>
      </c>
    </row>
    <row r="982" spans="1:29">
      <c r="A982">
        <v>984</v>
      </c>
      <c r="B982" t="s">
        <v>806</v>
      </c>
      <c r="C982" t="s">
        <v>2524</v>
      </c>
      <c r="J982" t="s">
        <v>1457</v>
      </c>
      <c r="K982">
        <v>0</v>
      </c>
      <c r="N982" t="b">
        <v>0</v>
      </c>
      <c r="O982" t="b">
        <v>1</v>
      </c>
      <c r="P982" t="b">
        <v>0</v>
      </c>
      <c r="Q982">
        <v>8</v>
      </c>
      <c r="R982">
        <v>2</v>
      </c>
      <c r="S982">
        <v>1</v>
      </c>
      <c r="T982">
        <v>3</v>
      </c>
      <c r="U982" t="b">
        <v>1</v>
      </c>
      <c r="V982" t="s">
        <v>552</v>
      </c>
      <c r="W982" t="s">
        <v>2000</v>
      </c>
      <c r="X982" t="s">
        <v>15129</v>
      </c>
      <c r="Y982">
        <v>115</v>
      </c>
      <c r="Z982">
        <v>115</v>
      </c>
      <c r="AA982">
        <v>8</v>
      </c>
      <c r="AB982">
        <v>8</v>
      </c>
      <c r="AC982">
        <v>9</v>
      </c>
    </row>
    <row r="983" spans="1:29">
      <c r="A983">
        <v>985</v>
      </c>
      <c r="B983" t="s">
        <v>806</v>
      </c>
      <c r="C983" t="s">
        <v>2525</v>
      </c>
      <c r="J983" t="s">
        <v>1457</v>
      </c>
      <c r="K983">
        <v>0</v>
      </c>
      <c r="N983" t="b">
        <v>1</v>
      </c>
      <c r="O983" t="b">
        <v>0</v>
      </c>
      <c r="P983" t="b">
        <v>0</v>
      </c>
      <c r="Q983">
        <v>8</v>
      </c>
      <c r="R983">
        <v>2</v>
      </c>
      <c r="S983">
        <v>1</v>
      </c>
      <c r="T983">
        <v>3</v>
      </c>
      <c r="U983" t="b">
        <v>1</v>
      </c>
      <c r="V983" t="s">
        <v>552</v>
      </c>
      <c r="W983" t="s">
        <v>2000</v>
      </c>
      <c r="X983" t="s">
        <v>15130</v>
      </c>
      <c r="Y983">
        <v>117</v>
      </c>
      <c r="Z983">
        <v>117</v>
      </c>
      <c r="AA983">
        <v>7</v>
      </c>
      <c r="AB983">
        <v>7</v>
      </c>
      <c r="AC983">
        <v>9</v>
      </c>
    </row>
    <row r="984" spans="1:29">
      <c r="A984">
        <v>986</v>
      </c>
      <c r="B984" t="s">
        <v>806</v>
      </c>
      <c r="C984" t="s">
        <v>2526</v>
      </c>
      <c r="J984" t="s">
        <v>1457</v>
      </c>
      <c r="K984">
        <v>0</v>
      </c>
      <c r="N984" t="b">
        <v>1</v>
      </c>
      <c r="O984" t="b">
        <v>0</v>
      </c>
      <c r="P984" t="b">
        <v>0</v>
      </c>
      <c r="Q984">
        <v>8</v>
      </c>
      <c r="R984">
        <v>2</v>
      </c>
      <c r="S984">
        <v>1</v>
      </c>
      <c r="T984">
        <v>3</v>
      </c>
      <c r="U984" t="b">
        <v>1</v>
      </c>
      <c r="V984" t="s">
        <v>552</v>
      </c>
      <c r="W984" t="s">
        <v>2000</v>
      </c>
      <c r="X984" t="s">
        <v>15131</v>
      </c>
      <c r="Y984">
        <v>118</v>
      </c>
      <c r="Z984">
        <v>118</v>
      </c>
      <c r="AA984">
        <v>7</v>
      </c>
      <c r="AB984">
        <v>7</v>
      </c>
      <c r="AC984">
        <v>9</v>
      </c>
    </row>
    <row r="985" spans="1:29">
      <c r="A985">
        <v>987</v>
      </c>
      <c r="B985" t="s">
        <v>806</v>
      </c>
      <c r="C985" t="s">
        <v>2527</v>
      </c>
      <c r="J985" t="s">
        <v>1457</v>
      </c>
      <c r="K985">
        <v>0</v>
      </c>
      <c r="N985" t="b">
        <v>1</v>
      </c>
      <c r="O985" t="b">
        <v>0</v>
      </c>
      <c r="P985" t="b">
        <v>0</v>
      </c>
      <c r="Q985">
        <v>8</v>
      </c>
      <c r="R985">
        <v>2</v>
      </c>
      <c r="S985">
        <v>1</v>
      </c>
      <c r="T985">
        <v>3</v>
      </c>
      <c r="U985" t="b">
        <v>1</v>
      </c>
      <c r="V985" t="s">
        <v>552</v>
      </c>
      <c r="W985" t="s">
        <v>2000</v>
      </c>
      <c r="X985" t="s">
        <v>15132</v>
      </c>
      <c r="Y985">
        <v>119</v>
      </c>
      <c r="Z985">
        <v>119</v>
      </c>
      <c r="AA985">
        <v>7</v>
      </c>
      <c r="AB985">
        <v>7</v>
      </c>
      <c r="AC985">
        <v>9</v>
      </c>
    </row>
    <row r="986" spans="1:29">
      <c r="A986">
        <v>988</v>
      </c>
      <c r="B986" t="s">
        <v>806</v>
      </c>
      <c r="C986" t="s">
        <v>2528</v>
      </c>
      <c r="J986" t="s">
        <v>1457</v>
      </c>
      <c r="K986">
        <v>0</v>
      </c>
      <c r="N986" t="b">
        <v>1</v>
      </c>
      <c r="O986" t="b">
        <v>0</v>
      </c>
      <c r="P986" t="b">
        <v>0</v>
      </c>
      <c r="Q986">
        <v>8</v>
      </c>
      <c r="R986">
        <v>2</v>
      </c>
      <c r="S986">
        <v>1</v>
      </c>
      <c r="T986">
        <v>3</v>
      </c>
      <c r="U986" t="b">
        <v>1</v>
      </c>
      <c r="V986" t="s">
        <v>552</v>
      </c>
      <c r="W986" t="s">
        <v>2000</v>
      </c>
      <c r="X986" t="s">
        <v>15133</v>
      </c>
      <c r="Y986">
        <v>120</v>
      </c>
      <c r="Z986">
        <v>120</v>
      </c>
      <c r="AA986">
        <v>7</v>
      </c>
      <c r="AB986">
        <v>7</v>
      </c>
      <c r="AC986">
        <v>9</v>
      </c>
    </row>
    <row r="987" spans="1:29">
      <c r="A987">
        <v>989</v>
      </c>
      <c r="B987" t="s">
        <v>806</v>
      </c>
      <c r="C987" t="s">
        <v>2529</v>
      </c>
      <c r="J987" t="s">
        <v>1457</v>
      </c>
      <c r="K987">
        <v>0</v>
      </c>
      <c r="N987" t="b">
        <v>1</v>
      </c>
      <c r="O987" t="b">
        <v>0</v>
      </c>
      <c r="P987" t="b">
        <v>0</v>
      </c>
      <c r="Q987">
        <v>8</v>
      </c>
      <c r="R987">
        <v>2</v>
      </c>
      <c r="S987">
        <v>1</v>
      </c>
      <c r="T987">
        <v>3</v>
      </c>
      <c r="U987" t="b">
        <v>1</v>
      </c>
      <c r="V987" t="s">
        <v>552</v>
      </c>
      <c r="W987" t="s">
        <v>2000</v>
      </c>
      <c r="X987" t="s">
        <v>15134</v>
      </c>
      <c r="Y987">
        <v>121</v>
      </c>
      <c r="Z987">
        <v>121</v>
      </c>
      <c r="AA987">
        <v>7</v>
      </c>
      <c r="AB987">
        <v>7</v>
      </c>
      <c r="AC987">
        <v>9</v>
      </c>
    </row>
    <row r="988" spans="1:29">
      <c r="A988">
        <v>990</v>
      </c>
      <c r="B988" t="s">
        <v>806</v>
      </c>
      <c r="C988" t="s">
        <v>2530</v>
      </c>
      <c r="J988" t="s">
        <v>1457</v>
      </c>
      <c r="K988">
        <v>0</v>
      </c>
      <c r="N988" t="b">
        <v>1</v>
      </c>
      <c r="O988" t="b">
        <v>0</v>
      </c>
      <c r="P988" t="b">
        <v>0</v>
      </c>
      <c r="Q988">
        <v>8</v>
      </c>
      <c r="R988">
        <v>2</v>
      </c>
      <c r="S988">
        <v>1</v>
      </c>
      <c r="T988">
        <v>3</v>
      </c>
      <c r="U988" t="b">
        <v>1</v>
      </c>
      <c r="V988" t="s">
        <v>552</v>
      </c>
      <c r="W988" t="s">
        <v>2000</v>
      </c>
      <c r="X988" t="s">
        <v>15135</v>
      </c>
      <c r="Y988">
        <v>122</v>
      </c>
      <c r="Z988">
        <v>122</v>
      </c>
      <c r="AA988">
        <v>7</v>
      </c>
      <c r="AB988">
        <v>7</v>
      </c>
      <c r="AC988">
        <v>9</v>
      </c>
    </row>
    <row r="989" spans="1:29">
      <c r="A989">
        <v>991</v>
      </c>
      <c r="B989" t="s">
        <v>806</v>
      </c>
      <c r="C989" t="s">
        <v>2531</v>
      </c>
      <c r="J989" t="s">
        <v>1457</v>
      </c>
      <c r="K989">
        <v>0</v>
      </c>
      <c r="N989" t="b">
        <v>1</v>
      </c>
      <c r="O989" t="b">
        <v>0</v>
      </c>
      <c r="P989" t="b">
        <v>0</v>
      </c>
      <c r="Q989">
        <v>8</v>
      </c>
      <c r="R989">
        <v>2</v>
      </c>
      <c r="S989">
        <v>1</v>
      </c>
      <c r="T989">
        <v>3</v>
      </c>
      <c r="U989" t="b">
        <v>1</v>
      </c>
      <c r="V989" t="s">
        <v>552</v>
      </c>
      <c r="W989" t="s">
        <v>2000</v>
      </c>
      <c r="X989" t="s">
        <v>15136</v>
      </c>
      <c r="Y989">
        <v>123</v>
      </c>
      <c r="Z989">
        <v>123</v>
      </c>
      <c r="AA989">
        <v>7</v>
      </c>
      <c r="AB989">
        <v>7</v>
      </c>
      <c r="AC989">
        <v>9</v>
      </c>
    </row>
    <row r="990" spans="1:29">
      <c r="A990">
        <v>992</v>
      </c>
      <c r="B990" t="s">
        <v>806</v>
      </c>
      <c r="C990" t="s">
        <v>2532</v>
      </c>
      <c r="J990" t="s">
        <v>1457</v>
      </c>
      <c r="K990">
        <v>0</v>
      </c>
      <c r="N990" t="b">
        <v>1</v>
      </c>
      <c r="O990" t="b">
        <v>0</v>
      </c>
      <c r="P990" t="b">
        <v>0</v>
      </c>
      <c r="Q990">
        <v>8</v>
      </c>
      <c r="R990">
        <v>2</v>
      </c>
      <c r="S990">
        <v>1</v>
      </c>
      <c r="T990">
        <v>3</v>
      </c>
      <c r="U990" t="b">
        <v>1</v>
      </c>
      <c r="V990" t="s">
        <v>552</v>
      </c>
      <c r="W990" t="s">
        <v>2000</v>
      </c>
      <c r="X990" t="s">
        <v>15137</v>
      </c>
      <c r="Y990">
        <v>124</v>
      </c>
      <c r="Z990">
        <v>124</v>
      </c>
      <c r="AA990">
        <v>7</v>
      </c>
      <c r="AB990">
        <v>7</v>
      </c>
      <c r="AC990">
        <v>9</v>
      </c>
    </row>
    <row r="991" spans="1:29">
      <c r="A991">
        <v>993</v>
      </c>
      <c r="B991" t="s">
        <v>806</v>
      </c>
      <c r="C991" t="s">
        <v>2533</v>
      </c>
      <c r="J991" t="s">
        <v>1457</v>
      </c>
      <c r="K991">
        <v>0</v>
      </c>
      <c r="N991" t="b">
        <v>1</v>
      </c>
      <c r="O991" t="b">
        <v>0</v>
      </c>
      <c r="P991" t="b">
        <v>0</v>
      </c>
      <c r="Q991">
        <v>8</v>
      </c>
      <c r="R991">
        <v>2</v>
      </c>
      <c r="S991">
        <v>1</v>
      </c>
      <c r="T991">
        <v>3</v>
      </c>
      <c r="U991" t="b">
        <v>1</v>
      </c>
      <c r="V991" t="s">
        <v>552</v>
      </c>
      <c r="W991" t="s">
        <v>2000</v>
      </c>
      <c r="X991" t="s">
        <v>15138</v>
      </c>
      <c r="Y991">
        <v>125</v>
      </c>
      <c r="Z991">
        <v>125</v>
      </c>
      <c r="AA991">
        <v>7</v>
      </c>
      <c r="AB991">
        <v>7</v>
      </c>
      <c r="AC991">
        <v>9</v>
      </c>
    </row>
    <row r="992" spans="1:29">
      <c r="A992">
        <v>994</v>
      </c>
      <c r="B992" t="s">
        <v>806</v>
      </c>
      <c r="C992" t="s">
        <v>2534</v>
      </c>
      <c r="J992" t="s">
        <v>1457</v>
      </c>
      <c r="K992">
        <v>0</v>
      </c>
      <c r="N992" t="b">
        <v>0</v>
      </c>
      <c r="O992" t="b">
        <v>1</v>
      </c>
      <c r="P992" t="b">
        <v>0</v>
      </c>
      <c r="Q992">
        <v>8</v>
      </c>
      <c r="R992">
        <v>2</v>
      </c>
      <c r="S992">
        <v>1</v>
      </c>
      <c r="T992">
        <v>3</v>
      </c>
      <c r="U992" t="b">
        <v>1</v>
      </c>
      <c r="V992" t="s">
        <v>552</v>
      </c>
      <c r="W992" t="s">
        <v>2000</v>
      </c>
      <c r="X992" t="s">
        <v>15139</v>
      </c>
      <c r="Y992">
        <v>117</v>
      </c>
      <c r="Z992">
        <v>117</v>
      </c>
      <c r="AA992">
        <v>8</v>
      </c>
      <c r="AB992">
        <v>8</v>
      </c>
      <c r="AC992">
        <v>9</v>
      </c>
    </row>
    <row r="993" spans="1:29">
      <c r="A993">
        <v>995</v>
      </c>
      <c r="B993" t="s">
        <v>806</v>
      </c>
      <c r="C993" t="s">
        <v>2535</v>
      </c>
      <c r="J993" t="s">
        <v>1457</v>
      </c>
      <c r="K993">
        <v>0</v>
      </c>
      <c r="N993" t="b">
        <v>0</v>
      </c>
      <c r="O993" t="b">
        <v>1</v>
      </c>
      <c r="P993" t="b">
        <v>0</v>
      </c>
      <c r="Q993">
        <v>8</v>
      </c>
      <c r="R993">
        <v>2</v>
      </c>
      <c r="S993">
        <v>1</v>
      </c>
      <c r="T993">
        <v>3</v>
      </c>
      <c r="U993" t="b">
        <v>1</v>
      </c>
      <c r="V993" t="s">
        <v>552</v>
      </c>
      <c r="W993" t="s">
        <v>2000</v>
      </c>
      <c r="X993" t="s">
        <v>15140</v>
      </c>
      <c r="Y993">
        <v>118</v>
      </c>
      <c r="Z993">
        <v>118</v>
      </c>
      <c r="AA993">
        <v>8</v>
      </c>
      <c r="AB993">
        <v>8</v>
      </c>
      <c r="AC993">
        <v>9</v>
      </c>
    </row>
    <row r="994" spans="1:29">
      <c r="A994">
        <v>996</v>
      </c>
      <c r="B994" t="s">
        <v>806</v>
      </c>
      <c r="C994" t="s">
        <v>2536</v>
      </c>
      <c r="J994" t="s">
        <v>1457</v>
      </c>
      <c r="K994">
        <v>0</v>
      </c>
      <c r="N994" t="b">
        <v>0</v>
      </c>
      <c r="O994" t="b">
        <v>1</v>
      </c>
      <c r="P994" t="b">
        <v>0</v>
      </c>
      <c r="Q994">
        <v>8</v>
      </c>
      <c r="R994">
        <v>2</v>
      </c>
      <c r="S994">
        <v>1</v>
      </c>
      <c r="T994">
        <v>3</v>
      </c>
      <c r="U994" t="b">
        <v>1</v>
      </c>
      <c r="V994" t="s">
        <v>552</v>
      </c>
      <c r="W994" t="s">
        <v>2000</v>
      </c>
      <c r="X994" t="s">
        <v>15141</v>
      </c>
      <c r="Y994">
        <v>119</v>
      </c>
      <c r="Z994">
        <v>119</v>
      </c>
      <c r="AA994">
        <v>8</v>
      </c>
      <c r="AB994">
        <v>8</v>
      </c>
      <c r="AC994">
        <v>9</v>
      </c>
    </row>
    <row r="995" spans="1:29">
      <c r="A995">
        <v>997</v>
      </c>
      <c r="B995" t="s">
        <v>806</v>
      </c>
      <c r="C995" t="s">
        <v>2537</v>
      </c>
      <c r="J995" t="s">
        <v>1457</v>
      </c>
      <c r="K995">
        <v>0</v>
      </c>
      <c r="N995" t="b">
        <v>0</v>
      </c>
      <c r="O995" t="b">
        <v>1</v>
      </c>
      <c r="P995" t="b">
        <v>0</v>
      </c>
      <c r="Q995">
        <v>8</v>
      </c>
      <c r="R995">
        <v>2</v>
      </c>
      <c r="S995">
        <v>1</v>
      </c>
      <c r="T995">
        <v>3</v>
      </c>
      <c r="U995" t="b">
        <v>1</v>
      </c>
      <c r="V995" t="s">
        <v>552</v>
      </c>
      <c r="W995" t="s">
        <v>2000</v>
      </c>
      <c r="X995" t="s">
        <v>15142</v>
      </c>
      <c r="Y995">
        <v>120</v>
      </c>
      <c r="Z995">
        <v>120</v>
      </c>
      <c r="AA995">
        <v>8</v>
      </c>
      <c r="AB995">
        <v>8</v>
      </c>
      <c r="AC995">
        <v>9</v>
      </c>
    </row>
    <row r="996" spans="1:29">
      <c r="A996">
        <v>998</v>
      </c>
      <c r="B996" t="s">
        <v>806</v>
      </c>
      <c r="C996" t="s">
        <v>2538</v>
      </c>
      <c r="J996" t="s">
        <v>1457</v>
      </c>
      <c r="K996">
        <v>0</v>
      </c>
      <c r="N996" t="b">
        <v>0</v>
      </c>
      <c r="O996" t="b">
        <v>1</v>
      </c>
      <c r="P996" t="b">
        <v>0</v>
      </c>
      <c r="Q996">
        <v>8</v>
      </c>
      <c r="R996">
        <v>2</v>
      </c>
      <c r="S996">
        <v>1</v>
      </c>
      <c r="T996">
        <v>3</v>
      </c>
      <c r="U996" t="b">
        <v>1</v>
      </c>
      <c r="V996" t="s">
        <v>552</v>
      </c>
      <c r="W996" t="s">
        <v>2000</v>
      </c>
      <c r="X996" t="s">
        <v>15143</v>
      </c>
      <c r="Y996">
        <v>121</v>
      </c>
      <c r="Z996">
        <v>121</v>
      </c>
      <c r="AA996">
        <v>8</v>
      </c>
      <c r="AB996">
        <v>8</v>
      </c>
      <c r="AC996">
        <v>9</v>
      </c>
    </row>
    <row r="997" spans="1:29">
      <c r="A997">
        <v>999</v>
      </c>
      <c r="B997" t="s">
        <v>806</v>
      </c>
      <c r="C997" t="s">
        <v>2539</v>
      </c>
      <c r="J997" t="s">
        <v>1457</v>
      </c>
      <c r="K997">
        <v>0</v>
      </c>
      <c r="N997" t="b">
        <v>0</v>
      </c>
      <c r="O997" t="b">
        <v>1</v>
      </c>
      <c r="P997" t="b">
        <v>0</v>
      </c>
      <c r="Q997">
        <v>8</v>
      </c>
      <c r="R997">
        <v>2</v>
      </c>
      <c r="S997">
        <v>1</v>
      </c>
      <c r="T997">
        <v>3</v>
      </c>
      <c r="U997" t="b">
        <v>1</v>
      </c>
      <c r="V997" t="s">
        <v>552</v>
      </c>
      <c r="W997" t="s">
        <v>2000</v>
      </c>
      <c r="X997" t="s">
        <v>15144</v>
      </c>
      <c r="Y997">
        <v>122</v>
      </c>
      <c r="Z997">
        <v>122</v>
      </c>
      <c r="AA997">
        <v>8</v>
      </c>
      <c r="AB997">
        <v>8</v>
      </c>
      <c r="AC997">
        <v>9</v>
      </c>
    </row>
    <row r="998" spans="1:29">
      <c r="A998">
        <v>1000</v>
      </c>
      <c r="B998" t="s">
        <v>806</v>
      </c>
      <c r="C998" t="s">
        <v>2540</v>
      </c>
      <c r="J998" t="s">
        <v>1457</v>
      </c>
      <c r="K998">
        <v>0</v>
      </c>
      <c r="N998" t="b">
        <v>0</v>
      </c>
      <c r="O998" t="b">
        <v>1</v>
      </c>
      <c r="P998" t="b">
        <v>0</v>
      </c>
      <c r="Q998">
        <v>8</v>
      </c>
      <c r="R998">
        <v>2</v>
      </c>
      <c r="S998">
        <v>1</v>
      </c>
      <c r="T998">
        <v>3</v>
      </c>
      <c r="U998" t="b">
        <v>1</v>
      </c>
      <c r="V998" t="s">
        <v>552</v>
      </c>
      <c r="W998" t="s">
        <v>2000</v>
      </c>
      <c r="X998" t="s">
        <v>15145</v>
      </c>
      <c r="Y998">
        <v>123</v>
      </c>
      <c r="Z998">
        <v>123</v>
      </c>
      <c r="AA998">
        <v>8</v>
      </c>
      <c r="AB998">
        <v>8</v>
      </c>
      <c r="AC998">
        <v>9</v>
      </c>
    </row>
    <row r="999" spans="1:29">
      <c r="A999">
        <v>1001</v>
      </c>
      <c r="B999" t="s">
        <v>806</v>
      </c>
      <c r="C999" t="s">
        <v>2541</v>
      </c>
      <c r="J999" t="s">
        <v>1457</v>
      </c>
      <c r="K999">
        <v>0</v>
      </c>
      <c r="N999" t="b">
        <v>0</v>
      </c>
      <c r="O999" t="b">
        <v>1</v>
      </c>
      <c r="P999" t="b">
        <v>0</v>
      </c>
      <c r="Q999">
        <v>8</v>
      </c>
      <c r="R999">
        <v>2</v>
      </c>
      <c r="S999">
        <v>1</v>
      </c>
      <c r="T999">
        <v>3</v>
      </c>
      <c r="U999" t="b">
        <v>1</v>
      </c>
      <c r="V999" t="s">
        <v>552</v>
      </c>
      <c r="W999" t="s">
        <v>2000</v>
      </c>
      <c r="X999" t="s">
        <v>15146</v>
      </c>
      <c r="Y999">
        <v>124</v>
      </c>
      <c r="Z999">
        <v>124</v>
      </c>
      <c r="AA999">
        <v>8</v>
      </c>
      <c r="AB999">
        <v>8</v>
      </c>
      <c r="AC999">
        <v>9</v>
      </c>
    </row>
    <row r="1000" spans="1:29">
      <c r="A1000">
        <v>1002</v>
      </c>
      <c r="B1000" t="s">
        <v>806</v>
      </c>
      <c r="C1000" t="s">
        <v>2542</v>
      </c>
      <c r="J1000" t="s">
        <v>1457</v>
      </c>
      <c r="K1000">
        <v>0</v>
      </c>
      <c r="N1000" t="b">
        <v>0</v>
      </c>
      <c r="O1000" t="b">
        <v>1</v>
      </c>
      <c r="P1000" t="b">
        <v>0</v>
      </c>
      <c r="Q1000">
        <v>8</v>
      </c>
      <c r="R1000">
        <v>2</v>
      </c>
      <c r="S1000">
        <v>1</v>
      </c>
      <c r="T1000">
        <v>3</v>
      </c>
      <c r="U1000" t="b">
        <v>1</v>
      </c>
      <c r="V1000" t="s">
        <v>552</v>
      </c>
      <c r="W1000" t="s">
        <v>2000</v>
      </c>
      <c r="X1000" t="s">
        <v>15147</v>
      </c>
      <c r="Y1000">
        <v>125</v>
      </c>
      <c r="Z1000">
        <v>125</v>
      </c>
      <c r="AA1000">
        <v>8</v>
      </c>
      <c r="AB1000">
        <v>8</v>
      </c>
      <c r="AC1000">
        <v>9</v>
      </c>
    </row>
    <row r="1001" spans="1:29">
      <c r="A1001">
        <v>1003</v>
      </c>
      <c r="B1001" t="s">
        <v>806</v>
      </c>
      <c r="C1001" t="s">
        <v>2543</v>
      </c>
      <c r="J1001" t="s">
        <v>1457</v>
      </c>
      <c r="K1001">
        <v>0</v>
      </c>
      <c r="N1001" t="b">
        <v>0</v>
      </c>
      <c r="O1001" t="b">
        <v>1</v>
      </c>
      <c r="P1001" t="b">
        <v>0</v>
      </c>
      <c r="Q1001">
        <v>8</v>
      </c>
      <c r="R1001">
        <v>2</v>
      </c>
      <c r="S1001">
        <v>1</v>
      </c>
      <c r="T1001">
        <v>3</v>
      </c>
      <c r="U1001" t="b">
        <v>1</v>
      </c>
      <c r="V1001" t="s">
        <v>552</v>
      </c>
      <c r="W1001" t="s">
        <v>2000</v>
      </c>
      <c r="X1001" t="s">
        <v>15148</v>
      </c>
      <c r="Y1001">
        <v>126</v>
      </c>
      <c r="Z1001">
        <v>126</v>
      </c>
      <c r="AA1001">
        <v>4</v>
      </c>
      <c r="AB1001">
        <v>4</v>
      </c>
      <c r="AC1001">
        <v>9</v>
      </c>
    </row>
    <row r="1002" spans="1:29">
      <c r="A1002">
        <v>1004</v>
      </c>
      <c r="B1002" t="s">
        <v>806</v>
      </c>
      <c r="C1002" t="s">
        <v>2544</v>
      </c>
      <c r="J1002" t="s">
        <v>1457</v>
      </c>
      <c r="K1002">
        <v>0</v>
      </c>
      <c r="N1002" t="b">
        <v>0</v>
      </c>
      <c r="O1002" t="b">
        <v>1</v>
      </c>
      <c r="P1002" t="b">
        <v>0</v>
      </c>
      <c r="Q1002">
        <v>8</v>
      </c>
      <c r="R1002">
        <v>2</v>
      </c>
      <c r="S1002">
        <v>1</v>
      </c>
      <c r="T1002">
        <v>3</v>
      </c>
      <c r="U1002" t="b">
        <v>1</v>
      </c>
      <c r="V1002" t="s">
        <v>552</v>
      </c>
      <c r="W1002" t="s">
        <v>2000</v>
      </c>
      <c r="X1002" t="s">
        <v>15149</v>
      </c>
      <c r="Y1002">
        <v>126</v>
      </c>
      <c r="Z1002">
        <v>126</v>
      </c>
      <c r="AA1002">
        <v>5</v>
      </c>
      <c r="AB1002">
        <v>5</v>
      </c>
      <c r="AC1002">
        <v>9</v>
      </c>
    </row>
    <row r="1003" spans="1:29">
      <c r="A1003">
        <v>1005</v>
      </c>
      <c r="B1003" t="s">
        <v>806</v>
      </c>
      <c r="C1003" t="s">
        <v>2545</v>
      </c>
      <c r="J1003" t="s">
        <v>1457</v>
      </c>
      <c r="K1003">
        <v>0</v>
      </c>
      <c r="N1003" t="b">
        <v>0</v>
      </c>
      <c r="O1003" t="b">
        <v>1</v>
      </c>
      <c r="P1003" t="b">
        <v>0</v>
      </c>
      <c r="Q1003">
        <v>8</v>
      </c>
      <c r="R1003">
        <v>2</v>
      </c>
      <c r="S1003">
        <v>1</v>
      </c>
      <c r="T1003">
        <v>3</v>
      </c>
      <c r="U1003" t="b">
        <v>1</v>
      </c>
      <c r="V1003" t="s">
        <v>552</v>
      </c>
      <c r="W1003" t="s">
        <v>2000</v>
      </c>
      <c r="X1003" t="s">
        <v>15150</v>
      </c>
      <c r="Y1003">
        <v>126</v>
      </c>
      <c r="Z1003">
        <v>126</v>
      </c>
      <c r="AA1003">
        <v>6</v>
      </c>
      <c r="AB1003">
        <v>6</v>
      </c>
      <c r="AC1003">
        <v>9</v>
      </c>
    </row>
    <row r="1004" spans="1:29">
      <c r="A1004">
        <v>1006</v>
      </c>
      <c r="B1004" t="s">
        <v>806</v>
      </c>
      <c r="C1004" t="s">
        <v>2546</v>
      </c>
      <c r="J1004" t="s">
        <v>1457</v>
      </c>
      <c r="K1004">
        <v>0</v>
      </c>
      <c r="N1004" t="b">
        <v>0</v>
      </c>
      <c r="O1004" t="b">
        <v>1</v>
      </c>
      <c r="P1004" t="b">
        <v>0</v>
      </c>
      <c r="Q1004">
        <v>8</v>
      </c>
      <c r="R1004">
        <v>2</v>
      </c>
      <c r="S1004">
        <v>1</v>
      </c>
      <c r="T1004">
        <v>3</v>
      </c>
      <c r="U1004" t="b">
        <v>1</v>
      </c>
      <c r="V1004" t="s">
        <v>552</v>
      </c>
      <c r="W1004" t="s">
        <v>2000</v>
      </c>
      <c r="X1004" t="s">
        <v>15151</v>
      </c>
      <c r="Y1004">
        <v>126</v>
      </c>
      <c r="Z1004">
        <v>126</v>
      </c>
      <c r="AA1004">
        <v>7</v>
      </c>
      <c r="AB1004">
        <v>7</v>
      </c>
      <c r="AC1004">
        <v>9</v>
      </c>
    </row>
    <row r="1005" spans="1:29">
      <c r="A1005">
        <v>1007</v>
      </c>
      <c r="B1005" t="s">
        <v>806</v>
      </c>
      <c r="C1005" t="s">
        <v>2547</v>
      </c>
      <c r="J1005" t="s">
        <v>1457</v>
      </c>
      <c r="K1005">
        <v>0</v>
      </c>
      <c r="N1005" t="b">
        <v>0</v>
      </c>
      <c r="O1005" t="b">
        <v>1</v>
      </c>
      <c r="P1005" t="b">
        <v>0</v>
      </c>
      <c r="Q1005">
        <v>8</v>
      </c>
      <c r="R1005">
        <v>2</v>
      </c>
      <c r="S1005">
        <v>1</v>
      </c>
      <c r="T1005">
        <v>3</v>
      </c>
      <c r="U1005" t="b">
        <v>1</v>
      </c>
      <c r="V1005" t="s">
        <v>552</v>
      </c>
      <c r="W1005" t="s">
        <v>2000</v>
      </c>
      <c r="X1005" t="s">
        <v>15152</v>
      </c>
      <c r="Y1005">
        <v>126</v>
      </c>
      <c r="Z1005">
        <v>126</v>
      </c>
      <c r="AA1005">
        <v>8</v>
      </c>
      <c r="AB1005">
        <v>8</v>
      </c>
      <c r="AC1005">
        <v>9</v>
      </c>
    </row>
    <row r="1006" spans="1:29">
      <c r="A1006">
        <v>1008</v>
      </c>
      <c r="B1006" t="s">
        <v>806</v>
      </c>
      <c r="C1006" t="s">
        <v>2548</v>
      </c>
      <c r="J1006" t="s">
        <v>1457</v>
      </c>
      <c r="K1006">
        <v>0</v>
      </c>
      <c r="N1006" t="b">
        <v>0</v>
      </c>
      <c r="O1006" t="b">
        <v>1</v>
      </c>
      <c r="P1006" t="b">
        <v>0</v>
      </c>
      <c r="Q1006">
        <v>8</v>
      </c>
      <c r="R1006">
        <v>2</v>
      </c>
      <c r="S1006">
        <v>1</v>
      </c>
      <c r="T1006">
        <v>3</v>
      </c>
      <c r="U1006" t="b">
        <v>1</v>
      </c>
      <c r="V1006" t="s">
        <v>552</v>
      </c>
      <c r="W1006" t="s">
        <v>2000</v>
      </c>
      <c r="X1006" t="s">
        <v>15153</v>
      </c>
      <c r="Y1006">
        <v>127</v>
      </c>
      <c r="Z1006">
        <v>127</v>
      </c>
      <c r="AA1006">
        <v>4</v>
      </c>
      <c r="AB1006">
        <v>4</v>
      </c>
      <c r="AC1006">
        <v>9</v>
      </c>
    </row>
    <row r="1007" spans="1:29">
      <c r="A1007">
        <v>1009</v>
      </c>
      <c r="B1007" t="s">
        <v>806</v>
      </c>
      <c r="C1007" t="s">
        <v>2549</v>
      </c>
      <c r="J1007" t="s">
        <v>1457</v>
      </c>
      <c r="K1007">
        <v>0</v>
      </c>
      <c r="N1007" t="b">
        <v>0</v>
      </c>
      <c r="O1007" t="b">
        <v>1</v>
      </c>
      <c r="P1007" t="b">
        <v>0</v>
      </c>
      <c r="Q1007">
        <v>8</v>
      </c>
      <c r="R1007">
        <v>2</v>
      </c>
      <c r="S1007">
        <v>1</v>
      </c>
      <c r="T1007">
        <v>3</v>
      </c>
      <c r="U1007" t="b">
        <v>1</v>
      </c>
      <c r="V1007" t="s">
        <v>552</v>
      </c>
      <c r="W1007" t="s">
        <v>2000</v>
      </c>
      <c r="X1007" t="s">
        <v>15154</v>
      </c>
      <c r="Y1007">
        <v>127</v>
      </c>
      <c r="Z1007">
        <v>127</v>
      </c>
      <c r="AA1007">
        <v>5</v>
      </c>
      <c r="AB1007">
        <v>5</v>
      </c>
      <c r="AC1007">
        <v>9</v>
      </c>
    </row>
    <row r="1008" spans="1:29">
      <c r="A1008">
        <v>1010</v>
      </c>
      <c r="B1008" t="s">
        <v>806</v>
      </c>
      <c r="C1008" t="s">
        <v>2550</v>
      </c>
      <c r="J1008" t="s">
        <v>1457</v>
      </c>
      <c r="K1008">
        <v>0</v>
      </c>
      <c r="N1008" t="b">
        <v>0</v>
      </c>
      <c r="O1008" t="b">
        <v>1</v>
      </c>
      <c r="P1008" t="b">
        <v>0</v>
      </c>
      <c r="Q1008">
        <v>8</v>
      </c>
      <c r="R1008">
        <v>2</v>
      </c>
      <c r="S1008">
        <v>1</v>
      </c>
      <c r="T1008">
        <v>3</v>
      </c>
      <c r="U1008" t="b">
        <v>1</v>
      </c>
      <c r="V1008" t="s">
        <v>552</v>
      </c>
      <c r="W1008" t="s">
        <v>2000</v>
      </c>
      <c r="X1008" t="s">
        <v>15155</v>
      </c>
      <c r="Y1008">
        <v>127</v>
      </c>
      <c r="Z1008">
        <v>127</v>
      </c>
      <c r="AA1008">
        <v>6</v>
      </c>
      <c r="AB1008">
        <v>6</v>
      </c>
      <c r="AC1008">
        <v>9</v>
      </c>
    </row>
    <row r="1009" spans="1:29">
      <c r="A1009">
        <v>1011</v>
      </c>
      <c r="B1009" t="s">
        <v>806</v>
      </c>
      <c r="C1009" t="s">
        <v>2551</v>
      </c>
      <c r="J1009" t="s">
        <v>1457</v>
      </c>
      <c r="K1009">
        <v>0</v>
      </c>
      <c r="N1009" t="b">
        <v>0</v>
      </c>
      <c r="O1009" t="b">
        <v>1</v>
      </c>
      <c r="P1009" t="b">
        <v>0</v>
      </c>
      <c r="Q1009">
        <v>8</v>
      </c>
      <c r="R1009">
        <v>2</v>
      </c>
      <c r="S1009">
        <v>1</v>
      </c>
      <c r="T1009">
        <v>3</v>
      </c>
      <c r="U1009" t="b">
        <v>1</v>
      </c>
      <c r="V1009" t="s">
        <v>552</v>
      </c>
      <c r="W1009" t="s">
        <v>2000</v>
      </c>
      <c r="X1009" t="s">
        <v>15156</v>
      </c>
      <c r="Y1009">
        <v>127</v>
      </c>
      <c r="Z1009">
        <v>127</v>
      </c>
      <c r="AA1009">
        <v>7</v>
      </c>
      <c r="AB1009">
        <v>7</v>
      </c>
      <c r="AC1009">
        <v>9</v>
      </c>
    </row>
    <row r="1010" spans="1:29">
      <c r="A1010">
        <v>1012</v>
      </c>
      <c r="B1010" t="s">
        <v>806</v>
      </c>
      <c r="C1010" t="s">
        <v>2552</v>
      </c>
      <c r="J1010" t="s">
        <v>1457</v>
      </c>
      <c r="K1010">
        <v>0</v>
      </c>
      <c r="N1010" t="b">
        <v>0</v>
      </c>
      <c r="O1010" t="b">
        <v>1</v>
      </c>
      <c r="P1010" t="b">
        <v>0</v>
      </c>
      <c r="Q1010">
        <v>8</v>
      </c>
      <c r="R1010">
        <v>2</v>
      </c>
      <c r="S1010">
        <v>1</v>
      </c>
      <c r="T1010">
        <v>3</v>
      </c>
      <c r="U1010" t="b">
        <v>1</v>
      </c>
      <c r="V1010" t="s">
        <v>552</v>
      </c>
      <c r="W1010" t="s">
        <v>2000</v>
      </c>
      <c r="X1010" t="s">
        <v>15157</v>
      </c>
      <c r="Y1010">
        <v>127</v>
      </c>
      <c r="Z1010">
        <v>127</v>
      </c>
      <c r="AA1010">
        <v>8</v>
      </c>
      <c r="AB1010">
        <v>8</v>
      </c>
      <c r="AC1010">
        <v>9</v>
      </c>
    </row>
    <row r="1011" spans="1:29">
      <c r="A1011">
        <v>1013</v>
      </c>
      <c r="B1011" t="s">
        <v>806</v>
      </c>
      <c r="C1011" t="s">
        <v>2553</v>
      </c>
      <c r="J1011" t="s">
        <v>1457</v>
      </c>
      <c r="K1011">
        <v>0</v>
      </c>
      <c r="N1011" t="b">
        <v>1</v>
      </c>
      <c r="O1011" t="b">
        <v>0</v>
      </c>
      <c r="P1011" t="b">
        <v>0</v>
      </c>
      <c r="Q1011">
        <v>8</v>
      </c>
      <c r="R1011">
        <v>2</v>
      </c>
      <c r="S1011">
        <v>1</v>
      </c>
      <c r="T1011">
        <v>3</v>
      </c>
      <c r="U1011" t="b">
        <v>1</v>
      </c>
      <c r="V1011" t="s">
        <v>552</v>
      </c>
      <c r="W1011" t="s">
        <v>2000</v>
      </c>
      <c r="X1011" t="s">
        <v>15158</v>
      </c>
      <c r="Y1011">
        <v>129</v>
      </c>
      <c r="Z1011">
        <v>129</v>
      </c>
      <c r="AA1011">
        <v>4</v>
      </c>
      <c r="AB1011">
        <v>4</v>
      </c>
      <c r="AC1011">
        <v>9</v>
      </c>
    </row>
    <row r="1012" spans="1:29">
      <c r="A1012">
        <v>1014</v>
      </c>
      <c r="B1012" t="s">
        <v>806</v>
      </c>
      <c r="C1012" t="s">
        <v>2554</v>
      </c>
      <c r="J1012" t="s">
        <v>1457</v>
      </c>
      <c r="K1012">
        <v>0</v>
      </c>
      <c r="N1012" t="b">
        <v>1</v>
      </c>
      <c r="O1012" t="b">
        <v>0</v>
      </c>
      <c r="P1012" t="b">
        <v>0</v>
      </c>
      <c r="Q1012">
        <v>8</v>
      </c>
      <c r="R1012">
        <v>2</v>
      </c>
      <c r="S1012">
        <v>1</v>
      </c>
      <c r="T1012">
        <v>3</v>
      </c>
      <c r="U1012" t="b">
        <v>1</v>
      </c>
      <c r="V1012" t="s">
        <v>552</v>
      </c>
      <c r="W1012" t="s">
        <v>2000</v>
      </c>
      <c r="X1012" t="s">
        <v>15159</v>
      </c>
      <c r="Y1012">
        <v>129</v>
      </c>
      <c r="Z1012">
        <v>129</v>
      </c>
      <c r="AA1012">
        <v>5</v>
      </c>
      <c r="AB1012">
        <v>5</v>
      </c>
      <c r="AC1012">
        <v>9</v>
      </c>
    </row>
    <row r="1013" spans="1:29">
      <c r="A1013">
        <v>1015</v>
      </c>
      <c r="B1013" t="s">
        <v>806</v>
      </c>
      <c r="C1013" t="s">
        <v>2555</v>
      </c>
      <c r="J1013" t="s">
        <v>1457</v>
      </c>
      <c r="K1013">
        <v>0</v>
      </c>
      <c r="N1013" t="b">
        <v>1</v>
      </c>
      <c r="O1013" t="b">
        <v>0</v>
      </c>
      <c r="P1013" t="b">
        <v>0</v>
      </c>
      <c r="Q1013">
        <v>8</v>
      </c>
      <c r="R1013">
        <v>2</v>
      </c>
      <c r="S1013">
        <v>1</v>
      </c>
      <c r="T1013">
        <v>3</v>
      </c>
      <c r="U1013" t="b">
        <v>1</v>
      </c>
      <c r="V1013" t="s">
        <v>552</v>
      </c>
      <c r="W1013" t="s">
        <v>2000</v>
      </c>
      <c r="X1013" t="s">
        <v>15160</v>
      </c>
      <c r="Y1013">
        <v>130</v>
      </c>
      <c r="Z1013">
        <v>130</v>
      </c>
      <c r="AA1013">
        <v>4</v>
      </c>
      <c r="AB1013">
        <v>4</v>
      </c>
      <c r="AC1013">
        <v>9</v>
      </c>
    </row>
    <row r="1014" spans="1:29">
      <c r="A1014">
        <v>1016</v>
      </c>
      <c r="B1014" t="s">
        <v>806</v>
      </c>
      <c r="C1014" t="s">
        <v>2556</v>
      </c>
      <c r="J1014" t="s">
        <v>1457</v>
      </c>
      <c r="K1014">
        <v>0</v>
      </c>
      <c r="N1014" t="b">
        <v>1</v>
      </c>
      <c r="O1014" t="b">
        <v>0</v>
      </c>
      <c r="P1014" t="b">
        <v>0</v>
      </c>
      <c r="Q1014">
        <v>8</v>
      </c>
      <c r="R1014">
        <v>2</v>
      </c>
      <c r="S1014">
        <v>1</v>
      </c>
      <c r="T1014">
        <v>3</v>
      </c>
      <c r="U1014" t="b">
        <v>1</v>
      </c>
      <c r="V1014" t="s">
        <v>552</v>
      </c>
      <c r="W1014" t="s">
        <v>2000</v>
      </c>
      <c r="X1014" t="s">
        <v>15161</v>
      </c>
      <c r="Y1014">
        <v>130</v>
      </c>
      <c r="Z1014">
        <v>130</v>
      </c>
      <c r="AA1014">
        <v>5</v>
      </c>
      <c r="AB1014">
        <v>5</v>
      </c>
      <c r="AC1014">
        <v>9</v>
      </c>
    </row>
    <row r="1015" spans="1:29">
      <c r="A1015">
        <v>1017</v>
      </c>
      <c r="B1015" t="s">
        <v>806</v>
      </c>
      <c r="C1015" t="s">
        <v>2557</v>
      </c>
      <c r="J1015" t="s">
        <v>1457</v>
      </c>
      <c r="K1015">
        <v>0</v>
      </c>
      <c r="N1015" t="b">
        <v>1</v>
      </c>
      <c r="O1015" t="b">
        <v>0</v>
      </c>
      <c r="P1015" t="b">
        <v>0</v>
      </c>
      <c r="Q1015">
        <v>8</v>
      </c>
      <c r="R1015">
        <v>2</v>
      </c>
      <c r="S1015">
        <v>1</v>
      </c>
      <c r="T1015">
        <v>3</v>
      </c>
      <c r="U1015" t="b">
        <v>1</v>
      </c>
      <c r="V1015" t="s">
        <v>552</v>
      </c>
      <c r="W1015" t="s">
        <v>2000</v>
      </c>
      <c r="X1015" t="s">
        <v>15162</v>
      </c>
      <c r="Y1015">
        <v>131</v>
      </c>
      <c r="Z1015">
        <v>131</v>
      </c>
      <c r="AA1015">
        <v>4</v>
      </c>
      <c r="AB1015">
        <v>4</v>
      </c>
      <c r="AC1015">
        <v>9</v>
      </c>
    </row>
    <row r="1016" spans="1:29">
      <c r="A1016">
        <v>1018</v>
      </c>
      <c r="B1016" t="s">
        <v>806</v>
      </c>
      <c r="C1016" t="s">
        <v>2558</v>
      </c>
      <c r="J1016" t="s">
        <v>1457</v>
      </c>
      <c r="K1016">
        <v>0</v>
      </c>
      <c r="N1016" t="b">
        <v>1</v>
      </c>
      <c r="O1016" t="b">
        <v>0</v>
      </c>
      <c r="P1016" t="b">
        <v>0</v>
      </c>
      <c r="Q1016">
        <v>8</v>
      </c>
      <c r="R1016">
        <v>2</v>
      </c>
      <c r="S1016">
        <v>1</v>
      </c>
      <c r="T1016">
        <v>3</v>
      </c>
      <c r="U1016" t="b">
        <v>1</v>
      </c>
      <c r="V1016" t="s">
        <v>552</v>
      </c>
      <c r="W1016" t="s">
        <v>2000</v>
      </c>
      <c r="X1016" t="s">
        <v>15163</v>
      </c>
      <c r="Y1016">
        <v>131</v>
      </c>
      <c r="Z1016">
        <v>131</v>
      </c>
      <c r="AA1016">
        <v>5</v>
      </c>
      <c r="AB1016">
        <v>5</v>
      </c>
      <c r="AC1016">
        <v>9</v>
      </c>
    </row>
    <row r="1017" spans="1:29">
      <c r="A1017">
        <v>1019</v>
      </c>
      <c r="B1017" t="s">
        <v>806</v>
      </c>
      <c r="C1017" t="s">
        <v>2559</v>
      </c>
      <c r="J1017" t="s">
        <v>1457</v>
      </c>
      <c r="K1017">
        <v>0</v>
      </c>
      <c r="N1017" t="b">
        <v>1</v>
      </c>
      <c r="O1017" t="b">
        <v>0</v>
      </c>
      <c r="P1017" t="b">
        <v>0</v>
      </c>
      <c r="Q1017">
        <v>8</v>
      </c>
      <c r="R1017">
        <v>2</v>
      </c>
      <c r="S1017">
        <v>1</v>
      </c>
      <c r="T1017">
        <v>3</v>
      </c>
      <c r="U1017" t="b">
        <v>1</v>
      </c>
      <c r="V1017" t="s">
        <v>552</v>
      </c>
      <c r="W1017" t="s">
        <v>2000</v>
      </c>
      <c r="X1017" t="s">
        <v>15164</v>
      </c>
      <c r="Y1017">
        <v>132</v>
      </c>
      <c r="Z1017">
        <v>132</v>
      </c>
      <c r="AA1017">
        <v>4</v>
      </c>
      <c r="AB1017">
        <v>4</v>
      </c>
      <c r="AC1017">
        <v>9</v>
      </c>
    </row>
    <row r="1018" spans="1:29">
      <c r="A1018">
        <v>1020</v>
      </c>
      <c r="B1018" t="s">
        <v>806</v>
      </c>
      <c r="C1018" t="s">
        <v>2560</v>
      </c>
      <c r="J1018" t="s">
        <v>1457</v>
      </c>
      <c r="K1018">
        <v>0</v>
      </c>
      <c r="N1018" t="b">
        <v>1</v>
      </c>
      <c r="O1018" t="b">
        <v>0</v>
      </c>
      <c r="P1018" t="b">
        <v>0</v>
      </c>
      <c r="Q1018">
        <v>8</v>
      </c>
      <c r="R1018">
        <v>2</v>
      </c>
      <c r="S1018">
        <v>1</v>
      </c>
      <c r="T1018">
        <v>3</v>
      </c>
      <c r="U1018" t="b">
        <v>1</v>
      </c>
      <c r="V1018" t="s">
        <v>552</v>
      </c>
      <c r="W1018" t="s">
        <v>2000</v>
      </c>
      <c r="X1018" t="s">
        <v>15165</v>
      </c>
      <c r="Y1018">
        <v>132</v>
      </c>
      <c r="Z1018">
        <v>132</v>
      </c>
      <c r="AA1018">
        <v>5</v>
      </c>
      <c r="AB1018">
        <v>5</v>
      </c>
      <c r="AC1018">
        <v>9</v>
      </c>
    </row>
    <row r="1019" spans="1:29">
      <c r="A1019">
        <v>1021</v>
      </c>
      <c r="B1019" t="s">
        <v>806</v>
      </c>
      <c r="C1019" t="s">
        <v>2561</v>
      </c>
      <c r="J1019" t="s">
        <v>1457</v>
      </c>
      <c r="K1019">
        <v>0</v>
      </c>
      <c r="N1019" t="b">
        <v>1</v>
      </c>
      <c r="O1019" t="b">
        <v>0</v>
      </c>
      <c r="P1019" t="b">
        <v>0</v>
      </c>
      <c r="Q1019">
        <v>8</v>
      </c>
      <c r="R1019">
        <v>2</v>
      </c>
      <c r="S1019">
        <v>1</v>
      </c>
      <c r="T1019">
        <v>3</v>
      </c>
      <c r="U1019" t="b">
        <v>1</v>
      </c>
      <c r="V1019" t="s">
        <v>552</v>
      </c>
      <c r="W1019" t="s">
        <v>2000</v>
      </c>
      <c r="X1019" t="s">
        <v>15166</v>
      </c>
      <c r="Y1019">
        <v>133</v>
      </c>
      <c r="Z1019">
        <v>133</v>
      </c>
      <c r="AA1019">
        <v>4</v>
      </c>
      <c r="AB1019">
        <v>4</v>
      </c>
      <c r="AC1019">
        <v>9</v>
      </c>
    </row>
    <row r="1020" spans="1:29">
      <c r="A1020">
        <v>1022</v>
      </c>
      <c r="B1020" t="s">
        <v>806</v>
      </c>
      <c r="C1020" t="s">
        <v>2562</v>
      </c>
      <c r="J1020" t="s">
        <v>1457</v>
      </c>
      <c r="K1020">
        <v>0</v>
      </c>
      <c r="N1020" t="b">
        <v>1</v>
      </c>
      <c r="O1020" t="b">
        <v>0</v>
      </c>
      <c r="P1020" t="b">
        <v>0</v>
      </c>
      <c r="Q1020">
        <v>8</v>
      </c>
      <c r="R1020">
        <v>2</v>
      </c>
      <c r="S1020">
        <v>1</v>
      </c>
      <c r="T1020">
        <v>3</v>
      </c>
      <c r="U1020" t="b">
        <v>1</v>
      </c>
      <c r="V1020" t="s">
        <v>552</v>
      </c>
      <c r="W1020" t="s">
        <v>2000</v>
      </c>
      <c r="X1020" t="s">
        <v>15167</v>
      </c>
      <c r="Y1020">
        <v>133</v>
      </c>
      <c r="Z1020">
        <v>133</v>
      </c>
      <c r="AA1020">
        <v>5</v>
      </c>
      <c r="AB1020">
        <v>5</v>
      </c>
      <c r="AC1020">
        <v>9</v>
      </c>
    </row>
    <row r="1021" spans="1:29">
      <c r="A1021">
        <v>1023</v>
      </c>
      <c r="B1021" t="s">
        <v>806</v>
      </c>
      <c r="C1021" t="s">
        <v>2563</v>
      </c>
      <c r="J1021" t="s">
        <v>1457</v>
      </c>
      <c r="K1021">
        <v>0</v>
      </c>
      <c r="N1021" t="b">
        <v>1</v>
      </c>
      <c r="O1021" t="b">
        <v>0</v>
      </c>
      <c r="P1021" t="b">
        <v>0</v>
      </c>
      <c r="Q1021">
        <v>8</v>
      </c>
      <c r="R1021">
        <v>2</v>
      </c>
      <c r="S1021">
        <v>1</v>
      </c>
      <c r="T1021">
        <v>3</v>
      </c>
      <c r="U1021" t="b">
        <v>1</v>
      </c>
      <c r="V1021" t="s">
        <v>552</v>
      </c>
      <c r="W1021" t="s">
        <v>2000</v>
      </c>
      <c r="X1021" t="s">
        <v>15168</v>
      </c>
      <c r="Y1021">
        <v>134</v>
      </c>
      <c r="Z1021">
        <v>134</v>
      </c>
      <c r="AA1021">
        <v>4</v>
      </c>
      <c r="AB1021">
        <v>4</v>
      </c>
      <c r="AC1021">
        <v>9</v>
      </c>
    </row>
    <row r="1022" spans="1:29">
      <c r="A1022">
        <v>1024</v>
      </c>
      <c r="B1022" t="s">
        <v>806</v>
      </c>
      <c r="C1022" t="s">
        <v>2564</v>
      </c>
      <c r="J1022" t="s">
        <v>1457</v>
      </c>
      <c r="K1022">
        <v>0</v>
      </c>
      <c r="N1022" t="b">
        <v>1</v>
      </c>
      <c r="O1022" t="b">
        <v>0</v>
      </c>
      <c r="P1022" t="b">
        <v>0</v>
      </c>
      <c r="Q1022">
        <v>8</v>
      </c>
      <c r="R1022">
        <v>2</v>
      </c>
      <c r="S1022">
        <v>1</v>
      </c>
      <c r="T1022">
        <v>3</v>
      </c>
      <c r="U1022" t="b">
        <v>1</v>
      </c>
      <c r="V1022" t="s">
        <v>552</v>
      </c>
      <c r="W1022" t="s">
        <v>2000</v>
      </c>
      <c r="X1022" t="s">
        <v>15169</v>
      </c>
      <c r="Y1022">
        <v>134</v>
      </c>
      <c r="Z1022">
        <v>134</v>
      </c>
      <c r="AA1022">
        <v>5</v>
      </c>
      <c r="AB1022">
        <v>5</v>
      </c>
      <c r="AC1022">
        <v>9</v>
      </c>
    </row>
    <row r="1023" spans="1:29">
      <c r="A1023">
        <v>1025</v>
      </c>
      <c r="B1023" t="s">
        <v>806</v>
      </c>
      <c r="C1023" t="s">
        <v>2565</v>
      </c>
      <c r="J1023" t="s">
        <v>1457</v>
      </c>
      <c r="K1023">
        <v>0</v>
      </c>
      <c r="N1023" t="b">
        <v>1</v>
      </c>
      <c r="O1023" t="b">
        <v>0</v>
      </c>
      <c r="P1023" t="b">
        <v>0</v>
      </c>
      <c r="Q1023">
        <v>8</v>
      </c>
      <c r="R1023">
        <v>2</v>
      </c>
      <c r="S1023">
        <v>1</v>
      </c>
      <c r="T1023">
        <v>3</v>
      </c>
      <c r="U1023" t="b">
        <v>1</v>
      </c>
      <c r="V1023" t="s">
        <v>552</v>
      </c>
      <c r="W1023" t="s">
        <v>2000</v>
      </c>
      <c r="X1023" t="s">
        <v>15170</v>
      </c>
      <c r="Y1023">
        <v>135</v>
      </c>
      <c r="Z1023">
        <v>135</v>
      </c>
      <c r="AA1023">
        <v>4</v>
      </c>
      <c r="AB1023">
        <v>4</v>
      </c>
      <c r="AC1023">
        <v>9</v>
      </c>
    </row>
    <row r="1024" spans="1:29">
      <c r="A1024">
        <v>1026</v>
      </c>
      <c r="B1024" t="s">
        <v>806</v>
      </c>
      <c r="C1024" t="s">
        <v>2566</v>
      </c>
      <c r="J1024" t="s">
        <v>1457</v>
      </c>
      <c r="K1024">
        <v>0</v>
      </c>
      <c r="N1024" t="b">
        <v>1</v>
      </c>
      <c r="O1024" t="b">
        <v>0</v>
      </c>
      <c r="P1024" t="b">
        <v>0</v>
      </c>
      <c r="Q1024">
        <v>8</v>
      </c>
      <c r="R1024">
        <v>2</v>
      </c>
      <c r="S1024">
        <v>1</v>
      </c>
      <c r="T1024">
        <v>3</v>
      </c>
      <c r="U1024" t="b">
        <v>1</v>
      </c>
      <c r="V1024" t="s">
        <v>552</v>
      </c>
      <c r="W1024" t="s">
        <v>2000</v>
      </c>
      <c r="X1024" t="s">
        <v>15171</v>
      </c>
      <c r="Y1024">
        <v>135</v>
      </c>
      <c r="Z1024">
        <v>135</v>
      </c>
      <c r="AA1024">
        <v>5</v>
      </c>
      <c r="AB1024">
        <v>5</v>
      </c>
      <c r="AC1024">
        <v>9</v>
      </c>
    </row>
    <row r="1025" spans="1:29">
      <c r="A1025">
        <v>1027</v>
      </c>
      <c r="B1025" t="s">
        <v>806</v>
      </c>
      <c r="C1025" t="s">
        <v>2567</v>
      </c>
      <c r="J1025" t="s">
        <v>1457</v>
      </c>
      <c r="K1025">
        <v>0</v>
      </c>
      <c r="N1025" t="b">
        <v>1</v>
      </c>
      <c r="O1025" t="b">
        <v>0</v>
      </c>
      <c r="P1025" t="b">
        <v>0</v>
      </c>
      <c r="Q1025">
        <v>8</v>
      </c>
      <c r="R1025">
        <v>2</v>
      </c>
      <c r="S1025">
        <v>1</v>
      </c>
      <c r="T1025">
        <v>3</v>
      </c>
      <c r="U1025" t="b">
        <v>1</v>
      </c>
      <c r="V1025" t="s">
        <v>552</v>
      </c>
      <c r="W1025" t="s">
        <v>2000</v>
      </c>
      <c r="X1025" t="s">
        <v>15172</v>
      </c>
      <c r="Y1025">
        <v>129</v>
      </c>
      <c r="Z1025">
        <v>129</v>
      </c>
      <c r="AA1025">
        <v>7</v>
      </c>
      <c r="AB1025">
        <v>7</v>
      </c>
      <c r="AC1025">
        <v>9</v>
      </c>
    </row>
    <row r="1026" spans="1:29">
      <c r="A1026">
        <v>1028</v>
      </c>
      <c r="B1026" t="s">
        <v>806</v>
      </c>
      <c r="C1026" t="s">
        <v>2568</v>
      </c>
      <c r="J1026" t="s">
        <v>1457</v>
      </c>
      <c r="K1026">
        <v>0</v>
      </c>
      <c r="N1026" t="b">
        <v>1</v>
      </c>
      <c r="O1026" t="b">
        <v>0</v>
      </c>
      <c r="P1026" t="b">
        <v>0</v>
      </c>
      <c r="Q1026">
        <v>8</v>
      </c>
      <c r="R1026">
        <v>2</v>
      </c>
      <c r="S1026">
        <v>1</v>
      </c>
      <c r="T1026">
        <v>3</v>
      </c>
      <c r="U1026" t="b">
        <v>1</v>
      </c>
      <c r="V1026" t="s">
        <v>552</v>
      </c>
      <c r="W1026" t="s">
        <v>2000</v>
      </c>
      <c r="X1026" t="s">
        <v>15173</v>
      </c>
      <c r="Y1026">
        <v>130</v>
      </c>
      <c r="Z1026">
        <v>130</v>
      </c>
      <c r="AA1026">
        <v>7</v>
      </c>
      <c r="AB1026">
        <v>7</v>
      </c>
      <c r="AC1026">
        <v>9</v>
      </c>
    </row>
    <row r="1027" spans="1:29">
      <c r="A1027">
        <v>1029</v>
      </c>
      <c r="B1027" t="s">
        <v>806</v>
      </c>
      <c r="C1027" t="s">
        <v>2569</v>
      </c>
      <c r="J1027" t="s">
        <v>1457</v>
      </c>
      <c r="K1027">
        <v>0</v>
      </c>
      <c r="N1027" t="b">
        <v>1</v>
      </c>
      <c r="O1027" t="b">
        <v>0</v>
      </c>
      <c r="P1027" t="b">
        <v>0</v>
      </c>
      <c r="Q1027">
        <v>8</v>
      </c>
      <c r="R1027">
        <v>2</v>
      </c>
      <c r="S1027">
        <v>1</v>
      </c>
      <c r="T1027">
        <v>3</v>
      </c>
      <c r="U1027" t="b">
        <v>1</v>
      </c>
      <c r="V1027" t="s">
        <v>552</v>
      </c>
      <c r="W1027" t="s">
        <v>2000</v>
      </c>
      <c r="X1027" t="s">
        <v>15174</v>
      </c>
      <c r="Y1027">
        <v>131</v>
      </c>
      <c r="Z1027">
        <v>131</v>
      </c>
      <c r="AA1027">
        <v>7</v>
      </c>
      <c r="AB1027">
        <v>7</v>
      </c>
      <c r="AC1027">
        <v>9</v>
      </c>
    </row>
    <row r="1028" spans="1:29">
      <c r="A1028">
        <v>1030</v>
      </c>
      <c r="B1028" t="s">
        <v>806</v>
      </c>
      <c r="C1028" t="s">
        <v>2570</v>
      </c>
      <c r="J1028" t="s">
        <v>1457</v>
      </c>
      <c r="K1028">
        <v>0</v>
      </c>
      <c r="N1028" t="b">
        <v>1</v>
      </c>
      <c r="O1028" t="b">
        <v>0</v>
      </c>
      <c r="P1028" t="b">
        <v>0</v>
      </c>
      <c r="Q1028">
        <v>8</v>
      </c>
      <c r="R1028">
        <v>2</v>
      </c>
      <c r="S1028">
        <v>1</v>
      </c>
      <c r="T1028">
        <v>3</v>
      </c>
      <c r="U1028" t="b">
        <v>1</v>
      </c>
      <c r="V1028" t="s">
        <v>552</v>
      </c>
      <c r="W1028" t="s">
        <v>2000</v>
      </c>
      <c r="X1028" t="s">
        <v>15175</v>
      </c>
      <c r="Y1028">
        <v>132</v>
      </c>
      <c r="Z1028">
        <v>132</v>
      </c>
      <c r="AA1028">
        <v>7</v>
      </c>
      <c r="AB1028">
        <v>7</v>
      </c>
      <c r="AC1028">
        <v>9</v>
      </c>
    </row>
    <row r="1029" spans="1:29">
      <c r="A1029">
        <v>1031</v>
      </c>
      <c r="B1029" t="s">
        <v>806</v>
      </c>
      <c r="C1029" t="s">
        <v>2571</v>
      </c>
      <c r="J1029" t="s">
        <v>1457</v>
      </c>
      <c r="K1029">
        <v>0</v>
      </c>
      <c r="N1029" t="b">
        <v>1</v>
      </c>
      <c r="O1029" t="b">
        <v>0</v>
      </c>
      <c r="P1029" t="b">
        <v>0</v>
      </c>
      <c r="Q1029">
        <v>8</v>
      </c>
      <c r="R1029">
        <v>2</v>
      </c>
      <c r="S1029">
        <v>1</v>
      </c>
      <c r="T1029">
        <v>3</v>
      </c>
      <c r="U1029" t="b">
        <v>1</v>
      </c>
      <c r="V1029" t="s">
        <v>552</v>
      </c>
      <c r="W1029" t="s">
        <v>2000</v>
      </c>
      <c r="X1029" t="s">
        <v>15176</v>
      </c>
      <c r="Y1029">
        <v>133</v>
      </c>
      <c r="Z1029">
        <v>133</v>
      </c>
      <c r="AA1029">
        <v>7</v>
      </c>
      <c r="AB1029">
        <v>7</v>
      </c>
      <c r="AC1029">
        <v>9</v>
      </c>
    </row>
    <row r="1030" spans="1:29">
      <c r="A1030">
        <v>1032</v>
      </c>
      <c r="B1030" t="s">
        <v>806</v>
      </c>
      <c r="C1030" t="s">
        <v>2572</v>
      </c>
      <c r="J1030" t="s">
        <v>1457</v>
      </c>
      <c r="K1030">
        <v>0</v>
      </c>
      <c r="N1030" t="b">
        <v>1</v>
      </c>
      <c r="O1030" t="b">
        <v>0</v>
      </c>
      <c r="P1030" t="b">
        <v>0</v>
      </c>
      <c r="Q1030">
        <v>8</v>
      </c>
      <c r="R1030">
        <v>2</v>
      </c>
      <c r="S1030">
        <v>1</v>
      </c>
      <c r="T1030">
        <v>3</v>
      </c>
      <c r="U1030" t="b">
        <v>1</v>
      </c>
      <c r="V1030" t="s">
        <v>552</v>
      </c>
      <c r="W1030" t="s">
        <v>2000</v>
      </c>
      <c r="X1030" t="s">
        <v>15177</v>
      </c>
      <c r="Y1030">
        <v>134</v>
      </c>
      <c r="Z1030">
        <v>134</v>
      </c>
      <c r="AA1030">
        <v>7</v>
      </c>
      <c r="AB1030">
        <v>7</v>
      </c>
      <c r="AC1030">
        <v>9</v>
      </c>
    </row>
    <row r="1031" spans="1:29">
      <c r="A1031">
        <v>1033</v>
      </c>
      <c r="B1031" t="s">
        <v>806</v>
      </c>
      <c r="C1031" t="s">
        <v>2573</v>
      </c>
      <c r="J1031" t="s">
        <v>1457</v>
      </c>
      <c r="K1031">
        <v>0</v>
      </c>
      <c r="N1031" t="b">
        <v>1</v>
      </c>
      <c r="O1031" t="b">
        <v>0</v>
      </c>
      <c r="P1031" t="b">
        <v>0</v>
      </c>
      <c r="Q1031">
        <v>8</v>
      </c>
      <c r="R1031">
        <v>2</v>
      </c>
      <c r="S1031">
        <v>1</v>
      </c>
      <c r="T1031">
        <v>3</v>
      </c>
      <c r="U1031" t="b">
        <v>1</v>
      </c>
      <c r="V1031" t="s">
        <v>552</v>
      </c>
      <c r="W1031" t="s">
        <v>2000</v>
      </c>
      <c r="X1031" t="s">
        <v>15178</v>
      </c>
      <c r="Y1031">
        <v>135</v>
      </c>
      <c r="Z1031">
        <v>135</v>
      </c>
      <c r="AA1031">
        <v>7</v>
      </c>
      <c r="AB1031">
        <v>7</v>
      </c>
      <c r="AC1031">
        <v>9</v>
      </c>
    </row>
    <row r="1032" spans="1:29">
      <c r="A1032">
        <v>1034</v>
      </c>
      <c r="B1032" t="s">
        <v>806</v>
      </c>
      <c r="C1032" t="s">
        <v>2574</v>
      </c>
      <c r="J1032" t="s">
        <v>1457</v>
      </c>
      <c r="K1032">
        <v>0</v>
      </c>
      <c r="N1032" t="b">
        <v>0</v>
      </c>
      <c r="O1032" t="b">
        <v>1</v>
      </c>
      <c r="P1032" t="b">
        <v>0</v>
      </c>
      <c r="Q1032">
        <v>8</v>
      </c>
      <c r="R1032">
        <v>2</v>
      </c>
      <c r="S1032">
        <v>1</v>
      </c>
      <c r="T1032">
        <v>3</v>
      </c>
      <c r="U1032" t="b">
        <v>1</v>
      </c>
      <c r="V1032" t="s">
        <v>552</v>
      </c>
      <c r="W1032" t="s">
        <v>2000</v>
      </c>
      <c r="X1032" t="s">
        <v>15179</v>
      </c>
      <c r="Y1032">
        <v>129</v>
      </c>
      <c r="Z1032">
        <v>129</v>
      </c>
      <c r="AA1032">
        <v>6</v>
      </c>
      <c r="AB1032">
        <v>6</v>
      </c>
      <c r="AC1032">
        <v>9</v>
      </c>
    </row>
    <row r="1033" spans="1:29">
      <c r="A1033">
        <v>1035</v>
      </c>
      <c r="B1033" t="s">
        <v>806</v>
      </c>
      <c r="C1033" t="s">
        <v>2575</v>
      </c>
      <c r="J1033" t="s">
        <v>1457</v>
      </c>
      <c r="K1033">
        <v>0</v>
      </c>
      <c r="N1033" t="b">
        <v>0</v>
      </c>
      <c r="O1033" t="b">
        <v>1</v>
      </c>
      <c r="P1033" t="b">
        <v>0</v>
      </c>
      <c r="Q1033">
        <v>8</v>
      </c>
      <c r="R1033">
        <v>2</v>
      </c>
      <c r="S1033">
        <v>1</v>
      </c>
      <c r="T1033">
        <v>3</v>
      </c>
      <c r="U1033" t="b">
        <v>1</v>
      </c>
      <c r="V1033" t="s">
        <v>552</v>
      </c>
      <c r="W1033" t="s">
        <v>2000</v>
      </c>
      <c r="X1033" t="s">
        <v>15180</v>
      </c>
      <c r="Y1033">
        <v>130</v>
      </c>
      <c r="Z1033">
        <v>130</v>
      </c>
      <c r="AA1033">
        <v>6</v>
      </c>
      <c r="AB1033">
        <v>6</v>
      </c>
      <c r="AC1033">
        <v>9</v>
      </c>
    </row>
    <row r="1034" spans="1:29">
      <c r="A1034">
        <v>1036</v>
      </c>
      <c r="B1034" t="s">
        <v>806</v>
      </c>
      <c r="C1034" t="s">
        <v>2576</v>
      </c>
      <c r="J1034" t="s">
        <v>1457</v>
      </c>
      <c r="K1034">
        <v>0</v>
      </c>
      <c r="N1034" t="b">
        <v>0</v>
      </c>
      <c r="O1034" t="b">
        <v>1</v>
      </c>
      <c r="P1034" t="b">
        <v>0</v>
      </c>
      <c r="Q1034">
        <v>8</v>
      </c>
      <c r="R1034">
        <v>2</v>
      </c>
      <c r="S1034">
        <v>1</v>
      </c>
      <c r="T1034">
        <v>3</v>
      </c>
      <c r="U1034" t="b">
        <v>1</v>
      </c>
      <c r="V1034" t="s">
        <v>552</v>
      </c>
      <c r="W1034" t="s">
        <v>2000</v>
      </c>
      <c r="X1034" t="s">
        <v>15181</v>
      </c>
      <c r="Y1034">
        <v>131</v>
      </c>
      <c r="Z1034">
        <v>131</v>
      </c>
      <c r="AA1034">
        <v>6</v>
      </c>
      <c r="AB1034">
        <v>6</v>
      </c>
      <c r="AC1034">
        <v>9</v>
      </c>
    </row>
    <row r="1035" spans="1:29">
      <c r="A1035">
        <v>1037</v>
      </c>
      <c r="B1035" t="s">
        <v>806</v>
      </c>
      <c r="C1035" t="s">
        <v>2577</v>
      </c>
      <c r="J1035" t="s">
        <v>1457</v>
      </c>
      <c r="K1035">
        <v>0</v>
      </c>
      <c r="N1035" t="b">
        <v>0</v>
      </c>
      <c r="O1035" t="b">
        <v>1</v>
      </c>
      <c r="P1035" t="b">
        <v>0</v>
      </c>
      <c r="Q1035">
        <v>8</v>
      </c>
      <c r="R1035">
        <v>2</v>
      </c>
      <c r="S1035">
        <v>1</v>
      </c>
      <c r="T1035">
        <v>3</v>
      </c>
      <c r="U1035" t="b">
        <v>1</v>
      </c>
      <c r="V1035" t="s">
        <v>552</v>
      </c>
      <c r="W1035" t="s">
        <v>2000</v>
      </c>
      <c r="X1035" t="s">
        <v>15182</v>
      </c>
      <c r="Y1035">
        <v>132</v>
      </c>
      <c r="Z1035">
        <v>132</v>
      </c>
      <c r="AA1035">
        <v>6</v>
      </c>
      <c r="AB1035">
        <v>6</v>
      </c>
      <c r="AC1035">
        <v>9</v>
      </c>
    </row>
    <row r="1036" spans="1:29">
      <c r="A1036">
        <v>1038</v>
      </c>
      <c r="B1036" t="s">
        <v>806</v>
      </c>
      <c r="C1036" t="s">
        <v>2578</v>
      </c>
      <c r="J1036" t="s">
        <v>1457</v>
      </c>
      <c r="K1036">
        <v>0</v>
      </c>
      <c r="N1036" t="b">
        <v>0</v>
      </c>
      <c r="O1036" t="b">
        <v>1</v>
      </c>
      <c r="P1036" t="b">
        <v>0</v>
      </c>
      <c r="Q1036">
        <v>8</v>
      </c>
      <c r="R1036">
        <v>2</v>
      </c>
      <c r="S1036">
        <v>1</v>
      </c>
      <c r="T1036">
        <v>3</v>
      </c>
      <c r="U1036" t="b">
        <v>1</v>
      </c>
      <c r="V1036" t="s">
        <v>552</v>
      </c>
      <c r="W1036" t="s">
        <v>2000</v>
      </c>
      <c r="X1036" t="s">
        <v>15183</v>
      </c>
      <c r="Y1036">
        <v>133</v>
      </c>
      <c r="Z1036">
        <v>133</v>
      </c>
      <c r="AA1036">
        <v>6</v>
      </c>
      <c r="AB1036">
        <v>6</v>
      </c>
      <c r="AC1036">
        <v>9</v>
      </c>
    </row>
    <row r="1037" spans="1:29">
      <c r="A1037">
        <v>1039</v>
      </c>
      <c r="B1037" t="s">
        <v>806</v>
      </c>
      <c r="C1037" t="s">
        <v>2579</v>
      </c>
      <c r="J1037" t="s">
        <v>1457</v>
      </c>
      <c r="K1037">
        <v>0</v>
      </c>
      <c r="N1037" t="b">
        <v>0</v>
      </c>
      <c r="O1037" t="b">
        <v>1</v>
      </c>
      <c r="P1037" t="b">
        <v>0</v>
      </c>
      <c r="Q1037">
        <v>8</v>
      </c>
      <c r="R1037">
        <v>2</v>
      </c>
      <c r="S1037">
        <v>1</v>
      </c>
      <c r="T1037">
        <v>3</v>
      </c>
      <c r="U1037" t="b">
        <v>1</v>
      </c>
      <c r="V1037" t="s">
        <v>552</v>
      </c>
      <c r="W1037" t="s">
        <v>2000</v>
      </c>
      <c r="X1037" t="s">
        <v>15184</v>
      </c>
      <c r="Y1037">
        <v>134</v>
      </c>
      <c r="Z1037">
        <v>134</v>
      </c>
      <c r="AA1037">
        <v>6</v>
      </c>
      <c r="AB1037">
        <v>6</v>
      </c>
      <c r="AC1037">
        <v>9</v>
      </c>
    </row>
    <row r="1038" spans="1:29">
      <c r="A1038">
        <v>1040</v>
      </c>
      <c r="B1038" t="s">
        <v>806</v>
      </c>
      <c r="C1038" t="s">
        <v>2580</v>
      </c>
      <c r="J1038" t="s">
        <v>1457</v>
      </c>
      <c r="K1038">
        <v>0</v>
      </c>
      <c r="N1038" t="b">
        <v>0</v>
      </c>
      <c r="O1038" t="b">
        <v>1</v>
      </c>
      <c r="P1038" t="b">
        <v>0</v>
      </c>
      <c r="Q1038">
        <v>8</v>
      </c>
      <c r="R1038">
        <v>2</v>
      </c>
      <c r="S1038">
        <v>1</v>
      </c>
      <c r="T1038">
        <v>3</v>
      </c>
      <c r="U1038" t="b">
        <v>1</v>
      </c>
      <c r="V1038" t="s">
        <v>552</v>
      </c>
      <c r="W1038" t="s">
        <v>2000</v>
      </c>
      <c r="X1038" t="s">
        <v>15185</v>
      </c>
      <c r="Y1038">
        <v>135</v>
      </c>
      <c r="Z1038">
        <v>135</v>
      </c>
      <c r="AA1038">
        <v>6</v>
      </c>
      <c r="AB1038">
        <v>6</v>
      </c>
      <c r="AC1038">
        <v>9</v>
      </c>
    </row>
    <row r="1039" spans="1:29">
      <c r="A1039">
        <v>1041</v>
      </c>
      <c r="B1039" t="s">
        <v>806</v>
      </c>
      <c r="C1039" t="s">
        <v>2581</v>
      </c>
      <c r="J1039" t="s">
        <v>1457</v>
      </c>
      <c r="K1039">
        <v>0</v>
      </c>
      <c r="N1039" t="b">
        <v>0</v>
      </c>
      <c r="O1039" t="b">
        <v>1</v>
      </c>
      <c r="P1039" t="b">
        <v>0</v>
      </c>
      <c r="Q1039">
        <v>8</v>
      </c>
      <c r="R1039">
        <v>2</v>
      </c>
      <c r="S1039">
        <v>1</v>
      </c>
      <c r="T1039">
        <v>3</v>
      </c>
      <c r="U1039" t="b">
        <v>1</v>
      </c>
      <c r="V1039" t="s">
        <v>552</v>
      </c>
      <c r="W1039" t="s">
        <v>2000</v>
      </c>
      <c r="X1039" t="s">
        <v>15186</v>
      </c>
      <c r="Y1039">
        <v>129</v>
      </c>
      <c r="Z1039">
        <v>129</v>
      </c>
      <c r="AA1039">
        <v>8</v>
      </c>
      <c r="AB1039">
        <v>8</v>
      </c>
      <c r="AC1039">
        <v>9</v>
      </c>
    </row>
    <row r="1040" spans="1:29">
      <c r="A1040">
        <v>1042</v>
      </c>
      <c r="B1040" t="s">
        <v>806</v>
      </c>
      <c r="C1040" t="s">
        <v>2582</v>
      </c>
      <c r="J1040" t="s">
        <v>1457</v>
      </c>
      <c r="K1040">
        <v>0</v>
      </c>
      <c r="N1040" t="b">
        <v>0</v>
      </c>
      <c r="O1040" t="b">
        <v>1</v>
      </c>
      <c r="P1040" t="b">
        <v>0</v>
      </c>
      <c r="Q1040">
        <v>8</v>
      </c>
      <c r="R1040">
        <v>2</v>
      </c>
      <c r="S1040">
        <v>1</v>
      </c>
      <c r="T1040">
        <v>3</v>
      </c>
      <c r="U1040" t="b">
        <v>1</v>
      </c>
      <c r="V1040" t="s">
        <v>552</v>
      </c>
      <c r="W1040" t="s">
        <v>2000</v>
      </c>
      <c r="X1040" t="s">
        <v>15187</v>
      </c>
      <c r="Y1040">
        <v>130</v>
      </c>
      <c r="Z1040">
        <v>130</v>
      </c>
      <c r="AA1040">
        <v>8</v>
      </c>
      <c r="AB1040">
        <v>8</v>
      </c>
      <c r="AC1040">
        <v>9</v>
      </c>
    </row>
    <row r="1041" spans="1:29">
      <c r="A1041">
        <v>1043</v>
      </c>
      <c r="B1041" t="s">
        <v>806</v>
      </c>
      <c r="C1041" t="s">
        <v>2583</v>
      </c>
      <c r="J1041" t="s">
        <v>1457</v>
      </c>
      <c r="K1041">
        <v>0</v>
      </c>
      <c r="N1041" t="b">
        <v>0</v>
      </c>
      <c r="O1041" t="b">
        <v>1</v>
      </c>
      <c r="P1041" t="b">
        <v>0</v>
      </c>
      <c r="Q1041">
        <v>8</v>
      </c>
      <c r="R1041">
        <v>2</v>
      </c>
      <c r="S1041">
        <v>1</v>
      </c>
      <c r="T1041">
        <v>3</v>
      </c>
      <c r="U1041" t="b">
        <v>1</v>
      </c>
      <c r="V1041" t="s">
        <v>552</v>
      </c>
      <c r="W1041" t="s">
        <v>2000</v>
      </c>
      <c r="X1041" t="s">
        <v>15188</v>
      </c>
      <c r="Y1041">
        <v>131</v>
      </c>
      <c r="Z1041">
        <v>131</v>
      </c>
      <c r="AA1041">
        <v>8</v>
      </c>
      <c r="AB1041">
        <v>8</v>
      </c>
      <c r="AC1041">
        <v>9</v>
      </c>
    </row>
    <row r="1042" spans="1:29">
      <c r="A1042">
        <v>1044</v>
      </c>
      <c r="B1042" t="s">
        <v>806</v>
      </c>
      <c r="C1042" t="s">
        <v>2584</v>
      </c>
      <c r="J1042" t="s">
        <v>1457</v>
      </c>
      <c r="K1042">
        <v>0</v>
      </c>
      <c r="N1042" t="b">
        <v>0</v>
      </c>
      <c r="O1042" t="b">
        <v>1</v>
      </c>
      <c r="P1042" t="b">
        <v>0</v>
      </c>
      <c r="Q1042">
        <v>8</v>
      </c>
      <c r="R1042">
        <v>2</v>
      </c>
      <c r="S1042">
        <v>1</v>
      </c>
      <c r="T1042">
        <v>3</v>
      </c>
      <c r="U1042" t="b">
        <v>1</v>
      </c>
      <c r="V1042" t="s">
        <v>552</v>
      </c>
      <c r="W1042" t="s">
        <v>2000</v>
      </c>
      <c r="X1042" t="s">
        <v>15189</v>
      </c>
      <c r="Y1042">
        <v>132</v>
      </c>
      <c r="Z1042">
        <v>132</v>
      </c>
      <c r="AA1042">
        <v>8</v>
      </c>
      <c r="AB1042">
        <v>8</v>
      </c>
      <c r="AC1042">
        <v>9</v>
      </c>
    </row>
    <row r="1043" spans="1:29">
      <c r="A1043">
        <v>1045</v>
      </c>
      <c r="B1043" t="s">
        <v>806</v>
      </c>
      <c r="C1043" t="s">
        <v>2585</v>
      </c>
      <c r="J1043" t="s">
        <v>1457</v>
      </c>
      <c r="K1043">
        <v>0</v>
      </c>
      <c r="N1043" t="b">
        <v>0</v>
      </c>
      <c r="O1043" t="b">
        <v>1</v>
      </c>
      <c r="P1043" t="b">
        <v>0</v>
      </c>
      <c r="Q1043">
        <v>8</v>
      </c>
      <c r="R1043">
        <v>2</v>
      </c>
      <c r="S1043">
        <v>1</v>
      </c>
      <c r="T1043">
        <v>3</v>
      </c>
      <c r="U1043" t="b">
        <v>1</v>
      </c>
      <c r="V1043" t="s">
        <v>552</v>
      </c>
      <c r="W1043" t="s">
        <v>2000</v>
      </c>
      <c r="X1043" t="s">
        <v>15190</v>
      </c>
      <c r="Y1043">
        <v>133</v>
      </c>
      <c r="Z1043">
        <v>133</v>
      </c>
      <c r="AA1043">
        <v>8</v>
      </c>
      <c r="AB1043">
        <v>8</v>
      </c>
      <c r="AC1043">
        <v>9</v>
      </c>
    </row>
    <row r="1044" spans="1:29">
      <c r="A1044">
        <v>1046</v>
      </c>
      <c r="B1044" t="s">
        <v>806</v>
      </c>
      <c r="C1044" t="s">
        <v>2586</v>
      </c>
      <c r="J1044" t="s">
        <v>1457</v>
      </c>
      <c r="K1044">
        <v>0</v>
      </c>
      <c r="N1044" t="b">
        <v>0</v>
      </c>
      <c r="O1044" t="b">
        <v>1</v>
      </c>
      <c r="P1044" t="b">
        <v>0</v>
      </c>
      <c r="Q1044">
        <v>8</v>
      </c>
      <c r="R1044">
        <v>2</v>
      </c>
      <c r="S1044">
        <v>1</v>
      </c>
      <c r="T1044">
        <v>3</v>
      </c>
      <c r="U1044" t="b">
        <v>1</v>
      </c>
      <c r="V1044" t="s">
        <v>552</v>
      </c>
      <c r="W1044" t="s">
        <v>2000</v>
      </c>
      <c r="X1044" t="s">
        <v>15191</v>
      </c>
      <c r="Y1044">
        <v>134</v>
      </c>
      <c r="Z1044">
        <v>134</v>
      </c>
      <c r="AA1044">
        <v>8</v>
      </c>
      <c r="AB1044">
        <v>8</v>
      </c>
      <c r="AC1044">
        <v>9</v>
      </c>
    </row>
    <row r="1045" spans="1:29">
      <c r="A1045">
        <v>1047</v>
      </c>
      <c r="B1045" t="s">
        <v>806</v>
      </c>
      <c r="C1045" t="s">
        <v>2587</v>
      </c>
      <c r="J1045" t="s">
        <v>1457</v>
      </c>
      <c r="K1045">
        <v>0</v>
      </c>
      <c r="N1045" t="b">
        <v>0</v>
      </c>
      <c r="O1045" t="b">
        <v>1</v>
      </c>
      <c r="P1045" t="b">
        <v>0</v>
      </c>
      <c r="Q1045">
        <v>8</v>
      </c>
      <c r="R1045">
        <v>2</v>
      </c>
      <c r="S1045">
        <v>1</v>
      </c>
      <c r="T1045">
        <v>3</v>
      </c>
      <c r="U1045" t="b">
        <v>1</v>
      </c>
      <c r="V1045" t="s">
        <v>552</v>
      </c>
      <c r="W1045" t="s">
        <v>2000</v>
      </c>
      <c r="X1045" t="s">
        <v>15192</v>
      </c>
      <c r="Y1045">
        <v>135</v>
      </c>
      <c r="Z1045">
        <v>135</v>
      </c>
      <c r="AA1045">
        <v>8</v>
      </c>
      <c r="AB1045">
        <v>8</v>
      </c>
      <c r="AC1045">
        <v>9</v>
      </c>
    </row>
    <row r="1046" spans="1:29">
      <c r="A1046">
        <v>1048</v>
      </c>
      <c r="B1046" t="s">
        <v>806</v>
      </c>
      <c r="C1046" t="s">
        <v>2588</v>
      </c>
      <c r="J1046" t="s">
        <v>1457</v>
      </c>
      <c r="K1046">
        <v>0</v>
      </c>
      <c r="N1046" t="b">
        <v>0</v>
      </c>
      <c r="O1046" t="b">
        <v>1</v>
      </c>
      <c r="P1046" t="b">
        <v>0</v>
      </c>
      <c r="Q1046">
        <v>8</v>
      </c>
      <c r="R1046">
        <v>2</v>
      </c>
      <c r="S1046">
        <v>1</v>
      </c>
      <c r="T1046">
        <v>3</v>
      </c>
      <c r="U1046" t="b">
        <v>1</v>
      </c>
      <c r="V1046" t="s">
        <v>552</v>
      </c>
      <c r="W1046" t="s">
        <v>2000</v>
      </c>
      <c r="X1046" t="s">
        <v>15193</v>
      </c>
      <c r="Y1046">
        <v>136</v>
      </c>
      <c r="Z1046">
        <v>136</v>
      </c>
      <c r="AA1046">
        <v>4</v>
      </c>
      <c r="AB1046">
        <v>4</v>
      </c>
      <c r="AC1046">
        <v>9</v>
      </c>
    </row>
    <row r="1047" spans="1:29">
      <c r="A1047">
        <v>1049</v>
      </c>
      <c r="B1047" t="s">
        <v>806</v>
      </c>
      <c r="C1047" t="s">
        <v>2589</v>
      </c>
      <c r="J1047" t="s">
        <v>1457</v>
      </c>
      <c r="K1047">
        <v>0</v>
      </c>
      <c r="N1047" t="b">
        <v>0</v>
      </c>
      <c r="O1047" t="b">
        <v>1</v>
      </c>
      <c r="P1047" t="b">
        <v>0</v>
      </c>
      <c r="Q1047">
        <v>8</v>
      </c>
      <c r="R1047">
        <v>2</v>
      </c>
      <c r="S1047">
        <v>1</v>
      </c>
      <c r="T1047">
        <v>3</v>
      </c>
      <c r="U1047" t="b">
        <v>1</v>
      </c>
      <c r="V1047" t="s">
        <v>552</v>
      </c>
      <c r="W1047" t="s">
        <v>2000</v>
      </c>
      <c r="X1047" t="s">
        <v>15194</v>
      </c>
      <c r="Y1047">
        <v>136</v>
      </c>
      <c r="Z1047">
        <v>136</v>
      </c>
      <c r="AA1047">
        <v>5</v>
      </c>
      <c r="AB1047">
        <v>5</v>
      </c>
      <c r="AC1047">
        <v>9</v>
      </c>
    </row>
    <row r="1048" spans="1:29">
      <c r="A1048">
        <v>1050</v>
      </c>
      <c r="B1048" t="s">
        <v>806</v>
      </c>
      <c r="C1048" t="s">
        <v>2590</v>
      </c>
      <c r="J1048" t="s">
        <v>1457</v>
      </c>
      <c r="K1048">
        <v>0</v>
      </c>
      <c r="N1048" t="b">
        <v>0</v>
      </c>
      <c r="O1048" t="b">
        <v>1</v>
      </c>
      <c r="P1048" t="b">
        <v>0</v>
      </c>
      <c r="Q1048">
        <v>8</v>
      </c>
      <c r="R1048">
        <v>2</v>
      </c>
      <c r="S1048">
        <v>1</v>
      </c>
      <c r="T1048">
        <v>3</v>
      </c>
      <c r="U1048" t="b">
        <v>1</v>
      </c>
      <c r="V1048" t="s">
        <v>552</v>
      </c>
      <c r="W1048" t="s">
        <v>2000</v>
      </c>
      <c r="X1048" t="s">
        <v>15195</v>
      </c>
      <c r="Y1048">
        <v>136</v>
      </c>
      <c r="Z1048">
        <v>136</v>
      </c>
      <c r="AA1048">
        <v>6</v>
      </c>
      <c r="AB1048">
        <v>6</v>
      </c>
      <c r="AC1048">
        <v>9</v>
      </c>
    </row>
    <row r="1049" spans="1:29">
      <c r="A1049">
        <v>1051</v>
      </c>
      <c r="B1049" t="s">
        <v>806</v>
      </c>
      <c r="C1049" t="s">
        <v>2591</v>
      </c>
      <c r="J1049" t="s">
        <v>1457</v>
      </c>
      <c r="K1049">
        <v>0</v>
      </c>
      <c r="N1049" t="b">
        <v>0</v>
      </c>
      <c r="O1049" t="b">
        <v>1</v>
      </c>
      <c r="P1049" t="b">
        <v>0</v>
      </c>
      <c r="Q1049">
        <v>8</v>
      </c>
      <c r="R1049">
        <v>2</v>
      </c>
      <c r="S1049">
        <v>1</v>
      </c>
      <c r="T1049">
        <v>3</v>
      </c>
      <c r="U1049" t="b">
        <v>1</v>
      </c>
      <c r="V1049" t="s">
        <v>552</v>
      </c>
      <c r="W1049" t="s">
        <v>2000</v>
      </c>
      <c r="X1049" t="s">
        <v>15196</v>
      </c>
      <c r="Y1049">
        <v>136</v>
      </c>
      <c r="Z1049">
        <v>136</v>
      </c>
      <c r="AA1049">
        <v>7</v>
      </c>
      <c r="AB1049">
        <v>7</v>
      </c>
      <c r="AC1049">
        <v>9</v>
      </c>
    </row>
    <row r="1050" spans="1:29">
      <c r="A1050">
        <v>1052</v>
      </c>
      <c r="B1050" t="s">
        <v>806</v>
      </c>
      <c r="C1050" t="s">
        <v>2592</v>
      </c>
      <c r="J1050" t="s">
        <v>1457</v>
      </c>
      <c r="K1050">
        <v>0</v>
      </c>
      <c r="N1050" t="b">
        <v>0</v>
      </c>
      <c r="O1050" t="b">
        <v>1</v>
      </c>
      <c r="P1050" t="b">
        <v>0</v>
      </c>
      <c r="Q1050">
        <v>8</v>
      </c>
      <c r="R1050">
        <v>2</v>
      </c>
      <c r="S1050">
        <v>1</v>
      </c>
      <c r="T1050">
        <v>3</v>
      </c>
      <c r="U1050" t="b">
        <v>1</v>
      </c>
      <c r="V1050" t="s">
        <v>552</v>
      </c>
      <c r="W1050" t="s">
        <v>2000</v>
      </c>
      <c r="X1050" t="s">
        <v>15197</v>
      </c>
      <c r="Y1050">
        <v>136</v>
      </c>
      <c r="Z1050">
        <v>136</v>
      </c>
      <c r="AA1050">
        <v>8</v>
      </c>
      <c r="AB1050">
        <v>8</v>
      </c>
      <c r="AC1050">
        <v>9</v>
      </c>
    </row>
    <row r="1051" spans="1:29">
      <c r="A1051">
        <v>1053</v>
      </c>
      <c r="B1051" t="s">
        <v>806</v>
      </c>
      <c r="C1051" t="s">
        <v>2593</v>
      </c>
      <c r="J1051" t="s">
        <v>1457</v>
      </c>
      <c r="K1051">
        <v>0</v>
      </c>
      <c r="N1051" t="b">
        <v>0</v>
      </c>
      <c r="O1051" t="b">
        <v>1</v>
      </c>
      <c r="P1051" t="b">
        <v>0</v>
      </c>
      <c r="Q1051">
        <v>8</v>
      </c>
      <c r="R1051">
        <v>2</v>
      </c>
      <c r="S1051">
        <v>1</v>
      </c>
      <c r="T1051">
        <v>3</v>
      </c>
      <c r="U1051" t="b">
        <v>1</v>
      </c>
      <c r="V1051" t="s">
        <v>552</v>
      </c>
      <c r="W1051" t="s">
        <v>2000</v>
      </c>
      <c r="X1051" t="s">
        <v>15198</v>
      </c>
      <c r="Y1051">
        <v>137</v>
      </c>
      <c r="Z1051">
        <v>137</v>
      </c>
      <c r="AA1051">
        <v>4</v>
      </c>
      <c r="AB1051">
        <v>4</v>
      </c>
      <c r="AC1051">
        <v>9</v>
      </c>
    </row>
    <row r="1052" spans="1:29">
      <c r="A1052">
        <v>1054</v>
      </c>
      <c r="B1052" t="s">
        <v>806</v>
      </c>
      <c r="C1052" t="s">
        <v>2594</v>
      </c>
      <c r="J1052" t="s">
        <v>1457</v>
      </c>
      <c r="K1052">
        <v>0</v>
      </c>
      <c r="N1052" t="b">
        <v>0</v>
      </c>
      <c r="O1052" t="b">
        <v>1</v>
      </c>
      <c r="P1052" t="b">
        <v>0</v>
      </c>
      <c r="Q1052">
        <v>8</v>
      </c>
      <c r="R1052">
        <v>2</v>
      </c>
      <c r="S1052">
        <v>1</v>
      </c>
      <c r="T1052">
        <v>3</v>
      </c>
      <c r="U1052" t="b">
        <v>1</v>
      </c>
      <c r="V1052" t="s">
        <v>552</v>
      </c>
      <c r="W1052" t="s">
        <v>2000</v>
      </c>
      <c r="X1052" t="s">
        <v>15199</v>
      </c>
      <c r="Y1052">
        <v>137</v>
      </c>
      <c r="Z1052">
        <v>137</v>
      </c>
      <c r="AA1052">
        <v>5</v>
      </c>
      <c r="AB1052">
        <v>5</v>
      </c>
      <c r="AC1052">
        <v>9</v>
      </c>
    </row>
    <row r="1053" spans="1:29">
      <c r="A1053">
        <v>1055</v>
      </c>
      <c r="B1053" t="s">
        <v>806</v>
      </c>
      <c r="C1053" t="s">
        <v>2595</v>
      </c>
      <c r="J1053" t="s">
        <v>1457</v>
      </c>
      <c r="K1053">
        <v>0</v>
      </c>
      <c r="N1053" t="b">
        <v>0</v>
      </c>
      <c r="O1053" t="b">
        <v>1</v>
      </c>
      <c r="P1053" t="b">
        <v>0</v>
      </c>
      <c r="Q1053">
        <v>8</v>
      </c>
      <c r="R1053">
        <v>2</v>
      </c>
      <c r="S1053">
        <v>1</v>
      </c>
      <c r="T1053">
        <v>3</v>
      </c>
      <c r="U1053" t="b">
        <v>1</v>
      </c>
      <c r="V1053" t="s">
        <v>552</v>
      </c>
      <c r="W1053" t="s">
        <v>2000</v>
      </c>
      <c r="X1053" t="s">
        <v>15200</v>
      </c>
      <c r="Y1053">
        <v>137</v>
      </c>
      <c r="Z1053">
        <v>137</v>
      </c>
      <c r="AA1053">
        <v>6</v>
      </c>
      <c r="AB1053">
        <v>6</v>
      </c>
      <c r="AC1053">
        <v>9</v>
      </c>
    </row>
    <row r="1054" spans="1:29">
      <c r="A1054">
        <v>1056</v>
      </c>
      <c r="B1054" t="s">
        <v>806</v>
      </c>
      <c r="C1054" t="s">
        <v>2596</v>
      </c>
      <c r="J1054" t="s">
        <v>1457</v>
      </c>
      <c r="K1054">
        <v>0</v>
      </c>
      <c r="N1054" t="b">
        <v>0</v>
      </c>
      <c r="O1054" t="b">
        <v>1</v>
      </c>
      <c r="P1054" t="b">
        <v>0</v>
      </c>
      <c r="Q1054">
        <v>8</v>
      </c>
      <c r="R1054">
        <v>2</v>
      </c>
      <c r="S1054">
        <v>1</v>
      </c>
      <c r="T1054">
        <v>3</v>
      </c>
      <c r="U1054" t="b">
        <v>1</v>
      </c>
      <c r="V1054" t="s">
        <v>552</v>
      </c>
      <c r="W1054" t="s">
        <v>2000</v>
      </c>
      <c r="X1054" t="s">
        <v>15201</v>
      </c>
      <c r="Y1054">
        <v>137</v>
      </c>
      <c r="Z1054">
        <v>137</v>
      </c>
      <c r="AA1054">
        <v>7</v>
      </c>
      <c r="AB1054">
        <v>7</v>
      </c>
      <c r="AC1054">
        <v>9</v>
      </c>
    </row>
    <row r="1055" spans="1:29">
      <c r="A1055">
        <v>1057</v>
      </c>
      <c r="B1055" t="s">
        <v>806</v>
      </c>
      <c r="C1055" t="s">
        <v>2597</v>
      </c>
      <c r="J1055" t="s">
        <v>1457</v>
      </c>
      <c r="K1055">
        <v>0</v>
      </c>
      <c r="N1055" t="b">
        <v>0</v>
      </c>
      <c r="O1055" t="b">
        <v>1</v>
      </c>
      <c r="P1055" t="b">
        <v>0</v>
      </c>
      <c r="Q1055">
        <v>8</v>
      </c>
      <c r="R1055">
        <v>2</v>
      </c>
      <c r="S1055">
        <v>1</v>
      </c>
      <c r="T1055">
        <v>3</v>
      </c>
      <c r="U1055" t="b">
        <v>1</v>
      </c>
      <c r="V1055" t="s">
        <v>552</v>
      </c>
      <c r="W1055" t="s">
        <v>2000</v>
      </c>
      <c r="X1055" t="s">
        <v>15202</v>
      </c>
      <c r="Y1055">
        <v>137</v>
      </c>
      <c r="Z1055">
        <v>137</v>
      </c>
      <c r="AA1055">
        <v>8</v>
      </c>
      <c r="AB1055">
        <v>8</v>
      </c>
      <c r="AC1055">
        <v>9</v>
      </c>
    </row>
    <row r="1056" spans="1:29">
      <c r="A1056">
        <v>1058</v>
      </c>
      <c r="B1056" t="s">
        <v>806</v>
      </c>
      <c r="C1056" t="s">
        <v>2598</v>
      </c>
      <c r="J1056" t="s">
        <v>1457</v>
      </c>
      <c r="K1056">
        <v>0</v>
      </c>
      <c r="N1056" t="b">
        <v>1</v>
      </c>
      <c r="O1056" t="b">
        <v>0</v>
      </c>
      <c r="P1056" t="b">
        <v>0</v>
      </c>
      <c r="Q1056">
        <v>8</v>
      </c>
      <c r="R1056">
        <v>2</v>
      </c>
      <c r="S1056">
        <v>1</v>
      </c>
      <c r="T1056">
        <v>3</v>
      </c>
      <c r="U1056" t="b">
        <v>1</v>
      </c>
      <c r="V1056" t="s">
        <v>552</v>
      </c>
      <c r="W1056" t="s">
        <v>2000</v>
      </c>
      <c r="X1056" t="s">
        <v>15203</v>
      </c>
      <c r="Y1056">
        <v>139</v>
      </c>
      <c r="Z1056">
        <v>139</v>
      </c>
      <c r="AA1056">
        <v>4</v>
      </c>
      <c r="AB1056">
        <v>4</v>
      </c>
      <c r="AC1056">
        <v>9</v>
      </c>
    </row>
    <row r="1057" spans="1:29">
      <c r="A1057">
        <v>1059</v>
      </c>
      <c r="B1057" t="s">
        <v>806</v>
      </c>
      <c r="C1057" t="s">
        <v>2599</v>
      </c>
      <c r="J1057" t="s">
        <v>1457</v>
      </c>
      <c r="K1057">
        <v>0</v>
      </c>
      <c r="N1057" t="b">
        <v>1</v>
      </c>
      <c r="O1057" t="b">
        <v>0</v>
      </c>
      <c r="P1057" t="b">
        <v>0</v>
      </c>
      <c r="Q1057">
        <v>8</v>
      </c>
      <c r="R1057">
        <v>2</v>
      </c>
      <c r="S1057">
        <v>1</v>
      </c>
      <c r="T1057">
        <v>3</v>
      </c>
      <c r="U1057" t="b">
        <v>1</v>
      </c>
      <c r="V1057" t="s">
        <v>552</v>
      </c>
      <c r="W1057" t="s">
        <v>2000</v>
      </c>
      <c r="X1057" t="s">
        <v>15204</v>
      </c>
      <c r="Y1057">
        <v>139</v>
      </c>
      <c r="Z1057">
        <v>139</v>
      </c>
      <c r="AA1057">
        <v>5</v>
      </c>
      <c r="AB1057">
        <v>5</v>
      </c>
      <c r="AC1057">
        <v>9</v>
      </c>
    </row>
    <row r="1058" spans="1:29">
      <c r="A1058">
        <v>1060</v>
      </c>
      <c r="B1058" t="s">
        <v>806</v>
      </c>
      <c r="C1058" t="s">
        <v>2600</v>
      </c>
      <c r="J1058" t="s">
        <v>1457</v>
      </c>
      <c r="K1058">
        <v>0</v>
      </c>
      <c r="N1058" t="b">
        <v>1</v>
      </c>
      <c r="O1058" t="b">
        <v>0</v>
      </c>
      <c r="P1058" t="b">
        <v>0</v>
      </c>
      <c r="Q1058">
        <v>8</v>
      </c>
      <c r="R1058">
        <v>2</v>
      </c>
      <c r="S1058">
        <v>1</v>
      </c>
      <c r="T1058">
        <v>3</v>
      </c>
      <c r="U1058" t="b">
        <v>1</v>
      </c>
      <c r="V1058" t="s">
        <v>552</v>
      </c>
      <c r="W1058" t="s">
        <v>2000</v>
      </c>
      <c r="X1058" t="s">
        <v>15205</v>
      </c>
      <c r="Y1058">
        <v>140</v>
      </c>
      <c r="Z1058">
        <v>140</v>
      </c>
      <c r="AA1058">
        <v>4</v>
      </c>
      <c r="AB1058">
        <v>4</v>
      </c>
      <c r="AC1058">
        <v>9</v>
      </c>
    </row>
    <row r="1059" spans="1:29">
      <c r="A1059">
        <v>1061</v>
      </c>
      <c r="B1059" t="s">
        <v>806</v>
      </c>
      <c r="C1059" t="s">
        <v>2601</v>
      </c>
      <c r="J1059" t="s">
        <v>1457</v>
      </c>
      <c r="K1059">
        <v>0</v>
      </c>
      <c r="N1059" t="b">
        <v>1</v>
      </c>
      <c r="O1059" t="b">
        <v>0</v>
      </c>
      <c r="P1059" t="b">
        <v>0</v>
      </c>
      <c r="Q1059">
        <v>8</v>
      </c>
      <c r="R1059">
        <v>2</v>
      </c>
      <c r="S1059">
        <v>1</v>
      </c>
      <c r="T1059">
        <v>3</v>
      </c>
      <c r="U1059" t="b">
        <v>1</v>
      </c>
      <c r="V1059" t="s">
        <v>552</v>
      </c>
      <c r="W1059" t="s">
        <v>2000</v>
      </c>
      <c r="X1059" t="s">
        <v>15206</v>
      </c>
      <c r="Y1059">
        <v>140</v>
      </c>
      <c r="Z1059">
        <v>140</v>
      </c>
      <c r="AA1059">
        <v>5</v>
      </c>
      <c r="AB1059">
        <v>5</v>
      </c>
      <c r="AC1059">
        <v>9</v>
      </c>
    </row>
    <row r="1060" spans="1:29">
      <c r="A1060">
        <v>1062</v>
      </c>
      <c r="B1060" t="s">
        <v>806</v>
      </c>
      <c r="C1060" t="s">
        <v>2602</v>
      </c>
      <c r="J1060" t="s">
        <v>1457</v>
      </c>
      <c r="K1060">
        <v>0</v>
      </c>
      <c r="N1060" t="b">
        <v>1</v>
      </c>
      <c r="O1060" t="b">
        <v>0</v>
      </c>
      <c r="P1060" t="b">
        <v>0</v>
      </c>
      <c r="Q1060">
        <v>8</v>
      </c>
      <c r="R1060">
        <v>2</v>
      </c>
      <c r="S1060">
        <v>1</v>
      </c>
      <c r="T1060">
        <v>3</v>
      </c>
      <c r="U1060" t="b">
        <v>1</v>
      </c>
      <c r="V1060" t="s">
        <v>552</v>
      </c>
      <c r="W1060" t="s">
        <v>2000</v>
      </c>
      <c r="X1060" t="s">
        <v>15207</v>
      </c>
      <c r="Y1060">
        <v>141</v>
      </c>
      <c r="Z1060">
        <v>141</v>
      </c>
      <c r="AA1060">
        <v>4</v>
      </c>
      <c r="AB1060">
        <v>4</v>
      </c>
      <c r="AC1060">
        <v>9</v>
      </c>
    </row>
    <row r="1061" spans="1:29">
      <c r="A1061">
        <v>1063</v>
      </c>
      <c r="B1061" t="s">
        <v>806</v>
      </c>
      <c r="C1061" t="s">
        <v>2603</v>
      </c>
      <c r="J1061" t="s">
        <v>1457</v>
      </c>
      <c r="K1061">
        <v>0</v>
      </c>
      <c r="N1061" t="b">
        <v>1</v>
      </c>
      <c r="O1061" t="b">
        <v>0</v>
      </c>
      <c r="P1061" t="b">
        <v>0</v>
      </c>
      <c r="Q1061">
        <v>8</v>
      </c>
      <c r="R1061">
        <v>2</v>
      </c>
      <c r="S1061">
        <v>1</v>
      </c>
      <c r="T1061">
        <v>3</v>
      </c>
      <c r="U1061" t="b">
        <v>1</v>
      </c>
      <c r="V1061" t="s">
        <v>552</v>
      </c>
      <c r="W1061" t="s">
        <v>2000</v>
      </c>
      <c r="X1061" t="s">
        <v>15208</v>
      </c>
      <c r="Y1061">
        <v>141</v>
      </c>
      <c r="Z1061">
        <v>141</v>
      </c>
      <c r="AA1061">
        <v>5</v>
      </c>
      <c r="AB1061">
        <v>5</v>
      </c>
      <c r="AC1061">
        <v>9</v>
      </c>
    </row>
    <row r="1062" spans="1:29">
      <c r="A1062">
        <v>1064</v>
      </c>
      <c r="B1062" t="s">
        <v>806</v>
      </c>
      <c r="C1062" t="s">
        <v>2604</v>
      </c>
      <c r="J1062" t="s">
        <v>1457</v>
      </c>
      <c r="K1062">
        <v>0</v>
      </c>
      <c r="N1062" t="b">
        <v>1</v>
      </c>
      <c r="O1062" t="b">
        <v>0</v>
      </c>
      <c r="P1062" t="b">
        <v>0</v>
      </c>
      <c r="Q1062">
        <v>8</v>
      </c>
      <c r="R1062">
        <v>2</v>
      </c>
      <c r="S1062">
        <v>1</v>
      </c>
      <c r="T1062">
        <v>3</v>
      </c>
      <c r="U1062" t="b">
        <v>1</v>
      </c>
      <c r="V1062" t="s">
        <v>552</v>
      </c>
      <c r="W1062" t="s">
        <v>2000</v>
      </c>
      <c r="X1062" t="s">
        <v>15209</v>
      </c>
      <c r="Y1062">
        <v>142</v>
      </c>
      <c r="Z1062">
        <v>142</v>
      </c>
      <c r="AA1062">
        <v>4</v>
      </c>
      <c r="AB1062">
        <v>4</v>
      </c>
      <c r="AC1062">
        <v>9</v>
      </c>
    </row>
    <row r="1063" spans="1:29">
      <c r="A1063">
        <v>1065</v>
      </c>
      <c r="B1063" t="s">
        <v>806</v>
      </c>
      <c r="C1063" t="s">
        <v>2605</v>
      </c>
      <c r="J1063" t="s">
        <v>1457</v>
      </c>
      <c r="K1063">
        <v>0</v>
      </c>
      <c r="N1063" t="b">
        <v>1</v>
      </c>
      <c r="O1063" t="b">
        <v>0</v>
      </c>
      <c r="P1063" t="b">
        <v>0</v>
      </c>
      <c r="Q1063">
        <v>8</v>
      </c>
      <c r="R1063">
        <v>2</v>
      </c>
      <c r="S1063">
        <v>1</v>
      </c>
      <c r="T1063">
        <v>3</v>
      </c>
      <c r="U1063" t="b">
        <v>1</v>
      </c>
      <c r="V1063" t="s">
        <v>552</v>
      </c>
      <c r="W1063" t="s">
        <v>2000</v>
      </c>
      <c r="X1063" t="s">
        <v>15210</v>
      </c>
      <c r="Y1063">
        <v>142</v>
      </c>
      <c r="Z1063">
        <v>142</v>
      </c>
      <c r="AA1063">
        <v>5</v>
      </c>
      <c r="AB1063">
        <v>5</v>
      </c>
      <c r="AC1063">
        <v>9</v>
      </c>
    </row>
    <row r="1064" spans="1:29">
      <c r="A1064">
        <v>1066</v>
      </c>
      <c r="B1064" t="s">
        <v>806</v>
      </c>
      <c r="C1064" t="s">
        <v>2606</v>
      </c>
      <c r="J1064" t="s">
        <v>1457</v>
      </c>
      <c r="K1064">
        <v>0</v>
      </c>
      <c r="N1064" t="b">
        <v>1</v>
      </c>
      <c r="O1064" t="b">
        <v>0</v>
      </c>
      <c r="P1064" t="b">
        <v>0</v>
      </c>
      <c r="Q1064">
        <v>8</v>
      </c>
      <c r="R1064">
        <v>2</v>
      </c>
      <c r="S1064">
        <v>1</v>
      </c>
      <c r="T1064">
        <v>3</v>
      </c>
      <c r="U1064" t="b">
        <v>1</v>
      </c>
      <c r="V1064" t="s">
        <v>552</v>
      </c>
      <c r="W1064" t="s">
        <v>2000</v>
      </c>
      <c r="X1064" t="s">
        <v>15211</v>
      </c>
      <c r="Y1064">
        <v>143</v>
      </c>
      <c r="Z1064">
        <v>143</v>
      </c>
      <c r="AA1064">
        <v>4</v>
      </c>
      <c r="AB1064">
        <v>4</v>
      </c>
      <c r="AC1064">
        <v>9</v>
      </c>
    </row>
    <row r="1065" spans="1:29">
      <c r="A1065">
        <v>1067</v>
      </c>
      <c r="B1065" t="s">
        <v>806</v>
      </c>
      <c r="C1065" t="s">
        <v>2607</v>
      </c>
      <c r="J1065" t="s">
        <v>1457</v>
      </c>
      <c r="K1065">
        <v>0</v>
      </c>
      <c r="N1065" t="b">
        <v>1</v>
      </c>
      <c r="O1065" t="b">
        <v>0</v>
      </c>
      <c r="P1065" t="b">
        <v>0</v>
      </c>
      <c r="Q1065">
        <v>8</v>
      </c>
      <c r="R1065">
        <v>2</v>
      </c>
      <c r="S1065">
        <v>1</v>
      </c>
      <c r="T1065">
        <v>3</v>
      </c>
      <c r="U1065" t="b">
        <v>1</v>
      </c>
      <c r="V1065" t="s">
        <v>552</v>
      </c>
      <c r="W1065" t="s">
        <v>2000</v>
      </c>
      <c r="X1065" t="s">
        <v>15212</v>
      </c>
      <c r="Y1065">
        <v>143</v>
      </c>
      <c r="Z1065">
        <v>143</v>
      </c>
      <c r="AA1065">
        <v>5</v>
      </c>
      <c r="AB1065">
        <v>5</v>
      </c>
      <c r="AC1065">
        <v>9</v>
      </c>
    </row>
    <row r="1066" spans="1:29">
      <c r="A1066">
        <v>1068</v>
      </c>
      <c r="B1066" t="s">
        <v>806</v>
      </c>
      <c r="C1066" t="s">
        <v>2608</v>
      </c>
      <c r="J1066" t="s">
        <v>1457</v>
      </c>
      <c r="K1066">
        <v>0</v>
      </c>
      <c r="N1066" t="b">
        <v>1</v>
      </c>
      <c r="O1066" t="b">
        <v>0</v>
      </c>
      <c r="P1066" t="b">
        <v>0</v>
      </c>
      <c r="Q1066">
        <v>8</v>
      </c>
      <c r="R1066">
        <v>2</v>
      </c>
      <c r="S1066">
        <v>1</v>
      </c>
      <c r="T1066">
        <v>3</v>
      </c>
      <c r="U1066" t="b">
        <v>1</v>
      </c>
      <c r="V1066" t="s">
        <v>552</v>
      </c>
      <c r="W1066" t="s">
        <v>2000</v>
      </c>
      <c r="X1066" t="s">
        <v>15213</v>
      </c>
      <c r="Y1066">
        <v>144</v>
      </c>
      <c r="Z1066">
        <v>144</v>
      </c>
      <c r="AA1066">
        <v>4</v>
      </c>
      <c r="AB1066">
        <v>4</v>
      </c>
      <c r="AC1066">
        <v>9</v>
      </c>
    </row>
    <row r="1067" spans="1:29">
      <c r="A1067">
        <v>1069</v>
      </c>
      <c r="B1067" t="s">
        <v>806</v>
      </c>
      <c r="C1067" t="s">
        <v>2609</v>
      </c>
      <c r="J1067" t="s">
        <v>1457</v>
      </c>
      <c r="K1067">
        <v>0</v>
      </c>
      <c r="N1067" t="b">
        <v>1</v>
      </c>
      <c r="O1067" t="b">
        <v>0</v>
      </c>
      <c r="P1067" t="b">
        <v>0</v>
      </c>
      <c r="Q1067">
        <v>8</v>
      </c>
      <c r="R1067">
        <v>2</v>
      </c>
      <c r="S1067">
        <v>1</v>
      </c>
      <c r="T1067">
        <v>3</v>
      </c>
      <c r="U1067" t="b">
        <v>1</v>
      </c>
      <c r="V1067" t="s">
        <v>552</v>
      </c>
      <c r="W1067" t="s">
        <v>2000</v>
      </c>
      <c r="X1067" t="s">
        <v>15214</v>
      </c>
      <c r="Y1067">
        <v>144</v>
      </c>
      <c r="Z1067">
        <v>144</v>
      </c>
      <c r="AA1067">
        <v>5</v>
      </c>
      <c r="AB1067">
        <v>5</v>
      </c>
      <c r="AC1067">
        <v>9</v>
      </c>
    </row>
    <row r="1068" spans="1:29">
      <c r="A1068">
        <v>1070</v>
      </c>
      <c r="B1068" t="s">
        <v>806</v>
      </c>
      <c r="C1068" t="s">
        <v>2610</v>
      </c>
      <c r="J1068" t="s">
        <v>1457</v>
      </c>
      <c r="K1068">
        <v>0</v>
      </c>
      <c r="N1068" t="b">
        <v>1</v>
      </c>
      <c r="O1068" t="b">
        <v>0</v>
      </c>
      <c r="P1068" t="b">
        <v>0</v>
      </c>
      <c r="Q1068">
        <v>8</v>
      </c>
      <c r="R1068">
        <v>2</v>
      </c>
      <c r="S1068">
        <v>1</v>
      </c>
      <c r="T1068">
        <v>3</v>
      </c>
      <c r="U1068" t="b">
        <v>1</v>
      </c>
      <c r="V1068" t="s">
        <v>552</v>
      </c>
      <c r="W1068" t="s">
        <v>2000</v>
      </c>
      <c r="X1068" t="s">
        <v>15215</v>
      </c>
      <c r="Y1068">
        <v>145</v>
      </c>
      <c r="Z1068">
        <v>145</v>
      </c>
      <c r="AA1068">
        <v>4</v>
      </c>
      <c r="AB1068">
        <v>4</v>
      </c>
      <c r="AC1068">
        <v>9</v>
      </c>
    </row>
    <row r="1069" spans="1:29">
      <c r="A1069">
        <v>1071</v>
      </c>
      <c r="B1069" t="s">
        <v>806</v>
      </c>
      <c r="C1069" t="s">
        <v>2611</v>
      </c>
      <c r="J1069" t="s">
        <v>1457</v>
      </c>
      <c r="K1069">
        <v>0</v>
      </c>
      <c r="N1069" t="b">
        <v>1</v>
      </c>
      <c r="O1069" t="b">
        <v>0</v>
      </c>
      <c r="P1069" t="b">
        <v>0</v>
      </c>
      <c r="Q1069">
        <v>8</v>
      </c>
      <c r="R1069">
        <v>2</v>
      </c>
      <c r="S1069">
        <v>1</v>
      </c>
      <c r="T1069">
        <v>3</v>
      </c>
      <c r="U1069" t="b">
        <v>1</v>
      </c>
      <c r="V1069" t="s">
        <v>552</v>
      </c>
      <c r="W1069" t="s">
        <v>2000</v>
      </c>
      <c r="X1069" t="s">
        <v>15216</v>
      </c>
      <c r="Y1069">
        <v>145</v>
      </c>
      <c r="Z1069">
        <v>145</v>
      </c>
      <c r="AA1069">
        <v>5</v>
      </c>
      <c r="AB1069">
        <v>5</v>
      </c>
      <c r="AC1069">
        <v>9</v>
      </c>
    </row>
    <row r="1070" spans="1:29">
      <c r="A1070">
        <v>1072</v>
      </c>
      <c r="B1070" t="s">
        <v>806</v>
      </c>
      <c r="C1070" t="s">
        <v>2612</v>
      </c>
      <c r="J1070" t="s">
        <v>1457</v>
      </c>
      <c r="K1070">
        <v>0</v>
      </c>
      <c r="N1070" t="b">
        <v>1</v>
      </c>
      <c r="O1070" t="b">
        <v>0</v>
      </c>
      <c r="P1070" t="b">
        <v>0</v>
      </c>
      <c r="Q1070">
        <v>8</v>
      </c>
      <c r="R1070">
        <v>2</v>
      </c>
      <c r="S1070">
        <v>1</v>
      </c>
      <c r="T1070">
        <v>3</v>
      </c>
      <c r="U1070" t="b">
        <v>1</v>
      </c>
      <c r="V1070" t="s">
        <v>552</v>
      </c>
      <c r="W1070" t="s">
        <v>2000</v>
      </c>
      <c r="X1070" t="s">
        <v>15217</v>
      </c>
      <c r="Y1070">
        <v>146</v>
      </c>
      <c r="Z1070">
        <v>146</v>
      </c>
      <c r="AA1070">
        <v>4</v>
      </c>
      <c r="AB1070">
        <v>4</v>
      </c>
      <c r="AC1070">
        <v>9</v>
      </c>
    </row>
    <row r="1071" spans="1:29">
      <c r="A1071">
        <v>1073</v>
      </c>
      <c r="B1071" t="s">
        <v>806</v>
      </c>
      <c r="C1071" t="s">
        <v>2613</v>
      </c>
      <c r="J1071" t="s">
        <v>1457</v>
      </c>
      <c r="K1071">
        <v>0</v>
      </c>
      <c r="N1071" t="b">
        <v>1</v>
      </c>
      <c r="O1071" t="b">
        <v>0</v>
      </c>
      <c r="P1071" t="b">
        <v>0</v>
      </c>
      <c r="Q1071">
        <v>8</v>
      </c>
      <c r="R1071">
        <v>2</v>
      </c>
      <c r="S1071">
        <v>1</v>
      </c>
      <c r="T1071">
        <v>3</v>
      </c>
      <c r="U1071" t="b">
        <v>1</v>
      </c>
      <c r="V1071" t="s">
        <v>552</v>
      </c>
      <c r="W1071" t="s">
        <v>2000</v>
      </c>
      <c r="X1071" t="s">
        <v>15218</v>
      </c>
      <c r="Y1071">
        <v>146</v>
      </c>
      <c r="Z1071">
        <v>146</v>
      </c>
      <c r="AA1071">
        <v>5</v>
      </c>
      <c r="AB1071">
        <v>5</v>
      </c>
      <c r="AC1071">
        <v>9</v>
      </c>
    </row>
    <row r="1072" spans="1:29">
      <c r="A1072">
        <v>1074</v>
      </c>
      <c r="B1072" t="s">
        <v>806</v>
      </c>
      <c r="C1072" t="s">
        <v>2614</v>
      </c>
      <c r="J1072" t="s">
        <v>1457</v>
      </c>
      <c r="K1072">
        <v>0</v>
      </c>
      <c r="N1072" t="b">
        <v>1</v>
      </c>
      <c r="O1072" t="b">
        <v>0</v>
      </c>
      <c r="P1072" t="b">
        <v>0</v>
      </c>
      <c r="Q1072">
        <v>8</v>
      </c>
      <c r="R1072">
        <v>2</v>
      </c>
      <c r="S1072">
        <v>1</v>
      </c>
      <c r="T1072">
        <v>3</v>
      </c>
      <c r="U1072" t="b">
        <v>1</v>
      </c>
      <c r="V1072" t="s">
        <v>552</v>
      </c>
      <c r="W1072" t="s">
        <v>2000</v>
      </c>
      <c r="X1072" t="s">
        <v>15219</v>
      </c>
      <c r="Y1072">
        <v>147</v>
      </c>
      <c r="Z1072">
        <v>147</v>
      </c>
      <c r="AA1072">
        <v>4</v>
      </c>
      <c r="AB1072">
        <v>4</v>
      </c>
      <c r="AC1072">
        <v>9</v>
      </c>
    </row>
    <row r="1073" spans="1:29">
      <c r="A1073">
        <v>1075</v>
      </c>
      <c r="B1073" t="s">
        <v>806</v>
      </c>
      <c r="C1073" t="s">
        <v>2615</v>
      </c>
      <c r="J1073" t="s">
        <v>1457</v>
      </c>
      <c r="K1073">
        <v>0</v>
      </c>
      <c r="N1073" t="b">
        <v>1</v>
      </c>
      <c r="O1073" t="b">
        <v>0</v>
      </c>
      <c r="P1073" t="b">
        <v>0</v>
      </c>
      <c r="Q1073">
        <v>8</v>
      </c>
      <c r="R1073">
        <v>2</v>
      </c>
      <c r="S1073">
        <v>1</v>
      </c>
      <c r="T1073">
        <v>3</v>
      </c>
      <c r="U1073" t="b">
        <v>1</v>
      </c>
      <c r="V1073" t="s">
        <v>552</v>
      </c>
      <c r="W1073" t="s">
        <v>2000</v>
      </c>
      <c r="X1073" t="s">
        <v>15220</v>
      </c>
      <c r="Y1073">
        <v>147</v>
      </c>
      <c r="Z1073">
        <v>147</v>
      </c>
      <c r="AA1073">
        <v>5</v>
      </c>
      <c r="AB1073">
        <v>5</v>
      </c>
      <c r="AC1073">
        <v>9</v>
      </c>
    </row>
    <row r="1074" spans="1:29">
      <c r="A1074">
        <v>1076</v>
      </c>
      <c r="B1074" t="s">
        <v>806</v>
      </c>
      <c r="C1074" t="s">
        <v>2616</v>
      </c>
      <c r="J1074" t="s">
        <v>1457</v>
      </c>
      <c r="K1074">
        <v>0</v>
      </c>
      <c r="N1074" t="b">
        <v>1</v>
      </c>
      <c r="O1074" t="b">
        <v>0</v>
      </c>
      <c r="P1074" t="b">
        <v>0</v>
      </c>
      <c r="Q1074">
        <v>8</v>
      </c>
      <c r="R1074">
        <v>2</v>
      </c>
      <c r="S1074">
        <v>1</v>
      </c>
      <c r="T1074">
        <v>3</v>
      </c>
      <c r="U1074" t="b">
        <v>1</v>
      </c>
      <c r="V1074" t="s">
        <v>552</v>
      </c>
      <c r="W1074" t="s">
        <v>2000</v>
      </c>
      <c r="X1074" t="s">
        <v>15221</v>
      </c>
      <c r="Y1074">
        <v>148</v>
      </c>
      <c r="Z1074">
        <v>148</v>
      </c>
      <c r="AA1074">
        <v>4</v>
      </c>
      <c r="AB1074">
        <v>4</v>
      </c>
      <c r="AC1074">
        <v>9</v>
      </c>
    </row>
    <row r="1075" spans="1:29">
      <c r="A1075">
        <v>1077</v>
      </c>
      <c r="B1075" t="s">
        <v>806</v>
      </c>
      <c r="C1075" t="s">
        <v>2617</v>
      </c>
      <c r="J1075" t="s">
        <v>1457</v>
      </c>
      <c r="K1075">
        <v>0</v>
      </c>
      <c r="N1075" t="b">
        <v>1</v>
      </c>
      <c r="O1075" t="b">
        <v>0</v>
      </c>
      <c r="P1075" t="b">
        <v>0</v>
      </c>
      <c r="Q1075">
        <v>8</v>
      </c>
      <c r="R1075">
        <v>2</v>
      </c>
      <c r="S1075">
        <v>1</v>
      </c>
      <c r="T1075">
        <v>3</v>
      </c>
      <c r="U1075" t="b">
        <v>1</v>
      </c>
      <c r="V1075" t="s">
        <v>552</v>
      </c>
      <c r="W1075" t="s">
        <v>2000</v>
      </c>
      <c r="X1075" t="s">
        <v>15222</v>
      </c>
      <c r="Y1075">
        <v>148</v>
      </c>
      <c r="Z1075">
        <v>148</v>
      </c>
      <c r="AA1075">
        <v>5</v>
      </c>
      <c r="AB1075">
        <v>5</v>
      </c>
      <c r="AC1075">
        <v>9</v>
      </c>
    </row>
    <row r="1076" spans="1:29">
      <c r="A1076">
        <v>1078</v>
      </c>
      <c r="B1076" t="s">
        <v>806</v>
      </c>
      <c r="C1076" t="s">
        <v>2618</v>
      </c>
      <c r="J1076" t="s">
        <v>1457</v>
      </c>
      <c r="K1076">
        <v>0</v>
      </c>
      <c r="N1076" t="b">
        <v>1</v>
      </c>
      <c r="O1076" t="b">
        <v>0</v>
      </c>
      <c r="P1076" t="b">
        <v>0</v>
      </c>
      <c r="Q1076">
        <v>8</v>
      </c>
      <c r="R1076">
        <v>2</v>
      </c>
      <c r="S1076">
        <v>1</v>
      </c>
      <c r="T1076">
        <v>3</v>
      </c>
      <c r="U1076" t="b">
        <v>1</v>
      </c>
      <c r="V1076" t="s">
        <v>552</v>
      </c>
      <c r="W1076" t="s">
        <v>2000</v>
      </c>
      <c r="X1076" t="s">
        <v>15223</v>
      </c>
      <c r="Y1076">
        <v>150</v>
      </c>
      <c r="Z1076">
        <v>150</v>
      </c>
      <c r="AA1076">
        <v>4</v>
      </c>
      <c r="AB1076">
        <v>4</v>
      </c>
      <c r="AC1076">
        <v>9</v>
      </c>
    </row>
    <row r="1077" spans="1:29">
      <c r="A1077">
        <v>1079</v>
      </c>
      <c r="B1077" t="s">
        <v>806</v>
      </c>
      <c r="C1077" t="s">
        <v>2619</v>
      </c>
      <c r="J1077" t="s">
        <v>1457</v>
      </c>
      <c r="K1077">
        <v>0</v>
      </c>
      <c r="N1077" t="b">
        <v>1</v>
      </c>
      <c r="O1077" t="b">
        <v>0</v>
      </c>
      <c r="P1077" t="b">
        <v>0</v>
      </c>
      <c r="Q1077">
        <v>8</v>
      </c>
      <c r="R1077">
        <v>2</v>
      </c>
      <c r="S1077">
        <v>1</v>
      </c>
      <c r="T1077">
        <v>3</v>
      </c>
      <c r="U1077" t="b">
        <v>1</v>
      </c>
      <c r="V1077" t="s">
        <v>552</v>
      </c>
      <c r="W1077" t="s">
        <v>2000</v>
      </c>
      <c r="X1077" t="s">
        <v>15224</v>
      </c>
      <c r="Y1077">
        <v>150</v>
      </c>
      <c r="Z1077">
        <v>150</v>
      </c>
      <c r="AA1077">
        <v>5</v>
      </c>
      <c r="AB1077">
        <v>5</v>
      </c>
      <c r="AC1077">
        <v>9</v>
      </c>
    </row>
    <row r="1078" spans="1:29">
      <c r="A1078">
        <v>1080</v>
      </c>
      <c r="B1078" t="s">
        <v>806</v>
      </c>
      <c r="C1078" t="s">
        <v>2620</v>
      </c>
      <c r="J1078" t="s">
        <v>1457</v>
      </c>
      <c r="K1078">
        <v>0</v>
      </c>
      <c r="N1078" t="b">
        <v>1</v>
      </c>
      <c r="O1078" t="b">
        <v>0</v>
      </c>
      <c r="P1078" t="b">
        <v>0</v>
      </c>
      <c r="Q1078">
        <v>8</v>
      </c>
      <c r="R1078">
        <v>2</v>
      </c>
      <c r="S1078">
        <v>1</v>
      </c>
      <c r="T1078">
        <v>3</v>
      </c>
      <c r="U1078" t="b">
        <v>1</v>
      </c>
      <c r="V1078" t="s">
        <v>552</v>
      </c>
      <c r="W1078" t="s">
        <v>2000</v>
      </c>
      <c r="X1078" t="s">
        <v>15225</v>
      </c>
      <c r="Y1078">
        <v>151</v>
      </c>
      <c r="Z1078">
        <v>151</v>
      </c>
      <c r="AA1078">
        <v>4</v>
      </c>
      <c r="AB1078">
        <v>4</v>
      </c>
      <c r="AC1078">
        <v>9</v>
      </c>
    </row>
    <row r="1079" spans="1:29">
      <c r="A1079">
        <v>1081</v>
      </c>
      <c r="B1079" t="s">
        <v>806</v>
      </c>
      <c r="C1079" t="s">
        <v>2621</v>
      </c>
      <c r="J1079" t="s">
        <v>1457</v>
      </c>
      <c r="K1079">
        <v>0</v>
      </c>
      <c r="N1079" t="b">
        <v>1</v>
      </c>
      <c r="O1079" t="b">
        <v>0</v>
      </c>
      <c r="P1079" t="b">
        <v>0</v>
      </c>
      <c r="Q1079">
        <v>8</v>
      </c>
      <c r="R1079">
        <v>2</v>
      </c>
      <c r="S1079">
        <v>1</v>
      </c>
      <c r="T1079">
        <v>3</v>
      </c>
      <c r="U1079" t="b">
        <v>1</v>
      </c>
      <c r="V1079" t="s">
        <v>552</v>
      </c>
      <c r="W1079" t="s">
        <v>2000</v>
      </c>
      <c r="X1079" t="s">
        <v>15226</v>
      </c>
      <c r="Y1079">
        <v>151</v>
      </c>
      <c r="Z1079">
        <v>151</v>
      </c>
      <c r="AA1079">
        <v>5</v>
      </c>
      <c r="AB1079">
        <v>5</v>
      </c>
      <c r="AC1079">
        <v>9</v>
      </c>
    </row>
    <row r="1080" spans="1:29">
      <c r="A1080">
        <v>1082</v>
      </c>
      <c r="B1080" t="s">
        <v>806</v>
      </c>
      <c r="C1080" t="s">
        <v>2622</v>
      </c>
      <c r="J1080" t="s">
        <v>1457</v>
      </c>
      <c r="K1080">
        <v>0</v>
      </c>
      <c r="N1080" t="b">
        <v>1</v>
      </c>
      <c r="O1080" t="b">
        <v>0</v>
      </c>
      <c r="P1080" t="b">
        <v>0</v>
      </c>
      <c r="Q1080">
        <v>8</v>
      </c>
      <c r="R1080">
        <v>2</v>
      </c>
      <c r="S1080">
        <v>1</v>
      </c>
      <c r="T1080">
        <v>3</v>
      </c>
      <c r="U1080" t="b">
        <v>1</v>
      </c>
      <c r="V1080" t="s">
        <v>552</v>
      </c>
      <c r="W1080" t="s">
        <v>2000</v>
      </c>
      <c r="X1080" t="s">
        <v>15227</v>
      </c>
      <c r="Y1080">
        <v>152</v>
      </c>
      <c r="Z1080">
        <v>152</v>
      </c>
      <c r="AA1080">
        <v>4</v>
      </c>
      <c r="AB1080">
        <v>4</v>
      </c>
      <c r="AC1080">
        <v>9</v>
      </c>
    </row>
    <row r="1081" spans="1:29">
      <c r="A1081">
        <v>1083</v>
      </c>
      <c r="B1081" t="s">
        <v>806</v>
      </c>
      <c r="C1081" t="s">
        <v>2623</v>
      </c>
      <c r="J1081" t="s">
        <v>1457</v>
      </c>
      <c r="K1081">
        <v>0</v>
      </c>
      <c r="N1081" t="b">
        <v>1</v>
      </c>
      <c r="O1081" t="b">
        <v>0</v>
      </c>
      <c r="P1081" t="b">
        <v>0</v>
      </c>
      <c r="Q1081">
        <v>8</v>
      </c>
      <c r="R1081">
        <v>2</v>
      </c>
      <c r="S1081">
        <v>1</v>
      </c>
      <c r="T1081">
        <v>3</v>
      </c>
      <c r="U1081" t="b">
        <v>1</v>
      </c>
      <c r="V1081" t="s">
        <v>552</v>
      </c>
      <c r="W1081" t="s">
        <v>2000</v>
      </c>
      <c r="X1081" t="s">
        <v>15228</v>
      </c>
      <c r="Y1081">
        <v>152</v>
      </c>
      <c r="Z1081">
        <v>152</v>
      </c>
      <c r="AA1081">
        <v>5</v>
      </c>
      <c r="AB1081">
        <v>5</v>
      </c>
      <c r="AC1081">
        <v>9</v>
      </c>
    </row>
    <row r="1082" spans="1:29">
      <c r="A1082">
        <v>1084</v>
      </c>
      <c r="B1082" t="s">
        <v>806</v>
      </c>
      <c r="C1082" t="s">
        <v>2624</v>
      </c>
      <c r="J1082" t="s">
        <v>1457</v>
      </c>
      <c r="K1082">
        <v>0</v>
      </c>
      <c r="N1082" t="b">
        <v>1</v>
      </c>
      <c r="O1082" t="b">
        <v>0</v>
      </c>
      <c r="P1082" t="b">
        <v>0</v>
      </c>
      <c r="Q1082">
        <v>8</v>
      </c>
      <c r="R1082">
        <v>2</v>
      </c>
      <c r="S1082">
        <v>1</v>
      </c>
      <c r="T1082">
        <v>3</v>
      </c>
      <c r="U1082" t="b">
        <v>1</v>
      </c>
      <c r="V1082" t="s">
        <v>552</v>
      </c>
      <c r="W1082" t="s">
        <v>2000</v>
      </c>
      <c r="X1082" t="s">
        <v>15229</v>
      </c>
      <c r="Y1082">
        <v>153</v>
      </c>
      <c r="Z1082">
        <v>153</v>
      </c>
      <c r="AA1082">
        <v>4</v>
      </c>
      <c r="AB1082">
        <v>4</v>
      </c>
      <c r="AC1082">
        <v>9</v>
      </c>
    </row>
    <row r="1083" spans="1:29">
      <c r="A1083">
        <v>1085</v>
      </c>
      <c r="B1083" t="s">
        <v>806</v>
      </c>
      <c r="C1083" t="s">
        <v>2625</v>
      </c>
      <c r="J1083" t="s">
        <v>1457</v>
      </c>
      <c r="K1083">
        <v>0</v>
      </c>
      <c r="N1083" t="b">
        <v>1</v>
      </c>
      <c r="O1083" t="b">
        <v>0</v>
      </c>
      <c r="P1083" t="b">
        <v>0</v>
      </c>
      <c r="Q1083">
        <v>8</v>
      </c>
      <c r="R1083">
        <v>2</v>
      </c>
      <c r="S1083">
        <v>1</v>
      </c>
      <c r="T1083">
        <v>3</v>
      </c>
      <c r="U1083" t="b">
        <v>1</v>
      </c>
      <c r="V1083" t="s">
        <v>552</v>
      </c>
      <c r="W1083" t="s">
        <v>2000</v>
      </c>
      <c r="X1083" t="s">
        <v>15230</v>
      </c>
      <c r="Y1083">
        <v>153</v>
      </c>
      <c r="Z1083">
        <v>153</v>
      </c>
      <c r="AA1083">
        <v>5</v>
      </c>
      <c r="AB1083">
        <v>5</v>
      </c>
      <c r="AC1083">
        <v>9</v>
      </c>
    </row>
    <row r="1084" spans="1:29">
      <c r="A1084">
        <v>1086</v>
      </c>
      <c r="B1084" t="s">
        <v>806</v>
      </c>
      <c r="C1084" t="s">
        <v>2626</v>
      </c>
      <c r="J1084" t="s">
        <v>1457</v>
      </c>
      <c r="K1084">
        <v>0</v>
      </c>
      <c r="N1084" t="b">
        <v>0</v>
      </c>
      <c r="O1084" t="b">
        <v>1</v>
      </c>
      <c r="P1084" t="b">
        <v>0</v>
      </c>
      <c r="Q1084">
        <v>8</v>
      </c>
      <c r="R1084">
        <v>2</v>
      </c>
      <c r="S1084">
        <v>1</v>
      </c>
      <c r="T1084">
        <v>3</v>
      </c>
      <c r="U1084" t="b">
        <v>1</v>
      </c>
      <c r="V1084" t="s">
        <v>552</v>
      </c>
      <c r="W1084" t="s">
        <v>2000</v>
      </c>
      <c r="X1084" t="s">
        <v>15231</v>
      </c>
      <c r="Y1084">
        <v>149</v>
      </c>
      <c r="Z1084">
        <v>149</v>
      </c>
      <c r="AA1084">
        <v>4</v>
      </c>
      <c r="AB1084">
        <v>4</v>
      </c>
      <c r="AC1084">
        <v>9</v>
      </c>
    </row>
    <row r="1085" spans="1:29">
      <c r="A1085">
        <v>1087</v>
      </c>
      <c r="B1085" t="s">
        <v>806</v>
      </c>
      <c r="C1085" t="s">
        <v>2627</v>
      </c>
      <c r="J1085" t="s">
        <v>1457</v>
      </c>
      <c r="K1085">
        <v>0</v>
      </c>
      <c r="N1085" t="b">
        <v>0</v>
      </c>
      <c r="O1085" t="b">
        <v>1</v>
      </c>
      <c r="P1085" t="b">
        <v>0</v>
      </c>
      <c r="Q1085">
        <v>8</v>
      </c>
      <c r="R1085">
        <v>2</v>
      </c>
      <c r="S1085">
        <v>1</v>
      </c>
      <c r="T1085">
        <v>3</v>
      </c>
      <c r="U1085" t="b">
        <v>1</v>
      </c>
      <c r="V1085" t="s">
        <v>552</v>
      </c>
      <c r="W1085" t="s">
        <v>2000</v>
      </c>
      <c r="X1085" t="s">
        <v>15232</v>
      </c>
      <c r="Y1085">
        <v>149</v>
      </c>
      <c r="Z1085">
        <v>149</v>
      </c>
      <c r="AA1085">
        <v>5</v>
      </c>
      <c r="AB1085">
        <v>5</v>
      </c>
      <c r="AC1085">
        <v>9</v>
      </c>
    </row>
    <row r="1086" spans="1:29">
      <c r="A1086">
        <v>1088</v>
      </c>
      <c r="B1086" t="s">
        <v>806</v>
      </c>
      <c r="C1086" t="s">
        <v>2628</v>
      </c>
      <c r="J1086" t="s">
        <v>1457</v>
      </c>
      <c r="K1086">
        <v>0</v>
      </c>
      <c r="N1086" t="b">
        <v>0</v>
      </c>
      <c r="O1086" t="b">
        <v>1</v>
      </c>
      <c r="P1086" t="b">
        <v>0</v>
      </c>
      <c r="Q1086">
        <v>8</v>
      </c>
      <c r="R1086">
        <v>2</v>
      </c>
      <c r="S1086">
        <v>1</v>
      </c>
      <c r="T1086">
        <v>3</v>
      </c>
      <c r="U1086" t="b">
        <v>1</v>
      </c>
      <c r="V1086" t="s">
        <v>552</v>
      </c>
      <c r="W1086" t="s">
        <v>2000</v>
      </c>
      <c r="X1086" t="s">
        <v>15233</v>
      </c>
      <c r="Y1086">
        <v>139</v>
      </c>
      <c r="Z1086">
        <v>139</v>
      </c>
      <c r="AA1086">
        <v>6</v>
      </c>
      <c r="AB1086">
        <v>6</v>
      </c>
      <c r="AC1086">
        <v>9</v>
      </c>
    </row>
    <row r="1087" spans="1:29">
      <c r="A1087">
        <v>1089</v>
      </c>
      <c r="B1087" t="s">
        <v>806</v>
      </c>
      <c r="C1087" t="s">
        <v>2629</v>
      </c>
      <c r="J1087" t="s">
        <v>1457</v>
      </c>
      <c r="K1087">
        <v>0</v>
      </c>
      <c r="N1087" t="b">
        <v>0</v>
      </c>
      <c r="O1087" t="b">
        <v>1</v>
      </c>
      <c r="P1087" t="b">
        <v>0</v>
      </c>
      <c r="Q1087">
        <v>8</v>
      </c>
      <c r="R1087">
        <v>2</v>
      </c>
      <c r="S1087">
        <v>1</v>
      </c>
      <c r="T1087">
        <v>3</v>
      </c>
      <c r="U1087" t="b">
        <v>1</v>
      </c>
      <c r="V1087" t="s">
        <v>552</v>
      </c>
      <c r="W1087" t="s">
        <v>2000</v>
      </c>
      <c r="X1087" t="s">
        <v>15234</v>
      </c>
      <c r="Y1087">
        <v>140</v>
      </c>
      <c r="Z1087">
        <v>140</v>
      </c>
      <c r="AA1087">
        <v>6</v>
      </c>
      <c r="AB1087">
        <v>6</v>
      </c>
      <c r="AC1087">
        <v>9</v>
      </c>
    </row>
    <row r="1088" spans="1:29">
      <c r="A1088">
        <v>1090</v>
      </c>
      <c r="B1088" t="s">
        <v>806</v>
      </c>
      <c r="C1088" t="s">
        <v>2630</v>
      </c>
      <c r="J1088" t="s">
        <v>1457</v>
      </c>
      <c r="K1088">
        <v>0</v>
      </c>
      <c r="N1088" t="b">
        <v>0</v>
      </c>
      <c r="O1088" t="b">
        <v>1</v>
      </c>
      <c r="P1088" t="b">
        <v>0</v>
      </c>
      <c r="Q1088">
        <v>8</v>
      </c>
      <c r="R1088">
        <v>2</v>
      </c>
      <c r="S1088">
        <v>1</v>
      </c>
      <c r="T1088">
        <v>3</v>
      </c>
      <c r="U1088" t="b">
        <v>1</v>
      </c>
      <c r="V1088" t="s">
        <v>552</v>
      </c>
      <c r="W1088" t="s">
        <v>2000</v>
      </c>
      <c r="X1088" t="s">
        <v>15235</v>
      </c>
      <c r="Y1088">
        <v>141</v>
      </c>
      <c r="Z1088">
        <v>141</v>
      </c>
      <c r="AA1088">
        <v>6</v>
      </c>
      <c r="AB1088">
        <v>6</v>
      </c>
      <c r="AC1088">
        <v>9</v>
      </c>
    </row>
    <row r="1089" spans="1:29">
      <c r="A1089">
        <v>1091</v>
      </c>
      <c r="B1089" t="s">
        <v>806</v>
      </c>
      <c r="C1089" t="s">
        <v>2631</v>
      </c>
      <c r="J1089" t="s">
        <v>1457</v>
      </c>
      <c r="K1089">
        <v>0</v>
      </c>
      <c r="N1089" t="b">
        <v>0</v>
      </c>
      <c r="O1089" t="b">
        <v>1</v>
      </c>
      <c r="P1089" t="b">
        <v>0</v>
      </c>
      <c r="Q1089">
        <v>8</v>
      </c>
      <c r="R1089">
        <v>2</v>
      </c>
      <c r="S1089">
        <v>1</v>
      </c>
      <c r="T1089">
        <v>3</v>
      </c>
      <c r="U1089" t="b">
        <v>1</v>
      </c>
      <c r="V1089" t="s">
        <v>552</v>
      </c>
      <c r="W1089" t="s">
        <v>2000</v>
      </c>
      <c r="X1089" t="s">
        <v>15236</v>
      </c>
      <c r="Y1089">
        <v>142</v>
      </c>
      <c r="Z1089">
        <v>142</v>
      </c>
      <c r="AA1089">
        <v>6</v>
      </c>
      <c r="AB1089">
        <v>6</v>
      </c>
      <c r="AC1089">
        <v>9</v>
      </c>
    </row>
    <row r="1090" spans="1:29">
      <c r="A1090">
        <v>1092</v>
      </c>
      <c r="B1090" t="s">
        <v>806</v>
      </c>
      <c r="C1090" t="s">
        <v>2632</v>
      </c>
      <c r="J1090" t="s">
        <v>1457</v>
      </c>
      <c r="K1090">
        <v>0</v>
      </c>
      <c r="N1090" t="b">
        <v>0</v>
      </c>
      <c r="O1090" t="b">
        <v>1</v>
      </c>
      <c r="P1090" t="b">
        <v>0</v>
      </c>
      <c r="Q1090">
        <v>8</v>
      </c>
      <c r="R1090">
        <v>2</v>
      </c>
      <c r="S1090">
        <v>1</v>
      </c>
      <c r="T1090">
        <v>3</v>
      </c>
      <c r="U1090" t="b">
        <v>1</v>
      </c>
      <c r="V1090" t="s">
        <v>552</v>
      </c>
      <c r="W1090" t="s">
        <v>2000</v>
      </c>
      <c r="X1090" t="s">
        <v>15237</v>
      </c>
      <c r="Y1090">
        <v>143</v>
      </c>
      <c r="Z1090">
        <v>143</v>
      </c>
      <c r="AA1090">
        <v>6</v>
      </c>
      <c r="AB1090">
        <v>6</v>
      </c>
      <c r="AC1090">
        <v>9</v>
      </c>
    </row>
    <row r="1091" spans="1:29">
      <c r="A1091">
        <v>1093</v>
      </c>
      <c r="B1091" t="s">
        <v>806</v>
      </c>
      <c r="C1091" t="s">
        <v>2633</v>
      </c>
      <c r="J1091" t="s">
        <v>1457</v>
      </c>
      <c r="K1091">
        <v>0</v>
      </c>
      <c r="N1091" t="b">
        <v>0</v>
      </c>
      <c r="O1091" t="b">
        <v>1</v>
      </c>
      <c r="P1091" t="b">
        <v>0</v>
      </c>
      <c r="Q1091">
        <v>8</v>
      </c>
      <c r="R1091">
        <v>2</v>
      </c>
      <c r="S1091">
        <v>1</v>
      </c>
      <c r="T1091">
        <v>3</v>
      </c>
      <c r="U1091" t="b">
        <v>1</v>
      </c>
      <c r="V1091" t="s">
        <v>552</v>
      </c>
      <c r="W1091" t="s">
        <v>2000</v>
      </c>
      <c r="X1091" t="s">
        <v>15238</v>
      </c>
      <c r="Y1091">
        <v>144</v>
      </c>
      <c r="Z1091">
        <v>144</v>
      </c>
      <c r="AA1091">
        <v>6</v>
      </c>
      <c r="AB1091">
        <v>6</v>
      </c>
      <c r="AC1091">
        <v>9</v>
      </c>
    </row>
    <row r="1092" spans="1:29">
      <c r="A1092">
        <v>1094</v>
      </c>
      <c r="B1092" t="s">
        <v>806</v>
      </c>
      <c r="C1092" t="s">
        <v>2634</v>
      </c>
      <c r="J1092" t="s">
        <v>1457</v>
      </c>
      <c r="K1092">
        <v>0</v>
      </c>
      <c r="N1092" t="b">
        <v>0</v>
      </c>
      <c r="O1092" t="b">
        <v>1</v>
      </c>
      <c r="P1092" t="b">
        <v>0</v>
      </c>
      <c r="Q1092">
        <v>8</v>
      </c>
      <c r="R1092">
        <v>2</v>
      </c>
      <c r="S1092">
        <v>1</v>
      </c>
      <c r="T1092">
        <v>3</v>
      </c>
      <c r="U1092" t="b">
        <v>1</v>
      </c>
      <c r="V1092" t="s">
        <v>552</v>
      </c>
      <c r="W1092" t="s">
        <v>2000</v>
      </c>
      <c r="X1092" t="s">
        <v>15239</v>
      </c>
      <c r="Y1092">
        <v>145</v>
      </c>
      <c r="Z1092">
        <v>145</v>
      </c>
      <c r="AA1092">
        <v>6</v>
      </c>
      <c r="AB1092">
        <v>6</v>
      </c>
      <c r="AC1092">
        <v>9</v>
      </c>
    </row>
    <row r="1093" spans="1:29">
      <c r="A1093">
        <v>1095</v>
      </c>
      <c r="B1093" t="s">
        <v>806</v>
      </c>
      <c r="C1093" t="s">
        <v>2635</v>
      </c>
      <c r="J1093" t="s">
        <v>1457</v>
      </c>
      <c r="K1093">
        <v>0</v>
      </c>
      <c r="N1093" t="b">
        <v>0</v>
      </c>
      <c r="O1093" t="b">
        <v>1</v>
      </c>
      <c r="P1093" t="b">
        <v>0</v>
      </c>
      <c r="Q1093">
        <v>8</v>
      </c>
      <c r="R1093">
        <v>2</v>
      </c>
      <c r="S1093">
        <v>1</v>
      </c>
      <c r="T1093">
        <v>3</v>
      </c>
      <c r="U1093" t="b">
        <v>1</v>
      </c>
      <c r="V1093" t="s">
        <v>552</v>
      </c>
      <c r="W1093" t="s">
        <v>2000</v>
      </c>
      <c r="X1093" t="s">
        <v>15240</v>
      </c>
      <c r="Y1093">
        <v>146</v>
      </c>
      <c r="Z1093">
        <v>146</v>
      </c>
      <c r="AA1093">
        <v>6</v>
      </c>
      <c r="AB1093">
        <v>6</v>
      </c>
      <c r="AC1093">
        <v>9</v>
      </c>
    </row>
    <row r="1094" spans="1:29">
      <c r="A1094">
        <v>1096</v>
      </c>
      <c r="B1094" t="s">
        <v>806</v>
      </c>
      <c r="C1094" t="s">
        <v>2636</v>
      </c>
      <c r="J1094" t="s">
        <v>1457</v>
      </c>
      <c r="K1094">
        <v>0</v>
      </c>
      <c r="N1094" t="b">
        <v>0</v>
      </c>
      <c r="O1094" t="b">
        <v>1</v>
      </c>
      <c r="P1094" t="b">
        <v>0</v>
      </c>
      <c r="Q1094">
        <v>8</v>
      </c>
      <c r="R1094">
        <v>2</v>
      </c>
      <c r="S1094">
        <v>1</v>
      </c>
      <c r="T1094">
        <v>3</v>
      </c>
      <c r="U1094" t="b">
        <v>1</v>
      </c>
      <c r="V1094" t="s">
        <v>552</v>
      </c>
      <c r="W1094" t="s">
        <v>2000</v>
      </c>
      <c r="X1094" t="s">
        <v>15241</v>
      </c>
      <c r="Y1094">
        <v>147</v>
      </c>
      <c r="Z1094">
        <v>147</v>
      </c>
      <c r="AA1094">
        <v>6</v>
      </c>
      <c r="AB1094">
        <v>6</v>
      </c>
      <c r="AC1094">
        <v>9</v>
      </c>
    </row>
    <row r="1095" spans="1:29">
      <c r="A1095">
        <v>1097</v>
      </c>
      <c r="B1095" t="s">
        <v>806</v>
      </c>
      <c r="C1095" t="s">
        <v>2637</v>
      </c>
      <c r="J1095" t="s">
        <v>1457</v>
      </c>
      <c r="K1095">
        <v>0</v>
      </c>
      <c r="N1095" t="b">
        <v>0</v>
      </c>
      <c r="O1095" t="b">
        <v>1</v>
      </c>
      <c r="P1095" t="b">
        <v>0</v>
      </c>
      <c r="Q1095">
        <v>8</v>
      </c>
      <c r="R1095">
        <v>2</v>
      </c>
      <c r="S1095">
        <v>1</v>
      </c>
      <c r="T1095">
        <v>3</v>
      </c>
      <c r="U1095" t="b">
        <v>1</v>
      </c>
      <c r="V1095" t="s">
        <v>552</v>
      </c>
      <c r="W1095" t="s">
        <v>2000</v>
      </c>
      <c r="X1095" t="s">
        <v>15242</v>
      </c>
      <c r="Y1095">
        <v>148</v>
      </c>
      <c r="Z1095">
        <v>148</v>
      </c>
      <c r="AA1095">
        <v>6</v>
      </c>
      <c r="AB1095">
        <v>6</v>
      </c>
      <c r="AC1095">
        <v>9</v>
      </c>
    </row>
    <row r="1096" spans="1:29">
      <c r="A1096">
        <v>1098</v>
      </c>
      <c r="B1096" t="s">
        <v>806</v>
      </c>
      <c r="C1096" t="s">
        <v>2638</v>
      </c>
      <c r="J1096" t="s">
        <v>1457</v>
      </c>
      <c r="K1096">
        <v>0</v>
      </c>
      <c r="N1096" t="b">
        <v>0</v>
      </c>
      <c r="O1096" t="b">
        <v>1</v>
      </c>
      <c r="P1096" t="b">
        <v>0</v>
      </c>
      <c r="Q1096">
        <v>8</v>
      </c>
      <c r="R1096">
        <v>2</v>
      </c>
      <c r="S1096">
        <v>1</v>
      </c>
      <c r="T1096">
        <v>3</v>
      </c>
      <c r="U1096" t="b">
        <v>1</v>
      </c>
      <c r="V1096" t="s">
        <v>552</v>
      </c>
      <c r="W1096" t="s">
        <v>2000</v>
      </c>
      <c r="X1096" t="s">
        <v>15243</v>
      </c>
      <c r="Y1096">
        <v>149</v>
      </c>
      <c r="Z1096">
        <v>149</v>
      </c>
      <c r="AA1096">
        <v>6</v>
      </c>
      <c r="AB1096">
        <v>6</v>
      </c>
      <c r="AC1096">
        <v>9</v>
      </c>
    </row>
    <row r="1097" spans="1:29">
      <c r="A1097">
        <v>1099</v>
      </c>
      <c r="B1097" t="s">
        <v>806</v>
      </c>
      <c r="C1097" t="s">
        <v>2639</v>
      </c>
      <c r="J1097" t="s">
        <v>1457</v>
      </c>
      <c r="K1097">
        <v>0</v>
      </c>
      <c r="N1097" t="b">
        <v>0</v>
      </c>
      <c r="O1097" t="b">
        <v>1</v>
      </c>
      <c r="P1097" t="b">
        <v>0</v>
      </c>
      <c r="Q1097">
        <v>8</v>
      </c>
      <c r="R1097">
        <v>2</v>
      </c>
      <c r="S1097">
        <v>1</v>
      </c>
      <c r="T1097">
        <v>3</v>
      </c>
      <c r="U1097" t="b">
        <v>1</v>
      </c>
      <c r="V1097" t="s">
        <v>552</v>
      </c>
      <c r="W1097" t="s">
        <v>2000</v>
      </c>
      <c r="X1097" t="s">
        <v>15244</v>
      </c>
      <c r="Y1097">
        <v>150</v>
      </c>
      <c r="Z1097">
        <v>150</v>
      </c>
      <c r="AA1097">
        <v>6</v>
      </c>
      <c r="AB1097">
        <v>6</v>
      </c>
      <c r="AC1097">
        <v>9</v>
      </c>
    </row>
    <row r="1098" spans="1:29">
      <c r="A1098">
        <v>1100</v>
      </c>
      <c r="B1098" t="s">
        <v>806</v>
      </c>
      <c r="C1098" t="s">
        <v>2640</v>
      </c>
      <c r="J1098" t="s">
        <v>1457</v>
      </c>
      <c r="K1098">
        <v>0</v>
      </c>
      <c r="N1098" t="b">
        <v>0</v>
      </c>
      <c r="O1098" t="b">
        <v>1</v>
      </c>
      <c r="P1098" t="b">
        <v>0</v>
      </c>
      <c r="Q1098">
        <v>8</v>
      </c>
      <c r="R1098">
        <v>2</v>
      </c>
      <c r="S1098">
        <v>1</v>
      </c>
      <c r="T1098">
        <v>3</v>
      </c>
      <c r="U1098" t="b">
        <v>1</v>
      </c>
      <c r="V1098" t="s">
        <v>552</v>
      </c>
      <c r="W1098" t="s">
        <v>2000</v>
      </c>
      <c r="X1098" t="s">
        <v>15245</v>
      </c>
      <c r="Y1098">
        <v>151</v>
      </c>
      <c r="Z1098">
        <v>151</v>
      </c>
      <c r="AA1098">
        <v>6</v>
      </c>
      <c r="AB1098">
        <v>6</v>
      </c>
      <c r="AC1098">
        <v>9</v>
      </c>
    </row>
    <row r="1099" spans="1:29">
      <c r="A1099">
        <v>1101</v>
      </c>
      <c r="B1099" t="s">
        <v>806</v>
      </c>
      <c r="C1099" t="s">
        <v>2641</v>
      </c>
      <c r="J1099" t="s">
        <v>1457</v>
      </c>
      <c r="K1099">
        <v>0</v>
      </c>
      <c r="N1099" t="b">
        <v>0</v>
      </c>
      <c r="O1099" t="b">
        <v>1</v>
      </c>
      <c r="P1099" t="b">
        <v>0</v>
      </c>
      <c r="Q1099">
        <v>8</v>
      </c>
      <c r="R1099">
        <v>2</v>
      </c>
      <c r="S1099">
        <v>1</v>
      </c>
      <c r="T1099">
        <v>3</v>
      </c>
      <c r="U1099" t="b">
        <v>1</v>
      </c>
      <c r="V1099" t="s">
        <v>552</v>
      </c>
      <c r="W1099" t="s">
        <v>2000</v>
      </c>
      <c r="X1099" t="s">
        <v>15246</v>
      </c>
      <c r="Y1099">
        <v>152</v>
      </c>
      <c r="Z1099">
        <v>152</v>
      </c>
      <c r="AA1099">
        <v>6</v>
      </c>
      <c r="AB1099">
        <v>6</v>
      </c>
      <c r="AC1099">
        <v>9</v>
      </c>
    </row>
    <row r="1100" spans="1:29">
      <c r="A1100">
        <v>1102</v>
      </c>
      <c r="B1100" t="s">
        <v>806</v>
      </c>
      <c r="C1100" t="s">
        <v>2642</v>
      </c>
      <c r="J1100" t="s">
        <v>1457</v>
      </c>
      <c r="K1100">
        <v>0</v>
      </c>
      <c r="N1100" t="b">
        <v>0</v>
      </c>
      <c r="O1100" t="b">
        <v>1</v>
      </c>
      <c r="P1100" t="b">
        <v>0</v>
      </c>
      <c r="Q1100">
        <v>8</v>
      </c>
      <c r="R1100">
        <v>2</v>
      </c>
      <c r="S1100">
        <v>1</v>
      </c>
      <c r="T1100">
        <v>3</v>
      </c>
      <c r="U1100" t="b">
        <v>1</v>
      </c>
      <c r="V1100" t="s">
        <v>552</v>
      </c>
      <c r="W1100" t="s">
        <v>2000</v>
      </c>
      <c r="X1100" t="s">
        <v>15247</v>
      </c>
      <c r="Y1100">
        <v>153</v>
      </c>
      <c r="Z1100">
        <v>153</v>
      </c>
      <c r="AA1100">
        <v>6</v>
      </c>
      <c r="AB1100">
        <v>6</v>
      </c>
      <c r="AC1100">
        <v>9</v>
      </c>
    </row>
    <row r="1101" spans="1:29">
      <c r="A1101">
        <v>1103</v>
      </c>
      <c r="B1101" t="s">
        <v>806</v>
      </c>
      <c r="C1101" t="s">
        <v>2643</v>
      </c>
      <c r="J1101" t="s">
        <v>1457</v>
      </c>
      <c r="K1101">
        <v>0</v>
      </c>
      <c r="N1101" t="b">
        <v>0</v>
      </c>
      <c r="O1101" t="b">
        <v>1</v>
      </c>
      <c r="P1101" t="b">
        <v>0</v>
      </c>
      <c r="Q1101">
        <v>8</v>
      </c>
      <c r="R1101">
        <v>2</v>
      </c>
      <c r="S1101">
        <v>1</v>
      </c>
      <c r="T1101">
        <v>3</v>
      </c>
      <c r="U1101" t="b">
        <v>1</v>
      </c>
      <c r="V1101" t="s">
        <v>552</v>
      </c>
      <c r="W1101" t="s">
        <v>2000</v>
      </c>
      <c r="X1101" t="s">
        <v>15248</v>
      </c>
      <c r="Y1101">
        <v>139</v>
      </c>
      <c r="Z1101">
        <v>139</v>
      </c>
      <c r="AA1101">
        <v>7</v>
      </c>
      <c r="AB1101">
        <v>7</v>
      </c>
      <c r="AC1101">
        <v>9</v>
      </c>
    </row>
    <row r="1102" spans="1:29">
      <c r="A1102">
        <v>1104</v>
      </c>
      <c r="B1102" t="s">
        <v>806</v>
      </c>
      <c r="C1102" t="s">
        <v>2644</v>
      </c>
      <c r="J1102" t="s">
        <v>1457</v>
      </c>
      <c r="K1102">
        <v>0</v>
      </c>
      <c r="N1102" t="b">
        <v>0</v>
      </c>
      <c r="O1102" t="b">
        <v>1</v>
      </c>
      <c r="P1102" t="b">
        <v>0</v>
      </c>
      <c r="Q1102">
        <v>8</v>
      </c>
      <c r="R1102">
        <v>2</v>
      </c>
      <c r="S1102">
        <v>1</v>
      </c>
      <c r="T1102">
        <v>3</v>
      </c>
      <c r="U1102" t="b">
        <v>1</v>
      </c>
      <c r="V1102" t="s">
        <v>552</v>
      </c>
      <c r="W1102" t="s">
        <v>2000</v>
      </c>
      <c r="X1102" t="s">
        <v>15249</v>
      </c>
      <c r="Y1102">
        <v>140</v>
      </c>
      <c r="Z1102">
        <v>140</v>
      </c>
      <c r="AA1102">
        <v>7</v>
      </c>
      <c r="AB1102">
        <v>7</v>
      </c>
      <c r="AC1102">
        <v>9</v>
      </c>
    </row>
    <row r="1103" spans="1:29">
      <c r="A1103">
        <v>1105</v>
      </c>
      <c r="B1103" t="s">
        <v>806</v>
      </c>
      <c r="C1103" t="s">
        <v>2645</v>
      </c>
      <c r="J1103" t="s">
        <v>1457</v>
      </c>
      <c r="K1103">
        <v>0</v>
      </c>
      <c r="N1103" t="b">
        <v>0</v>
      </c>
      <c r="O1103" t="b">
        <v>1</v>
      </c>
      <c r="P1103" t="b">
        <v>0</v>
      </c>
      <c r="Q1103">
        <v>8</v>
      </c>
      <c r="R1103">
        <v>2</v>
      </c>
      <c r="S1103">
        <v>1</v>
      </c>
      <c r="T1103">
        <v>3</v>
      </c>
      <c r="U1103" t="b">
        <v>1</v>
      </c>
      <c r="V1103" t="s">
        <v>552</v>
      </c>
      <c r="W1103" t="s">
        <v>2000</v>
      </c>
      <c r="X1103" t="s">
        <v>15250</v>
      </c>
      <c r="Y1103">
        <v>141</v>
      </c>
      <c r="Z1103">
        <v>141</v>
      </c>
      <c r="AA1103">
        <v>7</v>
      </c>
      <c r="AB1103">
        <v>7</v>
      </c>
      <c r="AC1103">
        <v>9</v>
      </c>
    </row>
    <row r="1104" spans="1:29">
      <c r="A1104">
        <v>1106</v>
      </c>
      <c r="B1104" t="s">
        <v>806</v>
      </c>
      <c r="C1104" t="s">
        <v>2646</v>
      </c>
      <c r="J1104" t="s">
        <v>1457</v>
      </c>
      <c r="K1104">
        <v>0</v>
      </c>
      <c r="N1104" t="b">
        <v>0</v>
      </c>
      <c r="O1104" t="b">
        <v>1</v>
      </c>
      <c r="P1104" t="b">
        <v>0</v>
      </c>
      <c r="Q1104">
        <v>8</v>
      </c>
      <c r="R1104">
        <v>2</v>
      </c>
      <c r="S1104">
        <v>1</v>
      </c>
      <c r="T1104">
        <v>3</v>
      </c>
      <c r="U1104" t="b">
        <v>1</v>
      </c>
      <c r="V1104" t="s">
        <v>552</v>
      </c>
      <c r="W1104" t="s">
        <v>2000</v>
      </c>
      <c r="X1104" t="s">
        <v>15251</v>
      </c>
      <c r="Y1104">
        <v>142</v>
      </c>
      <c r="Z1104">
        <v>142</v>
      </c>
      <c r="AA1104">
        <v>7</v>
      </c>
      <c r="AB1104">
        <v>7</v>
      </c>
      <c r="AC1104">
        <v>9</v>
      </c>
    </row>
    <row r="1105" spans="1:29">
      <c r="A1105">
        <v>1107</v>
      </c>
      <c r="B1105" t="s">
        <v>806</v>
      </c>
      <c r="C1105" t="s">
        <v>2647</v>
      </c>
      <c r="J1105" t="s">
        <v>1457</v>
      </c>
      <c r="K1105">
        <v>0</v>
      </c>
      <c r="N1105" t="b">
        <v>0</v>
      </c>
      <c r="O1105" t="b">
        <v>1</v>
      </c>
      <c r="P1105" t="b">
        <v>0</v>
      </c>
      <c r="Q1105">
        <v>8</v>
      </c>
      <c r="R1105">
        <v>2</v>
      </c>
      <c r="S1105">
        <v>1</v>
      </c>
      <c r="T1105">
        <v>3</v>
      </c>
      <c r="U1105" t="b">
        <v>1</v>
      </c>
      <c r="V1105" t="s">
        <v>552</v>
      </c>
      <c r="W1105" t="s">
        <v>2000</v>
      </c>
      <c r="X1105" t="s">
        <v>15252</v>
      </c>
      <c r="Y1105">
        <v>143</v>
      </c>
      <c r="Z1105">
        <v>143</v>
      </c>
      <c r="AA1105">
        <v>7</v>
      </c>
      <c r="AB1105">
        <v>7</v>
      </c>
      <c r="AC1105">
        <v>9</v>
      </c>
    </row>
    <row r="1106" spans="1:29">
      <c r="A1106">
        <v>1108</v>
      </c>
      <c r="B1106" t="s">
        <v>806</v>
      </c>
      <c r="C1106" t="s">
        <v>2648</v>
      </c>
      <c r="J1106" t="s">
        <v>1457</v>
      </c>
      <c r="K1106">
        <v>0</v>
      </c>
      <c r="N1106" t="b">
        <v>0</v>
      </c>
      <c r="O1106" t="b">
        <v>1</v>
      </c>
      <c r="P1106" t="b">
        <v>0</v>
      </c>
      <c r="Q1106">
        <v>8</v>
      </c>
      <c r="R1106">
        <v>2</v>
      </c>
      <c r="S1106">
        <v>1</v>
      </c>
      <c r="T1106">
        <v>3</v>
      </c>
      <c r="U1106" t="b">
        <v>1</v>
      </c>
      <c r="V1106" t="s">
        <v>552</v>
      </c>
      <c r="W1106" t="s">
        <v>2000</v>
      </c>
      <c r="X1106" t="s">
        <v>15253</v>
      </c>
      <c r="Y1106">
        <v>144</v>
      </c>
      <c r="Z1106">
        <v>144</v>
      </c>
      <c r="AA1106">
        <v>7</v>
      </c>
      <c r="AB1106">
        <v>7</v>
      </c>
      <c r="AC1106">
        <v>9</v>
      </c>
    </row>
    <row r="1107" spans="1:29">
      <c r="A1107">
        <v>1109</v>
      </c>
      <c r="B1107" t="s">
        <v>806</v>
      </c>
      <c r="C1107" t="s">
        <v>2649</v>
      </c>
      <c r="J1107" t="s">
        <v>1457</v>
      </c>
      <c r="K1107">
        <v>0</v>
      </c>
      <c r="N1107" t="b">
        <v>0</v>
      </c>
      <c r="O1107" t="b">
        <v>1</v>
      </c>
      <c r="P1107" t="b">
        <v>0</v>
      </c>
      <c r="Q1107">
        <v>8</v>
      </c>
      <c r="R1107">
        <v>2</v>
      </c>
      <c r="S1107">
        <v>1</v>
      </c>
      <c r="T1107">
        <v>3</v>
      </c>
      <c r="U1107" t="b">
        <v>1</v>
      </c>
      <c r="V1107" t="s">
        <v>552</v>
      </c>
      <c r="W1107" t="s">
        <v>2000</v>
      </c>
      <c r="X1107" t="s">
        <v>15254</v>
      </c>
      <c r="Y1107">
        <v>145</v>
      </c>
      <c r="Z1107">
        <v>145</v>
      </c>
      <c r="AA1107">
        <v>7</v>
      </c>
      <c r="AB1107">
        <v>7</v>
      </c>
      <c r="AC1107">
        <v>9</v>
      </c>
    </row>
    <row r="1108" spans="1:29">
      <c r="A1108">
        <v>1110</v>
      </c>
      <c r="B1108" t="s">
        <v>806</v>
      </c>
      <c r="C1108" t="s">
        <v>2650</v>
      </c>
      <c r="J1108" t="s">
        <v>1457</v>
      </c>
      <c r="K1108">
        <v>0</v>
      </c>
      <c r="N1108" t="b">
        <v>0</v>
      </c>
      <c r="O1108" t="b">
        <v>1</v>
      </c>
      <c r="P1108" t="b">
        <v>0</v>
      </c>
      <c r="Q1108">
        <v>8</v>
      </c>
      <c r="R1108">
        <v>2</v>
      </c>
      <c r="S1108">
        <v>1</v>
      </c>
      <c r="T1108">
        <v>3</v>
      </c>
      <c r="U1108" t="b">
        <v>1</v>
      </c>
      <c r="V1108" t="s">
        <v>552</v>
      </c>
      <c r="W1108" t="s">
        <v>2000</v>
      </c>
      <c r="X1108" t="s">
        <v>15255</v>
      </c>
      <c r="Y1108">
        <v>146</v>
      </c>
      <c r="Z1108">
        <v>146</v>
      </c>
      <c r="AA1108">
        <v>7</v>
      </c>
      <c r="AB1108">
        <v>7</v>
      </c>
      <c r="AC1108">
        <v>9</v>
      </c>
    </row>
    <row r="1109" spans="1:29">
      <c r="A1109">
        <v>1111</v>
      </c>
      <c r="B1109" t="s">
        <v>806</v>
      </c>
      <c r="C1109" t="s">
        <v>2651</v>
      </c>
      <c r="J1109" t="s">
        <v>1457</v>
      </c>
      <c r="K1109">
        <v>0</v>
      </c>
      <c r="N1109" t="b">
        <v>0</v>
      </c>
      <c r="O1109" t="b">
        <v>1</v>
      </c>
      <c r="P1109" t="b">
        <v>0</v>
      </c>
      <c r="Q1109">
        <v>8</v>
      </c>
      <c r="R1109">
        <v>2</v>
      </c>
      <c r="S1109">
        <v>1</v>
      </c>
      <c r="T1109">
        <v>3</v>
      </c>
      <c r="U1109" t="b">
        <v>1</v>
      </c>
      <c r="V1109" t="s">
        <v>552</v>
      </c>
      <c r="W1109" t="s">
        <v>2000</v>
      </c>
      <c r="X1109" t="s">
        <v>15256</v>
      </c>
      <c r="Y1109">
        <v>147</v>
      </c>
      <c r="Z1109">
        <v>147</v>
      </c>
      <c r="AA1109">
        <v>7</v>
      </c>
      <c r="AB1109">
        <v>7</v>
      </c>
      <c r="AC1109">
        <v>9</v>
      </c>
    </row>
    <row r="1110" spans="1:29">
      <c r="A1110">
        <v>1112</v>
      </c>
      <c r="B1110" t="s">
        <v>806</v>
      </c>
      <c r="C1110" t="s">
        <v>2652</v>
      </c>
      <c r="J1110" t="s">
        <v>1457</v>
      </c>
      <c r="K1110">
        <v>0</v>
      </c>
      <c r="N1110" t="b">
        <v>0</v>
      </c>
      <c r="O1110" t="b">
        <v>1</v>
      </c>
      <c r="P1110" t="b">
        <v>0</v>
      </c>
      <c r="Q1110">
        <v>8</v>
      </c>
      <c r="R1110">
        <v>2</v>
      </c>
      <c r="S1110">
        <v>1</v>
      </c>
      <c r="T1110">
        <v>3</v>
      </c>
      <c r="U1110" t="b">
        <v>1</v>
      </c>
      <c r="V1110" t="s">
        <v>552</v>
      </c>
      <c r="W1110" t="s">
        <v>2000</v>
      </c>
      <c r="X1110" t="s">
        <v>15257</v>
      </c>
      <c r="Y1110">
        <v>148</v>
      </c>
      <c r="Z1110">
        <v>148</v>
      </c>
      <c r="AA1110">
        <v>7</v>
      </c>
      <c r="AB1110">
        <v>7</v>
      </c>
      <c r="AC1110">
        <v>9</v>
      </c>
    </row>
    <row r="1111" spans="1:29">
      <c r="A1111">
        <v>1113</v>
      </c>
      <c r="B1111" t="s">
        <v>806</v>
      </c>
      <c r="C1111" t="s">
        <v>2653</v>
      </c>
      <c r="J1111" t="s">
        <v>1457</v>
      </c>
      <c r="K1111">
        <v>0</v>
      </c>
      <c r="N1111" t="b">
        <v>0</v>
      </c>
      <c r="O1111" t="b">
        <v>1</v>
      </c>
      <c r="P1111" t="b">
        <v>0</v>
      </c>
      <c r="Q1111">
        <v>8</v>
      </c>
      <c r="R1111">
        <v>2</v>
      </c>
      <c r="S1111">
        <v>1</v>
      </c>
      <c r="T1111">
        <v>3</v>
      </c>
      <c r="U1111" t="b">
        <v>1</v>
      </c>
      <c r="V1111" t="s">
        <v>552</v>
      </c>
      <c r="W1111" t="s">
        <v>2000</v>
      </c>
      <c r="X1111" t="s">
        <v>15258</v>
      </c>
      <c r="Y1111">
        <v>149</v>
      </c>
      <c r="Z1111">
        <v>149</v>
      </c>
      <c r="AA1111">
        <v>7</v>
      </c>
      <c r="AB1111">
        <v>7</v>
      </c>
      <c r="AC1111">
        <v>9</v>
      </c>
    </row>
    <row r="1112" spans="1:29">
      <c r="A1112">
        <v>1114</v>
      </c>
      <c r="B1112" t="s">
        <v>806</v>
      </c>
      <c r="C1112" t="s">
        <v>2654</v>
      </c>
      <c r="J1112" t="s">
        <v>1457</v>
      </c>
      <c r="K1112">
        <v>0</v>
      </c>
      <c r="N1112" t="b">
        <v>0</v>
      </c>
      <c r="O1112" t="b">
        <v>1</v>
      </c>
      <c r="P1112" t="b">
        <v>0</v>
      </c>
      <c r="Q1112">
        <v>8</v>
      </c>
      <c r="R1112">
        <v>2</v>
      </c>
      <c r="S1112">
        <v>1</v>
      </c>
      <c r="T1112">
        <v>3</v>
      </c>
      <c r="U1112" t="b">
        <v>1</v>
      </c>
      <c r="V1112" t="s">
        <v>552</v>
      </c>
      <c r="W1112" t="s">
        <v>2000</v>
      </c>
      <c r="X1112" t="s">
        <v>15259</v>
      </c>
      <c r="Y1112">
        <v>150</v>
      </c>
      <c r="Z1112">
        <v>150</v>
      </c>
      <c r="AA1112">
        <v>7</v>
      </c>
      <c r="AB1112">
        <v>7</v>
      </c>
      <c r="AC1112">
        <v>9</v>
      </c>
    </row>
    <row r="1113" spans="1:29">
      <c r="A1113">
        <v>1115</v>
      </c>
      <c r="B1113" t="s">
        <v>806</v>
      </c>
      <c r="C1113" t="s">
        <v>2655</v>
      </c>
      <c r="J1113" t="s">
        <v>1457</v>
      </c>
      <c r="K1113">
        <v>0</v>
      </c>
      <c r="N1113" t="b">
        <v>0</v>
      </c>
      <c r="O1113" t="b">
        <v>1</v>
      </c>
      <c r="P1113" t="b">
        <v>0</v>
      </c>
      <c r="Q1113">
        <v>8</v>
      </c>
      <c r="R1113">
        <v>2</v>
      </c>
      <c r="S1113">
        <v>1</v>
      </c>
      <c r="T1113">
        <v>3</v>
      </c>
      <c r="U1113" t="b">
        <v>1</v>
      </c>
      <c r="V1113" t="s">
        <v>552</v>
      </c>
      <c r="W1113" t="s">
        <v>2000</v>
      </c>
      <c r="X1113" t="s">
        <v>15260</v>
      </c>
      <c r="Y1113">
        <v>151</v>
      </c>
      <c r="Z1113">
        <v>151</v>
      </c>
      <c r="AA1113">
        <v>7</v>
      </c>
      <c r="AB1113">
        <v>7</v>
      </c>
      <c r="AC1113">
        <v>9</v>
      </c>
    </row>
    <row r="1114" spans="1:29">
      <c r="A1114">
        <v>1116</v>
      </c>
      <c r="B1114" t="s">
        <v>806</v>
      </c>
      <c r="C1114" t="s">
        <v>2656</v>
      </c>
      <c r="J1114" t="s">
        <v>1457</v>
      </c>
      <c r="K1114">
        <v>0</v>
      </c>
      <c r="N1114" t="b">
        <v>0</v>
      </c>
      <c r="O1114" t="b">
        <v>1</v>
      </c>
      <c r="P1114" t="b">
        <v>0</v>
      </c>
      <c r="Q1114">
        <v>8</v>
      </c>
      <c r="R1114">
        <v>2</v>
      </c>
      <c r="S1114">
        <v>1</v>
      </c>
      <c r="T1114">
        <v>3</v>
      </c>
      <c r="U1114" t="b">
        <v>1</v>
      </c>
      <c r="V1114" t="s">
        <v>552</v>
      </c>
      <c r="W1114" t="s">
        <v>2000</v>
      </c>
      <c r="X1114" t="s">
        <v>15261</v>
      </c>
      <c r="Y1114">
        <v>152</v>
      </c>
      <c r="Z1114">
        <v>152</v>
      </c>
      <c r="AA1114">
        <v>7</v>
      </c>
      <c r="AB1114">
        <v>7</v>
      </c>
      <c r="AC1114">
        <v>9</v>
      </c>
    </row>
    <row r="1115" spans="1:29">
      <c r="A1115">
        <v>1117</v>
      </c>
      <c r="B1115" t="s">
        <v>806</v>
      </c>
      <c r="C1115" t="s">
        <v>2657</v>
      </c>
      <c r="J1115" t="s">
        <v>1457</v>
      </c>
      <c r="K1115">
        <v>0</v>
      </c>
      <c r="N1115" t="b">
        <v>0</v>
      </c>
      <c r="O1115" t="b">
        <v>1</v>
      </c>
      <c r="P1115" t="b">
        <v>0</v>
      </c>
      <c r="Q1115">
        <v>8</v>
      </c>
      <c r="R1115">
        <v>2</v>
      </c>
      <c r="S1115">
        <v>1</v>
      </c>
      <c r="T1115">
        <v>3</v>
      </c>
      <c r="U1115" t="b">
        <v>1</v>
      </c>
      <c r="V1115" t="s">
        <v>552</v>
      </c>
      <c r="W1115" t="s">
        <v>2000</v>
      </c>
      <c r="X1115" t="s">
        <v>15262</v>
      </c>
      <c r="Y1115">
        <v>153</v>
      </c>
      <c r="Z1115">
        <v>153</v>
      </c>
      <c r="AA1115">
        <v>7</v>
      </c>
      <c r="AB1115">
        <v>7</v>
      </c>
      <c r="AC1115">
        <v>9</v>
      </c>
    </row>
    <row r="1116" spans="1:29">
      <c r="A1116">
        <v>1118</v>
      </c>
      <c r="B1116" t="s">
        <v>806</v>
      </c>
      <c r="C1116" t="s">
        <v>2658</v>
      </c>
      <c r="J1116" t="s">
        <v>1457</v>
      </c>
      <c r="K1116">
        <v>0</v>
      </c>
      <c r="N1116" t="b">
        <v>0</v>
      </c>
      <c r="O1116" t="b">
        <v>1</v>
      </c>
      <c r="P1116" t="b">
        <v>0</v>
      </c>
      <c r="Q1116">
        <v>8</v>
      </c>
      <c r="R1116">
        <v>2</v>
      </c>
      <c r="S1116">
        <v>1</v>
      </c>
      <c r="T1116">
        <v>3</v>
      </c>
      <c r="U1116" t="b">
        <v>1</v>
      </c>
      <c r="V1116" t="s">
        <v>552</v>
      </c>
      <c r="W1116" t="s">
        <v>2000</v>
      </c>
      <c r="X1116" t="s">
        <v>15263</v>
      </c>
      <c r="Y1116">
        <v>154</v>
      </c>
      <c r="Z1116">
        <v>154</v>
      </c>
      <c r="AA1116">
        <v>4</v>
      </c>
      <c r="AB1116">
        <v>4</v>
      </c>
      <c r="AC1116">
        <v>9</v>
      </c>
    </row>
    <row r="1117" spans="1:29">
      <c r="A1117">
        <v>1119</v>
      </c>
      <c r="B1117" t="s">
        <v>806</v>
      </c>
      <c r="C1117" t="s">
        <v>2659</v>
      </c>
      <c r="J1117" t="s">
        <v>1457</v>
      </c>
      <c r="K1117">
        <v>0</v>
      </c>
      <c r="N1117" t="b">
        <v>0</v>
      </c>
      <c r="O1117" t="b">
        <v>1</v>
      </c>
      <c r="P1117" t="b">
        <v>0</v>
      </c>
      <c r="Q1117">
        <v>8</v>
      </c>
      <c r="R1117">
        <v>2</v>
      </c>
      <c r="S1117">
        <v>1</v>
      </c>
      <c r="T1117">
        <v>3</v>
      </c>
      <c r="U1117" t="b">
        <v>1</v>
      </c>
      <c r="V1117" t="s">
        <v>552</v>
      </c>
      <c r="W1117" t="s">
        <v>2000</v>
      </c>
      <c r="X1117" t="s">
        <v>15264</v>
      </c>
      <c r="Y1117">
        <v>154</v>
      </c>
      <c r="Z1117">
        <v>154</v>
      </c>
      <c r="AA1117">
        <v>5</v>
      </c>
      <c r="AB1117">
        <v>5</v>
      </c>
      <c r="AC1117">
        <v>9</v>
      </c>
    </row>
    <row r="1118" spans="1:29">
      <c r="A1118">
        <v>1120</v>
      </c>
      <c r="B1118" t="s">
        <v>806</v>
      </c>
      <c r="C1118" t="s">
        <v>2660</v>
      </c>
      <c r="J1118" t="s">
        <v>1457</v>
      </c>
      <c r="K1118">
        <v>0</v>
      </c>
      <c r="N1118" t="b">
        <v>0</v>
      </c>
      <c r="O1118" t="b">
        <v>1</v>
      </c>
      <c r="P1118" t="b">
        <v>0</v>
      </c>
      <c r="Q1118">
        <v>8</v>
      </c>
      <c r="R1118">
        <v>2</v>
      </c>
      <c r="S1118">
        <v>1</v>
      </c>
      <c r="T1118">
        <v>3</v>
      </c>
      <c r="U1118" t="b">
        <v>1</v>
      </c>
      <c r="V1118" t="s">
        <v>552</v>
      </c>
      <c r="W1118" t="s">
        <v>2000</v>
      </c>
      <c r="X1118" t="s">
        <v>15265</v>
      </c>
      <c r="Y1118">
        <v>154</v>
      </c>
      <c r="Z1118">
        <v>154</v>
      </c>
      <c r="AA1118">
        <v>6</v>
      </c>
      <c r="AB1118">
        <v>6</v>
      </c>
      <c r="AC1118">
        <v>9</v>
      </c>
    </row>
    <row r="1119" spans="1:29">
      <c r="A1119">
        <v>1121</v>
      </c>
      <c r="B1119" t="s">
        <v>806</v>
      </c>
      <c r="C1119" t="s">
        <v>2661</v>
      </c>
      <c r="J1119" t="s">
        <v>1457</v>
      </c>
      <c r="K1119">
        <v>0</v>
      </c>
      <c r="N1119" t="b">
        <v>0</v>
      </c>
      <c r="O1119" t="b">
        <v>1</v>
      </c>
      <c r="P1119" t="b">
        <v>0</v>
      </c>
      <c r="Q1119">
        <v>8</v>
      </c>
      <c r="R1119">
        <v>2</v>
      </c>
      <c r="S1119">
        <v>1</v>
      </c>
      <c r="T1119">
        <v>3</v>
      </c>
      <c r="U1119" t="b">
        <v>1</v>
      </c>
      <c r="V1119" t="s">
        <v>552</v>
      </c>
      <c r="W1119" t="s">
        <v>2000</v>
      </c>
      <c r="X1119" t="s">
        <v>15266</v>
      </c>
      <c r="Y1119">
        <v>154</v>
      </c>
      <c r="Z1119">
        <v>154</v>
      </c>
      <c r="AA1119">
        <v>7</v>
      </c>
      <c r="AB1119">
        <v>7</v>
      </c>
      <c r="AC1119">
        <v>9</v>
      </c>
    </row>
    <row r="1120" spans="1:29">
      <c r="A1120">
        <v>1122</v>
      </c>
      <c r="B1120" t="s">
        <v>806</v>
      </c>
      <c r="C1120" t="s">
        <v>2662</v>
      </c>
      <c r="J1120" t="s">
        <v>1457</v>
      </c>
      <c r="K1120">
        <v>0</v>
      </c>
      <c r="N1120" t="b">
        <v>0</v>
      </c>
      <c r="O1120" t="b">
        <v>1</v>
      </c>
      <c r="P1120" t="b">
        <v>0</v>
      </c>
      <c r="Q1120">
        <v>8</v>
      </c>
      <c r="R1120">
        <v>2</v>
      </c>
      <c r="S1120">
        <v>1</v>
      </c>
      <c r="T1120">
        <v>3</v>
      </c>
      <c r="U1120" t="b">
        <v>1</v>
      </c>
      <c r="V1120" t="s">
        <v>552</v>
      </c>
      <c r="W1120" t="s">
        <v>2000</v>
      </c>
      <c r="X1120" t="s">
        <v>15267</v>
      </c>
      <c r="Y1120">
        <v>155</v>
      </c>
      <c r="Z1120">
        <v>155</v>
      </c>
      <c r="AA1120">
        <v>4</v>
      </c>
      <c r="AB1120">
        <v>4</v>
      </c>
      <c r="AC1120">
        <v>9</v>
      </c>
    </row>
    <row r="1121" spans="1:29">
      <c r="A1121">
        <v>1123</v>
      </c>
      <c r="B1121" t="s">
        <v>806</v>
      </c>
      <c r="C1121" t="s">
        <v>2663</v>
      </c>
      <c r="J1121" t="s">
        <v>1457</v>
      </c>
      <c r="K1121">
        <v>0</v>
      </c>
      <c r="N1121" t="b">
        <v>0</v>
      </c>
      <c r="O1121" t="b">
        <v>1</v>
      </c>
      <c r="P1121" t="b">
        <v>0</v>
      </c>
      <c r="Q1121">
        <v>8</v>
      </c>
      <c r="R1121">
        <v>2</v>
      </c>
      <c r="S1121">
        <v>1</v>
      </c>
      <c r="T1121">
        <v>3</v>
      </c>
      <c r="U1121" t="b">
        <v>1</v>
      </c>
      <c r="V1121" t="s">
        <v>552</v>
      </c>
      <c r="W1121" t="s">
        <v>2000</v>
      </c>
      <c r="X1121" t="s">
        <v>15268</v>
      </c>
      <c r="Y1121">
        <v>155</v>
      </c>
      <c r="Z1121">
        <v>155</v>
      </c>
      <c r="AA1121">
        <v>5</v>
      </c>
      <c r="AB1121">
        <v>5</v>
      </c>
      <c r="AC1121">
        <v>9</v>
      </c>
    </row>
    <row r="1122" spans="1:29">
      <c r="A1122">
        <v>1124</v>
      </c>
      <c r="B1122" t="s">
        <v>806</v>
      </c>
      <c r="C1122" t="s">
        <v>2664</v>
      </c>
      <c r="J1122" t="s">
        <v>1457</v>
      </c>
      <c r="K1122">
        <v>0</v>
      </c>
      <c r="N1122" t="b">
        <v>0</v>
      </c>
      <c r="O1122" t="b">
        <v>1</v>
      </c>
      <c r="P1122" t="b">
        <v>0</v>
      </c>
      <c r="Q1122">
        <v>8</v>
      </c>
      <c r="R1122">
        <v>2</v>
      </c>
      <c r="S1122">
        <v>1</v>
      </c>
      <c r="T1122">
        <v>3</v>
      </c>
      <c r="U1122" t="b">
        <v>1</v>
      </c>
      <c r="V1122" t="s">
        <v>552</v>
      </c>
      <c r="W1122" t="s">
        <v>2000</v>
      </c>
      <c r="X1122" t="s">
        <v>15269</v>
      </c>
      <c r="Y1122">
        <v>155</v>
      </c>
      <c r="Z1122">
        <v>155</v>
      </c>
      <c r="AA1122">
        <v>6</v>
      </c>
      <c r="AB1122">
        <v>6</v>
      </c>
      <c r="AC1122">
        <v>9</v>
      </c>
    </row>
    <row r="1123" spans="1:29">
      <c r="A1123">
        <v>1125</v>
      </c>
      <c r="B1123" t="s">
        <v>806</v>
      </c>
      <c r="C1123" t="s">
        <v>2665</v>
      </c>
      <c r="J1123" t="s">
        <v>1457</v>
      </c>
      <c r="K1123">
        <v>0</v>
      </c>
      <c r="N1123" t="b">
        <v>0</v>
      </c>
      <c r="O1123" t="b">
        <v>1</v>
      </c>
      <c r="P1123" t="b">
        <v>0</v>
      </c>
      <c r="Q1123">
        <v>8</v>
      </c>
      <c r="R1123">
        <v>2</v>
      </c>
      <c r="S1123">
        <v>1</v>
      </c>
      <c r="T1123">
        <v>3</v>
      </c>
      <c r="U1123" t="b">
        <v>1</v>
      </c>
      <c r="V1123" t="s">
        <v>552</v>
      </c>
      <c r="W1123" t="s">
        <v>2000</v>
      </c>
      <c r="X1123" t="s">
        <v>15270</v>
      </c>
      <c r="Y1123">
        <v>155</v>
      </c>
      <c r="Z1123">
        <v>155</v>
      </c>
      <c r="AA1123">
        <v>7</v>
      </c>
      <c r="AB1123">
        <v>7</v>
      </c>
      <c r="AC1123">
        <v>9</v>
      </c>
    </row>
    <row r="1124" spans="1:29">
      <c r="A1124">
        <v>1126</v>
      </c>
      <c r="B1124" t="s">
        <v>806</v>
      </c>
      <c r="C1124" t="s">
        <v>2666</v>
      </c>
      <c r="J1124" t="s">
        <v>1457</v>
      </c>
      <c r="K1124">
        <v>0</v>
      </c>
      <c r="N1124" t="b">
        <v>0</v>
      </c>
      <c r="O1124" t="b">
        <v>1</v>
      </c>
      <c r="P1124" t="b">
        <v>0</v>
      </c>
      <c r="Q1124">
        <v>8</v>
      </c>
      <c r="R1124">
        <v>2</v>
      </c>
      <c r="S1124">
        <v>1</v>
      </c>
      <c r="T1124">
        <v>3</v>
      </c>
      <c r="U1124" t="b">
        <v>1</v>
      </c>
      <c r="V1124" t="s">
        <v>552</v>
      </c>
      <c r="W1124" t="s">
        <v>2000</v>
      </c>
      <c r="X1124" t="s">
        <v>15271</v>
      </c>
      <c r="Y1124">
        <v>155</v>
      </c>
      <c r="Z1124">
        <v>155</v>
      </c>
      <c r="AA1124">
        <v>8</v>
      </c>
      <c r="AB1124">
        <v>8</v>
      </c>
      <c r="AC1124">
        <v>9</v>
      </c>
    </row>
    <row r="1125" spans="1:29">
      <c r="A1125">
        <v>1127</v>
      </c>
      <c r="B1125" t="s">
        <v>806</v>
      </c>
      <c r="C1125" t="s">
        <v>2667</v>
      </c>
      <c r="J1125" t="s">
        <v>1457</v>
      </c>
      <c r="K1125">
        <v>0</v>
      </c>
      <c r="N1125" t="b">
        <v>0</v>
      </c>
      <c r="O1125" t="b">
        <v>1</v>
      </c>
      <c r="P1125" t="b">
        <v>0</v>
      </c>
      <c r="Q1125">
        <v>8</v>
      </c>
      <c r="R1125">
        <v>2</v>
      </c>
      <c r="S1125">
        <v>1</v>
      </c>
      <c r="T1125">
        <v>3</v>
      </c>
      <c r="U1125" t="b">
        <v>1</v>
      </c>
      <c r="V1125" t="s">
        <v>552</v>
      </c>
      <c r="W1125" t="s">
        <v>2000</v>
      </c>
      <c r="X1125" t="s">
        <v>15272</v>
      </c>
      <c r="Y1125">
        <v>156</v>
      </c>
      <c r="Z1125">
        <v>156</v>
      </c>
      <c r="AA1125">
        <v>4</v>
      </c>
      <c r="AB1125">
        <v>4</v>
      </c>
      <c r="AC1125">
        <v>9</v>
      </c>
    </row>
    <row r="1126" spans="1:29">
      <c r="A1126">
        <v>1128</v>
      </c>
      <c r="B1126" t="s">
        <v>806</v>
      </c>
      <c r="C1126" t="s">
        <v>2668</v>
      </c>
      <c r="J1126" t="s">
        <v>1457</v>
      </c>
      <c r="K1126">
        <v>0</v>
      </c>
      <c r="N1126" t="b">
        <v>0</v>
      </c>
      <c r="O1126" t="b">
        <v>1</v>
      </c>
      <c r="P1126" t="b">
        <v>0</v>
      </c>
      <c r="Q1126">
        <v>8</v>
      </c>
      <c r="R1126">
        <v>2</v>
      </c>
      <c r="S1126">
        <v>1</v>
      </c>
      <c r="T1126">
        <v>3</v>
      </c>
      <c r="U1126" t="b">
        <v>1</v>
      </c>
      <c r="V1126" t="s">
        <v>552</v>
      </c>
      <c r="W1126" t="s">
        <v>2000</v>
      </c>
      <c r="X1126" t="s">
        <v>15273</v>
      </c>
      <c r="Y1126">
        <v>156</v>
      </c>
      <c r="Z1126">
        <v>156</v>
      </c>
      <c r="AA1126">
        <v>5</v>
      </c>
      <c r="AB1126">
        <v>5</v>
      </c>
      <c r="AC1126">
        <v>9</v>
      </c>
    </row>
    <row r="1127" spans="1:29">
      <c r="A1127">
        <v>1129</v>
      </c>
      <c r="B1127" t="s">
        <v>806</v>
      </c>
      <c r="C1127" t="s">
        <v>2669</v>
      </c>
      <c r="J1127" t="s">
        <v>1457</v>
      </c>
      <c r="K1127">
        <v>0</v>
      </c>
      <c r="N1127" t="b">
        <v>0</v>
      </c>
      <c r="O1127" t="b">
        <v>1</v>
      </c>
      <c r="P1127" t="b">
        <v>0</v>
      </c>
      <c r="Q1127">
        <v>8</v>
      </c>
      <c r="R1127">
        <v>2</v>
      </c>
      <c r="S1127">
        <v>1</v>
      </c>
      <c r="T1127">
        <v>3</v>
      </c>
      <c r="U1127" t="b">
        <v>1</v>
      </c>
      <c r="V1127" t="s">
        <v>552</v>
      </c>
      <c r="W1127" t="s">
        <v>2000</v>
      </c>
      <c r="X1127" t="s">
        <v>15274</v>
      </c>
      <c r="Y1127">
        <v>156</v>
      </c>
      <c r="Z1127">
        <v>156</v>
      </c>
      <c r="AA1127">
        <v>6</v>
      </c>
      <c r="AB1127">
        <v>6</v>
      </c>
      <c r="AC1127">
        <v>9</v>
      </c>
    </row>
    <row r="1128" spans="1:29">
      <c r="A1128">
        <v>1130</v>
      </c>
      <c r="B1128" t="s">
        <v>806</v>
      </c>
      <c r="C1128" t="s">
        <v>2670</v>
      </c>
      <c r="J1128" t="s">
        <v>1457</v>
      </c>
      <c r="K1128">
        <v>0</v>
      </c>
      <c r="N1128" t="b">
        <v>0</v>
      </c>
      <c r="O1128" t="b">
        <v>1</v>
      </c>
      <c r="P1128" t="b">
        <v>0</v>
      </c>
      <c r="Q1128">
        <v>8</v>
      </c>
      <c r="R1128">
        <v>2</v>
      </c>
      <c r="S1128">
        <v>1</v>
      </c>
      <c r="T1128">
        <v>3</v>
      </c>
      <c r="U1128" t="b">
        <v>1</v>
      </c>
      <c r="V1128" t="s">
        <v>552</v>
      </c>
      <c r="W1128" t="s">
        <v>2000</v>
      </c>
      <c r="X1128" t="s">
        <v>15275</v>
      </c>
      <c r="Y1128">
        <v>156</v>
      </c>
      <c r="Z1128">
        <v>156</v>
      </c>
      <c r="AA1128">
        <v>7</v>
      </c>
      <c r="AB1128">
        <v>7</v>
      </c>
      <c r="AC1128">
        <v>9</v>
      </c>
    </row>
    <row r="1129" spans="1:29">
      <c r="A1129">
        <v>1131</v>
      </c>
      <c r="B1129" t="s">
        <v>806</v>
      </c>
      <c r="C1129" t="s">
        <v>2671</v>
      </c>
      <c r="J1129" t="s">
        <v>1457</v>
      </c>
      <c r="K1129">
        <v>0</v>
      </c>
      <c r="N1129" t="b">
        <v>0</v>
      </c>
      <c r="O1129" t="b">
        <v>1</v>
      </c>
      <c r="P1129" t="b">
        <v>0</v>
      </c>
      <c r="Q1129">
        <v>8</v>
      </c>
      <c r="R1129">
        <v>2</v>
      </c>
      <c r="S1129">
        <v>1</v>
      </c>
      <c r="T1129">
        <v>3</v>
      </c>
      <c r="U1129" t="b">
        <v>1</v>
      </c>
      <c r="V1129" t="s">
        <v>552</v>
      </c>
      <c r="W1129" t="s">
        <v>2000</v>
      </c>
      <c r="X1129" t="s">
        <v>15276</v>
      </c>
      <c r="Y1129">
        <v>156</v>
      </c>
      <c r="Z1129">
        <v>156</v>
      </c>
      <c r="AA1129">
        <v>8</v>
      </c>
      <c r="AB1129">
        <v>8</v>
      </c>
      <c r="AC1129">
        <v>9</v>
      </c>
    </row>
    <row r="1130" spans="1:29">
      <c r="A1130">
        <v>1132</v>
      </c>
      <c r="B1130" t="s">
        <v>806</v>
      </c>
      <c r="C1130" t="s">
        <v>2672</v>
      </c>
      <c r="J1130" t="s">
        <v>1457</v>
      </c>
      <c r="K1130">
        <v>0</v>
      </c>
      <c r="N1130" t="b">
        <v>0</v>
      </c>
      <c r="O1130" t="b">
        <v>1</v>
      </c>
      <c r="P1130" t="b">
        <v>0</v>
      </c>
      <c r="Q1130">
        <v>8</v>
      </c>
      <c r="R1130">
        <v>2</v>
      </c>
      <c r="S1130">
        <v>1</v>
      </c>
      <c r="T1130">
        <v>3</v>
      </c>
      <c r="U1130" t="b">
        <v>1</v>
      </c>
      <c r="V1130" t="s">
        <v>552</v>
      </c>
      <c r="W1130" t="s">
        <v>2000</v>
      </c>
      <c r="X1130" t="s">
        <v>15277</v>
      </c>
      <c r="Y1130">
        <v>157</v>
      </c>
      <c r="Z1130">
        <v>157</v>
      </c>
      <c r="AA1130">
        <v>4</v>
      </c>
      <c r="AB1130">
        <v>4</v>
      </c>
      <c r="AC1130">
        <v>9</v>
      </c>
    </row>
    <row r="1131" spans="1:29">
      <c r="A1131">
        <v>1133</v>
      </c>
      <c r="B1131" t="s">
        <v>806</v>
      </c>
      <c r="C1131" t="s">
        <v>2673</v>
      </c>
      <c r="J1131" t="s">
        <v>1457</v>
      </c>
      <c r="K1131">
        <v>0</v>
      </c>
      <c r="N1131" t="b">
        <v>0</v>
      </c>
      <c r="O1131" t="b">
        <v>1</v>
      </c>
      <c r="P1131" t="b">
        <v>0</v>
      </c>
      <c r="Q1131">
        <v>8</v>
      </c>
      <c r="R1131">
        <v>2</v>
      </c>
      <c r="S1131">
        <v>1</v>
      </c>
      <c r="T1131">
        <v>3</v>
      </c>
      <c r="U1131" t="b">
        <v>1</v>
      </c>
      <c r="V1131" t="s">
        <v>552</v>
      </c>
      <c r="W1131" t="s">
        <v>2000</v>
      </c>
      <c r="X1131" t="s">
        <v>15278</v>
      </c>
      <c r="Y1131">
        <v>157</v>
      </c>
      <c r="Z1131">
        <v>157</v>
      </c>
      <c r="AA1131">
        <v>5</v>
      </c>
      <c r="AB1131">
        <v>5</v>
      </c>
      <c r="AC1131">
        <v>9</v>
      </c>
    </row>
    <row r="1132" spans="1:29">
      <c r="A1132">
        <v>1134</v>
      </c>
      <c r="B1132" t="s">
        <v>806</v>
      </c>
      <c r="C1132" t="s">
        <v>2674</v>
      </c>
      <c r="J1132" t="s">
        <v>1457</v>
      </c>
      <c r="K1132">
        <v>0</v>
      </c>
      <c r="N1132" t="b">
        <v>0</v>
      </c>
      <c r="O1132" t="b">
        <v>1</v>
      </c>
      <c r="P1132" t="b">
        <v>0</v>
      </c>
      <c r="Q1132">
        <v>8</v>
      </c>
      <c r="R1132">
        <v>2</v>
      </c>
      <c r="S1132">
        <v>1</v>
      </c>
      <c r="T1132">
        <v>3</v>
      </c>
      <c r="U1132" t="b">
        <v>1</v>
      </c>
      <c r="V1132" t="s">
        <v>552</v>
      </c>
      <c r="W1132" t="s">
        <v>2000</v>
      </c>
      <c r="X1132" t="s">
        <v>15279</v>
      </c>
      <c r="Y1132">
        <v>157</v>
      </c>
      <c r="Z1132">
        <v>157</v>
      </c>
      <c r="AA1132">
        <v>6</v>
      </c>
      <c r="AB1132">
        <v>6</v>
      </c>
      <c r="AC1132">
        <v>9</v>
      </c>
    </row>
    <row r="1133" spans="1:29">
      <c r="A1133">
        <v>1135</v>
      </c>
      <c r="B1133" t="s">
        <v>806</v>
      </c>
      <c r="C1133" t="s">
        <v>2675</v>
      </c>
      <c r="J1133" t="s">
        <v>1457</v>
      </c>
      <c r="K1133">
        <v>0</v>
      </c>
      <c r="N1133" t="b">
        <v>0</v>
      </c>
      <c r="O1133" t="b">
        <v>1</v>
      </c>
      <c r="P1133" t="b">
        <v>0</v>
      </c>
      <c r="Q1133">
        <v>8</v>
      </c>
      <c r="R1133">
        <v>2</v>
      </c>
      <c r="S1133">
        <v>1</v>
      </c>
      <c r="T1133">
        <v>3</v>
      </c>
      <c r="U1133" t="b">
        <v>1</v>
      </c>
      <c r="V1133" t="s">
        <v>552</v>
      </c>
      <c r="W1133" t="s">
        <v>2000</v>
      </c>
      <c r="X1133" t="s">
        <v>15280</v>
      </c>
      <c r="Y1133">
        <v>157</v>
      </c>
      <c r="Z1133">
        <v>157</v>
      </c>
      <c r="AA1133">
        <v>7</v>
      </c>
      <c r="AB1133">
        <v>7</v>
      </c>
      <c r="AC1133">
        <v>9</v>
      </c>
    </row>
    <row r="1134" spans="1:29">
      <c r="A1134">
        <v>1136</v>
      </c>
      <c r="B1134" t="s">
        <v>806</v>
      </c>
      <c r="C1134" t="s">
        <v>2676</v>
      </c>
      <c r="J1134" t="s">
        <v>1457</v>
      </c>
      <c r="K1134">
        <v>0</v>
      </c>
      <c r="N1134" t="b">
        <v>0</v>
      </c>
      <c r="O1134" t="b">
        <v>1</v>
      </c>
      <c r="P1134" t="b">
        <v>0</v>
      </c>
      <c r="Q1134">
        <v>8</v>
      </c>
      <c r="R1134">
        <v>2</v>
      </c>
      <c r="S1134">
        <v>1</v>
      </c>
      <c r="T1134">
        <v>3</v>
      </c>
      <c r="U1134" t="b">
        <v>1</v>
      </c>
      <c r="V1134" t="s">
        <v>552</v>
      </c>
      <c r="W1134" t="s">
        <v>2000</v>
      </c>
      <c r="X1134" t="s">
        <v>15281</v>
      </c>
      <c r="Y1134">
        <v>157</v>
      </c>
      <c r="Z1134">
        <v>157</v>
      </c>
      <c r="AA1134">
        <v>8</v>
      </c>
      <c r="AB1134">
        <v>8</v>
      </c>
      <c r="AC1134">
        <v>9</v>
      </c>
    </row>
    <row r="1135" spans="1:29">
      <c r="A1135">
        <v>1137</v>
      </c>
      <c r="B1135" t="s">
        <v>806</v>
      </c>
      <c r="C1135" t="s">
        <v>2677</v>
      </c>
      <c r="J1135" t="s">
        <v>1457</v>
      </c>
      <c r="K1135">
        <v>0</v>
      </c>
      <c r="N1135" t="b">
        <v>0</v>
      </c>
      <c r="O1135" t="b">
        <v>1</v>
      </c>
      <c r="P1135" t="b">
        <v>0</v>
      </c>
      <c r="Q1135">
        <v>8</v>
      </c>
      <c r="R1135">
        <v>2</v>
      </c>
      <c r="S1135">
        <v>1</v>
      </c>
      <c r="T1135">
        <v>3</v>
      </c>
      <c r="U1135" t="b">
        <v>1</v>
      </c>
      <c r="V1135" t="s">
        <v>552</v>
      </c>
      <c r="W1135" t="s">
        <v>2000</v>
      </c>
      <c r="X1135" t="s">
        <v>15282</v>
      </c>
      <c r="Y1135">
        <v>159</v>
      </c>
      <c r="Z1135">
        <v>159</v>
      </c>
      <c r="AA1135">
        <v>8</v>
      </c>
      <c r="AB1135">
        <v>8</v>
      </c>
      <c r="AC1135">
        <v>9</v>
      </c>
    </row>
    <row r="1136" spans="1:29">
      <c r="A1136">
        <v>1138</v>
      </c>
      <c r="B1136" t="s">
        <v>806</v>
      </c>
      <c r="C1136" t="s">
        <v>2678</v>
      </c>
      <c r="I1136" t="s">
        <v>2679</v>
      </c>
      <c r="J1136" t="s">
        <v>1457</v>
      </c>
      <c r="K1136">
        <v>0</v>
      </c>
      <c r="N1136" t="b">
        <v>0</v>
      </c>
      <c r="O1136" t="b">
        <v>1</v>
      </c>
      <c r="P1136" t="b">
        <v>0</v>
      </c>
      <c r="Q1136">
        <v>8</v>
      </c>
      <c r="R1136">
        <v>2</v>
      </c>
      <c r="S1136">
        <v>1</v>
      </c>
      <c r="T1136">
        <v>0</v>
      </c>
      <c r="U1136" t="b">
        <v>1</v>
      </c>
      <c r="V1136" t="s">
        <v>552</v>
      </c>
      <c r="W1136" t="s">
        <v>2000</v>
      </c>
      <c r="X1136" t="s">
        <v>15283</v>
      </c>
      <c r="Y1136">
        <v>162</v>
      </c>
      <c r="Z1136">
        <v>162</v>
      </c>
      <c r="AA1136">
        <v>7</v>
      </c>
      <c r="AB1136">
        <v>7</v>
      </c>
      <c r="AC1136">
        <v>9</v>
      </c>
    </row>
    <row r="1137" spans="1:29">
      <c r="A1137">
        <v>1139</v>
      </c>
      <c r="B1137" t="s">
        <v>806</v>
      </c>
      <c r="C1137" t="s">
        <v>2680</v>
      </c>
      <c r="I1137" t="s">
        <v>2679</v>
      </c>
      <c r="J1137" t="s">
        <v>1457</v>
      </c>
      <c r="K1137">
        <v>0</v>
      </c>
      <c r="N1137" t="b">
        <v>0</v>
      </c>
      <c r="O1137" t="b">
        <v>1</v>
      </c>
      <c r="P1137" t="b">
        <v>0</v>
      </c>
      <c r="Q1137">
        <v>8</v>
      </c>
      <c r="R1137">
        <v>2</v>
      </c>
      <c r="S1137">
        <v>1</v>
      </c>
      <c r="T1137">
        <v>0</v>
      </c>
      <c r="U1137" t="b">
        <v>1</v>
      </c>
      <c r="V1137" t="s">
        <v>552</v>
      </c>
      <c r="W1137" t="s">
        <v>2000</v>
      </c>
      <c r="X1137" t="s">
        <v>15284</v>
      </c>
      <c r="Y1137">
        <v>163</v>
      </c>
      <c r="Z1137">
        <v>163</v>
      </c>
      <c r="AA1137">
        <v>7</v>
      </c>
      <c r="AB1137">
        <v>7</v>
      </c>
      <c r="AC1137">
        <v>9</v>
      </c>
    </row>
    <row r="1138" spans="1:29">
      <c r="A1138">
        <v>1140</v>
      </c>
      <c r="B1138" t="s">
        <v>806</v>
      </c>
      <c r="C1138" t="s">
        <v>2681</v>
      </c>
      <c r="I1138" t="s">
        <v>2679</v>
      </c>
      <c r="J1138" t="s">
        <v>1457</v>
      </c>
      <c r="K1138">
        <v>0</v>
      </c>
      <c r="N1138" t="b">
        <v>0</v>
      </c>
      <c r="O1138" t="b">
        <v>1</v>
      </c>
      <c r="P1138" t="b">
        <v>0</v>
      </c>
      <c r="Q1138">
        <v>8</v>
      </c>
      <c r="R1138">
        <v>2</v>
      </c>
      <c r="S1138">
        <v>1</v>
      </c>
      <c r="T1138">
        <v>0</v>
      </c>
      <c r="U1138" t="b">
        <v>1</v>
      </c>
      <c r="V1138" t="s">
        <v>552</v>
      </c>
      <c r="W1138" t="s">
        <v>2000</v>
      </c>
      <c r="X1138" t="s">
        <v>15285</v>
      </c>
      <c r="Y1138">
        <v>164</v>
      </c>
      <c r="Z1138">
        <v>164</v>
      </c>
      <c r="AA1138">
        <v>7</v>
      </c>
      <c r="AB1138">
        <v>7</v>
      </c>
      <c r="AC1138">
        <v>9</v>
      </c>
    </row>
    <row r="1139" spans="1:29">
      <c r="A1139">
        <v>1141</v>
      </c>
      <c r="B1139" t="s">
        <v>806</v>
      </c>
      <c r="C1139" t="s">
        <v>2682</v>
      </c>
      <c r="I1139" t="s">
        <v>2679</v>
      </c>
      <c r="J1139" t="s">
        <v>1457</v>
      </c>
      <c r="K1139">
        <v>0</v>
      </c>
      <c r="N1139" t="b">
        <v>0</v>
      </c>
      <c r="O1139" t="b">
        <v>1</v>
      </c>
      <c r="P1139" t="b">
        <v>0</v>
      </c>
      <c r="Q1139">
        <v>8</v>
      </c>
      <c r="R1139">
        <v>2</v>
      </c>
      <c r="S1139">
        <v>1</v>
      </c>
      <c r="T1139">
        <v>0</v>
      </c>
      <c r="U1139" t="b">
        <v>1</v>
      </c>
      <c r="V1139" t="s">
        <v>552</v>
      </c>
      <c r="W1139" t="s">
        <v>2000</v>
      </c>
      <c r="X1139" t="s">
        <v>15286</v>
      </c>
      <c r="Y1139">
        <v>165</v>
      </c>
      <c r="Z1139">
        <v>165</v>
      </c>
      <c r="AA1139">
        <v>7</v>
      </c>
      <c r="AB1139">
        <v>7</v>
      </c>
      <c r="AC1139">
        <v>9</v>
      </c>
    </row>
    <row r="1140" spans="1:29">
      <c r="A1140">
        <v>1142</v>
      </c>
      <c r="B1140" t="s">
        <v>806</v>
      </c>
      <c r="C1140" t="s">
        <v>2683</v>
      </c>
      <c r="I1140" t="s">
        <v>2679</v>
      </c>
      <c r="J1140" t="s">
        <v>1457</v>
      </c>
      <c r="K1140">
        <v>0</v>
      </c>
      <c r="N1140" t="b">
        <v>0</v>
      </c>
      <c r="O1140" t="b">
        <v>1</v>
      </c>
      <c r="P1140" t="b">
        <v>0</v>
      </c>
      <c r="Q1140">
        <v>8</v>
      </c>
      <c r="R1140">
        <v>2</v>
      </c>
      <c r="S1140">
        <v>1</v>
      </c>
      <c r="T1140">
        <v>0</v>
      </c>
      <c r="U1140" t="b">
        <v>1</v>
      </c>
      <c r="V1140" t="s">
        <v>552</v>
      </c>
      <c r="W1140" t="s">
        <v>2000</v>
      </c>
      <c r="X1140" t="s">
        <v>15287</v>
      </c>
      <c r="Y1140">
        <v>166</v>
      </c>
      <c r="Z1140">
        <v>166</v>
      </c>
      <c r="AA1140">
        <v>7</v>
      </c>
      <c r="AB1140">
        <v>7</v>
      </c>
      <c r="AC1140">
        <v>9</v>
      </c>
    </row>
    <row r="1141" spans="1:29">
      <c r="A1141">
        <v>1143</v>
      </c>
      <c r="B1141" t="s">
        <v>806</v>
      </c>
      <c r="C1141" t="s">
        <v>2684</v>
      </c>
      <c r="I1141" t="s">
        <v>2679</v>
      </c>
      <c r="J1141" t="s">
        <v>1457</v>
      </c>
      <c r="K1141">
        <v>0</v>
      </c>
      <c r="N1141" t="b">
        <v>0</v>
      </c>
      <c r="O1141" t="b">
        <v>1</v>
      </c>
      <c r="P1141" t="b">
        <v>0</v>
      </c>
      <c r="Q1141">
        <v>8</v>
      </c>
      <c r="R1141">
        <v>2</v>
      </c>
      <c r="S1141">
        <v>1</v>
      </c>
      <c r="T1141">
        <v>0</v>
      </c>
      <c r="U1141" t="b">
        <v>1</v>
      </c>
      <c r="V1141" t="s">
        <v>552</v>
      </c>
      <c r="W1141" t="s">
        <v>2000</v>
      </c>
      <c r="X1141" t="s">
        <v>15288</v>
      </c>
      <c r="Y1141">
        <v>167</v>
      </c>
      <c r="Z1141">
        <v>167</v>
      </c>
      <c r="AA1141">
        <v>7</v>
      </c>
      <c r="AB1141">
        <v>7</v>
      </c>
      <c r="AC1141">
        <v>9</v>
      </c>
    </row>
    <row r="1142" spans="1:29">
      <c r="A1142">
        <v>1144</v>
      </c>
      <c r="B1142" t="s">
        <v>806</v>
      </c>
      <c r="C1142" t="s">
        <v>2685</v>
      </c>
      <c r="I1142" t="s">
        <v>2686</v>
      </c>
      <c r="J1142" t="s">
        <v>1457</v>
      </c>
      <c r="K1142">
        <v>0</v>
      </c>
      <c r="N1142" t="b">
        <v>0</v>
      </c>
      <c r="O1142" t="b">
        <v>1</v>
      </c>
      <c r="P1142" t="b">
        <v>0</v>
      </c>
      <c r="Q1142">
        <v>8</v>
      </c>
      <c r="R1142">
        <v>2</v>
      </c>
      <c r="S1142">
        <v>1</v>
      </c>
      <c r="T1142">
        <v>0</v>
      </c>
      <c r="U1142" t="b">
        <v>1</v>
      </c>
      <c r="V1142" t="s">
        <v>552</v>
      </c>
      <c r="W1142" t="s">
        <v>2000</v>
      </c>
      <c r="X1142" t="s">
        <v>15289</v>
      </c>
      <c r="Y1142">
        <v>162</v>
      </c>
      <c r="Z1142">
        <v>162</v>
      </c>
      <c r="AA1142">
        <v>8</v>
      </c>
      <c r="AB1142">
        <v>8</v>
      </c>
      <c r="AC1142">
        <v>9</v>
      </c>
    </row>
    <row r="1143" spans="1:29">
      <c r="A1143">
        <v>1145</v>
      </c>
      <c r="B1143" t="s">
        <v>806</v>
      </c>
      <c r="C1143" t="s">
        <v>2687</v>
      </c>
      <c r="I1143" t="s">
        <v>2686</v>
      </c>
      <c r="J1143" t="s">
        <v>1457</v>
      </c>
      <c r="K1143">
        <v>0</v>
      </c>
      <c r="N1143" t="b">
        <v>0</v>
      </c>
      <c r="O1143" t="b">
        <v>1</v>
      </c>
      <c r="P1143" t="b">
        <v>0</v>
      </c>
      <c r="Q1143">
        <v>8</v>
      </c>
      <c r="R1143">
        <v>2</v>
      </c>
      <c r="S1143">
        <v>1</v>
      </c>
      <c r="T1143">
        <v>0</v>
      </c>
      <c r="U1143" t="b">
        <v>1</v>
      </c>
      <c r="V1143" t="s">
        <v>552</v>
      </c>
      <c r="W1143" t="s">
        <v>2000</v>
      </c>
      <c r="X1143" t="s">
        <v>15290</v>
      </c>
      <c r="Y1143">
        <v>163</v>
      </c>
      <c r="Z1143">
        <v>163</v>
      </c>
      <c r="AA1143">
        <v>8</v>
      </c>
      <c r="AB1143">
        <v>8</v>
      </c>
      <c r="AC1143">
        <v>9</v>
      </c>
    </row>
    <row r="1144" spans="1:29">
      <c r="A1144">
        <v>1146</v>
      </c>
      <c r="B1144" t="s">
        <v>806</v>
      </c>
      <c r="C1144" t="s">
        <v>2688</v>
      </c>
      <c r="I1144" t="s">
        <v>2686</v>
      </c>
      <c r="J1144" t="s">
        <v>1457</v>
      </c>
      <c r="K1144">
        <v>0</v>
      </c>
      <c r="N1144" t="b">
        <v>0</v>
      </c>
      <c r="O1144" t="b">
        <v>1</v>
      </c>
      <c r="P1144" t="b">
        <v>0</v>
      </c>
      <c r="Q1144">
        <v>8</v>
      </c>
      <c r="R1144">
        <v>2</v>
      </c>
      <c r="S1144">
        <v>1</v>
      </c>
      <c r="T1144">
        <v>0</v>
      </c>
      <c r="U1144" t="b">
        <v>1</v>
      </c>
      <c r="V1144" t="s">
        <v>552</v>
      </c>
      <c r="W1144" t="s">
        <v>2000</v>
      </c>
      <c r="X1144" t="s">
        <v>15291</v>
      </c>
      <c r="Y1144">
        <v>164</v>
      </c>
      <c r="Z1144">
        <v>164</v>
      </c>
      <c r="AA1144">
        <v>8</v>
      </c>
      <c r="AB1144">
        <v>8</v>
      </c>
      <c r="AC1144">
        <v>9</v>
      </c>
    </row>
    <row r="1145" spans="1:29">
      <c r="A1145">
        <v>1147</v>
      </c>
      <c r="B1145" t="s">
        <v>806</v>
      </c>
      <c r="C1145" t="s">
        <v>2689</v>
      </c>
      <c r="I1145" t="s">
        <v>2686</v>
      </c>
      <c r="J1145" t="s">
        <v>1457</v>
      </c>
      <c r="K1145">
        <v>0</v>
      </c>
      <c r="N1145" t="b">
        <v>0</v>
      </c>
      <c r="O1145" t="b">
        <v>1</v>
      </c>
      <c r="P1145" t="b">
        <v>0</v>
      </c>
      <c r="Q1145">
        <v>8</v>
      </c>
      <c r="R1145">
        <v>2</v>
      </c>
      <c r="S1145">
        <v>1</v>
      </c>
      <c r="T1145">
        <v>0</v>
      </c>
      <c r="U1145" t="b">
        <v>1</v>
      </c>
      <c r="V1145" t="s">
        <v>552</v>
      </c>
      <c r="W1145" t="s">
        <v>2000</v>
      </c>
      <c r="X1145" t="s">
        <v>15292</v>
      </c>
      <c r="Y1145">
        <v>165</v>
      </c>
      <c r="Z1145">
        <v>165</v>
      </c>
      <c r="AA1145">
        <v>8</v>
      </c>
      <c r="AB1145">
        <v>8</v>
      </c>
      <c r="AC1145">
        <v>9</v>
      </c>
    </row>
    <row r="1146" spans="1:29">
      <c r="A1146">
        <v>1148</v>
      </c>
      <c r="B1146" t="s">
        <v>806</v>
      </c>
      <c r="C1146" t="s">
        <v>2690</v>
      </c>
      <c r="I1146" t="s">
        <v>2686</v>
      </c>
      <c r="J1146" t="s">
        <v>1457</v>
      </c>
      <c r="K1146">
        <v>0</v>
      </c>
      <c r="N1146" t="b">
        <v>0</v>
      </c>
      <c r="O1146" t="b">
        <v>1</v>
      </c>
      <c r="P1146" t="b">
        <v>0</v>
      </c>
      <c r="Q1146">
        <v>8</v>
      </c>
      <c r="R1146">
        <v>2</v>
      </c>
      <c r="S1146">
        <v>1</v>
      </c>
      <c r="T1146">
        <v>0</v>
      </c>
      <c r="U1146" t="b">
        <v>1</v>
      </c>
      <c r="V1146" t="s">
        <v>552</v>
      </c>
      <c r="W1146" t="s">
        <v>2000</v>
      </c>
      <c r="X1146" t="s">
        <v>15293</v>
      </c>
      <c r="Y1146">
        <v>166</v>
      </c>
      <c r="Z1146">
        <v>166</v>
      </c>
      <c r="AA1146">
        <v>8</v>
      </c>
      <c r="AB1146">
        <v>8</v>
      </c>
      <c r="AC1146">
        <v>9</v>
      </c>
    </row>
    <row r="1147" spans="1:29">
      <c r="A1147">
        <v>1149</v>
      </c>
      <c r="B1147" t="s">
        <v>806</v>
      </c>
      <c r="C1147" t="s">
        <v>2691</v>
      </c>
      <c r="I1147" t="s">
        <v>2686</v>
      </c>
      <c r="J1147" t="s">
        <v>1457</v>
      </c>
      <c r="K1147">
        <v>0</v>
      </c>
      <c r="N1147" t="b">
        <v>0</v>
      </c>
      <c r="O1147" t="b">
        <v>1</v>
      </c>
      <c r="P1147" t="b">
        <v>0</v>
      </c>
      <c r="Q1147">
        <v>8</v>
      </c>
      <c r="R1147">
        <v>2</v>
      </c>
      <c r="S1147">
        <v>1</v>
      </c>
      <c r="T1147">
        <v>0</v>
      </c>
      <c r="U1147" t="b">
        <v>1</v>
      </c>
      <c r="V1147" t="s">
        <v>552</v>
      </c>
      <c r="W1147" t="s">
        <v>2000</v>
      </c>
      <c r="X1147" t="s">
        <v>15294</v>
      </c>
      <c r="Y1147">
        <v>167</v>
      </c>
      <c r="Z1147">
        <v>167</v>
      </c>
      <c r="AA1147">
        <v>8</v>
      </c>
      <c r="AB1147">
        <v>8</v>
      </c>
      <c r="AC1147">
        <v>9</v>
      </c>
    </row>
    <row r="1148" spans="1:29">
      <c r="A1148">
        <v>1150</v>
      </c>
      <c r="B1148" t="s">
        <v>1516</v>
      </c>
      <c r="C1148" t="s">
        <v>2692</v>
      </c>
      <c r="D1148" t="s">
        <v>2693</v>
      </c>
      <c r="E1148" t="s">
        <v>2694</v>
      </c>
      <c r="U1148" t="b">
        <v>1</v>
      </c>
      <c r="V1148" t="s">
        <v>1093</v>
      </c>
      <c r="W1148" t="s">
        <v>2695</v>
      </c>
      <c r="X1148" t="s">
        <v>15295</v>
      </c>
      <c r="Y1148">
        <v>12</v>
      </c>
      <c r="Z1148">
        <v>36</v>
      </c>
      <c r="AA1148">
        <v>2</v>
      </c>
      <c r="AB1148">
        <v>9</v>
      </c>
      <c r="AC1148">
        <v>10</v>
      </c>
    </row>
    <row r="1149" spans="1:29">
      <c r="A1149">
        <v>1151</v>
      </c>
      <c r="B1149" t="s">
        <v>828</v>
      </c>
      <c r="C1149" t="s">
        <v>2696</v>
      </c>
      <c r="U1149" t="b">
        <v>1</v>
      </c>
      <c r="V1149" t="s">
        <v>1093</v>
      </c>
      <c r="W1149" t="s">
        <v>2695</v>
      </c>
      <c r="X1149" t="s">
        <v>15296</v>
      </c>
      <c r="Y1149">
        <v>12</v>
      </c>
      <c r="Z1149">
        <v>36</v>
      </c>
      <c r="AA1149">
        <v>2</v>
      </c>
      <c r="AB1149">
        <v>8</v>
      </c>
      <c r="AC1149">
        <v>10</v>
      </c>
    </row>
    <row r="1150" spans="1:29">
      <c r="A1150">
        <v>1152</v>
      </c>
      <c r="B1150" t="s">
        <v>1521</v>
      </c>
      <c r="C1150" t="s">
        <v>2697</v>
      </c>
      <c r="U1150" t="b">
        <v>1</v>
      </c>
      <c r="V1150" t="s">
        <v>1093</v>
      </c>
      <c r="W1150" t="s">
        <v>2695</v>
      </c>
      <c r="X1150" t="s">
        <v>15297</v>
      </c>
      <c r="Y1150">
        <v>13</v>
      </c>
      <c r="Z1150">
        <v>36</v>
      </c>
      <c r="AA1150">
        <v>2</v>
      </c>
      <c r="AB1150">
        <v>9</v>
      </c>
      <c r="AC1150">
        <v>10</v>
      </c>
    </row>
    <row r="1151" spans="1:29">
      <c r="A1151">
        <v>1153</v>
      </c>
      <c r="B1151" t="s">
        <v>806</v>
      </c>
      <c r="C1151" t="s">
        <v>2698</v>
      </c>
      <c r="J1151" t="s">
        <v>1457</v>
      </c>
      <c r="K1151">
        <v>0</v>
      </c>
      <c r="N1151" t="b">
        <v>1</v>
      </c>
      <c r="O1151" t="b">
        <v>0</v>
      </c>
      <c r="P1151" t="b">
        <v>0</v>
      </c>
      <c r="Q1151">
        <v>8</v>
      </c>
      <c r="R1151">
        <v>1</v>
      </c>
      <c r="S1151">
        <v>1</v>
      </c>
      <c r="T1151">
        <v>3</v>
      </c>
      <c r="U1151" t="b">
        <v>1</v>
      </c>
      <c r="V1151" t="s">
        <v>1093</v>
      </c>
      <c r="W1151" t="s">
        <v>2695</v>
      </c>
      <c r="X1151" t="s">
        <v>14450</v>
      </c>
      <c r="Y1151">
        <v>15</v>
      </c>
      <c r="Z1151">
        <v>15</v>
      </c>
      <c r="AA1151">
        <v>4</v>
      </c>
      <c r="AB1151">
        <v>4</v>
      </c>
      <c r="AC1151">
        <v>10</v>
      </c>
    </row>
    <row r="1152" spans="1:29">
      <c r="A1152">
        <v>1154</v>
      </c>
      <c r="B1152" t="s">
        <v>806</v>
      </c>
      <c r="C1152" t="s">
        <v>2699</v>
      </c>
      <c r="J1152" t="s">
        <v>1457</v>
      </c>
      <c r="K1152">
        <v>0</v>
      </c>
      <c r="N1152" t="b">
        <v>1</v>
      </c>
      <c r="O1152" t="b">
        <v>0</v>
      </c>
      <c r="P1152" t="b">
        <v>0</v>
      </c>
      <c r="Q1152">
        <v>8</v>
      </c>
      <c r="R1152">
        <v>1</v>
      </c>
      <c r="S1152">
        <v>1</v>
      </c>
      <c r="T1152">
        <v>3</v>
      </c>
      <c r="U1152" t="b">
        <v>1</v>
      </c>
      <c r="V1152" t="s">
        <v>1093</v>
      </c>
      <c r="W1152" t="s">
        <v>2695</v>
      </c>
      <c r="X1152" t="s">
        <v>14626</v>
      </c>
      <c r="Y1152">
        <v>15</v>
      </c>
      <c r="Z1152">
        <v>15</v>
      </c>
      <c r="AA1152">
        <v>5</v>
      </c>
      <c r="AB1152">
        <v>5</v>
      </c>
      <c r="AC1152">
        <v>10</v>
      </c>
    </row>
    <row r="1153" spans="1:29">
      <c r="A1153">
        <v>1155</v>
      </c>
      <c r="B1153" t="s">
        <v>806</v>
      </c>
      <c r="C1153" t="s">
        <v>2700</v>
      </c>
      <c r="J1153" t="s">
        <v>1457</v>
      </c>
      <c r="K1153">
        <v>0</v>
      </c>
      <c r="N1153" t="b">
        <v>1</v>
      </c>
      <c r="O1153" t="b">
        <v>0</v>
      </c>
      <c r="P1153" t="b">
        <v>0</v>
      </c>
      <c r="Q1153">
        <v>8</v>
      </c>
      <c r="R1153">
        <v>1</v>
      </c>
      <c r="S1153">
        <v>1</v>
      </c>
      <c r="T1153">
        <v>3</v>
      </c>
      <c r="U1153" t="b">
        <v>1</v>
      </c>
      <c r="V1153" t="s">
        <v>1093</v>
      </c>
      <c r="W1153" t="s">
        <v>2695</v>
      </c>
      <c r="X1153" t="s">
        <v>14553</v>
      </c>
      <c r="Y1153">
        <v>15</v>
      </c>
      <c r="Z1153">
        <v>15</v>
      </c>
      <c r="AA1153">
        <v>6</v>
      </c>
      <c r="AB1153">
        <v>6</v>
      </c>
      <c r="AC1153">
        <v>10</v>
      </c>
    </row>
    <row r="1154" spans="1:29">
      <c r="A1154">
        <v>1156</v>
      </c>
      <c r="B1154" t="s">
        <v>806</v>
      </c>
      <c r="C1154" t="s">
        <v>2701</v>
      </c>
      <c r="J1154" t="s">
        <v>1457</v>
      </c>
      <c r="K1154">
        <v>0</v>
      </c>
      <c r="N1154" t="b">
        <v>1</v>
      </c>
      <c r="O1154" t="b">
        <v>0</v>
      </c>
      <c r="P1154" t="b">
        <v>0</v>
      </c>
      <c r="Q1154">
        <v>8</v>
      </c>
      <c r="R1154">
        <v>1</v>
      </c>
      <c r="S1154">
        <v>1</v>
      </c>
      <c r="T1154">
        <v>3</v>
      </c>
      <c r="U1154" t="b">
        <v>1</v>
      </c>
      <c r="V1154" t="s">
        <v>1093</v>
      </c>
      <c r="W1154" t="s">
        <v>2695</v>
      </c>
      <c r="X1154" t="s">
        <v>14667</v>
      </c>
      <c r="Y1154">
        <v>15</v>
      </c>
      <c r="Z1154">
        <v>15</v>
      </c>
      <c r="AA1154">
        <v>7</v>
      </c>
      <c r="AB1154">
        <v>7</v>
      </c>
      <c r="AC1154">
        <v>10</v>
      </c>
    </row>
    <row r="1155" spans="1:29">
      <c r="A1155">
        <v>1157</v>
      </c>
      <c r="B1155" t="s">
        <v>806</v>
      </c>
      <c r="C1155" t="s">
        <v>2702</v>
      </c>
      <c r="J1155" t="s">
        <v>1457</v>
      </c>
      <c r="K1155">
        <v>0</v>
      </c>
      <c r="N1155" t="b">
        <v>1</v>
      </c>
      <c r="O1155" t="b">
        <v>0</v>
      </c>
      <c r="P1155" t="b">
        <v>0</v>
      </c>
      <c r="Q1155">
        <v>8</v>
      </c>
      <c r="R1155">
        <v>1</v>
      </c>
      <c r="S1155">
        <v>1</v>
      </c>
      <c r="T1155">
        <v>3</v>
      </c>
      <c r="U1155" t="b">
        <v>1</v>
      </c>
      <c r="V1155" t="s">
        <v>1093</v>
      </c>
      <c r="W1155" t="s">
        <v>2695</v>
      </c>
      <c r="X1155" t="s">
        <v>14674</v>
      </c>
      <c r="Y1155">
        <v>15</v>
      </c>
      <c r="Z1155">
        <v>15</v>
      </c>
      <c r="AA1155">
        <v>8</v>
      </c>
      <c r="AB1155">
        <v>8</v>
      </c>
      <c r="AC1155">
        <v>10</v>
      </c>
    </row>
    <row r="1156" spans="1:29">
      <c r="A1156">
        <v>1158</v>
      </c>
      <c r="B1156" t="s">
        <v>806</v>
      </c>
      <c r="C1156" t="s">
        <v>2703</v>
      </c>
      <c r="J1156" t="s">
        <v>1457</v>
      </c>
      <c r="K1156">
        <v>0</v>
      </c>
      <c r="N1156" t="b">
        <v>1</v>
      </c>
      <c r="O1156" t="b">
        <v>0</v>
      </c>
      <c r="P1156" t="b">
        <v>0</v>
      </c>
      <c r="Q1156">
        <v>8</v>
      </c>
      <c r="R1156">
        <v>1</v>
      </c>
      <c r="S1156">
        <v>1</v>
      </c>
      <c r="T1156">
        <v>3</v>
      </c>
      <c r="U1156" t="b">
        <v>1</v>
      </c>
      <c r="V1156" t="s">
        <v>1093</v>
      </c>
      <c r="W1156" t="s">
        <v>2695</v>
      </c>
      <c r="X1156" t="s">
        <v>14451</v>
      </c>
      <c r="Y1156">
        <v>16</v>
      </c>
      <c r="Z1156">
        <v>16</v>
      </c>
      <c r="AA1156">
        <v>4</v>
      </c>
      <c r="AB1156">
        <v>4</v>
      </c>
      <c r="AC1156">
        <v>10</v>
      </c>
    </row>
    <row r="1157" spans="1:29">
      <c r="A1157">
        <v>1159</v>
      </c>
      <c r="B1157" t="s">
        <v>806</v>
      </c>
      <c r="C1157" t="s">
        <v>2704</v>
      </c>
      <c r="J1157" t="s">
        <v>1457</v>
      </c>
      <c r="K1157">
        <v>0</v>
      </c>
      <c r="N1157" t="b">
        <v>1</v>
      </c>
      <c r="O1157" t="b">
        <v>0</v>
      </c>
      <c r="P1157" t="b">
        <v>0</v>
      </c>
      <c r="Q1157">
        <v>8</v>
      </c>
      <c r="R1157">
        <v>1</v>
      </c>
      <c r="S1157">
        <v>1</v>
      </c>
      <c r="T1157">
        <v>3</v>
      </c>
      <c r="U1157" t="b">
        <v>1</v>
      </c>
      <c r="V1157" t="s">
        <v>1093</v>
      </c>
      <c r="W1157" t="s">
        <v>2695</v>
      </c>
      <c r="X1157" t="s">
        <v>14628</v>
      </c>
      <c r="Y1157">
        <v>16</v>
      </c>
      <c r="Z1157">
        <v>16</v>
      </c>
      <c r="AA1157">
        <v>5</v>
      </c>
      <c r="AB1157">
        <v>5</v>
      </c>
      <c r="AC1157">
        <v>10</v>
      </c>
    </row>
    <row r="1158" spans="1:29">
      <c r="A1158">
        <v>1160</v>
      </c>
      <c r="B1158" t="s">
        <v>806</v>
      </c>
      <c r="C1158" t="s">
        <v>2705</v>
      </c>
      <c r="J1158" t="s">
        <v>1457</v>
      </c>
      <c r="K1158">
        <v>0</v>
      </c>
      <c r="N1158" t="b">
        <v>1</v>
      </c>
      <c r="O1158" t="b">
        <v>0</v>
      </c>
      <c r="P1158" t="b">
        <v>0</v>
      </c>
      <c r="Q1158">
        <v>8</v>
      </c>
      <c r="R1158">
        <v>1</v>
      </c>
      <c r="S1158">
        <v>1</v>
      </c>
      <c r="T1158">
        <v>3</v>
      </c>
      <c r="U1158" t="b">
        <v>1</v>
      </c>
      <c r="V1158" t="s">
        <v>1093</v>
      </c>
      <c r="W1158" t="s">
        <v>2695</v>
      </c>
      <c r="X1158" t="s">
        <v>14554</v>
      </c>
      <c r="Y1158">
        <v>16</v>
      </c>
      <c r="Z1158">
        <v>16</v>
      </c>
      <c r="AA1158">
        <v>6</v>
      </c>
      <c r="AB1158">
        <v>6</v>
      </c>
      <c r="AC1158">
        <v>10</v>
      </c>
    </row>
    <row r="1159" spans="1:29">
      <c r="A1159">
        <v>1161</v>
      </c>
      <c r="B1159" t="s">
        <v>806</v>
      </c>
      <c r="C1159" t="s">
        <v>2706</v>
      </c>
      <c r="J1159" t="s">
        <v>1457</v>
      </c>
      <c r="K1159">
        <v>0</v>
      </c>
      <c r="N1159" t="b">
        <v>1</v>
      </c>
      <c r="O1159" t="b">
        <v>0</v>
      </c>
      <c r="P1159" t="b">
        <v>0</v>
      </c>
      <c r="Q1159">
        <v>8</v>
      </c>
      <c r="R1159">
        <v>1</v>
      </c>
      <c r="S1159">
        <v>1</v>
      </c>
      <c r="T1159">
        <v>3</v>
      </c>
      <c r="U1159" t="b">
        <v>1</v>
      </c>
      <c r="V1159" t="s">
        <v>1093</v>
      </c>
      <c r="W1159" t="s">
        <v>2695</v>
      </c>
      <c r="X1159" t="s">
        <v>14668</v>
      </c>
      <c r="Y1159">
        <v>16</v>
      </c>
      <c r="Z1159">
        <v>16</v>
      </c>
      <c r="AA1159">
        <v>7</v>
      </c>
      <c r="AB1159">
        <v>7</v>
      </c>
      <c r="AC1159">
        <v>10</v>
      </c>
    </row>
    <row r="1160" spans="1:29">
      <c r="A1160">
        <v>1162</v>
      </c>
      <c r="B1160" t="s">
        <v>806</v>
      </c>
      <c r="C1160" t="s">
        <v>2707</v>
      </c>
      <c r="J1160" t="s">
        <v>1457</v>
      </c>
      <c r="K1160">
        <v>0</v>
      </c>
      <c r="N1160" t="b">
        <v>1</v>
      </c>
      <c r="O1160" t="b">
        <v>0</v>
      </c>
      <c r="P1160" t="b">
        <v>0</v>
      </c>
      <c r="Q1160">
        <v>8</v>
      </c>
      <c r="R1160">
        <v>1</v>
      </c>
      <c r="S1160">
        <v>1</v>
      </c>
      <c r="T1160">
        <v>3</v>
      </c>
      <c r="U1160" t="b">
        <v>1</v>
      </c>
      <c r="V1160" t="s">
        <v>1093</v>
      </c>
      <c r="W1160" t="s">
        <v>2695</v>
      </c>
      <c r="X1160" t="s">
        <v>14675</v>
      </c>
      <c r="Y1160">
        <v>16</v>
      </c>
      <c r="Z1160">
        <v>16</v>
      </c>
      <c r="AA1160">
        <v>8</v>
      </c>
      <c r="AB1160">
        <v>8</v>
      </c>
      <c r="AC1160">
        <v>10</v>
      </c>
    </row>
    <row r="1161" spans="1:29">
      <c r="A1161">
        <v>1163</v>
      </c>
      <c r="B1161" t="s">
        <v>806</v>
      </c>
      <c r="C1161" t="s">
        <v>2708</v>
      </c>
      <c r="J1161" t="s">
        <v>1457</v>
      </c>
      <c r="K1161">
        <v>0</v>
      </c>
      <c r="N1161" t="b">
        <v>1</v>
      </c>
      <c r="O1161" t="b">
        <v>0</v>
      </c>
      <c r="P1161" t="b">
        <v>0</v>
      </c>
      <c r="Q1161">
        <v>8</v>
      </c>
      <c r="R1161">
        <v>1</v>
      </c>
      <c r="S1161">
        <v>1</v>
      </c>
      <c r="T1161">
        <v>3</v>
      </c>
      <c r="U1161" t="b">
        <v>1</v>
      </c>
      <c r="V1161" t="s">
        <v>1093</v>
      </c>
      <c r="W1161" t="s">
        <v>2695</v>
      </c>
      <c r="X1161" t="s">
        <v>14630</v>
      </c>
      <c r="Y1161">
        <v>17</v>
      </c>
      <c r="Z1161">
        <v>17</v>
      </c>
      <c r="AA1161">
        <v>4</v>
      </c>
      <c r="AB1161">
        <v>4</v>
      </c>
      <c r="AC1161">
        <v>10</v>
      </c>
    </row>
    <row r="1162" spans="1:29">
      <c r="A1162">
        <v>1164</v>
      </c>
      <c r="B1162" t="s">
        <v>806</v>
      </c>
      <c r="C1162" t="s">
        <v>2709</v>
      </c>
      <c r="J1162" t="s">
        <v>1457</v>
      </c>
      <c r="K1162">
        <v>0</v>
      </c>
      <c r="N1162" t="b">
        <v>1</v>
      </c>
      <c r="O1162" t="b">
        <v>0</v>
      </c>
      <c r="P1162" t="b">
        <v>0</v>
      </c>
      <c r="Q1162">
        <v>8</v>
      </c>
      <c r="R1162">
        <v>1</v>
      </c>
      <c r="S1162">
        <v>1</v>
      </c>
      <c r="T1162">
        <v>3</v>
      </c>
      <c r="U1162" t="b">
        <v>1</v>
      </c>
      <c r="V1162" t="s">
        <v>1093</v>
      </c>
      <c r="W1162" t="s">
        <v>2695</v>
      </c>
      <c r="X1162" t="s">
        <v>14631</v>
      </c>
      <c r="Y1162">
        <v>17</v>
      </c>
      <c r="Z1162">
        <v>17</v>
      </c>
      <c r="AA1162">
        <v>5</v>
      </c>
      <c r="AB1162">
        <v>5</v>
      </c>
      <c r="AC1162">
        <v>10</v>
      </c>
    </row>
    <row r="1163" spans="1:29">
      <c r="A1163">
        <v>1165</v>
      </c>
      <c r="B1163" t="s">
        <v>806</v>
      </c>
      <c r="C1163" t="s">
        <v>2710</v>
      </c>
      <c r="J1163" t="s">
        <v>1457</v>
      </c>
      <c r="K1163">
        <v>0</v>
      </c>
      <c r="N1163" t="b">
        <v>1</v>
      </c>
      <c r="O1163" t="b">
        <v>0</v>
      </c>
      <c r="P1163" t="b">
        <v>0</v>
      </c>
      <c r="Q1163">
        <v>8</v>
      </c>
      <c r="R1163">
        <v>1</v>
      </c>
      <c r="S1163">
        <v>1</v>
      </c>
      <c r="T1163">
        <v>3</v>
      </c>
      <c r="U1163" t="b">
        <v>1</v>
      </c>
      <c r="V1163" t="s">
        <v>1093</v>
      </c>
      <c r="W1163" t="s">
        <v>2695</v>
      </c>
      <c r="X1163" t="s">
        <v>14457</v>
      </c>
      <c r="Y1163">
        <v>17</v>
      </c>
      <c r="Z1163">
        <v>17</v>
      </c>
      <c r="AA1163">
        <v>6</v>
      </c>
      <c r="AB1163">
        <v>6</v>
      </c>
      <c r="AC1163">
        <v>10</v>
      </c>
    </row>
    <row r="1164" spans="1:29">
      <c r="A1164">
        <v>1166</v>
      </c>
      <c r="B1164" t="s">
        <v>806</v>
      </c>
      <c r="C1164" t="s">
        <v>2711</v>
      </c>
      <c r="J1164" t="s">
        <v>1457</v>
      </c>
      <c r="K1164">
        <v>0</v>
      </c>
      <c r="N1164" t="b">
        <v>1</v>
      </c>
      <c r="O1164" t="b">
        <v>0</v>
      </c>
      <c r="P1164" t="b">
        <v>0</v>
      </c>
      <c r="Q1164">
        <v>8</v>
      </c>
      <c r="R1164">
        <v>1</v>
      </c>
      <c r="S1164">
        <v>1</v>
      </c>
      <c r="T1164">
        <v>3</v>
      </c>
      <c r="U1164" t="b">
        <v>1</v>
      </c>
      <c r="V1164" t="s">
        <v>1093</v>
      </c>
      <c r="W1164" t="s">
        <v>2695</v>
      </c>
      <c r="X1164" t="s">
        <v>14669</v>
      </c>
      <c r="Y1164">
        <v>17</v>
      </c>
      <c r="Z1164">
        <v>17</v>
      </c>
      <c r="AA1164">
        <v>7</v>
      </c>
      <c r="AB1164">
        <v>7</v>
      </c>
      <c r="AC1164">
        <v>10</v>
      </c>
    </row>
    <row r="1165" spans="1:29">
      <c r="A1165">
        <v>1167</v>
      </c>
      <c r="B1165" t="s">
        <v>806</v>
      </c>
      <c r="C1165" t="s">
        <v>2712</v>
      </c>
      <c r="J1165" t="s">
        <v>1457</v>
      </c>
      <c r="K1165">
        <v>0</v>
      </c>
      <c r="N1165" t="b">
        <v>1</v>
      </c>
      <c r="O1165" t="b">
        <v>0</v>
      </c>
      <c r="P1165" t="b">
        <v>0</v>
      </c>
      <c r="Q1165">
        <v>8</v>
      </c>
      <c r="R1165">
        <v>1</v>
      </c>
      <c r="S1165">
        <v>1</v>
      </c>
      <c r="T1165">
        <v>3</v>
      </c>
      <c r="U1165" t="b">
        <v>1</v>
      </c>
      <c r="V1165" t="s">
        <v>1093</v>
      </c>
      <c r="W1165" t="s">
        <v>2695</v>
      </c>
      <c r="X1165" t="s">
        <v>14676</v>
      </c>
      <c r="Y1165">
        <v>17</v>
      </c>
      <c r="Z1165">
        <v>17</v>
      </c>
      <c r="AA1165">
        <v>8</v>
      </c>
      <c r="AB1165">
        <v>8</v>
      </c>
      <c r="AC1165">
        <v>10</v>
      </c>
    </row>
    <row r="1166" spans="1:29">
      <c r="A1166">
        <v>1168</v>
      </c>
      <c r="B1166" t="s">
        <v>806</v>
      </c>
      <c r="C1166" t="s">
        <v>2713</v>
      </c>
      <c r="J1166" t="s">
        <v>1457</v>
      </c>
      <c r="K1166">
        <v>0</v>
      </c>
      <c r="N1166" t="b">
        <v>1</v>
      </c>
      <c r="O1166" t="b">
        <v>0</v>
      </c>
      <c r="P1166" t="b">
        <v>0</v>
      </c>
      <c r="Q1166">
        <v>8</v>
      </c>
      <c r="R1166">
        <v>1</v>
      </c>
      <c r="S1166">
        <v>1</v>
      </c>
      <c r="T1166">
        <v>3</v>
      </c>
      <c r="U1166" t="b">
        <v>1</v>
      </c>
      <c r="V1166" t="s">
        <v>1093</v>
      </c>
      <c r="W1166" t="s">
        <v>2695</v>
      </c>
      <c r="X1166" t="s">
        <v>14633</v>
      </c>
      <c r="Y1166">
        <v>18</v>
      </c>
      <c r="Z1166">
        <v>18</v>
      </c>
      <c r="AA1166">
        <v>4</v>
      </c>
      <c r="AB1166">
        <v>4</v>
      </c>
      <c r="AC1166">
        <v>10</v>
      </c>
    </row>
    <row r="1167" spans="1:29">
      <c r="A1167">
        <v>1169</v>
      </c>
      <c r="B1167" t="s">
        <v>806</v>
      </c>
      <c r="C1167" t="s">
        <v>2714</v>
      </c>
      <c r="J1167" t="s">
        <v>1457</v>
      </c>
      <c r="K1167">
        <v>0</v>
      </c>
      <c r="N1167" t="b">
        <v>1</v>
      </c>
      <c r="O1167" t="b">
        <v>0</v>
      </c>
      <c r="P1167" t="b">
        <v>0</v>
      </c>
      <c r="Q1167">
        <v>8</v>
      </c>
      <c r="R1167">
        <v>1</v>
      </c>
      <c r="S1167">
        <v>1</v>
      </c>
      <c r="T1167">
        <v>3</v>
      </c>
      <c r="U1167" t="b">
        <v>1</v>
      </c>
      <c r="V1167" t="s">
        <v>1093</v>
      </c>
      <c r="W1167" t="s">
        <v>2695</v>
      </c>
      <c r="X1167" t="s">
        <v>14634</v>
      </c>
      <c r="Y1167">
        <v>18</v>
      </c>
      <c r="Z1167">
        <v>18</v>
      </c>
      <c r="AA1167">
        <v>5</v>
      </c>
      <c r="AB1167">
        <v>5</v>
      </c>
      <c r="AC1167">
        <v>10</v>
      </c>
    </row>
    <row r="1168" spans="1:29">
      <c r="A1168">
        <v>1170</v>
      </c>
      <c r="B1168" t="s">
        <v>806</v>
      </c>
      <c r="C1168" t="s">
        <v>2715</v>
      </c>
      <c r="J1168" t="s">
        <v>1457</v>
      </c>
      <c r="K1168">
        <v>0</v>
      </c>
      <c r="N1168" t="b">
        <v>1</v>
      </c>
      <c r="O1168" t="b">
        <v>0</v>
      </c>
      <c r="P1168" t="b">
        <v>0</v>
      </c>
      <c r="Q1168">
        <v>8</v>
      </c>
      <c r="R1168">
        <v>1</v>
      </c>
      <c r="S1168">
        <v>1</v>
      </c>
      <c r="T1168">
        <v>3</v>
      </c>
      <c r="U1168" t="b">
        <v>1</v>
      </c>
      <c r="V1168" t="s">
        <v>1093</v>
      </c>
      <c r="W1168" t="s">
        <v>2695</v>
      </c>
      <c r="X1168" t="s">
        <v>14635</v>
      </c>
      <c r="Y1168">
        <v>18</v>
      </c>
      <c r="Z1168">
        <v>18</v>
      </c>
      <c r="AA1168">
        <v>6</v>
      </c>
      <c r="AB1168">
        <v>6</v>
      </c>
      <c r="AC1168">
        <v>10</v>
      </c>
    </row>
    <row r="1169" spans="1:29">
      <c r="A1169">
        <v>1171</v>
      </c>
      <c r="B1169" t="s">
        <v>806</v>
      </c>
      <c r="C1169" t="s">
        <v>2716</v>
      </c>
      <c r="J1169" t="s">
        <v>1457</v>
      </c>
      <c r="K1169">
        <v>0</v>
      </c>
      <c r="N1169" t="b">
        <v>1</v>
      </c>
      <c r="O1169" t="b">
        <v>0</v>
      </c>
      <c r="P1169" t="b">
        <v>0</v>
      </c>
      <c r="Q1169">
        <v>8</v>
      </c>
      <c r="R1169">
        <v>1</v>
      </c>
      <c r="S1169">
        <v>1</v>
      </c>
      <c r="T1169">
        <v>3</v>
      </c>
      <c r="U1169" t="b">
        <v>1</v>
      </c>
      <c r="V1169" t="s">
        <v>1093</v>
      </c>
      <c r="W1169" t="s">
        <v>2695</v>
      </c>
      <c r="X1169" t="s">
        <v>14670</v>
      </c>
      <c r="Y1169">
        <v>18</v>
      </c>
      <c r="Z1169">
        <v>18</v>
      </c>
      <c r="AA1169">
        <v>7</v>
      </c>
      <c r="AB1169">
        <v>7</v>
      </c>
      <c r="AC1169">
        <v>10</v>
      </c>
    </row>
    <row r="1170" spans="1:29">
      <c r="A1170">
        <v>1172</v>
      </c>
      <c r="B1170" t="s">
        <v>806</v>
      </c>
      <c r="C1170" t="s">
        <v>2717</v>
      </c>
      <c r="J1170" t="s">
        <v>1457</v>
      </c>
      <c r="K1170">
        <v>0</v>
      </c>
      <c r="N1170" t="b">
        <v>1</v>
      </c>
      <c r="O1170" t="b">
        <v>0</v>
      </c>
      <c r="P1170" t="b">
        <v>0</v>
      </c>
      <c r="Q1170">
        <v>8</v>
      </c>
      <c r="R1170">
        <v>1</v>
      </c>
      <c r="S1170">
        <v>1</v>
      </c>
      <c r="T1170">
        <v>3</v>
      </c>
      <c r="U1170" t="b">
        <v>1</v>
      </c>
      <c r="V1170" t="s">
        <v>1093</v>
      </c>
      <c r="W1170" t="s">
        <v>2695</v>
      </c>
      <c r="X1170" t="s">
        <v>14677</v>
      </c>
      <c r="Y1170">
        <v>18</v>
      </c>
      <c r="Z1170">
        <v>18</v>
      </c>
      <c r="AA1170">
        <v>8</v>
      </c>
      <c r="AB1170">
        <v>8</v>
      </c>
      <c r="AC1170">
        <v>10</v>
      </c>
    </row>
    <row r="1171" spans="1:29">
      <c r="A1171">
        <v>1173</v>
      </c>
      <c r="B1171" t="s">
        <v>806</v>
      </c>
      <c r="C1171" t="s">
        <v>2718</v>
      </c>
      <c r="J1171" t="s">
        <v>1457</v>
      </c>
      <c r="K1171">
        <v>0</v>
      </c>
      <c r="N1171" t="b">
        <v>1</v>
      </c>
      <c r="O1171" t="b">
        <v>0</v>
      </c>
      <c r="P1171" t="b">
        <v>0</v>
      </c>
      <c r="Q1171">
        <v>8</v>
      </c>
      <c r="R1171">
        <v>1</v>
      </c>
      <c r="S1171">
        <v>1</v>
      </c>
      <c r="T1171">
        <v>3</v>
      </c>
      <c r="U1171" t="b">
        <v>1</v>
      </c>
      <c r="V1171" t="s">
        <v>1093</v>
      </c>
      <c r="W1171" t="s">
        <v>2695</v>
      </c>
      <c r="X1171" t="s">
        <v>14636</v>
      </c>
      <c r="Y1171">
        <v>19</v>
      </c>
      <c r="Z1171">
        <v>19</v>
      </c>
      <c r="AA1171">
        <v>4</v>
      </c>
      <c r="AB1171">
        <v>4</v>
      </c>
      <c r="AC1171">
        <v>10</v>
      </c>
    </row>
    <row r="1172" spans="1:29">
      <c r="A1172">
        <v>1174</v>
      </c>
      <c r="B1172" t="s">
        <v>806</v>
      </c>
      <c r="C1172" t="s">
        <v>2719</v>
      </c>
      <c r="J1172" t="s">
        <v>1457</v>
      </c>
      <c r="K1172">
        <v>0</v>
      </c>
      <c r="N1172" t="b">
        <v>1</v>
      </c>
      <c r="O1172" t="b">
        <v>0</v>
      </c>
      <c r="P1172" t="b">
        <v>0</v>
      </c>
      <c r="Q1172">
        <v>8</v>
      </c>
      <c r="R1172">
        <v>1</v>
      </c>
      <c r="S1172">
        <v>1</v>
      </c>
      <c r="T1172">
        <v>3</v>
      </c>
      <c r="U1172" t="b">
        <v>1</v>
      </c>
      <c r="V1172" t="s">
        <v>1093</v>
      </c>
      <c r="W1172" t="s">
        <v>2695</v>
      </c>
      <c r="X1172" t="s">
        <v>14637</v>
      </c>
      <c r="Y1172">
        <v>19</v>
      </c>
      <c r="Z1172">
        <v>19</v>
      </c>
      <c r="AA1172">
        <v>5</v>
      </c>
      <c r="AB1172">
        <v>5</v>
      </c>
      <c r="AC1172">
        <v>10</v>
      </c>
    </row>
    <row r="1173" spans="1:29">
      <c r="A1173">
        <v>1175</v>
      </c>
      <c r="B1173" t="s">
        <v>806</v>
      </c>
      <c r="C1173" t="s">
        <v>2720</v>
      </c>
      <c r="J1173" t="s">
        <v>1457</v>
      </c>
      <c r="K1173">
        <v>0</v>
      </c>
      <c r="N1173" t="b">
        <v>1</v>
      </c>
      <c r="O1173" t="b">
        <v>0</v>
      </c>
      <c r="P1173" t="b">
        <v>0</v>
      </c>
      <c r="Q1173">
        <v>8</v>
      </c>
      <c r="R1173">
        <v>1</v>
      </c>
      <c r="S1173">
        <v>1</v>
      </c>
      <c r="T1173">
        <v>3</v>
      </c>
      <c r="U1173" t="b">
        <v>1</v>
      </c>
      <c r="V1173" t="s">
        <v>1093</v>
      </c>
      <c r="W1173" t="s">
        <v>2695</v>
      </c>
      <c r="X1173" t="s">
        <v>14638</v>
      </c>
      <c r="Y1173">
        <v>19</v>
      </c>
      <c r="Z1173">
        <v>19</v>
      </c>
      <c r="AA1173">
        <v>6</v>
      </c>
      <c r="AB1173">
        <v>6</v>
      </c>
      <c r="AC1173">
        <v>10</v>
      </c>
    </row>
    <row r="1174" spans="1:29">
      <c r="A1174">
        <v>1176</v>
      </c>
      <c r="B1174" t="s">
        <v>806</v>
      </c>
      <c r="C1174" t="s">
        <v>2721</v>
      </c>
      <c r="J1174" t="s">
        <v>1457</v>
      </c>
      <c r="K1174">
        <v>0</v>
      </c>
      <c r="N1174" t="b">
        <v>1</v>
      </c>
      <c r="O1174" t="b">
        <v>0</v>
      </c>
      <c r="P1174" t="b">
        <v>0</v>
      </c>
      <c r="Q1174">
        <v>8</v>
      </c>
      <c r="R1174">
        <v>1</v>
      </c>
      <c r="S1174">
        <v>1</v>
      </c>
      <c r="T1174">
        <v>3</v>
      </c>
      <c r="U1174" t="b">
        <v>1</v>
      </c>
      <c r="V1174" t="s">
        <v>1093</v>
      </c>
      <c r="W1174" t="s">
        <v>2695</v>
      </c>
      <c r="X1174" t="s">
        <v>14671</v>
      </c>
      <c r="Y1174">
        <v>19</v>
      </c>
      <c r="Z1174">
        <v>19</v>
      </c>
      <c r="AA1174">
        <v>7</v>
      </c>
      <c r="AB1174">
        <v>7</v>
      </c>
      <c r="AC1174">
        <v>10</v>
      </c>
    </row>
    <row r="1175" spans="1:29">
      <c r="A1175">
        <v>1177</v>
      </c>
      <c r="B1175" t="s">
        <v>806</v>
      </c>
      <c r="C1175" t="s">
        <v>2722</v>
      </c>
      <c r="J1175" t="s">
        <v>1457</v>
      </c>
      <c r="K1175">
        <v>0</v>
      </c>
      <c r="N1175" t="b">
        <v>1</v>
      </c>
      <c r="O1175" t="b">
        <v>0</v>
      </c>
      <c r="P1175" t="b">
        <v>0</v>
      </c>
      <c r="Q1175">
        <v>8</v>
      </c>
      <c r="R1175">
        <v>1</v>
      </c>
      <c r="S1175">
        <v>1</v>
      </c>
      <c r="T1175">
        <v>3</v>
      </c>
      <c r="U1175" t="b">
        <v>1</v>
      </c>
      <c r="V1175" t="s">
        <v>1093</v>
      </c>
      <c r="W1175" t="s">
        <v>2695</v>
      </c>
      <c r="X1175" t="s">
        <v>14678</v>
      </c>
      <c r="Y1175">
        <v>19</v>
      </c>
      <c r="Z1175">
        <v>19</v>
      </c>
      <c r="AA1175">
        <v>8</v>
      </c>
      <c r="AB1175">
        <v>8</v>
      </c>
      <c r="AC1175">
        <v>10</v>
      </c>
    </row>
    <row r="1176" spans="1:29">
      <c r="A1176">
        <v>1178</v>
      </c>
      <c r="B1176" t="s">
        <v>806</v>
      </c>
      <c r="C1176" t="s">
        <v>2723</v>
      </c>
      <c r="J1176" t="s">
        <v>1457</v>
      </c>
      <c r="K1176">
        <v>0</v>
      </c>
      <c r="N1176" t="b">
        <v>1</v>
      </c>
      <c r="O1176" t="b">
        <v>0</v>
      </c>
      <c r="P1176" t="b">
        <v>0</v>
      </c>
      <c r="Q1176">
        <v>8</v>
      </c>
      <c r="R1176">
        <v>1</v>
      </c>
      <c r="S1176">
        <v>1</v>
      </c>
      <c r="T1176">
        <v>3</v>
      </c>
      <c r="U1176" t="b">
        <v>1</v>
      </c>
      <c r="V1176" t="s">
        <v>1093</v>
      </c>
      <c r="W1176" t="s">
        <v>2695</v>
      </c>
      <c r="X1176" t="s">
        <v>14642</v>
      </c>
      <c r="Y1176">
        <v>21</v>
      </c>
      <c r="Z1176">
        <v>21</v>
      </c>
      <c r="AA1176">
        <v>4</v>
      </c>
      <c r="AB1176">
        <v>4</v>
      </c>
      <c r="AC1176">
        <v>10</v>
      </c>
    </row>
    <row r="1177" spans="1:29">
      <c r="A1177">
        <v>1179</v>
      </c>
      <c r="B1177" t="s">
        <v>806</v>
      </c>
      <c r="C1177" t="s">
        <v>2724</v>
      </c>
      <c r="J1177" t="s">
        <v>1457</v>
      </c>
      <c r="K1177">
        <v>0</v>
      </c>
      <c r="N1177" t="b">
        <v>1</v>
      </c>
      <c r="O1177" t="b">
        <v>0</v>
      </c>
      <c r="P1177" t="b">
        <v>0</v>
      </c>
      <c r="Q1177">
        <v>8</v>
      </c>
      <c r="R1177">
        <v>1</v>
      </c>
      <c r="S1177">
        <v>1</v>
      </c>
      <c r="T1177">
        <v>3</v>
      </c>
      <c r="U1177" t="b">
        <v>1</v>
      </c>
      <c r="V1177" t="s">
        <v>1093</v>
      </c>
      <c r="W1177" t="s">
        <v>2695</v>
      </c>
      <c r="X1177" t="s">
        <v>14643</v>
      </c>
      <c r="Y1177">
        <v>21</v>
      </c>
      <c r="Z1177">
        <v>21</v>
      </c>
      <c r="AA1177">
        <v>5</v>
      </c>
      <c r="AB1177">
        <v>5</v>
      </c>
      <c r="AC1177">
        <v>10</v>
      </c>
    </row>
    <row r="1178" spans="1:29">
      <c r="A1178">
        <v>1180</v>
      </c>
      <c r="B1178" t="s">
        <v>806</v>
      </c>
      <c r="C1178" t="s">
        <v>2725</v>
      </c>
      <c r="J1178" t="s">
        <v>1457</v>
      </c>
      <c r="K1178">
        <v>0</v>
      </c>
      <c r="N1178" t="b">
        <v>1</v>
      </c>
      <c r="O1178" t="b">
        <v>0</v>
      </c>
      <c r="P1178" t="b">
        <v>0</v>
      </c>
      <c r="Q1178">
        <v>8</v>
      </c>
      <c r="R1178">
        <v>1</v>
      </c>
      <c r="S1178">
        <v>1</v>
      </c>
      <c r="T1178">
        <v>3</v>
      </c>
      <c r="U1178" t="b">
        <v>1</v>
      </c>
      <c r="V1178" t="s">
        <v>1093</v>
      </c>
      <c r="W1178" t="s">
        <v>2695</v>
      </c>
      <c r="X1178" t="s">
        <v>14557</v>
      </c>
      <c r="Y1178">
        <v>21</v>
      </c>
      <c r="Z1178">
        <v>21</v>
      </c>
      <c r="AA1178">
        <v>6</v>
      </c>
      <c r="AB1178">
        <v>6</v>
      </c>
      <c r="AC1178">
        <v>10</v>
      </c>
    </row>
    <row r="1179" spans="1:29">
      <c r="A1179">
        <v>1181</v>
      </c>
      <c r="B1179" t="s">
        <v>806</v>
      </c>
      <c r="C1179" t="s">
        <v>2726</v>
      </c>
      <c r="J1179" t="s">
        <v>1457</v>
      </c>
      <c r="K1179">
        <v>0</v>
      </c>
      <c r="N1179" t="b">
        <v>1</v>
      </c>
      <c r="O1179" t="b">
        <v>0</v>
      </c>
      <c r="P1179" t="b">
        <v>0</v>
      </c>
      <c r="Q1179">
        <v>8</v>
      </c>
      <c r="R1179">
        <v>1</v>
      </c>
      <c r="S1179">
        <v>1</v>
      </c>
      <c r="T1179">
        <v>3</v>
      </c>
      <c r="U1179" t="b">
        <v>1</v>
      </c>
      <c r="V1179" t="s">
        <v>1093</v>
      </c>
      <c r="W1179" t="s">
        <v>2695</v>
      </c>
      <c r="X1179" t="s">
        <v>14567</v>
      </c>
      <c r="Y1179">
        <v>21</v>
      </c>
      <c r="Z1179">
        <v>21</v>
      </c>
      <c r="AA1179">
        <v>7</v>
      </c>
      <c r="AB1179">
        <v>7</v>
      </c>
      <c r="AC1179">
        <v>10</v>
      </c>
    </row>
    <row r="1180" spans="1:29">
      <c r="A1180">
        <v>1182</v>
      </c>
      <c r="B1180" t="s">
        <v>806</v>
      </c>
      <c r="C1180" t="s">
        <v>2727</v>
      </c>
      <c r="J1180" t="s">
        <v>1457</v>
      </c>
      <c r="K1180">
        <v>0</v>
      </c>
      <c r="N1180" t="b">
        <v>1</v>
      </c>
      <c r="O1180" t="b">
        <v>0</v>
      </c>
      <c r="P1180" t="b">
        <v>0</v>
      </c>
      <c r="Q1180">
        <v>8</v>
      </c>
      <c r="R1180">
        <v>1</v>
      </c>
      <c r="S1180">
        <v>1</v>
      </c>
      <c r="T1180">
        <v>3</v>
      </c>
      <c r="U1180" t="b">
        <v>1</v>
      </c>
      <c r="V1180" t="s">
        <v>1093</v>
      </c>
      <c r="W1180" t="s">
        <v>2695</v>
      </c>
      <c r="X1180" t="s">
        <v>14575</v>
      </c>
      <c r="Y1180">
        <v>21</v>
      </c>
      <c r="Z1180">
        <v>21</v>
      </c>
      <c r="AA1180">
        <v>8</v>
      </c>
      <c r="AB1180">
        <v>8</v>
      </c>
      <c r="AC1180">
        <v>10</v>
      </c>
    </row>
    <row r="1181" spans="1:29">
      <c r="A1181">
        <v>1183</v>
      </c>
      <c r="B1181" t="s">
        <v>806</v>
      </c>
      <c r="C1181" t="s">
        <v>2728</v>
      </c>
      <c r="J1181" t="s">
        <v>1457</v>
      </c>
      <c r="K1181">
        <v>0</v>
      </c>
      <c r="N1181" t="b">
        <v>1</v>
      </c>
      <c r="O1181" t="b">
        <v>0</v>
      </c>
      <c r="P1181" t="b">
        <v>0</v>
      </c>
      <c r="Q1181">
        <v>8</v>
      </c>
      <c r="R1181">
        <v>1</v>
      </c>
      <c r="S1181">
        <v>1</v>
      </c>
      <c r="T1181">
        <v>3</v>
      </c>
      <c r="U1181" t="b">
        <v>1</v>
      </c>
      <c r="V1181" t="s">
        <v>1093</v>
      </c>
      <c r="W1181" t="s">
        <v>2695</v>
      </c>
      <c r="X1181" t="s">
        <v>14462</v>
      </c>
      <c r="Y1181">
        <v>22</v>
      </c>
      <c r="Z1181">
        <v>22</v>
      </c>
      <c r="AA1181">
        <v>4</v>
      </c>
      <c r="AB1181">
        <v>4</v>
      </c>
      <c r="AC1181">
        <v>10</v>
      </c>
    </row>
    <row r="1182" spans="1:29">
      <c r="A1182">
        <v>1184</v>
      </c>
      <c r="B1182" t="s">
        <v>806</v>
      </c>
      <c r="C1182" t="s">
        <v>2729</v>
      </c>
      <c r="J1182" t="s">
        <v>1457</v>
      </c>
      <c r="K1182">
        <v>0</v>
      </c>
      <c r="N1182" t="b">
        <v>1</v>
      </c>
      <c r="O1182" t="b">
        <v>0</v>
      </c>
      <c r="P1182" t="b">
        <v>0</v>
      </c>
      <c r="Q1182">
        <v>8</v>
      </c>
      <c r="R1182">
        <v>1</v>
      </c>
      <c r="S1182">
        <v>1</v>
      </c>
      <c r="T1182">
        <v>3</v>
      </c>
      <c r="U1182" t="b">
        <v>1</v>
      </c>
      <c r="V1182" t="s">
        <v>1093</v>
      </c>
      <c r="W1182" t="s">
        <v>2695</v>
      </c>
      <c r="X1182" t="s">
        <v>14645</v>
      </c>
      <c r="Y1182">
        <v>22</v>
      </c>
      <c r="Z1182">
        <v>22</v>
      </c>
      <c r="AA1182">
        <v>5</v>
      </c>
      <c r="AB1182">
        <v>5</v>
      </c>
      <c r="AC1182">
        <v>10</v>
      </c>
    </row>
    <row r="1183" spans="1:29">
      <c r="A1183">
        <v>1185</v>
      </c>
      <c r="B1183" t="s">
        <v>806</v>
      </c>
      <c r="C1183" t="s">
        <v>2730</v>
      </c>
      <c r="J1183" t="s">
        <v>1457</v>
      </c>
      <c r="K1183">
        <v>0</v>
      </c>
      <c r="N1183" t="b">
        <v>1</v>
      </c>
      <c r="O1183" t="b">
        <v>0</v>
      </c>
      <c r="P1183" t="b">
        <v>0</v>
      </c>
      <c r="Q1183">
        <v>8</v>
      </c>
      <c r="R1183">
        <v>1</v>
      </c>
      <c r="S1183">
        <v>1</v>
      </c>
      <c r="T1183">
        <v>3</v>
      </c>
      <c r="U1183" t="b">
        <v>1</v>
      </c>
      <c r="V1183" t="s">
        <v>1093</v>
      </c>
      <c r="W1183" t="s">
        <v>2695</v>
      </c>
      <c r="X1183" t="s">
        <v>14558</v>
      </c>
      <c r="Y1183">
        <v>22</v>
      </c>
      <c r="Z1183">
        <v>22</v>
      </c>
      <c r="AA1183">
        <v>6</v>
      </c>
      <c r="AB1183">
        <v>6</v>
      </c>
      <c r="AC1183">
        <v>10</v>
      </c>
    </row>
    <row r="1184" spans="1:29">
      <c r="A1184">
        <v>1186</v>
      </c>
      <c r="B1184" t="s">
        <v>806</v>
      </c>
      <c r="C1184" t="s">
        <v>2731</v>
      </c>
      <c r="J1184" t="s">
        <v>1457</v>
      </c>
      <c r="K1184">
        <v>0</v>
      </c>
      <c r="N1184" t="b">
        <v>1</v>
      </c>
      <c r="O1184" t="b">
        <v>0</v>
      </c>
      <c r="P1184" t="b">
        <v>0</v>
      </c>
      <c r="Q1184">
        <v>8</v>
      </c>
      <c r="R1184">
        <v>1</v>
      </c>
      <c r="S1184">
        <v>1</v>
      </c>
      <c r="T1184">
        <v>3</v>
      </c>
      <c r="U1184" t="b">
        <v>1</v>
      </c>
      <c r="V1184" t="s">
        <v>1093</v>
      </c>
      <c r="W1184" t="s">
        <v>2695</v>
      </c>
      <c r="X1184" t="s">
        <v>14568</v>
      </c>
      <c r="Y1184">
        <v>22</v>
      </c>
      <c r="Z1184">
        <v>22</v>
      </c>
      <c r="AA1184">
        <v>7</v>
      </c>
      <c r="AB1184">
        <v>7</v>
      </c>
      <c r="AC1184">
        <v>10</v>
      </c>
    </row>
    <row r="1185" spans="1:29">
      <c r="A1185">
        <v>1187</v>
      </c>
      <c r="B1185" t="s">
        <v>806</v>
      </c>
      <c r="C1185" t="s">
        <v>2732</v>
      </c>
      <c r="J1185" t="s">
        <v>1457</v>
      </c>
      <c r="K1185">
        <v>0</v>
      </c>
      <c r="N1185" t="b">
        <v>1</v>
      </c>
      <c r="O1185" t="b">
        <v>0</v>
      </c>
      <c r="P1185" t="b">
        <v>0</v>
      </c>
      <c r="Q1185">
        <v>8</v>
      </c>
      <c r="R1185">
        <v>1</v>
      </c>
      <c r="S1185">
        <v>1</v>
      </c>
      <c r="T1185">
        <v>3</v>
      </c>
      <c r="U1185" t="b">
        <v>1</v>
      </c>
      <c r="V1185" t="s">
        <v>1093</v>
      </c>
      <c r="W1185" t="s">
        <v>2695</v>
      </c>
      <c r="X1185" t="s">
        <v>14576</v>
      </c>
      <c r="Y1185">
        <v>22</v>
      </c>
      <c r="Z1185">
        <v>22</v>
      </c>
      <c r="AA1185">
        <v>8</v>
      </c>
      <c r="AB1185">
        <v>8</v>
      </c>
      <c r="AC1185">
        <v>10</v>
      </c>
    </row>
    <row r="1186" spans="1:29">
      <c r="A1186">
        <v>1188</v>
      </c>
      <c r="B1186" t="s">
        <v>806</v>
      </c>
      <c r="C1186" t="s">
        <v>2733</v>
      </c>
      <c r="J1186" t="s">
        <v>1457</v>
      </c>
      <c r="K1186">
        <v>0</v>
      </c>
      <c r="N1186" t="b">
        <v>1</v>
      </c>
      <c r="O1186" t="b">
        <v>0</v>
      </c>
      <c r="P1186" t="b">
        <v>0</v>
      </c>
      <c r="Q1186">
        <v>8</v>
      </c>
      <c r="R1186">
        <v>1</v>
      </c>
      <c r="S1186">
        <v>1</v>
      </c>
      <c r="T1186">
        <v>3</v>
      </c>
      <c r="U1186" t="b">
        <v>1</v>
      </c>
      <c r="V1186" t="s">
        <v>1093</v>
      </c>
      <c r="W1186" t="s">
        <v>2695</v>
      </c>
      <c r="X1186" t="s">
        <v>14463</v>
      </c>
      <c r="Y1186">
        <v>23</v>
      </c>
      <c r="Z1186">
        <v>23</v>
      </c>
      <c r="AA1186">
        <v>4</v>
      </c>
      <c r="AB1186">
        <v>4</v>
      </c>
      <c r="AC1186">
        <v>10</v>
      </c>
    </row>
    <row r="1187" spans="1:29">
      <c r="A1187">
        <v>1189</v>
      </c>
      <c r="B1187" t="s">
        <v>806</v>
      </c>
      <c r="C1187" t="s">
        <v>2734</v>
      </c>
      <c r="J1187" t="s">
        <v>1457</v>
      </c>
      <c r="K1187">
        <v>0</v>
      </c>
      <c r="N1187" t="b">
        <v>1</v>
      </c>
      <c r="O1187" t="b">
        <v>0</v>
      </c>
      <c r="P1187" t="b">
        <v>0</v>
      </c>
      <c r="Q1187">
        <v>8</v>
      </c>
      <c r="R1187">
        <v>1</v>
      </c>
      <c r="S1187">
        <v>1</v>
      </c>
      <c r="T1187">
        <v>3</v>
      </c>
      <c r="U1187" t="b">
        <v>1</v>
      </c>
      <c r="V1187" t="s">
        <v>1093</v>
      </c>
      <c r="W1187" t="s">
        <v>2695</v>
      </c>
      <c r="X1187" t="s">
        <v>14647</v>
      </c>
      <c r="Y1187">
        <v>23</v>
      </c>
      <c r="Z1187">
        <v>23</v>
      </c>
      <c r="AA1187">
        <v>5</v>
      </c>
      <c r="AB1187">
        <v>5</v>
      </c>
      <c r="AC1187">
        <v>10</v>
      </c>
    </row>
    <row r="1188" spans="1:29">
      <c r="A1188">
        <v>1190</v>
      </c>
      <c r="B1188" t="s">
        <v>806</v>
      </c>
      <c r="C1188" t="s">
        <v>2735</v>
      </c>
      <c r="J1188" t="s">
        <v>1457</v>
      </c>
      <c r="K1188">
        <v>0</v>
      </c>
      <c r="N1188" t="b">
        <v>1</v>
      </c>
      <c r="O1188" t="b">
        <v>0</v>
      </c>
      <c r="P1188" t="b">
        <v>0</v>
      </c>
      <c r="Q1188">
        <v>8</v>
      </c>
      <c r="R1188">
        <v>1</v>
      </c>
      <c r="S1188">
        <v>1</v>
      </c>
      <c r="T1188">
        <v>3</v>
      </c>
      <c r="U1188" t="b">
        <v>1</v>
      </c>
      <c r="V1188" t="s">
        <v>1093</v>
      </c>
      <c r="W1188" t="s">
        <v>2695</v>
      </c>
      <c r="X1188" t="s">
        <v>14559</v>
      </c>
      <c r="Y1188">
        <v>23</v>
      </c>
      <c r="Z1188">
        <v>23</v>
      </c>
      <c r="AA1188">
        <v>6</v>
      </c>
      <c r="AB1188">
        <v>6</v>
      </c>
      <c r="AC1188">
        <v>10</v>
      </c>
    </row>
    <row r="1189" spans="1:29">
      <c r="A1189">
        <v>1191</v>
      </c>
      <c r="B1189" t="s">
        <v>806</v>
      </c>
      <c r="C1189" t="s">
        <v>2736</v>
      </c>
      <c r="J1189" t="s">
        <v>1457</v>
      </c>
      <c r="K1189">
        <v>0</v>
      </c>
      <c r="N1189" t="b">
        <v>1</v>
      </c>
      <c r="O1189" t="b">
        <v>0</v>
      </c>
      <c r="P1189" t="b">
        <v>0</v>
      </c>
      <c r="Q1189">
        <v>8</v>
      </c>
      <c r="R1189">
        <v>1</v>
      </c>
      <c r="S1189">
        <v>1</v>
      </c>
      <c r="T1189">
        <v>3</v>
      </c>
      <c r="U1189" t="b">
        <v>1</v>
      </c>
      <c r="V1189" t="s">
        <v>1093</v>
      </c>
      <c r="W1189" t="s">
        <v>2695</v>
      </c>
      <c r="X1189" t="s">
        <v>14672</v>
      </c>
      <c r="Y1189">
        <v>23</v>
      </c>
      <c r="Z1189">
        <v>23</v>
      </c>
      <c r="AA1189">
        <v>7</v>
      </c>
      <c r="AB1189">
        <v>7</v>
      </c>
      <c r="AC1189">
        <v>10</v>
      </c>
    </row>
    <row r="1190" spans="1:29">
      <c r="A1190">
        <v>1192</v>
      </c>
      <c r="B1190" t="s">
        <v>806</v>
      </c>
      <c r="C1190" t="s">
        <v>2737</v>
      </c>
      <c r="J1190" t="s">
        <v>1457</v>
      </c>
      <c r="K1190">
        <v>0</v>
      </c>
      <c r="N1190" t="b">
        <v>1</v>
      </c>
      <c r="O1190" t="b">
        <v>0</v>
      </c>
      <c r="P1190" t="b">
        <v>0</v>
      </c>
      <c r="Q1190">
        <v>8</v>
      </c>
      <c r="R1190">
        <v>1</v>
      </c>
      <c r="S1190">
        <v>1</v>
      </c>
      <c r="T1190">
        <v>3</v>
      </c>
      <c r="U1190" t="b">
        <v>1</v>
      </c>
      <c r="V1190" t="s">
        <v>1093</v>
      </c>
      <c r="W1190" t="s">
        <v>2695</v>
      </c>
      <c r="X1190" t="s">
        <v>14679</v>
      </c>
      <c r="Y1190">
        <v>23</v>
      </c>
      <c r="Z1190">
        <v>23</v>
      </c>
      <c r="AA1190">
        <v>8</v>
      </c>
      <c r="AB1190">
        <v>8</v>
      </c>
      <c r="AC1190">
        <v>10</v>
      </c>
    </row>
    <row r="1191" spans="1:29">
      <c r="A1191">
        <v>1193</v>
      </c>
      <c r="B1191" t="s">
        <v>806</v>
      </c>
      <c r="C1191" t="s">
        <v>2738</v>
      </c>
      <c r="J1191" t="s">
        <v>1457</v>
      </c>
      <c r="K1191">
        <v>0</v>
      </c>
      <c r="N1191" t="b">
        <v>1</v>
      </c>
      <c r="O1191" t="b">
        <v>0</v>
      </c>
      <c r="P1191" t="b">
        <v>0</v>
      </c>
      <c r="Q1191">
        <v>8</v>
      </c>
      <c r="R1191">
        <v>1</v>
      </c>
      <c r="S1191">
        <v>1</v>
      </c>
      <c r="T1191">
        <v>3</v>
      </c>
      <c r="U1191" t="b">
        <v>1</v>
      </c>
      <c r="V1191" t="s">
        <v>1093</v>
      </c>
      <c r="W1191" t="s">
        <v>2695</v>
      </c>
      <c r="X1191" t="s">
        <v>14464</v>
      </c>
      <c r="Y1191">
        <v>24</v>
      </c>
      <c r="Z1191">
        <v>24</v>
      </c>
      <c r="AA1191">
        <v>4</v>
      </c>
      <c r="AB1191">
        <v>4</v>
      </c>
      <c r="AC1191">
        <v>10</v>
      </c>
    </row>
    <row r="1192" spans="1:29">
      <c r="A1192">
        <v>1194</v>
      </c>
      <c r="B1192" t="s">
        <v>806</v>
      </c>
      <c r="C1192" t="s">
        <v>2739</v>
      </c>
      <c r="J1192" t="s">
        <v>1457</v>
      </c>
      <c r="K1192">
        <v>0</v>
      </c>
      <c r="N1192" t="b">
        <v>1</v>
      </c>
      <c r="O1192" t="b">
        <v>0</v>
      </c>
      <c r="P1192" t="b">
        <v>0</v>
      </c>
      <c r="Q1192">
        <v>8</v>
      </c>
      <c r="R1192">
        <v>1</v>
      </c>
      <c r="S1192">
        <v>1</v>
      </c>
      <c r="T1192">
        <v>3</v>
      </c>
      <c r="U1192" t="b">
        <v>1</v>
      </c>
      <c r="V1192" t="s">
        <v>1093</v>
      </c>
      <c r="W1192" t="s">
        <v>2695</v>
      </c>
      <c r="X1192" t="s">
        <v>14649</v>
      </c>
      <c r="Y1192">
        <v>24</v>
      </c>
      <c r="Z1192">
        <v>24</v>
      </c>
      <c r="AA1192">
        <v>5</v>
      </c>
      <c r="AB1192">
        <v>5</v>
      </c>
      <c r="AC1192">
        <v>10</v>
      </c>
    </row>
    <row r="1193" spans="1:29">
      <c r="A1193">
        <v>1195</v>
      </c>
      <c r="B1193" t="s">
        <v>806</v>
      </c>
      <c r="C1193" t="s">
        <v>2740</v>
      </c>
      <c r="J1193" t="s">
        <v>1457</v>
      </c>
      <c r="K1193">
        <v>0</v>
      </c>
      <c r="N1193" t="b">
        <v>1</v>
      </c>
      <c r="O1193" t="b">
        <v>0</v>
      </c>
      <c r="P1193" t="b">
        <v>0</v>
      </c>
      <c r="Q1193">
        <v>8</v>
      </c>
      <c r="R1193">
        <v>1</v>
      </c>
      <c r="S1193">
        <v>1</v>
      </c>
      <c r="T1193">
        <v>3</v>
      </c>
      <c r="U1193" t="b">
        <v>1</v>
      </c>
      <c r="V1193" t="s">
        <v>1093</v>
      </c>
      <c r="W1193" t="s">
        <v>2695</v>
      </c>
      <c r="X1193" t="s">
        <v>14560</v>
      </c>
      <c r="Y1193">
        <v>24</v>
      </c>
      <c r="Z1193">
        <v>24</v>
      </c>
      <c r="AA1193">
        <v>6</v>
      </c>
      <c r="AB1193">
        <v>6</v>
      </c>
      <c r="AC1193">
        <v>10</v>
      </c>
    </row>
    <row r="1194" spans="1:29">
      <c r="A1194">
        <v>1196</v>
      </c>
      <c r="B1194" t="s">
        <v>806</v>
      </c>
      <c r="C1194" t="s">
        <v>2741</v>
      </c>
      <c r="J1194" t="s">
        <v>1457</v>
      </c>
      <c r="K1194">
        <v>0</v>
      </c>
      <c r="N1194" t="b">
        <v>1</v>
      </c>
      <c r="O1194" t="b">
        <v>0</v>
      </c>
      <c r="P1194" t="b">
        <v>0</v>
      </c>
      <c r="Q1194">
        <v>8</v>
      </c>
      <c r="R1194">
        <v>1</v>
      </c>
      <c r="S1194">
        <v>1</v>
      </c>
      <c r="T1194">
        <v>3</v>
      </c>
      <c r="U1194" t="b">
        <v>1</v>
      </c>
      <c r="V1194" t="s">
        <v>1093</v>
      </c>
      <c r="W1194" t="s">
        <v>2695</v>
      </c>
      <c r="X1194" t="s">
        <v>14569</v>
      </c>
      <c r="Y1194">
        <v>24</v>
      </c>
      <c r="Z1194">
        <v>24</v>
      </c>
      <c r="AA1194">
        <v>7</v>
      </c>
      <c r="AB1194">
        <v>7</v>
      </c>
      <c r="AC1194">
        <v>10</v>
      </c>
    </row>
    <row r="1195" spans="1:29">
      <c r="A1195">
        <v>1197</v>
      </c>
      <c r="B1195" t="s">
        <v>806</v>
      </c>
      <c r="C1195" t="s">
        <v>2742</v>
      </c>
      <c r="J1195" t="s">
        <v>1457</v>
      </c>
      <c r="K1195">
        <v>0</v>
      </c>
      <c r="N1195" t="b">
        <v>1</v>
      </c>
      <c r="O1195" t="b">
        <v>0</v>
      </c>
      <c r="P1195" t="b">
        <v>0</v>
      </c>
      <c r="Q1195">
        <v>8</v>
      </c>
      <c r="R1195">
        <v>1</v>
      </c>
      <c r="S1195">
        <v>1</v>
      </c>
      <c r="T1195">
        <v>3</v>
      </c>
      <c r="U1195" t="b">
        <v>1</v>
      </c>
      <c r="V1195" t="s">
        <v>1093</v>
      </c>
      <c r="W1195" t="s">
        <v>2695</v>
      </c>
      <c r="X1195" t="s">
        <v>14577</v>
      </c>
      <c r="Y1195">
        <v>24</v>
      </c>
      <c r="Z1195">
        <v>24</v>
      </c>
      <c r="AA1195">
        <v>8</v>
      </c>
      <c r="AB1195">
        <v>8</v>
      </c>
      <c r="AC1195">
        <v>10</v>
      </c>
    </row>
    <row r="1196" spans="1:29">
      <c r="A1196">
        <v>1198</v>
      </c>
      <c r="B1196" t="s">
        <v>806</v>
      </c>
      <c r="C1196" t="s">
        <v>2743</v>
      </c>
      <c r="J1196" t="s">
        <v>1457</v>
      </c>
      <c r="K1196">
        <v>0</v>
      </c>
      <c r="N1196" t="b">
        <v>1</v>
      </c>
      <c r="O1196" t="b">
        <v>0</v>
      </c>
      <c r="P1196" t="b">
        <v>0</v>
      </c>
      <c r="Q1196">
        <v>8</v>
      </c>
      <c r="R1196">
        <v>1</v>
      </c>
      <c r="S1196">
        <v>1</v>
      </c>
      <c r="T1196">
        <v>3</v>
      </c>
      <c r="U1196" t="b">
        <v>1</v>
      </c>
      <c r="V1196" t="s">
        <v>1093</v>
      </c>
      <c r="W1196" t="s">
        <v>2695</v>
      </c>
      <c r="X1196" t="s">
        <v>14651</v>
      </c>
      <c r="Y1196">
        <v>25</v>
      </c>
      <c r="Z1196">
        <v>25</v>
      </c>
      <c r="AA1196">
        <v>4</v>
      </c>
      <c r="AB1196">
        <v>4</v>
      </c>
      <c r="AC1196">
        <v>10</v>
      </c>
    </row>
    <row r="1197" spans="1:29">
      <c r="A1197">
        <v>1199</v>
      </c>
      <c r="B1197" t="s">
        <v>806</v>
      </c>
      <c r="C1197" t="s">
        <v>2744</v>
      </c>
      <c r="J1197" t="s">
        <v>1457</v>
      </c>
      <c r="K1197">
        <v>0</v>
      </c>
      <c r="N1197" t="b">
        <v>1</v>
      </c>
      <c r="O1197" t="b">
        <v>0</v>
      </c>
      <c r="P1197" t="b">
        <v>0</v>
      </c>
      <c r="Q1197">
        <v>8</v>
      </c>
      <c r="R1197">
        <v>1</v>
      </c>
      <c r="S1197">
        <v>1</v>
      </c>
      <c r="T1197">
        <v>3</v>
      </c>
      <c r="U1197" t="b">
        <v>1</v>
      </c>
      <c r="V1197" t="s">
        <v>1093</v>
      </c>
      <c r="W1197" t="s">
        <v>2695</v>
      </c>
      <c r="X1197" t="s">
        <v>14652</v>
      </c>
      <c r="Y1197">
        <v>25</v>
      </c>
      <c r="Z1197">
        <v>25</v>
      </c>
      <c r="AA1197">
        <v>5</v>
      </c>
      <c r="AB1197">
        <v>5</v>
      </c>
      <c r="AC1197">
        <v>10</v>
      </c>
    </row>
    <row r="1198" spans="1:29">
      <c r="A1198">
        <v>1200</v>
      </c>
      <c r="B1198" t="s">
        <v>806</v>
      </c>
      <c r="C1198" t="s">
        <v>2745</v>
      </c>
      <c r="J1198" t="s">
        <v>1457</v>
      </c>
      <c r="K1198">
        <v>0</v>
      </c>
      <c r="N1198" t="b">
        <v>1</v>
      </c>
      <c r="O1198" t="b">
        <v>0</v>
      </c>
      <c r="P1198" t="b">
        <v>0</v>
      </c>
      <c r="Q1198">
        <v>8</v>
      </c>
      <c r="R1198">
        <v>1</v>
      </c>
      <c r="S1198">
        <v>1</v>
      </c>
      <c r="T1198">
        <v>3</v>
      </c>
      <c r="U1198" t="b">
        <v>1</v>
      </c>
      <c r="V1198" t="s">
        <v>1093</v>
      </c>
      <c r="W1198" t="s">
        <v>2695</v>
      </c>
      <c r="X1198" t="s">
        <v>14465</v>
      </c>
      <c r="Y1198">
        <v>25</v>
      </c>
      <c r="Z1198">
        <v>25</v>
      </c>
      <c r="AA1198">
        <v>6</v>
      </c>
      <c r="AB1198">
        <v>6</v>
      </c>
      <c r="AC1198">
        <v>10</v>
      </c>
    </row>
    <row r="1199" spans="1:29">
      <c r="A1199">
        <v>1201</v>
      </c>
      <c r="B1199" t="s">
        <v>806</v>
      </c>
      <c r="C1199" t="s">
        <v>2746</v>
      </c>
      <c r="J1199" t="s">
        <v>1457</v>
      </c>
      <c r="K1199">
        <v>0</v>
      </c>
      <c r="N1199" t="b">
        <v>1</v>
      </c>
      <c r="O1199" t="b">
        <v>0</v>
      </c>
      <c r="P1199" t="b">
        <v>0</v>
      </c>
      <c r="Q1199">
        <v>8</v>
      </c>
      <c r="R1199">
        <v>1</v>
      </c>
      <c r="S1199">
        <v>1</v>
      </c>
      <c r="T1199">
        <v>3</v>
      </c>
      <c r="U1199" t="b">
        <v>1</v>
      </c>
      <c r="V1199" t="s">
        <v>1093</v>
      </c>
      <c r="W1199" t="s">
        <v>2695</v>
      </c>
      <c r="X1199" t="s">
        <v>14570</v>
      </c>
      <c r="Y1199">
        <v>25</v>
      </c>
      <c r="Z1199">
        <v>25</v>
      </c>
      <c r="AA1199">
        <v>7</v>
      </c>
      <c r="AB1199">
        <v>7</v>
      </c>
      <c r="AC1199">
        <v>10</v>
      </c>
    </row>
    <row r="1200" spans="1:29">
      <c r="A1200">
        <v>1202</v>
      </c>
      <c r="B1200" t="s">
        <v>806</v>
      </c>
      <c r="C1200" t="s">
        <v>2747</v>
      </c>
      <c r="J1200" t="s">
        <v>1457</v>
      </c>
      <c r="K1200">
        <v>0</v>
      </c>
      <c r="N1200" t="b">
        <v>1</v>
      </c>
      <c r="O1200" t="b">
        <v>0</v>
      </c>
      <c r="P1200" t="b">
        <v>0</v>
      </c>
      <c r="Q1200">
        <v>8</v>
      </c>
      <c r="R1200">
        <v>1</v>
      </c>
      <c r="S1200">
        <v>1</v>
      </c>
      <c r="T1200">
        <v>3</v>
      </c>
      <c r="U1200" t="b">
        <v>1</v>
      </c>
      <c r="V1200" t="s">
        <v>1093</v>
      </c>
      <c r="W1200" t="s">
        <v>2695</v>
      </c>
      <c r="X1200" t="s">
        <v>14578</v>
      </c>
      <c r="Y1200">
        <v>25</v>
      </c>
      <c r="Z1200">
        <v>25</v>
      </c>
      <c r="AA1200">
        <v>8</v>
      </c>
      <c r="AB1200">
        <v>8</v>
      </c>
      <c r="AC1200">
        <v>10</v>
      </c>
    </row>
    <row r="1201" spans="1:29">
      <c r="A1201">
        <v>1203</v>
      </c>
      <c r="B1201" t="s">
        <v>806</v>
      </c>
      <c r="C1201" t="s">
        <v>2748</v>
      </c>
      <c r="J1201" t="s">
        <v>1457</v>
      </c>
      <c r="K1201">
        <v>0</v>
      </c>
      <c r="N1201" t="b">
        <v>1</v>
      </c>
      <c r="O1201" t="b">
        <v>0</v>
      </c>
      <c r="P1201" t="b">
        <v>0</v>
      </c>
      <c r="Q1201">
        <v>8</v>
      </c>
      <c r="R1201">
        <v>1</v>
      </c>
      <c r="S1201">
        <v>1</v>
      </c>
      <c r="T1201">
        <v>3</v>
      </c>
      <c r="U1201" t="b">
        <v>1</v>
      </c>
      <c r="V1201" t="s">
        <v>1093</v>
      </c>
      <c r="W1201" t="s">
        <v>2695</v>
      </c>
      <c r="X1201" t="s">
        <v>14537</v>
      </c>
      <c r="Y1201">
        <v>26</v>
      </c>
      <c r="Z1201">
        <v>26</v>
      </c>
      <c r="AA1201">
        <v>4</v>
      </c>
      <c r="AB1201">
        <v>4</v>
      </c>
      <c r="AC1201">
        <v>10</v>
      </c>
    </row>
    <row r="1202" spans="1:29">
      <c r="A1202">
        <v>1204</v>
      </c>
      <c r="B1202" t="s">
        <v>806</v>
      </c>
      <c r="C1202" t="s">
        <v>2749</v>
      </c>
      <c r="J1202" t="s">
        <v>1457</v>
      </c>
      <c r="K1202">
        <v>0</v>
      </c>
      <c r="N1202" t="b">
        <v>1</v>
      </c>
      <c r="O1202" t="b">
        <v>0</v>
      </c>
      <c r="P1202" t="b">
        <v>0</v>
      </c>
      <c r="Q1202">
        <v>8</v>
      </c>
      <c r="R1202">
        <v>1</v>
      </c>
      <c r="S1202">
        <v>1</v>
      </c>
      <c r="T1202">
        <v>3</v>
      </c>
      <c r="U1202" t="b">
        <v>1</v>
      </c>
      <c r="V1202" t="s">
        <v>1093</v>
      </c>
      <c r="W1202" t="s">
        <v>2695</v>
      </c>
      <c r="X1202" t="s">
        <v>14654</v>
      </c>
      <c r="Y1202">
        <v>26</v>
      </c>
      <c r="Z1202">
        <v>26</v>
      </c>
      <c r="AA1202">
        <v>5</v>
      </c>
      <c r="AB1202">
        <v>5</v>
      </c>
      <c r="AC1202">
        <v>10</v>
      </c>
    </row>
    <row r="1203" spans="1:29">
      <c r="A1203">
        <v>1205</v>
      </c>
      <c r="B1203" t="s">
        <v>806</v>
      </c>
      <c r="C1203" t="s">
        <v>2750</v>
      </c>
      <c r="J1203" t="s">
        <v>1457</v>
      </c>
      <c r="K1203">
        <v>0</v>
      </c>
      <c r="N1203" t="b">
        <v>1</v>
      </c>
      <c r="O1203" t="b">
        <v>0</v>
      </c>
      <c r="P1203" t="b">
        <v>0</v>
      </c>
      <c r="Q1203">
        <v>8</v>
      </c>
      <c r="R1203">
        <v>1</v>
      </c>
      <c r="S1203">
        <v>1</v>
      </c>
      <c r="T1203">
        <v>3</v>
      </c>
      <c r="U1203" t="b">
        <v>1</v>
      </c>
      <c r="V1203" t="s">
        <v>1093</v>
      </c>
      <c r="W1203" t="s">
        <v>2695</v>
      </c>
      <c r="X1203" t="s">
        <v>14561</v>
      </c>
      <c r="Y1203">
        <v>26</v>
      </c>
      <c r="Z1203">
        <v>26</v>
      </c>
      <c r="AA1203">
        <v>6</v>
      </c>
      <c r="AB1203">
        <v>6</v>
      </c>
      <c r="AC1203">
        <v>10</v>
      </c>
    </row>
    <row r="1204" spans="1:29">
      <c r="A1204">
        <v>1206</v>
      </c>
      <c r="B1204" t="s">
        <v>806</v>
      </c>
      <c r="C1204" t="s">
        <v>2751</v>
      </c>
      <c r="J1204" t="s">
        <v>1457</v>
      </c>
      <c r="K1204">
        <v>0</v>
      </c>
      <c r="N1204" t="b">
        <v>1</v>
      </c>
      <c r="O1204" t="b">
        <v>0</v>
      </c>
      <c r="P1204" t="b">
        <v>0</v>
      </c>
      <c r="Q1204">
        <v>8</v>
      </c>
      <c r="R1204">
        <v>1</v>
      </c>
      <c r="S1204">
        <v>1</v>
      </c>
      <c r="T1204">
        <v>3</v>
      </c>
      <c r="U1204" t="b">
        <v>1</v>
      </c>
      <c r="V1204" t="s">
        <v>1093</v>
      </c>
      <c r="W1204" t="s">
        <v>2695</v>
      </c>
      <c r="X1204" t="s">
        <v>14673</v>
      </c>
      <c r="Y1204">
        <v>26</v>
      </c>
      <c r="Z1204">
        <v>26</v>
      </c>
      <c r="AA1204">
        <v>7</v>
      </c>
      <c r="AB1204">
        <v>7</v>
      </c>
      <c r="AC1204">
        <v>10</v>
      </c>
    </row>
    <row r="1205" spans="1:29">
      <c r="A1205">
        <v>1207</v>
      </c>
      <c r="B1205" t="s">
        <v>806</v>
      </c>
      <c r="C1205" t="s">
        <v>2752</v>
      </c>
      <c r="J1205" t="s">
        <v>1457</v>
      </c>
      <c r="K1205">
        <v>0</v>
      </c>
      <c r="N1205" t="b">
        <v>1</v>
      </c>
      <c r="O1205" t="b">
        <v>0</v>
      </c>
      <c r="P1205" t="b">
        <v>0</v>
      </c>
      <c r="Q1205">
        <v>8</v>
      </c>
      <c r="R1205">
        <v>1</v>
      </c>
      <c r="S1205">
        <v>1</v>
      </c>
      <c r="T1205">
        <v>3</v>
      </c>
      <c r="U1205" t="b">
        <v>1</v>
      </c>
      <c r="V1205" t="s">
        <v>1093</v>
      </c>
      <c r="W1205" t="s">
        <v>2695</v>
      </c>
      <c r="X1205" t="s">
        <v>14680</v>
      </c>
      <c r="Y1205">
        <v>26</v>
      </c>
      <c r="Z1205">
        <v>26</v>
      </c>
      <c r="AA1205">
        <v>8</v>
      </c>
      <c r="AB1205">
        <v>8</v>
      </c>
      <c r="AC1205">
        <v>10</v>
      </c>
    </row>
    <row r="1206" spans="1:29">
      <c r="A1206">
        <v>1208</v>
      </c>
      <c r="B1206" t="s">
        <v>806</v>
      </c>
      <c r="C1206" t="s">
        <v>2753</v>
      </c>
      <c r="J1206" t="s">
        <v>1457</v>
      </c>
      <c r="K1206">
        <v>0</v>
      </c>
      <c r="N1206" t="b">
        <v>1</v>
      </c>
      <c r="O1206" t="b">
        <v>0</v>
      </c>
      <c r="P1206" t="b">
        <v>0</v>
      </c>
      <c r="Q1206">
        <v>8</v>
      </c>
      <c r="R1206">
        <v>1</v>
      </c>
      <c r="S1206">
        <v>1</v>
      </c>
      <c r="T1206">
        <v>3</v>
      </c>
      <c r="U1206" t="b">
        <v>1</v>
      </c>
      <c r="V1206" t="s">
        <v>1093</v>
      </c>
      <c r="W1206" t="s">
        <v>2695</v>
      </c>
      <c r="X1206" t="s">
        <v>14765</v>
      </c>
      <c r="Y1206">
        <v>27</v>
      </c>
      <c r="Z1206">
        <v>27</v>
      </c>
      <c r="AA1206">
        <v>4</v>
      </c>
      <c r="AB1206">
        <v>4</v>
      </c>
      <c r="AC1206">
        <v>10</v>
      </c>
    </row>
    <row r="1207" spans="1:29">
      <c r="A1207">
        <v>1209</v>
      </c>
      <c r="B1207" t="s">
        <v>806</v>
      </c>
      <c r="C1207" t="s">
        <v>2754</v>
      </c>
      <c r="J1207" t="s">
        <v>1457</v>
      </c>
      <c r="K1207">
        <v>0</v>
      </c>
      <c r="N1207" t="b">
        <v>1</v>
      </c>
      <c r="O1207" t="b">
        <v>0</v>
      </c>
      <c r="P1207" t="b">
        <v>0</v>
      </c>
      <c r="Q1207">
        <v>8</v>
      </c>
      <c r="R1207">
        <v>1</v>
      </c>
      <c r="S1207">
        <v>1</v>
      </c>
      <c r="T1207">
        <v>3</v>
      </c>
      <c r="U1207" t="b">
        <v>1</v>
      </c>
      <c r="V1207" t="s">
        <v>1093</v>
      </c>
      <c r="W1207" t="s">
        <v>2695</v>
      </c>
      <c r="X1207" t="s">
        <v>14766</v>
      </c>
      <c r="Y1207">
        <v>27</v>
      </c>
      <c r="Z1207">
        <v>27</v>
      </c>
      <c r="AA1207">
        <v>5</v>
      </c>
      <c r="AB1207">
        <v>5</v>
      </c>
      <c r="AC1207">
        <v>10</v>
      </c>
    </row>
    <row r="1208" spans="1:29">
      <c r="A1208">
        <v>1210</v>
      </c>
      <c r="B1208" t="s">
        <v>806</v>
      </c>
      <c r="C1208" t="s">
        <v>2755</v>
      </c>
      <c r="J1208" t="s">
        <v>1457</v>
      </c>
      <c r="K1208">
        <v>0</v>
      </c>
      <c r="N1208" t="b">
        <v>1</v>
      </c>
      <c r="O1208" t="b">
        <v>0</v>
      </c>
      <c r="P1208" t="b">
        <v>0</v>
      </c>
      <c r="Q1208">
        <v>8</v>
      </c>
      <c r="R1208">
        <v>1</v>
      </c>
      <c r="S1208">
        <v>1</v>
      </c>
      <c r="T1208">
        <v>3</v>
      </c>
      <c r="U1208" t="b">
        <v>1</v>
      </c>
      <c r="V1208" t="s">
        <v>1093</v>
      </c>
      <c r="W1208" t="s">
        <v>2695</v>
      </c>
      <c r="X1208" t="s">
        <v>14562</v>
      </c>
      <c r="Y1208">
        <v>27</v>
      </c>
      <c r="Z1208">
        <v>27</v>
      </c>
      <c r="AA1208">
        <v>6</v>
      </c>
      <c r="AB1208">
        <v>6</v>
      </c>
      <c r="AC1208">
        <v>10</v>
      </c>
    </row>
    <row r="1209" spans="1:29">
      <c r="A1209">
        <v>1211</v>
      </c>
      <c r="B1209" t="s">
        <v>806</v>
      </c>
      <c r="C1209" t="s">
        <v>2756</v>
      </c>
      <c r="J1209" t="s">
        <v>1457</v>
      </c>
      <c r="K1209">
        <v>0</v>
      </c>
      <c r="N1209" t="b">
        <v>1</v>
      </c>
      <c r="O1209" t="b">
        <v>0</v>
      </c>
      <c r="P1209" t="b">
        <v>0</v>
      </c>
      <c r="Q1209">
        <v>8</v>
      </c>
      <c r="R1209">
        <v>1</v>
      </c>
      <c r="S1209">
        <v>1</v>
      </c>
      <c r="T1209">
        <v>3</v>
      </c>
      <c r="U1209" t="b">
        <v>1</v>
      </c>
      <c r="V1209" t="s">
        <v>1093</v>
      </c>
      <c r="W1209" t="s">
        <v>2695</v>
      </c>
      <c r="X1209" t="s">
        <v>14571</v>
      </c>
      <c r="Y1209">
        <v>27</v>
      </c>
      <c r="Z1209">
        <v>27</v>
      </c>
      <c r="AA1209">
        <v>7</v>
      </c>
      <c r="AB1209">
        <v>7</v>
      </c>
      <c r="AC1209">
        <v>10</v>
      </c>
    </row>
    <row r="1210" spans="1:29">
      <c r="A1210">
        <v>1212</v>
      </c>
      <c r="B1210" t="s">
        <v>806</v>
      </c>
      <c r="C1210" t="s">
        <v>2757</v>
      </c>
      <c r="J1210" t="s">
        <v>1457</v>
      </c>
      <c r="K1210">
        <v>0</v>
      </c>
      <c r="N1210" t="b">
        <v>1</v>
      </c>
      <c r="O1210" t="b">
        <v>0</v>
      </c>
      <c r="P1210" t="b">
        <v>0</v>
      </c>
      <c r="Q1210">
        <v>8</v>
      </c>
      <c r="R1210">
        <v>1</v>
      </c>
      <c r="S1210">
        <v>1</v>
      </c>
      <c r="T1210">
        <v>3</v>
      </c>
      <c r="U1210" t="b">
        <v>1</v>
      </c>
      <c r="V1210" t="s">
        <v>1093</v>
      </c>
      <c r="W1210" t="s">
        <v>2695</v>
      </c>
      <c r="X1210" t="s">
        <v>14579</v>
      </c>
      <c r="Y1210">
        <v>27</v>
      </c>
      <c r="Z1210">
        <v>27</v>
      </c>
      <c r="AA1210">
        <v>8</v>
      </c>
      <c r="AB1210">
        <v>8</v>
      </c>
      <c r="AC1210">
        <v>10</v>
      </c>
    </row>
    <row r="1211" spans="1:29">
      <c r="A1211">
        <v>1213</v>
      </c>
      <c r="B1211" t="s">
        <v>806</v>
      </c>
      <c r="C1211" t="s">
        <v>2758</v>
      </c>
      <c r="J1211" t="s">
        <v>1457</v>
      </c>
      <c r="K1211">
        <v>0</v>
      </c>
      <c r="N1211" t="b">
        <v>1</v>
      </c>
      <c r="O1211" t="b">
        <v>0</v>
      </c>
      <c r="P1211" t="b">
        <v>0</v>
      </c>
      <c r="Q1211">
        <v>8</v>
      </c>
      <c r="R1211">
        <v>1</v>
      </c>
      <c r="S1211">
        <v>1</v>
      </c>
      <c r="T1211">
        <v>3</v>
      </c>
      <c r="U1211" t="b">
        <v>1</v>
      </c>
      <c r="V1211" t="s">
        <v>1093</v>
      </c>
      <c r="W1211" t="s">
        <v>2695</v>
      </c>
      <c r="X1211" t="s">
        <v>14538</v>
      </c>
      <c r="Y1211">
        <v>28</v>
      </c>
      <c r="Z1211">
        <v>28</v>
      </c>
      <c r="AA1211">
        <v>4</v>
      </c>
      <c r="AB1211">
        <v>4</v>
      </c>
      <c r="AC1211">
        <v>10</v>
      </c>
    </row>
    <row r="1212" spans="1:29">
      <c r="A1212">
        <v>1214</v>
      </c>
      <c r="B1212" t="s">
        <v>806</v>
      </c>
      <c r="C1212" t="s">
        <v>2759</v>
      </c>
      <c r="J1212" t="s">
        <v>1457</v>
      </c>
      <c r="K1212">
        <v>0</v>
      </c>
      <c r="N1212" t="b">
        <v>1</v>
      </c>
      <c r="O1212" t="b">
        <v>0</v>
      </c>
      <c r="P1212" t="b">
        <v>0</v>
      </c>
      <c r="Q1212">
        <v>8</v>
      </c>
      <c r="R1212">
        <v>1</v>
      </c>
      <c r="S1212">
        <v>1</v>
      </c>
      <c r="T1212">
        <v>3</v>
      </c>
      <c r="U1212" t="b">
        <v>1</v>
      </c>
      <c r="V1212" t="s">
        <v>1093</v>
      </c>
      <c r="W1212" t="s">
        <v>2695</v>
      </c>
      <c r="X1212" t="s">
        <v>14690</v>
      </c>
      <c r="Y1212">
        <v>28</v>
      </c>
      <c r="Z1212">
        <v>28</v>
      </c>
      <c r="AA1212">
        <v>5</v>
      </c>
      <c r="AB1212">
        <v>5</v>
      </c>
      <c r="AC1212">
        <v>10</v>
      </c>
    </row>
    <row r="1213" spans="1:29">
      <c r="A1213">
        <v>1215</v>
      </c>
      <c r="B1213" t="s">
        <v>806</v>
      </c>
      <c r="C1213" t="s">
        <v>2760</v>
      </c>
      <c r="J1213" t="s">
        <v>1457</v>
      </c>
      <c r="K1213">
        <v>0</v>
      </c>
      <c r="N1213" t="b">
        <v>1</v>
      </c>
      <c r="O1213" t="b">
        <v>0</v>
      </c>
      <c r="P1213" t="b">
        <v>0</v>
      </c>
      <c r="Q1213">
        <v>8</v>
      </c>
      <c r="R1213">
        <v>1</v>
      </c>
      <c r="S1213">
        <v>1</v>
      </c>
      <c r="T1213">
        <v>3</v>
      </c>
      <c r="U1213" t="b">
        <v>1</v>
      </c>
      <c r="V1213" t="s">
        <v>1093</v>
      </c>
      <c r="W1213" t="s">
        <v>2695</v>
      </c>
      <c r="X1213" t="s">
        <v>14563</v>
      </c>
      <c r="Y1213">
        <v>28</v>
      </c>
      <c r="Z1213">
        <v>28</v>
      </c>
      <c r="AA1213">
        <v>6</v>
      </c>
      <c r="AB1213">
        <v>6</v>
      </c>
      <c r="AC1213">
        <v>10</v>
      </c>
    </row>
    <row r="1214" spans="1:29">
      <c r="A1214">
        <v>1216</v>
      </c>
      <c r="B1214" t="s">
        <v>806</v>
      </c>
      <c r="C1214" t="s">
        <v>2761</v>
      </c>
      <c r="J1214" t="s">
        <v>1457</v>
      </c>
      <c r="K1214">
        <v>0</v>
      </c>
      <c r="N1214" t="b">
        <v>1</v>
      </c>
      <c r="O1214" t="b">
        <v>0</v>
      </c>
      <c r="P1214" t="b">
        <v>0</v>
      </c>
      <c r="Q1214">
        <v>8</v>
      </c>
      <c r="R1214">
        <v>1</v>
      </c>
      <c r="S1214">
        <v>1</v>
      </c>
      <c r="T1214">
        <v>3</v>
      </c>
      <c r="U1214" t="b">
        <v>1</v>
      </c>
      <c r="V1214" t="s">
        <v>1093</v>
      </c>
      <c r="W1214" t="s">
        <v>2695</v>
      </c>
      <c r="X1214" t="s">
        <v>14691</v>
      </c>
      <c r="Y1214">
        <v>28</v>
      </c>
      <c r="Z1214">
        <v>28</v>
      </c>
      <c r="AA1214">
        <v>7</v>
      </c>
      <c r="AB1214">
        <v>7</v>
      </c>
      <c r="AC1214">
        <v>10</v>
      </c>
    </row>
    <row r="1215" spans="1:29">
      <c r="A1215">
        <v>1217</v>
      </c>
      <c r="B1215" t="s">
        <v>806</v>
      </c>
      <c r="C1215" t="s">
        <v>2762</v>
      </c>
      <c r="J1215" t="s">
        <v>1457</v>
      </c>
      <c r="K1215">
        <v>0</v>
      </c>
      <c r="N1215" t="b">
        <v>1</v>
      </c>
      <c r="O1215" t="b">
        <v>0</v>
      </c>
      <c r="P1215" t="b">
        <v>0</v>
      </c>
      <c r="Q1215">
        <v>8</v>
      </c>
      <c r="R1215">
        <v>1</v>
      </c>
      <c r="S1215">
        <v>1</v>
      </c>
      <c r="T1215">
        <v>3</v>
      </c>
      <c r="U1215" t="b">
        <v>1</v>
      </c>
      <c r="V1215" t="s">
        <v>1093</v>
      </c>
      <c r="W1215" t="s">
        <v>2695</v>
      </c>
      <c r="X1215" t="s">
        <v>14692</v>
      </c>
      <c r="Y1215">
        <v>28</v>
      </c>
      <c r="Z1215">
        <v>28</v>
      </c>
      <c r="AA1215">
        <v>8</v>
      </c>
      <c r="AB1215">
        <v>8</v>
      </c>
      <c r="AC1215">
        <v>10</v>
      </c>
    </row>
    <row r="1216" spans="1:29">
      <c r="A1216">
        <v>1218</v>
      </c>
      <c r="B1216" t="s">
        <v>806</v>
      </c>
      <c r="C1216" t="s">
        <v>2763</v>
      </c>
      <c r="J1216" t="s">
        <v>1457</v>
      </c>
      <c r="K1216">
        <v>0</v>
      </c>
      <c r="N1216" t="b">
        <v>1</v>
      </c>
      <c r="O1216" t="b">
        <v>0</v>
      </c>
      <c r="P1216" t="b">
        <v>0</v>
      </c>
      <c r="Q1216">
        <v>8</v>
      </c>
      <c r="R1216">
        <v>1</v>
      </c>
      <c r="S1216">
        <v>1</v>
      </c>
      <c r="T1216">
        <v>3</v>
      </c>
      <c r="U1216" t="b">
        <v>1</v>
      </c>
      <c r="V1216" t="s">
        <v>1093</v>
      </c>
      <c r="W1216" t="s">
        <v>2695</v>
      </c>
      <c r="X1216" t="s">
        <v>14767</v>
      </c>
      <c r="Y1216">
        <v>29</v>
      </c>
      <c r="Z1216">
        <v>29</v>
      </c>
      <c r="AA1216">
        <v>4</v>
      </c>
      <c r="AB1216">
        <v>4</v>
      </c>
      <c r="AC1216">
        <v>10</v>
      </c>
    </row>
    <row r="1217" spans="1:29">
      <c r="A1217">
        <v>1219</v>
      </c>
      <c r="B1217" t="s">
        <v>806</v>
      </c>
      <c r="C1217" t="s">
        <v>2764</v>
      </c>
      <c r="J1217" t="s">
        <v>1457</v>
      </c>
      <c r="K1217">
        <v>0</v>
      </c>
      <c r="N1217" t="b">
        <v>1</v>
      </c>
      <c r="O1217" t="b">
        <v>0</v>
      </c>
      <c r="P1217" t="b">
        <v>0</v>
      </c>
      <c r="Q1217">
        <v>8</v>
      </c>
      <c r="R1217">
        <v>1</v>
      </c>
      <c r="S1217">
        <v>1</v>
      </c>
      <c r="T1217">
        <v>3</v>
      </c>
      <c r="U1217" t="b">
        <v>1</v>
      </c>
      <c r="V1217" t="s">
        <v>1093</v>
      </c>
      <c r="W1217" t="s">
        <v>2695</v>
      </c>
      <c r="X1217" t="s">
        <v>14768</v>
      </c>
      <c r="Y1217">
        <v>29</v>
      </c>
      <c r="Z1217">
        <v>29</v>
      </c>
      <c r="AA1217">
        <v>5</v>
      </c>
      <c r="AB1217">
        <v>5</v>
      </c>
      <c r="AC1217">
        <v>10</v>
      </c>
    </row>
    <row r="1218" spans="1:29">
      <c r="A1218">
        <v>1220</v>
      </c>
      <c r="B1218" t="s">
        <v>806</v>
      </c>
      <c r="C1218" t="s">
        <v>2765</v>
      </c>
      <c r="J1218" t="s">
        <v>1457</v>
      </c>
      <c r="K1218">
        <v>0</v>
      </c>
      <c r="N1218" t="b">
        <v>1</v>
      </c>
      <c r="O1218" t="b">
        <v>0</v>
      </c>
      <c r="P1218" t="b">
        <v>0</v>
      </c>
      <c r="Q1218">
        <v>8</v>
      </c>
      <c r="R1218">
        <v>1</v>
      </c>
      <c r="S1218">
        <v>1</v>
      </c>
      <c r="T1218">
        <v>3</v>
      </c>
      <c r="U1218" t="b">
        <v>1</v>
      </c>
      <c r="V1218" t="s">
        <v>1093</v>
      </c>
      <c r="W1218" t="s">
        <v>2695</v>
      </c>
      <c r="X1218" t="s">
        <v>14564</v>
      </c>
      <c r="Y1218">
        <v>29</v>
      </c>
      <c r="Z1218">
        <v>29</v>
      </c>
      <c r="AA1218">
        <v>6</v>
      </c>
      <c r="AB1218">
        <v>6</v>
      </c>
      <c r="AC1218">
        <v>10</v>
      </c>
    </row>
    <row r="1219" spans="1:29">
      <c r="A1219">
        <v>1221</v>
      </c>
      <c r="B1219" t="s">
        <v>806</v>
      </c>
      <c r="C1219" t="s">
        <v>2766</v>
      </c>
      <c r="J1219" t="s">
        <v>1457</v>
      </c>
      <c r="K1219">
        <v>0</v>
      </c>
      <c r="N1219" t="b">
        <v>1</v>
      </c>
      <c r="O1219" t="b">
        <v>0</v>
      </c>
      <c r="P1219" t="b">
        <v>0</v>
      </c>
      <c r="Q1219">
        <v>8</v>
      </c>
      <c r="R1219">
        <v>1</v>
      </c>
      <c r="S1219">
        <v>1</v>
      </c>
      <c r="T1219">
        <v>3</v>
      </c>
      <c r="U1219" t="b">
        <v>1</v>
      </c>
      <c r="V1219" t="s">
        <v>1093</v>
      </c>
      <c r="W1219" t="s">
        <v>2695</v>
      </c>
      <c r="X1219" t="s">
        <v>14572</v>
      </c>
      <c r="Y1219">
        <v>29</v>
      </c>
      <c r="Z1219">
        <v>29</v>
      </c>
      <c r="AA1219">
        <v>7</v>
      </c>
      <c r="AB1219">
        <v>7</v>
      </c>
      <c r="AC1219">
        <v>10</v>
      </c>
    </row>
    <row r="1220" spans="1:29">
      <c r="A1220">
        <v>1222</v>
      </c>
      <c r="B1220" t="s">
        <v>806</v>
      </c>
      <c r="C1220" t="s">
        <v>2767</v>
      </c>
      <c r="J1220" t="s">
        <v>1457</v>
      </c>
      <c r="K1220">
        <v>0</v>
      </c>
      <c r="N1220" t="b">
        <v>1</v>
      </c>
      <c r="O1220" t="b">
        <v>0</v>
      </c>
      <c r="P1220" t="b">
        <v>0</v>
      </c>
      <c r="Q1220">
        <v>8</v>
      </c>
      <c r="R1220">
        <v>1</v>
      </c>
      <c r="S1220">
        <v>1</v>
      </c>
      <c r="T1220">
        <v>3</v>
      </c>
      <c r="U1220" t="b">
        <v>1</v>
      </c>
      <c r="V1220" t="s">
        <v>1093</v>
      </c>
      <c r="W1220" t="s">
        <v>2695</v>
      </c>
      <c r="X1220" t="s">
        <v>14580</v>
      </c>
      <c r="Y1220">
        <v>29</v>
      </c>
      <c r="Z1220">
        <v>29</v>
      </c>
      <c r="AA1220">
        <v>8</v>
      </c>
      <c r="AB1220">
        <v>8</v>
      </c>
      <c r="AC1220">
        <v>10</v>
      </c>
    </row>
    <row r="1221" spans="1:29">
      <c r="A1221">
        <v>1223</v>
      </c>
      <c r="B1221" t="s">
        <v>806</v>
      </c>
      <c r="C1221" t="s">
        <v>2768</v>
      </c>
      <c r="J1221" t="s">
        <v>1457</v>
      </c>
      <c r="K1221">
        <v>0</v>
      </c>
      <c r="N1221" t="b">
        <v>1</v>
      </c>
      <c r="O1221" t="b">
        <v>0</v>
      </c>
      <c r="P1221" t="b">
        <v>0</v>
      </c>
      <c r="Q1221">
        <v>8</v>
      </c>
      <c r="R1221">
        <v>1</v>
      </c>
      <c r="S1221">
        <v>1</v>
      </c>
      <c r="T1221">
        <v>3</v>
      </c>
      <c r="U1221" t="b">
        <v>1</v>
      </c>
      <c r="V1221" t="s">
        <v>1093</v>
      </c>
      <c r="W1221" t="s">
        <v>2695</v>
      </c>
      <c r="X1221" t="s">
        <v>14769</v>
      </c>
      <c r="Y1221">
        <v>30</v>
      </c>
      <c r="Z1221">
        <v>30</v>
      </c>
      <c r="AA1221">
        <v>4</v>
      </c>
      <c r="AB1221">
        <v>4</v>
      </c>
      <c r="AC1221">
        <v>10</v>
      </c>
    </row>
    <row r="1222" spans="1:29">
      <c r="A1222">
        <v>1224</v>
      </c>
      <c r="B1222" t="s">
        <v>806</v>
      </c>
      <c r="C1222" t="s">
        <v>2769</v>
      </c>
      <c r="J1222" t="s">
        <v>1457</v>
      </c>
      <c r="K1222">
        <v>0</v>
      </c>
      <c r="N1222" t="b">
        <v>1</v>
      </c>
      <c r="O1222" t="b">
        <v>0</v>
      </c>
      <c r="P1222" t="b">
        <v>0</v>
      </c>
      <c r="Q1222">
        <v>8</v>
      </c>
      <c r="R1222">
        <v>1</v>
      </c>
      <c r="S1222">
        <v>1</v>
      </c>
      <c r="T1222">
        <v>3</v>
      </c>
      <c r="U1222" t="b">
        <v>1</v>
      </c>
      <c r="V1222" t="s">
        <v>1093</v>
      </c>
      <c r="W1222" t="s">
        <v>2695</v>
      </c>
      <c r="X1222" t="s">
        <v>14555</v>
      </c>
      <c r="Y1222">
        <v>30</v>
      </c>
      <c r="Z1222">
        <v>30</v>
      </c>
      <c r="AA1222">
        <v>5</v>
      </c>
      <c r="AB1222">
        <v>5</v>
      </c>
      <c r="AC1222">
        <v>10</v>
      </c>
    </row>
    <row r="1223" spans="1:29">
      <c r="A1223">
        <v>1225</v>
      </c>
      <c r="B1223" t="s">
        <v>806</v>
      </c>
      <c r="C1223" t="s">
        <v>2770</v>
      </c>
      <c r="J1223" t="s">
        <v>1457</v>
      </c>
      <c r="K1223">
        <v>0</v>
      </c>
      <c r="N1223" t="b">
        <v>1</v>
      </c>
      <c r="O1223" t="b">
        <v>0</v>
      </c>
      <c r="P1223" t="b">
        <v>0</v>
      </c>
      <c r="Q1223">
        <v>8</v>
      </c>
      <c r="R1223">
        <v>1</v>
      </c>
      <c r="S1223">
        <v>1</v>
      </c>
      <c r="T1223">
        <v>3</v>
      </c>
      <c r="U1223" t="b">
        <v>1</v>
      </c>
      <c r="V1223" t="s">
        <v>1093</v>
      </c>
      <c r="W1223" t="s">
        <v>2695</v>
      </c>
      <c r="X1223" t="s">
        <v>14565</v>
      </c>
      <c r="Y1223">
        <v>30</v>
      </c>
      <c r="Z1223">
        <v>30</v>
      </c>
      <c r="AA1223">
        <v>6</v>
      </c>
      <c r="AB1223">
        <v>6</v>
      </c>
      <c r="AC1223">
        <v>10</v>
      </c>
    </row>
    <row r="1224" spans="1:29">
      <c r="A1224">
        <v>1226</v>
      </c>
      <c r="B1224" t="s">
        <v>806</v>
      </c>
      <c r="C1224" t="s">
        <v>2771</v>
      </c>
      <c r="J1224" t="s">
        <v>1457</v>
      </c>
      <c r="K1224">
        <v>0</v>
      </c>
      <c r="N1224" t="b">
        <v>1</v>
      </c>
      <c r="O1224" t="b">
        <v>0</v>
      </c>
      <c r="P1224" t="b">
        <v>0</v>
      </c>
      <c r="Q1224">
        <v>8</v>
      </c>
      <c r="R1224">
        <v>1</v>
      </c>
      <c r="S1224">
        <v>1</v>
      </c>
      <c r="T1224">
        <v>3</v>
      </c>
      <c r="U1224" t="b">
        <v>1</v>
      </c>
      <c r="V1224" t="s">
        <v>1093</v>
      </c>
      <c r="W1224" t="s">
        <v>2695</v>
      </c>
      <c r="X1224" t="s">
        <v>14573</v>
      </c>
      <c r="Y1224">
        <v>30</v>
      </c>
      <c r="Z1224">
        <v>30</v>
      </c>
      <c r="AA1224">
        <v>7</v>
      </c>
      <c r="AB1224">
        <v>7</v>
      </c>
      <c r="AC1224">
        <v>10</v>
      </c>
    </row>
    <row r="1225" spans="1:29">
      <c r="A1225">
        <v>1227</v>
      </c>
      <c r="B1225" t="s">
        <v>806</v>
      </c>
      <c r="C1225" t="s">
        <v>2772</v>
      </c>
      <c r="J1225" t="s">
        <v>1457</v>
      </c>
      <c r="K1225">
        <v>0</v>
      </c>
      <c r="N1225" t="b">
        <v>1</v>
      </c>
      <c r="O1225" t="b">
        <v>0</v>
      </c>
      <c r="P1225" t="b">
        <v>0</v>
      </c>
      <c r="Q1225">
        <v>8</v>
      </c>
      <c r="R1225">
        <v>1</v>
      </c>
      <c r="S1225">
        <v>1</v>
      </c>
      <c r="T1225">
        <v>3</v>
      </c>
      <c r="U1225" t="b">
        <v>1</v>
      </c>
      <c r="V1225" t="s">
        <v>1093</v>
      </c>
      <c r="W1225" t="s">
        <v>2695</v>
      </c>
      <c r="X1225" t="s">
        <v>14581</v>
      </c>
      <c r="Y1225">
        <v>30</v>
      </c>
      <c r="Z1225">
        <v>30</v>
      </c>
      <c r="AA1225">
        <v>8</v>
      </c>
      <c r="AB1225">
        <v>8</v>
      </c>
      <c r="AC1225">
        <v>10</v>
      </c>
    </row>
    <row r="1226" spans="1:29">
      <c r="A1226">
        <v>1228</v>
      </c>
      <c r="B1226" t="s">
        <v>806</v>
      </c>
      <c r="C1226" t="s">
        <v>2773</v>
      </c>
      <c r="J1226" t="s">
        <v>1457</v>
      </c>
      <c r="K1226">
        <v>0</v>
      </c>
      <c r="N1226" t="b">
        <v>1</v>
      </c>
      <c r="O1226" t="b">
        <v>0</v>
      </c>
      <c r="P1226" t="b">
        <v>0</v>
      </c>
      <c r="Q1226">
        <v>8</v>
      </c>
      <c r="R1226">
        <v>1</v>
      </c>
      <c r="S1226">
        <v>1</v>
      </c>
      <c r="T1226">
        <v>3</v>
      </c>
      <c r="U1226" t="b">
        <v>1</v>
      </c>
      <c r="V1226" t="s">
        <v>1093</v>
      </c>
      <c r="W1226" t="s">
        <v>2695</v>
      </c>
      <c r="X1226" t="s">
        <v>14770</v>
      </c>
      <c r="Y1226">
        <v>31</v>
      </c>
      <c r="Z1226">
        <v>31</v>
      </c>
      <c r="AA1226">
        <v>4</v>
      </c>
      <c r="AB1226">
        <v>4</v>
      </c>
      <c r="AC1226">
        <v>10</v>
      </c>
    </row>
    <row r="1227" spans="1:29">
      <c r="A1227">
        <v>1229</v>
      </c>
      <c r="B1227" t="s">
        <v>806</v>
      </c>
      <c r="C1227" t="s">
        <v>2774</v>
      </c>
      <c r="J1227" t="s">
        <v>1457</v>
      </c>
      <c r="K1227">
        <v>0</v>
      </c>
      <c r="N1227" t="b">
        <v>1</v>
      </c>
      <c r="O1227" t="b">
        <v>0</v>
      </c>
      <c r="P1227" t="b">
        <v>0</v>
      </c>
      <c r="Q1227">
        <v>8</v>
      </c>
      <c r="R1227">
        <v>1</v>
      </c>
      <c r="S1227">
        <v>1</v>
      </c>
      <c r="T1227">
        <v>3</v>
      </c>
      <c r="U1227" t="b">
        <v>1</v>
      </c>
      <c r="V1227" t="s">
        <v>1093</v>
      </c>
      <c r="W1227" t="s">
        <v>2695</v>
      </c>
      <c r="X1227" t="s">
        <v>14771</v>
      </c>
      <c r="Y1227">
        <v>31</v>
      </c>
      <c r="Z1227">
        <v>31</v>
      </c>
      <c r="AA1227">
        <v>5</v>
      </c>
      <c r="AB1227">
        <v>5</v>
      </c>
      <c r="AC1227">
        <v>10</v>
      </c>
    </row>
    <row r="1228" spans="1:29">
      <c r="A1228">
        <v>1230</v>
      </c>
      <c r="B1228" t="s">
        <v>806</v>
      </c>
      <c r="C1228" t="s">
        <v>2775</v>
      </c>
      <c r="J1228" t="s">
        <v>1457</v>
      </c>
      <c r="K1228">
        <v>0</v>
      </c>
      <c r="N1228" t="b">
        <v>1</v>
      </c>
      <c r="O1228" t="b">
        <v>0</v>
      </c>
      <c r="P1228" t="b">
        <v>0</v>
      </c>
      <c r="Q1228">
        <v>8</v>
      </c>
      <c r="R1228">
        <v>1</v>
      </c>
      <c r="S1228">
        <v>1</v>
      </c>
      <c r="T1228">
        <v>3</v>
      </c>
      <c r="U1228" t="b">
        <v>1</v>
      </c>
      <c r="V1228" t="s">
        <v>1093</v>
      </c>
      <c r="W1228" t="s">
        <v>2695</v>
      </c>
      <c r="X1228" t="s">
        <v>14772</v>
      </c>
      <c r="Y1228">
        <v>31</v>
      </c>
      <c r="Z1228">
        <v>31</v>
      </c>
      <c r="AA1228">
        <v>6</v>
      </c>
      <c r="AB1228">
        <v>6</v>
      </c>
      <c r="AC1228">
        <v>10</v>
      </c>
    </row>
    <row r="1229" spans="1:29">
      <c r="A1229">
        <v>1231</v>
      </c>
      <c r="B1229" t="s">
        <v>806</v>
      </c>
      <c r="C1229" t="s">
        <v>2776</v>
      </c>
      <c r="J1229" t="s">
        <v>1457</v>
      </c>
      <c r="K1229">
        <v>0</v>
      </c>
      <c r="N1229" t="b">
        <v>1</v>
      </c>
      <c r="O1229" t="b">
        <v>0</v>
      </c>
      <c r="P1229" t="b">
        <v>0</v>
      </c>
      <c r="Q1229">
        <v>8</v>
      </c>
      <c r="R1229">
        <v>1</v>
      </c>
      <c r="S1229">
        <v>1</v>
      </c>
      <c r="T1229">
        <v>3</v>
      </c>
      <c r="U1229" t="b">
        <v>1</v>
      </c>
      <c r="V1229" t="s">
        <v>1093</v>
      </c>
      <c r="W1229" t="s">
        <v>2695</v>
      </c>
      <c r="X1229" t="s">
        <v>14733</v>
      </c>
      <c r="Y1229">
        <v>31</v>
      </c>
      <c r="Z1229">
        <v>31</v>
      </c>
      <c r="AA1229">
        <v>7</v>
      </c>
      <c r="AB1229">
        <v>7</v>
      </c>
      <c r="AC1229">
        <v>10</v>
      </c>
    </row>
    <row r="1230" spans="1:29">
      <c r="A1230">
        <v>1232</v>
      </c>
      <c r="B1230" t="s">
        <v>806</v>
      </c>
      <c r="C1230" t="s">
        <v>2777</v>
      </c>
      <c r="J1230" t="s">
        <v>1457</v>
      </c>
      <c r="K1230">
        <v>0</v>
      </c>
      <c r="N1230" t="b">
        <v>1</v>
      </c>
      <c r="O1230" t="b">
        <v>0</v>
      </c>
      <c r="P1230" t="b">
        <v>0</v>
      </c>
      <c r="Q1230">
        <v>8</v>
      </c>
      <c r="R1230">
        <v>1</v>
      </c>
      <c r="S1230">
        <v>1</v>
      </c>
      <c r="T1230">
        <v>3</v>
      </c>
      <c r="U1230" t="b">
        <v>1</v>
      </c>
      <c r="V1230" t="s">
        <v>1093</v>
      </c>
      <c r="W1230" t="s">
        <v>2695</v>
      </c>
      <c r="X1230" t="s">
        <v>14741</v>
      </c>
      <c r="Y1230">
        <v>31</v>
      </c>
      <c r="Z1230">
        <v>31</v>
      </c>
      <c r="AA1230">
        <v>8</v>
      </c>
      <c r="AB1230">
        <v>8</v>
      </c>
      <c r="AC1230">
        <v>10</v>
      </c>
    </row>
    <row r="1231" spans="1:29">
      <c r="A1231">
        <v>1233</v>
      </c>
      <c r="B1231" t="s">
        <v>806</v>
      </c>
      <c r="C1231" t="s">
        <v>2778</v>
      </c>
      <c r="J1231" t="s">
        <v>1457</v>
      </c>
      <c r="K1231">
        <v>0</v>
      </c>
      <c r="N1231" t="b">
        <v>1</v>
      </c>
      <c r="O1231" t="b">
        <v>0</v>
      </c>
      <c r="P1231" t="b">
        <v>0</v>
      </c>
      <c r="Q1231">
        <v>8</v>
      </c>
      <c r="R1231">
        <v>1</v>
      </c>
      <c r="S1231">
        <v>1</v>
      </c>
      <c r="T1231">
        <v>3</v>
      </c>
      <c r="U1231" t="b">
        <v>1</v>
      </c>
      <c r="V1231" t="s">
        <v>1093</v>
      </c>
      <c r="W1231" t="s">
        <v>2695</v>
      </c>
      <c r="X1231" t="s">
        <v>14793</v>
      </c>
      <c r="Y1231">
        <v>32</v>
      </c>
      <c r="Z1231">
        <v>32</v>
      </c>
      <c r="AA1231">
        <v>4</v>
      </c>
      <c r="AB1231">
        <v>4</v>
      </c>
      <c r="AC1231">
        <v>10</v>
      </c>
    </row>
    <row r="1232" spans="1:29">
      <c r="A1232">
        <v>1234</v>
      </c>
      <c r="B1232" t="s">
        <v>806</v>
      </c>
      <c r="C1232" t="s">
        <v>2779</v>
      </c>
      <c r="J1232" t="s">
        <v>1457</v>
      </c>
      <c r="K1232">
        <v>0</v>
      </c>
      <c r="N1232" t="b">
        <v>1</v>
      </c>
      <c r="O1232" t="b">
        <v>0</v>
      </c>
      <c r="P1232" t="b">
        <v>0</v>
      </c>
      <c r="Q1232">
        <v>8</v>
      </c>
      <c r="R1232">
        <v>1</v>
      </c>
      <c r="S1232">
        <v>1</v>
      </c>
      <c r="T1232">
        <v>3</v>
      </c>
      <c r="U1232" t="b">
        <v>1</v>
      </c>
      <c r="V1232" t="s">
        <v>1093</v>
      </c>
      <c r="W1232" t="s">
        <v>2695</v>
      </c>
      <c r="X1232" t="s">
        <v>14794</v>
      </c>
      <c r="Y1232">
        <v>32</v>
      </c>
      <c r="Z1232">
        <v>32</v>
      </c>
      <c r="AA1232">
        <v>5</v>
      </c>
      <c r="AB1232">
        <v>5</v>
      </c>
      <c r="AC1232">
        <v>10</v>
      </c>
    </row>
    <row r="1233" spans="1:29">
      <c r="A1233">
        <v>1235</v>
      </c>
      <c r="B1233" t="s">
        <v>806</v>
      </c>
      <c r="C1233" t="s">
        <v>2780</v>
      </c>
      <c r="J1233" t="s">
        <v>1457</v>
      </c>
      <c r="K1233">
        <v>0</v>
      </c>
      <c r="N1233" t="b">
        <v>1</v>
      </c>
      <c r="O1233" t="b">
        <v>0</v>
      </c>
      <c r="P1233" t="b">
        <v>0</v>
      </c>
      <c r="Q1233">
        <v>8</v>
      </c>
      <c r="R1233">
        <v>1</v>
      </c>
      <c r="S1233">
        <v>1</v>
      </c>
      <c r="T1233">
        <v>3</v>
      </c>
      <c r="U1233" t="b">
        <v>1</v>
      </c>
      <c r="V1233" t="s">
        <v>1093</v>
      </c>
      <c r="W1233" t="s">
        <v>2695</v>
      </c>
      <c r="X1233" t="s">
        <v>14799</v>
      </c>
      <c r="Y1233">
        <v>32</v>
      </c>
      <c r="Z1233">
        <v>32</v>
      </c>
      <c r="AA1233">
        <v>6</v>
      </c>
      <c r="AB1233">
        <v>6</v>
      </c>
      <c r="AC1233">
        <v>10</v>
      </c>
    </row>
    <row r="1234" spans="1:29">
      <c r="A1234">
        <v>1236</v>
      </c>
      <c r="B1234" t="s">
        <v>806</v>
      </c>
      <c r="C1234" t="s">
        <v>2781</v>
      </c>
      <c r="J1234" t="s">
        <v>1457</v>
      </c>
      <c r="K1234">
        <v>0</v>
      </c>
      <c r="N1234" t="b">
        <v>1</v>
      </c>
      <c r="O1234" t="b">
        <v>0</v>
      </c>
      <c r="P1234" t="b">
        <v>0</v>
      </c>
      <c r="Q1234">
        <v>8</v>
      </c>
      <c r="R1234">
        <v>1</v>
      </c>
      <c r="S1234">
        <v>1</v>
      </c>
      <c r="T1234">
        <v>3</v>
      </c>
      <c r="U1234" t="b">
        <v>1</v>
      </c>
      <c r="V1234" t="s">
        <v>1093</v>
      </c>
      <c r="W1234" t="s">
        <v>2695</v>
      </c>
      <c r="X1234" t="s">
        <v>14734</v>
      </c>
      <c r="Y1234">
        <v>32</v>
      </c>
      <c r="Z1234">
        <v>32</v>
      </c>
      <c r="AA1234">
        <v>7</v>
      </c>
      <c r="AB1234">
        <v>7</v>
      </c>
      <c r="AC1234">
        <v>10</v>
      </c>
    </row>
    <row r="1235" spans="1:29">
      <c r="A1235">
        <v>1237</v>
      </c>
      <c r="B1235" t="s">
        <v>806</v>
      </c>
      <c r="C1235" t="s">
        <v>2782</v>
      </c>
      <c r="J1235" t="s">
        <v>1457</v>
      </c>
      <c r="K1235">
        <v>0</v>
      </c>
      <c r="N1235" t="b">
        <v>1</v>
      </c>
      <c r="O1235" t="b">
        <v>0</v>
      </c>
      <c r="P1235" t="b">
        <v>0</v>
      </c>
      <c r="Q1235">
        <v>8</v>
      </c>
      <c r="R1235">
        <v>1</v>
      </c>
      <c r="S1235">
        <v>1</v>
      </c>
      <c r="T1235">
        <v>3</v>
      </c>
      <c r="U1235" t="b">
        <v>1</v>
      </c>
      <c r="V1235" t="s">
        <v>1093</v>
      </c>
      <c r="W1235" t="s">
        <v>2695</v>
      </c>
      <c r="X1235" t="s">
        <v>14742</v>
      </c>
      <c r="Y1235">
        <v>32</v>
      </c>
      <c r="Z1235">
        <v>32</v>
      </c>
      <c r="AA1235">
        <v>8</v>
      </c>
      <c r="AB1235">
        <v>8</v>
      </c>
      <c r="AC1235">
        <v>10</v>
      </c>
    </row>
    <row r="1236" spans="1:29">
      <c r="A1236">
        <v>1238</v>
      </c>
      <c r="B1236" t="s">
        <v>806</v>
      </c>
      <c r="C1236" t="s">
        <v>2783</v>
      </c>
      <c r="J1236" t="s">
        <v>1457</v>
      </c>
      <c r="K1236">
        <v>0</v>
      </c>
      <c r="N1236" t="b">
        <v>1</v>
      </c>
      <c r="O1236" t="b">
        <v>0</v>
      </c>
      <c r="P1236" t="b">
        <v>0</v>
      </c>
      <c r="Q1236">
        <v>8</v>
      </c>
      <c r="R1236">
        <v>1</v>
      </c>
      <c r="S1236">
        <v>1</v>
      </c>
      <c r="T1236">
        <v>3</v>
      </c>
      <c r="U1236" t="b">
        <v>1</v>
      </c>
      <c r="V1236" t="s">
        <v>1093</v>
      </c>
      <c r="W1236" t="s">
        <v>2695</v>
      </c>
      <c r="X1236" t="s">
        <v>14795</v>
      </c>
      <c r="Y1236">
        <v>33</v>
      </c>
      <c r="Z1236">
        <v>33</v>
      </c>
      <c r="AA1236">
        <v>4</v>
      </c>
      <c r="AB1236">
        <v>4</v>
      </c>
      <c r="AC1236">
        <v>10</v>
      </c>
    </row>
    <row r="1237" spans="1:29">
      <c r="A1237">
        <v>1239</v>
      </c>
      <c r="B1237" t="s">
        <v>806</v>
      </c>
      <c r="C1237" t="s">
        <v>2784</v>
      </c>
      <c r="J1237" t="s">
        <v>1457</v>
      </c>
      <c r="K1237">
        <v>0</v>
      </c>
      <c r="N1237" t="b">
        <v>1</v>
      </c>
      <c r="O1237" t="b">
        <v>0</v>
      </c>
      <c r="P1237" t="b">
        <v>0</v>
      </c>
      <c r="Q1237">
        <v>8</v>
      </c>
      <c r="R1237">
        <v>1</v>
      </c>
      <c r="S1237">
        <v>1</v>
      </c>
      <c r="T1237">
        <v>3</v>
      </c>
      <c r="U1237" t="b">
        <v>1</v>
      </c>
      <c r="V1237" t="s">
        <v>1093</v>
      </c>
      <c r="W1237" t="s">
        <v>2695</v>
      </c>
      <c r="X1237" t="s">
        <v>14796</v>
      </c>
      <c r="Y1237">
        <v>33</v>
      </c>
      <c r="Z1237">
        <v>33</v>
      </c>
      <c r="AA1237">
        <v>5</v>
      </c>
      <c r="AB1237">
        <v>5</v>
      </c>
      <c r="AC1237">
        <v>10</v>
      </c>
    </row>
    <row r="1238" spans="1:29">
      <c r="A1238">
        <v>1240</v>
      </c>
      <c r="B1238" t="s">
        <v>806</v>
      </c>
      <c r="C1238" t="s">
        <v>2785</v>
      </c>
      <c r="J1238" t="s">
        <v>1457</v>
      </c>
      <c r="K1238">
        <v>0</v>
      </c>
      <c r="N1238" t="b">
        <v>1</v>
      </c>
      <c r="O1238" t="b">
        <v>0</v>
      </c>
      <c r="P1238" t="b">
        <v>0</v>
      </c>
      <c r="Q1238">
        <v>8</v>
      </c>
      <c r="R1238">
        <v>1</v>
      </c>
      <c r="S1238">
        <v>1</v>
      </c>
      <c r="T1238">
        <v>3</v>
      </c>
      <c r="U1238" t="b">
        <v>1</v>
      </c>
      <c r="V1238" t="s">
        <v>1093</v>
      </c>
      <c r="W1238" t="s">
        <v>2695</v>
      </c>
      <c r="X1238" t="s">
        <v>14542</v>
      </c>
      <c r="Y1238">
        <v>33</v>
      </c>
      <c r="Z1238">
        <v>33</v>
      </c>
      <c r="AA1238">
        <v>6</v>
      </c>
      <c r="AB1238">
        <v>6</v>
      </c>
      <c r="AC1238">
        <v>10</v>
      </c>
    </row>
    <row r="1239" spans="1:29">
      <c r="A1239">
        <v>1241</v>
      </c>
      <c r="B1239" t="s">
        <v>806</v>
      </c>
      <c r="C1239" t="s">
        <v>2786</v>
      </c>
      <c r="J1239" t="s">
        <v>1457</v>
      </c>
      <c r="K1239">
        <v>0</v>
      </c>
      <c r="N1239" t="b">
        <v>1</v>
      </c>
      <c r="O1239" t="b">
        <v>0</v>
      </c>
      <c r="P1239" t="b">
        <v>0</v>
      </c>
      <c r="Q1239">
        <v>8</v>
      </c>
      <c r="R1239">
        <v>1</v>
      </c>
      <c r="S1239">
        <v>1</v>
      </c>
      <c r="T1239">
        <v>3</v>
      </c>
      <c r="U1239" t="b">
        <v>1</v>
      </c>
      <c r="V1239" t="s">
        <v>1093</v>
      </c>
      <c r="W1239" t="s">
        <v>2695</v>
      </c>
      <c r="X1239" t="s">
        <v>14735</v>
      </c>
      <c r="Y1239">
        <v>33</v>
      </c>
      <c r="Z1239">
        <v>33</v>
      </c>
      <c r="AA1239">
        <v>7</v>
      </c>
      <c r="AB1239">
        <v>7</v>
      </c>
      <c r="AC1239">
        <v>10</v>
      </c>
    </row>
    <row r="1240" spans="1:29">
      <c r="A1240">
        <v>1242</v>
      </c>
      <c r="B1240" t="s">
        <v>806</v>
      </c>
      <c r="C1240" t="s">
        <v>2787</v>
      </c>
      <c r="J1240" t="s">
        <v>1457</v>
      </c>
      <c r="K1240">
        <v>0</v>
      </c>
      <c r="N1240" t="b">
        <v>1</v>
      </c>
      <c r="O1240" t="b">
        <v>0</v>
      </c>
      <c r="P1240" t="b">
        <v>0</v>
      </c>
      <c r="Q1240">
        <v>8</v>
      </c>
      <c r="R1240">
        <v>1</v>
      </c>
      <c r="S1240">
        <v>1</v>
      </c>
      <c r="T1240">
        <v>3</v>
      </c>
      <c r="U1240" t="b">
        <v>1</v>
      </c>
      <c r="V1240" t="s">
        <v>1093</v>
      </c>
      <c r="W1240" t="s">
        <v>2695</v>
      </c>
      <c r="X1240" t="s">
        <v>14736</v>
      </c>
      <c r="Y1240">
        <v>33</v>
      </c>
      <c r="Z1240">
        <v>33</v>
      </c>
      <c r="AA1240">
        <v>8</v>
      </c>
      <c r="AB1240">
        <v>8</v>
      </c>
      <c r="AC1240">
        <v>10</v>
      </c>
    </row>
    <row r="1241" spans="1:29">
      <c r="A1241">
        <v>1243</v>
      </c>
      <c r="B1241" t="s">
        <v>806</v>
      </c>
      <c r="C1241" t="s">
        <v>2788</v>
      </c>
      <c r="J1241" t="s">
        <v>1457</v>
      </c>
      <c r="K1241">
        <v>0</v>
      </c>
      <c r="N1241" t="b">
        <v>1</v>
      </c>
      <c r="O1241" t="b">
        <v>0</v>
      </c>
      <c r="P1241" t="b">
        <v>0</v>
      </c>
      <c r="Q1241">
        <v>8</v>
      </c>
      <c r="R1241">
        <v>1</v>
      </c>
      <c r="S1241">
        <v>1</v>
      </c>
      <c r="T1241">
        <v>3</v>
      </c>
      <c r="U1241" t="b">
        <v>1</v>
      </c>
      <c r="V1241" t="s">
        <v>1093</v>
      </c>
      <c r="W1241" t="s">
        <v>2695</v>
      </c>
      <c r="X1241" t="s">
        <v>14797</v>
      </c>
      <c r="Y1241">
        <v>34</v>
      </c>
      <c r="Z1241">
        <v>34</v>
      </c>
      <c r="AA1241">
        <v>4</v>
      </c>
      <c r="AB1241">
        <v>4</v>
      </c>
      <c r="AC1241">
        <v>10</v>
      </c>
    </row>
    <row r="1242" spans="1:29">
      <c r="A1242">
        <v>1244</v>
      </c>
      <c r="B1242" t="s">
        <v>806</v>
      </c>
      <c r="C1242" t="s">
        <v>2789</v>
      </c>
      <c r="J1242" t="s">
        <v>1457</v>
      </c>
      <c r="K1242">
        <v>0</v>
      </c>
      <c r="N1242" t="b">
        <v>1</v>
      </c>
      <c r="O1242" t="b">
        <v>0</v>
      </c>
      <c r="P1242" t="b">
        <v>0</v>
      </c>
      <c r="Q1242">
        <v>8</v>
      </c>
      <c r="R1242">
        <v>1</v>
      </c>
      <c r="S1242">
        <v>1</v>
      </c>
      <c r="T1242">
        <v>3</v>
      </c>
      <c r="U1242" t="b">
        <v>1</v>
      </c>
      <c r="V1242" t="s">
        <v>1093</v>
      </c>
      <c r="W1242" t="s">
        <v>2695</v>
      </c>
      <c r="X1242" t="s">
        <v>14798</v>
      </c>
      <c r="Y1242">
        <v>34</v>
      </c>
      <c r="Z1242">
        <v>34</v>
      </c>
      <c r="AA1242">
        <v>5</v>
      </c>
      <c r="AB1242">
        <v>5</v>
      </c>
      <c r="AC1242">
        <v>10</v>
      </c>
    </row>
    <row r="1243" spans="1:29">
      <c r="A1243">
        <v>1245</v>
      </c>
      <c r="B1243" t="s">
        <v>806</v>
      </c>
      <c r="C1243" t="s">
        <v>2790</v>
      </c>
      <c r="J1243" t="s">
        <v>1457</v>
      </c>
      <c r="K1243">
        <v>0</v>
      </c>
      <c r="N1243" t="b">
        <v>1</v>
      </c>
      <c r="O1243" t="b">
        <v>0</v>
      </c>
      <c r="P1243" t="b">
        <v>0</v>
      </c>
      <c r="Q1243">
        <v>8</v>
      </c>
      <c r="R1243">
        <v>1</v>
      </c>
      <c r="S1243">
        <v>1</v>
      </c>
      <c r="T1243">
        <v>3</v>
      </c>
      <c r="U1243" t="b">
        <v>1</v>
      </c>
      <c r="V1243" t="s">
        <v>1093</v>
      </c>
      <c r="W1243" t="s">
        <v>2695</v>
      </c>
      <c r="X1243" t="s">
        <v>14543</v>
      </c>
      <c r="Y1243">
        <v>34</v>
      </c>
      <c r="Z1243">
        <v>34</v>
      </c>
      <c r="AA1243">
        <v>6</v>
      </c>
      <c r="AB1243">
        <v>6</v>
      </c>
      <c r="AC1243">
        <v>10</v>
      </c>
    </row>
    <row r="1244" spans="1:29">
      <c r="A1244">
        <v>1246</v>
      </c>
      <c r="B1244" t="s">
        <v>806</v>
      </c>
      <c r="C1244" t="s">
        <v>2791</v>
      </c>
      <c r="J1244" t="s">
        <v>1457</v>
      </c>
      <c r="K1244">
        <v>0</v>
      </c>
      <c r="N1244" t="b">
        <v>1</v>
      </c>
      <c r="O1244" t="b">
        <v>0</v>
      </c>
      <c r="P1244" t="b">
        <v>0</v>
      </c>
      <c r="Q1244">
        <v>8</v>
      </c>
      <c r="R1244">
        <v>1</v>
      </c>
      <c r="S1244">
        <v>1</v>
      </c>
      <c r="T1244">
        <v>3</v>
      </c>
      <c r="U1244" t="b">
        <v>1</v>
      </c>
      <c r="V1244" t="s">
        <v>1093</v>
      </c>
      <c r="W1244" t="s">
        <v>2695</v>
      </c>
      <c r="X1244" t="s">
        <v>14738</v>
      </c>
      <c r="Y1244">
        <v>34</v>
      </c>
      <c r="Z1244">
        <v>34</v>
      </c>
      <c r="AA1244">
        <v>7</v>
      </c>
      <c r="AB1244">
        <v>7</v>
      </c>
      <c r="AC1244">
        <v>10</v>
      </c>
    </row>
    <row r="1245" spans="1:29">
      <c r="A1245">
        <v>1247</v>
      </c>
      <c r="B1245" t="s">
        <v>806</v>
      </c>
      <c r="C1245" t="s">
        <v>2792</v>
      </c>
      <c r="J1245" t="s">
        <v>1457</v>
      </c>
      <c r="K1245">
        <v>0</v>
      </c>
      <c r="N1245" t="b">
        <v>1</v>
      </c>
      <c r="O1245" t="b">
        <v>0</v>
      </c>
      <c r="P1245" t="b">
        <v>0</v>
      </c>
      <c r="Q1245">
        <v>8</v>
      </c>
      <c r="R1245">
        <v>1</v>
      </c>
      <c r="S1245">
        <v>1</v>
      </c>
      <c r="T1245">
        <v>3</v>
      </c>
      <c r="U1245" t="b">
        <v>1</v>
      </c>
      <c r="V1245" t="s">
        <v>1093</v>
      </c>
      <c r="W1245" t="s">
        <v>2695</v>
      </c>
      <c r="X1245" t="s">
        <v>14743</v>
      </c>
      <c r="Y1245">
        <v>34</v>
      </c>
      <c r="Z1245">
        <v>34</v>
      </c>
      <c r="AA1245">
        <v>8</v>
      </c>
      <c r="AB1245">
        <v>8</v>
      </c>
      <c r="AC1245">
        <v>10</v>
      </c>
    </row>
    <row r="1246" spans="1:29">
      <c r="A1246">
        <v>1248</v>
      </c>
      <c r="B1246" t="s">
        <v>806</v>
      </c>
      <c r="C1246" t="s">
        <v>2793</v>
      </c>
      <c r="J1246" t="s">
        <v>1457</v>
      </c>
      <c r="K1246">
        <v>0</v>
      </c>
      <c r="N1246" t="b">
        <v>1</v>
      </c>
      <c r="O1246" t="b">
        <v>0</v>
      </c>
      <c r="P1246" t="b">
        <v>0</v>
      </c>
      <c r="Q1246">
        <v>8</v>
      </c>
      <c r="R1246">
        <v>1</v>
      </c>
      <c r="S1246">
        <v>1</v>
      </c>
      <c r="T1246">
        <v>3</v>
      </c>
      <c r="U1246" t="b">
        <v>1</v>
      </c>
      <c r="V1246" t="s">
        <v>1093</v>
      </c>
      <c r="W1246" t="s">
        <v>2695</v>
      </c>
      <c r="X1246" t="s">
        <v>14773</v>
      </c>
      <c r="Y1246">
        <v>35</v>
      </c>
      <c r="Z1246">
        <v>35</v>
      </c>
      <c r="AA1246">
        <v>4</v>
      </c>
      <c r="AB1246">
        <v>4</v>
      </c>
      <c r="AC1246">
        <v>10</v>
      </c>
    </row>
    <row r="1247" spans="1:29">
      <c r="A1247">
        <v>1249</v>
      </c>
      <c r="B1247" t="s">
        <v>806</v>
      </c>
      <c r="C1247" t="s">
        <v>2794</v>
      </c>
      <c r="J1247" t="s">
        <v>1457</v>
      </c>
      <c r="K1247">
        <v>0</v>
      </c>
      <c r="N1247" t="b">
        <v>1</v>
      </c>
      <c r="O1247" t="b">
        <v>0</v>
      </c>
      <c r="P1247" t="b">
        <v>0</v>
      </c>
      <c r="Q1247">
        <v>8</v>
      </c>
      <c r="R1247">
        <v>1</v>
      </c>
      <c r="S1247">
        <v>1</v>
      </c>
      <c r="T1247">
        <v>3</v>
      </c>
      <c r="U1247" t="b">
        <v>1</v>
      </c>
      <c r="V1247" t="s">
        <v>1093</v>
      </c>
      <c r="W1247" t="s">
        <v>2695</v>
      </c>
      <c r="X1247" t="s">
        <v>14774</v>
      </c>
      <c r="Y1247">
        <v>35</v>
      </c>
      <c r="Z1247">
        <v>35</v>
      </c>
      <c r="AA1247">
        <v>5</v>
      </c>
      <c r="AB1247">
        <v>5</v>
      </c>
      <c r="AC1247">
        <v>10</v>
      </c>
    </row>
    <row r="1248" spans="1:29">
      <c r="A1248">
        <v>1250</v>
      </c>
      <c r="B1248" t="s">
        <v>806</v>
      </c>
      <c r="C1248" t="s">
        <v>2795</v>
      </c>
      <c r="J1248" t="s">
        <v>1457</v>
      </c>
      <c r="K1248">
        <v>0</v>
      </c>
      <c r="N1248" t="b">
        <v>1</v>
      </c>
      <c r="O1248" t="b">
        <v>0</v>
      </c>
      <c r="P1248" t="b">
        <v>0</v>
      </c>
      <c r="Q1248">
        <v>8</v>
      </c>
      <c r="R1248">
        <v>1</v>
      </c>
      <c r="S1248">
        <v>1</v>
      </c>
      <c r="T1248">
        <v>3</v>
      </c>
      <c r="U1248" t="b">
        <v>1</v>
      </c>
      <c r="V1248" t="s">
        <v>1093</v>
      </c>
      <c r="W1248" t="s">
        <v>2695</v>
      </c>
      <c r="X1248" t="s">
        <v>14544</v>
      </c>
      <c r="Y1248">
        <v>35</v>
      </c>
      <c r="Z1248">
        <v>35</v>
      </c>
      <c r="AA1248">
        <v>6</v>
      </c>
      <c r="AB1248">
        <v>6</v>
      </c>
      <c r="AC1248">
        <v>10</v>
      </c>
    </row>
    <row r="1249" spans="1:29">
      <c r="A1249">
        <v>1251</v>
      </c>
      <c r="B1249" t="s">
        <v>806</v>
      </c>
      <c r="C1249" t="s">
        <v>2796</v>
      </c>
      <c r="J1249" t="s">
        <v>1457</v>
      </c>
      <c r="K1249">
        <v>0</v>
      </c>
      <c r="N1249" t="b">
        <v>1</v>
      </c>
      <c r="O1249" t="b">
        <v>0</v>
      </c>
      <c r="P1249" t="b">
        <v>0</v>
      </c>
      <c r="Q1249">
        <v>8</v>
      </c>
      <c r="R1249">
        <v>1</v>
      </c>
      <c r="S1249">
        <v>1</v>
      </c>
      <c r="T1249">
        <v>3</v>
      </c>
      <c r="U1249" t="b">
        <v>1</v>
      </c>
      <c r="V1249" t="s">
        <v>1093</v>
      </c>
      <c r="W1249" t="s">
        <v>2695</v>
      </c>
      <c r="X1249" t="s">
        <v>14739</v>
      </c>
      <c r="Y1249">
        <v>35</v>
      </c>
      <c r="Z1249">
        <v>35</v>
      </c>
      <c r="AA1249">
        <v>7</v>
      </c>
      <c r="AB1249">
        <v>7</v>
      </c>
      <c r="AC1249">
        <v>10</v>
      </c>
    </row>
    <row r="1250" spans="1:29">
      <c r="A1250">
        <v>1252</v>
      </c>
      <c r="B1250" t="s">
        <v>806</v>
      </c>
      <c r="C1250" t="s">
        <v>2797</v>
      </c>
      <c r="J1250" t="s">
        <v>1457</v>
      </c>
      <c r="K1250">
        <v>0</v>
      </c>
      <c r="N1250" t="b">
        <v>1</v>
      </c>
      <c r="O1250" t="b">
        <v>0</v>
      </c>
      <c r="P1250" t="b">
        <v>0</v>
      </c>
      <c r="Q1250">
        <v>8</v>
      </c>
      <c r="R1250">
        <v>1</v>
      </c>
      <c r="S1250">
        <v>1</v>
      </c>
      <c r="T1250">
        <v>3</v>
      </c>
      <c r="U1250" t="b">
        <v>1</v>
      </c>
      <c r="V1250" t="s">
        <v>1093</v>
      </c>
      <c r="W1250" t="s">
        <v>2695</v>
      </c>
      <c r="X1250" t="s">
        <v>14744</v>
      </c>
      <c r="Y1250">
        <v>35</v>
      </c>
      <c r="Z1250">
        <v>35</v>
      </c>
      <c r="AA1250">
        <v>8</v>
      </c>
      <c r="AB1250">
        <v>8</v>
      </c>
      <c r="AC1250">
        <v>10</v>
      </c>
    </row>
    <row r="1251" spans="1:29">
      <c r="A1251">
        <v>1268</v>
      </c>
      <c r="B1251" t="s">
        <v>806</v>
      </c>
      <c r="C1251" t="s">
        <v>2798</v>
      </c>
      <c r="J1251" t="s">
        <v>1457</v>
      </c>
      <c r="K1251">
        <v>0</v>
      </c>
      <c r="N1251" t="b">
        <v>0</v>
      </c>
      <c r="O1251" t="b">
        <v>1</v>
      </c>
      <c r="P1251" t="b">
        <v>0</v>
      </c>
      <c r="Q1251">
        <v>8</v>
      </c>
      <c r="R1251">
        <v>1</v>
      </c>
      <c r="S1251">
        <v>1</v>
      </c>
      <c r="T1251">
        <v>3</v>
      </c>
      <c r="U1251" t="b">
        <v>1</v>
      </c>
      <c r="V1251" t="s">
        <v>1093</v>
      </c>
      <c r="W1251" t="s">
        <v>2695</v>
      </c>
      <c r="X1251" t="s">
        <v>14775</v>
      </c>
      <c r="Y1251">
        <v>36</v>
      </c>
      <c r="Z1251">
        <v>36</v>
      </c>
      <c r="AA1251">
        <v>4</v>
      </c>
      <c r="AB1251">
        <v>4</v>
      </c>
      <c r="AC1251">
        <v>10</v>
      </c>
    </row>
    <row r="1252" spans="1:29">
      <c r="A1252">
        <v>1269</v>
      </c>
      <c r="B1252" t="s">
        <v>806</v>
      </c>
      <c r="C1252" t="s">
        <v>2799</v>
      </c>
      <c r="J1252" t="s">
        <v>1457</v>
      </c>
      <c r="K1252">
        <v>0</v>
      </c>
      <c r="N1252" t="b">
        <v>0</v>
      </c>
      <c r="O1252" t="b">
        <v>1</v>
      </c>
      <c r="P1252" t="b">
        <v>0</v>
      </c>
      <c r="Q1252">
        <v>8</v>
      </c>
      <c r="R1252">
        <v>1</v>
      </c>
      <c r="S1252">
        <v>1</v>
      </c>
      <c r="T1252">
        <v>3</v>
      </c>
      <c r="U1252" t="b">
        <v>1</v>
      </c>
      <c r="V1252" t="s">
        <v>1093</v>
      </c>
      <c r="W1252" t="s">
        <v>2695</v>
      </c>
      <c r="X1252" t="s">
        <v>14776</v>
      </c>
      <c r="Y1252">
        <v>36</v>
      </c>
      <c r="Z1252">
        <v>36</v>
      </c>
      <c r="AA1252">
        <v>5</v>
      </c>
      <c r="AB1252">
        <v>5</v>
      </c>
      <c r="AC1252">
        <v>10</v>
      </c>
    </row>
    <row r="1253" spans="1:29">
      <c r="A1253">
        <v>1270</v>
      </c>
      <c r="B1253" t="s">
        <v>806</v>
      </c>
      <c r="C1253" t="s">
        <v>2800</v>
      </c>
      <c r="J1253" t="s">
        <v>1457</v>
      </c>
      <c r="K1253">
        <v>0</v>
      </c>
      <c r="N1253" t="b">
        <v>0</v>
      </c>
      <c r="O1253" t="b">
        <v>1</v>
      </c>
      <c r="P1253" t="b">
        <v>0</v>
      </c>
      <c r="Q1253">
        <v>8</v>
      </c>
      <c r="R1253">
        <v>1</v>
      </c>
      <c r="S1253">
        <v>1</v>
      </c>
      <c r="T1253">
        <v>3</v>
      </c>
      <c r="U1253" t="b">
        <v>1</v>
      </c>
      <c r="V1253" t="s">
        <v>1093</v>
      </c>
      <c r="W1253" t="s">
        <v>2695</v>
      </c>
      <c r="X1253" t="s">
        <v>14545</v>
      </c>
      <c r="Y1253">
        <v>36</v>
      </c>
      <c r="Z1253">
        <v>36</v>
      </c>
      <c r="AA1253">
        <v>6</v>
      </c>
      <c r="AB1253">
        <v>6</v>
      </c>
      <c r="AC1253">
        <v>10</v>
      </c>
    </row>
    <row r="1254" spans="1:29">
      <c r="A1254">
        <v>1271</v>
      </c>
      <c r="B1254" t="s">
        <v>806</v>
      </c>
      <c r="C1254" t="s">
        <v>2801</v>
      </c>
      <c r="J1254" t="s">
        <v>1457</v>
      </c>
      <c r="K1254">
        <v>0</v>
      </c>
      <c r="N1254" t="b">
        <v>0</v>
      </c>
      <c r="O1254" t="b">
        <v>1</v>
      </c>
      <c r="P1254" t="b">
        <v>0</v>
      </c>
      <c r="Q1254">
        <v>8</v>
      </c>
      <c r="R1254">
        <v>1</v>
      </c>
      <c r="S1254">
        <v>1</v>
      </c>
      <c r="T1254">
        <v>3</v>
      </c>
      <c r="U1254" t="b">
        <v>1</v>
      </c>
      <c r="V1254" t="s">
        <v>1093</v>
      </c>
      <c r="W1254" t="s">
        <v>2695</v>
      </c>
      <c r="X1254" t="s">
        <v>14740</v>
      </c>
      <c r="Y1254">
        <v>36</v>
      </c>
      <c r="Z1254">
        <v>36</v>
      </c>
      <c r="AA1254">
        <v>7</v>
      </c>
      <c r="AB1254">
        <v>7</v>
      </c>
      <c r="AC1254">
        <v>10</v>
      </c>
    </row>
    <row r="1255" spans="1:29">
      <c r="A1255">
        <v>1272</v>
      </c>
      <c r="B1255" t="s">
        <v>806</v>
      </c>
      <c r="C1255" t="s">
        <v>2802</v>
      </c>
      <c r="J1255" t="s">
        <v>1457</v>
      </c>
      <c r="K1255">
        <v>0</v>
      </c>
      <c r="N1255" t="b">
        <v>0</v>
      </c>
      <c r="O1255" t="b">
        <v>1</v>
      </c>
      <c r="P1255" t="b">
        <v>0</v>
      </c>
      <c r="Q1255">
        <v>8</v>
      </c>
      <c r="R1255">
        <v>1</v>
      </c>
      <c r="S1255">
        <v>1</v>
      </c>
      <c r="T1255">
        <v>3</v>
      </c>
      <c r="U1255" t="b">
        <v>1</v>
      </c>
      <c r="V1255" t="s">
        <v>1093</v>
      </c>
      <c r="W1255" t="s">
        <v>2695</v>
      </c>
      <c r="X1255" t="s">
        <v>14745</v>
      </c>
      <c r="Y1255">
        <v>36</v>
      </c>
      <c r="Z1255">
        <v>36</v>
      </c>
      <c r="AA1255">
        <v>8</v>
      </c>
      <c r="AB1255">
        <v>8</v>
      </c>
      <c r="AC1255">
        <v>10</v>
      </c>
    </row>
    <row r="1256" spans="1:29">
      <c r="A1256">
        <v>1273</v>
      </c>
      <c r="B1256" t="s">
        <v>1516</v>
      </c>
      <c r="C1256" t="s">
        <v>2803</v>
      </c>
      <c r="D1256" t="s">
        <v>2804</v>
      </c>
      <c r="E1256" t="s">
        <v>2805</v>
      </c>
      <c r="U1256" t="b">
        <v>1</v>
      </c>
      <c r="V1256" t="s">
        <v>1093</v>
      </c>
      <c r="W1256" t="s">
        <v>2695</v>
      </c>
      <c r="X1256" t="s">
        <v>15298</v>
      </c>
      <c r="Y1256">
        <v>38</v>
      </c>
      <c r="Z1256">
        <v>44</v>
      </c>
      <c r="AA1256">
        <v>2</v>
      </c>
      <c r="AB1256">
        <v>9</v>
      </c>
      <c r="AC1256">
        <v>10</v>
      </c>
    </row>
    <row r="1257" spans="1:29">
      <c r="A1257">
        <v>1274</v>
      </c>
      <c r="B1257" t="s">
        <v>828</v>
      </c>
      <c r="C1257" t="s">
        <v>2806</v>
      </c>
      <c r="U1257" t="b">
        <v>1</v>
      </c>
      <c r="V1257" t="s">
        <v>1093</v>
      </c>
      <c r="W1257" t="s">
        <v>2695</v>
      </c>
      <c r="X1257" t="s">
        <v>15299</v>
      </c>
      <c r="Y1257">
        <v>38</v>
      </c>
      <c r="Z1257">
        <v>44</v>
      </c>
      <c r="AA1257">
        <v>2</v>
      </c>
      <c r="AB1257">
        <v>8</v>
      </c>
      <c r="AC1257">
        <v>10</v>
      </c>
    </row>
    <row r="1258" spans="1:29">
      <c r="A1258">
        <v>1275</v>
      </c>
      <c r="B1258" t="s">
        <v>1521</v>
      </c>
      <c r="C1258" t="s">
        <v>2807</v>
      </c>
      <c r="U1258" t="b">
        <v>1</v>
      </c>
      <c r="V1258" t="s">
        <v>1093</v>
      </c>
      <c r="W1258" t="s">
        <v>2695</v>
      </c>
      <c r="X1258" t="s">
        <v>15300</v>
      </c>
      <c r="Y1258">
        <v>39</v>
      </c>
      <c r="Z1258">
        <v>44</v>
      </c>
      <c r="AA1258">
        <v>2</v>
      </c>
      <c r="AB1258">
        <v>9</v>
      </c>
      <c r="AC1258">
        <v>10</v>
      </c>
    </row>
    <row r="1259" spans="1:29">
      <c r="A1259">
        <v>1276</v>
      </c>
      <c r="B1259" t="s">
        <v>806</v>
      </c>
      <c r="C1259" t="s">
        <v>2808</v>
      </c>
      <c r="J1259" t="s">
        <v>1457</v>
      </c>
      <c r="K1259">
        <v>0</v>
      </c>
      <c r="N1259" t="b">
        <v>0</v>
      </c>
      <c r="O1259" t="b">
        <v>1</v>
      </c>
      <c r="P1259" t="b">
        <v>0</v>
      </c>
      <c r="Q1259">
        <v>8</v>
      </c>
      <c r="R1259">
        <v>1</v>
      </c>
      <c r="S1259">
        <v>1</v>
      </c>
      <c r="T1259">
        <v>2</v>
      </c>
      <c r="U1259" t="b">
        <v>1</v>
      </c>
      <c r="V1259" t="s">
        <v>1093</v>
      </c>
      <c r="W1259" t="s">
        <v>2695</v>
      </c>
      <c r="X1259" t="s">
        <v>14695</v>
      </c>
      <c r="Y1259">
        <v>40</v>
      </c>
      <c r="Z1259">
        <v>40</v>
      </c>
      <c r="AA1259">
        <v>6</v>
      </c>
      <c r="AB1259">
        <v>6</v>
      </c>
      <c r="AC1259">
        <v>10</v>
      </c>
    </row>
    <row r="1260" spans="1:29">
      <c r="A1260">
        <v>1277</v>
      </c>
      <c r="B1260" t="s">
        <v>806</v>
      </c>
      <c r="C1260" t="s">
        <v>2809</v>
      </c>
      <c r="J1260" t="s">
        <v>1457</v>
      </c>
      <c r="K1260">
        <v>0</v>
      </c>
      <c r="N1260" t="b">
        <v>0</v>
      </c>
      <c r="O1260" t="b">
        <v>1</v>
      </c>
      <c r="P1260" t="b">
        <v>0</v>
      </c>
      <c r="Q1260">
        <v>8</v>
      </c>
      <c r="R1260">
        <v>1</v>
      </c>
      <c r="S1260">
        <v>1</v>
      </c>
      <c r="T1260">
        <v>2</v>
      </c>
      <c r="U1260" t="b">
        <v>1</v>
      </c>
      <c r="V1260" t="s">
        <v>1093</v>
      </c>
      <c r="W1260" t="s">
        <v>2695</v>
      </c>
      <c r="X1260" t="s">
        <v>14696</v>
      </c>
      <c r="Y1260">
        <v>41</v>
      </c>
      <c r="Z1260">
        <v>41</v>
      </c>
      <c r="AA1260">
        <v>6</v>
      </c>
      <c r="AB1260">
        <v>6</v>
      </c>
      <c r="AC1260">
        <v>10</v>
      </c>
    </row>
    <row r="1261" spans="1:29">
      <c r="A1261">
        <v>1278</v>
      </c>
      <c r="B1261" t="s">
        <v>806</v>
      </c>
      <c r="C1261" t="s">
        <v>2810</v>
      </c>
      <c r="J1261" t="s">
        <v>1457</v>
      </c>
      <c r="K1261">
        <v>0</v>
      </c>
      <c r="N1261" t="b">
        <v>0</v>
      </c>
      <c r="O1261" t="b">
        <v>1</v>
      </c>
      <c r="P1261" t="b">
        <v>0</v>
      </c>
      <c r="Q1261">
        <v>8</v>
      </c>
      <c r="R1261">
        <v>1</v>
      </c>
      <c r="S1261">
        <v>1</v>
      </c>
      <c r="T1261">
        <v>2</v>
      </c>
      <c r="U1261" t="b">
        <v>1</v>
      </c>
      <c r="V1261" t="s">
        <v>1093</v>
      </c>
      <c r="W1261" t="s">
        <v>2695</v>
      </c>
      <c r="X1261" t="s">
        <v>14697</v>
      </c>
      <c r="Y1261">
        <v>42</v>
      </c>
      <c r="Z1261">
        <v>42</v>
      </c>
      <c r="AA1261">
        <v>6</v>
      </c>
      <c r="AB1261">
        <v>6</v>
      </c>
      <c r="AC1261">
        <v>10</v>
      </c>
    </row>
    <row r="1262" spans="1:29">
      <c r="A1262">
        <v>1279</v>
      </c>
      <c r="B1262" t="s">
        <v>806</v>
      </c>
      <c r="C1262" t="s">
        <v>2811</v>
      </c>
      <c r="J1262" t="s">
        <v>1457</v>
      </c>
      <c r="K1262">
        <v>0</v>
      </c>
      <c r="N1262" t="b">
        <v>0</v>
      </c>
      <c r="O1262" t="b">
        <v>1</v>
      </c>
      <c r="P1262" t="b">
        <v>0</v>
      </c>
      <c r="Q1262">
        <v>8</v>
      </c>
      <c r="R1262">
        <v>1</v>
      </c>
      <c r="S1262">
        <v>1</v>
      </c>
      <c r="T1262">
        <v>2</v>
      </c>
      <c r="U1262" t="b">
        <v>1</v>
      </c>
      <c r="V1262" t="s">
        <v>1093</v>
      </c>
      <c r="W1262" t="s">
        <v>2695</v>
      </c>
      <c r="X1262" t="s">
        <v>14698</v>
      </c>
      <c r="Y1262">
        <v>43</v>
      </c>
      <c r="Z1262">
        <v>43</v>
      </c>
      <c r="AA1262">
        <v>6</v>
      </c>
      <c r="AB1262">
        <v>6</v>
      </c>
      <c r="AC1262">
        <v>10</v>
      </c>
    </row>
    <row r="1263" spans="1:29">
      <c r="A1263">
        <v>1280</v>
      </c>
      <c r="B1263" t="s">
        <v>806</v>
      </c>
      <c r="C1263" t="s">
        <v>2812</v>
      </c>
      <c r="J1263" t="s">
        <v>1457</v>
      </c>
      <c r="K1263">
        <v>0</v>
      </c>
      <c r="N1263" t="b">
        <v>0</v>
      </c>
      <c r="O1263" t="b">
        <v>1</v>
      </c>
      <c r="P1263" t="b">
        <v>0</v>
      </c>
      <c r="Q1263">
        <v>8</v>
      </c>
      <c r="R1263">
        <v>1</v>
      </c>
      <c r="S1263">
        <v>1</v>
      </c>
      <c r="T1263">
        <v>2</v>
      </c>
      <c r="U1263" t="b">
        <v>1</v>
      </c>
      <c r="V1263" t="s">
        <v>1093</v>
      </c>
      <c r="W1263" t="s">
        <v>2695</v>
      </c>
      <c r="X1263" t="s">
        <v>14699</v>
      </c>
      <c r="Y1263">
        <v>44</v>
      </c>
      <c r="Z1263">
        <v>44</v>
      </c>
      <c r="AA1263">
        <v>6</v>
      </c>
      <c r="AB1263">
        <v>6</v>
      </c>
      <c r="AC1263">
        <v>10</v>
      </c>
    </row>
    <row r="1264" spans="1:29">
      <c r="A1264">
        <v>1281</v>
      </c>
      <c r="B1264" t="s">
        <v>806</v>
      </c>
      <c r="C1264" t="s">
        <v>2813</v>
      </c>
      <c r="J1264" t="s">
        <v>1457</v>
      </c>
      <c r="K1264">
        <v>0</v>
      </c>
      <c r="N1264" t="b">
        <v>1</v>
      </c>
      <c r="O1264" t="b">
        <v>0</v>
      </c>
      <c r="P1264" t="b">
        <v>0</v>
      </c>
      <c r="Q1264">
        <v>8</v>
      </c>
      <c r="R1264">
        <v>1</v>
      </c>
      <c r="S1264">
        <v>1</v>
      </c>
      <c r="T1264">
        <v>2</v>
      </c>
      <c r="U1264" t="b">
        <v>1</v>
      </c>
      <c r="V1264" t="s">
        <v>1093</v>
      </c>
      <c r="W1264" t="s">
        <v>2695</v>
      </c>
      <c r="X1264" t="s">
        <v>14710</v>
      </c>
      <c r="Y1264">
        <v>40</v>
      </c>
      <c r="Z1264">
        <v>40</v>
      </c>
      <c r="AA1264">
        <v>7</v>
      </c>
      <c r="AB1264">
        <v>7</v>
      </c>
      <c r="AC1264">
        <v>10</v>
      </c>
    </row>
    <row r="1265" spans="1:29">
      <c r="A1265">
        <v>1282</v>
      </c>
      <c r="B1265" t="s">
        <v>806</v>
      </c>
      <c r="C1265" t="s">
        <v>2814</v>
      </c>
      <c r="J1265" t="s">
        <v>1457</v>
      </c>
      <c r="K1265">
        <v>0</v>
      </c>
      <c r="N1265" t="b">
        <v>1</v>
      </c>
      <c r="O1265" t="b">
        <v>0</v>
      </c>
      <c r="P1265" t="b">
        <v>0</v>
      </c>
      <c r="Q1265">
        <v>8</v>
      </c>
      <c r="R1265">
        <v>1</v>
      </c>
      <c r="S1265">
        <v>1</v>
      </c>
      <c r="T1265">
        <v>2</v>
      </c>
      <c r="U1265" t="b">
        <v>1</v>
      </c>
      <c r="V1265" t="s">
        <v>1093</v>
      </c>
      <c r="W1265" t="s">
        <v>2695</v>
      </c>
      <c r="X1265" t="s">
        <v>14711</v>
      </c>
      <c r="Y1265">
        <v>40</v>
      </c>
      <c r="Z1265">
        <v>40</v>
      </c>
      <c r="AA1265">
        <v>8</v>
      </c>
      <c r="AB1265">
        <v>8</v>
      </c>
      <c r="AC1265">
        <v>10</v>
      </c>
    </row>
    <row r="1266" spans="1:29">
      <c r="A1266">
        <v>1283</v>
      </c>
      <c r="B1266" t="s">
        <v>806</v>
      </c>
      <c r="C1266" t="s">
        <v>2815</v>
      </c>
      <c r="J1266" t="s">
        <v>1457</v>
      </c>
      <c r="K1266">
        <v>0</v>
      </c>
      <c r="N1266" t="b">
        <v>1</v>
      </c>
      <c r="O1266" t="b">
        <v>0</v>
      </c>
      <c r="P1266" t="b">
        <v>0</v>
      </c>
      <c r="Q1266">
        <v>8</v>
      </c>
      <c r="R1266">
        <v>1</v>
      </c>
      <c r="S1266">
        <v>1</v>
      </c>
      <c r="T1266">
        <v>2</v>
      </c>
      <c r="U1266" t="b">
        <v>1</v>
      </c>
      <c r="V1266" t="s">
        <v>1093</v>
      </c>
      <c r="W1266" t="s">
        <v>2695</v>
      </c>
      <c r="X1266" t="s">
        <v>14712</v>
      </c>
      <c r="Y1266">
        <v>41</v>
      </c>
      <c r="Z1266">
        <v>41</v>
      </c>
      <c r="AA1266">
        <v>7</v>
      </c>
      <c r="AB1266">
        <v>7</v>
      </c>
      <c r="AC1266">
        <v>10</v>
      </c>
    </row>
    <row r="1267" spans="1:29">
      <c r="A1267">
        <v>1284</v>
      </c>
      <c r="B1267" t="s">
        <v>806</v>
      </c>
      <c r="C1267" t="s">
        <v>2816</v>
      </c>
      <c r="J1267" t="s">
        <v>1457</v>
      </c>
      <c r="K1267">
        <v>0</v>
      </c>
      <c r="N1267" t="b">
        <v>1</v>
      </c>
      <c r="O1267" t="b">
        <v>0</v>
      </c>
      <c r="P1267" t="b">
        <v>0</v>
      </c>
      <c r="Q1267">
        <v>8</v>
      </c>
      <c r="R1267">
        <v>1</v>
      </c>
      <c r="S1267">
        <v>1</v>
      </c>
      <c r="T1267">
        <v>2</v>
      </c>
      <c r="U1267" t="b">
        <v>1</v>
      </c>
      <c r="V1267" t="s">
        <v>1093</v>
      </c>
      <c r="W1267" t="s">
        <v>2695</v>
      </c>
      <c r="X1267" t="s">
        <v>14713</v>
      </c>
      <c r="Y1267">
        <v>41</v>
      </c>
      <c r="Z1267">
        <v>41</v>
      </c>
      <c r="AA1267">
        <v>8</v>
      </c>
      <c r="AB1267">
        <v>8</v>
      </c>
      <c r="AC1267">
        <v>10</v>
      </c>
    </row>
    <row r="1268" spans="1:29">
      <c r="A1268">
        <v>1285</v>
      </c>
      <c r="B1268" t="s">
        <v>806</v>
      </c>
      <c r="C1268" t="s">
        <v>2817</v>
      </c>
      <c r="J1268" t="s">
        <v>1457</v>
      </c>
      <c r="K1268">
        <v>0</v>
      </c>
      <c r="N1268" t="b">
        <v>1</v>
      </c>
      <c r="O1268" t="b">
        <v>0</v>
      </c>
      <c r="P1268" t="b">
        <v>0</v>
      </c>
      <c r="Q1268">
        <v>8</v>
      </c>
      <c r="R1268">
        <v>1</v>
      </c>
      <c r="S1268">
        <v>1</v>
      </c>
      <c r="T1268">
        <v>2</v>
      </c>
      <c r="U1268" t="b">
        <v>1</v>
      </c>
      <c r="V1268" t="s">
        <v>1093</v>
      </c>
      <c r="W1268" t="s">
        <v>2695</v>
      </c>
      <c r="X1268" t="s">
        <v>14612</v>
      </c>
      <c r="Y1268">
        <v>42</v>
      </c>
      <c r="Z1268">
        <v>42</v>
      </c>
      <c r="AA1268">
        <v>7</v>
      </c>
      <c r="AB1268">
        <v>7</v>
      </c>
      <c r="AC1268">
        <v>10</v>
      </c>
    </row>
    <row r="1269" spans="1:29">
      <c r="A1269">
        <v>1286</v>
      </c>
      <c r="B1269" t="s">
        <v>806</v>
      </c>
      <c r="C1269" t="s">
        <v>2818</v>
      </c>
      <c r="J1269" t="s">
        <v>1457</v>
      </c>
      <c r="K1269">
        <v>0</v>
      </c>
      <c r="N1269" t="b">
        <v>1</v>
      </c>
      <c r="O1269" t="b">
        <v>0</v>
      </c>
      <c r="P1269" t="b">
        <v>0</v>
      </c>
      <c r="Q1269">
        <v>8</v>
      </c>
      <c r="R1269">
        <v>1</v>
      </c>
      <c r="S1269">
        <v>1</v>
      </c>
      <c r="T1269">
        <v>2</v>
      </c>
      <c r="U1269" t="b">
        <v>1</v>
      </c>
      <c r="V1269" t="s">
        <v>1093</v>
      </c>
      <c r="W1269" t="s">
        <v>2695</v>
      </c>
      <c r="X1269" t="s">
        <v>14613</v>
      </c>
      <c r="Y1269">
        <v>42</v>
      </c>
      <c r="Z1269">
        <v>42</v>
      </c>
      <c r="AA1269">
        <v>8</v>
      </c>
      <c r="AB1269">
        <v>8</v>
      </c>
      <c r="AC1269">
        <v>10</v>
      </c>
    </row>
    <row r="1270" spans="1:29">
      <c r="A1270">
        <v>1287</v>
      </c>
      <c r="B1270" t="s">
        <v>806</v>
      </c>
      <c r="C1270" t="s">
        <v>2819</v>
      </c>
      <c r="J1270" t="s">
        <v>1457</v>
      </c>
      <c r="K1270">
        <v>0</v>
      </c>
      <c r="N1270" t="b">
        <v>1</v>
      </c>
      <c r="O1270" t="b">
        <v>0</v>
      </c>
      <c r="P1270" t="b">
        <v>0</v>
      </c>
      <c r="Q1270">
        <v>8</v>
      </c>
      <c r="R1270">
        <v>1</v>
      </c>
      <c r="S1270">
        <v>1</v>
      </c>
      <c r="T1270">
        <v>2</v>
      </c>
      <c r="U1270" t="b">
        <v>1</v>
      </c>
      <c r="V1270" t="s">
        <v>1093</v>
      </c>
      <c r="W1270" t="s">
        <v>2695</v>
      </c>
      <c r="X1270" t="s">
        <v>14616</v>
      </c>
      <c r="Y1270">
        <v>43</v>
      </c>
      <c r="Z1270">
        <v>43</v>
      </c>
      <c r="AA1270">
        <v>7</v>
      </c>
      <c r="AB1270">
        <v>7</v>
      </c>
      <c r="AC1270">
        <v>10</v>
      </c>
    </row>
    <row r="1271" spans="1:29">
      <c r="A1271">
        <v>1288</v>
      </c>
      <c r="B1271" t="s">
        <v>806</v>
      </c>
      <c r="C1271" t="s">
        <v>2820</v>
      </c>
      <c r="J1271" t="s">
        <v>1457</v>
      </c>
      <c r="K1271">
        <v>0</v>
      </c>
      <c r="N1271" t="b">
        <v>1</v>
      </c>
      <c r="O1271" t="b">
        <v>0</v>
      </c>
      <c r="P1271" t="b">
        <v>0</v>
      </c>
      <c r="Q1271">
        <v>8</v>
      </c>
      <c r="R1271">
        <v>1</v>
      </c>
      <c r="S1271">
        <v>1</v>
      </c>
      <c r="T1271">
        <v>2</v>
      </c>
      <c r="U1271" t="b">
        <v>1</v>
      </c>
      <c r="V1271" t="s">
        <v>1093</v>
      </c>
      <c r="W1271" t="s">
        <v>2695</v>
      </c>
      <c r="X1271" t="s">
        <v>14617</v>
      </c>
      <c r="Y1271">
        <v>43</v>
      </c>
      <c r="Z1271">
        <v>43</v>
      </c>
      <c r="AA1271">
        <v>8</v>
      </c>
      <c r="AB1271">
        <v>8</v>
      </c>
      <c r="AC1271">
        <v>10</v>
      </c>
    </row>
    <row r="1272" spans="1:29">
      <c r="A1272">
        <v>1289</v>
      </c>
      <c r="B1272" t="s">
        <v>806</v>
      </c>
      <c r="C1272" t="s">
        <v>2821</v>
      </c>
      <c r="J1272" t="s">
        <v>1457</v>
      </c>
      <c r="K1272">
        <v>0</v>
      </c>
      <c r="N1272" t="b">
        <v>0</v>
      </c>
      <c r="O1272" t="b">
        <v>1</v>
      </c>
      <c r="P1272" t="b">
        <v>0</v>
      </c>
      <c r="Q1272">
        <v>8</v>
      </c>
      <c r="R1272">
        <v>1</v>
      </c>
      <c r="S1272">
        <v>1</v>
      </c>
      <c r="T1272">
        <v>2</v>
      </c>
      <c r="U1272" t="b">
        <v>1</v>
      </c>
      <c r="V1272" t="s">
        <v>1093</v>
      </c>
      <c r="W1272" t="s">
        <v>2695</v>
      </c>
      <c r="X1272" t="s">
        <v>14714</v>
      </c>
      <c r="Y1272">
        <v>44</v>
      </c>
      <c r="Z1272">
        <v>44</v>
      </c>
      <c r="AA1272">
        <v>7</v>
      </c>
      <c r="AB1272">
        <v>7</v>
      </c>
      <c r="AC1272">
        <v>10</v>
      </c>
    </row>
    <row r="1273" spans="1:29">
      <c r="A1273">
        <v>1290</v>
      </c>
      <c r="B1273" t="s">
        <v>806</v>
      </c>
      <c r="C1273" t="s">
        <v>2822</v>
      </c>
      <c r="J1273" t="s">
        <v>1457</v>
      </c>
      <c r="K1273">
        <v>0</v>
      </c>
      <c r="N1273" t="b">
        <v>0</v>
      </c>
      <c r="O1273" t="b">
        <v>1</v>
      </c>
      <c r="P1273" t="b">
        <v>0</v>
      </c>
      <c r="Q1273">
        <v>8</v>
      </c>
      <c r="R1273">
        <v>1</v>
      </c>
      <c r="S1273">
        <v>1</v>
      </c>
      <c r="T1273">
        <v>2</v>
      </c>
      <c r="U1273" t="b">
        <v>1</v>
      </c>
      <c r="V1273" t="s">
        <v>1093</v>
      </c>
      <c r="W1273" t="s">
        <v>2695</v>
      </c>
      <c r="X1273" t="s">
        <v>14715</v>
      </c>
      <c r="Y1273">
        <v>44</v>
      </c>
      <c r="Z1273">
        <v>44</v>
      </c>
      <c r="AA1273">
        <v>8</v>
      </c>
      <c r="AB1273">
        <v>8</v>
      </c>
      <c r="AC1273">
        <v>10</v>
      </c>
    </row>
    <row r="1274" spans="1:29">
      <c r="A1274">
        <v>1291</v>
      </c>
      <c r="B1274" t="s">
        <v>1516</v>
      </c>
      <c r="C1274" t="s">
        <v>2823</v>
      </c>
      <c r="D1274" t="s">
        <v>2824</v>
      </c>
      <c r="E1274" t="s">
        <v>2825</v>
      </c>
      <c r="U1274" t="b">
        <v>1</v>
      </c>
      <c r="V1274" t="s">
        <v>1093</v>
      </c>
      <c r="W1274" t="s">
        <v>2695</v>
      </c>
      <c r="X1274" t="s">
        <v>15301</v>
      </c>
      <c r="Y1274">
        <v>46</v>
      </c>
      <c r="Z1274">
        <v>52</v>
      </c>
      <c r="AA1274">
        <v>2</v>
      </c>
      <c r="AB1274">
        <v>9</v>
      </c>
      <c r="AC1274">
        <v>10</v>
      </c>
    </row>
    <row r="1275" spans="1:29">
      <c r="A1275">
        <v>1292</v>
      </c>
      <c r="B1275" t="s">
        <v>828</v>
      </c>
      <c r="C1275" t="s">
        <v>2826</v>
      </c>
      <c r="U1275" t="b">
        <v>1</v>
      </c>
      <c r="V1275" t="s">
        <v>1093</v>
      </c>
      <c r="W1275" t="s">
        <v>2695</v>
      </c>
      <c r="X1275" t="s">
        <v>15302</v>
      </c>
      <c r="Y1275">
        <v>46</v>
      </c>
      <c r="Z1275">
        <v>52</v>
      </c>
      <c r="AA1275">
        <v>2</v>
      </c>
      <c r="AB1275">
        <v>8</v>
      </c>
      <c r="AC1275">
        <v>10</v>
      </c>
    </row>
    <row r="1276" spans="1:29">
      <c r="A1276">
        <v>1293</v>
      </c>
      <c r="B1276" t="s">
        <v>1521</v>
      </c>
      <c r="C1276" t="s">
        <v>2827</v>
      </c>
      <c r="U1276" t="b">
        <v>1</v>
      </c>
      <c r="V1276" t="s">
        <v>1093</v>
      </c>
      <c r="W1276" t="s">
        <v>2695</v>
      </c>
      <c r="X1276" t="s">
        <v>15303</v>
      </c>
      <c r="Y1276">
        <v>47</v>
      </c>
      <c r="Z1276">
        <v>52</v>
      </c>
      <c r="AA1276">
        <v>2</v>
      </c>
      <c r="AB1276">
        <v>9</v>
      </c>
      <c r="AC1276">
        <v>10</v>
      </c>
    </row>
    <row r="1277" spans="1:29">
      <c r="A1277">
        <v>1294</v>
      </c>
      <c r="B1277" t="s">
        <v>806</v>
      </c>
      <c r="C1277" t="s">
        <v>2828</v>
      </c>
      <c r="J1277" t="s">
        <v>1449</v>
      </c>
      <c r="K1277">
        <v>0</v>
      </c>
      <c r="N1277" t="b">
        <v>1</v>
      </c>
      <c r="O1277" t="b">
        <v>0</v>
      </c>
      <c r="P1277" t="b">
        <v>0</v>
      </c>
      <c r="Q1277">
        <v>8</v>
      </c>
      <c r="R1277">
        <v>0</v>
      </c>
      <c r="S1277">
        <v>1</v>
      </c>
      <c r="T1277">
        <v>2</v>
      </c>
      <c r="U1277" t="b">
        <v>1</v>
      </c>
      <c r="V1277" t="s">
        <v>1093</v>
      </c>
      <c r="W1277" t="s">
        <v>2695</v>
      </c>
      <c r="X1277" t="s">
        <v>15304</v>
      </c>
      <c r="Y1277">
        <v>48</v>
      </c>
      <c r="Z1277">
        <v>48</v>
      </c>
      <c r="AA1277">
        <v>2</v>
      </c>
      <c r="AB1277">
        <v>2</v>
      </c>
      <c r="AC1277">
        <v>10</v>
      </c>
    </row>
    <row r="1278" spans="1:29">
      <c r="A1278">
        <v>1295</v>
      </c>
      <c r="B1278" t="s">
        <v>806</v>
      </c>
      <c r="C1278" t="s">
        <v>2829</v>
      </c>
      <c r="J1278" t="s">
        <v>1449</v>
      </c>
      <c r="K1278">
        <v>0</v>
      </c>
      <c r="N1278" t="b">
        <v>1</v>
      </c>
      <c r="O1278" t="b">
        <v>0</v>
      </c>
      <c r="P1278" t="b">
        <v>0</v>
      </c>
      <c r="Q1278">
        <v>8</v>
      </c>
      <c r="R1278">
        <v>0</v>
      </c>
      <c r="S1278">
        <v>1</v>
      </c>
      <c r="T1278">
        <v>2</v>
      </c>
      <c r="U1278" t="b">
        <v>1</v>
      </c>
      <c r="V1278" t="s">
        <v>1093</v>
      </c>
      <c r="W1278" t="s">
        <v>2695</v>
      </c>
      <c r="X1278" t="s">
        <v>14787</v>
      </c>
      <c r="Y1278">
        <v>48</v>
      </c>
      <c r="Z1278">
        <v>48</v>
      </c>
      <c r="AA1278">
        <v>4</v>
      </c>
      <c r="AB1278">
        <v>4</v>
      </c>
      <c r="AC1278">
        <v>10</v>
      </c>
    </row>
    <row r="1279" spans="1:29">
      <c r="A1279">
        <v>1296</v>
      </c>
      <c r="B1279" t="s">
        <v>806</v>
      </c>
      <c r="C1279" t="s">
        <v>2830</v>
      </c>
      <c r="J1279" t="s">
        <v>1449</v>
      </c>
      <c r="K1279">
        <v>0</v>
      </c>
      <c r="N1279" t="b">
        <v>1</v>
      </c>
      <c r="O1279" t="b">
        <v>0</v>
      </c>
      <c r="P1279" t="b">
        <v>0</v>
      </c>
      <c r="Q1279">
        <v>8</v>
      </c>
      <c r="R1279">
        <v>0</v>
      </c>
      <c r="S1279">
        <v>1</v>
      </c>
      <c r="T1279">
        <v>2</v>
      </c>
      <c r="U1279" t="b">
        <v>1</v>
      </c>
      <c r="V1279" t="s">
        <v>1093</v>
      </c>
      <c r="W1279" t="s">
        <v>2695</v>
      </c>
      <c r="X1279" t="s">
        <v>14704</v>
      </c>
      <c r="Y1279">
        <v>48</v>
      </c>
      <c r="Z1279">
        <v>48</v>
      </c>
      <c r="AA1279">
        <v>5</v>
      </c>
      <c r="AB1279">
        <v>5</v>
      </c>
      <c r="AC1279">
        <v>10</v>
      </c>
    </row>
    <row r="1280" spans="1:29">
      <c r="A1280">
        <v>1297</v>
      </c>
      <c r="B1280" t="s">
        <v>806</v>
      </c>
      <c r="C1280" t="s">
        <v>2831</v>
      </c>
      <c r="J1280" t="s">
        <v>1449</v>
      </c>
      <c r="K1280">
        <v>0</v>
      </c>
      <c r="N1280" t="b">
        <v>1</v>
      </c>
      <c r="O1280" t="b">
        <v>0</v>
      </c>
      <c r="P1280" t="b">
        <v>0</v>
      </c>
      <c r="Q1280">
        <v>8</v>
      </c>
      <c r="R1280">
        <v>0</v>
      </c>
      <c r="S1280">
        <v>1</v>
      </c>
      <c r="T1280">
        <v>2</v>
      </c>
      <c r="U1280" t="b">
        <v>1</v>
      </c>
      <c r="V1280" t="s">
        <v>1093</v>
      </c>
      <c r="W1280" t="s">
        <v>2695</v>
      </c>
      <c r="X1280" t="s">
        <v>14496</v>
      </c>
      <c r="Y1280">
        <v>48</v>
      </c>
      <c r="Z1280">
        <v>48</v>
      </c>
      <c r="AA1280">
        <v>6</v>
      </c>
      <c r="AB1280">
        <v>6</v>
      </c>
      <c r="AC1280">
        <v>10</v>
      </c>
    </row>
    <row r="1281" spans="1:29">
      <c r="A1281">
        <v>1298</v>
      </c>
      <c r="B1281" t="s">
        <v>806</v>
      </c>
      <c r="C1281" t="s">
        <v>2832</v>
      </c>
      <c r="J1281" t="s">
        <v>1449</v>
      </c>
      <c r="K1281">
        <v>0</v>
      </c>
      <c r="N1281" t="b">
        <v>1</v>
      </c>
      <c r="O1281" t="b">
        <v>0</v>
      </c>
      <c r="P1281" t="b">
        <v>0</v>
      </c>
      <c r="Q1281">
        <v>8</v>
      </c>
      <c r="R1281">
        <v>0</v>
      </c>
      <c r="S1281">
        <v>1</v>
      </c>
      <c r="T1281">
        <v>2</v>
      </c>
      <c r="U1281" t="b">
        <v>1</v>
      </c>
      <c r="V1281" t="s">
        <v>1093</v>
      </c>
      <c r="W1281" t="s">
        <v>2695</v>
      </c>
      <c r="X1281" t="s">
        <v>14722</v>
      </c>
      <c r="Y1281">
        <v>48</v>
      </c>
      <c r="Z1281">
        <v>48</v>
      </c>
      <c r="AA1281">
        <v>7</v>
      </c>
      <c r="AB1281">
        <v>7</v>
      </c>
      <c r="AC1281">
        <v>10</v>
      </c>
    </row>
    <row r="1282" spans="1:29">
      <c r="A1282">
        <v>1299</v>
      </c>
      <c r="B1282" t="s">
        <v>806</v>
      </c>
      <c r="C1282" t="s">
        <v>2833</v>
      </c>
      <c r="J1282" t="s">
        <v>1449</v>
      </c>
      <c r="K1282">
        <v>0</v>
      </c>
      <c r="N1282" t="b">
        <v>1</v>
      </c>
      <c r="O1282" t="b">
        <v>0</v>
      </c>
      <c r="P1282" t="b">
        <v>0</v>
      </c>
      <c r="Q1282">
        <v>8</v>
      </c>
      <c r="R1282">
        <v>0</v>
      </c>
      <c r="S1282">
        <v>1</v>
      </c>
      <c r="T1282">
        <v>2</v>
      </c>
      <c r="U1282" t="b">
        <v>1</v>
      </c>
      <c r="V1282" t="s">
        <v>1093</v>
      </c>
      <c r="W1282" t="s">
        <v>2695</v>
      </c>
      <c r="X1282" t="s">
        <v>14723</v>
      </c>
      <c r="Y1282">
        <v>48</v>
      </c>
      <c r="Z1282">
        <v>48</v>
      </c>
      <c r="AA1282">
        <v>8</v>
      </c>
      <c r="AB1282">
        <v>8</v>
      </c>
      <c r="AC1282">
        <v>10</v>
      </c>
    </row>
    <row r="1283" spans="1:29">
      <c r="A1283">
        <v>1300</v>
      </c>
      <c r="B1283" t="s">
        <v>806</v>
      </c>
      <c r="C1283" t="s">
        <v>2834</v>
      </c>
      <c r="J1283" t="s">
        <v>1449</v>
      </c>
      <c r="K1283">
        <v>0</v>
      </c>
      <c r="N1283" t="b">
        <v>1</v>
      </c>
      <c r="O1283" t="b">
        <v>0</v>
      </c>
      <c r="P1283" t="b">
        <v>0</v>
      </c>
      <c r="Q1283">
        <v>8</v>
      </c>
      <c r="R1283">
        <v>0</v>
      </c>
      <c r="S1283">
        <v>1</v>
      </c>
      <c r="T1283">
        <v>2</v>
      </c>
      <c r="U1283" t="b">
        <v>1</v>
      </c>
      <c r="V1283" t="s">
        <v>1093</v>
      </c>
      <c r="W1283" t="s">
        <v>2695</v>
      </c>
      <c r="X1283" t="s">
        <v>15305</v>
      </c>
      <c r="Y1283">
        <v>49</v>
      </c>
      <c r="Z1283">
        <v>49</v>
      </c>
      <c r="AA1283">
        <v>2</v>
      </c>
      <c r="AB1283">
        <v>2</v>
      </c>
      <c r="AC1283">
        <v>10</v>
      </c>
    </row>
    <row r="1284" spans="1:29">
      <c r="A1284">
        <v>1301</v>
      </c>
      <c r="B1284" t="s">
        <v>806</v>
      </c>
      <c r="C1284" t="s">
        <v>2835</v>
      </c>
      <c r="J1284" t="s">
        <v>1449</v>
      </c>
      <c r="K1284">
        <v>0</v>
      </c>
      <c r="N1284" t="b">
        <v>1</v>
      </c>
      <c r="O1284" t="b">
        <v>0</v>
      </c>
      <c r="P1284" t="b">
        <v>0</v>
      </c>
      <c r="Q1284">
        <v>8</v>
      </c>
      <c r="R1284">
        <v>0</v>
      </c>
      <c r="S1284">
        <v>1</v>
      </c>
      <c r="T1284">
        <v>2</v>
      </c>
      <c r="U1284" t="b">
        <v>1</v>
      </c>
      <c r="V1284" t="s">
        <v>1093</v>
      </c>
      <c r="W1284" t="s">
        <v>2695</v>
      </c>
      <c r="X1284" t="s">
        <v>14788</v>
      </c>
      <c r="Y1284">
        <v>49</v>
      </c>
      <c r="Z1284">
        <v>49</v>
      </c>
      <c r="AA1284">
        <v>4</v>
      </c>
      <c r="AB1284">
        <v>4</v>
      </c>
      <c r="AC1284">
        <v>10</v>
      </c>
    </row>
    <row r="1285" spans="1:29">
      <c r="A1285">
        <v>1302</v>
      </c>
      <c r="B1285" t="s">
        <v>806</v>
      </c>
      <c r="C1285" t="s">
        <v>2836</v>
      </c>
      <c r="J1285" t="s">
        <v>1449</v>
      </c>
      <c r="K1285">
        <v>0</v>
      </c>
      <c r="N1285" t="b">
        <v>1</v>
      </c>
      <c r="O1285" t="b">
        <v>0</v>
      </c>
      <c r="P1285" t="b">
        <v>0</v>
      </c>
      <c r="Q1285">
        <v>8</v>
      </c>
      <c r="R1285">
        <v>0</v>
      </c>
      <c r="S1285">
        <v>1</v>
      </c>
      <c r="T1285">
        <v>2</v>
      </c>
      <c r="U1285" t="b">
        <v>1</v>
      </c>
      <c r="V1285" t="s">
        <v>1093</v>
      </c>
      <c r="W1285" t="s">
        <v>2695</v>
      </c>
      <c r="X1285" t="s">
        <v>14705</v>
      </c>
      <c r="Y1285">
        <v>49</v>
      </c>
      <c r="Z1285">
        <v>49</v>
      </c>
      <c r="AA1285">
        <v>5</v>
      </c>
      <c r="AB1285">
        <v>5</v>
      </c>
      <c r="AC1285">
        <v>10</v>
      </c>
    </row>
    <row r="1286" spans="1:29">
      <c r="A1286">
        <v>1303</v>
      </c>
      <c r="B1286" t="s">
        <v>806</v>
      </c>
      <c r="C1286" t="s">
        <v>2837</v>
      </c>
      <c r="J1286" t="s">
        <v>1449</v>
      </c>
      <c r="K1286">
        <v>0</v>
      </c>
      <c r="N1286" t="b">
        <v>1</v>
      </c>
      <c r="O1286" t="b">
        <v>0</v>
      </c>
      <c r="P1286" t="b">
        <v>0</v>
      </c>
      <c r="Q1286">
        <v>8</v>
      </c>
      <c r="R1286">
        <v>0</v>
      </c>
      <c r="S1286">
        <v>1</v>
      </c>
      <c r="T1286">
        <v>2</v>
      </c>
      <c r="U1286" t="b">
        <v>1</v>
      </c>
      <c r="V1286" t="s">
        <v>1093</v>
      </c>
      <c r="W1286" t="s">
        <v>2695</v>
      </c>
      <c r="X1286" t="s">
        <v>14499</v>
      </c>
      <c r="Y1286">
        <v>49</v>
      </c>
      <c r="Z1286">
        <v>49</v>
      </c>
      <c r="AA1286">
        <v>6</v>
      </c>
      <c r="AB1286">
        <v>6</v>
      </c>
      <c r="AC1286">
        <v>10</v>
      </c>
    </row>
    <row r="1287" spans="1:29">
      <c r="A1287">
        <v>1304</v>
      </c>
      <c r="B1287" t="s">
        <v>806</v>
      </c>
      <c r="C1287" t="s">
        <v>2838</v>
      </c>
      <c r="J1287" t="s">
        <v>1449</v>
      </c>
      <c r="K1287">
        <v>0</v>
      </c>
      <c r="N1287" t="b">
        <v>1</v>
      </c>
      <c r="O1287" t="b">
        <v>0</v>
      </c>
      <c r="P1287" t="b">
        <v>0</v>
      </c>
      <c r="Q1287">
        <v>8</v>
      </c>
      <c r="R1287">
        <v>0</v>
      </c>
      <c r="S1287">
        <v>1</v>
      </c>
      <c r="T1287">
        <v>2</v>
      </c>
      <c r="U1287" t="b">
        <v>1</v>
      </c>
      <c r="V1287" t="s">
        <v>1093</v>
      </c>
      <c r="W1287" t="s">
        <v>2695</v>
      </c>
      <c r="X1287" t="s">
        <v>14724</v>
      </c>
      <c r="Y1287">
        <v>49</v>
      </c>
      <c r="Z1287">
        <v>49</v>
      </c>
      <c r="AA1287">
        <v>7</v>
      </c>
      <c r="AB1287">
        <v>7</v>
      </c>
      <c r="AC1287">
        <v>10</v>
      </c>
    </row>
    <row r="1288" spans="1:29">
      <c r="A1288">
        <v>1305</v>
      </c>
      <c r="B1288" t="s">
        <v>806</v>
      </c>
      <c r="C1288" t="s">
        <v>2839</v>
      </c>
      <c r="J1288" t="s">
        <v>1449</v>
      </c>
      <c r="K1288">
        <v>0</v>
      </c>
      <c r="N1288" t="b">
        <v>1</v>
      </c>
      <c r="O1288" t="b">
        <v>0</v>
      </c>
      <c r="P1288" t="b">
        <v>0</v>
      </c>
      <c r="Q1288">
        <v>8</v>
      </c>
      <c r="R1288">
        <v>0</v>
      </c>
      <c r="S1288">
        <v>1</v>
      </c>
      <c r="T1288">
        <v>2</v>
      </c>
      <c r="U1288" t="b">
        <v>1</v>
      </c>
      <c r="V1288" t="s">
        <v>1093</v>
      </c>
      <c r="W1288" t="s">
        <v>2695</v>
      </c>
      <c r="X1288" t="s">
        <v>14725</v>
      </c>
      <c r="Y1288">
        <v>49</v>
      </c>
      <c r="Z1288">
        <v>49</v>
      </c>
      <c r="AA1288">
        <v>8</v>
      </c>
      <c r="AB1288">
        <v>8</v>
      </c>
      <c r="AC1288">
        <v>10</v>
      </c>
    </row>
    <row r="1289" spans="1:29">
      <c r="A1289">
        <v>1306</v>
      </c>
      <c r="B1289" t="s">
        <v>806</v>
      </c>
      <c r="C1289" t="s">
        <v>2840</v>
      </c>
      <c r="J1289" t="s">
        <v>1449</v>
      </c>
      <c r="K1289">
        <v>0</v>
      </c>
      <c r="N1289" t="b">
        <v>1</v>
      </c>
      <c r="O1289" t="b">
        <v>0</v>
      </c>
      <c r="P1289" t="b">
        <v>0</v>
      </c>
      <c r="Q1289">
        <v>8</v>
      </c>
      <c r="R1289">
        <v>0</v>
      </c>
      <c r="S1289">
        <v>1</v>
      </c>
      <c r="T1289">
        <v>2</v>
      </c>
      <c r="U1289" t="b">
        <v>1</v>
      </c>
      <c r="V1289" t="s">
        <v>1093</v>
      </c>
      <c r="W1289" t="s">
        <v>2695</v>
      </c>
      <c r="X1289" t="s">
        <v>15306</v>
      </c>
      <c r="Y1289">
        <v>50</v>
      </c>
      <c r="Z1289">
        <v>50</v>
      </c>
      <c r="AA1289">
        <v>2</v>
      </c>
      <c r="AB1289">
        <v>2</v>
      </c>
      <c r="AC1289">
        <v>10</v>
      </c>
    </row>
    <row r="1290" spans="1:29">
      <c r="A1290">
        <v>1307</v>
      </c>
      <c r="B1290" t="s">
        <v>806</v>
      </c>
      <c r="C1290" t="s">
        <v>2841</v>
      </c>
      <c r="J1290" t="s">
        <v>1449</v>
      </c>
      <c r="K1290">
        <v>0</v>
      </c>
      <c r="N1290" t="b">
        <v>1</v>
      </c>
      <c r="O1290" t="b">
        <v>0</v>
      </c>
      <c r="P1290" t="b">
        <v>0</v>
      </c>
      <c r="Q1290">
        <v>8</v>
      </c>
      <c r="R1290">
        <v>0</v>
      </c>
      <c r="S1290">
        <v>1</v>
      </c>
      <c r="T1290">
        <v>2</v>
      </c>
      <c r="U1290" t="b">
        <v>1</v>
      </c>
      <c r="V1290" t="s">
        <v>1093</v>
      </c>
      <c r="W1290" t="s">
        <v>2695</v>
      </c>
      <c r="X1290" t="s">
        <v>14789</v>
      </c>
      <c r="Y1290">
        <v>50</v>
      </c>
      <c r="Z1290">
        <v>50</v>
      </c>
      <c r="AA1290">
        <v>4</v>
      </c>
      <c r="AB1290">
        <v>4</v>
      </c>
      <c r="AC1290">
        <v>10</v>
      </c>
    </row>
    <row r="1291" spans="1:29">
      <c r="A1291">
        <v>1308</v>
      </c>
      <c r="B1291" t="s">
        <v>806</v>
      </c>
      <c r="C1291" t="s">
        <v>2842</v>
      </c>
      <c r="J1291" t="s">
        <v>1449</v>
      </c>
      <c r="K1291">
        <v>0</v>
      </c>
      <c r="N1291" t="b">
        <v>1</v>
      </c>
      <c r="O1291" t="b">
        <v>0</v>
      </c>
      <c r="P1291" t="b">
        <v>0</v>
      </c>
      <c r="Q1291">
        <v>8</v>
      </c>
      <c r="R1291">
        <v>0</v>
      </c>
      <c r="S1291">
        <v>1</v>
      </c>
      <c r="T1291">
        <v>2</v>
      </c>
      <c r="U1291" t="b">
        <v>1</v>
      </c>
      <c r="V1291" t="s">
        <v>1093</v>
      </c>
      <c r="W1291" t="s">
        <v>2695</v>
      </c>
      <c r="X1291" t="s">
        <v>14706</v>
      </c>
      <c r="Y1291">
        <v>50</v>
      </c>
      <c r="Z1291">
        <v>50</v>
      </c>
      <c r="AA1291">
        <v>5</v>
      </c>
      <c r="AB1291">
        <v>5</v>
      </c>
      <c r="AC1291">
        <v>10</v>
      </c>
    </row>
    <row r="1292" spans="1:29">
      <c r="A1292">
        <v>1309</v>
      </c>
      <c r="B1292" t="s">
        <v>806</v>
      </c>
      <c r="C1292" t="s">
        <v>2843</v>
      </c>
      <c r="J1292" t="s">
        <v>1449</v>
      </c>
      <c r="K1292">
        <v>0</v>
      </c>
      <c r="N1292" t="b">
        <v>1</v>
      </c>
      <c r="O1292" t="b">
        <v>0</v>
      </c>
      <c r="P1292" t="b">
        <v>0</v>
      </c>
      <c r="Q1292">
        <v>8</v>
      </c>
      <c r="R1292">
        <v>0</v>
      </c>
      <c r="S1292">
        <v>1</v>
      </c>
      <c r="T1292">
        <v>2</v>
      </c>
      <c r="U1292" t="b">
        <v>1</v>
      </c>
      <c r="V1292" t="s">
        <v>1093</v>
      </c>
      <c r="W1292" t="s">
        <v>2695</v>
      </c>
      <c r="X1292" t="s">
        <v>14502</v>
      </c>
      <c r="Y1292">
        <v>50</v>
      </c>
      <c r="Z1292">
        <v>50</v>
      </c>
      <c r="AA1292">
        <v>6</v>
      </c>
      <c r="AB1292">
        <v>6</v>
      </c>
      <c r="AC1292">
        <v>10</v>
      </c>
    </row>
    <row r="1293" spans="1:29">
      <c r="A1293">
        <v>1310</v>
      </c>
      <c r="B1293" t="s">
        <v>806</v>
      </c>
      <c r="C1293" t="s">
        <v>2844</v>
      </c>
      <c r="J1293" t="s">
        <v>1449</v>
      </c>
      <c r="K1293">
        <v>0</v>
      </c>
      <c r="N1293" t="b">
        <v>1</v>
      </c>
      <c r="O1293" t="b">
        <v>0</v>
      </c>
      <c r="P1293" t="b">
        <v>0</v>
      </c>
      <c r="Q1293">
        <v>8</v>
      </c>
      <c r="R1293">
        <v>0</v>
      </c>
      <c r="S1293">
        <v>1</v>
      </c>
      <c r="T1293">
        <v>2</v>
      </c>
      <c r="U1293" t="b">
        <v>1</v>
      </c>
      <c r="V1293" t="s">
        <v>1093</v>
      </c>
      <c r="W1293" t="s">
        <v>2695</v>
      </c>
      <c r="X1293" t="s">
        <v>14726</v>
      </c>
      <c r="Y1293">
        <v>50</v>
      </c>
      <c r="Z1293">
        <v>50</v>
      </c>
      <c r="AA1293">
        <v>7</v>
      </c>
      <c r="AB1293">
        <v>7</v>
      </c>
      <c r="AC1293">
        <v>10</v>
      </c>
    </row>
    <row r="1294" spans="1:29">
      <c r="A1294">
        <v>1311</v>
      </c>
      <c r="B1294" t="s">
        <v>806</v>
      </c>
      <c r="C1294" t="s">
        <v>2845</v>
      </c>
      <c r="J1294" t="s">
        <v>1449</v>
      </c>
      <c r="K1294">
        <v>0</v>
      </c>
      <c r="N1294" t="b">
        <v>1</v>
      </c>
      <c r="O1294" t="b">
        <v>0</v>
      </c>
      <c r="P1294" t="b">
        <v>0</v>
      </c>
      <c r="Q1294">
        <v>8</v>
      </c>
      <c r="R1294">
        <v>0</v>
      </c>
      <c r="S1294">
        <v>1</v>
      </c>
      <c r="T1294">
        <v>2</v>
      </c>
      <c r="U1294" t="b">
        <v>1</v>
      </c>
      <c r="V1294" t="s">
        <v>1093</v>
      </c>
      <c r="W1294" t="s">
        <v>2695</v>
      </c>
      <c r="X1294" t="s">
        <v>14727</v>
      </c>
      <c r="Y1294">
        <v>50</v>
      </c>
      <c r="Z1294">
        <v>50</v>
      </c>
      <c r="AA1294">
        <v>8</v>
      </c>
      <c r="AB1294">
        <v>8</v>
      </c>
      <c r="AC1294">
        <v>10</v>
      </c>
    </row>
    <row r="1295" spans="1:29">
      <c r="A1295">
        <v>1312</v>
      </c>
      <c r="B1295" t="s">
        <v>806</v>
      </c>
      <c r="C1295" t="s">
        <v>2846</v>
      </c>
      <c r="J1295" t="s">
        <v>1449</v>
      </c>
      <c r="K1295">
        <v>0</v>
      </c>
      <c r="N1295" t="b">
        <v>1</v>
      </c>
      <c r="O1295" t="b">
        <v>0</v>
      </c>
      <c r="P1295" t="b">
        <v>0</v>
      </c>
      <c r="Q1295">
        <v>8</v>
      </c>
      <c r="R1295">
        <v>0</v>
      </c>
      <c r="S1295">
        <v>1</v>
      </c>
      <c r="T1295">
        <v>2</v>
      </c>
      <c r="U1295" t="b">
        <v>1</v>
      </c>
      <c r="V1295" t="s">
        <v>1093</v>
      </c>
      <c r="W1295" t="s">
        <v>2695</v>
      </c>
      <c r="X1295" t="s">
        <v>15307</v>
      </c>
      <c r="Y1295">
        <v>51</v>
      </c>
      <c r="Z1295">
        <v>51</v>
      </c>
      <c r="AA1295">
        <v>2</v>
      </c>
      <c r="AB1295">
        <v>2</v>
      </c>
      <c r="AC1295">
        <v>10</v>
      </c>
    </row>
    <row r="1296" spans="1:29">
      <c r="A1296">
        <v>1313</v>
      </c>
      <c r="B1296" t="s">
        <v>806</v>
      </c>
      <c r="C1296" t="s">
        <v>2847</v>
      </c>
      <c r="J1296" t="s">
        <v>1449</v>
      </c>
      <c r="K1296">
        <v>0</v>
      </c>
      <c r="N1296" t="b">
        <v>1</v>
      </c>
      <c r="O1296" t="b">
        <v>0</v>
      </c>
      <c r="P1296" t="b">
        <v>0</v>
      </c>
      <c r="Q1296">
        <v>8</v>
      </c>
      <c r="R1296">
        <v>0</v>
      </c>
      <c r="S1296">
        <v>1</v>
      </c>
      <c r="T1296">
        <v>2</v>
      </c>
      <c r="U1296" t="b">
        <v>1</v>
      </c>
      <c r="V1296" t="s">
        <v>1093</v>
      </c>
      <c r="W1296" t="s">
        <v>2695</v>
      </c>
      <c r="X1296" t="s">
        <v>14790</v>
      </c>
      <c r="Y1296">
        <v>51</v>
      </c>
      <c r="Z1296">
        <v>51</v>
      </c>
      <c r="AA1296">
        <v>4</v>
      </c>
      <c r="AB1296">
        <v>4</v>
      </c>
      <c r="AC1296">
        <v>10</v>
      </c>
    </row>
    <row r="1297" spans="1:29">
      <c r="A1297">
        <v>1314</v>
      </c>
      <c r="B1297" t="s">
        <v>806</v>
      </c>
      <c r="C1297" t="s">
        <v>2848</v>
      </c>
      <c r="J1297" t="s">
        <v>1449</v>
      </c>
      <c r="K1297">
        <v>0</v>
      </c>
      <c r="N1297" t="b">
        <v>1</v>
      </c>
      <c r="O1297" t="b">
        <v>0</v>
      </c>
      <c r="P1297" t="b">
        <v>0</v>
      </c>
      <c r="Q1297">
        <v>8</v>
      </c>
      <c r="R1297">
        <v>0</v>
      </c>
      <c r="S1297">
        <v>1</v>
      </c>
      <c r="T1297">
        <v>2</v>
      </c>
      <c r="U1297" t="b">
        <v>1</v>
      </c>
      <c r="V1297" t="s">
        <v>1093</v>
      </c>
      <c r="W1297" t="s">
        <v>2695</v>
      </c>
      <c r="X1297" t="s">
        <v>14707</v>
      </c>
      <c r="Y1297">
        <v>51</v>
      </c>
      <c r="Z1297">
        <v>51</v>
      </c>
      <c r="AA1297">
        <v>5</v>
      </c>
      <c r="AB1297">
        <v>5</v>
      </c>
      <c r="AC1297">
        <v>10</v>
      </c>
    </row>
    <row r="1298" spans="1:29">
      <c r="A1298">
        <v>1315</v>
      </c>
      <c r="B1298" t="s">
        <v>806</v>
      </c>
      <c r="C1298" t="s">
        <v>2849</v>
      </c>
      <c r="J1298" t="s">
        <v>1449</v>
      </c>
      <c r="K1298">
        <v>0</v>
      </c>
      <c r="N1298" t="b">
        <v>1</v>
      </c>
      <c r="O1298" t="b">
        <v>0</v>
      </c>
      <c r="P1298" t="b">
        <v>0</v>
      </c>
      <c r="Q1298">
        <v>8</v>
      </c>
      <c r="R1298">
        <v>0</v>
      </c>
      <c r="S1298">
        <v>1</v>
      </c>
      <c r="T1298">
        <v>2</v>
      </c>
      <c r="U1298" t="b">
        <v>1</v>
      </c>
      <c r="V1298" t="s">
        <v>1093</v>
      </c>
      <c r="W1298" t="s">
        <v>2695</v>
      </c>
      <c r="X1298" t="s">
        <v>14505</v>
      </c>
      <c r="Y1298">
        <v>51</v>
      </c>
      <c r="Z1298">
        <v>51</v>
      </c>
      <c r="AA1298">
        <v>6</v>
      </c>
      <c r="AB1298">
        <v>6</v>
      </c>
      <c r="AC1298">
        <v>10</v>
      </c>
    </row>
    <row r="1299" spans="1:29">
      <c r="A1299">
        <v>1316</v>
      </c>
      <c r="B1299" t="s">
        <v>806</v>
      </c>
      <c r="C1299" t="s">
        <v>2850</v>
      </c>
      <c r="J1299" t="s">
        <v>1449</v>
      </c>
      <c r="K1299">
        <v>0</v>
      </c>
      <c r="N1299" t="b">
        <v>1</v>
      </c>
      <c r="O1299" t="b">
        <v>0</v>
      </c>
      <c r="P1299" t="b">
        <v>0</v>
      </c>
      <c r="Q1299">
        <v>8</v>
      </c>
      <c r="R1299">
        <v>0</v>
      </c>
      <c r="S1299">
        <v>1</v>
      </c>
      <c r="T1299">
        <v>2</v>
      </c>
      <c r="U1299" t="b">
        <v>1</v>
      </c>
      <c r="V1299" t="s">
        <v>1093</v>
      </c>
      <c r="W1299" t="s">
        <v>2695</v>
      </c>
      <c r="X1299" t="s">
        <v>14728</v>
      </c>
      <c r="Y1299">
        <v>51</v>
      </c>
      <c r="Z1299">
        <v>51</v>
      </c>
      <c r="AA1299">
        <v>7</v>
      </c>
      <c r="AB1299">
        <v>7</v>
      </c>
      <c r="AC1299">
        <v>10</v>
      </c>
    </row>
    <row r="1300" spans="1:29">
      <c r="A1300">
        <v>1317</v>
      </c>
      <c r="B1300" t="s">
        <v>806</v>
      </c>
      <c r="C1300" t="s">
        <v>2851</v>
      </c>
      <c r="J1300" t="s">
        <v>1449</v>
      </c>
      <c r="K1300">
        <v>0</v>
      </c>
      <c r="N1300" t="b">
        <v>1</v>
      </c>
      <c r="O1300" t="b">
        <v>0</v>
      </c>
      <c r="P1300" t="b">
        <v>0</v>
      </c>
      <c r="Q1300">
        <v>8</v>
      </c>
      <c r="R1300">
        <v>0</v>
      </c>
      <c r="S1300">
        <v>1</v>
      </c>
      <c r="T1300">
        <v>2</v>
      </c>
      <c r="U1300" t="b">
        <v>1</v>
      </c>
      <c r="V1300" t="s">
        <v>1093</v>
      </c>
      <c r="W1300" t="s">
        <v>2695</v>
      </c>
      <c r="X1300" t="s">
        <v>14729</v>
      </c>
      <c r="Y1300">
        <v>51</v>
      </c>
      <c r="Z1300">
        <v>51</v>
      </c>
      <c r="AA1300">
        <v>8</v>
      </c>
      <c r="AB1300">
        <v>8</v>
      </c>
      <c r="AC1300">
        <v>10</v>
      </c>
    </row>
    <row r="1301" spans="1:29">
      <c r="A1301">
        <v>1318</v>
      </c>
      <c r="B1301" t="s">
        <v>806</v>
      </c>
      <c r="C1301" t="s">
        <v>2852</v>
      </c>
      <c r="J1301" t="s">
        <v>1449</v>
      </c>
      <c r="K1301">
        <v>0</v>
      </c>
      <c r="N1301" t="b">
        <v>1</v>
      </c>
      <c r="O1301" t="b">
        <v>0</v>
      </c>
      <c r="P1301" t="b">
        <v>0</v>
      </c>
      <c r="Q1301">
        <v>8</v>
      </c>
      <c r="R1301">
        <v>0</v>
      </c>
      <c r="S1301">
        <v>1</v>
      </c>
      <c r="T1301">
        <v>2</v>
      </c>
      <c r="U1301" t="b">
        <v>1</v>
      </c>
      <c r="V1301" t="s">
        <v>1093</v>
      </c>
      <c r="W1301" t="s">
        <v>2695</v>
      </c>
      <c r="X1301" t="s">
        <v>15308</v>
      </c>
      <c r="Y1301">
        <v>52</v>
      </c>
      <c r="Z1301">
        <v>52</v>
      </c>
      <c r="AA1301">
        <v>2</v>
      </c>
      <c r="AB1301">
        <v>2</v>
      </c>
      <c r="AC1301">
        <v>10</v>
      </c>
    </row>
    <row r="1302" spans="1:29">
      <c r="A1302">
        <v>1319</v>
      </c>
      <c r="B1302" t="s">
        <v>806</v>
      </c>
      <c r="C1302" t="s">
        <v>2853</v>
      </c>
      <c r="J1302" t="s">
        <v>1449</v>
      </c>
      <c r="K1302">
        <v>0</v>
      </c>
      <c r="N1302" t="b">
        <v>1</v>
      </c>
      <c r="O1302" t="b">
        <v>0</v>
      </c>
      <c r="P1302" t="b">
        <v>0</v>
      </c>
      <c r="Q1302">
        <v>8</v>
      </c>
      <c r="R1302">
        <v>0</v>
      </c>
      <c r="S1302">
        <v>1</v>
      </c>
      <c r="T1302">
        <v>2</v>
      </c>
      <c r="U1302" t="b">
        <v>1</v>
      </c>
      <c r="V1302" t="s">
        <v>1093</v>
      </c>
      <c r="W1302" t="s">
        <v>2695</v>
      </c>
      <c r="X1302" t="s">
        <v>14791</v>
      </c>
      <c r="Y1302">
        <v>52</v>
      </c>
      <c r="Z1302">
        <v>52</v>
      </c>
      <c r="AA1302">
        <v>4</v>
      </c>
      <c r="AB1302">
        <v>4</v>
      </c>
      <c r="AC1302">
        <v>10</v>
      </c>
    </row>
    <row r="1303" spans="1:29">
      <c r="A1303">
        <v>1320</v>
      </c>
      <c r="B1303" t="s">
        <v>806</v>
      </c>
      <c r="C1303" t="s">
        <v>2854</v>
      </c>
      <c r="J1303" t="s">
        <v>1449</v>
      </c>
      <c r="K1303">
        <v>0</v>
      </c>
      <c r="N1303" t="b">
        <v>1</v>
      </c>
      <c r="O1303" t="b">
        <v>0</v>
      </c>
      <c r="P1303" t="b">
        <v>0</v>
      </c>
      <c r="Q1303">
        <v>8</v>
      </c>
      <c r="R1303">
        <v>0</v>
      </c>
      <c r="S1303">
        <v>1</v>
      </c>
      <c r="T1303">
        <v>2</v>
      </c>
      <c r="U1303" t="b">
        <v>1</v>
      </c>
      <c r="V1303" t="s">
        <v>1093</v>
      </c>
      <c r="W1303" t="s">
        <v>2695</v>
      </c>
      <c r="X1303" t="s">
        <v>14792</v>
      </c>
      <c r="Y1303">
        <v>52</v>
      </c>
      <c r="Z1303">
        <v>52</v>
      </c>
      <c r="AA1303">
        <v>5</v>
      </c>
      <c r="AB1303">
        <v>5</v>
      </c>
      <c r="AC1303">
        <v>10</v>
      </c>
    </row>
    <row r="1304" spans="1:29">
      <c r="A1304">
        <v>1321</v>
      </c>
      <c r="B1304" t="s">
        <v>806</v>
      </c>
      <c r="C1304" t="s">
        <v>2855</v>
      </c>
      <c r="J1304" t="s">
        <v>1449</v>
      </c>
      <c r="K1304">
        <v>0</v>
      </c>
      <c r="N1304" t="b">
        <v>1</v>
      </c>
      <c r="O1304" t="b">
        <v>0</v>
      </c>
      <c r="P1304" t="b">
        <v>0</v>
      </c>
      <c r="Q1304">
        <v>8</v>
      </c>
      <c r="R1304">
        <v>0</v>
      </c>
      <c r="S1304">
        <v>1</v>
      </c>
      <c r="T1304">
        <v>2</v>
      </c>
      <c r="U1304" t="b">
        <v>1</v>
      </c>
      <c r="V1304" t="s">
        <v>1093</v>
      </c>
      <c r="W1304" t="s">
        <v>2695</v>
      </c>
      <c r="X1304" t="s">
        <v>14508</v>
      </c>
      <c r="Y1304">
        <v>52</v>
      </c>
      <c r="Z1304">
        <v>52</v>
      </c>
      <c r="AA1304">
        <v>6</v>
      </c>
      <c r="AB1304">
        <v>6</v>
      </c>
      <c r="AC1304">
        <v>10</v>
      </c>
    </row>
    <row r="1305" spans="1:29">
      <c r="A1305">
        <v>1322</v>
      </c>
      <c r="B1305" t="s">
        <v>806</v>
      </c>
      <c r="C1305" t="s">
        <v>2856</v>
      </c>
      <c r="J1305" t="s">
        <v>1449</v>
      </c>
      <c r="K1305">
        <v>0</v>
      </c>
      <c r="N1305" t="b">
        <v>1</v>
      </c>
      <c r="O1305" t="b">
        <v>0</v>
      </c>
      <c r="P1305" t="b">
        <v>0</v>
      </c>
      <c r="Q1305">
        <v>8</v>
      </c>
      <c r="R1305">
        <v>0</v>
      </c>
      <c r="S1305">
        <v>1</v>
      </c>
      <c r="T1305">
        <v>2</v>
      </c>
      <c r="U1305" t="b">
        <v>1</v>
      </c>
      <c r="V1305" t="s">
        <v>1093</v>
      </c>
      <c r="W1305" t="s">
        <v>2695</v>
      </c>
      <c r="X1305" t="s">
        <v>14800</v>
      </c>
      <c r="Y1305">
        <v>52</v>
      </c>
      <c r="Z1305">
        <v>52</v>
      </c>
      <c r="AA1305">
        <v>7</v>
      </c>
      <c r="AB1305">
        <v>7</v>
      </c>
      <c r="AC1305">
        <v>10</v>
      </c>
    </row>
    <row r="1306" spans="1:29">
      <c r="A1306">
        <v>1323</v>
      </c>
      <c r="B1306" t="s">
        <v>806</v>
      </c>
      <c r="C1306" t="s">
        <v>2857</v>
      </c>
      <c r="J1306" t="s">
        <v>1449</v>
      </c>
      <c r="K1306">
        <v>0</v>
      </c>
      <c r="N1306" t="b">
        <v>1</v>
      </c>
      <c r="O1306" t="b">
        <v>0</v>
      </c>
      <c r="P1306" t="b">
        <v>0</v>
      </c>
      <c r="Q1306">
        <v>8</v>
      </c>
      <c r="R1306">
        <v>0</v>
      </c>
      <c r="S1306">
        <v>1</v>
      </c>
      <c r="T1306">
        <v>2</v>
      </c>
      <c r="U1306" t="b">
        <v>1</v>
      </c>
      <c r="V1306" t="s">
        <v>1093</v>
      </c>
      <c r="W1306" t="s">
        <v>2695</v>
      </c>
      <c r="X1306" t="s">
        <v>14801</v>
      </c>
      <c r="Y1306">
        <v>52</v>
      </c>
      <c r="Z1306">
        <v>52</v>
      </c>
      <c r="AA1306">
        <v>8</v>
      </c>
      <c r="AB1306">
        <v>8</v>
      </c>
      <c r="AC1306">
        <v>10</v>
      </c>
    </row>
    <row r="1307" spans="1:29">
      <c r="A1307">
        <v>1324</v>
      </c>
      <c r="B1307" t="s">
        <v>1516</v>
      </c>
      <c r="C1307" t="s">
        <v>2858</v>
      </c>
      <c r="D1307" t="s">
        <v>2859</v>
      </c>
      <c r="E1307" t="s">
        <v>2860</v>
      </c>
      <c r="U1307" t="b">
        <v>1</v>
      </c>
      <c r="V1307" t="s">
        <v>1093</v>
      </c>
      <c r="W1307" t="s">
        <v>2695</v>
      </c>
      <c r="X1307" t="s">
        <v>15309</v>
      </c>
      <c r="Y1307">
        <v>54</v>
      </c>
      <c r="Z1307">
        <v>64</v>
      </c>
      <c r="AA1307">
        <v>2</v>
      </c>
      <c r="AB1307">
        <v>9</v>
      </c>
      <c r="AC1307">
        <v>10</v>
      </c>
    </row>
    <row r="1308" spans="1:29">
      <c r="A1308">
        <v>1325</v>
      </c>
      <c r="B1308" t="s">
        <v>828</v>
      </c>
      <c r="C1308" t="s">
        <v>2861</v>
      </c>
      <c r="U1308" t="b">
        <v>1</v>
      </c>
      <c r="V1308" t="s">
        <v>1093</v>
      </c>
      <c r="W1308" t="s">
        <v>2695</v>
      </c>
      <c r="X1308" t="s">
        <v>15310</v>
      </c>
      <c r="Y1308">
        <v>54</v>
      </c>
      <c r="Z1308">
        <v>64</v>
      </c>
      <c r="AA1308">
        <v>2</v>
      </c>
      <c r="AB1308">
        <v>8</v>
      </c>
      <c r="AC1308">
        <v>10</v>
      </c>
    </row>
    <row r="1309" spans="1:29">
      <c r="A1309">
        <v>1326</v>
      </c>
      <c r="B1309" t="s">
        <v>1521</v>
      </c>
      <c r="C1309" t="s">
        <v>2862</v>
      </c>
      <c r="U1309" t="b">
        <v>1</v>
      </c>
      <c r="V1309" t="s">
        <v>1093</v>
      </c>
      <c r="W1309" t="s">
        <v>2695</v>
      </c>
      <c r="X1309" t="s">
        <v>15311</v>
      </c>
      <c r="Y1309">
        <v>55</v>
      </c>
      <c r="Z1309">
        <v>64</v>
      </c>
      <c r="AA1309">
        <v>2</v>
      </c>
      <c r="AB1309">
        <v>9</v>
      </c>
      <c r="AC1309">
        <v>10</v>
      </c>
    </row>
    <row r="1310" spans="1:29">
      <c r="A1310">
        <v>1327</v>
      </c>
      <c r="B1310" t="s">
        <v>806</v>
      </c>
      <c r="C1310" t="s">
        <v>2863</v>
      </c>
      <c r="J1310" t="s">
        <v>1449</v>
      </c>
      <c r="K1310">
        <v>0</v>
      </c>
      <c r="N1310" t="b">
        <v>1</v>
      </c>
      <c r="O1310" t="b">
        <v>0</v>
      </c>
      <c r="P1310" t="b">
        <v>0</v>
      </c>
      <c r="Q1310">
        <v>8</v>
      </c>
      <c r="R1310">
        <v>0</v>
      </c>
      <c r="S1310">
        <v>1</v>
      </c>
      <c r="T1310">
        <v>3</v>
      </c>
      <c r="U1310" t="b">
        <v>1</v>
      </c>
      <c r="V1310" t="s">
        <v>1093</v>
      </c>
      <c r="W1310" t="s">
        <v>2695</v>
      </c>
      <c r="X1310" t="s">
        <v>15312</v>
      </c>
      <c r="Y1310">
        <v>57</v>
      </c>
      <c r="Z1310">
        <v>57</v>
      </c>
      <c r="AA1310">
        <v>2</v>
      </c>
      <c r="AB1310">
        <v>2</v>
      </c>
      <c r="AC1310">
        <v>10</v>
      </c>
    </row>
    <row r="1311" spans="1:29">
      <c r="A1311">
        <v>1328</v>
      </c>
      <c r="B1311" t="s">
        <v>806</v>
      </c>
      <c r="C1311" t="s">
        <v>2864</v>
      </c>
      <c r="J1311" t="s">
        <v>1449</v>
      </c>
      <c r="K1311">
        <v>0</v>
      </c>
      <c r="N1311" t="b">
        <v>1</v>
      </c>
      <c r="O1311" t="b">
        <v>0</v>
      </c>
      <c r="P1311" t="b">
        <v>0</v>
      </c>
      <c r="Q1311">
        <v>8</v>
      </c>
      <c r="R1311">
        <v>0</v>
      </c>
      <c r="S1311">
        <v>1</v>
      </c>
      <c r="T1311">
        <v>3</v>
      </c>
      <c r="U1311" t="b">
        <v>1</v>
      </c>
      <c r="V1311" t="s">
        <v>1093</v>
      </c>
      <c r="W1311" t="s">
        <v>2695</v>
      </c>
      <c r="X1311" t="s">
        <v>14522</v>
      </c>
      <c r="Y1311">
        <v>57</v>
      </c>
      <c r="Z1311">
        <v>57</v>
      </c>
      <c r="AA1311">
        <v>3</v>
      </c>
      <c r="AB1311">
        <v>3</v>
      </c>
      <c r="AC1311">
        <v>10</v>
      </c>
    </row>
    <row r="1312" spans="1:29">
      <c r="A1312">
        <v>1329</v>
      </c>
      <c r="B1312" t="s">
        <v>806</v>
      </c>
      <c r="C1312" t="s">
        <v>2865</v>
      </c>
      <c r="J1312" t="s">
        <v>1449</v>
      </c>
      <c r="K1312">
        <v>0</v>
      </c>
      <c r="N1312" t="b">
        <v>1</v>
      </c>
      <c r="O1312" t="b">
        <v>0</v>
      </c>
      <c r="P1312" t="b">
        <v>0</v>
      </c>
      <c r="Q1312">
        <v>8</v>
      </c>
      <c r="R1312">
        <v>0</v>
      </c>
      <c r="S1312">
        <v>1</v>
      </c>
      <c r="T1312">
        <v>3</v>
      </c>
      <c r="U1312" t="b">
        <v>1</v>
      </c>
      <c r="V1312" t="s">
        <v>1093</v>
      </c>
      <c r="W1312" t="s">
        <v>2695</v>
      </c>
      <c r="X1312" t="s">
        <v>15313</v>
      </c>
      <c r="Y1312">
        <v>58</v>
      </c>
      <c r="Z1312">
        <v>58</v>
      </c>
      <c r="AA1312">
        <v>2</v>
      </c>
      <c r="AB1312">
        <v>2</v>
      </c>
      <c r="AC1312">
        <v>10</v>
      </c>
    </row>
    <row r="1313" spans="1:29">
      <c r="A1313">
        <v>1330</v>
      </c>
      <c r="B1313" t="s">
        <v>806</v>
      </c>
      <c r="C1313" t="s">
        <v>2866</v>
      </c>
      <c r="J1313" t="s">
        <v>1449</v>
      </c>
      <c r="K1313">
        <v>0</v>
      </c>
      <c r="N1313" t="b">
        <v>1</v>
      </c>
      <c r="O1313" t="b">
        <v>0</v>
      </c>
      <c r="P1313" t="b">
        <v>0</v>
      </c>
      <c r="Q1313">
        <v>8</v>
      </c>
      <c r="R1313">
        <v>0</v>
      </c>
      <c r="S1313">
        <v>1</v>
      </c>
      <c r="T1313">
        <v>3</v>
      </c>
      <c r="U1313" t="b">
        <v>1</v>
      </c>
      <c r="V1313" t="s">
        <v>1093</v>
      </c>
      <c r="W1313" t="s">
        <v>2695</v>
      </c>
      <c r="X1313" t="s">
        <v>15314</v>
      </c>
      <c r="Y1313">
        <v>58</v>
      </c>
      <c r="Z1313">
        <v>58</v>
      </c>
      <c r="AA1313">
        <v>3</v>
      </c>
      <c r="AB1313">
        <v>3</v>
      </c>
      <c r="AC1313">
        <v>10</v>
      </c>
    </row>
    <row r="1314" spans="1:29">
      <c r="A1314">
        <v>1331</v>
      </c>
      <c r="B1314" t="s">
        <v>806</v>
      </c>
      <c r="C1314" t="s">
        <v>2867</v>
      </c>
      <c r="J1314" t="s">
        <v>1449</v>
      </c>
      <c r="K1314">
        <v>0</v>
      </c>
      <c r="N1314" t="b">
        <v>1</v>
      </c>
      <c r="O1314" t="b">
        <v>0</v>
      </c>
      <c r="P1314" t="b">
        <v>0</v>
      </c>
      <c r="Q1314">
        <v>8</v>
      </c>
      <c r="R1314">
        <v>0</v>
      </c>
      <c r="S1314">
        <v>1</v>
      </c>
      <c r="T1314">
        <v>3</v>
      </c>
      <c r="U1314" t="b">
        <v>1</v>
      </c>
      <c r="V1314" t="s">
        <v>1093</v>
      </c>
      <c r="W1314" t="s">
        <v>2695</v>
      </c>
      <c r="X1314" t="s">
        <v>15315</v>
      </c>
      <c r="Y1314">
        <v>59</v>
      </c>
      <c r="Z1314">
        <v>59</v>
      </c>
      <c r="AA1314">
        <v>2</v>
      </c>
      <c r="AB1314">
        <v>2</v>
      </c>
      <c r="AC1314">
        <v>10</v>
      </c>
    </row>
    <row r="1315" spans="1:29">
      <c r="A1315">
        <v>1332</v>
      </c>
      <c r="B1315" t="s">
        <v>806</v>
      </c>
      <c r="C1315" t="s">
        <v>2868</v>
      </c>
      <c r="J1315" t="s">
        <v>1449</v>
      </c>
      <c r="K1315">
        <v>0</v>
      </c>
      <c r="N1315" t="b">
        <v>1</v>
      </c>
      <c r="O1315" t="b">
        <v>0</v>
      </c>
      <c r="P1315" t="b">
        <v>0</v>
      </c>
      <c r="Q1315">
        <v>8</v>
      </c>
      <c r="R1315">
        <v>0</v>
      </c>
      <c r="S1315">
        <v>1</v>
      </c>
      <c r="T1315">
        <v>3</v>
      </c>
      <c r="U1315" t="b">
        <v>1</v>
      </c>
      <c r="V1315" t="s">
        <v>1093</v>
      </c>
      <c r="W1315" t="s">
        <v>2695</v>
      </c>
      <c r="X1315" t="s">
        <v>15316</v>
      </c>
      <c r="Y1315">
        <v>59</v>
      </c>
      <c r="Z1315">
        <v>59</v>
      </c>
      <c r="AA1315">
        <v>3</v>
      </c>
      <c r="AB1315">
        <v>3</v>
      </c>
      <c r="AC1315">
        <v>10</v>
      </c>
    </row>
    <row r="1316" spans="1:29">
      <c r="A1316">
        <v>1333</v>
      </c>
      <c r="B1316" t="s">
        <v>806</v>
      </c>
      <c r="C1316" t="s">
        <v>2869</v>
      </c>
      <c r="J1316" t="s">
        <v>1449</v>
      </c>
      <c r="K1316">
        <v>0</v>
      </c>
      <c r="N1316" t="b">
        <v>1</v>
      </c>
      <c r="O1316" t="b">
        <v>0</v>
      </c>
      <c r="P1316" t="b">
        <v>0</v>
      </c>
      <c r="Q1316">
        <v>8</v>
      </c>
      <c r="R1316">
        <v>0</v>
      </c>
      <c r="S1316">
        <v>1</v>
      </c>
      <c r="T1316">
        <v>3</v>
      </c>
      <c r="U1316" t="b">
        <v>1</v>
      </c>
      <c r="V1316" t="s">
        <v>1093</v>
      </c>
      <c r="W1316" t="s">
        <v>2695</v>
      </c>
      <c r="X1316" t="s">
        <v>15317</v>
      </c>
      <c r="Y1316">
        <v>60</v>
      </c>
      <c r="Z1316">
        <v>60</v>
      </c>
      <c r="AA1316">
        <v>2</v>
      </c>
      <c r="AB1316">
        <v>2</v>
      </c>
      <c r="AC1316">
        <v>10</v>
      </c>
    </row>
    <row r="1317" spans="1:29">
      <c r="A1317">
        <v>1334</v>
      </c>
      <c r="B1317" t="s">
        <v>806</v>
      </c>
      <c r="C1317" t="s">
        <v>2870</v>
      </c>
      <c r="J1317" t="s">
        <v>1449</v>
      </c>
      <c r="K1317">
        <v>0</v>
      </c>
      <c r="N1317" t="b">
        <v>1</v>
      </c>
      <c r="O1317" t="b">
        <v>0</v>
      </c>
      <c r="P1317" t="b">
        <v>0</v>
      </c>
      <c r="Q1317">
        <v>8</v>
      </c>
      <c r="R1317">
        <v>0</v>
      </c>
      <c r="S1317">
        <v>1</v>
      </c>
      <c r="T1317">
        <v>3</v>
      </c>
      <c r="U1317" t="b">
        <v>1</v>
      </c>
      <c r="V1317" t="s">
        <v>1093</v>
      </c>
      <c r="W1317" t="s">
        <v>2695</v>
      </c>
      <c r="X1317" t="s">
        <v>15318</v>
      </c>
      <c r="Y1317">
        <v>60</v>
      </c>
      <c r="Z1317">
        <v>60</v>
      </c>
      <c r="AA1317">
        <v>3</v>
      </c>
      <c r="AB1317">
        <v>3</v>
      </c>
      <c r="AC1317">
        <v>10</v>
      </c>
    </row>
    <row r="1318" spans="1:29">
      <c r="A1318">
        <v>1335</v>
      </c>
      <c r="B1318" t="s">
        <v>806</v>
      </c>
      <c r="C1318" t="s">
        <v>2871</v>
      </c>
      <c r="J1318" t="s">
        <v>1449</v>
      </c>
      <c r="K1318">
        <v>0</v>
      </c>
      <c r="N1318" t="b">
        <v>1</v>
      </c>
      <c r="O1318" t="b">
        <v>0</v>
      </c>
      <c r="P1318" t="b">
        <v>0</v>
      </c>
      <c r="Q1318">
        <v>8</v>
      </c>
      <c r="R1318">
        <v>0</v>
      </c>
      <c r="S1318">
        <v>1</v>
      </c>
      <c r="T1318">
        <v>3</v>
      </c>
      <c r="U1318" t="b">
        <v>1</v>
      </c>
      <c r="V1318" t="s">
        <v>1093</v>
      </c>
      <c r="W1318" t="s">
        <v>2695</v>
      </c>
      <c r="X1318" t="s">
        <v>15319</v>
      </c>
      <c r="Y1318">
        <v>61</v>
      </c>
      <c r="Z1318">
        <v>61</v>
      </c>
      <c r="AA1318">
        <v>2</v>
      </c>
      <c r="AB1318">
        <v>2</v>
      </c>
      <c r="AC1318">
        <v>10</v>
      </c>
    </row>
    <row r="1319" spans="1:29">
      <c r="A1319">
        <v>1336</v>
      </c>
      <c r="B1319" t="s">
        <v>806</v>
      </c>
      <c r="C1319" t="s">
        <v>2872</v>
      </c>
      <c r="J1319" t="s">
        <v>1449</v>
      </c>
      <c r="K1319">
        <v>0</v>
      </c>
      <c r="N1319" t="b">
        <v>1</v>
      </c>
      <c r="O1319" t="b">
        <v>0</v>
      </c>
      <c r="P1319" t="b">
        <v>0</v>
      </c>
      <c r="Q1319">
        <v>8</v>
      </c>
      <c r="R1319">
        <v>0</v>
      </c>
      <c r="S1319">
        <v>1</v>
      </c>
      <c r="T1319">
        <v>3</v>
      </c>
      <c r="U1319" t="b">
        <v>1</v>
      </c>
      <c r="V1319" t="s">
        <v>1093</v>
      </c>
      <c r="W1319" t="s">
        <v>2695</v>
      </c>
      <c r="X1319" t="s">
        <v>15320</v>
      </c>
      <c r="Y1319">
        <v>61</v>
      </c>
      <c r="Z1319">
        <v>61</v>
      </c>
      <c r="AA1319">
        <v>3</v>
      </c>
      <c r="AB1319">
        <v>3</v>
      </c>
      <c r="AC1319">
        <v>10</v>
      </c>
    </row>
    <row r="1320" spans="1:29">
      <c r="A1320">
        <v>1337</v>
      </c>
      <c r="B1320" t="s">
        <v>806</v>
      </c>
      <c r="C1320" t="s">
        <v>2873</v>
      </c>
      <c r="J1320" t="s">
        <v>1449</v>
      </c>
      <c r="K1320">
        <v>0</v>
      </c>
      <c r="N1320" t="b">
        <v>1</v>
      </c>
      <c r="O1320" t="b">
        <v>0</v>
      </c>
      <c r="P1320" t="b">
        <v>0</v>
      </c>
      <c r="Q1320">
        <v>8</v>
      </c>
      <c r="R1320">
        <v>0</v>
      </c>
      <c r="S1320">
        <v>1</v>
      </c>
      <c r="T1320">
        <v>3</v>
      </c>
      <c r="U1320" t="b">
        <v>1</v>
      </c>
      <c r="V1320" t="s">
        <v>1093</v>
      </c>
      <c r="W1320" t="s">
        <v>2695</v>
      </c>
      <c r="X1320" t="s">
        <v>15321</v>
      </c>
      <c r="Y1320">
        <v>62</v>
      </c>
      <c r="Z1320">
        <v>62</v>
      </c>
      <c r="AA1320">
        <v>2</v>
      </c>
      <c r="AB1320">
        <v>2</v>
      </c>
      <c r="AC1320">
        <v>10</v>
      </c>
    </row>
    <row r="1321" spans="1:29">
      <c r="A1321">
        <v>1338</v>
      </c>
      <c r="B1321" t="s">
        <v>806</v>
      </c>
      <c r="C1321" t="s">
        <v>2874</v>
      </c>
      <c r="J1321" t="s">
        <v>1449</v>
      </c>
      <c r="K1321">
        <v>0</v>
      </c>
      <c r="N1321" t="b">
        <v>1</v>
      </c>
      <c r="O1321" t="b">
        <v>0</v>
      </c>
      <c r="P1321" t="b">
        <v>0</v>
      </c>
      <c r="Q1321">
        <v>8</v>
      </c>
      <c r="R1321">
        <v>0</v>
      </c>
      <c r="S1321">
        <v>1</v>
      </c>
      <c r="T1321">
        <v>3</v>
      </c>
      <c r="U1321" t="b">
        <v>1</v>
      </c>
      <c r="V1321" t="s">
        <v>1093</v>
      </c>
      <c r="W1321" t="s">
        <v>2695</v>
      </c>
      <c r="X1321" t="s">
        <v>15322</v>
      </c>
      <c r="Y1321">
        <v>62</v>
      </c>
      <c r="Z1321">
        <v>62</v>
      </c>
      <c r="AA1321">
        <v>3</v>
      </c>
      <c r="AB1321">
        <v>3</v>
      </c>
      <c r="AC1321">
        <v>10</v>
      </c>
    </row>
    <row r="1322" spans="1:29">
      <c r="A1322">
        <v>1339</v>
      </c>
      <c r="B1322" t="s">
        <v>806</v>
      </c>
      <c r="C1322" t="s">
        <v>2875</v>
      </c>
      <c r="J1322" t="s">
        <v>1449</v>
      </c>
      <c r="K1322">
        <v>0</v>
      </c>
      <c r="N1322" t="b">
        <v>1</v>
      </c>
      <c r="O1322" t="b">
        <v>0</v>
      </c>
      <c r="P1322" t="b">
        <v>0</v>
      </c>
      <c r="Q1322">
        <v>8</v>
      </c>
      <c r="R1322">
        <v>0</v>
      </c>
      <c r="S1322">
        <v>1</v>
      </c>
      <c r="T1322">
        <v>3</v>
      </c>
      <c r="U1322" t="b">
        <v>1</v>
      </c>
      <c r="V1322" t="s">
        <v>1093</v>
      </c>
      <c r="W1322" t="s">
        <v>2695</v>
      </c>
      <c r="X1322" t="s">
        <v>15323</v>
      </c>
      <c r="Y1322">
        <v>63</v>
      </c>
      <c r="Z1322">
        <v>63</v>
      </c>
      <c r="AA1322">
        <v>2</v>
      </c>
      <c r="AB1322">
        <v>2</v>
      </c>
      <c r="AC1322">
        <v>10</v>
      </c>
    </row>
    <row r="1323" spans="1:29">
      <c r="A1323">
        <v>1340</v>
      </c>
      <c r="B1323" t="s">
        <v>806</v>
      </c>
      <c r="C1323" t="s">
        <v>2876</v>
      </c>
      <c r="J1323" t="s">
        <v>1449</v>
      </c>
      <c r="K1323">
        <v>0</v>
      </c>
      <c r="N1323" t="b">
        <v>1</v>
      </c>
      <c r="O1323" t="b">
        <v>0</v>
      </c>
      <c r="P1323" t="b">
        <v>0</v>
      </c>
      <c r="Q1323">
        <v>8</v>
      </c>
      <c r="R1323">
        <v>0</v>
      </c>
      <c r="S1323">
        <v>1</v>
      </c>
      <c r="T1323">
        <v>3</v>
      </c>
      <c r="U1323" t="b">
        <v>1</v>
      </c>
      <c r="V1323" t="s">
        <v>1093</v>
      </c>
      <c r="W1323" t="s">
        <v>2695</v>
      </c>
      <c r="X1323" t="s">
        <v>15324</v>
      </c>
      <c r="Y1323">
        <v>63</v>
      </c>
      <c r="Z1323">
        <v>63</v>
      </c>
      <c r="AA1323">
        <v>3</v>
      </c>
      <c r="AB1323">
        <v>3</v>
      </c>
      <c r="AC1323">
        <v>10</v>
      </c>
    </row>
    <row r="1324" spans="1:29">
      <c r="A1324">
        <v>1341</v>
      </c>
      <c r="B1324" t="s">
        <v>806</v>
      </c>
      <c r="C1324" t="s">
        <v>2877</v>
      </c>
      <c r="J1324" t="s">
        <v>1453</v>
      </c>
      <c r="K1324">
        <v>0</v>
      </c>
      <c r="N1324" t="b">
        <v>1</v>
      </c>
      <c r="O1324" t="b">
        <v>0</v>
      </c>
      <c r="P1324" t="b">
        <v>0</v>
      </c>
      <c r="Q1324">
        <v>8</v>
      </c>
      <c r="R1324">
        <v>0</v>
      </c>
      <c r="S1324">
        <v>1</v>
      </c>
      <c r="T1324">
        <v>3</v>
      </c>
      <c r="U1324" t="b">
        <v>1</v>
      </c>
      <c r="V1324" t="s">
        <v>1093</v>
      </c>
      <c r="W1324" t="s">
        <v>2695</v>
      </c>
      <c r="X1324" t="s">
        <v>14812</v>
      </c>
      <c r="Y1324">
        <v>57</v>
      </c>
      <c r="Z1324">
        <v>57</v>
      </c>
      <c r="AA1324">
        <v>4</v>
      </c>
      <c r="AB1324">
        <v>4</v>
      </c>
      <c r="AC1324">
        <v>10</v>
      </c>
    </row>
    <row r="1325" spans="1:29">
      <c r="A1325">
        <v>1342</v>
      </c>
      <c r="B1325" t="s">
        <v>806</v>
      </c>
      <c r="C1325" t="s">
        <v>2878</v>
      </c>
      <c r="J1325" t="s">
        <v>1453</v>
      </c>
      <c r="K1325">
        <v>0</v>
      </c>
      <c r="N1325" t="b">
        <v>1</v>
      </c>
      <c r="O1325" t="b">
        <v>0</v>
      </c>
      <c r="P1325" t="b">
        <v>0</v>
      </c>
      <c r="Q1325">
        <v>8</v>
      </c>
      <c r="R1325">
        <v>0</v>
      </c>
      <c r="S1325">
        <v>1</v>
      </c>
      <c r="T1325">
        <v>3</v>
      </c>
      <c r="U1325" t="b">
        <v>1</v>
      </c>
      <c r="V1325" t="s">
        <v>1093</v>
      </c>
      <c r="W1325" t="s">
        <v>2695</v>
      </c>
      <c r="X1325" t="s">
        <v>14813</v>
      </c>
      <c r="Y1325">
        <v>57</v>
      </c>
      <c r="Z1325">
        <v>57</v>
      </c>
      <c r="AA1325">
        <v>5</v>
      </c>
      <c r="AB1325">
        <v>5</v>
      </c>
      <c r="AC1325">
        <v>10</v>
      </c>
    </row>
    <row r="1326" spans="1:29">
      <c r="A1326">
        <v>1343</v>
      </c>
      <c r="B1326" t="s">
        <v>806</v>
      </c>
      <c r="C1326" t="s">
        <v>2879</v>
      </c>
      <c r="J1326" t="s">
        <v>1453</v>
      </c>
      <c r="K1326">
        <v>0</v>
      </c>
      <c r="N1326" t="b">
        <v>1</v>
      </c>
      <c r="O1326" t="b">
        <v>0</v>
      </c>
      <c r="P1326" t="b">
        <v>0</v>
      </c>
      <c r="Q1326">
        <v>8</v>
      </c>
      <c r="R1326">
        <v>0</v>
      </c>
      <c r="S1326">
        <v>1</v>
      </c>
      <c r="T1326">
        <v>3</v>
      </c>
      <c r="U1326" t="b">
        <v>1</v>
      </c>
      <c r="V1326" t="s">
        <v>1093</v>
      </c>
      <c r="W1326" t="s">
        <v>2695</v>
      </c>
      <c r="X1326" t="s">
        <v>14814</v>
      </c>
      <c r="Y1326">
        <v>58</v>
      </c>
      <c r="Z1326">
        <v>58</v>
      </c>
      <c r="AA1326">
        <v>4</v>
      </c>
      <c r="AB1326">
        <v>4</v>
      </c>
      <c r="AC1326">
        <v>10</v>
      </c>
    </row>
    <row r="1327" spans="1:29">
      <c r="A1327">
        <v>1344</v>
      </c>
      <c r="B1327" t="s">
        <v>806</v>
      </c>
      <c r="C1327" t="s">
        <v>2880</v>
      </c>
      <c r="J1327" t="s">
        <v>1453</v>
      </c>
      <c r="K1327">
        <v>0</v>
      </c>
      <c r="N1327" t="b">
        <v>1</v>
      </c>
      <c r="O1327" t="b">
        <v>0</v>
      </c>
      <c r="P1327" t="b">
        <v>0</v>
      </c>
      <c r="Q1327">
        <v>8</v>
      </c>
      <c r="R1327">
        <v>0</v>
      </c>
      <c r="S1327">
        <v>1</v>
      </c>
      <c r="T1327">
        <v>3</v>
      </c>
      <c r="U1327" t="b">
        <v>1</v>
      </c>
      <c r="V1327" t="s">
        <v>1093</v>
      </c>
      <c r="W1327" t="s">
        <v>2695</v>
      </c>
      <c r="X1327" t="s">
        <v>14815</v>
      </c>
      <c r="Y1327">
        <v>58</v>
      </c>
      <c r="Z1327">
        <v>58</v>
      </c>
      <c r="AA1327">
        <v>5</v>
      </c>
      <c r="AB1327">
        <v>5</v>
      </c>
      <c r="AC1327">
        <v>10</v>
      </c>
    </row>
    <row r="1328" spans="1:29">
      <c r="A1328">
        <v>1345</v>
      </c>
      <c r="B1328" t="s">
        <v>806</v>
      </c>
      <c r="C1328" t="s">
        <v>2881</v>
      </c>
      <c r="J1328" t="s">
        <v>1453</v>
      </c>
      <c r="K1328">
        <v>0</v>
      </c>
      <c r="N1328" t="b">
        <v>1</v>
      </c>
      <c r="O1328" t="b">
        <v>0</v>
      </c>
      <c r="P1328" t="b">
        <v>0</v>
      </c>
      <c r="Q1328">
        <v>8</v>
      </c>
      <c r="R1328">
        <v>0</v>
      </c>
      <c r="S1328">
        <v>1</v>
      </c>
      <c r="T1328">
        <v>3</v>
      </c>
      <c r="U1328" t="b">
        <v>1</v>
      </c>
      <c r="V1328" t="s">
        <v>1093</v>
      </c>
      <c r="W1328" t="s">
        <v>2695</v>
      </c>
      <c r="X1328" t="s">
        <v>14816</v>
      </c>
      <c r="Y1328">
        <v>59</v>
      </c>
      <c r="Z1328">
        <v>59</v>
      </c>
      <c r="AA1328">
        <v>4</v>
      </c>
      <c r="AB1328">
        <v>4</v>
      </c>
      <c r="AC1328">
        <v>10</v>
      </c>
    </row>
    <row r="1329" spans="1:29">
      <c r="A1329">
        <v>1346</v>
      </c>
      <c r="B1329" t="s">
        <v>806</v>
      </c>
      <c r="C1329" t="s">
        <v>2882</v>
      </c>
      <c r="J1329" t="s">
        <v>1453</v>
      </c>
      <c r="K1329">
        <v>0</v>
      </c>
      <c r="N1329" t="b">
        <v>1</v>
      </c>
      <c r="O1329" t="b">
        <v>0</v>
      </c>
      <c r="P1329" t="b">
        <v>0</v>
      </c>
      <c r="Q1329">
        <v>8</v>
      </c>
      <c r="R1329">
        <v>0</v>
      </c>
      <c r="S1329">
        <v>1</v>
      </c>
      <c r="T1329">
        <v>3</v>
      </c>
      <c r="U1329" t="b">
        <v>1</v>
      </c>
      <c r="V1329" t="s">
        <v>1093</v>
      </c>
      <c r="W1329" t="s">
        <v>2695</v>
      </c>
      <c r="X1329" t="s">
        <v>14817</v>
      </c>
      <c r="Y1329">
        <v>59</v>
      </c>
      <c r="Z1329">
        <v>59</v>
      </c>
      <c r="AA1329">
        <v>5</v>
      </c>
      <c r="AB1329">
        <v>5</v>
      </c>
      <c r="AC1329">
        <v>10</v>
      </c>
    </row>
    <row r="1330" spans="1:29">
      <c r="A1330">
        <v>1347</v>
      </c>
      <c r="B1330" t="s">
        <v>806</v>
      </c>
      <c r="C1330" t="s">
        <v>2883</v>
      </c>
      <c r="J1330" t="s">
        <v>1453</v>
      </c>
      <c r="K1330">
        <v>0</v>
      </c>
      <c r="N1330" t="b">
        <v>1</v>
      </c>
      <c r="O1330" t="b">
        <v>0</v>
      </c>
      <c r="P1330" t="b">
        <v>0</v>
      </c>
      <c r="Q1330">
        <v>8</v>
      </c>
      <c r="R1330">
        <v>0</v>
      </c>
      <c r="S1330">
        <v>1</v>
      </c>
      <c r="T1330">
        <v>3</v>
      </c>
      <c r="U1330" t="b">
        <v>1</v>
      </c>
      <c r="V1330" t="s">
        <v>1093</v>
      </c>
      <c r="W1330" t="s">
        <v>2695</v>
      </c>
      <c r="X1330" t="s">
        <v>14818</v>
      </c>
      <c r="Y1330">
        <v>60</v>
      </c>
      <c r="Z1330">
        <v>60</v>
      </c>
      <c r="AA1330">
        <v>4</v>
      </c>
      <c r="AB1330">
        <v>4</v>
      </c>
      <c r="AC1330">
        <v>10</v>
      </c>
    </row>
    <row r="1331" spans="1:29">
      <c r="A1331">
        <v>1348</v>
      </c>
      <c r="B1331" t="s">
        <v>806</v>
      </c>
      <c r="C1331" t="s">
        <v>2884</v>
      </c>
      <c r="J1331" t="s">
        <v>1453</v>
      </c>
      <c r="K1331">
        <v>0</v>
      </c>
      <c r="N1331" t="b">
        <v>1</v>
      </c>
      <c r="O1331" t="b">
        <v>0</v>
      </c>
      <c r="P1331" t="b">
        <v>0</v>
      </c>
      <c r="Q1331">
        <v>8</v>
      </c>
      <c r="R1331">
        <v>0</v>
      </c>
      <c r="S1331">
        <v>1</v>
      </c>
      <c r="T1331">
        <v>3</v>
      </c>
      <c r="U1331" t="b">
        <v>1</v>
      </c>
      <c r="V1331" t="s">
        <v>1093</v>
      </c>
      <c r="W1331" t="s">
        <v>2695</v>
      </c>
      <c r="X1331" t="s">
        <v>14819</v>
      </c>
      <c r="Y1331">
        <v>60</v>
      </c>
      <c r="Z1331">
        <v>60</v>
      </c>
      <c r="AA1331">
        <v>5</v>
      </c>
      <c r="AB1331">
        <v>5</v>
      </c>
      <c r="AC1331">
        <v>10</v>
      </c>
    </row>
    <row r="1332" spans="1:29">
      <c r="A1332">
        <v>1349</v>
      </c>
      <c r="B1332" t="s">
        <v>806</v>
      </c>
      <c r="C1332" t="s">
        <v>2885</v>
      </c>
      <c r="J1332" t="s">
        <v>1453</v>
      </c>
      <c r="K1332">
        <v>0</v>
      </c>
      <c r="N1332" t="b">
        <v>1</v>
      </c>
      <c r="O1332" t="b">
        <v>0</v>
      </c>
      <c r="P1332" t="b">
        <v>0</v>
      </c>
      <c r="Q1332">
        <v>8</v>
      </c>
      <c r="R1332">
        <v>0</v>
      </c>
      <c r="S1332">
        <v>1</v>
      </c>
      <c r="T1332">
        <v>3</v>
      </c>
      <c r="U1332" t="b">
        <v>1</v>
      </c>
      <c r="V1332" t="s">
        <v>1093</v>
      </c>
      <c r="W1332" t="s">
        <v>2695</v>
      </c>
      <c r="X1332" t="s">
        <v>14529</v>
      </c>
      <c r="Y1332">
        <v>61</v>
      </c>
      <c r="Z1332">
        <v>61</v>
      </c>
      <c r="AA1332">
        <v>4</v>
      </c>
      <c r="AB1332">
        <v>4</v>
      </c>
      <c r="AC1332">
        <v>10</v>
      </c>
    </row>
    <row r="1333" spans="1:29">
      <c r="A1333">
        <v>1350</v>
      </c>
      <c r="B1333" t="s">
        <v>806</v>
      </c>
      <c r="C1333" t="s">
        <v>2886</v>
      </c>
      <c r="J1333" t="s">
        <v>1453</v>
      </c>
      <c r="K1333">
        <v>0</v>
      </c>
      <c r="N1333" t="b">
        <v>1</v>
      </c>
      <c r="O1333" t="b">
        <v>0</v>
      </c>
      <c r="P1333" t="b">
        <v>0</v>
      </c>
      <c r="Q1333">
        <v>8</v>
      </c>
      <c r="R1333">
        <v>0</v>
      </c>
      <c r="S1333">
        <v>1</v>
      </c>
      <c r="T1333">
        <v>3</v>
      </c>
      <c r="U1333" t="b">
        <v>1</v>
      </c>
      <c r="V1333" t="s">
        <v>1093</v>
      </c>
      <c r="W1333" t="s">
        <v>2695</v>
      </c>
      <c r="X1333" t="s">
        <v>14820</v>
      </c>
      <c r="Y1333">
        <v>61</v>
      </c>
      <c r="Z1333">
        <v>61</v>
      </c>
      <c r="AA1333">
        <v>5</v>
      </c>
      <c r="AB1333">
        <v>5</v>
      </c>
      <c r="AC1333">
        <v>10</v>
      </c>
    </row>
    <row r="1334" spans="1:29">
      <c r="A1334">
        <v>1351</v>
      </c>
      <c r="B1334" t="s">
        <v>806</v>
      </c>
      <c r="C1334" t="s">
        <v>2887</v>
      </c>
      <c r="J1334" t="s">
        <v>1453</v>
      </c>
      <c r="K1334">
        <v>0</v>
      </c>
      <c r="N1334" t="b">
        <v>1</v>
      </c>
      <c r="O1334" t="b">
        <v>0</v>
      </c>
      <c r="P1334" t="b">
        <v>0</v>
      </c>
      <c r="Q1334">
        <v>8</v>
      </c>
      <c r="R1334">
        <v>0</v>
      </c>
      <c r="S1334">
        <v>1</v>
      </c>
      <c r="T1334">
        <v>3</v>
      </c>
      <c r="U1334" t="b">
        <v>1</v>
      </c>
      <c r="V1334" t="s">
        <v>1093</v>
      </c>
      <c r="W1334" t="s">
        <v>2695</v>
      </c>
      <c r="X1334" t="s">
        <v>14530</v>
      </c>
      <c r="Y1334">
        <v>62</v>
      </c>
      <c r="Z1334">
        <v>62</v>
      </c>
      <c r="AA1334">
        <v>4</v>
      </c>
      <c r="AB1334">
        <v>4</v>
      </c>
      <c r="AC1334">
        <v>10</v>
      </c>
    </row>
    <row r="1335" spans="1:29">
      <c r="A1335">
        <v>1352</v>
      </c>
      <c r="B1335" t="s">
        <v>806</v>
      </c>
      <c r="C1335" t="s">
        <v>2888</v>
      </c>
      <c r="J1335" t="s">
        <v>1453</v>
      </c>
      <c r="K1335">
        <v>0</v>
      </c>
      <c r="N1335" t="b">
        <v>1</v>
      </c>
      <c r="O1335" t="b">
        <v>0</v>
      </c>
      <c r="P1335" t="b">
        <v>0</v>
      </c>
      <c r="Q1335">
        <v>8</v>
      </c>
      <c r="R1335">
        <v>0</v>
      </c>
      <c r="S1335">
        <v>1</v>
      </c>
      <c r="T1335">
        <v>3</v>
      </c>
      <c r="U1335" t="b">
        <v>1</v>
      </c>
      <c r="V1335" t="s">
        <v>1093</v>
      </c>
      <c r="W1335" t="s">
        <v>2695</v>
      </c>
      <c r="X1335" t="s">
        <v>14821</v>
      </c>
      <c r="Y1335">
        <v>62</v>
      </c>
      <c r="Z1335">
        <v>62</v>
      </c>
      <c r="AA1335">
        <v>5</v>
      </c>
      <c r="AB1335">
        <v>5</v>
      </c>
      <c r="AC1335">
        <v>10</v>
      </c>
    </row>
    <row r="1336" spans="1:29">
      <c r="A1336">
        <v>1353</v>
      </c>
      <c r="B1336" t="s">
        <v>806</v>
      </c>
      <c r="C1336" t="s">
        <v>2889</v>
      </c>
      <c r="J1336" t="s">
        <v>1453</v>
      </c>
      <c r="K1336">
        <v>0</v>
      </c>
      <c r="N1336" t="b">
        <v>1</v>
      </c>
      <c r="O1336" t="b">
        <v>0</v>
      </c>
      <c r="P1336" t="b">
        <v>0</v>
      </c>
      <c r="Q1336">
        <v>8</v>
      </c>
      <c r="R1336">
        <v>0</v>
      </c>
      <c r="S1336">
        <v>1</v>
      </c>
      <c r="T1336">
        <v>3</v>
      </c>
      <c r="U1336" t="b">
        <v>1</v>
      </c>
      <c r="V1336" t="s">
        <v>1093</v>
      </c>
      <c r="W1336" t="s">
        <v>2695</v>
      </c>
      <c r="X1336" t="s">
        <v>14531</v>
      </c>
      <c r="Y1336">
        <v>63</v>
      </c>
      <c r="Z1336">
        <v>63</v>
      </c>
      <c r="AA1336">
        <v>4</v>
      </c>
      <c r="AB1336">
        <v>4</v>
      </c>
      <c r="AC1336">
        <v>10</v>
      </c>
    </row>
    <row r="1337" spans="1:29">
      <c r="A1337">
        <v>1354</v>
      </c>
      <c r="B1337" t="s">
        <v>806</v>
      </c>
      <c r="C1337" t="s">
        <v>2890</v>
      </c>
      <c r="J1337" t="s">
        <v>1453</v>
      </c>
      <c r="K1337">
        <v>0</v>
      </c>
      <c r="N1337" t="b">
        <v>1</v>
      </c>
      <c r="O1337" t="b">
        <v>0</v>
      </c>
      <c r="P1337" t="b">
        <v>0</v>
      </c>
      <c r="Q1337">
        <v>8</v>
      </c>
      <c r="R1337">
        <v>0</v>
      </c>
      <c r="S1337">
        <v>1</v>
      </c>
      <c r="T1337">
        <v>3</v>
      </c>
      <c r="U1337" t="b">
        <v>1</v>
      </c>
      <c r="V1337" t="s">
        <v>1093</v>
      </c>
      <c r="W1337" t="s">
        <v>2695</v>
      </c>
      <c r="X1337" t="s">
        <v>14822</v>
      </c>
      <c r="Y1337">
        <v>63</v>
      </c>
      <c r="Z1337">
        <v>63</v>
      </c>
      <c r="AA1337">
        <v>5</v>
      </c>
      <c r="AB1337">
        <v>5</v>
      </c>
      <c r="AC1337">
        <v>10</v>
      </c>
    </row>
    <row r="1338" spans="1:29">
      <c r="A1338">
        <v>1355</v>
      </c>
      <c r="B1338" t="s">
        <v>806</v>
      </c>
      <c r="C1338" t="s">
        <v>2891</v>
      </c>
      <c r="J1338" t="s">
        <v>1471</v>
      </c>
      <c r="K1338">
        <v>0</v>
      </c>
      <c r="N1338" t="b">
        <v>0</v>
      </c>
      <c r="O1338" t="b">
        <v>1</v>
      </c>
      <c r="P1338" t="b">
        <v>0</v>
      </c>
      <c r="Q1338">
        <v>8</v>
      </c>
      <c r="R1338">
        <v>0</v>
      </c>
      <c r="S1338">
        <v>1</v>
      </c>
      <c r="T1338">
        <v>3</v>
      </c>
      <c r="U1338" t="b">
        <v>1</v>
      </c>
      <c r="V1338" t="s">
        <v>1093</v>
      </c>
      <c r="W1338" t="s">
        <v>2695</v>
      </c>
      <c r="X1338" t="s">
        <v>14523</v>
      </c>
      <c r="Y1338">
        <v>57</v>
      </c>
      <c r="Z1338">
        <v>57</v>
      </c>
      <c r="AA1338">
        <v>6</v>
      </c>
      <c r="AB1338">
        <v>6</v>
      </c>
      <c r="AC1338">
        <v>10</v>
      </c>
    </row>
    <row r="1339" spans="1:29">
      <c r="A1339">
        <v>1356</v>
      </c>
      <c r="B1339" t="s">
        <v>806</v>
      </c>
      <c r="C1339" t="s">
        <v>2892</v>
      </c>
      <c r="J1339" t="s">
        <v>1471</v>
      </c>
      <c r="K1339">
        <v>0</v>
      </c>
      <c r="N1339" t="b">
        <v>0</v>
      </c>
      <c r="O1339" t="b">
        <v>1</v>
      </c>
      <c r="P1339" t="b">
        <v>0</v>
      </c>
      <c r="Q1339">
        <v>8</v>
      </c>
      <c r="R1339">
        <v>0</v>
      </c>
      <c r="S1339">
        <v>1</v>
      </c>
      <c r="T1339">
        <v>3</v>
      </c>
      <c r="U1339" t="b">
        <v>1</v>
      </c>
      <c r="V1339" t="s">
        <v>1093</v>
      </c>
      <c r="W1339" t="s">
        <v>2695</v>
      </c>
      <c r="X1339" t="s">
        <v>14849</v>
      </c>
      <c r="Y1339">
        <v>58</v>
      </c>
      <c r="Z1339">
        <v>58</v>
      </c>
      <c r="AA1339">
        <v>6</v>
      </c>
      <c r="AB1339">
        <v>6</v>
      </c>
      <c r="AC1339">
        <v>10</v>
      </c>
    </row>
    <row r="1340" spans="1:29">
      <c r="A1340">
        <v>1357</v>
      </c>
      <c r="B1340" t="s">
        <v>806</v>
      </c>
      <c r="C1340" t="s">
        <v>2893</v>
      </c>
      <c r="J1340" t="s">
        <v>1471</v>
      </c>
      <c r="K1340">
        <v>0</v>
      </c>
      <c r="N1340" t="b">
        <v>0</v>
      </c>
      <c r="O1340" t="b">
        <v>1</v>
      </c>
      <c r="P1340" t="b">
        <v>0</v>
      </c>
      <c r="Q1340">
        <v>8</v>
      </c>
      <c r="R1340">
        <v>0</v>
      </c>
      <c r="S1340">
        <v>1</v>
      </c>
      <c r="T1340">
        <v>3</v>
      </c>
      <c r="U1340" t="b">
        <v>1</v>
      </c>
      <c r="V1340" t="s">
        <v>1093</v>
      </c>
      <c r="W1340" t="s">
        <v>2695</v>
      </c>
      <c r="X1340" t="s">
        <v>14850</v>
      </c>
      <c r="Y1340">
        <v>59</v>
      </c>
      <c r="Z1340">
        <v>59</v>
      </c>
      <c r="AA1340">
        <v>6</v>
      </c>
      <c r="AB1340">
        <v>6</v>
      </c>
      <c r="AC1340">
        <v>10</v>
      </c>
    </row>
    <row r="1341" spans="1:29">
      <c r="A1341">
        <v>1358</v>
      </c>
      <c r="B1341" t="s">
        <v>806</v>
      </c>
      <c r="C1341" t="s">
        <v>2894</v>
      </c>
      <c r="J1341" t="s">
        <v>1471</v>
      </c>
      <c r="K1341">
        <v>0</v>
      </c>
      <c r="N1341" t="b">
        <v>0</v>
      </c>
      <c r="O1341" t="b">
        <v>1</v>
      </c>
      <c r="P1341" t="b">
        <v>0</v>
      </c>
      <c r="Q1341">
        <v>8</v>
      </c>
      <c r="R1341">
        <v>0</v>
      </c>
      <c r="S1341">
        <v>1</v>
      </c>
      <c r="T1341">
        <v>3</v>
      </c>
      <c r="U1341" t="b">
        <v>1</v>
      </c>
      <c r="V1341" t="s">
        <v>1093</v>
      </c>
      <c r="W1341" t="s">
        <v>2695</v>
      </c>
      <c r="X1341" t="s">
        <v>14528</v>
      </c>
      <c r="Y1341">
        <v>60</v>
      </c>
      <c r="Z1341">
        <v>60</v>
      </c>
      <c r="AA1341">
        <v>6</v>
      </c>
      <c r="AB1341">
        <v>6</v>
      </c>
      <c r="AC1341">
        <v>10</v>
      </c>
    </row>
    <row r="1342" spans="1:29">
      <c r="A1342">
        <v>1359</v>
      </c>
      <c r="B1342" t="s">
        <v>806</v>
      </c>
      <c r="C1342" t="s">
        <v>2895</v>
      </c>
      <c r="J1342" t="s">
        <v>1471</v>
      </c>
      <c r="K1342">
        <v>0</v>
      </c>
      <c r="N1342" t="b">
        <v>0</v>
      </c>
      <c r="O1342" t="b">
        <v>1</v>
      </c>
      <c r="P1342" t="b">
        <v>0</v>
      </c>
      <c r="Q1342">
        <v>8</v>
      </c>
      <c r="R1342">
        <v>0</v>
      </c>
      <c r="S1342">
        <v>1</v>
      </c>
      <c r="T1342">
        <v>3</v>
      </c>
      <c r="U1342" t="b">
        <v>1</v>
      </c>
      <c r="V1342" t="s">
        <v>1093</v>
      </c>
      <c r="W1342" t="s">
        <v>2695</v>
      </c>
      <c r="X1342" t="s">
        <v>14851</v>
      </c>
      <c r="Y1342">
        <v>61</v>
      </c>
      <c r="Z1342">
        <v>61</v>
      </c>
      <c r="AA1342">
        <v>6</v>
      </c>
      <c r="AB1342">
        <v>6</v>
      </c>
      <c r="AC1342">
        <v>10</v>
      </c>
    </row>
    <row r="1343" spans="1:29">
      <c r="A1343">
        <v>1360</v>
      </c>
      <c r="B1343" t="s">
        <v>806</v>
      </c>
      <c r="C1343" t="s">
        <v>2896</v>
      </c>
      <c r="J1343" t="s">
        <v>1471</v>
      </c>
      <c r="K1343">
        <v>0</v>
      </c>
      <c r="N1343" t="b">
        <v>0</v>
      </c>
      <c r="O1343" t="b">
        <v>1</v>
      </c>
      <c r="P1343" t="b">
        <v>0</v>
      </c>
      <c r="Q1343">
        <v>8</v>
      </c>
      <c r="R1343">
        <v>0</v>
      </c>
      <c r="S1343">
        <v>1</v>
      </c>
      <c r="T1343">
        <v>3</v>
      </c>
      <c r="U1343" t="b">
        <v>1</v>
      </c>
      <c r="V1343" t="s">
        <v>1093</v>
      </c>
      <c r="W1343" t="s">
        <v>2695</v>
      </c>
      <c r="X1343" t="s">
        <v>14852</v>
      </c>
      <c r="Y1343">
        <v>62</v>
      </c>
      <c r="Z1343">
        <v>62</v>
      </c>
      <c r="AA1343">
        <v>6</v>
      </c>
      <c r="AB1343">
        <v>6</v>
      </c>
      <c r="AC1343">
        <v>10</v>
      </c>
    </row>
    <row r="1344" spans="1:29">
      <c r="A1344">
        <v>1361</v>
      </c>
      <c r="B1344" t="s">
        <v>806</v>
      </c>
      <c r="C1344" t="s">
        <v>2897</v>
      </c>
      <c r="J1344" t="s">
        <v>1471</v>
      </c>
      <c r="K1344">
        <v>0</v>
      </c>
      <c r="N1344" t="b">
        <v>0</v>
      </c>
      <c r="O1344" t="b">
        <v>1</v>
      </c>
      <c r="P1344" t="b">
        <v>0</v>
      </c>
      <c r="Q1344">
        <v>8</v>
      </c>
      <c r="R1344">
        <v>0</v>
      </c>
      <c r="S1344">
        <v>1</v>
      </c>
      <c r="T1344">
        <v>3</v>
      </c>
      <c r="U1344" t="b">
        <v>1</v>
      </c>
      <c r="V1344" t="s">
        <v>1093</v>
      </c>
      <c r="W1344" t="s">
        <v>2695</v>
      </c>
      <c r="X1344" t="s">
        <v>14853</v>
      </c>
      <c r="Y1344">
        <v>63</v>
      </c>
      <c r="Z1344">
        <v>63</v>
      </c>
      <c r="AA1344">
        <v>6</v>
      </c>
      <c r="AB1344">
        <v>6</v>
      </c>
      <c r="AC1344">
        <v>10</v>
      </c>
    </row>
    <row r="1345" spans="1:29">
      <c r="A1345">
        <v>1362</v>
      </c>
      <c r="B1345" t="s">
        <v>806</v>
      </c>
      <c r="C1345" t="s">
        <v>2898</v>
      </c>
      <c r="J1345" t="s">
        <v>1453</v>
      </c>
      <c r="K1345">
        <v>0</v>
      </c>
      <c r="N1345" t="b">
        <v>1</v>
      </c>
      <c r="O1345" t="b">
        <v>0</v>
      </c>
      <c r="P1345" t="b">
        <v>0</v>
      </c>
      <c r="Q1345">
        <v>8</v>
      </c>
      <c r="R1345">
        <v>0</v>
      </c>
      <c r="S1345">
        <v>1</v>
      </c>
      <c r="T1345">
        <v>3</v>
      </c>
      <c r="U1345" t="b">
        <v>1</v>
      </c>
      <c r="V1345" t="s">
        <v>1093</v>
      </c>
      <c r="W1345" t="s">
        <v>2695</v>
      </c>
      <c r="X1345" t="s">
        <v>14867</v>
      </c>
      <c r="Y1345">
        <v>57</v>
      </c>
      <c r="Z1345">
        <v>57</v>
      </c>
      <c r="AA1345">
        <v>7</v>
      </c>
      <c r="AB1345">
        <v>7</v>
      </c>
      <c r="AC1345">
        <v>10</v>
      </c>
    </row>
    <row r="1346" spans="1:29">
      <c r="A1346">
        <v>1363</v>
      </c>
      <c r="B1346" t="s">
        <v>806</v>
      </c>
      <c r="C1346" t="s">
        <v>2899</v>
      </c>
      <c r="J1346" t="s">
        <v>1453</v>
      </c>
      <c r="K1346">
        <v>0</v>
      </c>
      <c r="N1346" t="b">
        <v>1</v>
      </c>
      <c r="O1346" t="b">
        <v>0</v>
      </c>
      <c r="P1346" t="b">
        <v>0</v>
      </c>
      <c r="Q1346">
        <v>8</v>
      </c>
      <c r="R1346">
        <v>0</v>
      </c>
      <c r="S1346">
        <v>1</v>
      </c>
      <c r="T1346">
        <v>3</v>
      </c>
      <c r="U1346" t="b">
        <v>1</v>
      </c>
      <c r="V1346" t="s">
        <v>1093</v>
      </c>
      <c r="W1346" t="s">
        <v>2695</v>
      </c>
      <c r="X1346" t="s">
        <v>14868</v>
      </c>
      <c r="Y1346">
        <v>58</v>
      </c>
      <c r="Z1346">
        <v>58</v>
      </c>
      <c r="AA1346">
        <v>7</v>
      </c>
      <c r="AB1346">
        <v>7</v>
      </c>
      <c r="AC1346">
        <v>10</v>
      </c>
    </row>
    <row r="1347" spans="1:29">
      <c r="A1347">
        <v>1364</v>
      </c>
      <c r="B1347" t="s">
        <v>806</v>
      </c>
      <c r="C1347" t="s">
        <v>2900</v>
      </c>
      <c r="J1347" t="s">
        <v>1453</v>
      </c>
      <c r="K1347">
        <v>0</v>
      </c>
      <c r="N1347" t="b">
        <v>1</v>
      </c>
      <c r="O1347" t="b">
        <v>0</v>
      </c>
      <c r="P1347" t="b">
        <v>0</v>
      </c>
      <c r="Q1347">
        <v>8</v>
      </c>
      <c r="R1347">
        <v>0</v>
      </c>
      <c r="S1347">
        <v>1</v>
      </c>
      <c r="T1347">
        <v>3</v>
      </c>
      <c r="U1347" t="b">
        <v>1</v>
      </c>
      <c r="V1347" t="s">
        <v>1093</v>
      </c>
      <c r="W1347" t="s">
        <v>2695</v>
      </c>
      <c r="X1347" t="s">
        <v>14869</v>
      </c>
      <c r="Y1347">
        <v>59</v>
      </c>
      <c r="Z1347">
        <v>59</v>
      </c>
      <c r="AA1347">
        <v>7</v>
      </c>
      <c r="AB1347">
        <v>7</v>
      </c>
      <c r="AC1347">
        <v>10</v>
      </c>
    </row>
    <row r="1348" spans="1:29">
      <c r="A1348">
        <v>1365</v>
      </c>
      <c r="B1348" t="s">
        <v>806</v>
      </c>
      <c r="C1348" t="s">
        <v>2901</v>
      </c>
      <c r="J1348" t="s">
        <v>1453</v>
      </c>
      <c r="K1348">
        <v>0</v>
      </c>
      <c r="N1348" t="b">
        <v>1</v>
      </c>
      <c r="O1348" t="b">
        <v>0</v>
      </c>
      <c r="P1348" t="b">
        <v>0</v>
      </c>
      <c r="Q1348">
        <v>8</v>
      </c>
      <c r="R1348">
        <v>0</v>
      </c>
      <c r="S1348">
        <v>1</v>
      </c>
      <c r="T1348">
        <v>3</v>
      </c>
      <c r="U1348" t="b">
        <v>1</v>
      </c>
      <c r="V1348" t="s">
        <v>1093</v>
      </c>
      <c r="W1348" t="s">
        <v>2695</v>
      </c>
      <c r="X1348" t="s">
        <v>14870</v>
      </c>
      <c r="Y1348">
        <v>60</v>
      </c>
      <c r="Z1348">
        <v>60</v>
      </c>
      <c r="AA1348">
        <v>7</v>
      </c>
      <c r="AB1348">
        <v>7</v>
      </c>
      <c r="AC1348">
        <v>10</v>
      </c>
    </row>
    <row r="1349" spans="1:29">
      <c r="A1349">
        <v>1366</v>
      </c>
      <c r="B1349" t="s">
        <v>806</v>
      </c>
      <c r="C1349" t="s">
        <v>2902</v>
      </c>
      <c r="J1349" t="s">
        <v>1453</v>
      </c>
      <c r="K1349">
        <v>0</v>
      </c>
      <c r="N1349" t="b">
        <v>1</v>
      </c>
      <c r="O1349" t="b">
        <v>0</v>
      </c>
      <c r="P1349" t="b">
        <v>0</v>
      </c>
      <c r="Q1349">
        <v>8</v>
      </c>
      <c r="R1349">
        <v>0</v>
      </c>
      <c r="S1349">
        <v>1</v>
      </c>
      <c r="T1349">
        <v>3</v>
      </c>
      <c r="U1349" t="b">
        <v>1</v>
      </c>
      <c r="V1349" t="s">
        <v>1093</v>
      </c>
      <c r="W1349" t="s">
        <v>2695</v>
      </c>
      <c r="X1349" t="s">
        <v>14871</v>
      </c>
      <c r="Y1349">
        <v>61</v>
      </c>
      <c r="Z1349">
        <v>61</v>
      </c>
      <c r="AA1349">
        <v>7</v>
      </c>
      <c r="AB1349">
        <v>7</v>
      </c>
      <c r="AC1349">
        <v>10</v>
      </c>
    </row>
    <row r="1350" spans="1:29">
      <c r="A1350">
        <v>1367</v>
      </c>
      <c r="B1350" t="s">
        <v>806</v>
      </c>
      <c r="C1350" t="s">
        <v>2903</v>
      </c>
      <c r="J1350" t="s">
        <v>1453</v>
      </c>
      <c r="K1350">
        <v>0</v>
      </c>
      <c r="N1350" t="b">
        <v>1</v>
      </c>
      <c r="O1350" t="b">
        <v>0</v>
      </c>
      <c r="P1350" t="b">
        <v>0</v>
      </c>
      <c r="Q1350">
        <v>8</v>
      </c>
      <c r="R1350">
        <v>0</v>
      </c>
      <c r="S1350">
        <v>1</v>
      </c>
      <c r="T1350">
        <v>3</v>
      </c>
      <c r="U1350" t="b">
        <v>1</v>
      </c>
      <c r="V1350" t="s">
        <v>1093</v>
      </c>
      <c r="W1350" t="s">
        <v>2695</v>
      </c>
      <c r="X1350" t="s">
        <v>14872</v>
      </c>
      <c r="Y1350">
        <v>62</v>
      </c>
      <c r="Z1350">
        <v>62</v>
      </c>
      <c r="AA1350">
        <v>7</v>
      </c>
      <c r="AB1350">
        <v>7</v>
      </c>
      <c r="AC1350">
        <v>10</v>
      </c>
    </row>
    <row r="1351" spans="1:29">
      <c r="A1351">
        <v>1368</v>
      </c>
      <c r="B1351" t="s">
        <v>806</v>
      </c>
      <c r="C1351" t="s">
        <v>2904</v>
      </c>
      <c r="J1351" t="s">
        <v>1453</v>
      </c>
      <c r="K1351">
        <v>0</v>
      </c>
      <c r="N1351" t="b">
        <v>1</v>
      </c>
      <c r="O1351" t="b">
        <v>0</v>
      </c>
      <c r="P1351" t="b">
        <v>0</v>
      </c>
      <c r="Q1351">
        <v>8</v>
      </c>
      <c r="R1351">
        <v>0</v>
      </c>
      <c r="S1351">
        <v>1</v>
      </c>
      <c r="T1351">
        <v>3</v>
      </c>
      <c r="U1351" t="b">
        <v>1</v>
      </c>
      <c r="V1351" t="s">
        <v>1093</v>
      </c>
      <c r="W1351" t="s">
        <v>2695</v>
      </c>
      <c r="X1351" t="s">
        <v>14873</v>
      </c>
      <c r="Y1351">
        <v>63</v>
      </c>
      <c r="Z1351">
        <v>63</v>
      </c>
      <c r="AA1351">
        <v>7</v>
      </c>
      <c r="AB1351">
        <v>7</v>
      </c>
      <c r="AC1351">
        <v>10</v>
      </c>
    </row>
    <row r="1352" spans="1:29">
      <c r="A1352">
        <v>1369</v>
      </c>
      <c r="B1352" t="s">
        <v>806</v>
      </c>
      <c r="C1352" t="s">
        <v>2905</v>
      </c>
      <c r="J1352" t="s">
        <v>1453</v>
      </c>
      <c r="K1352">
        <v>0</v>
      </c>
      <c r="N1352" t="b">
        <v>0</v>
      </c>
      <c r="O1352" t="b">
        <v>1</v>
      </c>
      <c r="P1352" t="b">
        <v>0</v>
      </c>
      <c r="Q1352">
        <v>8</v>
      </c>
      <c r="R1352">
        <v>0</v>
      </c>
      <c r="S1352">
        <v>1</v>
      </c>
      <c r="T1352">
        <v>3</v>
      </c>
      <c r="U1352" t="b">
        <v>1</v>
      </c>
      <c r="V1352" t="s">
        <v>1093</v>
      </c>
      <c r="W1352" t="s">
        <v>2695</v>
      </c>
      <c r="X1352" t="s">
        <v>14888</v>
      </c>
      <c r="Y1352">
        <v>57</v>
      </c>
      <c r="Z1352">
        <v>57</v>
      </c>
      <c r="AA1352">
        <v>8</v>
      </c>
      <c r="AB1352">
        <v>8</v>
      </c>
      <c r="AC1352">
        <v>10</v>
      </c>
    </row>
    <row r="1353" spans="1:29">
      <c r="A1353">
        <v>1370</v>
      </c>
      <c r="B1353" t="s">
        <v>806</v>
      </c>
      <c r="C1353" t="s">
        <v>2906</v>
      </c>
      <c r="J1353" t="s">
        <v>1453</v>
      </c>
      <c r="K1353">
        <v>0</v>
      </c>
      <c r="N1353" t="b">
        <v>0</v>
      </c>
      <c r="O1353" t="b">
        <v>1</v>
      </c>
      <c r="P1353" t="b">
        <v>0</v>
      </c>
      <c r="Q1353">
        <v>8</v>
      </c>
      <c r="R1353">
        <v>0</v>
      </c>
      <c r="S1353">
        <v>1</v>
      </c>
      <c r="T1353">
        <v>3</v>
      </c>
      <c r="U1353" t="b">
        <v>1</v>
      </c>
      <c r="V1353" t="s">
        <v>1093</v>
      </c>
      <c r="W1353" t="s">
        <v>2695</v>
      </c>
      <c r="X1353" t="s">
        <v>14889</v>
      </c>
      <c r="Y1353">
        <v>58</v>
      </c>
      <c r="Z1353">
        <v>58</v>
      </c>
      <c r="AA1353">
        <v>8</v>
      </c>
      <c r="AB1353">
        <v>8</v>
      </c>
      <c r="AC1353">
        <v>10</v>
      </c>
    </row>
    <row r="1354" spans="1:29">
      <c r="A1354">
        <v>1371</v>
      </c>
      <c r="B1354" t="s">
        <v>806</v>
      </c>
      <c r="C1354" t="s">
        <v>2907</v>
      </c>
      <c r="J1354" t="s">
        <v>1453</v>
      </c>
      <c r="K1354">
        <v>0</v>
      </c>
      <c r="N1354" t="b">
        <v>0</v>
      </c>
      <c r="O1354" t="b">
        <v>1</v>
      </c>
      <c r="P1354" t="b">
        <v>0</v>
      </c>
      <c r="Q1354">
        <v>8</v>
      </c>
      <c r="R1354">
        <v>0</v>
      </c>
      <c r="S1354">
        <v>1</v>
      </c>
      <c r="T1354">
        <v>3</v>
      </c>
      <c r="U1354" t="b">
        <v>1</v>
      </c>
      <c r="V1354" t="s">
        <v>1093</v>
      </c>
      <c r="W1354" t="s">
        <v>2695</v>
      </c>
      <c r="X1354" t="s">
        <v>14890</v>
      </c>
      <c r="Y1354">
        <v>59</v>
      </c>
      <c r="Z1354">
        <v>59</v>
      </c>
      <c r="AA1354">
        <v>8</v>
      </c>
      <c r="AB1354">
        <v>8</v>
      </c>
      <c r="AC1354">
        <v>10</v>
      </c>
    </row>
    <row r="1355" spans="1:29">
      <c r="A1355">
        <v>1372</v>
      </c>
      <c r="B1355" t="s">
        <v>806</v>
      </c>
      <c r="C1355" t="s">
        <v>2908</v>
      </c>
      <c r="J1355" t="s">
        <v>1453</v>
      </c>
      <c r="K1355">
        <v>0</v>
      </c>
      <c r="N1355" t="b">
        <v>0</v>
      </c>
      <c r="O1355" t="b">
        <v>1</v>
      </c>
      <c r="P1355" t="b">
        <v>0</v>
      </c>
      <c r="Q1355">
        <v>8</v>
      </c>
      <c r="R1355">
        <v>0</v>
      </c>
      <c r="S1355">
        <v>1</v>
      </c>
      <c r="T1355">
        <v>3</v>
      </c>
      <c r="U1355" t="b">
        <v>1</v>
      </c>
      <c r="V1355" t="s">
        <v>1093</v>
      </c>
      <c r="W1355" t="s">
        <v>2695</v>
      </c>
      <c r="X1355" t="s">
        <v>14891</v>
      </c>
      <c r="Y1355">
        <v>60</v>
      </c>
      <c r="Z1355">
        <v>60</v>
      </c>
      <c r="AA1355">
        <v>8</v>
      </c>
      <c r="AB1355">
        <v>8</v>
      </c>
      <c r="AC1355">
        <v>10</v>
      </c>
    </row>
    <row r="1356" spans="1:29">
      <c r="A1356">
        <v>1373</v>
      </c>
      <c r="B1356" t="s">
        <v>806</v>
      </c>
      <c r="C1356" t="s">
        <v>2909</v>
      </c>
      <c r="J1356" t="s">
        <v>1453</v>
      </c>
      <c r="K1356">
        <v>0</v>
      </c>
      <c r="N1356" t="b">
        <v>0</v>
      </c>
      <c r="O1356" t="b">
        <v>1</v>
      </c>
      <c r="P1356" t="b">
        <v>0</v>
      </c>
      <c r="Q1356">
        <v>8</v>
      </c>
      <c r="R1356">
        <v>0</v>
      </c>
      <c r="S1356">
        <v>1</v>
      </c>
      <c r="T1356">
        <v>3</v>
      </c>
      <c r="U1356" t="b">
        <v>1</v>
      </c>
      <c r="V1356" t="s">
        <v>1093</v>
      </c>
      <c r="W1356" t="s">
        <v>2695</v>
      </c>
      <c r="X1356" t="s">
        <v>14892</v>
      </c>
      <c r="Y1356">
        <v>61</v>
      </c>
      <c r="Z1356">
        <v>61</v>
      </c>
      <c r="AA1356">
        <v>8</v>
      </c>
      <c r="AB1356">
        <v>8</v>
      </c>
      <c r="AC1356">
        <v>10</v>
      </c>
    </row>
    <row r="1357" spans="1:29">
      <c r="A1357">
        <v>1374</v>
      </c>
      <c r="B1357" t="s">
        <v>806</v>
      </c>
      <c r="C1357" t="s">
        <v>2910</v>
      </c>
      <c r="J1357" t="s">
        <v>1453</v>
      </c>
      <c r="K1357">
        <v>0</v>
      </c>
      <c r="N1357" t="b">
        <v>0</v>
      </c>
      <c r="O1357" t="b">
        <v>1</v>
      </c>
      <c r="P1357" t="b">
        <v>0</v>
      </c>
      <c r="Q1357">
        <v>8</v>
      </c>
      <c r="R1357">
        <v>0</v>
      </c>
      <c r="S1357">
        <v>1</v>
      </c>
      <c r="T1357">
        <v>3</v>
      </c>
      <c r="U1357" t="b">
        <v>1</v>
      </c>
      <c r="V1357" t="s">
        <v>1093</v>
      </c>
      <c r="W1357" t="s">
        <v>2695</v>
      </c>
      <c r="X1357" t="s">
        <v>14893</v>
      </c>
      <c r="Y1357">
        <v>62</v>
      </c>
      <c r="Z1357">
        <v>62</v>
      </c>
      <c r="AA1357">
        <v>8</v>
      </c>
      <c r="AB1357">
        <v>8</v>
      </c>
      <c r="AC1357">
        <v>10</v>
      </c>
    </row>
    <row r="1358" spans="1:29">
      <c r="A1358">
        <v>1375</v>
      </c>
      <c r="B1358" t="s">
        <v>806</v>
      </c>
      <c r="C1358" t="s">
        <v>2911</v>
      </c>
      <c r="J1358" t="s">
        <v>1453</v>
      </c>
      <c r="K1358">
        <v>0</v>
      </c>
      <c r="N1358" t="b">
        <v>0</v>
      </c>
      <c r="O1358" t="b">
        <v>1</v>
      </c>
      <c r="P1358" t="b">
        <v>0</v>
      </c>
      <c r="Q1358">
        <v>8</v>
      </c>
      <c r="R1358">
        <v>0</v>
      </c>
      <c r="S1358">
        <v>1</v>
      </c>
      <c r="T1358">
        <v>3</v>
      </c>
      <c r="U1358" t="b">
        <v>1</v>
      </c>
      <c r="V1358" t="s">
        <v>1093</v>
      </c>
      <c r="W1358" t="s">
        <v>2695</v>
      </c>
      <c r="X1358" t="s">
        <v>14894</v>
      </c>
      <c r="Y1358">
        <v>63</v>
      </c>
      <c r="Z1358">
        <v>63</v>
      </c>
      <c r="AA1358">
        <v>8</v>
      </c>
      <c r="AB1358">
        <v>8</v>
      </c>
      <c r="AC1358">
        <v>10</v>
      </c>
    </row>
    <row r="1359" spans="1:29">
      <c r="A1359">
        <v>1376</v>
      </c>
      <c r="B1359" t="s">
        <v>806</v>
      </c>
      <c r="C1359" t="s">
        <v>2912</v>
      </c>
      <c r="J1359" t="s">
        <v>1453</v>
      </c>
      <c r="K1359">
        <v>0</v>
      </c>
      <c r="N1359" t="b">
        <v>0</v>
      </c>
      <c r="O1359" t="b">
        <v>1</v>
      </c>
      <c r="P1359" t="b">
        <v>0</v>
      </c>
      <c r="Q1359">
        <v>8</v>
      </c>
      <c r="R1359">
        <v>0</v>
      </c>
      <c r="S1359">
        <v>1</v>
      </c>
      <c r="T1359">
        <v>3</v>
      </c>
      <c r="U1359" t="b">
        <v>1</v>
      </c>
      <c r="V1359" t="s">
        <v>1093</v>
      </c>
      <c r="W1359" t="s">
        <v>2695</v>
      </c>
      <c r="X1359" t="s">
        <v>14895</v>
      </c>
      <c r="Y1359">
        <v>64</v>
      </c>
      <c r="Z1359">
        <v>64</v>
      </c>
      <c r="AA1359">
        <v>8</v>
      </c>
      <c r="AB1359">
        <v>8</v>
      </c>
      <c r="AC1359">
        <v>10</v>
      </c>
    </row>
    <row r="1360" spans="1:29">
      <c r="A1360">
        <v>1377</v>
      </c>
      <c r="B1360" t="s">
        <v>806</v>
      </c>
      <c r="C1360" t="s">
        <v>2913</v>
      </c>
      <c r="J1360" t="s">
        <v>1453</v>
      </c>
      <c r="K1360">
        <v>0</v>
      </c>
      <c r="N1360" t="b">
        <v>0</v>
      </c>
      <c r="O1360" t="b">
        <v>1</v>
      </c>
      <c r="P1360" t="b">
        <v>0</v>
      </c>
      <c r="Q1360">
        <v>8</v>
      </c>
      <c r="R1360">
        <v>0</v>
      </c>
      <c r="S1360">
        <v>1</v>
      </c>
      <c r="T1360">
        <v>3</v>
      </c>
      <c r="U1360" t="b">
        <v>1</v>
      </c>
      <c r="V1360" t="s">
        <v>1093</v>
      </c>
      <c r="W1360" t="s">
        <v>2695</v>
      </c>
      <c r="X1360" t="s">
        <v>14874</v>
      </c>
      <c r="Y1360">
        <v>64</v>
      </c>
      <c r="Z1360">
        <v>64</v>
      </c>
      <c r="AA1360">
        <v>7</v>
      </c>
      <c r="AB1360">
        <v>7</v>
      </c>
      <c r="AC1360">
        <v>10</v>
      </c>
    </row>
    <row r="1361" spans="1:29">
      <c r="A1361">
        <v>1378</v>
      </c>
      <c r="B1361" t="s">
        <v>1516</v>
      </c>
      <c r="C1361" t="s">
        <v>2914</v>
      </c>
      <c r="D1361" t="s">
        <v>2915</v>
      </c>
      <c r="E1361" t="s">
        <v>2916</v>
      </c>
      <c r="U1361" t="b">
        <v>1</v>
      </c>
      <c r="V1361" t="s">
        <v>1094</v>
      </c>
      <c r="W1361" t="s">
        <v>2917</v>
      </c>
      <c r="X1361" t="s">
        <v>15325</v>
      </c>
      <c r="Y1361">
        <v>12</v>
      </c>
      <c r="Z1361">
        <v>49</v>
      </c>
      <c r="AA1361">
        <v>2</v>
      </c>
      <c r="AB1361">
        <v>12</v>
      </c>
      <c r="AC1361">
        <v>11</v>
      </c>
    </row>
    <row r="1362" spans="1:29">
      <c r="A1362">
        <v>1379</v>
      </c>
      <c r="B1362" t="s">
        <v>828</v>
      </c>
      <c r="C1362" t="s">
        <v>2918</v>
      </c>
      <c r="U1362" t="b">
        <v>1</v>
      </c>
      <c r="V1362" t="s">
        <v>1094</v>
      </c>
      <c r="W1362" t="s">
        <v>2917</v>
      </c>
      <c r="X1362" t="s">
        <v>15326</v>
      </c>
      <c r="Y1362">
        <v>12</v>
      </c>
      <c r="Z1362">
        <v>49</v>
      </c>
      <c r="AA1362">
        <v>2</v>
      </c>
      <c r="AB1362">
        <v>11</v>
      </c>
      <c r="AC1362">
        <v>11</v>
      </c>
    </row>
    <row r="1363" spans="1:29">
      <c r="A1363">
        <v>1380</v>
      </c>
      <c r="B1363" t="s">
        <v>1521</v>
      </c>
      <c r="C1363" t="s">
        <v>2919</v>
      </c>
      <c r="U1363" t="b">
        <v>1</v>
      </c>
      <c r="V1363" t="s">
        <v>1094</v>
      </c>
      <c r="W1363" t="s">
        <v>2917</v>
      </c>
      <c r="X1363" t="s">
        <v>15327</v>
      </c>
      <c r="Y1363">
        <v>13</v>
      </c>
      <c r="Z1363">
        <v>49</v>
      </c>
      <c r="AA1363">
        <v>2</v>
      </c>
      <c r="AB1363">
        <v>12</v>
      </c>
      <c r="AC1363">
        <v>11</v>
      </c>
    </row>
    <row r="1364" spans="1:29">
      <c r="A1364">
        <v>1493</v>
      </c>
      <c r="B1364" t="s">
        <v>806</v>
      </c>
      <c r="C1364" t="s">
        <v>2920</v>
      </c>
      <c r="J1364" t="s">
        <v>1449</v>
      </c>
      <c r="K1364">
        <v>0</v>
      </c>
      <c r="N1364" t="b">
        <v>1</v>
      </c>
      <c r="O1364" t="b">
        <v>0</v>
      </c>
      <c r="P1364" t="b">
        <v>0</v>
      </c>
      <c r="Q1364">
        <v>11</v>
      </c>
      <c r="R1364">
        <v>0</v>
      </c>
      <c r="S1364">
        <v>1</v>
      </c>
      <c r="T1364">
        <v>3</v>
      </c>
      <c r="U1364" t="b">
        <v>1</v>
      </c>
      <c r="V1364" t="s">
        <v>1094</v>
      </c>
      <c r="W1364" t="s">
        <v>2917</v>
      </c>
      <c r="X1364" t="s">
        <v>14655</v>
      </c>
      <c r="Y1364">
        <v>15</v>
      </c>
      <c r="Z1364">
        <v>15</v>
      </c>
      <c r="AA1364">
        <v>2</v>
      </c>
      <c r="AB1364">
        <v>2</v>
      </c>
      <c r="AC1364">
        <v>11</v>
      </c>
    </row>
    <row r="1365" spans="1:29">
      <c r="A1365">
        <v>1494</v>
      </c>
      <c r="B1365" t="s">
        <v>806</v>
      </c>
      <c r="C1365" t="s">
        <v>2921</v>
      </c>
      <c r="J1365" t="s">
        <v>1449</v>
      </c>
      <c r="K1365">
        <v>0</v>
      </c>
      <c r="N1365" t="b">
        <v>1</v>
      </c>
      <c r="O1365" t="b">
        <v>0</v>
      </c>
      <c r="P1365" t="b">
        <v>0</v>
      </c>
      <c r="Q1365">
        <v>11</v>
      </c>
      <c r="R1365">
        <v>0</v>
      </c>
      <c r="S1365">
        <v>1</v>
      </c>
      <c r="T1365">
        <v>3</v>
      </c>
      <c r="U1365" t="b">
        <v>1</v>
      </c>
      <c r="V1365" t="s">
        <v>1094</v>
      </c>
      <c r="W1365" t="s">
        <v>2917</v>
      </c>
      <c r="X1365" t="s">
        <v>14625</v>
      </c>
      <c r="Y1365">
        <v>15</v>
      </c>
      <c r="Z1365">
        <v>15</v>
      </c>
      <c r="AA1365">
        <v>3</v>
      </c>
      <c r="AB1365">
        <v>3</v>
      </c>
      <c r="AC1365">
        <v>11</v>
      </c>
    </row>
    <row r="1366" spans="1:29">
      <c r="A1366">
        <v>1495</v>
      </c>
      <c r="B1366" t="s">
        <v>806</v>
      </c>
      <c r="C1366" t="s">
        <v>2922</v>
      </c>
      <c r="J1366" t="s">
        <v>1449</v>
      </c>
      <c r="K1366">
        <v>0</v>
      </c>
      <c r="N1366" t="b">
        <v>1</v>
      </c>
      <c r="O1366" t="b">
        <v>0</v>
      </c>
      <c r="P1366" t="b">
        <v>0</v>
      </c>
      <c r="Q1366">
        <v>11</v>
      </c>
      <c r="R1366">
        <v>0</v>
      </c>
      <c r="S1366">
        <v>1</v>
      </c>
      <c r="T1366">
        <v>3</v>
      </c>
      <c r="U1366" t="b">
        <v>1</v>
      </c>
      <c r="V1366" t="s">
        <v>1094</v>
      </c>
      <c r="W1366" t="s">
        <v>2917</v>
      </c>
      <c r="X1366" t="s">
        <v>14656</v>
      </c>
      <c r="Y1366">
        <v>16</v>
      </c>
      <c r="Z1366">
        <v>16</v>
      </c>
      <c r="AA1366">
        <v>2</v>
      </c>
      <c r="AB1366">
        <v>2</v>
      </c>
      <c r="AC1366">
        <v>11</v>
      </c>
    </row>
    <row r="1367" spans="1:29">
      <c r="A1367">
        <v>1496</v>
      </c>
      <c r="B1367" t="s">
        <v>806</v>
      </c>
      <c r="C1367" t="s">
        <v>2923</v>
      </c>
      <c r="J1367" t="s">
        <v>1449</v>
      </c>
      <c r="K1367">
        <v>0</v>
      </c>
      <c r="N1367" t="b">
        <v>1</v>
      </c>
      <c r="O1367" t="b">
        <v>0</v>
      </c>
      <c r="P1367" t="b">
        <v>0</v>
      </c>
      <c r="Q1367">
        <v>11</v>
      </c>
      <c r="R1367">
        <v>0</v>
      </c>
      <c r="S1367">
        <v>1</v>
      </c>
      <c r="T1367">
        <v>3</v>
      </c>
      <c r="U1367" t="b">
        <v>1</v>
      </c>
      <c r="V1367" t="s">
        <v>1094</v>
      </c>
      <c r="W1367" t="s">
        <v>2917</v>
      </c>
      <c r="X1367" t="s">
        <v>14627</v>
      </c>
      <c r="Y1367">
        <v>16</v>
      </c>
      <c r="Z1367">
        <v>16</v>
      </c>
      <c r="AA1367">
        <v>3</v>
      </c>
      <c r="AB1367">
        <v>3</v>
      </c>
      <c r="AC1367">
        <v>11</v>
      </c>
    </row>
    <row r="1368" spans="1:29">
      <c r="A1368">
        <v>1497</v>
      </c>
      <c r="B1368" t="s">
        <v>806</v>
      </c>
      <c r="C1368" t="s">
        <v>2924</v>
      </c>
      <c r="J1368" t="s">
        <v>1449</v>
      </c>
      <c r="K1368">
        <v>0</v>
      </c>
      <c r="N1368" t="b">
        <v>1</v>
      </c>
      <c r="O1368" t="b">
        <v>0</v>
      </c>
      <c r="P1368" t="b">
        <v>0</v>
      </c>
      <c r="Q1368">
        <v>11</v>
      </c>
      <c r="R1368">
        <v>0</v>
      </c>
      <c r="S1368">
        <v>1</v>
      </c>
      <c r="T1368">
        <v>3</v>
      </c>
      <c r="U1368" t="b">
        <v>1</v>
      </c>
      <c r="V1368" t="s">
        <v>1094</v>
      </c>
      <c r="W1368" t="s">
        <v>2917</v>
      </c>
      <c r="X1368" t="s">
        <v>14657</v>
      </c>
      <c r="Y1368">
        <v>17</v>
      </c>
      <c r="Z1368">
        <v>17</v>
      </c>
      <c r="AA1368">
        <v>2</v>
      </c>
      <c r="AB1368">
        <v>2</v>
      </c>
      <c r="AC1368">
        <v>11</v>
      </c>
    </row>
    <row r="1369" spans="1:29">
      <c r="A1369">
        <v>1498</v>
      </c>
      <c r="B1369" t="s">
        <v>806</v>
      </c>
      <c r="C1369" t="s">
        <v>2925</v>
      </c>
      <c r="J1369" t="s">
        <v>1449</v>
      </c>
      <c r="K1369">
        <v>0</v>
      </c>
      <c r="N1369" t="b">
        <v>1</v>
      </c>
      <c r="O1369" t="b">
        <v>0</v>
      </c>
      <c r="P1369" t="b">
        <v>0</v>
      </c>
      <c r="Q1369">
        <v>11</v>
      </c>
      <c r="R1369">
        <v>0</v>
      </c>
      <c r="S1369">
        <v>1</v>
      </c>
      <c r="T1369">
        <v>3</v>
      </c>
      <c r="U1369" t="b">
        <v>1</v>
      </c>
      <c r="V1369" t="s">
        <v>1094</v>
      </c>
      <c r="W1369" t="s">
        <v>2917</v>
      </c>
      <c r="X1369" t="s">
        <v>14629</v>
      </c>
      <c r="Y1369">
        <v>17</v>
      </c>
      <c r="Z1369">
        <v>17</v>
      </c>
      <c r="AA1369">
        <v>3</v>
      </c>
      <c r="AB1369">
        <v>3</v>
      </c>
      <c r="AC1369">
        <v>11</v>
      </c>
    </row>
    <row r="1370" spans="1:29">
      <c r="A1370">
        <v>1499</v>
      </c>
      <c r="B1370" t="s">
        <v>806</v>
      </c>
      <c r="C1370" t="s">
        <v>2926</v>
      </c>
      <c r="J1370" t="s">
        <v>1449</v>
      </c>
      <c r="K1370">
        <v>0</v>
      </c>
      <c r="N1370" t="b">
        <v>1</v>
      </c>
      <c r="O1370" t="b">
        <v>0</v>
      </c>
      <c r="P1370" t="b">
        <v>0</v>
      </c>
      <c r="Q1370">
        <v>11</v>
      </c>
      <c r="R1370">
        <v>0</v>
      </c>
      <c r="S1370">
        <v>1</v>
      </c>
      <c r="T1370">
        <v>3</v>
      </c>
      <c r="U1370" t="b">
        <v>1</v>
      </c>
      <c r="V1370" t="s">
        <v>1094</v>
      </c>
      <c r="W1370" t="s">
        <v>2917</v>
      </c>
      <c r="X1370" t="s">
        <v>14658</v>
      </c>
      <c r="Y1370">
        <v>18</v>
      </c>
      <c r="Z1370">
        <v>18</v>
      </c>
      <c r="AA1370">
        <v>2</v>
      </c>
      <c r="AB1370">
        <v>2</v>
      </c>
      <c r="AC1370">
        <v>11</v>
      </c>
    </row>
    <row r="1371" spans="1:29">
      <c r="A1371">
        <v>1500</v>
      </c>
      <c r="B1371" t="s">
        <v>806</v>
      </c>
      <c r="C1371" t="s">
        <v>2927</v>
      </c>
      <c r="J1371" t="s">
        <v>1449</v>
      </c>
      <c r="K1371">
        <v>0</v>
      </c>
      <c r="N1371" t="b">
        <v>1</v>
      </c>
      <c r="O1371" t="b">
        <v>0</v>
      </c>
      <c r="P1371" t="b">
        <v>0</v>
      </c>
      <c r="Q1371">
        <v>11</v>
      </c>
      <c r="R1371">
        <v>0</v>
      </c>
      <c r="S1371">
        <v>1</v>
      </c>
      <c r="T1371">
        <v>3</v>
      </c>
      <c r="U1371" t="b">
        <v>1</v>
      </c>
      <c r="V1371" t="s">
        <v>1094</v>
      </c>
      <c r="W1371" t="s">
        <v>2917</v>
      </c>
      <c r="X1371" t="s">
        <v>14632</v>
      </c>
      <c r="Y1371">
        <v>18</v>
      </c>
      <c r="Z1371">
        <v>18</v>
      </c>
      <c r="AA1371">
        <v>3</v>
      </c>
      <c r="AB1371">
        <v>3</v>
      </c>
      <c r="AC1371">
        <v>11</v>
      </c>
    </row>
    <row r="1372" spans="1:29">
      <c r="A1372">
        <v>1501</v>
      </c>
      <c r="B1372" t="s">
        <v>806</v>
      </c>
      <c r="C1372" t="s">
        <v>2928</v>
      </c>
      <c r="J1372" t="s">
        <v>1449</v>
      </c>
      <c r="K1372">
        <v>0</v>
      </c>
      <c r="N1372" t="b">
        <v>1</v>
      </c>
      <c r="O1372" t="b">
        <v>0</v>
      </c>
      <c r="P1372" t="b">
        <v>0</v>
      </c>
      <c r="Q1372">
        <v>11</v>
      </c>
      <c r="R1372">
        <v>0</v>
      </c>
      <c r="S1372">
        <v>1</v>
      </c>
      <c r="T1372">
        <v>3</v>
      </c>
      <c r="U1372" t="b">
        <v>1</v>
      </c>
      <c r="V1372" t="s">
        <v>1094</v>
      </c>
      <c r="W1372" t="s">
        <v>2917</v>
      </c>
      <c r="X1372" t="s">
        <v>14659</v>
      </c>
      <c r="Y1372">
        <v>19</v>
      </c>
      <c r="Z1372">
        <v>19</v>
      </c>
      <c r="AA1372">
        <v>2</v>
      </c>
      <c r="AB1372">
        <v>2</v>
      </c>
      <c r="AC1372">
        <v>11</v>
      </c>
    </row>
    <row r="1373" spans="1:29">
      <c r="A1373">
        <v>1502</v>
      </c>
      <c r="B1373" t="s">
        <v>806</v>
      </c>
      <c r="C1373" t="s">
        <v>2929</v>
      </c>
      <c r="J1373" t="s">
        <v>1449</v>
      </c>
      <c r="K1373">
        <v>0</v>
      </c>
      <c r="N1373" t="b">
        <v>1</v>
      </c>
      <c r="O1373" t="b">
        <v>0</v>
      </c>
      <c r="P1373" t="b">
        <v>0</v>
      </c>
      <c r="Q1373">
        <v>11</v>
      </c>
      <c r="R1373">
        <v>0</v>
      </c>
      <c r="S1373">
        <v>1</v>
      </c>
      <c r="T1373">
        <v>3</v>
      </c>
      <c r="U1373" t="b">
        <v>1</v>
      </c>
      <c r="V1373" t="s">
        <v>1094</v>
      </c>
      <c r="W1373" t="s">
        <v>2917</v>
      </c>
      <c r="X1373" t="s">
        <v>14460</v>
      </c>
      <c r="Y1373">
        <v>19</v>
      </c>
      <c r="Z1373">
        <v>19</v>
      </c>
      <c r="AA1373">
        <v>3</v>
      </c>
      <c r="AB1373">
        <v>3</v>
      </c>
      <c r="AC1373">
        <v>11</v>
      </c>
    </row>
    <row r="1374" spans="1:29">
      <c r="A1374">
        <v>1503</v>
      </c>
      <c r="B1374" t="s">
        <v>806</v>
      </c>
      <c r="C1374" t="s">
        <v>2930</v>
      </c>
      <c r="J1374" t="s">
        <v>1449</v>
      </c>
      <c r="K1374">
        <v>0</v>
      </c>
      <c r="N1374" t="b">
        <v>1</v>
      </c>
      <c r="O1374" t="b">
        <v>0</v>
      </c>
      <c r="P1374" t="b">
        <v>0</v>
      </c>
      <c r="Q1374">
        <v>11</v>
      </c>
      <c r="R1374">
        <v>0</v>
      </c>
      <c r="S1374">
        <v>1</v>
      </c>
      <c r="T1374">
        <v>3</v>
      </c>
      <c r="U1374" t="b">
        <v>1</v>
      </c>
      <c r="V1374" t="s">
        <v>1094</v>
      </c>
      <c r="W1374" t="s">
        <v>2917</v>
      </c>
      <c r="X1374" t="s">
        <v>14660</v>
      </c>
      <c r="Y1374">
        <v>20</v>
      </c>
      <c r="Z1374">
        <v>20</v>
      </c>
      <c r="AA1374">
        <v>2</v>
      </c>
      <c r="AB1374">
        <v>2</v>
      </c>
      <c r="AC1374">
        <v>11</v>
      </c>
    </row>
    <row r="1375" spans="1:29">
      <c r="A1375">
        <v>1504</v>
      </c>
      <c r="B1375" t="s">
        <v>806</v>
      </c>
      <c r="C1375" t="s">
        <v>2931</v>
      </c>
      <c r="J1375" t="s">
        <v>1449</v>
      </c>
      <c r="K1375">
        <v>0</v>
      </c>
      <c r="N1375" t="b">
        <v>1</v>
      </c>
      <c r="O1375" t="b">
        <v>0</v>
      </c>
      <c r="P1375" t="b">
        <v>0</v>
      </c>
      <c r="Q1375">
        <v>11</v>
      </c>
      <c r="R1375">
        <v>0</v>
      </c>
      <c r="S1375">
        <v>1</v>
      </c>
      <c r="T1375">
        <v>3</v>
      </c>
      <c r="U1375" t="b">
        <v>1</v>
      </c>
      <c r="V1375" t="s">
        <v>1094</v>
      </c>
      <c r="W1375" t="s">
        <v>2917</v>
      </c>
      <c r="X1375" t="s">
        <v>14461</v>
      </c>
      <c r="Y1375">
        <v>20</v>
      </c>
      <c r="Z1375">
        <v>20</v>
      </c>
      <c r="AA1375">
        <v>3</v>
      </c>
      <c r="AB1375">
        <v>3</v>
      </c>
      <c r="AC1375">
        <v>11</v>
      </c>
    </row>
    <row r="1376" spans="1:29">
      <c r="A1376">
        <v>1505</v>
      </c>
      <c r="B1376" t="s">
        <v>806</v>
      </c>
      <c r="C1376" t="s">
        <v>2932</v>
      </c>
      <c r="J1376" t="s">
        <v>1449</v>
      </c>
      <c r="K1376">
        <v>0</v>
      </c>
      <c r="N1376" t="b">
        <v>1</v>
      </c>
      <c r="O1376" t="b">
        <v>0</v>
      </c>
      <c r="P1376" t="b">
        <v>0</v>
      </c>
      <c r="Q1376">
        <v>11</v>
      </c>
      <c r="R1376">
        <v>0</v>
      </c>
      <c r="S1376">
        <v>1</v>
      </c>
      <c r="T1376">
        <v>3</v>
      </c>
      <c r="U1376" t="b">
        <v>1</v>
      </c>
      <c r="V1376" t="s">
        <v>1094</v>
      </c>
      <c r="W1376" t="s">
        <v>2917</v>
      </c>
      <c r="X1376" t="s">
        <v>14661</v>
      </c>
      <c r="Y1376">
        <v>21</v>
      </c>
      <c r="Z1376">
        <v>21</v>
      </c>
      <c r="AA1376">
        <v>2</v>
      </c>
      <c r="AB1376">
        <v>2</v>
      </c>
      <c r="AC1376">
        <v>11</v>
      </c>
    </row>
    <row r="1377" spans="1:29">
      <c r="A1377">
        <v>1506</v>
      </c>
      <c r="B1377" t="s">
        <v>806</v>
      </c>
      <c r="C1377" t="s">
        <v>2933</v>
      </c>
      <c r="J1377" t="s">
        <v>1449</v>
      </c>
      <c r="K1377">
        <v>0</v>
      </c>
      <c r="N1377" t="b">
        <v>1</v>
      </c>
      <c r="O1377" t="b">
        <v>0</v>
      </c>
      <c r="P1377" t="b">
        <v>0</v>
      </c>
      <c r="Q1377">
        <v>11</v>
      </c>
      <c r="R1377">
        <v>0</v>
      </c>
      <c r="S1377">
        <v>1</v>
      </c>
      <c r="T1377">
        <v>3</v>
      </c>
      <c r="U1377" t="b">
        <v>1</v>
      </c>
      <c r="V1377" t="s">
        <v>1094</v>
      </c>
      <c r="W1377" t="s">
        <v>2917</v>
      </c>
      <c r="X1377" t="s">
        <v>14641</v>
      </c>
      <c r="Y1377">
        <v>21</v>
      </c>
      <c r="Z1377">
        <v>21</v>
      </c>
      <c r="AA1377">
        <v>3</v>
      </c>
      <c r="AB1377">
        <v>3</v>
      </c>
      <c r="AC1377">
        <v>11</v>
      </c>
    </row>
    <row r="1378" spans="1:29">
      <c r="A1378">
        <v>1507</v>
      </c>
      <c r="B1378" t="s">
        <v>806</v>
      </c>
      <c r="C1378" t="s">
        <v>2934</v>
      </c>
      <c r="J1378" t="s">
        <v>1449</v>
      </c>
      <c r="K1378">
        <v>0</v>
      </c>
      <c r="N1378" t="b">
        <v>1</v>
      </c>
      <c r="O1378" t="b">
        <v>0</v>
      </c>
      <c r="P1378" t="b">
        <v>0</v>
      </c>
      <c r="Q1378">
        <v>11</v>
      </c>
      <c r="R1378">
        <v>0</v>
      </c>
      <c r="S1378">
        <v>1</v>
      </c>
      <c r="T1378">
        <v>3</v>
      </c>
      <c r="U1378" t="b">
        <v>1</v>
      </c>
      <c r="V1378" t="s">
        <v>1094</v>
      </c>
      <c r="W1378" t="s">
        <v>2917</v>
      </c>
      <c r="X1378" t="s">
        <v>14662</v>
      </c>
      <c r="Y1378">
        <v>22</v>
      </c>
      <c r="Z1378">
        <v>22</v>
      </c>
      <c r="AA1378">
        <v>2</v>
      </c>
      <c r="AB1378">
        <v>2</v>
      </c>
      <c r="AC1378">
        <v>11</v>
      </c>
    </row>
    <row r="1379" spans="1:29">
      <c r="A1379">
        <v>1508</v>
      </c>
      <c r="B1379" t="s">
        <v>806</v>
      </c>
      <c r="C1379" t="s">
        <v>2935</v>
      </c>
      <c r="J1379" t="s">
        <v>1449</v>
      </c>
      <c r="K1379">
        <v>0</v>
      </c>
      <c r="N1379" t="b">
        <v>1</v>
      </c>
      <c r="O1379" t="b">
        <v>0</v>
      </c>
      <c r="P1379" t="b">
        <v>0</v>
      </c>
      <c r="Q1379">
        <v>11</v>
      </c>
      <c r="R1379">
        <v>0</v>
      </c>
      <c r="S1379">
        <v>1</v>
      </c>
      <c r="T1379">
        <v>3</v>
      </c>
      <c r="U1379" t="b">
        <v>1</v>
      </c>
      <c r="V1379" t="s">
        <v>1094</v>
      </c>
      <c r="W1379" t="s">
        <v>2917</v>
      </c>
      <c r="X1379" t="s">
        <v>14644</v>
      </c>
      <c r="Y1379">
        <v>22</v>
      </c>
      <c r="Z1379">
        <v>22</v>
      </c>
      <c r="AA1379">
        <v>3</v>
      </c>
      <c r="AB1379">
        <v>3</v>
      </c>
      <c r="AC1379">
        <v>11</v>
      </c>
    </row>
    <row r="1380" spans="1:29">
      <c r="A1380">
        <v>1509</v>
      </c>
      <c r="B1380" t="s">
        <v>806</v>
      </c>
      <c r="C1380" t="s">
        <v>2936</v>
      </c>
      <c r="J1380" t="s">
        <v>1449</v>
      </c>
      <c r="K1380">
        <v>0</v>
      </c>
      <c r="N1380" t="b">
        <v>1</v>
      </c>
      <c r="O1380" t="b">
        <v>0</v>
      </c>
      <c r="P1380" t="b">
        <v>0</v>
      </c>
      <c r="Q1380">
        <v>11</v>
      </c>
      <c r="R1380">
        <v>0</v>
      </c>
      <c r="S1380">
        <v>1</v>
      </c>
      <c r="T1380">
        <v>3</v>
      </c>
      <c r="U1380" t="b">
        <v>1</v>
      </c>
      <c r="V1380" t="s">
        <v>1094</v>
      </c>
      <c r="W1380" t="s">
        <v>2917</v>
      </c>
      <c r="X1380" t="s">
        <v>14663</v>
      </c>
      <c r="Y1380">
        <v>23</v>
      </c>
      <c r="Z1380">
        <v>23</v>
      </c>
      <c r="AA1380">
        <v>2</v>
      </c>
      <c r="AB1380">
        <v>2</v>
      </c>
      <c r="AC1380">
        <v>11</v>
      </c>
    </row>
    <row r="1381" spans="1:29">
      <c r="A1381">
        <v>1510</v>
      </c>
      <c r="B1381" t="s">
        <v>806</v>
      </c>
      <c r="C1381" t="s">
        <v>2937</v>
      </c>
      <c r="J1381" t="s">
        <v>1449</v>
      </c>
      <c r="K1381">
        <v>0</v>
      </c>
      <c r="N1381" t="b">
        <v>1</v>
      </c>
      <c r="O1381" t="b">
        <v>0</v>
      </c>
      <c r="P1381" t="b">
        <v>0</v>
      </c>
      <c r="Q1381">
        <v>11</v>
      </c>
      <c r="R1381">
        <v>0</v>
      </c>
      <c r="S1381">
        <v>1</v>
      </c>
      <c r="T1381">
        <v>3</v>
      </c>
      <c r="U1381" t="b">
        <v>1</v>
      </c>
      <c r="V1381" t="s">
        <v>1094</v>
      </c>
      <c r="W1381" t="s">
        <v>2917</v>
      </c>
      <c r="X1381" t="s">
        <v>14646</v>
      </c>
      <c r="Y1381">
        <v>23</v>
      </c>
      <c r="Z1381">
        <v>23</v>
      </c>
      <c r="AA1381">
        <v>3</v>
      </c>
      <c r="AB1381">
        <v>3</v>
      </c>
      <c r="AC1381">
        <v>11</v>
      </c>
    </row>
    <row r="1382" spans="1:29">
      <c r="A1382">
        <v>1511</v>
      </c>
      <c r="B1382" t="s">
        <v>806</v>
      </c>
      <c r="C1382" t="s">
        <v>2938</v>
      </c>
      <c r="J1382" t="s">
        <v>1449</v>
      </c>
      <c r="K1382">
        <v>0</v>
      </c>
      <c r="N1382" t="b">
        <v>1</v>
      </c>
      <c r="O1382" t="b">
        <v>0</v>
      </c>
      <c r="P1382" t="b">
        <v>0</v>
      </c>
      <c r="Q1382">
        <v>11</v>
      </c>
      <c r="R1382">
        <v>0</v>
      </c>
      <c r="S1382">
        <v>1</v>
      </c>
      <c r="T1382">
        <v>3</v>
      </c>
      <c r="U1382" t="b">
        <v>1</v>
      </c>
      <c r="V1382" t="s">
        <v>1094</v>
      </c>
      <c r="W1382" t="s">
        <v>2917</v>
      </c>
      <c r="X1382" t="s">
        <v>14664</v>
      </c>
      <c r="Y1382">
        <v>24</v>
      </c>
      <c r="Z1382">
        <v>24</v>
      </c>
      <c r="AA1382">
        <v>2</v>
      </c>
      <c r="AB1382">
        <v>2</v>
      </c>
      <c r="AC1382">
        <v>11</v>
      </c>
    </row>
    <row r="1383" spans="1:29">
      <c r="A1383">
        <v>1512</v>
      </c>
      <c r="B1383" t="s">
        <v>806</v>
      </c>
      <c r="C1383" t="s">
        <v>2939</v>
      </c>
      <c r="J1383" t="s">
        <v>1449</v>
      </c>
      <c r="K1383">
        <v>0</v>
      </c>
      <c r="N1383" t="b">
        <v>1</v>
      </c>
      <c r="O1383" t="b">
        <v>0</v>
      </c>
      <c r="P1383" t="b">
        <v>0</v>
      </c>
      <c r="Q1383">
        <v>11</v>
      </c>
      <c r="R1383">
        <v>0</v>
      </c>
      <c r="S1383">
        <v>1</v>
      </c>
      <c r="T1383">
        <v>3</v>
      </c>
      <c r="U1383" t="b">
        <v>1</v>
      </c>
      <c r="V1383" t="s">
        <v>1094</v>
      </c>
      <c r="W1383" t="s">
        <v>2917</v>
      </c>
      <c r="X1383" t="s">
        <v>14648</v>
      </c>
      <c r="Y1383">
        <v>24</v>
      </c>
      <c r="Z1383">
        <v>24</v>
      </c>
      <c r="AA1383">
        <v>3</v>
      </c>
      <c r="AB1383">
        <v>3</v>
      </c>
      <c r="AC1383">
        <v>11</v>
      </c>
    </row>
    <row r="1384" spans="1:29">
      <c r="A1384">
        <v>1513</v>
      </c>
      <c r="B1384" t="s">
        <v>806</v>
      </c>
      <c r="C1384" t="s">
        <v>2940</v>
      </c>
      <c r="J1384" t="s">
        <v>1449</v>
      </c>
      <c r="K1384">
        <v>0</v>
      </c>
      <c r="N1384" t="b">
        <v>1</v>
      </c>
      <c r="O1384" t="b">
        <v>0</v>
      </c>
      <c r="P1384" t="b">
        <v>0</v>
      </c>
      <c r="Q1384">
        <v>11</v>
      </c>
      <c r="R1384">
        <v>0</v>
      </c>
      <c r="S1384">
        <v>1</v>
      </c>
      <c r="T1384">
        <v>3</v>
      </c>
      <c r="U1384" t="b">
        <v>1</v>
      </c>
      <c r="V1384" t="s">
        <v>1094</v>
      </c>
      <c r="W1384" t="s">
        <v>2917</v>
      </c>
      <c r="X1384" t="s">
        <v>14665</v>
      </c>
      <c r="Y1384">
        <v>25</v>
      </c>
      <c r="Z1384">
        <v>25</v>
      </c>
      <c r="AA1384">
        <v>2</v>
      </c>
      <c r="AB1384">
        <v>2</v>
      </c>
      <c r="AC1384">
        <v>11</v>
      </c>
    </row>
    <row r="1385" spans="1:29">
      <c r="A1385">
        <v>1514</v>
      </c>
      <c r="B1385" t="s">
        <v>806</v>
      </c>
      <c r="C1385" t="s">
        <v>2941</v>
      </c>
      <c r="J1385" t="s">
        <v>1449</v>
      </c>
      <c r="K1385">
        <v>0</v>
      </c>
      <c r="N1385" t="b">
        <v>1</v>
      </c>
      <c r="O1385" t="b">
        <v>0</v>
      </c>
      <c r="P1385" t="b">
        <v>0</v>
      </c>
      <c r="Q1385">
        <v>11</v>
      </c>
      <c r="R1385">
        <v>0</v>
      </c>
      <c r="S1385">
        <v>1</v>
      </c>
      <c r="T1385">
        <v>3</v>
      </c>
      <c r="U1385" t="b">
        <v>1</v>
      </c>
      <c r="V1385" t="s">
        <v>1094</v>
      </c>
      <c r="W1385" t="s">
        <v>2917</v>
      </c>
      <c r="X1385" t="s">
        <v>14650</v>
      </c>
      <c r="Y1385">
        <v>25</v>
      </c>
      <c r="Z1385">
        <v>25</v>
      </c>
      <c r="AA1385">
        <v>3</v>
      </c>
      <c r="AB1385">
        <v>3</v>
      </c>
      <c r="AC1385">
        <v>11</v>
      </c>
    </row>
    <row r="1386" spans="1:29">
      <c r="A1386">
        <v>1515</v>
      </c>
      <c r="B1386" t="s">
        <v>806</v>
      </c>
      <c r="C1386" t="s">
        <v>2942</v>
      </c>
      <c r="J1386" t="s">
        <v>1449</v>
      </c>
      <c r="K1386">
        <v>0</v>
      </c>
      <c r="N1386" t="b">
        <v>1</v>
      </c>
      <c r="O1386" t="b">
        <v>0</v>
      </c>
      <c r="P1386" t="b">
        <v>0</v>
      </c>
      <c r="Q1386">
        <v>11</v>
      </c>
      <c r="R1386">
        <v>0</v>
      </c>
      <c r="S1386">
        <v>1</v>
      </c>
      <c r="T1386">
        <v>3</v>
      </c>
      <c r="U1386" t="b">
        <v>1</v>
      </c>
      <c r="V1386" t="s">
        <v>1094</v>
      </c>
      <c r="W1386" t="s">
        <v>2917</v>
      </c>
      <c r="X1386" t="s">
        <v>14666</v>
      </c>
      <c r="Y1386">
        <v>26</v>
      </c>
      <c r="Z1386">
        <v>26</v>
      </c>
      <c r="AA1386">
        <v>2</v>
      </c>
      <c r="AB1386">
        <v>2</v>
      </c>
      <c r="AC1386">
        <v>11</v>
      </c>
    </row>
    <row r="1387" spans="1:29">
      <c r="A1387">
        <v>1516</v>
      </c>
      <c r="B1387" t="s">
        <v>806</v>
      </c>
      <c r="C1387" t="s">
        <v>2943</v>
      </c>
      <c r="J1387" t="s">
        <v>1449</v>
      </c>
      <c r="K1387">
        <v>0</v>
      </c>
      <c r="N1387" t="b">
        <v>1</v>
      </c>
      <c r="O1387" t="b">
        <v>0</v>
      </c>
      <c r="P1387" t="b">
        <v>0</v>
      </c>
      <c r="Q1387">
        <v>11</v>
      </c>
      <c r="R1387">
        <v>0</v>
      </c>
      <c r="S1387">
        <v>1</v>
      </c>
      <c r="T1387">
        <v>3</v>
      </c>
      <c r="U1387" t="b">
        <v>1</v>
      </c>
      <c r="V1387" t="s">
        <v>1094</v>
      </c>
      <c r="W1387" t="s">
        <v>2917</v>
      </c>
      <c r="X1387" t="s">
        <v>14653</v>
      </c>
      <c r="Y1387">
        <v>26</v>
      </c>
      <c r="Z1387">
        <v>26</v>
      </c>
      <c r="AA1387">
        <v>3</v>
      </c>
      <c r="AB1387">
        <v>3</v>
      </c>
      <c r="AC1387">
        <v>11</v>
      </c>
    </row>
    <row r="1388" spans="1:29">
      <c r="A1388">
        <v>1517</v>
      </c>
      <c r="B1388" t="s">
        <v>806</v>
      </c>
      <c r="C1388" t="s">
        <v>2944</v>
      </c>
      <c r="J1388" t="s">
        <v>1449</v>
      </c>
      <c r="K1388">
        <v>0</v>
      </c>
      <c r="N1388" t="b">
        <v>1</v>
      </c>
      <c r="O1388" t="b">
        <v>0</v>
      </c>
      <c r="P1388" t="b">
        <v>0</v>
      </c>
      <c r="Q1388">
        <v>11</v>
      </c>
      <c r="R1388">
        <v>0</v>
      </c>
      <c r="S1388">
        <v>1</v>
      </c>
      <c r="T1388">
        <v>3</v>
      </c>
      <c r="U1388" t="b">
        <v>1</v>
      </c>
      <c r="V1388" t="s">
        <v>1094</v>
      </c>
      <c r="W1388" t="s">
        <v>2917</v>
      </c>
      <c r="X1388" t="s">
        <v>15328</v>
      </c>
      <c r="Y1388">
        <v>27</v>
      </c>
      <c r="Z1388">
        <v>27</v>
      </c>
      <c r="AA1388">
        <v>2</v>
      </c>
      <c r="AB1388">
        <v>2</v>
      </c>
      <c r="AC1388">
        <v>11</v>
      </c>
    </row>
    <row r="1389" spans="1:29">
      <c r="A1389">
        <v>1518</v>
      </c>
      <c r="B1389" t="s">
        <v>806</v>
      </c>
      <c r="C1389" t="s">
        <v>2945</v>
      </c>
      <c r="J1389" t="s">
        <v>1449</v>
      </c>
      <c r="K1389">
        <v>0</v>
      </c>
      <c r="N1389" t="b">
        <v>1</v>
      </c>
      <c r="O1389" t="b">
        <v>0</v>
      </c>
      <c r="P1389" t="b">
        <v>0</v>
      </c>
      <c r="Q1389">
        <v>11</v>
      </c>
      <c r="R1389">
        <v>0</v>
      </c>
      <c r="S1389">
        <v>1</v>
      </c>
      <c r="T1389">
        <v>3</v>
      </c>
      <c r="U1389" t="b">
        <v>1</v>
      </c>
      <c r="V1389" t="s">
        <v>1094</v>
      </c>
      <c r="W1389" t="s">
        <v>2917</v>
      </c>
      <c r="X1389" t="s">
        <v>15329</v>
      </c>
      <c r="Y1389">
        <v>27</v>
      </c>
      <c r="Z1389">
        <v>27</v>
      </c>
      <c r="AA1389">
        <v>3</v>
      </c>
      <c r="AB1389">
        <v>3</v>
      </c>
      <c r="AC1389">
        <v>11</v>
      </c>
    </row>
    <row r="1390" spans="1:29">
      <c r="A1390">
        <v>1519</v>
      </c>
      <c r="B1390" t="s">
        <v>806</v>
      </c>
      <c r="C1390" t="s">
        <v>2946</v>
      </c>
      <c r="J1390" t="s">
        <v>1449</v>
      </c>
      <c r="K1390">
        <v>0</v>
      </c>
      <c r="N1390" t="b">
        <v>1</v>
      </c>
      <c r="O1390" t="b">
        <v>0</v>
      </c>
      <c r="P1390" t="b">
        <v>0</v>
      </c>
      <c r="Q1390">
        <v>11</v>
      </c>
      <c r="R1390">
        <v>0</v>
      </c>
      <c r="S1390">
        <v>1</v>
      </c>
      <c r="T1390">
        <v>3</v>
      </c>
      <c r="U1390" t="b">
        <v>1</v>
      </c>
      <c r="V1390" t="s">
        <v>1094</v>
      </c>
      <c r="W1390" t="s">
        <v>2917</v>
      </c>
      <c r="X1390" t="s">
        <v>15330</v>
      </c>
      <c r="Y1390">
        <v>28</v>
      </c>
      <c r="Z1390">
        <v>28</v>
      </c>
      <c r="AA1390">
        <v>2</v>
      </c>
      <c r="AB1390">
        <v>2</v>
      </c>
      <c r="AC1390">
        <v>11</v>
      </c>
    </row>
    <row r="1391" spans="1:29">
      <c r="A1391">
        <v>1520</v>
      </c>
      <c r="B1391" t="s">
        <v>806</v>
      </c>
      <c r="C1391" t="s">
        <v>2947</v>
      </c>
      <c r="J1391" t="s">
        <v>1449</v>
      </c>
      <c r="K1391">
        <v>0</v>
      </c>
      <c r="N1391" t="b">
        <v>1</v>
      </c>
      <c r="O1391" t="b">
        <v>0</v>
      </c>
      <c r="P1391" t="b">
        <v>0</v>
      </c>
      <c r="Q1391">
        <v>11</v>
      </c>
      <c r="R1391">
        <v>0</v>
      </c>
      <c r="S1391">
        <v>1</v>
      </c>
      <c r="T1391">
        <v>3</v>
      </c>
      <c r="U1391" t="b">
        <v>1</v>
      </c>
      <c r="V1391" t="s">
        <v>1094</v>
      </c>
      <c r="W1391" t="s">
        <v>2917</v>
      </c>
      <c r="X1391" t="s">
        <v>14689</v>
      </c>
      <c r="Y1391">
        <v>28</v>
      </c>
      <c r="Z1391">
        <v>28</v>
      </c>
      <c r="AA1391">
        <v>3</v>
      </c>
      <c r="AB1391">
        <v>3</v>
      </c>
      <c r="AC1391">
        <v>11</v>
      </c>
    </row>
    <row r="1392" spans="1:29">
      <c r="A1392">
        <v>1523</v>
      </c>
      <c r="B1392" t="s">
        <v>806</v>
      </c>
      <c r="C1392" t="s">
        <v>2948</v>
      </c>
      <c r="J1392" t="s">
        <v>1449</v>
      </c>
      <c r="K1392">
        <v>0</v>
      </c>
      <c r="N1392" t="b">
        <v>1</v>
      </c>
      <c r="O1392" t="b">
        <v>0</v>
      </c>
      <c r="P1392" t="b">
        <v>0</v>
      </c>
      <c r="Q1392">
        <v>11</v>
      </c>
      <c r="R1392">
        <v>0</v>
      </c>
      <c r="S1392">
        <v>1</v>
      </c>
      <c r="T1392">
        <v>3</v>
      </c>
      <c r="U1392" t="b">
        <v>1</v>
      </c>
      <c r="V1392" t="s">
        <v>1094</v>
      </c>
      <c r="W1392" t="s">
        <v>2917</v>
      </c>
      <c r="X1392" t="s">
        <v>15331</v>
      </c>
      <c r="Y1392">
        <v>29</v>
      </c>
      <c r="Z1392">
        <v>29</v>
      </c>
      <c r="AA1392">
        <v>2</v>
      </c>
      <c r="AB1392">
        <v>2</v>
      </c>
      <c r="AC1392">
        <v>11</v>
      </c>
    </row>
    <row r="1393" spans="1:29">
      <c r="A1393">
        <v>1524</v>
      </c>
      <c r="B1393" t="s">
        <v>806</v>
      </c>
      <c r="C1393" t="s">
        <v>2949</v>
      </c>
      <c r="J1393" t="s">
        <v>1449</v>
      </c>
      <c r="K1393">
        <v>0</v>
      </c>
      <c r="N1393" t="b">
        <v>1</v>
      </c>
      <c r="O1393" t="b">
        <v>0</v>
      </c>
      <c r="P1393" t="b">
        <v>0</v>
      </c>
      <c r="Q1393">
        <v>11</v>
      </c>
      <c r="R1393">
        <v>0</v>
      </c>
      <c r="S1393">
        <v>1</v>
      </c>
      <c r="T1393">
        <v>3</v>
      </c>
      <c r="U1393" t="b">
        <v>1</v>
      </c>
      <c r="V1393" t="s">
        <v>1094</v>
      </c>
      <c r="W1393" t="s">
        <v>2917</v>
      </c>
      <c r="X1393" t="s">
        <v>14471</v>
      </c>
      <c r="Y1393">
        <v>29</v>
      </c>
      <c r="Z1393">
        <v>29</v>
      </c>
      <c r="AA1393">
        <v>3</v>
      </c>
      <c r="AB1393">
        <v>3</v>
      </c>
      <c r="AC1393">
        <v>11</v>
      </c>
    </row>
    <row r="1394" spans="1:29">
      <c r="A1394">
        <v>1525</v>
      </c>
      <c r="B1394" t="s">
        <v>806</v>
      </c>
      <c r="C1394" t="s">
        <v>2950</v>
      </c>
      <c r="J1394" t="s">
        <v>1451</v>
      </c>
      <c r="K1394">
        <v>0</v>
      </c>
      <c r="N1394" t="b">
        <v>1</v>
      </c>
      <c r="O1394" t="b">
        <v>0</v>
      </c>
      <c r="P1394" t="b">
        <v>0</v>
      </c>
      <c r="Q1394">
        <v>11</v>
      </c>
      <c r="R1394">
        <v>0</v>
      </c>
      <c r="S1394">
        <v>1</v>
      </c>
      <c r="T1394">
        <v>3</v>
      </c>
      <c r="U1394" t="b">
        <v>1</v>
      </c>
      <c r="V1394" t="s">
        <v>1094</v>
      </c>
      <c r="W1394" t="s">
        <v>2917</v>
      </c>
      <c r="X1394" t="s">
        <v>14450</v>
      </c>
      <c r="Y1394">
        <v>15</v>
      </c>
      <c r="Z1394">
        <v>15</v>
      </c>
      <c r="AA1394">
        <v>4</v>
      </c>
      <c r="AB1394">
        <v>4</v>
      </c>
      <c r="AC1394">
        <v>11</v>
      </c>
    </row>
    <row r="1395" spans="1:29">
      <c r="A1395">
        <v>1526</v>
      </c>
      <c r="B1395" t="s">
        <v>806</v>
      </c>
      <c r="C1395" t="s">
        <v>2951</v>
      </c>
      <c r="J1395" t="s">
        <v>1451</v>
      </c>
      <c r="K1395">
        <v>0</v>
      </c>
      <c r="N1395" t="b">
        <v>1</v>
      </c>
      <c r="O1395" t="b">
        <v>0</v>
      </c>
      <c r="P1395" t="b">
        <v>0</v>
      </c>
      <c r="Q1395">
        <v>11</v>
      </c>
      <c r="R1395">
        <v>0</v>
      </c>
      <c r="S1395">
        <v>1</v>
      </c>
      <c r="T1395">
        <v>3</v>
      </c>
      <c r="U1395" t="b">
        <v>1</v>
      </c>
      <c r="V1395" t="s">
        <v>1094</v>
      </c>
      <c r="W1395" t="s">
        <v>2917</v>
      </c>
      <c r="X1395" t="s">
        <v>14451</v>
      </c>
      <c r="Y1395">
        <v>16</v>
      </c>
      <c r="Z1395">
        <v>16</v>
      </c>
      <c r="AA1395">
        <v>4</v>
      </c>
      <c r="AB1395">
        <v>4</v>
      </c>
      <c r="AC1395">
        <v>11</v>
      </c>
    </row>
    <row r="1396" spans="1:29">
      <c r="A1396">
        <v>1527</v>
      </c>
      <c r="B1396" t="s">
        <v>806</v>
      </c>
      <c r="C1396" t="s">
        <v>2952</v>
      </c>
      <c r="J1396" t="s">
        <v>1451</v>
      </c>
      <c r="K1396">
        <v>0</v>
      </c>
      <c r="N1396" t="b">
        <v>1</v>
      </c>
      <c r="O1396" t="b">
        <v>0</v>
      </c>
      <c r="P1396" t="b">
        <v>0</v>
      </c>
      <c r="Q1396">
        <v>11</v>
      </c>
      <c r="R1396">
        <v>0</v>
      </c>
      <c r="S1396">
        <v>1</v>
      </c>
      <c r="T1396">
        <v>3</v>
      </c>
      <c r="U1396" t="b">
        <v>1</v>
      </c>
      <c r="V1396" t="s">
        <v>1094</v>
      </c>
      <c r="W1396" t="s">
        <v>2917</v>
      </c>
      <c r="X1396" t="s">
        <v>14630</v>
      </c>
      <c r="Y1396">
        <v>17</v>
      </c>
      <c r="Z1396">
        <v>17</v>
      </c>
      <c r="AA1396">
        <v>4</v>
      </c>
      <c r="AB1396">
        <v>4</v>
      </c>
      <c r="AC1396">
        <v>11</v>
      </c>
    </row>
    <row r="1397" spans="1:29">
      <c r="A1397">
        <v>1528</v>
      </c>
      <c r="B1397" t="s">
        <v>806</v>
      </c>
      <c r="C1397" t="s">
        <v>2953</v>
      </c>
      <c r="J1397" t="s">
        <v>1451</v>
      </c>
      <c r="K1397">
        <v>0</v>
      </c>
      <c r="N1397" t="b">
        <v>1</v>
      </c>
      <c r="O1397" t="b">
        <v>0</v>
      </c>
      <c r="P1397" t="b">
        <v>0</v>
      </c>
      <c r="Q1397">
        <v>11</v>
      </c>
      <c r="R1397">
        <v>0</v>
      </c>
      <c r="S1397">
        <v>1</v>
      </c>
      <c r="T1397">
        <v>3</v>
      </c>
      <c r="U1397" t="b">
        <v>1</v>
      </c>
      <c r="V1397" t="s">
        <v>1094</v>
      </c>
      <c r="W1397" t="s">
        <v>2917</v>
      </c>
      <c r="X1397" t="s">
        <v>14633</v>
      </c>
      <c r="Y1397">
        <v>18</v>
      </c>
      <c r="Z1397">
        <v>18</v>
      </c>
      <c r="AA1397">
        <v>4</v>
      </c>
      <c r="AB1397">
        <v>4</v>
      </c>
      <c r="AC1397">
        <v>11</v>
      </c>
    </row>
    <row r="1398" spans="1:29">
      <c r="A1398">
        <v>1529</v>
      </c>
      <c r="B1398" t="s">
        <v>806</v>
      </c>
      <c r="C1398" t="s">
        <v>2954</v>
      </c>
      <c r="J1398" t="s">
        <v>1451</v>
      </c>
      <c r="K1398">
        <v>0</v>
      </c>
      <c r="N1398" t="b">
        <v>1</v>
      </c>
      <c r="O1398" t="b">
        <v>0</v>
      </c>
      <c r="P1398" t="b">
        <v>0</v>
      </c>
      <c r="Q1398">
        <v>11</v>
      </c>
      <c r="R1398">
        <v>0</v>
      </c>
      <c r="S1398">
        <v>1</v>
      </c>
      <c r="T1398">
        <v>3</v>
      </c>
      <c r="U1398" t="b">
        <v>1</v>
      </c>
      <c r="V1398" t="s">
        <v>1094</v>
      </c>
      <c r="W1398" t="s">
        <v>2917</v>
      </c>
      <c r="X1398" t="s">
        <v>14636</v>
      </c>
      <c r="Y1398">
        <v>19</v>
      </c>
      <c r="Z1398">
        <v>19</v>
      </c>
      <c r="AA1398">
        <v>4</v>
      </c>
      <c r="AB1398">
        <v>4</v>
      </c>
      <c r="AC1398">
        <v>11</v>
      </c>
    </row>
    <row r="1399" spans="1:29">
      <c r="A1399">
        <v>1530</v>
      </c>
      <c r="B1399" t="s">
        <v>806</v>
      </c>
      <c r="C1399" t="s">
        <v>2955</v>
      </c>
      <c r="J1399" t="s">
        <v>1451</v>
      </c>
      <c r="K1399">
        <v>0</v>
      </c>
      <c r="N1399" t="b">
        <v>1</v>
      </c>
      <c r="O1399" t="b">
        <v>0</v>
      </c>
      <c r="P1399" t="b">
        <v>0</v>
      </c>
      <c r="Q1399">
        <v>11</v>
      </c>
      <c r="R1399">
        <v>0</v>
      </c>
      <c r="S1399">
        <v>1</v>
      </c>
      <c r="T1399">
        <v>3</v>
      </c>
      <c r="U1399" t="b">
        <v>1</v>
      </c>
      <c r="V1399" t="s">
        <v>1094</v>
      </c>
      <c r="W1399" t="s">
        <v>2917</v>
      </c>
      <c r="X1399" t="s">
        <v>14639</v>
      </c>
      <c r="Y1399">
        <v>20</v>
      </c>
      <c r="Z1399">
        <v>20</v>
      </c>
      <c r="AA1399">
        <v>4</v>
      </c>
      <c r="AB1399">
        <v>4</v>
      </c>
      <c r="AC1399">
        <v>11</v>
      </c>
    </row>
    <row r="1400" spans="1:29">
      <c r="A1400">
        <v>1531</v>
      </c>
      <c r="B1400" t="s">
        <v>806</v>
      </c>
      <c r="C1400" t="s">
        <v>2956</v>
      </c>
      <c r="J1400" t="s">
        <v>1451</v>
      </c>
      <c r="K1400">
        <v>0</v>
      </c>
      <c r="N1400" t="b">
        <v>1</v>
      </c>
      <c r="O1400" t="b">
        <v>0</v>
      </c>
      <c r="P1400" t="b">
        <v>0</v>
      </c>
      <c r="Q1400">
        <v>11</v>
      </c>
      <c r="R1400">
        <v>0</v>
      </c>
      <c r="S1400">
        <v>1</v>
      </c>
      <c r="T1400">
        <v>3</v>
      </c>
      <c r="U1400" t="b">
        <v>1</v>
      </c>
      <c r="V1400" t="s">
        <v>1094</v>
      </c>
      <c r="W1400" t="s">
        <v>2917</v>
      </c>
      <c r="X1400" t="s">
        <v>14642</v>
      </c>
      <c r="Y1400">
        <v>21</v>
      </c>
      <c r="Z1400">
        <v>21</v>
      </c>
      <c r="AA1400">
        <v>4</v>
      </c>
      <c r="AB1400">
        <v>4</v>
      </c>
      <c r="AC1400">
        <v>11</v>
      </c>
    </row>
    <row r="1401" spans="1:29">
      <c r="A1401">
        <v>1532</v>
      </c>
      <c r="B1401" t="s">
        <v>806</v>
      </c>
      <c r="C1401" t="s">
        <v>2957</v>
      </c>
      <c r="J1401" t="s">
        <v>1451</v>
      </c>
      <c r="K1401">
        <v>0</v>
      </c>
      <c r="N1401" t="b">
        <v>1</v>
      </c>
      <c r="O1401" t="b">
        <v>0</v>
      </c>
      <c r="P1401" t="b">
        <v>0</v>
      </c>
      <c r="Q1401">
        <v>11</v>
      </c>
      <c r="R1401">
        <v>0</v>
      </c>
      <c r="S1401">
        <v>1</v>
      </c>
      <c r="T1401">
        <v>3</v>
      </c>
      <c r="U1401" t="b">
        <v>1</v>
      </c>
      <c r="V1401" t="s">
        <v>1094</v>
      </c>
      <c r="W1401" t="s">
        <v>2917</v>
      </c>
      <c r="X1401" t="s">
        <v>14462</v>
      </c>
      <c r="Y1401">
        <v>22</v>
      </c>
      <c r="Z1401">
        <v>22</v>
      </c>
      <c r="AA1401">
        <v>4</v>
      </c>
      <c r="AB1401">
        <v>4</v>
      </c>
      <c r="AC1401">
        <v>11</v>
      </c>
    </row>
    <row r="1402" spans="1:29">
      <c r="A1402">
        <v>1533</v>
      </c>
      <c r="B1402" t="s">
        <v>806</v>
      </c>
      <c r="C1402" t="s">
        <v>2958</v>
      </c>
      <c r="J1402" t="s">
        <v>1451</v>
      </c>
      <c r="K1402">
        <v>0</v>
      </c>
      <c r="N1402" t="b">
        <v>1</v>
      </c>
      <c r="O1402" t="b">
        <v>0</v>
      </c>
      <c r="P1402" t="b">
        <v>0</v>
      </c>
      <c r="Q1402">
        <v>11</v>
      </c>
      <c r="R1402">
        <v>0</v>
      </c>
      <c r="S1402">
        <v>1</v>
      </c>
      <c r="T1402">
        <v>3</v>
      </c>
      <c r="U1402" t="b">
        <v>1</v>
      </c>
      <c r="V1402" t="s">
        <v>1094</v>
      </c>
      <c r="W1402" t="s">
        <v>2917</v>
      </c>
      <c r="X1402" t="s">
        <v>14463</v>
      </c>
      <c r="Y1402">
        <v>23</v>
      </c>
      <c r="Z1402">
        <v>23</v>
      </c>
      <c r="AA1402">
        <v>4</v>
      </c>
      <c r="AB1402">
        <v>4</v>
      </c>
      <c r="AC1402">
        <v>11</v>
      </c>
    </row>
    <row r="1403" spans="1:29">
      <c r="A1403">
        <v>1534</v>
      </c>
      <c r="B1403" t="s">
        <v>806</v>
      </c>
      <c r="C1403" t="s">
        <v>2959</v>
      </c>
      <c r="J1403" t="s">
        <v>1451</v>
      </c>
      <c r="K1403">
        <v>0</v>
      </c>
      <c r="N1403" t="b">
        <v>1</v>
      </c>
      <c r="O1403" t="b">
        <v>0</v>
      </c>
      <c r="P1403" t="b">
        <v>0</v>
      </c>
      <c r="Q1403">
        <v>11</v>
      </c>
      <c r="R1403">
        <v>0</v>
      </c>
      <c r="S1403">
        <v>1</v>
      </c>
      <c r="T1403">
        <v>3</v>
      </c>
      <c r="U1403" t="b">
        <v>1</v>
      </c>
      <c r="V1403" t="s">
        <v>1094</v>
      </c>
      <c r="W1403" t="s">
        <v>2917</v>
      </c>
      <c r="X1403" t="s">
        <v>14464</v>
      </c>
      <c r="Y1403">
        <v>24</v>
      </c>
      <c r="Z1403">
        <v>24</v>
      </c>
      <c r="AA1403">
        <v>4</v>
      </c>
      <c r="AB1403">
        <v>4</v>
      </c>
      <c r="AC1403">
        <v>11</v>
      </c>
    </row>
    <row r="1404" spans="1:29">
      <c r="A1404">
        <v>1535</v>
      </c>
      <c r="B1404" t="s">
        <v>806</v>
      </c>
      <c r="C1404" t="s">
        <v>2960</v>
      </c>
      <c r="J1404" t="s">
        <v>1451</v>
      </c>
      <c r="K1404">
        <v>0</v>
      </c>
      <c r="N1404" t="b">
        <v>1</v>
      </c>
      <c r="O1404" t="b">
        <v>0</v>
      </c>
      <c r="P1404" t="b">
        <v>0</v>
      </c>
      <c r="Q1404">
        <v>11</v>
      </c>
      <c r="R1404">
        <v>0</v>
      </c>
      <c r="S1404">
        <v>1</v>
      </c>
      <c r="T1404">
        <v>3</v>
      </c>
      <c r="U1404" t="b">
        <v>1</v>
      </c>
      <c r="V1404" t="s">
        <v>1094</v>
      </c>
      <c r="W1404" t="s">
        <v>2917</v>
      </c>
      <c r="X1404" t="s">
        <v>14651</v>
      </c>
      <c r="Y1404">
        <v>25</v>
      </c>
      <c r="Z1404">
        <v>25</v>
      </c>
      <c r="AA1404">
        <v>4</v>
      </c>
      <c r="AB1404">
        <v>4</v>
      </c>
      <c r="AC1404">
        <v>11</v>
      </c>
    </row>
    <row r="1405" spans="1:29">
      <c r="A1405">
        <v>1536</v>
      </c>
      <c r="B1405" t="s">
        <v>806</v>
      </c>
      <c r="C1405" t="s">
        <v>2961</v>
      </c>
      <c r="J1405" t="s">
        <v>1451</v>
      </c>
      <c r="K1405">
        <v>0</v>
      </c>
      <c r="N1405" t="b">
        <v>1</v>
      </c>
      <c r="O1405" t="b">
        <v>0</v>
      </c>
      <c r="P1405" t="b">
        <v>0</v>
      </c>
      <c r="Q1405">
        <v>11</v>
      </c>
      <c r="R1405">
        <v>0</v>
      </c>
      <c r="S1405">
        <v>1</v>
      </c>
      <c r="T1405">
        <v>3</v>
      </c>
      <c r="U1405" t="b">
        <v>1</v>
      </c>
      <c r="V1405" t="s">
        <v>1094</v>
      </c>
      <c r="W1405" t="s">
        <v>2917</v>
      </c>
      <c r="X1405" t="s">
        <v>14537</v>
      </c>
      <c r="Y1405">
        <v>26</v>
      </c>
      <c r="Z1405">
        <v>26</v>
      </c>
      <c r="AA1405">
        <v>4</v>
      </c>
      <c r="AB1405">
        <v>4</v>
      </c>
      <c r="AC1405">
        <v>11</v>
      </c>
    </row>
    <row r="1406" spans="1:29">
      <c r="A1406">
        <v>1537</v>
      </c>
      <c r="B1406" t="s">
        <v>806</v>
      </c>
      <c r="C1406" t="s">
        <v>2962</v>
      </c>
      <c r="J1406" t="s">
        <v>1451</v>
      </c>
      <c r="K1406">
        <v>0</v>
      </c>
      <c r="N1406" t="b">
        <v>1</v>
      </c>
      <c r="O1406" t="b">
        <v>0</v>
      </c>
      <c r="P1406" t="b">
        <v>0</v>
      </c>
      <c r="Q1406">
        <v>11</v>
      </c>
      <c r="R1406">
        <v>0</v>
      </c>
      <c r="S1406">
        <v>1</v>
      </c>
      <c r="T1406">
        <v>3</v>
      </c>
      <c r="U1406" t="b">
        <v>1</v>
      </c>
      <c r="V1406" t="s">
        <v>1094</v>
      </c>
      <c r="W1406" t="s">
        <v>2917</v>
      </c>
      <c r="X1406" t="s">
        <v>14765</v>
      </c>
      <c r="Y1406">
        <v>27</v>
      </c>
      <c r="Z1406">
        <v>27</v>
      </c>
      <c r="AA1406">
        <v>4</v>
      </c>
      <c r="AB1406">
        <v>4</v>
      </c>
      <c r="AC1406">
        <v>11</v>
      </c>
    </row>
    <row r="1407" spans="1:29">
      <c r="A1407">
        <v>1538</v>
      </c>
      <c r="B1407" t="s">
        <v>806</v>
      </c>
      <c r="C1407" t="s">
        <v>2963</v>
      </c>
      <c r="J1407" t="s">
        <v>1451</v>
      </c>
      <c r="K1407">
        <v>0</v>
      </c>
      <c r="N1407" t="b">
        <v>1</v>
      </c>
      <c r="O1407" t="b">
        <v>0</v>
      </c>
      <c r="P1407" t="b">
        <v>0</v>
      </c>
      <c r="Q1407">
        <v>11</v>
      </c>
      <c r="R1407">
        <v>0</v>
      </c>
      <c r="S1407">
        <v>1</v>
      </c>
      <c r="T1407">
        <v>3</v>
      </c>
      <c r="U1407" t="b">
        <v>1</v>
      </c>
      <c r="V1407" t="s">
        <v>1094</v>
      </c>
      <c r="W1407" t="s">
        <v>2917</v>
      </c>
      <c r="X1407" t="s">
        <v>14538</v>
      </c>
      <c r="Y1407">
        <v>28</v>
      </c>
      <c r="Z1407">
        <v>28</v>
      </c>
      <c r="AA1407">
        <v>4</v>
      </c>
      <c r="AB1407">
        <v>4</v>
      </c>
      <c r="AC1407">
        <v>11</v>
      </c>
    </row>
    <row r="1408" spans="1:29">
      <c r="A1408">
        <v>1540</v>
      </c>
      <c r="B1408" t="s">
        <v>806</v>
      </c>
      <c r="C1408" t="s">
        <v>2964</v>
      </c>
      <c r="J1408" t="s">
        <v>1451</v>
      </c>
      <c r="K1408">
        <v>0</v>
      </c>
      <c r="N1408" t="b">
        <v>1</v>
      </c>
      <c r="O1408" t="b">
        <v>0</v>
      </c>
      <c r="P1408" t="b">
        <v>0</v>
      </c>
      <c r="Q1408">
        <v>11</v>
      </c>
      <c r="R1408">
        <v>0</v>
      </c>
      <c r="S1408">
        <v>1</v>
      </c>
      <c r="T1408">
        <v>3</v>
      </c>
      <c r="U1408" t="b">
        <v>1</v>
      </c>
      <c r="V1408" t="s">
        <v>1094</v>
      </c>
      <c r="W1408" t="s">
        <v>2917</v>
      </c>
      <c r="X1408" t="s">
        <v>14767</v>
      </c>
      <c r="Y1408">
        <v>29</v>
      </c>
      <c r="Z1408">
        <v>29</v>
      </c>
      <c r="AA1408">
        <v>4</v>
      </c>
      <c r="AB1408">
        <v>4</v>
      </c>
      <c r="AC1408">
        <v>11</v>
      </c>
    </row>
    <row r="1409" spans="1:29">
      <c r="A1409">
        <v>1541</v>
      </c>
      <c r="B1409" t="s">
        <v>806</v>
      </c>
      <c r="C1409" t="s">
        <v>2965</v>
      </c>
      <c r="J1409" t="s">
        <v>1457</v>
      </c>
      <c r="K1409">
        <v>0</v>
      </c>
      <c r="N1409" t="b">
        <v>1</v>
      </c>
      <c r="O1409" t="b">
        <v>0</v>
      </c>
      <c r="P1409" t="b">
        <v>0</v>
      </c>
      <c r="Q1409">
        <v>11</v>
      </c>
      <c r="R1409">
        <v>0</v>
      </c>
      <c r="S1409">
        <v>1</v>
      </c>
      <c r="T1409">
        <v>3</v>
      </c>
      <c r="U1409" t="b">
        <v>1</v>
      </c>
      <c r="V1409" t="s">
        <v>1094</v>
      </c>
      <c r="W1409" t="s">
        <v>2917</v>
      </c>
      <c r="X1409" t="s">
        <v>14626</v>
      </c>
      <c r="Y1409">
        <v>15</v>
      </c>
      <c r="Z1409">
        <v>15</v>
      </c>
      <c r="AA1409">
        <v>5</v>
      </c>
      <c r="AB1409">
        <v>5</v>
      </c>
      <c r="AC1409">
        <v>11</v>
      </c>
    </row>
    <row r="1410" spans="1:29">
      <c r="A1410">
        <v>1542</v>
      </c>
      <c r="B1410" t="s">
        <v>806</v>
      </c>
      <c r="C1410" t="s">
        <v>2966</v>
      </c>
      <c r="J1410" t="s">
        <v>1457</v>
      </c>
      <c r="K1410">
        <v>0</v>
      </c>
      <c r="N1410" t="b">
        <v>1</v>
      </c>
      <c r="O1410" t="b">
        <v>0</v>
      </c>
      <c r="P1410" t="b">
        <v>0</v>
      </c>
      <c r="Q1410">
        <v>11</v>
      </c>
      <c r="R1410">
        <v>0</v>
      </c>
      <c r="S1410">
        <v>1</v>
      </c>
      <c r="T1410">
        <v>3</v>
      </c>
      <c r="U1410" t="b">
        <v>1</v>
      </c>
      <c r="V1410" t="s">
        <v>1094</v>
      </c>
      <c r="W1410" t="s">
        <v>2917</v>
      </c>
      <c r="X1410" t="s">
        <v>14553</v>
      </c>
      <c r="Y1410">
        <v>15</v>
      </c>
      <c r="Z1410">
        <v>15</v>
      </c>
      <c r="AA1410">
        <v>6</v>
      </c>
      <c r="AB1410">
        <v>6</v>
      </c>
      <c r="AC1410">
        <v>11</v>
      </c>
    </row>
    <row r="1411" spans="1:29">
      <c r="A1411">
        <v>1543</v>
      </c>
      <c r="B1411" t="s">
        <v>806</v>
      </c>
      <c r="C1411" t="s">
        <v>2967</v>
      </c>
      <c r="J1411" t="s">
        <v>1457</v>
      </c>
      <c r="K1411">
        <v>0</v>
      </c>
      <c r="N1411" t="b">
        <v>1</v>
      </c>
      <c r="O1411" t="b">
        <v>0</v>
      </c>
      <c r="P1411" t="b">
        <v>0</v>
      </c>
      <c r="Q1411">
        <v>11</v>
      </c>
      <c r="R1411">
        <v>0</v>
      </c>
      <c r="S1411">
        <v>1</v>
      </c>
      <c r="T1411">
        <v>3</v>
      </c>
      <c r="U1411" t="b">
        <v>1</v>
      </c>
      <c r="V1411" t="s">
        <v>1094</v>
      </c>
      <c r="W1411" t="s">
        <v>2917</v>
      </c>
      <c r="X1411" t="s">
        <v>14667</v>
      </c>
      <c r="Y1411">
        <v>15</v>
      </c>
      <c r="Z1411">
        <v>15</v>
      </c>
      <c r="AA1411">
        <v>7</v>
      </c>
      <c r="AB1411">
        <v>7</v>
      </c>
      <c r="AC1411">
        <v>11</v>
      </c>
    </row>
    <row r="1412" spans="1:29">
      <c r="A1412">
        <v>1544</v>
      </c>
      <c r="B1412" t="s">
        <v>806</v>
      </c>
      <c r="C1412" t="s">
        <v>2968</v>
      </c>
      <c r="J1412" t="s">
        <v>1457</v>
      </c>
      <c r="K1412">
        <v>0</v>
      </c>
      <c r="N1412" t="b">
        <v>1</v>
      </c>
      <c r="O1412" t="b">
        <v>0</v>
      </c>
      <c r="P1412" t="b">
        <v>0</v>
      </c>
      <c r="Q1412">
        <v>11</v>
      </c>
      <c r="R1412">
        <v>0</v>
      </c>
      <c r="S1412">
        <v>1</v>
      </c>
      <c r="T1412">
        <v>3</v>
      </c>
      <c r="U1412" t="b">
        <v>1</v>
      </c>
      <c r="V1412" t="s">
        <v>1094</v>
      </c>
      <c r="W1412" t="s">
        <v>2917</v>
      </c>
      <c r="X1412" t="s">
        <v>14674</v>
      </c>
      <c r="Y1412">
        <v>15</v>
      </c>
      <c r="Z1412">
        <v>15</v>
      </c>
      <c r="AA1412">
        <v>8</v>
      </c>
      <c r="AB1412">
        <v>8</v>
      </c>
      <c r="AC1412">
        <v>11</v>
      </c>
    </row>
    <row r="1413" spans="1:29">
      <c r="A1413">
        <v>1545</v>
      </c>
      <c r="B1413" t="s">
        <v>806</v>
      </c>
      <c r="C1413" t="s">
        <v>2969</v>
      </c>
      <c r="J1413" t="s">
        <v>1457</v>
      </c>
      <c r="K1413">
        <v>0</v>
      </c>
      <c r="N1413" t="b">
        <v>1</v>
      </c>
      <c r="O1413" t="b">
        <v>0</v>
      </c>
      <c r="P1413" t="b">
        <v>0</v>
      </c>
      <c r="Q1413">
        <v>11</v>
      </c>
      <c r="R1413">
        <v>0</v>
      </c>
      <c r="S1413">
        <v>1</v>
      </c>
      <c r="T1413">
        <v>3</v>
      </c>
      <c r="U1413" t="b">
        <v>1</v>
      </c>
      <c r="V1413" t="s">
        <v>1094</v>
      </c>
      <c r="W1413" t="s">
        <v>2917</v>
      </c>
      <c r="X1413" t="s">
        <v>14628</v>
      </c>
      <c r="Y1413">
        <v>16</v>
      </c>
      <c r="Z1413">
        <v>16</v>
      </c>
      <c r="AA1413">
        <v>5</v>
      </c>
      <c r="AB1413">
        <v>5</v>
      </c>
      <c r="AC1413">
        <v>11</v>
      </c>
    </row>
    <row r="1414" spans="1:29">
      <c r="A1414">
        <v>1546</v>
      </c>
      <c r="B1414" t="s">
        <v>806</v>
      </c>
      <c r="C1414" t="s">
        <v>2970</v>
      </c>
      <c r="J1414" t="s">
        <v>1457</v>
      </c>
      <c r="K1414">
        <v>0</v>
      </c>
      <c r="N1414" t="b">
        <v>1</v>
      </c>
      <c r="O1414" t="b">
        <v>0</v>
      </c>
      <c r="P1414" t="b">
        <v>0</v>
      </c>
      <c r="Q1414">
        <v>11</v>
      </c>
      <c r="R1414">
        <v>0</v>
      </c>
      <c r="S1414">
        <v>1</v>
      </c>
      <c r="T1414">
        <v>3</v>
      </c>
      <c r="U1414" t="b">
        <v>1</v>
      </c>
      <c r="V1414" t="s">
        <v>1094</v>
      </c>
      <c r="W1414" t="s">
        <v>2917</v>
      </c>
      <c r="X1414" t="s">
        <v>14554</v>
      </c>
      <c r="Y1414">
        <v>16</v>
      </c>
      <c r="Z1414">
        <v>16</v>
      </c>
      <c r="AA1414">
        <v>6</v>
      </c>
      <c r="AB1414">
        <v>6</v>
      </c>
      <c r="AC1414">
        <v>11</v>
      </c>
    </row>
    <row r="1415" spans="1:29">
      <c r="A1415">
        <v>1547</v>
      </c>
      <c r="B1415" t="s">
        <v>806</v>
      </c>
      <c r="C1415" t="s">
        <v>2971</v>
      </c>
      <c r="J1415" t="s">
        <v>1457</v>
      </c>
      <c r="K1415">
        <v>0</v>
      </c>
      <c r="N1415" t="b">
        <v>1</v>
      </c>
      <c r="O1415" t="b">
        <v>0</v>
      </c>
      <c r="P1415" t="b">
        <v>0</v>
      </c>
      <c r="Q1415">
        <v>11</v>
      </c>
      <c r="R1415">
        <v>0</v>
      </c>
      <c r="S1415">
        <v>1</v>
      </c>
      <c r="T1415">
        <v>3</v>
      </c>
      <c r="U1415" t="b">
        <v>1</v>
      </c>
      <c r="V1415" t="s">
        <v>1094</v>
      </c>
      <c r="W1415" t="s">
        <v>2917</v>
      </c>
      <c r="X1415" t="s">
        <v>14668</v>
      </c>
      <c r="Y1415">
        <v>16</v>
      </c>
      <c r="Z1415">
        <v>16</v>
      </c>
      <c r="AA1415">
        <v>7</v>
      </c>
      <c r="AB1415">
        <v>7</v>
      </c>
      <c r="AC1415">
        <v>11</v>
      </c>
    </row>
    <row r="1416" spans="1:29">
      <c r="A1416">
        <v>1548</v>
      </c>
      <c r="B1416" t="s">
        <v>806</v>
      </c>
      <c r="C1416" t="s">
        <v>2972</v>
      </c>
      <c r="J1416" t="s">
        <v>1457</v>
      </c>
      <c r="K1416">
        <v>0</v>
      </c>
      <c r="N1416" t="b">
        <v>1</v>
      </c>
      <c r="O1416" t="b">
        <v>0</v>
      </c>
      <c r="P1416" t="b">
        <v>0</v>
      </c>
      <c r="Q1416">
        <v>11</v>
      </c>
      <c r="R1416">
        <v>0</v>
      </c>
      <c r="S1416">
        <v>1</v>
      </c>
      <c r="T1416">
        <v>3</v>
      </c>
      <c r="U1416" t="b">
        <v>1</v>
      </c>
      <c r="V1416" t="s">
        <v>1094</v>
      </c>
      <c r="W1416" t="s">
        <v>2917</v>
      </c>
      <c r="X1416" t="s">
        <v>14675</v>
      </c>
      <c r="Y1416">
        <v>16</v>
      </c>
      <c r="Z1416">
        <v>16</v>
      </c>
      <c r="AA1416">
        <v>8</v>
      </c>
      <c r="AB1416">
        <v>8</v>
      </c>
      <c r="AC1416">
        <v>11</v>
      </c>
    </row>
    <row r="1417" spans="1:29">
      <c r="A1417">
        <v>1549</v>
      </c>
      <c r="B1417" t="s">
        <v>806</v>
      </c>
      <c r="C1417" t="s">
        <v>2973</v>
      </c>
      <c r="J1417" t="s">
        <v>1457</v>
      </c>
      <c r="K1417">
        <v>0</v>
      </c>
      <c r="N1417" t="b">
        <v>1</v>
      </c>
      <c r="O1417" t="b">
        <v>0</v>
      </c>
      <c r="P1417" t="b">
        <v>0</v>
      </c>
      <c r="Q1417">
        <v>11</v>
      </c>
      <c r="R1417">
        <v>0</v>
      </c>
      <c r="S1417">
        <v>1</v>
      </c>
      <c r="T1417">
        <v>3</v>
      </c>
      <c r="U1417" t="b">
        <v>1</v>
      </c>
      <c r="V1417" t="s">
        <v>1094</v>
      </c>
      <c r="W1417" t="s">
        <v>2917</v>
      </c>
      <c r="X1417" t="s">
        <v>14631</v>
      </c>
      <c r="Y1417">
        <v>17</v>
      </c>
      <c r="Z1417">
        <v>17</v>
      </c>
      <c r="AA1417">
        <v>5</v>
      </c>
      <c r="AB1417">
        <v>5</v>
      </c>
      <c r="AC1417">
        <v>11</v>
      </c>
    </row>
    <row r="1418" spans="1:29">
      <c r="A1418">
        <v>1550</v>
      </c>
      <c r="B1418" t="s">
        <v>806</v>
      </c>
      <c r="C1418" t="s">
        <v>2974</v>
      </c>
      <c r="J1418" t="s">
        <v>1457</v>
      </c>
      <c r="K1418">
        <v>0</v>
      </c>
      <c r="N1418" t="b">
        <v>1</v>
      </c>
      <c r="O1418" t="b">
        <v>0</v>
      </c>
      <c r="P1418" t="b">
        <v>0</v>
      </c>
      <c r="Q1418">
        <v>11</v>
      </c>
      <c r="R1418">
        <v>0</v>
      </c>
      <c r="S1418">
        <v>1</v>
      </c>
      <c r="T1418">
        <v>3</v>
      </c>
      <c r="U1418" t="b">
        <v>1</v>
      </c>
      <c r="V1418" t="s">
        <v>1094</v>
      </c>
      <c r="W1418" t="s">
        <v>2917</v>
      </c>
      <c r="X1418" t="s">
        <v>14457</v>
      </c>
      <c r="Y1418">
        <v>17</v>
      </c>
      <c r="Z1418">
        <v>17</v>
      </c>
      <c r="AA1418">
        <v>6</v>
      </c>
      <c r="AB1418">
        <v>6</v>
      </c>
      <c r="AC1418">
        <v>11</v>
      </c>
    </row>
    <row r="1419" spans="1:29">
      <c r="A1419">
        <v>1551</v>
      </c>
      <c r="B1419" t="s">
        <v>806</v>
      </c>
      <c r="C1419" t="s">
        <v>2975</v>
      </c>
      <c r="J1419" t="s">
        <v>1457</v>
      </c>
      <c r="K1419">
        <v>0</v>
      </c>
      <c r="N1419" t="b">
        <v>1</v>
      </c>
      <c r="O1419" t="b">
        <v>0</v>
      </c>
      <c r="P1419" t="b">
        <v>0</v>
      </c>
      <c r="Q1419">
        <v>11</v>
      </c>
      <c r="R1419">
        <v>0</v>
      </c>
      <c r="S1419">
        <v>1</v>
      </c>
      <c r="T1419">
        <v>3</v>
      </c>
      <c r="U1419" t="b">
        <v>1</v>
      </c>
      <c r="V1419" t="s">
        <v>1094</v>
      </c>
      <c r="W1419" t="s">
        <v>2917</v>
      </c>
      <c r="X1419" t="s">
        <v>14669</v>
      </c>
      <c r="Y1419">
        <v>17</v>
      </c>
      <c r="Z1419">
        <v>17</v>
      </c>
      <c r="AA1419">
        <v>7</v>
      </c>
      <c r="AB1419">
        <v>7</v>
      </c>
      <c r="AC1419">
        <v>11</v>
      </c>
    </row>
    <row r="1420" spans="1:29">
      <c r="A1420">
        <v>1552</v>
      </c>
      <c r="B1420" t="s">
        <v>806</v>
      </c>
      <c r="C1420" t="s">
        <v>2976</v>
      </c>
      <c r="J1420" t="s">
        <v>1457</v>
      </c>
      <c r="K1420">
        <v>0</v>
      </c>
      <c r="N1420" t="b">
        <v>1</v>
      </c>
      <c r="O1420" t="b">
        <v>0</v>
      </c>
      <c r="P1420" t="b">
        <v>0</v>
      </c>
      <c r="Q1420">
        <v>11</v>
      </c>
      <c r="R1420">
        <v>0</v>
      </c>
      <c r="S1420">
        <v>1</v>
      </c>
      <c r="T1420">
        <v>3</v>
      </c>
      <c r="U1420" t="b">
        <v>1</v>
      </c>
      <c r="V1420" t="s">
        <v>1094</v>
      </c>
      <c r="W1420" t="s">
        <v>2917</v>
      </c>
      <c r="X1420" t="s">
        <v>14676</v>
      </c>
      <c r="Y1420">
        <v>17</v>
      </c>
      <c r="Z1420">
        <v>17</v>
      </c>
      <c r="AA1420">
        <v>8</v>
      </c>
      <c r="AB1420">
        <v>8</v>
      </c>
      <c r="AC1420">
        <v>11</v>
      </c>
    </row>
    <row r="1421" spans="1:29">
      <c r="A1421">
        <v>1553</v>
      </c>
      <c r="B1421" t="s">
        <v>806</v>
      </c>
      <c r="C1421" t="s">
        <v>2977</v>
      </c>
      <c r="J1421" t="s">
        <v>1457</v>
      </c>
      <c r="K1421">
        <v>0</v>
      </c>
      <c r="N1421" t="b">
        <v>1</v>
      </c>
      <c r="O1421" t="b">
        <v>0</v>
      </c>
      <c r="P1421" t="b">
        <v>0</v>
      </c>
      <c r="Q1421">
        <v>11</v>
      </c>
      <c r="R1421">
        <v>0</v>
      </c>
      <c r="S1421">
        <v>1</v>
      </c>
      <c r="T1421">
        <v>3</v>
      </c>
      <c r="U1421" t="b">
        <v>1</v>
      </c>
      <c r="V1421" t="s">
        <v>1094</v>
      </c>
      <c r="W1421" t="s">
        <v>2917</v>
      </c>
      <c r="X1421" t="s">
        <v>14634</v>
      </c>
      <c r="Y1421">
        <v>18</v>
      </c>
      <c r="Z1421">
        <v>18</v>
      </c>
      <c r="AA1421">
        <v>5</v>
      </c>
      <c r="AB1421">
        <v>5</v>
      </c>
      <c r="AC1421">
        <v>11</v>
      </c>
    </row>
    <row r="1422" spans="1:29">
      <c r="A1422">
        <v>1554</v>
      </c>
      <c r="B1422" t="s">
        <v>806</v>
      </c>
      <c r="C1422" t="s">
        <v>2978</v>
      </c>
      <c r="J1422" t="s">
        <v>1457</v>
      </c>
      <c r="K1422">
        <v>0</v>
      </c>
      <c r="N1422" t="b">
        <v>1</v>
      </c>
      <c r="O1422" t="b">
        <v>0</v>
      </c>
      <c r="P1422" t="b">
        <v>0</v>
      </c>
      <c r="Q1422">
        <v>11</v>
      </c>
      <c r="R1422">
        <v>0</v>
      </c>
      <c r="S1422">
        <v>1</v>
      </c>
      <c r="T1422">
        <v>3</v>
      </c>
      <c r="U1422" t="b">
        <v>1</v>
      </c>
      <c r="V1422" t="s">
        <v>1094</v>
      </c>
      <c r="W1422" t="s">
        <v>2917</v>
      </c>
      <c r="X1422" t="s">
        <v>14635</v>
      </c>
      <c r="Y1422">
        <v>18</v>
      </c>
      <c r="Z1422">
        <v>18</v>
      </c>
      <c r="AA1422">
        <v>6</v>
      </c>
      <c r="AB1422">
        <v>6</v>
      </c>
      <c r="AC1422">
        <v>11</v>
      </c>
    </row>
    <row r="1423" spans="1:29">
      <c r="A1423">
        <v>1555</v>
      </c>
      <c r="B1423" t="s">
        <v>806</v>
      </c>
      <c r="C1423" t="s">
        <v>2979</v>
      </c>
      <c r="J1423" t="s">
        <v>1457</v>
      </c>
      <c r="K1423">
        <v>0</v>
      </c>
      <c r="N1423" t="b">
        <v>1</v>
      </c>
      <c r="O1423" t="b">
        <v>0</v>
      </c>
      <c r="P1423" t="b">
        <v>0</v>
      </c>
      <c r="Q1423">
        <v>11</v>
      </c>
      <c r="R1423">
        <v>0</v>
      </c>
      <c r="S1423">
        <v>1</v>
      </c>
      <c r="T1423">
        <v>3</v>
      </c>
      <c r="U1423" t="b">
        <v>1</v>
      </c>
      <c r="V1423" t="s">
        <v>1094</v>
      </c>
      <c r="W1423" t="s">
        <v>2917</v>
      </c>
      <c r="X1423" t="s">
        <v>14670</v>
      </c>
      <c r="Y1423">
        <v>18</v>
      </c>
      <c r="Z1423">
        <v>18</v>
      </c>
      <c r="AA1423">
        <v>7</v>
      </c>
      <c r="AB1423">
        <v>7</v>
      </c>
      <c r="AC1423">
        <v>11</v>
      </c>
    </row>
    <row r="1424" spans="1:29">
      <c r="A1424">
        <v>1556</v>
      </c>
      <c r="B1424" t="s">
        <v>806</v>
      </c>
      <c r="C1424" t="s">
        <v>2980</v>
      </c>
      <c r="J1424" t="s">
        <v>1457</v>
      </c>
      <c r="K1424">
        <v>0</v>
      </c>
      <c r="N1424" t="b">
        <v>1</v>
      </c>
      <c r="O1424" t="b">
        <v>0</v>
      </c>
      <c r="P1424" t="b">
        <v>0</v>
      </c>
      <c r="Q1424">
        <v>11</v>
      </c>
      <c r="R1424">
        <v>0</v>
      </c>
      <c r="S1424">
        <v>1</v>
      </c>
      <c r="T1424">
        <v>3</v>
      </c>
      <c r="U1424" t="b">
        <v>1</v>
      </c>
      <c r="V1424" t="s">
        <v>1094</v>
      </c>
      <c r="W1424" t="s">
        <v>2917</v>
      </c>
      <c r="X1424" t="s">
        <v>14677</v>
      </c>
      <c r="Y1424">
        <v>18</v>
      </c>
      <c r="Z1424">
        <v>18</v>
      </c>
      <c r="AA1424">
        <v>8</v>
      </c>
      <c r="AB1424">
        <v>8</v>
      </c>
      <c r="AC1424">
        <v>11</v>
      </c>
    </row>
    <row r="1425" spans="1:29">
      <c r="A1425">
        <v>1557</v>
      </c>
      <c r="B1425" t="s">
        <v>806</v>
      </c>
      <c r="C1425" t="s">
        <v>2981</v>
      </c>
      <c r="J1425" t="s">
        <v>1457</v>
      </c>
      <c r="K1425">
        <v>0</v>
      </c>
      <c r="N1425" t="b">
        <v>1</v>
      </c>
      <c r="O1425" t="b">
        <v>0</v>
      </c>
      <c r="P1425" t="b">
        <v>0</v>
      </c>
      <c r="Q1425">
        <v>11</v>
      </c>
      <c r="R1425">
        <v>0</v>
      </c>
      <c r="S1425">
        <v>1</v>
      </c>
      <c r="T1425">
        <v>3</v>
      </c>
      <c r="U1425" t="b">
        <v>1</v>
      </c>
      <c r="V1425" t="s">
        <v>1094</v>
      </c>
      <c r="W1425" t="s">
        <v>2917</v>
      </c>
      <c r="X1425" t="s">
        <v>14637</v>
      </c>
      <c r="Y1425">
        <v>19</v>
      </c>
      <c r="Z1425">
        <v>19</v>
      </c>
      <c r="AA1425">
        <v>5</v>
      </c>
      <c r="AB1425">
        <v>5</v>
      </c>
      <c r="AC1425">
        <v>11</v>
      </c>
    </row>
    <row r="1426" spans="1:29">
      <c r="A1426">
        <v>1558</v>
      </c>
      <c r="B1426" t="s">
        <v>806</v>
      </c>
      <c r="C1426" t="s">
        <v>2982</v>
      </c>
      <c r="J1426" t="s">
        <v>1457</v>
      </c>
      <c r="K1426">
        <v>0</v>
      </c>
      <c r="N1426" t="b">
        <v>1</v>
      </c>
      <c r="O1426" t="b">
        <v>0</v>
      </c>
      <c r="P1426" t="b">
        <v>0</v>
      </c>
      <c r="Q1426">
        <v>11</v>
      </c>
      <c r="R1426">
        <v>0</v>
      </c>
      <c r="S1426">
        <v>1</v>
      </c>
      <c r="T1426">
        <v>3</v>
      </c>
      <c r="U1426" t="b">
        <v>1</v>
      </c>
      <c r="V1426" t="s">
        <v>1094</v>
      </c>
      <c r="W1426" t="s">
        <v>2917</v>
      </c>
      <c r="X1426" t="s">
        <v>14638</v>
      </c>
      <c r="Y1426">
        <v>19</v>
      </c>
      <c r="Z1426">
        <v>19</v>
      </c>
      <c r="AA1426">
        <v>6</v>
      </c>
      <c r="AB1426">
        <v>6</v>
      </c>
      <c r="AC1426">
        <v>11</v>
      </c>
    </row>
    <row r="1427" spans="1:29">
      <c r="A1427">
        <v>1559</v>
      </c>
      <c r="B1427" t="s">
        <v>806</v>
      </c>
      <c r="C1427" t="s">
        <v>2983</v>
      </c>
      <c r="J1427" t="s">
        <v>1457</v>
      </c>
      <c r="K1427">
        <v>0</v>
      </c>
      <c r="N1427" t="b">
        <v>1</v>
      </c>
      <c r="O1427" t="b">
        <v>0</v>
      </c>
      <c r="P1427" t="b">
        <v>0</v>
      </c>
      <c r="Q1427">
        <v>11</v>
      </c>
      <c r="R1427">
        <v>0</v>
      </c>
      <c r="S1427">
        <v>1</v>
      </c>
      <c r="T1427">
        <v>3</v>
      </c>
      <c r="U1427" t="b">
        <v>1</v>
      </c>
      <c r="V1427" t="s">
        <v>1094</v>
      </c>
      <c r="W1427" t="s">
        <v>2917</v>
      </c>
      <c r="X1427" t="s">
        <v>14671</v>
      </c>
      <c r="Y1427">
        <v>19</v>
      </c>
      <c r="Z1427">
        <v>19</v>
      </c>
      <c r="AA1427">
        <v>7</v>
      </c>
      <c r="AB1427">
        <v>7</v>
      </c>
      <c r="AC1427">
        <v>11</v>
      </c>
    </row>
    <row r="1428" spans="1:29">
      <c r="A1428">
        <v>1560</v>
      </c>
      <c r="B1428" t="s">
        <v>806</v>
      </c>
      <c r="C1428" t="s">
        <v>2984</v>
      </c>
      <c r="J1428" t="s">
        <v>1457</v>
      </c>
      <c r="K1428">
        <v>0</v>
      </c>
      <c r="N1428" t="b">
        <v>1</v>
      </c>
      <c r="O1428" t="b">
        <v>0</v>
      </c>
      <c r="P1428" t="b">
        <v>0</v>
      </c>
      <c r="Q1428">
        <v>11</v>
      </c>
      <c r="R1428">
        <v>0</v>
      </c>
      <c r="S1428">
        <v>1</v>
      </c>
      <c r="T1428">
        <v>3</v>
      </c>
      <c r="U1428" t="b">
        <v>1</v>
      </c>
      <c r="V1428" t="s">
        <v>1094</v>
      </c>
      <c r="W1428" t="s">
        <v>2917</v>
      </c>
      <c r="X1428" t="s">
        <v>14678</v>
      </c>
      <c r="Y1428">
        <v>19</v>
      </c>
      <c r="Z1428">
        <v>19</v>
      </c>
      <c r="AA1428">
        <v>8</v>
      </c>
      <c r="AB1428">
        <v>8</v>
      </c>
      <c r="AC1428">
        <v>11</v>
      </c>
    </row>
    <row r="1429" spans="1:29">
      <c r="A1429">
        <v>1561</v>
      </c>
      <c r="B1429" t="s">
        <v>806</v>
      </c>
      <c r="C1429" t="s">
        <v>2985</v>
      </c>
      <c r="J1429" t="s">
        <v>1457</v>
      </c>
      <c r="K1429">
        <v>0</v>
      </c>
      <c r="N1429" t="b">
        <v>1</v>
      </c>
      <c r="O1429" t="b">
        <v>0</v>
      </c>
      <c r="P1429" t="b">
        <v>0</v>
      </c>
      <c r="Q1429">
        <v>11</v>
      </c>
      <c r="R1429">
        <v>0</v>
      </c>
      <c r="S1429">
        <v>1</v>
      </c>
      <c r="T1429">
        <v>3</v>
      </c>
      <c r="U1429" t="b">
        <v>1</v>
      </c>
      <c r="V1429" t="s">
        <v>1094</v>
      </c>
      <c r="W1429" t="s">
        <v>2917</v>
      </c>
      <c r="X1429" t="s">
        <v>14640</v>
      </c>
      <c r="Y1429">
        <v>20</v>
      </c>
      <c r="Z1429">
        <v>20</v>
      </c>
      <c r="AA1429">
        <v>5</v>
      </c>
      <c r="AB1429">
        <v>5</v>
      </c>
      <c r="AC1429">
        <v>11</v>
      </c>
    </row>
    <row r="1430" spans="1:29">
      <c r="A1430">
        <v>1562</v>
      </c>
      <c r="B1430" t="s">
        <v>806</v>
      </c>
      <c r="C1430" t="s">
        <v>2986</v>
      </c>
      <c r="J1430" t="s">
        <v>1457</v>
      </c>
      <c r="K1430">
        <v>0</v>
      </c>
      <c r="N1430" t="b">
        <v>1</v>
      </c>
      <c r="O1430" t="b">
        <v>0</v>
      </c>
      <c r="P1430" t="b">
        <v>0</v>
      </c>
      <c r="Q1430">
        <v>11</v>
      </c>
      <c r="R1430">
        <v>0</v>
      </c>
      <c r="S1430">
        <v>1</v>
      </c>
      <c r="T1430">
        <v>3</v>
      </c>
      <c r="U1430" t="b">
        <v>1</v>
      </c>
      <c r="V1430" t="s">
        <v>1094</v>
      </c>
      <c r="W1430" t="s">
        <v>2917</v>
      </c>
      <c r="X1430" t="s">
        <v>14556</v>
      </c>
      <c r="Y1430">
        <v>20</v>
      </c>
      <c r="Z1430">
        <v>20</v>
      </c>
      <c r="AA1430">
        <v>6</v>
      </c>
      <c r="AB1430">
        <v>6</v>
      </c>
      <c r="AC1430">
        <v>11</v>
      </c>
    </row>
    <row r="1431" spans="1:29">
      <c r="A1431">
        <v>1563</v>
      </c>
      <c r="B1431" t="s">
        <v>806</v>
      </c>
      <c r="C1431" t="s">
        <v>2987</v>
      </c>
      <c r="J1431" t="s">
        <v>1457</v>
      </c>
      <c r="K1431">
        <v>0</v>
      </c>
      <c r="N1431" t="b">
        <v>1</v>
      </c>
      <c r="O1431" t="b">
        <v>0</v>
      </c>
      <c r="P1431" t="b">
        <v>0</v>
      </c>
      <c r="Q1431">
        <v>11</v>
      </c>
      <c r="R1431">
        <v>0</v>
      </c>
      <c r="S1431">
        <v>1</v>
      </c>
      <c r="T1431">
        <v>3</v>
      </c>
      <c r="U1431" t="b">
        <v>1</v>
      </c>
      <c r="V1431" t="s">
        <v>1094</v>
      </c>
      <c r="W1431" t="s">
        <v>2917</v>
      </c>
      <c r="X1431" t="s">
        <v>14566</v>
      </c>
      <c r="Y1431">
        <v>20</v>
      </c>
      <c r="Z1431">
        <v>20</v>
      </c>
      <c r="AA1431">
        <v>7</v>
      </c>
      <c r="AB1431">
        <v>7</v>
      </c>
      <c r="AC1431">
        <v>11</v>
      </c>
    </row>
    <row r="1432" spans="1:29">
      <c r="A1432">
        <v>1564</v>
      </c>
      <c r="B1432" t="s">
        <v>806</v>
      </c>
      <c r="C1432" t="s">
        <v>2988</v>
      </c>
      <c r="J1432" t="s">
        <v>1457</v>
      </c>
      <c r="K1432">
        <v>0</v>
      </c>
      <c r="N1432" t="b">
        <v>1</v>
      </c>
      <c r="O1432" t="b">
        <v>0</v>
      </c>
      <c r="P1432" t="b">
        <v>0</v>
      </c>
      <c r="Q1432">
        <v>11</v>
      </c>
      <c r="R1432">
        <v>0</v>
      </c>
      <c r="S1432">
        <v>1</v>
      </c>
      <c r="T1432">
        <v>3</v>
      </c>
      <c r="U1432" t="b">
        <v>1</v>
      </c>
      <c r="V1432" t="s">
        <v>1094</v>
      </c>
      <c r="W1432" t="s">
        <v>2917</v>
      </c>
      <c r="X1432" t="s">
        <v>14574</v>
      </c>
      <c r="Y1432">
        <v>20</v>
      </c>
      <c r="Z1432">
        <v>20</v>
      </c>
      <c r="AA1432">
        <v>8</v>
      </c>
      <c r="AB1432">
        <v>8</v>
      </c>
      <c r="AC1432">
        <v>11</v>
      </c>
    </row>
    <row r="1433" spans="1:29">
      <c r="A1433">
        <v>1565</v>
      </c>
      <c r="B1433" t="s">
        <v>806</v>
      </c>
      <c r="C1433" t="s">
        <v>2989</v>
      </c>
      <c r="J1433" t="s">
        <v>1457</v>
      </c>
      <c r="K1433">
        <v>0</v>
      </c>
      <c r="N1433" t="b">
        <v>1</v>
      </c>
      <c r="O1433" t="b">
        <v>0</v>
      </c>
      <c r="P1433" t="b">
        <v>0</v>
      </c>
      <c r="Q1433">
        <v>11</v>
      </c>
      <c r="R1433">
        <v>0</v>
      </c>
      <c r="S1433">
        <v>1</v>
      </c>
      <c r="T1433">
        <v>3</v>
      </c>
      <c r="U1433" t="b">
        <v>1</v>
      </c>
      <c r="V1433" t="s">
        <v>1094</v>
      </c>
      <c r="W1433" t="s">
        <v>2917</v>
      </c>
      <c r="X1433" t="s">
        <v>14643</v>
      </c>
      <c r="Y1433">
        <v>21</v>
      </c>
      <c r="Z1433">
        <v>21</v>
      </c>
      <c r="AA1433">
        <v>5</v>
      </c>
      <c r="AB1433">
        <v>5</v>
      </c>
      <c r="AC1433">
        <v>11</v>
      </c>
    </row>
    <row r="1434" spans="1:29">
      <c r="A1434">
        <v>1566</v>
      </c>
      <c r="B1434" t="s">
        <v>806</v>
      </c>
      <c r="C1434" t="s">
        <v>2990</v>
      </c>
      <c r="J1434" t="s">
        <v>1457</v>
      </c>
      <c r="K1434">
        <v>0</v>
      </c>
      <c r="N1434" t="b">
        <v>1</v>
      </c>
      <c r="O1434" t="b">
        <v>0</v>
      </c>
      <c r="P1434" t="b">
        <v>0</v>
      </c>
      <c r="Q1434">
        <v>11</v>
      </c>
      <c r="R1434">
        <v>0</v>
      </c>
      <c r="S1434">
        <v>1</v>
      </c>
      <c r="T1434">
        <v>3</v>
      </c>
      <c r="U1434" t="b">
        <v>1</v>
      </c>
      <c r="V1434" t="s">
        <v>1094</v>
      </c>
      <c r="W1434" t="s">
        <v>2917</v>
      </c>
      <c r="X1434" t="s">
        <v>14557</v>
      </c>
      <c r="Y1434">
        <v>21</v>
      </c>
      <c r="Z1434">
        <v>21</v>
      </c>
      <c r="AA1434">
        <v>6</v>
      </c>
      <c r="AB1434">
        <v>6</v>
      </c>
      <c r="AC1434">
        <v>11</v>
      </c>
    </row>
    <row r="1435" spans="1:29">
      <c r="A1435">
        <v>1567</v>
      </c>
      <c r="B1435" t="s">
        <v>806</v>
      </c>
      <c r="C1435" t="s">
        <v>2991</v>
      </c>
      <c r="J1435" t="s">
        <v>1457</v>
      </c>
      <c r="K1435">
        <v>0</v>
      </c>
      <c r="N1435" t="b">
        <v>1</v>
      </c>
      <c r="O1435" t="b">
        <v>0</v>
      </c>
      <c r="P1435" t="b">
        <v>0</v>
      </c>
      <c r="Q1435">
        <v>11</v>
      </c>
      <c r="R1435">
        <v>0</v>
      </c>
      <c r="S1435">
        <v>1</v>
      </c>
      <c r="T1435">
        <v>3</v>
      </c>
      <c r="U1435" t="b">
        <v>1</v>
      </c>
      <c r="V1435" t="s">
        <v>1094</v>
      </c>
      <c r="W1435" t="s">
        <v>2917</v>
      </c>
      <c r="X1435" t="s">
        <v>14567</v>
      </c>
      <c r="Y1435">
        <v>21</v>
      </c>
      <c r="Z1435">
        <v>21</v>
      </c>
      <c r="AA1435">
        <v>7</v>
      </c>
      <c r="AB1435">
        <v>7</v>
      </c>
      <c r="AC1435">
        <v>11</v>
      </c>
    </row>
    <row r="1436" spans="1:29">
      <c r="A1436">
        <v>1568</v>
      </c>
      <c r="B1436" t="s">
        <v>806</v>
      </c>
      <c r="C1436" t="s">
        <v>2992</v>
      </c>
      <c r="J1436" t="s">
        <v>1457</v>
      </c>
      <c r="K1436">
        <v>0</v>
      </c>
      <c r="N1436" t="b">
        <v>1</v>
      </c>
      <c r="O1436" t="b">
        <v>0</v>
      </c>
      <c r="P1436" t="b">
        <v>0</v>
      </c>
      <c r="Q1436">
        <v>11</v>
      </c>
      <c r="R1436">
        <v>0</v>
      </c>
      <c r="S1436">
        <v>1</v>
      </c>
      <c r="T1436">
        <v>3</v>
      </c>
      <c r="U1436" t="b">
        <v>1</v>
      </c>
      <c r="V1436" t="s">
        <v>1094</v>
      </c>
      <c r="W1436" t="s">
        <v>2917</v>
      </c>
      <c r="X1436" t="s">
        <v>14575</v>
      </c>
      <c r="Y1436">
        <v>21</v>
      </c>
      <c r="Z1436">
        <v>21</v>
      </c>
      <c r="AA1436">
        <v>8</v>
      </c>
      <c r="AB1436">
        <v>8</v>
      </c>
      <c r="AC1436">
        <v>11</v>
      </c>
    </row>
    <row r="1437" spans="1:29">
      <c r="A1437">
        <v>1569</v>
      </c>
      <c r="B1437" t="s">
        <v>806</v>
      </c>
      <c r="C1437" t="s">
        <v>2993</v>
      </c>
      <c r="J1437" t="s">
        <v>1457</v>
      </c>
      <c r="K1437">
        <v>0</v>
      </c>
      <c r="N1437" t="b">
        <v>1</v>
      </c>
      <c r="O1437" t="b">
        <v>0</v>
      </c>
      <c r="P1437" t="b">
        <v>0</v>
      </c>
      <c r="Q1437">
        <v>11</v>
      </c>
      <c r="R1437">
        <v>0</v>
      </c>
      <c r="S1437">
        <v>1</v>
      </c>
      <c r="T1437">
        <v>3</v>
      </c>
      <c r="U1437" t="b">
        <v>1</v>
      </c>
      <c r="V1437" t="s">
        <v>1094</v>
      </c>
      <c r="W1437" t="s">
        <v>2917</v>
      </c>
      <c r="X1437" t="s">
        <v>14645</v>
      </c>
      <c r="Y1437">
        <v>22</v>
      </c>
      <c r="Z1437">
        <v>22</v>
      </c>
      <c r="AA1437">
        <v>5</v>
      </c>
      <c r="AB1437">
        <v>5</v>
      </c>
      <c r="AC1437">
        <v>11</v>
      </c>
    </row>
    <row r="1438" spans="1:29">
      <c r="A1438">
        <v>1570</v>
      </c>
      <c r="B1438" t="s">
        <v>806</v>
      </c>
      <c r="C1438" t="s">
        <v>2994</v>
      </c>
      <c r="J1438" t="s">
        <v>1457</v>
      </c>
      <c r="K1438">
        <v>0</v>
      </c>
      <c r="N1438" t="b">
        <v>1</v>
      </c>
      <c r="O1438" t="b">
        <v>0</v>
      </c>
      <c r="P1438" t="b">
        <v>0</v>
      </c>
      <c r="Q1438">
        <v>11</v>
      </c>
      <c r="R1438">
        <v>0</v>
      </c>
      <c r="S1438">
        <v>1</v>
      </c>
      <c r="T1438">
        <v>3</v>
      </c>
      <c r="U1438" t="b">
        <v>1</v>
      </c>
      <c r="V1438" t="s">
        <v>1094</v>
      </c>
      <c r="W1438" t="s">
        <v>2917</v>
      </c>
      <c r="X1438" t="s">
        <v>14558</v>
      </c>
      <c r="Y1438">
        <v>22</v>
      </c>
      <c r="Z1438">
        <v>22</v>
      </c>
      <c r="AA1438">
        <v>6</v>
      </c>
      <c r="AB1438">
        <v>6</v>
      </c>
      <c r="AC1438">
        <v>11</v>
      </c>
    </row>
    <row r="1439" spans="1:29">
      <c r="A1439">
        <v>1571</v>
      </c>
      <c r="B1439" t="s">
        <v>806</v>
      </c>
      <c r="C1439" t="s">
        <v>2995</v>
      </c>
      <c r="J1439" t="s">
        <v>1457</v>
      </c>
      <c r="K1439">
        <v>0</v>
      </c>
      <c r="N1439" t="b">
        <v>1</v>
      </c>
      <c r="O1439" t="b">
        <v>0</v>
      </c>
      <c r="P1439" t="b">
        <v>0</v>
      </c>
      <c r="Q1439">
        <v>11</v>
      </c>
      <c r="R1439">
        <v>0</v>
      </c>
      <c r="S1439">
        <v>1</v>
      </c>
      <c r="T1439">
        <v>3</v>
      </c>
      <c r="U1439" t="b">
        <v>1</v>
      </c>
      <c r="V1439" t="s">
        <v>1094</v>
      </c>
      <c r="W1439" t="s">
        <v>2917</v>
      </c>
      <c r="X1439" t="s">
        <v>14568</v>
      </c>
      <c r="Y1439">
        <v>22</v>
      </c>
      <c r="Z1439">
        <v>22</v>
      </c>
      <c r="AA1439">
        <v>7</v>
      </c>
      <c r="AB1439">
        <v>7</v>
      </c>
      <c r="AC1439">
        <v>11</v>
      </c>
    </row>
    <row r="1440" spans="1:29">
      <c r="A1440">
        <v>1572</v>
      </c>
      <c r="B1440" t="s">
        <v>806</v>
      </c>
      <c r="C1440" t="s">
        <v>2996</v>
      </c>
      <c r="J1440" t="s">
        <v>1457</v>
      </c>
      <c r="K1440">
        <v>0</v>
      </c>
      <c r="N1440" t="b">
        <v>1</v>
      </c>
      <c r="O1440" t="b">
        <v>0</v>
      </c>
      <c r="P1440" t="b">
        <v>0</v>
      </c>
      <c r="Q1440">
        <v>11</v>
      </c>
      <c r="R1440">
        <v>0</v>
      </c>
      <c r="S1440">
        <v>1</v>
      </c>
      <c r="T1440">
        <v>3</v>
      </c>
      <c r="U1440" t="b">
        <v>1</v>
      </c>
      <c r="V1440" t="s">
        <v>1094</v>
      </c>
      <c r="W1440" t="s">
        <v>2917</v>
      </c>
      <c r="X1440" t="s">
        <v>14576</v>
      </c>
      <c r="Y1440">
        <v>22</v>
      </c>
      <c r="Z1440">
        <v>22</v>
      </c>
      <c r="AA1440">
        <v>8</v>
      </c>
      <c r="AB1440">
        <v>8</v>
      </c>
      <c r="AC1440">
        <v>11</v>
      </c>
    </row>
    <row r="1441" spans="1:29">
      <c r="A1441">
        <v>1573</v>
      </c>
      <c r="B1441" t="s">
        <v>806</v>
      </c>
      <c r="C1441" t="s">
        <v>2997</v>
      </c>
      <c r="J1441" t="s">
        <v>1457</v>
      </c>
      <c r="K1441">
        <v>0</v>
      </c>
      <c r="N1441" t="b">
        <v>1</v>
      </c>
      <c r="O1441" t="b">
        <v>0</v>
      </c>
      <c r="P1441" t="b">
        <v>0</v>
      </c>
      <c r="Q1441">
        <v>11</v>
      </c>
      <c r="R1441">
        <v>0</v>
      </c>
      <c r="S1441">
        <v>1</v>
      </c>
      <c r="T1441">
        <v>3</v>
      </c>
      <c r="U1441" t="b">
        <v>1</v>
      </c>
      <c r="V1441" t="s">
        <v>1094</v>
      </c>
      <c r="W1441" t="s">
        <v>2917</v>
      </c>
      <c r="X1441" t="s">
        <v>14647</v>
      </c>
      <c r="Y1441">
        <v>23</v>
      </c>
      <c r="Z1441">
        <v>23</v>
      </c>
      <c r="AA1441">
        <v>5</v>
      </c>
      <c r="AB1441">
        <v>5</v>
      </c>
      <c r="AC1441">
        <v>11</v>
      </c>
    </row>
    <row r="1442" spans="1:29">
      <c r="A1442">
        <v>1574</v>
      </c>
      <c r="B1442" t="s">
        <v>806</v>
      </c>
      <c r="C1442" t="s">
        <v>2998</v>
      </c>
      <c r="J1442" t="s">
        <v>1457</v>
      </c>
      <c r="K1442">
        <v>0</v>
      </c>
      <c r="N1442" t="b">
        <v>1</v>
      </c>
      <c r="O1442" t="b">
        <v>0</v>
      </c>
      <c r="P1442" t="b">
        <v>0</v>
      </c>
      <c r="Q1442">
        <v>11</v>
      </c>
      <c r="R1442">
        <v>0</v>
      </c>
      <c r="S1442">
        <v>1</v>
      </c>
      <c r="T1442">
        <v>3</v>
      </c>
      <c r="U1442" t="b">
        <v>1</v>
      </c>
      <c r="V1442" t="s">
        <v>1094</v>
      </c>
      <c r="W1442" t="s">
        <v>2917</v>
      </c>
      <c r="X1442" t="s">
        <v>14559</v>
      </c>
      <c r="Y1442">
        <v>23</v>
      </c>
      <c r="Z1442">
        <v>23</v>
      </c>
      <c r="AA1442">
        <v>6</v>
      </c>
      <c r="AB1442">
        <v>6</v>
      </c>
      <c r="AC1442">
        <v>11</v>
      </c>
    </row>
    <row r="1443" spans="1:29">
      <c r="A1443">
        <v>1575</v>
      </c>
      <c r="B1443" t="s">
        <v>806</v>
      </c>
      <c r="C1443" t="s">
        <v>2999</v>
      </c>
      <c r="J1443" t="s">
        <v>1457</v>
      </c>
      <c r="K1443">
        <v>0</v>
      </c>
      <c r="N1443" t="b">
        <v>1</v>
      </c>
      <c r="O1443" t="b">
        <v>0</v>
      </c>
      <c r="P1443" t="b">
        <v>0</v>
      </c>
      <c r="Q1443">
        <v>11</v>
      </c>
      <c r="R1443">
        <v>0</v>
      </c>
      <c r="S1443">
        <v>1</v>
      </c>
      <c r="T1443">
        <v>3</v>
      </c>
      <c r="U1443" t="b">
        <v>1</v>
      </c>
      <c r="V1443" t="s">
        <v>1094</v>
      </c>
      <c r="W1443" t="s">
        <v>2917</v>
      </c>
      <c r="X1443" t="s">
        <v>14672</v>
      </c>
      <c r="Y1443">
        <v>23</v>
      </c>
      <c r="Z1443">
        <v>23</v>
      </c>
      <c r="AA1443">
        <v>7</v>
      </c>
      <c r="AB1443">
        <v>7</v>
      </c>
      <c r="AC1443">
        <v>11</v>
      </c>
    </row>
    <row r="1444" spans="1:29">
      <c r="A1444">
        <v>1576</v>
      </c>
      <c r="B1444" t="s">
        <v>806</v>
      </c>
      <c r="C1444" t="s">
        <v>3000</v>
      </c>
      <c r="J1444" t="s">
        <v>1457</v>
      </c>
      <c r="K1444">
        <v>0</v>
      </c>
      <c r="N1444" t="b">
        <v>1</v>
      </c>
      <c r="O1444" t="b">
        <v>0</v>
      </c>
      <c r="P1444" t="b">
        <v>0</v>
      </c>
      <c r="Q1444">
        <v>11</v>
      </c>
      <c r="R1444">
        <v>0</v>
      </c>
      <c r="S1444">
        <v>1</v>
      </c>
      <c r="T1444">
        <v>3</v>
      </c>
      <c r="U1444" t="b">
        <v>1</v>
      </c>
      <c r="V1444" t="s">
        <v>1094</v>
      </c>
      <c r="W1444" t="s">
        <v>2917</v>
      </c>
      <c r="X1444" t="s">
        <v>14679</v>
      </c>
      <c r="Y1444">
        <v>23</v>
      </c>
      <c r="Z1444">
        <v>23</v>
      </c>
      <c r="AA1444">
        <v>8</v>
      </c>
      <c r="AB1444">
        <v>8</v>
      </c>
      <c r="AC1444">
        <v>11</v>
      </c>
    </row>
    <row r="1445" spans="1:29">
      <c r="A1445">
        <v>1577</v>
      </c>
      <c r="B1445" t="s">
        <v>806</v>
      </c>
      <c r="C1445" t="s">
        <v>3001</v>
      </c>
      <c r="J1445" t="s">
        <v>1457</v>
      </c>
      <c r="K1445">
        <v>0</v>
      </c>
      <c r="N1445" t="b">
        <v>1</v>
      </c>
      <c r="O1445" t="b">
        <v>0</v>
      </c>
      <c r="P1445" t="b">
        <v>0</v>
      </c>
      <c r="Q1445">
        <v>11</v>
      </c>
      <c r="R1445">
        <v>0</v>
      </c>
      <c r="S1445">
        <v>1</v>
      </c>
      <c r="T1445">
        <v>3</v>
      </c>
      <c r="U1445" t="b">
        <v>1</v>
      </c>
      <c r="V1445" t="s">
        <v>1094</v>
      </c>
      <c r="W1445" t="s">
        <v>2917</v>
      </c>
      <c r="X1445" t="s">
        <v>14649</v>
      </c>
      <c r="Y1445">
        <v>24</v>
      </c>
      <c r="Z1445">
        <v>24</v>
      </c>
      <c r="AA1445">
        <v>5</v>
      </c>
      <c r="AB1445">
        <v>5</v>
      </c>
      <c r="AC1445">
        <v>11</v>
      </c>
    </row>
    <row r="1446" spans="1:29">
      <c r="A1446">
        <v>1578</v>
      </c>
      <c r="B1446" t="s">
        <v>806</v>
      </c>
      <c r="C1446" t="s">
        <v>3002</v>
      </c>
      <c r="J1446" t="s">
        <v>1457</v>
      </c>
      <c r="K1446">
        <v>0</v>
      </c>
      <c r="N1446" t="b">
        <v>1</v>
      </c>
      <c r="O1446" t="b">
        <v>0</v>
      </c>
      <c r="P1446" t="b">
        <v>0</v>
      </c>
      <c r="Q1446">
        <v>11</v>
      </c>
      <c r="R1446">
        <v>0</v>
      </c>
      <c r="S1446">
        <v>1</v>
      </c>
      <c r="T1446">
        <v>3</v>
      </c>
      <c r="U1446" t="b">
        <v>1</v>
      </c>
      <c r="V1446" t="s">
        <v>1094</v>
      </c>
      <c r="W1446" t="s">
        <v>2917</v>
      </c>
      <c r="X1446" t="s">
        <v>14560</v>
      </c>
      <c r="Y1446">
        <v>24</v>
      </c>
      <c r="Z1446">
        <v>24</v>
      </c>
      <c r="AA1446">
        <v>6</v>
      </c>
      <c r="AB1446">
        <v>6</v>
      </c>
      <c r="AC1446">
        <v>11</v>
      </c>
    </row>
    <row r="1447" spans="1:29">
      <c r="A1447">
        <v>1579</v>
      </c>
      <c r="B1447" t="s">
        <v>806</v>
      </c>
      <c r="C1447" t="s">
        <v>3003</v>
      </c>
      <c r="J1447" t="s">
        <v>1457</v>
      </c>
      <c r="K1447">
        <v>0</v>
      </c>
      <c r="N1447" t="b">
        <v>1</v>
      </c>
      <c r="O1447" t="b">
        <v>0</v>
      </c>
      <c r="P1447" t="b">
        <v>0</v>
      </c>
      <c r="Q1447">
        <v>11</v>
      </c>
      <c r="R1447">
        <v>0</v>
      </c>
      <c r="S1447">
        <v>1</v>
      </c>
      <c r="T1447">
        <v>3</v>
      </c>
      <c r="U1447" t="b">
        <v>1</v>
      </c>
      <c r="V1447" t="s">
        <v>1094</v>
      </c>
      <c r="W1447" t="s">
        <v>2917</v>
      </c>
      <c r="X1447" t="s">
        <v>14569</v>
      </c>
      <c r="Y1447">
        <v>24</v>
      </c>
      <c r="Z1447">
        <v>24</v>
      </c>
      <c r="AA1447">
        <v>7</v>
      </c>
      <c r="AB1447">
        <v>7</v>
      </c>
      <c r="AC1447">
        <v>11</v>
      </c>
    </row>
    <row r="1448" spans="1:29">
      <c r="A1448">
        <v>1580</v>
      </c>
      <c r="B1448" t="s">
        <v>806</v>
      </c>
      <c r="C1448" t="s">
        <v>3004</v>
      </c>
      <c r="J1448" t="s">
        <v>1457</v>
      </c>
      <c r="K1448">
        <v>0</v>
      </c>
      <c r="N1448" t="b">
        <v>1</v>
      </c>
      <c r="O1448" t="b">
        <v>0</v>
      </c>
      <c r="P1448" t="b">
        <v>0</v>
      </c>
      <c r="Q1448">
        <v>11</v>
      </c>
      <c r="R1448">
        <v>0</v>
      </c>
      <c r="S1448">
        <v>1</v>
      </c>
      <c r="T1448">
        <v>3</v>
      </c>
      <c r="U1448" t="b">
        <v>1</v>
      </c>
      <c r="V1448" t="s">
        <v>1094</v>
      </c>
      <c r="W1448" t="s">
        <v>2917</v>
      </c>
      <c r="X1448" t="s">
        <v>14577</v>
      </c>
      <c r="Y1448">
        <v>24</v>
      </c>
      <c r="Z1448">
        <v>24</v>
      </c>
      <c r="AA1448">
        <v>8</v>
      </c>
      <c r="AB1448">
        <v>8</v>
      </c>
      <c r="AC1448">
        <v>11</v>
      </c>
    </row>
    <row r="1449" spans="1:29">
      <c r="A1449">
        <v>1581</v>
      </c>
      <c r="B1449" t="s">
        <v>806</v>
      </c>
      <c r="C1449" t="s">
        <v>3005</v>
      </c>
      <c r="J1449" t="s">
        <v>1457</v>
      </c>
      <c r="K1449">
        <v>0</v>
      </c>
      <c r="N1449" t="b">
        <v>1</v>
      </c>
      <c r="O1449" t="b">
        <v>0</v>
      </c>
      <c r="P1449" t="b">
        <v>0</v>
      </c>
      <c r="Q1449">
        <v>11</v>
      </c>
      <c r="R1449">
        <v>0</v>
      </c>
      <c r="S1449">
        <v>1</v>
      </c>
      <c r="T1449">
        <v>3</v>
      </c>
      <c r="U1449" t="b">
        <v>1</v>
      </c>
      <c r="V1449" t="s">
        <v>1094</v>
      </c>
      <c r="W1449" t="s">
        <v>2917</v>
      </c>
      <c r="X1449" t="s">
        <v>14652</v>
      </c>
      <c r="Y1449">
        <v>25</v>
      </c>
      <c r="Z1449">
        <v>25</v>
      </c>
      <c r="AA1449">
        <v>5</v>
      </c>
      <c r="AB1449">
        <v>5</v>
      </c>
      <c r="AC1449">
        <v>11</v>
      </c>
    </row>
    <row r="1450" spans="1:29">
      <c r="A1450">
        <v>1582</v>
      </c>
      <c r="B1450" t="s">
        <v>806</v>
      </c>
      <c r="C1450" t="s">
        <v>3006</v>
      </c>
      <c r="J1450" t="s">
        <v>1457</v>
      </c>
      <c r="K1450">
        <v>0</v>
      </c>
      <c r="N1450" t="b">
        <v>1</v>
      </c>
      <c r="O1450" t="b">
        <v>0</v>
      </c>
      <c r="P1450" t="b">
        <v>0</v>
      </c>
      <c r="Q1450">
        <v>11</v>
      </c>
      <c r="R1450">
        <v>0</v>
      </c>
      <c r="S1450">
        <v>1</v>
      </c>
      <c r="T1450">
        <v>3</v>
      </c>
      <c r="U1450" t="b">
        <v>1</v>
      </c>
      <c r="V1450" t="s">
        <v>1094</v>
      </c>
      <c r="W1450" t="s">
        <v>2917</v>
      </c>
      <c r="X1450" t="s">
        <v>14465</v>
      </c>
      <c r="Y1450">
        <v>25</v>
      </c>
      <c r="Z1450">
        <v>25</v>
      </c>
      <c r="AA1450">
        <v>6</v>
      </c>
      <c r="AB1450">
        <v>6</v>
      </c>
      <c r="AC1450">
        <v>11</v>
      </c>
    </row>
    <row r="1451" spans="1:29">
      <c r="A1451">
        <v>1583</v>
      </c>
      <c r="B1451" t="s">
        <v>806</v>
      </c>
      <c r="C1451" t="s">
        <v>3007</v>
      </c>
      <c r="J1451" t="s">
        <v>1457</v>
      </c>
      <c r="K1451">
        <v>0</v>
      </c>
      <c r="N1451" t="b">
        <v>1</v>
      </c>
      <c r="O1451" t="b">
        <v>0</v>
      </c>
      <c r="P1451" t="b">
        <v>0</v>
      </c>
      <c r="Q1451">
        <v>11</v>
      </c>
      <c r="R1451">
        <v>0</v>
      </c>
      <c r="S1451">
        <v>1</v>
      </c>
      <c r="T1451">
        <v>3</v>
      </c>
      <c r="U1451" t="b">
        <v>1</v>
      </c>
      <c r="V1451" t="s">
        <v>1094</v>
      </c>
      <c r="W1451" t="s">
        <v>2917</v>
      </c>
      <c r="X1451" t="s">
        <v>14570</v>
      </c>
      <c r="Y1451">
        <v>25</v>
      </c>
      <c r="Z1451">
        <v>25</v>
      </c>
      <c r="AA1451">
        <v>7</v>
      </c>
      <c r="AB1451">
        <v>7</v>
      </c>
      <c r="AC1451">
        <v>11</v>
      </c>
    </row>
    <row r="1452" spans="1:29">
      <c r="A1452">
        <v>1584</v>
      </c>
      <c r="B1452" t="s">
        <v>806</v>
      </c>
      <c r="C1452" t="s">
        <v>3008</v>
      </c>
      <c r="J1452" t="s">
        <v>1457</v>
      </c>
      <c r="K1452">
        <v>0</v>
      </c>
      <c r="N1452" t="b">
        <v>1</v>
      </c>
      <c r="O1452" t="b">
        <v>0</v>
      </c>
      <c r="P1452" t="b">
        <v>0</v>
      </c>
      <c r="Q1452">
        <v>11</v>
      </c>
      <c r="R1452">
        <v>0</v>
      </c>
      <c r="S1452">
        <v>1</v>
      </c>
      <c r="T1452">
        <v>3</v>
      </c>
      <c r="U1452" t="b">
        <v>1</v>
      </c>
      <c r="V1452" t="s">
        <v>1094</v>
      </c>
      <c r="W1452" t="s">
        <v>2917</v>
      </c>
      <c r="X1452" t="s">
        <v>14578</v>
      </c>
      <c r="Y1452">
        <v>25</v>
      </c>
      <c r="Z1452">
        <v>25</v>
      </c>
      <c r="AA1452">
        <v>8</v>
      </c>
      <c r="AB1452">
        <v>8</v>
      </c>
      <c r="AC1452">
        <v>11</v>
      </c>
    </row>
    <row r="1453" spans="1:29">
      <c r="A1453">
        <v>1585</v>
      </c>
      <c r="B1453" t="s">
        <v>806</v>
      </c>
      <c r="C1453" t="s">
        <v>3009</v>
      </c>
      <c r="J1453" t="s">
        <v>1457</v>
      </c>
      <c r="K1453">
        <v>0</v>
      </c>
      <c r="N1453" t="b">
        <v>1</v>
      </c>
      <c r="O1453" t="b">
        <v>0</v>
      </c>
      <c r="P1453" t="b">
        <v>0</v>
      </c>
      <c r="Q1453">
        <v>11</v>
      </c>
      <c r="R1453">
        <v>0</v>
      </c>
      <c r="S1453">
        <v>1</v>
      </c>
      <c r="T1453">
        <v>3</v>
      </c>
      <c r="U1453" t="b">
        <v>1</v>
      </c>
      <c r="V1453" t="s">
        <v>1094</v>
      </c>
      <c r="W1453" t="s">
        <v>2917</v>
      </c>
      <c r="X1453" t="s">
        <v>14654</v>
      </c>
      <c r="Y1453">
        <v>26</v>
      </c>
      <c r="Z1453">
        <v>26</v>
      </c>
      <c r="AA1453">
        <v>5</v>
      </c>
      <c r="AB1453">
        <v>5</v>
      </c>
      <c r="AC1453">
        <v>11</v>
      </c>
    </row>
    <row r="1454" spans="1:29">
      <c r="A1454">
        <v>1586</v>
      </c>
      <c r="B1454" t="s">
        <v>806</v>
      </c>
      <c r="C1454" t="s">
        <v>3010</v>
      </c>
      <c r="J1454" t="s">
        <v>1457</v>
      </c>
      <c r="K1454">
        <v>0</v>
      </c>
      <c r="N1454" t="b">
        <v>1</v>
      </c>
      <c r="O1454" t="b">
        <v>0</v>
      </c>
      <c r="P1454" t="b">
        <v>0</v>
      </c>
      <c r="Q1454">
        <v>11</v>
      </c>
      <c r="R1454">
        <v>0</v>
      </c>
      <c r="S1454">
        <v>1</v>
      </c>
      <c r="T1454">
        <v>3</v>
      </c>
      <c r="U1454" t="b">
        <v>1</v>
      </c>
      <c r="V1454" t="s">
        <v>1094</v>
      </c>
      <c r="W1454" t="s">
        <v>2917</v>
      </c>
      <c r="X1454" t="s">
        <v>14561</v>
      </c>
      <c r="Y1454">
        <v>26</v>
      </c>
      <c r="Z1454">
        <v>26</v>
      </c>
      <c r="AA1454">
        <v>6</v>
      </c>
      <c r="AB1454">
        <v>6</v>
      </c>
      <c r="AC1454">
        <v>11</v>
      </c>
    </row>
    <row r="1455" spans="1:29">
      <c r="A1455">
        <v>1587</v>
      </c>
      <c r="B1455" t="s">
        <v>806</v>
      </c>
      <c r="C1455" t="s">
        <v>3011</v>
      </c>
      <c r="J1455" t="s">
        <v>1457</v>
      </c>
      <c r="K1455">
        <v>0</v>
      </c>
      <c r="N1455" t="b">
        <v>1</v>
      </c>
      <c r="O1455" t="b">
        <v>0</v>
      </c>
      <c r="P1455" t="b">
        <v>0</v>
      </c>
      <c r="Q1455">
        <v>11</v>
      </c>
      <c r="R1455">
        <v>0</v>
      </c>
      <c r="S1455">
        <v>1</v>
      </c>
      <c r="T1455">
        <v>3</v>
      </c>
      <c r="U1455" t="b">
        <v>1</v>
      </c>
      <c r="V1455" t="s">
        <v>1094</v>
      </c>
      <c r="W1455" t="s">
        <v>2917</v>
      </c>
      <c r="X1455" t="s">
        <v>14673</v>
      </c>
      <c r="Y1455">
        <v>26</v>
      </c>
      <c r="Z1455">
        <v>26</v>
      </c>
      <c r="AA1455">
        <v>7</v>
      </c>
      <c r="AB1455">
        <v>7</v>
      </c>
      <c r="AC1455">
        <v>11</v>
      </c>
    </row>
    <row r="1456" spans="1:29">
      <c r="A1456">
        <v>1588</v>
      </c>
      <c r="B1456" t="s">
        <v>806</v>
      </c>
      <c r="C1456" t="s">
        <v>3012</v>
      </c>
      <c r="J1456" t="s">
        <v>1457</v>
      </c>
      <c r="K1456">
        <v>0</v>
      </c>
      <c r="N1456" t="b">
        <v>1</v>
      </c>
      <c r="O1456" t="b">
        <v>0</v>
      </c>
      <c r="P1456" t="b">
        <v>0</v>
      </c>
      <c r="Q1456">
        <v>11</v>
      </c>
      <c r="R1456">
        <v>0</v>
      </c>
      <c r="S1456">
        <v>1</v>
      </c>
      <c r="T1456">
        <v>3</v>
      </c>
      <c r="U1456" t="b">
        <v>1</v>
      </c>
      <c r="V1456" t="s">
        <v>1094</v>
      </c>
      <c r="W1456" t="s">
        <v>2917</v>
      </c>
      <c r="X1456" t="s">
        <v>14680</v>
      </c>
      <c r="Y1456">
        <v>26</v>
      </c>
      <c r="Z1456">
        <v>26</v>
      </c>
      <c r="AA1456">
        <v>8</v>
      </c>
      <c r="AB1456">
        <v>8</v>
      </c>
      <c r="AC1456">
        <v>11</v>
      </c>
    </row>
    <row r="1457" spans="1:29">
      <c r="A1457">
        <v>1589</v>
      </c>
      <c r="B1457" t="s">
        <v>806</v>
      </c>
      <c r="C1457" t="s">
        <v>3013</v>
      </c>
      <c r="J1457" t="s">
        <v>1457</v>
      </c>
      <c r="K1457">
        <v>0</v>
      </c>
      <c r="N1457" t="b">
        <v>1</v>
      </c>
      <c r="O1457" t="b">
        <v>0</v>
      </c>
      <c r="P1457" t="b">
        <v>0</v>
      </c>
      <c r="Q1457">
        <v>11</v>
      </c>
      <c r="R1457">
        <v>0</v>
      </c>
      <c r="S1457">
        <v>1</v>
      </c>
      <c r="T1457">
        <v>3</v>
      </c>
      <c r="U1457" t="b">
        <v>1</v>
      </c>
      <c r="V1457" t="s">
        <v>1094</v>
      </c>
      <c r="W1457" t="s">
        <v>2917</v>
      </c>
      <c r="X1457" t="s">
        <v>14766</v>
      </c>
      <c r="Y1457">
        <v>27</v>
      </c>
      <c r="Z1457">
        <v>27</v>
      </c>
      <c r="AA1457">
        <v>5</v>
      </c>
      <c r="AB1457">
        <v>5</v>
      </c>
      <c r="AC1457">
        <v>11</v>
      </c>
    </row>
    <row r="1458" spans="1:29">
      <c r="A1458">
        <v>1590</v>
      </c>
      <c r="B1458" t="s">
        <v>806</v>
      </c>
      <c r="C1458" t="s">
        <v>3014</v>
      </c>
      <c r="J1458" t="s">
        <v>1457</v>
      </c>
      <c r="K1458">
        <v>0</v>
      </c>
      <c r="N1458" t="b">
        <v>1</v>
      </c>
      <c r="O1458" t="b">
        <v>0</v>
      </c>
      <c r="P1458" t="b">
        <v>0</v>
      </c>
      <c r="Q1458">
        <v>11</v>
      </c>
      <c r="R1458">
        <v>0</v>
      </c>
      <c r="S1458">
        <v>1</v>
      </c>
      <c r="T1458">
        <v>3</v>
      </c>
      <c r="U1458" t="b">
        <v>1</v>
      </c>
      <c r="V1458" t="s">
        <v>1094</v>
      </c>
      <c r="W1458" t="s">
        <v>2917</v>
      </c>
      <c r="X1458" t="s">
        <v>14562</v>
      </c>
      <c r="Y1458">
        <v>27</v>
      </c>
      <c r="Z1458">
        <v>27</v>
      </c>
      <c r="AA1458">
        <v>6</v>
      </c>
      <c r="AB1458">
        <v>6</v>
      </c>
      <c r="AC1458">
        <v>11</v>
      </c>
    </row>
    <row r="1459" spans="1:29">
      <c r="A1459">
        <v>1591</v>
      </c>
      <c r="B1459" t="s">
        <v>806</v>
      </c>
      <c r="C1459" t="s">
        <v>3015</v>
      </c>
      <c r="J1459" t="s">
        <v>1457</v>
      </c>
      <c r="K1459">
        <v>0</v>
      </c>
      <c r="N1459" t="b">
        <v>1</v>
      </c>
      <c r="O1459" t="b">
        <v>0</v>
      </c>
      <c r="P1459" t="b">
        <v>0</v>
      </c>
      <c r="Q1459">
        <v>11</v>
      </c>
      <c r="R1459">
        <v>0</v>
      </c>
      <c r="S1459">
        <v>1</v>
      </c>
      <c r="T1459">
        <v>3</v>
      </c>
      <c r="U1459" t="b">
        <v>1</v>
      </c>
      <c r="V1459" t="s">
        <v>1094</v>
      </c>
      <c r="W1459" t="s">
        <v>2917</v>
      </c>
      <c r="X1459" t="s">
        <v>14571</v>
      </c>
      <c r="Y1459">
        <v>27</v>
      </c>
      <c r="Z1459">
        <v>27</v>
      </c>
      <c r="AA1459">
        <v>7</v>
      </c>
      <c r="AB1459">
        <v>7</v>
      </c>
      <c r="AC1459">
        <v>11</v>
      </c>
    </row>
    <row r="1460" spans="1:29">
      <c r="A1460">
        <v>1592</v>
      </c>
      <c r="B1460" t="s">
        <v>806</v>
      </c>
      <c r="C1460" t="s">
        <v>3016</v>
      </c>
      <c r="J1460" t="s">
        <v>1457</v>
      </c>
      <c r="K1460">
        <v>0</v>
      </c>
      <c r="N1460" t="b">
        <v>1</v>
      </c>
      <c r="O1460" t="b">
        <v>0</v>
      </c>
      <c r="P1460" t="b">
        <v>0</v>
      </c>
      <c r="Q1460">
        <v>11</v>
      </c>
      <c r="R1460">
        <v>0</v>
      </c>
      <c r="S1460">
        <v>1</v>
      </c>
      <c r="T1460">
        <v>3</v>
      </c>
      <c r="U1460" t="b">
        <v>1</v>
      </c>
      <c r="V1460" t="s">
        <v>1094</v>
      </c>
      <c r="W1460" t="s">
        <v>2917</v>
      </c>
      <c r="X1460" t="s">
        <v>14579</v>
      </c>
      <c r="Y1460">
        <v>27</v>
      </c>
      <c r="Z1460">
        <v>27</v>
      </c>
      <c r="AA1460">
        <v>8</v>
      </c>
      <c r="AB1460">
        <v>8</v>
      </c>
      <c r="AC1460">
        <v>11</v>
      </c>
    </row>
    <row r="1461" spans="1:29">
      <c r="A1461">
        <v>1593</v>
      </c>
      <c r="B1461" t="s">
        <v>806</v>
      </c>
      <c r="C1461" t="s">
        <v>3017</v>
      </c>
      <c r="J1461" t="s">
        <v>1457</v>
      </c>
      <c r="K1461">
        <v>0</v>
      </c>
      <c r="N1461" t="b">
        <v>1</v>
      </c>
      <c r="O1461" t="b">
        <v>0</v>
      </c>
      <c r="P1461" t="b">
        <v>0</v>
      </c>
      <c r="Q1461">
        <v>11</v>
      </c>
      <c r="R1461">
        <v>0</v>
      </c>
      <c r="S1461">
        <v>1</v>
      </c>
      <c r="T1461">
        <v>3</v>
      </c>
      <c r="U1461" t="b">
        <v>1</v>
      </c>
      <c r="V1461" t="s">
        <v>1094</v>
      </c>
      <c r="W1461" t="s">
        <v>2917</v>
      </c>
      <c r="X1461" t="s">
        <v>14690</v>
      </c>
      <c r="Y1461">
        <v>28</v>
      </c>
      <c r="Z1461">
        <v>28</v>
      </c>
      <c r="AA1461">
        <v>5</v>
      </c>
      <c r="AB1461">
        <v>5</v>
      </c>
      <c r="AC1461">
        <v>11</v>
      </c>
    </row>
    <row r="1462" spans="1:29">
      <c r="A1462">
        <v>1594</v>
      </c>
      <c r="B1462" t="s">
        <v>806</v>
      </c>
      <c r="C1462" t="s">
        <v>3018</v>
      </c>
      <c r="J1462" t="s">
        <v>1457</v>
      </c>
      <c r="K1462">
        <v>0</v>
      </c>
      <c r="N1462" t="b">
        <v>1</v>
      </c>
      <c r="O1462" t="b">
        <v>0</v>
      </c>
      <c r="P1462" t="b">
        <v>0</v>
      </c>
      <c r="Q1462">
        <v>11</v>
      </c>
      <c r="R1462">
        <v>0</v>
      </c>
      <c r="S1462">
        <v>1</v>
      </c>
      <c r="T1462">
        <v>3</v>
      </c>
      <c r="U1462" t="b">
        <v>1</v>
      </c>
      <c r="V1462" t="s">
        <v>1094</v>
      </c>
      <c r="W1462" t="s">
        <v>2917</v>
      </c>
      <c r="X1462" t="s">
        <v>14563</v>
      </c>
      <c r="Y1462">
        <v>28</v>
      </c>
      <c r="Z1462">
        <v>28</v>
      </c>
      <c r="AA1462">
        <v>6</v>
      </c>
      <c r="AB1462">
        <v>6</v>
      </c>
      <c r="AC1462">
        <v>11</v>
      </c>
    </row>
    <row r="1463" spans="1:29">
      <c r="A1463">
        <v>1595</v>
      </c>
      <c r="B1463" t="s">
        <v>806</v>
      </c>
      <c r="C1463" t="s">
        <v>3019</v>
      </c>
      <c r="J1463" t="s">
        <v>1457</v>
      </c>
      <c r="K1463">
        <v>0</v>
      </c>
      <c r="N1463" t="b">
        <v>1</v>
      </c>
      <c r="O1463" t="b">
        <v>0</v>
      </c>
      <c r="P1463" t="b">
        <v>0</v>
      </c>
      <c r="Q1463">
        <v>11</v>
      </c>
      <c r="R1463">
        <v>0</v>
      </c>
      <c r="S1463">
        <v>1</v>
      </c>
      <c r="T1463">
        <v>3</v>
      </c>
      <c r="U1463" t="b">
        <v>1</v>
      </c>
      <c r="V1463" t="s">
        <v>1094</v>
      </c>
      <c r="W1463" t="s">
        <v>2917</v>
      </c>
      <c r="X1463" t="s">
        <v>14691</v>
      </c>
      <c r="Y1463">
        <v>28</v>
      </c>
      <c r="Z1463">
        <v>28</v>
      </c>
      <c r="AA1463">
        <v>7</v>
      </c>
      <c r="AB1463">
        <v>7</v>
      </c>
      <c r="AC1463">
        <v>11</v>
      </c>
    </row>
    <row r="1464" spans="1:29">
      <c r="A1464">
        <v>1596</v>
      </c>
      <c r="B1464" t="s">
        <v>806</v>
      </c>
      <c r="C1464" t="s">
        <v>3020</v>
      </c>
      <c r="J1464" t="s">
        <v>1457</v>
      </c>
      <c r="K1464">
        <v>0</v>
      </c>
      <c r="N1464" t="b">
        <v>1</v>
      </c>
      <c r="O1464" t="b">
        <v>0</v>
      </c>
      <c r="P1464" t="b">
        <v>0</v>
      </c>
      <c r="Q1464">
        <v>11</v>
      </c>
      <c r="R1464">
        <v>0</v>
      </c>
      <c r="S1464">
        <v>1</v>
      </c>
      <c r="T1464">
        <v>3</v>
      </c>
      <c r="U1464" t="b">
        <v>1</v>
      </c>
      <c r="V1464" t="s">
        <v>1094</v>
      </c>
      <c r="W1464" t="s">
        <v>2917</v>
      </c>
      <c r="X1464" t="s">
        <v>14692</v>
      </c>
      <c r="Y1464">
        <v>28</v>
      </c>
      <c r="Z1464">
        <v>28</v>
      </c>
      <c r="AA1464">
        <v>8</v>
      </c>
      <c r="AB1464">
        <v>8</v>
      </c>
      <c r="AC1464">
        <v>11</v>
      </c>
    </row>
    <row r="1465" spans="1:29">
      <c r="A1465">
        <v>1601</v>
      </c>
      <c r="B1465" t="s">
        <v>806</v>
      </c>
      <c r="C1465" t="s">
        <v>3021</v>
      </c>
      <c r="J1465" t="s">
        <v>1457</v>
      </c>
      <c r="K1465">
        <v>0</v>
      </c>
      <c r="N1465" t="b">
        <v>1</v>
      </c>
      <c r="O1465" t="b">
        <v>0</v>
      </c>
      <c r="P1465" t="b">
        <v>0</v>
      </c>
      <c r="Q1465">
        <v>11</v>
      </c>
      <c r="R1465">
        <v>0</v>
      </c>
      <c r="S1465">
        <v>1</v>
      </c>
      <c r="T1465">
        <v>3</v>
      </c>
      <c r="U1465" t="b">
        <v>1</v>
      </c>
      <c r="V1465" t="s">
        <v>1094</v>
      </c>
      <c r="W1465" t="s">
        <v>2917</v>
      </c>
      <c r="X1465" t="s">
        <v>14768</v>
      </c>
      <c r="Y1465">
        <v>29</v>
      </c>
      <c r="Z1465">
        <v>29</v>
      </c>
      <c r="AA1465">
        <v>5</v>
      </c>
      <c r="AB1465">
        <v>5</v>
      </c>
      <c r="AC1465">
        <v>11</v>
      </c>
    </row>
    <row r="1466" spans="1:29">
      <c r="A1466">
        <v>1602</v>
      </c>
      <c r="B1466" t="s">
        <v>806</v>
      </c>
      <c r="C1466" t="s">
        <v>3022</v>
      </c>
      <c r="J1466" t="s">
        <v>1457</v>
      </c>
      <c r="K1466">
        <v>0</v>
      </c>
      <c r="N1466" t="b">
        <v>1</v>
      </c>
      <c r="O1466" t="b">
        <v>0</v>
      </c>
      <c r="P1466" t="b">
        <v>0</v>
      </c>
      <c r="Q1466">
        <v>11</v>
      </c>
      <c r="R1466">
        <v>0</v>
      </c>
      <c r="S1466">
        <v>1</v>
      </c>
      <c r="T1466">
        <v>3</v>
      </c>
      <c r="U1466" t="b">
        <v>1</v>
      </c>
      <c r="V1466" t="s">
        <v>1094</v>
      </c>
      <c r="W1466" t="s">
        <v>2917</v>
      </c>
      <c r="X1466" t="s">
        <v>14564</v>
      </c>
      <c r="Y1466">
        <v>29</v>
      </c>
      <c r="Z1466">
        <v>29</v>
      </c>
      <c r="AA1466">
        <v>6</v>
      </c>
      <c r="AB1466">
        <v>6</v>
      </c>
      <c r="AC1466">
        <v>11</v>
      </c>
    </row>
    <row r="1467" spans="1:29">
      <c r="A1467">
        <v>1603</v>
      </c>
      <c r="B1467" t="s">
        <v>806</v>
      </c>
      <c r="C1467" t="s">
        <v>3023</v>
      </c>
      <c r="J1467" t="s">
        <v>1457</v>
      </c>
      <c r="K1467">
        <v>0</v>
      </c>
      <c r="N1467" t="b">
        <v>1</v>
      </c>
      <c r="O1467" t="b">
        <v>0</v>
      </c>
      <c r="P1467" t="b">
        <v>0</v>
      </c>
      <c r="Q1467">
        <v>11</v>
      </c>
      <c r="R1467">
        <v>0</v>
      </c>
      <c r="S1467">
        <v>1</v>
      </c>
      <c r="T1467">
        <v>3</v>
      </c>
      <c r="U1467" t="b">
        <v>1</v>
      </c>
      <c r="V1467" t="s">
        <v>1094</v>
      </c>
      <c r="W1467" t="s">
        <v>2917</v>
      </c>
      <c r="X1467" t="s">
        <v>14572</v>
      </c>
      <c r="Y1467">
        <v>29</v>
      </c>
      <c r="Z1467">
        <v>29</v>
      </c>
      <c r="AA1467">
        <v>7</v>
      </c>
      <c r="AB1467">
        <v>7</v>
      </c>
      <c r="AC1467">
        <v>11</v>
      </c>
    </row>
    <row r="1468" spans="1:29">
      <c r="A1468">
        <v>1604</v>
      </c>
      <c r="B1468" t="s">
        <v>806</v>
      </c>
      <c r="C1468" t="s">
        <v>3024</v>
      </c>
      <c r="J1468" t="s">
        <v>1457</v>
      </c>
      <c r="K1468">
        <v>0</v>
      </c>
      <c r="N1468" t="b">
        <v>1</v>
      </c>
      <c r="O1468" t="b">
        <v>0</v>
      </c>
      <c r="P1468" t="b">
        <v>0</v>
      </c>
      <c r="Q1468">
        <v>11</v>
      </c>
      <c r="R1468">
        <v>0</v>
      </c>
      <c r="S1468">
        <v>1</v>
      </c>
      <c r="T1468">
        <v>3</v>
      </c>
      <c r="U1468" t="b">
        <v>1</v>
      </c>
      <c r="V1468" t="s">
        <v>1094</v>
      </c>
      <c r="W1468" t="s">
        <v>2917</v>
      </c>
      <c r="X1468" t="s">
        <v>14580</v>
      </c>
      <c r="Y1468">
        <v>29</v>
      </c>
      <c r="Z1468">
        <v>29</v>
      </c>
      <c r="AA1468">
        <v>8</v>
      </c>
      <c r="AB1468">
        <v>8</v>
      </c>
      <c r="AC1468">
        <v>11</v>
      </c>
    </row>
    <row r="1469" spans="1:29">
      <c r="A1469">
        <v>1605</v>
      </c>
      <c r="B1469" t="s">
        <v>806</v>
      </c>
      <c r="C1469" t="s">
        <v>3025</v>
      </c>
      <c r="J1469" t="s">
        <v>1471</v>
      </c>
      <c r="K1469">
        <v>0</v>
      </c>
      <c r="N1469" t="b">
        <v>1</v>
      </c>
      <c r="O1469" t="b">
        <v>0</v>
      </c>
      <c r="P1469" t="b">
        <v>0</v>
      </c>
      <c r="Q1469">
        <v>11</v>
      </c>
      <c r="R1469">
        <v>0</v>
      </c>
      <c r="S1469">
        <v>1</v>
      </c>
      <c r="T1469">
        <v>3</v>
      </c>
      <c r="U1469" t="b">
        <v>1</v>
      </c>
      <c r="V1469" t="s">
        <v>1094</v>
      </c>
      <c r="W1469" t="s">
        <v>2917</v>
      </c>
      <c r="X1469" t="s">
        <v>14454</v>
      </c>
      <c r="Y1469">
        <v>15</v>
      </c>
      <c r="Z1469">
        <v>15</v>
      </c>
      <c r="AA1469">
        <v>9</v>
      </c>
      <c r="AB1469">
        <v>9</v>
      </c>
      <c r="AC1469">
        <v>11</v>
      </c>
    </row>
    <row r="1470" spans="1:29">
      <c r="A1470">
        <v>1606</v>
      </c>
      <c r="B1470" t="s">
        <v>806</v>
      </c>
      <c r="C1470" t="s">
        <v>3026</v>
      </c>
      <c r="J1470" t="s">
        <v>1471</v>
      </c>
      <c r="K1470">
        <v>0</v>
      </c>
      <c r="N1470" t="b">
        <v>1</v>
      </c>
      <c r="O1470" t="b">
        <v>0</v>
      </c>
      <c r="P1470" t="b">
        <v>0</v>
      </c>
      <c r="Q1470">
        <v>11</v>
      </c>
      <c r="R1470">
        <v>0</v>
      </c>
      <c r="S1470">
        <v>1</v>
      </c>
      <c r="T1470">
        <v>3</v>
      </c>
      <c r="U1470" t="b">
        <v>1</v>
      </c>
      <c r="V1470" t="s">
        <v>1094</v>
      </c>
      <c r="W1470" t="s">
        <v>2917</v>
      </c>
      <c r="X1470" t="s">
        <v>14681</v>
      </c>
      <c r="Y1470">
        <v>16</v>
      </c>
      <c r="Z1470">
        <v>16</v>
      </c>
      <c r="AA1470">
        <v>9</v>
      </c>
      <c r="AB1470">
        <v>9</v>
      </c>
      <c r="AC1470">
        <v>11</v>
      </c>
    </row>
    <row r="1471" spans="1:29">
      <c r="A1471">
        <v>1607</v>
      </c>
      <c r="B1471" t="s">
        <v>806</v>
      </c>
      <c r="C1471" t="s">
        <v>3027</v>
      </c>
      <c r="J1471" t="s">
        <v>1471</v>
      </c>
      <c r="K1471">
        <v>0</v>
      </c>
      <c r="N1471" t="b">
        <v>1</v>
      </c>
      <c r="O1471" t="b">
        <v>0</v>
      </c>
      <c r="P1471" t="b">
        <v>0</v>
      </c>
      <c r="Q1471">
        <v>11</v>
      </c>
      <c r="R1471">
        <v>0</v>
      </c>
      <c r="S1471">
        <v>1</v>
      </c>
      <c r="T1471">
        <v>3</v>
      </c>
      <c r="U1471" t="b">
        <v>1</v>
      </c>
      <c r="V1471" t="s">
        <v>1094</v>
      </c>
      <c r="W1471" t="s">
        <v>2917</v>
      </c>
      <c r="X1471" t="s">
        <v>14458</v>
      </c>
      <c r="Y1471">
        <v>17</v>
      </c>
      <c r="Z1471">
        <v>17</v>
      </c>
      <c r="AA1471">
        <v>9</v>
      </c>
      <c r="AB1471">
        <v>9</v>
      </c>
      <c r="AC1471">
        <v>11</v>
      </c>
    </row>
    <row r="1472" spans="1:29">
      <c r="A1472">
        <v>1608</v>
      </c>
      <c r="B1472" t="s">
        <v>806</v>
      </c>
      <c r="C1472" t="s">
        <v>3028</v>
      </c>
      <c r="J1472" t="s">
        <v>1471</v>
      </c>
      <c r="K1472">
        <v>0</v>
      </c>
      <c r="N1472" t="b">
        <v>1</v>
      </c>
      <c r="O1472" t="b">
        <v>0</v>
      </c>
      <c r="P1472" t="b">
        <v>0</v>
      </c>
      <c r="Q1472">
        <v>11</v>
      </c>
      <c r="R1472">
        <v>0</v>
      </c>
      <c r="S1472">
        <v>1</v>
      </c>
      <c r="T1472">
        <v>3</v>
      </c>
      <c r="U1472" t="b">
        <v>1</v>
      </c>
      <c r="V1472" t="s">
        <v>1094</v>
      </c>
      <c r="W1472" t="s">
        <v>2917</v>
      </c>
      <c r="X1472" t="s">
        <v>14682</v>
      </c>
      <c r="Y1472">
        <v>18</v>
      </c>
      <c r="Z1472">
        <v>18</v>
      </c>
      <c r="AA1472">
        <v>9</v>
      </c>
      <c r="AB1472">
        <v>9</v>
      </c>
      <c r="AC1472">
        <v>11</v>
      </c>
    </row>
    <row r="1473" spans="1:29">
      <c r="A1473">
        <v>1609</v>
      </c>
      <c r="B1473" t="s">
        <v>806</v>
      </c>
      <c r="C1473" t="s">
        <v>3029</v>
      </c>
      <c r="J1473" t="s">
        <v>1471</v>
      </c>
      <c r="K1473">
        <v>0</v>
      </c>
      <c r="N1473" t="b">
        <v>1</v>
      </c>
      <c r="O1473" t="b">
        <v>0</v>
      </c>
      <c r="P1473" t="b">
        <v>0</v>
      </c>
      <c r="Q1473">
        <v>11</v>
      </c>
      <c r="R1473">
        <v>0</v>
      </c>
      <c r="S1473">
        <v>1</v>
      </c>
      <c r="T1473">
        <v>3</v>
      </c>
      <c r="U1473" t="b">
        <v>1</v>
      </c>
      <c r="V1473" t="s">
        <v>1094</v>
      </c>
      <c r="W1473" t="s">
        <v>2917</v>
      </c>
      <c r="X1473" t="s">
        <v>14683</v>
      </c>
      <c r="Y1473">
        <v>19</v>
      </c>
      <c r="Z1473">
        <v>19</v>
      </c>
      <c r="AA1473">
        <v>9</v>
      </c>
      <c r="AB1473">
        <v>9</v>
      </c>
      <c r="AC1473">
        <v>11</v>
      </c>
    </row>
    <row r="1474" spans="1:29">
      <c r="A1474">
        <v>1610</v>
      </c>
      <c r="B1474" t="s">
        <v>806</v>
      </c>
      <c r="C1474" t="s">
        <v>3030</v>
      </c>
      <c r="J1474" t="s">
        <v>1471</v>
      </c>
      <c r="K1474">
        <v>0</v>
      </c>
      <c r="N1474" t="b">
        <v>1</v>
      </c>
      <c r="O1474" t="b">
        <v>0</v>
      </c>
      <c r="P1474" t="b">
        <v>0</v>
      </c>
      <c r="Q1474">
        <v>11</v>
      </c>
      <c r="R1474">
        <v>0</v>
      </c>
      <c r="S1474">
        <v>1</v>
      </c>
      <c r="T1474">
        <v>3</v>
      </c>
      <c r="U1474" t="b">
        <v>1</v>
      </c>
      <c r="V1474" t="s">
        <v>1094</v>
      </c>
      <c r="W1474" t="s">
        <v>2917</v>
      </c>
      <c r="X1474" t="s">
        <v>14582</v>
      </c>
      <c r="Y1474">
        <v>20</v>
      </c>
      <c r="Z1474">
        <v>20</v>
      </c>
      <c r="AA1474">
        <v>9</v>
      </c>
      <c r="AB1474">
        <v>9</v>
      </c>
      <c r="AC1474">
        <v>11</v>
      </c>
    </row>
    <row r="1475" spans="1:29">
      <c r="A1475">
        <v>1611</v>
      </c>
      <c r="B1475" t="s">
        <v>806</v>
      </c>
      <c r="C1475" t="s">
        <v>3031</v>
      </c>
      <c r="J1475" t="s">
        <v>1471</v>
      </c>
      <c r="K1475">
        <v>0</v>
      </c>
      <c r="N1475" t="b">
        <v>1</v>
      </c>
      <c r="O1475" t="b">
        <v>0</v>
      </c>
      <c r="P1475" t="b">
        <v>0</v>
      </c>
      <c r="Q1475">
        <v>11</v>
      </c>
      <c r="R1475">
        <v>0</v>
      </c>
      <c r="S1475">
        <v>1</v>
      </c>
      <c r="T1475">
        <v>3</v>
      </c>
      <c r="U1475" t="b">
        <v>1</v>
      </c>
      <c r="V1475" t="s">
        <v>1094</v>
      </c>
      <c r="W1475" t="s">
        <v>2917</v>
      </c>
      <c r="X1475" t="s">
        <v>14583</v>
      </c>
      <c r="Y1475">
        <v>21</v>
      </c>
      <c r="Z1475">
        <v>21</v>
      </c>
      <c r="AA1475">
        <v>9</v>
      </c>
      <c r="AB1475">
        <v>9</v>
      </c>
      <c r="AC1475">
        <v>11</v>
      </c>
    </row>
    <row r="1476" spans="1:29">
      <c r="A1476">
        <v>1612</v>
      </c>
      <c r="B1476" t="s">
        <v>806</v>
      </c>
      <c r="C1476" t="s">
        <v>3032</v>
      </c>
      <c r="J1476" t="s">
        <v>1471</v>
      </c>
      <c r="K1476">
        <v>0</v>
      </c>
      <c r="N1476" t="b">
        <v>1</v>
      </c>
      <c r="O1476" t="b">
        <v>0</v>
      </c>
      <c r="P1476" t="b">
        <v>0</v>
      </c>
      <c r="Q1476">
        <v>11</v>
      </c>
      <c r="R1476">
        <v>0</v>
      </c>
      <c r="S1476">
        <v>1</v>
      </c>
      <c r="T1476">
        <v>3</v>
      </c>
      <c r="U1476" t="b">
        <v>1</v>
      </c>
      <c r="V1476" t="s">
        <v>1094</v>
      </c>
      <c r="W1476" t="s">
        <v>2917</v>
      </c>
      <c r="X1476" t="s">
        <v>14584</v>
      </c>
      <c r="Y1476">
        <v>22</v>
      </c>
      <c r="Z1476">
        <v>22</v>
      </c>
      <c r="AA1476">
        <v>9</v>
      </c>
      <c r="AB1476">
        <v>9</v>
      </c>
      <c r="AC1476">
        <v>11</v>
      </c>
    </row>
    <row r="1477" spans="1:29">
      <c r="A1477">
        <v>1613</v>
      </c>
      <c r="B1477" t="s">
        <v>806</v>
      </c>
      <c r="C1477" t="s">
        <v>3033</v>
      </c>
      <c r="J1477" t="s">
        <v>1471</v>
      </c>
      <c r="K1477">
        <v>0</v>
      </c>
      <c r="N1477" t="b">
        <v>1</v>
      </c>
      <c r="O1477" t="b">
        <v>0</v>
      </c>
      <c r="P1477" t="b">
        <v>0</v>
      </c>
      <c r="Q1477">
        <v>11</v>
      </c>
      <c r="R1477">
        <v>0</v>
      </c>
      <c r="S1477">
        <v>1</v>
      </c>
      <c r="T1477">
        <v>3</v>
      </c>
      <c r="U1477" t="b">
        <v>1</v>
      </c>
      <c r="V1477" t="s">
        <v>1094</v>
      </c>
      <c r="W1477" t="s">
        <v>2917</v>
      </c>
      <c r="X1477" t="s">
        <v>14585</v>
      </c>
      <c r="Y1477">
        <v>23</v>
      </c>
      <c r="Z1477">
        <v>23</v>
      </c>
      <c r="AA1477">
        <v>9</v>
      </c>
      <c r="AB1477">
        <v>9</v>
      </c>
      <c r="AC1477">
        <v>11</v>
      </c>
    </row>
    <row r="1478" spans="1:29">
      <c r="A1478">
        <v>1614</v>
      </c>
      <c r="B1478" t="s">
        <v>806</v>
      </c>
      <c r="C1478" t="s">
        <v>3034</v>
      </c>
      <c r="J1478" t="s">
        <v>1471</v>
      </c>
      <c r="K1478">
        <v>0</v>
      </c>
      <c r="N1478" t="b">
        <v>1</v>
      </c>
      <c r="O1478" t="b">
        <v>0</v>
      </c>
      <c r="P1478" t="b">
        <v>0</v>
      </c>
      <c r="Q1478">
        <v>11</v>
      </c>
      <c r="R1478">
        <v>0</v>
      </c>
      <c r="S1478">
        <v>1</v>
      </c>
      <c r="T1478">
        <v>3</v>
      </c>
      <c r="U1478" t="b">
        <v>1</v>
      </c>
      <c r="V1478" t="s">
        <v>1094</v>
      </c>
      <c r="W1478" t="s">
        <v>2917</v>
      </c>
      <c r="X1478" t="s">
        <v>14586</v>
      </c>
      <c r="Y1478">
        <v>24</v>
      </c>
      <c r="Z1478">
        <v>24</v>
      </c>
      <c r="AA1478">
        <v>9</v>
      </c>
      <c r="AB1478">
        <v>9</v>
      </c>
      <c r="AC1478">
        <v>11</v>
      </c>
    </row>
    <row r="1479" spans="1:29">
      <c r="A1479">
        <v>1615</v>
      </c>
      <c r="B1479" t="s">
        <v>806</v>
      </c>
      <c r="C1479" t="s">
        <v>3035</v>
      </c>
      <c r="J1479" t="s">
        <v>1471</v>
      </c>
      <c r="K1479">
        <v>0</v>
      </c>
      <c r="N1479" t="b">
        <v>1</v>
      </c>
      <c r="O1479" t="b">
        <v>0</v>
      </c>
      <c r="P1479" t="b">
        <v>0</v>
      </c>
      <c r="Q1479">
        <v>11</v>
      </c>
      <c r="R1479">
        <v>0</v>
      </c>
      <c r="S1479">
        <v>1</v>
      </c>
      <c r="T1479">
        <v>3</v>
      </c>
      <c r="U1479" t="b">
        <v>1</v>
      </c>
      <c r="V1479" t="s">
        <v>1094</v>
      </c>
      <c r="W1479" t="s">
        <v>2917</v>
      </c>
      <c r="X1479" t="s">
        <v>14466</v>
      </c>
      <c r="Y1479">
        <v>25</v>
      </c>
      <c r="Z1479">
        <v>25</v>
      </c>
      <c r="AA1479">
        <v>9</v>
      </c>
      <c r="AB1479">
        <v>9</v>
      </c>
      <c r="AC1479">
        <v>11</v>
      </c>
    </row>
    <row r="1480" spans="1:29">
      <c r="A1480">
        <v>1616</v>
      </c>
      <c r="B1480" t="s">
        <v>806</v>
      </c>
      <c r="C1480" t="s">
        <v>3036</v>
      </c>
      <c r="J1480" t="s">
        <v>1471</v>
      </c>
      <c r="K1480">
        <v>0</v>
      </c>
      <c r="N1480" t="b">
        <v>1</v>
      </c>
      <c r="O1480" t="b">
        <v>0</v>
      </c>
      <c r="P1480" t="b">
        <v>0</v>
      </c>
      <c r="Q1480">
        <v>11</v>
      </c>
      <c r="R1480">
        <v>0</v>
      </c>
      <c r="S1480">
        <v>1</v>
      </c>
      <c r="T1480">
        <v>3</v>
      </c>
      <c r="U1480" t="b">
        <v>1</v>
      </c>
      <c r="V1480" t="s">
        <v>1094</v>
      </c>
      <c r="W1480" t="s">
        <v>2917</v>
      </c>
      <c r="X1480" t="s">
        <v>14587</v>
      </c>
      <c r="Y1480">
        <v>26</v>
      </c>
      <c r="Z1480">
        <v>26</v>
      </c>
      <c r="AA1480">
        <v>9</v>
      </c>
      <c r="AB1480">
        <v>9</v>
      </c>
      <c r="AC1480">
        <v>11</v>
      </c>
    </row>
    <row r="1481" spans="1:29">
      <c r="A1481">
        <v>1617</v>
      </c>
      <c r="B1481" t="s">
        <v>806</v>
      </c>
      <c r="C1481" t="s">
        <v>3037</v>
      </c>
      <c r="J1481" t="s">
        <v>1471</v>
      </c>
      <c r="K1481">
        <v>0</v>
      </c>
      <c r="N1481" t="b">
        <v>1</v>
      </c>
      <c r="O1481" t="b">
        <v>0</v>
      </c>
      <c r="P1481" t="b">
        <v>0</v>
      </c>
      <c r="Q1481">
        <v>11</v>
      </c>
      <c r="R1481">
        <v>0</v>
      </c>
      <c r="S1481">
        <v>1</v>
      </c>
      <c r="T1481">
        <v>3</v>
      </c>
      <c r="U1481" t="b">
        <v>1</v>
      </c>
      <c r="V1481" t="s">
        <v>1094</v>
      </c>
      <c r="W1481" t="s">
        <v>2917</v>
      </c>
      <c r="X1481" t="s">
        <v>14588</v>
      </c>
      <c r="Y1481">
        <v>27</v>
      </c>
      <c r="Z1481">
        <v>27</v>
      </c>
      <c r="AA1481">
        <v>9</v>
      </c>
      <c r="AB1481">
        <v>9</v>
      </c>
      <c r="AC1481">
        <v>11</v>
      </c>
    </row>
    <row r="1482" spans="1:29">
      <c r="A1482">
        <v>1618</v>
      </c>
      <c r="B1482" t="s">
        <v>806</v>
      </c>
      <c r="C1482" t="s">
        <v>3038</v>
      </c>
      <c r="J1482" t="s">
        <v>1471</v>
      </c>
      <c r="K1482">
        <v>0</v>
      </c>
      <c r="N1482" t="b">
        <v>1</v>
      </c>
      <c r="O1482" t="b">
        <v>0</v>
      </c>
      <c r="P1482" t="b">
        <v>0</v>
      </c>
      <c r="Q1482">
        <v>11</v>
      </c>
      <c r="R1482">
        <v>0</v>
      </c>
      <c r="S1482">
        <v>1</v>
      </c>
      <c r="T1482">
        <v>3</v>
      </c>
      <c r="U1482" t="b">
        <v>1</v>
      </c>
      <c r="V1482" t="s">
        <v>1094</v>
      </c>
      <c r="W1482" t="s">
        <v>2917</v>
      </c>
      <c r="X1482" t="s">
        <v>14589</v>
      </c>
      <c r="Y1482">
        <v>28</v>
      </c>
      <c r="Z1482">
        <v>28</v>
      </c>
      <c r="AA1482">
        <v>9</v>
      </c>
      <c r="AB1482">
        <v>9</v>
      </c>
      <c r="AC1482">
        <v>11</v>
      </c>
    </row>
    <row r="1483" spans="1:29">
      <c r="A1483">
        <v>1620</v>
      </c>
      <c r="B1483" t="s">
        <v>806</v>
      </c>
      <c r="C1483" t="s">
        <v>3039</v>
      </c>
      <c r="J1483" t="s">
        <v>1471</v>
      </c>
      <c r="K1483">
        <v>0</v>
      </c>
      <c r="N1483" t="b">
        <v>1</v>
      </c>
      <c r="O1483" t="b">
        <v>0</v>
      </c>
      <c r="P1483" t="b">
        <v>0</v>
      </c>
      <c r="Q1483">
        <v>11</v>
      </c>
      <c r="R1483">
        <v>0</v>
      </c>
      <c r="S1483">
        <v>1</v>
      </c>
      <c r="T1483">
        <v>3</v>
      </c>
      <c r="U1483" t="b">
        <v>1</v>
      </c>
      <c r="V1483" t="s">
        <v>1094</v>
      </c>
      <c r="W1483" t="s">
        <v>2917</v>
      </c>
      <c r="X1483" t="s">
        <v>14590</v>
      </c>
      <c r="Y1483">
        <v>29</v>
      </c>
      <c r="Z1483">
        <v>29</v>
      </c>
      <c r="AA1483">
        <v>9</v>
      </c>
      <c r="AB1483">
        <v>9</v>
      </c>
      <c r="AC1483">
        <v>11</v>
      </c>
    </row>
    <row r="1484" spans="1:29">
      <c r="A1484">
        <v>1621</v>
      </c>
      <c r="B1484" t="s">
        <v>806</v>
      </c>
      <c r="C1484" t="s">
        <v>3040</v>
      </c>
      <c r="J1484" t="s">
        <v>1457</v>
      </c>
      <c r="K1484">
        <v>0</v>
      </c>
      <c r="N1484" t="b">
        <v>0</v>
      </c>
      <c r="O1484" t="b">
        <v>1</v>
      </c>
      <c r="P1484" t="b">
        <v>0</v>
      </c>
      <c r="Q1484">
        <v>11</v>
      </c>
      <c r="R1484">
        <v>0</v>
      </c>
      <c r="S1484">
        <v>1</v>
      </c>
      <c r="T1484">
        <v>3</v>
      </c>
      <c r="U1484" t="b">
        <v>1</v>
      </c>
      <c r="V1484" t="s">
        <v>1094</v>
      </c>
      <c r="W1484" t="s">
        <v>2917</v>
      </c>
      <c r="X1484" t="s">
        <v>14684</v>
      </c>
      <c r="Y1484">
        <v>15</v>
      </c>
      <c r="Z1484">
        <v>15</v>
      </c>
      <c r="AA1484">
        <v>10</v>
      </c>
      <c r="AB1484">
        <v>10</v>
      </c>
      <c r="AC1484">
        <v>11</v>
      </c>
    </row>
    <row r="1485" spans="1:29">
      <c r="A1485">
        <v>1622</v>
      </c>
      <c r="B1485" t="s">
        <v>806</v>
      </c>
      <c r="C1485" t="s">
        <v>3041</v>
      </c>
      <c r="J1485" t="s">
        <v>1457</v>
      </c>
      <c r="K1485">
        <v>0</v>
      </c>
      <c r="N1485" t="b">
        <v>0</v>
      </c>
      <c r="O1485" t="b">
        <v>1</v>
      </c>
      <c r="P1485" t="b">
        <v>0</v>
      </c>
      <c r="Q1485">
        <v>11</v>
      </c>
      <c r="R1485">
        <v>0</v>
      </c>
      <c r="S1485">
        <v>1</v>
      </c>
      <c r="T1485">
        <v>3</v>
      </c>
      <c r="U1485" t="b">
        <v>1</v>
      </c>
      <c r="V1485" t="s">
        <v>1094</v>
      </c>
      <c r="W1485" t="s">
        <v>2917</v>
      </c>
      <c r="X1485" t="s">
        <v>14456</v>
      </c>
      <c r="Y1485">
        <v>15</v>
      </c>
      <c r="Z1485">
        <v>15</v>
      </c>
      <c r="AA1485">
        <v>11</v>
      </c>
      <c r="AB1485">
        <v>11</v>
      </c>
      <c r="AC1485">
        <v>11</v>
      </c>
    </row>
    <row r="1486" spans="1:29">
      <c r="A1486">
        <v>1623</v>
      </c>
      <c r="B1486" t="s">
        <v>806</v>
      </c>
      <c r="C1486" t="s">
        <v>3042</v>
      </c>
      <c r="J1486" t="s">
        <v>1457</v>
      </c>
      <c r="K1486">
        <v>0</v>
      </c>
      <c r="N1486" t="b">
        <v>0</v>
      </c>
      <c r="O1486" t="b">
        <v>1</v>
      </c>
      <c r="P1486" t="b">
        <v>0</v>
      </c>
      <c r="Q1486">
        <v>11</v>
      </c>
      <c r="R1486">
        <v>0</v>
      </c>
      <c r="S1486">
        <v>1</v>
      </c>
      <c r="T1486">
        <v>3</v>
      </c>
      <c r="U1486" t="b">
        <v>1</v>
      </c>
      <c r="V1486" t="s">
        <v>1094</v>
      </c>
      <c r="W1486" t="s">
        <v>2917</v>
      </c>
      <c r="X1486" t="s">
        <v>14685</v>
      </c>
      <c r="Y1486">
        <v>16</v>
      </c>
      <c r="Z1486">
        <v>16</v>
      </c>
      <c r="AA1486">
        <v>10</v>
      </c>
      <c r="AB1486">
        <v>10</v>
      </c>
      <c r="AC1486">
        <v>11</v>
      </c>
    </row>
    <row r="1487" spans="1:29">
      <c r="A1487">
        <v>1624</v>
      </c>
      <c r="B1487" t="s">
        <v>806</v>
      </c>
      <c r="C1487" t="s">
        <v>3043</v>
      </c>
      <c r="J1487" t="s">
        <v>1457</v>
      </c>
      <c r="K1487">
        <v>0</v>
      </c>
      <c r="N1487" t="b">
        <v>0</v>
      </c>
      <c r="O1487" t="b">
        <v>1</v>
      </c>
      <c r="P1487" t="b">
        <v>0</v>
      </c>
      <c r="Q1487">
        <v>11</v>
      </c>
      <c r="R1487">
        <v>0</v>
      </c>
      <c r="S1487">
        <v>1</v>
      </c>
      <c r="T1487">
        <v>3</v>
      </c>
      <c r="U1487" t="b">
        <v>1</v>
      </c>
      <c r="V1487" t="s">
        <v>1094</v>
      </c>
      <c r="W1487" t="s">
        <v>2917</v>
      </c>
      <c r="X1487" t="s">
        <v>15332</v>
      </c>
      <c r="Y1487">
        <v>16</v>
      </c>
      <c r="Z1487">
        <v>16</v>
      </c>
      <c r="AA1487">
        <v>11</v>
      </c>
      <c r="AB1487">
        <v>11</v>
      </c>
      <c r="AC1487">
        <v>11</v>
      </c>
    </row>
    <row r="1488" spans="1:29">
      <c r="A1488">
        <v>1625</v>
      </c>
      <c r="B1488" t="s">
        <v>806</v>
      </c>
      <c r="C1488" t="s">
        <v>3044</v>
      </c>
      <c r="J1488" t="s">
        <v>1457</v>
      </c>
      <c r="K1488">
        <v>0</v>
      </c>
      <c r="N1488" t="b">
        <v>0</v>
      </c>
      <c r="O1488" t="b">
        <v>1</v>
      </c>
      <c r="P1488" t="b">
        <v>0</v>
      </c>
      <c r="Q1488">
        <v>11</v>
      </c>
      <c r="R1488">
        <v>0</v>
      </c>
      <c r="S1488">
        <v>1</v>
      </c>
      <c r="T1488">
        <v>3</v>
      </c>
      <c r="U1488" t="b">
        <v>1</v>
      </c>
      <c r="V1488" t="s">
        <v>1094</v>
      </c>
      <c r="W1488" t="s">
        <v>2917</v>
      </c>
      <c r="X1488" t="s">
        <v>14686</v>
      </c>
      <c r="Y1488">
        <v>17</v>
      </c>
      <c r="Z1488">
        <v>17</v>
      </c>
      <c r="AA1488">
        <v>10</v>
      </c>
      <c r="AB1488">
        <v>10</v>
      </c>
      <c r="AC1488">
        <v>11</v>
      </c>
    </row>
    <row r="1489" spans="1:29">
      <c r="A1489">
        <v>1626</v>
      </c>
      <c r="B1489" t="s">
        <v>806</v>
      </c>
      <c r="C1489" t="s">
        <v>3045</v>
      </c>
      <c r="J1489" t="s">
        <v>1457</v>
      </c>
      <c r="K1489">
        <v>0</v>
      </c>
      <c r="N1489" t="b">
        <v>0</v>
      </c>
      <c r="O1489" t="b">
        <v>1</v>
      </c>
      <c r="P1489" t="b">
        <v>0</v>
      </c>
      <c r="Q1489">
        <v>11</v>
      </c>
      <c r="R1489">
        <v>0</v>
      </c>
      <c r="S1489">
        <v>1</v>
      </c>
      <c r="T1489">
        <v>3</v>
      </c>
      <c r="U1489" t="b">
        <v>1</v>
      </c>
      <c r="V1489" t="s">
        <v>1094</v>
      </c>
      <c r="W1489" t="s">
        <v>2917</v>
      </c>
      <c r="X1489" t="s">
        <v>14459</v>
      </c>
      <c r="Y1489">
        <v>17</v>
      </c>
      <c r="Z1489">
        <v>17</v>
      </c>
      <c r="AA1489">
        <v>11</v>
      </c>
      <c r="AB1489">
        <v>11</v>
      </c>
      <c r="AC1489">
        <v>11</v>
      </c>
    </row>
    <row r="1490" spans="1:29">
      <c r="A1490">
        <v>1627</v>
      </c>
      <c r="B1490" t="s">
        <v>806</v>
      </c>
      <c r="C1490" t="s">
        <v>3046</v>
      </c>
      <c r="J1490" t="s">
        <v>1457</v>
      </c>
      <c r="K1490">
        <v>0</v>
      </c>
      <c r="N1490" t="b">
        <v>0</v>
      </c>
      <c r="O1490" t="b">
        <v>1</v>
      </c>
      <c r="P1490" t="b">
        <v>0</v>
      </c>
      <c r="Q1490">
        <v>11</v>
      </c>
      <c r="R1490">
        <v>0</v>
      </c>
      <c r="S1490">
        <v>1</v>
      </c>
      <c r="T1490">
        <v>3</v>
      </c>
      <c r="U1490" t="b">
        <v>1</v>
      </c>
      <c r="V1490" t="s">
        <v>1094</v>
      </c>
      <c r="W1490" t="s">
        <v>2917</v>
      </c>
      <c r="X1490" t="s">
        <v>14687</v>
      </c>
      <c r="Y1490">
        <v>18</v>
      </c>
      <c r="Z1490">
        <v>18</v>
      </c>
      <c r="AA1490">
        <v>10</v>
      </c>
      <c r="AB1490">
        <v>10</v>
      </c>
      <c r="AC1490">
        <v>11</v>
      </c>
    </row>
    <row r="1491" spans="1:29">
      <c r="A1491">
        <v>1628</v>
      </c>
      <c r="B1491" t="s">
        <v>806</v>
      </c>
      <c r="C1491" t="s">
        <v>3047</v>
      </c>
      <c r="J1491" t="s">
        <v>1457</v>
      </c>
      <c r="K1491">
        <v>0</v>
      </c>
      <c r="N1491" t="b">
        <v>0</v>
      </c>
      <c r="O1491" t="b">
        <v>1</v>
      </c>
      <c r="P1491" t="b">
        <v>0</v>
      </c>
      <c r="Q1491">
        <v>11</v>
      </c>
      <c r="R1491">
        <v>0</v>
      </c>
      <c r="S1491">
        <v>1</v>
      </c>
      <c r="T1491">
        <v>3</v>
      </c>
      <c r="U1491" t="b">
        <v>1</v>
      </c>
      <c r="V1491" t="s">
        <v>1094</v>
      </c>
      <c r="W1491" t="s">
        <v>2917</v>
      </c>
      <c r="X1491" t="s">
        <v>15333</v>
      </c>
      <c r="Y1491">
        <v>18</v>
      </c>
      <c r="Z1491">
        <v>18</v>
      </c>
      <c r="AA1491">
        <v>11</v>
      </c>
      <c r="AB1491">
        <v>11</v>
      </c>
      <c r="AC1491">
        <v>11</v>
      </c>
    </row>
    <row r="1492" spans="1:29">
      <c r="A1492">
        <v>1629</v>
      </c>
      <c r="B1492" t="s">
        <v>806</v>
      </c>
      <c r="C1492" t="s">
        <v>3048</v>
      </c>
      <c r="J1492" t="s">
        <v>1457</v>
      </c>
      <c r="K1492">
        <v>0</v>
      </c>
      <c r="N1492" t="b">
        <v>0</v>
      </c>
      <c r="O1492" t="b">
        <v>1</v>
      </c>
      <c r="P1492" t="b">
        <v>0</v>
      </c>
      <c r="Q1492">
        <v>11</v>
      </c>
      <c r="R1492">
        <v>0</v>
      </c>
      <c r="S1492">
        <v>1</v>
      </c>
      <c r="T1492">
        <v>3</v>
      </c>
      <c r="U1492" t="b">
        <v>1</v>
      </c>
      <c r="V1492" t="s">
        <v>1094</v>
      </c>
      <c r="W1492" t="s">
        <v>2917</v>
      </c>
      <c r="X1492" t="s">
        <v>14688</v>
      </c>
      <c r="Y1492">
        <v>19</v>
      </c>
      <c r="Z1492">
        <v>19</v>
      </c>
      <c r="AA1492">
        <v>10</v>
      </c>
      <c r="AB1492">
        <v>10</v>
      </c>
      <c r="AC1492">
        <v>11</v>
      </c>
    </row>
    <row r="1493" spans="1:29">
      <c r="A1493">
        <v>1630</v>
      </c>
      <c r="B1493" t="s">
        <v>806</v>
      </c>
      <c r="C1493" t="s">
        <v>3049</v>
      </c>
      <c r="J1493" t="s">
        <v>1457</v>
      </c>
      <c r="K1493">
        <v>0</v>
      </c>
      <c r="N1493" t="b">
        <v>0</v>
      </c>
      <c r="O1493" t="b">
        <v>1</v>
      </c>
      <c r="P1493" t="b">
        <v>0</v>
      </c>
      <c r="Q1493">
        <v>11</v>
      </c>
      <c r="R1493">
        <v>0</v>
      </c>
      <c r="S1493">
        <v>1</v>
      </c>
      <c r="T1493">
        <v>3</v>
      </c>
      <c r="U1493" t="b">
        <v>1</v>
      </c>
      <c r="V1493" t="s">
        <v>1094</v>
      </c>
      <c r="W1493" t="s">
        <v>2917</v>
      </c>
      <c r="X1493" t="s">
        <v>15334</v>
      </c>
      <c r="Y1493">
        <v>19</v>
      </c>
      <c r="Z1493">
        <v>19</v>
      </c>
      <c r="AA1493">
        <v>11</v>
      </c>
      <c r="AB1493">
        <v>11</v>
      </c>
      <c r="AC1493">
        <v>11</v>
      </c>
    </row>
    <row r="1494" spans="1:29">
      <c r="A1494">
        <v>1631</v>
      </c>
      <c r="B1494" t="s">
        <v>806</v>
      </c>
      <c r="C1494" t="s">
        <v>3050</v>
      </c>
      <c r="J1494" t="s">
        <v>1457</v>
      </c>
      <c r="K1494">
        <v>0</v>
      </c>
      <c r="N1494" t="b">
        <v>0</v>
      </c>
      <c r="O1494" t="b">
        <v>1</v>
      </c>
      <c r="P1494" t="b">
        <v>0</v>
      </c>
      <c r="Q1494">
        <v>11</v>
      </c>
      <c r="R1494">
        <v>0</v>
      </c>
      <c r="S1494">
        <v>1</v>
      </c>
      <c r="T1494">
        <v>3</v>
      </c>
      <c r="U1494" t="b">
        <v>1</v>
      </c>
      <c r="V1494" t="s">
        <v>1094</v>
      </c>
      <c r="W1494" t="s">
        <v>2917</v>
      </c>
      <c r="X1494" t="s">
        <v>14592</v>
      </c>
      <c r="Y1494">
        <v>20</v>
      </c>
      <c r="Z1494">
        <v>20</v>
      </c>
      <c r="AA1494">
        <v>10</v>
      </c>
      <c r="AB1494">
        <v>10</v>
      </c>
      <c r="AC1494">
        <v>11</v>
      </c>
    </row>
    <row r="1495" spans="1:29">
      <c r="A1495">
        <v>1632</v>
      </c>
      <c r="B1495" t="s">
        <v>806</v>
      </c>
      <c r="C1495" t="s">
        <v>3051</v>
      </c>
      <c r="J1495" t="s">
        <v>1457</v>
      </c>
      <c r="K1495">
        <v>0</v>
      </c>
      <c r="N1495" t="b">
        <v>0</v>
      </c>
      <c r="O1495" t="b">
        <v>1</v>
      </c>
      <c r="P1495" t="b">
        <v>0</v>
      </c>
      <c r="Q1495">
        <v>11</v>
      </c>
      <c r="R1495">
        <v>0</v>
      </c>
      <c r="S1495">
        <v>1</v>
      </c>
      <c r="T1495">
        <v>3</v>
      </c>
      <c r="U1495" t="b">
        <v>1</v>
      </c>
      <c r="V1495" t="s">
        <v>1094</v>
      </c>
      <c r="W1495" t="s">
        <v>2917</v>
      </c>
      <c r="X1495" t="s">
        <v>15335</v>
      </c>
      <c r="Y1495">
        <v>20</v>
      </c>
      <c r="Z1495">
        <v>20</v>
      </c>
      <c r="AA1495">
        <v>11</v>
      </c>
      <c r="AB1495">
        <v>11</v>
      </c>
      <c r="AC1495">
        <v>11</v>
      </c>
    </row>
    <row r="1496" spans="1:29">
      <c r="A1496">
        <v>1633</v>
      </c>
      <c r="B1496" t="s">
        <v>806</v>
      </c>
      <c r="C1496" t="s">
        <v>3052</v>
      </c>
      <c r="J1496" t="s">
        <v>1457</v>
      </c>
      <c r="K1496">
        <v>0</v>
      </c>
      <c r="N1496" t="b">
        <v>0</v>
      </c>
      <c r="O1496" t="b">
        <v>1</v>
      </c>
      <c r="P1496" t="b">
        <v>0</v>
      </c>
      <c r="Q1496">
        <v>11</v>
      </c>
      <c r="R1496">
        <v>0</v>
      </c>
      <c r="S1496">
        <v>1</v>
      </c>
      <c r="T1496">
        <v>3</v>
      </c>
      <c r="U1496" t="b">
        <v>1</v>
      </c>
      <c r="V1496" t="s">
        <v>1094</v>
      </c>
      <c r="W1496" t="s">
        <v>2917</v>
      </c>
      <c r="X1496" t="s">
        <v>14593</v>
      </c>
      <c r="Y1496">
        <v>21</v>
      </c>
      <c r="Z1496">
        <v>21</v>
      </c>
      <c r="AA1496">
        <v>10</v>
      </c>
      <c r="AB1496">
        <v>10</v>
      </c>
      <c r="AC1496">
        <v>11</v>
      </c>
    </row>
    <row r="1497" spans="1:29">
      <c r="A1497">
        <v>1634</v>
      </c>
      <c r="B1497" t="s">
        <v>806</v>
      </c>
      <c r="C1497" t="s">
        <v>3053</v>
      </c>
      <c r="J1497" t="s">
        <v>1457</v>
      </c>
      <c r="K1497">
        <v>0</v>
      </c>
      <c r="N1497" t="b">
        <v>0</v>
      </c>
      <c r="O1497" t="b">
        <v>1</v>
      </c>
      <c r="P1497" t="b">
        <v>0</v>
      </c>
      <c r="Q1497">
        <v>11</v>
      </c>
      <c r="R1497">
        <v>0</v>
      </c>
      <c r="S1497">
        <v>1</v>
      </c>
      <c r="T1497">
        <v>3</v>
      </c>
      <c r="U1497" t="b">
        <v>1</v>
      </c>
      <c r="V1497" t="s">
        <v>1094</v>
      </c>
      <c r="W1497" t="s">
        <v>2917</v>
      </c>
      <c r="X1497" t="s">
        <v>15336</v>
      </c>
      <c r="Y1497">
        <v>21</v>
      </c>
      <c r="Z1497">
        <v>21</v>
      </c>
      <c r="AA1497">
        <v>11</v>
      </c>
      <c r="AB1497">
        <v>11</v>
      </c>
      <c r="AC1497">
        <v>11</v>
      </c>
    </row>
    <row r="1498" spans="1:29">
      <c r="A1498">
        <v>1635</v>
      </c>
      <c r="B1498" t="s">
        <v>806</v>
      </c>
      <c r="C1498" t="s">
        <v>3054</v>
      </c>
      <c r="J1498" t="s">
        <v>1457</v>
      </c>
      <c r="K1498">
        <v>0</v>
      </c>
      <c r="N1498" t="b">
        <v>0</v>
      </c>
      <c r="O1498" t="b">
        <v>1</v>
      </c>
      <c r="P1498" t="b">
        <v>0</v>
      </c>
      <c r="Q1498">
        <v>11</v>
      </c>
      <c r="R1498">
        <v>0</v>
      </c>
      <c r="S1498">
        <v>1</v>
      </c>
      <c r="T1498">
        <v>3</v>
      </c>
      <c r="U1498" t="b">
        <v>1</v>
      </c>
      <c r="V1498" t="s">
        <v>1094</v>
      </c>
      <c r="W1498" t="s">
        <v>2917</v>
      </c>
      <c r="X1498" t="s">
        <v>14594</v>
      </c>
      <c r="Y1498">
        <v>22</v>
      </c>
      <c r="Z1498">
        <v>22</v>
      </c>
      <c r="AA1498">
        <v>10</v>
      </c>
      <c r="AB1498">
        <v>10</v>
      </c>
      <c r="AC1498">
        <v>11</v>
      </c>
    </row>
    <row r="1499" spans="1:29">
      <c r="A1499">
        <v>1636</v>
      </c>
      <c r="B1499" t="s">
        <v>806</v>
      </c>
      <c r="C1499" t="s">
        <v>3055</v>
      </c>
      <c r="J1499" t="s">
        <v>1457</v>
      </c>
      <c r="K1499">
        <v>0</v>
      </c>
      <c r="N1499" t="b">
        <v>0</v>
      </c>
      <c r="O1499" t="b">
        <v>1</v>
      </c>
      <c r="P1499" t="b">
        <v>0</v>
      </c>
      <c r="Q1499">
        <v>11</v>
      </c>
      <c r="R1499">
        <v>0</v>
      </c>
      <c r="S1499">
        <v>1</v>
      </c>
      <c r="T1499">
        <v>3</v>
      </c>
      <c r="U1499" t="b">
        <v>1</v>
      </c>
      <c r="V1499" t="s">
        <v>1094</v>
      </c>
      <c r="W1499" t="s">
        <v>2917</v>
      </c>
      <c r="X1499" t="s">
        <v>15337</v>
      </c>
      <c r="Y1499">
        <v>22</v>
      </c>
      <c r="Z1499">
        <v>22</v>
      </c>
      <c r="AA1499">
        <v>11</v>
      </c>
      <c r="AB1499">
        <v>11</v>
      </c>
      <c r="AC1499">
        <v>11</v>
      </c>
    </row>
    <row r="1500" spans="1:29">
      <c r="A1500">
        <v>1637</v>
      </c>
      <c r="B1500" t="s">
        <v>806</v>
      </c>
      <c r="C1500" t="s">
        <v>3056</v>
      </c>
      <c r="J1500" t="s">
        <v>1457</v>
      </c>
      <c r="K1500">
        <v>0</v>
      </c>
      <c r="N1500" t="b">
        <v>0</v>
      </c>
      <c r="O1500" t="b">
        <v>1</v>
      </c>
      <c r="P1500" t="b">
        <v>0</v>
      </c>
      <c r="Q1500">
        <v>11</v>
      </c>
      <c r="R1500">
        <v>0</v>
      </c>
      <c r="S1500">
        <v>1</v>
      </c>
      <c r="T1500">
        <v>3</v>
      </c>
      <c r="U1500" t="b">
        <v>1</v>
      </c>
      <c r="V1500" t="s">
        <v>1094</v>
      </c>
      <c r="W1500" t="s">
        <v>2917</v>
      </c>
      <c r="X1500" t="s">
        <v>14595</v>
      </c>
      <c r="Y1500">
        <v>23</v>
      </c>
      <c r="Z1500">
        <v>23</v>
      </c>
      <c r="AA1500">
        <v>10</v>
      </c>
      <c r="AB1500">
        <v>10</v>
      </c>
      <c r="AC1500">
        <v>11</v>
      </c>
    </row>
    <row r="1501" spans="1:29">
      <c r="A1501">
        <v>1638</v>
      </c>
      <c r="B1501" t="s">
        <v>806</v>
      </c>
      <c r="C1501" t="s">
        <v>3057</v>
      </c>
      <c r="J1501" t="s">
        <v>1457</v>
      </c>
      <c r="K1501">
        <v>0</v>
      </c>
      <c r="N1501" t="b">
        <v>0</v>
      </c>
      <c r="O1501" t="b">
        <v>1</v>
      </c>
      <c r="P1501" t="b">
        <v>0</v>
      </c>
      <c r="Q1501">
        <v>11</v>
      </c>
      <c r="R1501">
        <v>0</v>
      </c>
      <c r="S1501">
        <v>1</v>
      </c>
      <c r="T1501">
        <v>3</v>
      </c>
      <c r="U1501" t="b">
        <v>1</v>
      </c>
      <c r="V1501" t="s">
        <v>1094</v>
      </c>
      <c r="W1501" t="s">
        <v>2917</v>
      </c>
      <c r="X1501" t="s">
        <v>15338</v>
      </c>
      <c r="Y1501">
        <v>23</v>
      </c>
      <c r="Z1501">
        <v>23</v>
      </c>
      <c r="AA1501">
        <v>11</v>
      </c>
      <c r="AB1501">
        <v>11</v>
      </c>
      <c r="AC1501">
        <v>11</v>
      </c>
    </row>
    <row r="1502" spans="1:29">
      <c r="A1502">
        <v>1639</v>
      </c>
      <c r="B1502" t="s">
        <v>806</v>
      </c>
      <c r="C1502" t="s">
        <v>3058</v>
      </c>
      <c r="J1502" t="s">
        <v>1457</v>
      </c>
      <c r="K1502">
        <v>0</v>
      </c>
      <c r="N1502" t="b">
        <v>0</v>
      </c>
      <c r="O1502" t="b">
        <v>1</v>
      </c>
      <c r="P1502" t="b">
        <v>0</v>
      </c>
      <c r="Q1502">
        <v>11</v>
      </c>
      <c r="R1502">
        <v>0</v>
      </c>
      <c r="S1502">
        <v>1</v>
      </c>
      <c r="T1502">
        <v>3</v>
      </c>
      <c r="U1502" t="b">
        <v>1</v>
      </c>
      <c r="V1502" t="s">
        <v>1094</v>
      </c>
      <c r="W1502" t="s">
        <v>2917</v>
      </c>
      <c r="X1502" t="s">
        <v>14596</v>
      </c>
      <c r="Y1502">
        <v>24</v>
      </c>
      <c r="Z1502">
        <v>24</v>
      </c>
      <c r="AA1502">
        <v>10</v>
      </c>
      <c r="AB1502">
        <v>10</v>
      </c>
      <c r="AC1502">
        <v>11</v>
      </c>
    </row>
    <row r="1503" spans="1:29">
      <c r="A1503">
        <v>1640</v>
      </c>
      <c r="B1503" t="s">
        <v>806</v>
      </c>
      <c r="C1503" t="s">
        <v>3059</v>
      </c>
      <c r="J1503" t="s">
        <v>1457</v>
      </c>
      <c r="K1503">
        <v>0</v>
      </c>
      <c r="N1503" t="b">
        <v>0</v>
      </c>
      <c r="O1503" t="b">
        <v>1</v>
      </c>
      <c r="P1503" t="b">
        <v>0</v>
      </c>
      <c r="Q1503">
        <v>11</v>
      </c>
      <c r="R1503">
        <v>0</v>
      </c>
      <c r="S1503">
        <v>1</v>
      </c>
      <c r="T1503">
        <v>3</v>
      </c>
      <c r="U1503" t="b">
        <v>1</v>
      </c>
      <c r="V1503" t="s">
        <v>1094</v>
      </c>
      <c r="W1503" t="s">
        <v>2917</v>
      </c>
      <c r="X1503" t="s">
        <v>15339</v>
      </c>
      <c r="Y1503">
        <v>24</v>
      </c>
      <c r="Z1503">
        <v>24</v>
      </c>
      <c r="AA1503">
        <v>11</v>
      </c>
      <c r="AB1503">
        <v>11</v>
      </c>
      <c r="AC1503">
        <v>11</v>
      </c>
    </row>
    <row r="1504" spans="1:29">
      <c r="A1504">
        <v>1641</v>
      </c>
      <c r="B1504" t="s">
        <v>806</v>
      </c>
      <c r="C1504" t="s">
        <v>3060</v>
      </c>
      <c r="J1504" t="s">
        <v>1457</v>
      </c>
      <c r="K1504">
        <v>0</v>
      </c>
      <c r="N1504" t="b">
        <v>0</v>
      </c>
      <c r="O1504" t="b">
        <v>1</v>
      </c>
      <c r="P1504" t="b">
        <v>0</v>
      </c>
      <c r="Q1504">
        <v>11</v>
      </c>
      <c r="R1504">
        <v>0</v>
      </c>
      <c r="S1504">
        <v>1</v>
      </c>
      <c r="T1504">
        <v>3</v>
      </c>
      <c r="U1504" t="b">
        <v>1</v>
      </c>
      <c r="V1504" t="s">
        <v>1094</v>
      </c>
      <c r="W1504" t="s">
        <v>2917</v>
      </c>
      <c r="X1504" t="s">
        <v>14597</v>
      </c>
      <c r="Y1504">
        <v>25</v>
      </c>
      <c r="Z1504">
        <v>25</v>
      </c>
      <c r="AA1504">
        <v>10</v>
      </c>
      <c r="AB1504">
        <v>10</v>
      </c>
      <c r="AC1504">
        <v>11</v>
      </c>
    </row>
    <row r="1505" spans="1:29">
      <c r="A1505">
        <v>1642</v>
      </c>
      <c r="B1505" t="s">
        <v>806</v>
      </c>
      <c r="C1505" t="s">
        <v>3061</v>
      </c>
      <c r="J1505" t="s">
        <v>1457</v>
      </c>
      <c r="K1505">
        <v>0</v>
      </c>
      <c r="N1505" t="b">
        <v>0</v>
      </c>
      <c r="O1505" t="b">
        <v>1</v>
      </c>
      <c r="P1505" t="b">
        <v>0</v>
      </c>
      <c r="Q1505">
        <v>11</v>
      </c>
      <c r="R1505">
        <v>0</v>
      </c>
      <c r="S1505">
        <v>1</v>
      </c>
      <c r="T1505">
        <v>3</v>
      </c>
      <c r="U1505" t="b">
        <v>1</v>
      </c>
      <c r="V1505" t="s">
        <v>1094</v>
      </c>
      <c r="W1505" t="s">
        <v>2917</v>
      </c>
      <c r="X1505" t="s">
        <v>15340</v>
      </c>
      <c r="Y1505">
        <v>25</v>
      </c>
      <c r="Z1505">
        <v>25</v>
      </c>
      <c r="AA1505">
        <v>11</v>
      </c>
      <c r="AB1505">
        <v>11</v>
      </c>
      <c r="AC1505">
        <v>11</v>
      </c>
    </row>
    <row r="1506" spans="1:29">
      <c r="A1506">
        <v>1643</v>
      </c>
      <c r="B1506" t="s">
        <v>806</v>
      </c>
      <c r="C1506" t="s">
        <v>3062</v>
      </c>
      <c r="J1506" t="s">
        <v>1457</v>
      </c>
      <c r="K1506">
        <v>0</v>
      </c>
      <c r="N1506" t="b">
        <v>0</v>
      </c>
      <c r="O1506" t="b">
        <v>1</v>
      </c>
      <c r="P1506" t="b">
        <v>0</v>
      </c>
      <c r="Q1506">
        <v>11</v>
      </c>
      <c r="R1506">
        <v>0</v>
      </c>
      <c r="S1506">
        <v>1</v>
      </c>
      <c r="T1506">
        <v>3</v>
      </c>
      <c r="U1506" t="b">
        <v>1</v>
      </c>
      <c r="V1506" t="s">
        <v>1094</v>
      </c>
      <c r="W1506" t="s">
        <v>2917</v>
      </c>
      <c r="X1506" t="s">
        <v>14598</v>
      </c>
      <c r="Y1506">
        <v>26</v>
      </c>
      <c r="Z1506">
        <v>26</v>
      </c>
      <c r="AA1506">
        <v>10</v>
      </c>
      <c r="AB1506">
        <v>10</v>
      </c>
      <c r="AC1506">
        <v>11</v>
      </c>
    </row>
    <row r="1507" spans="1:29">
      <c r="A1507">
        <v>1644</v>
      </c>
      <c r="B1507" t="s">
        <v>806</v>
      </c>
      <c r="C1507" t="s">
        <v>3063</v>
      </c>
      <c r="J1507" t="s">
        <v>1457</v>
      </c>
      <c r="K1507">
        <v>0</v>
      </c>
      <c r="N1507" t="b">
        <v>0</v>
      </c>
      <c r="O1507" t="b">
        <v>1</v>
      </c>
      <c r="P1507" t="b">
        <v>0</v>
      </c>
      <c r="Q1507">
        <v>11</v>
      </c>
      <c r="R1507">
        <v>0</v>
      </c>
      <c r="S1507">
        <v>1</v>
      </c>
      <c r="T1507">
        <v>3</v>
      </c>
      <c r="U1507" t="b">
        <v>1</v>
      </c>
      <c r="V1507" t="s">
        <v>1094</v>
      </c>
      <c r="W1507" t="s">
        <v>2917</v>
      </c>
      <c r="X1507" t="s">
        <v>15341</v>
      </c>
      <c r="Y1507">
        <v>26</v>
      </c>
      <c r="Z1507">
        <v>26</v>
      </c>
      <c r="AA1507">
        <v>11</v>
      </c>
      <c r="AB1507">
        <v>11</v>
      </c>
      <c r="AC1507">
        <v>11</v>
      </c>
    </row>
    <row r="1508" spans="1:29">
      <c r="A1508">
        <v>1645</v>
      </c>
      <c r="B1508" t="s">
        <v>806</v>
      </c>
      <c r="C1508" t="s">
        <v>3064</v>
      </c>
      <c r="J1508" t="s">
        <v>1457</v>
      </c>
      <c r="K1508">
        <v>0</v>
      </c>
      <c r="N1508" t="b">
        <v>0</v>
      </c>
      <c r="O1508" t="b">
        <v>1</v>
      </c>
      <c r="P1508" t="b">
        <v>0</v>
      </c>
      <c r="Q1508">
        <v>11</v>
      </c>
      <c r="R1508">
        <v>0</v>
      </c>
      <c r="S1508">
        <v>1</v>
      </c>
      <c r="T1508">
        <v>3</v>
      </c>
      <c r="U1508" t="b">
        <v>1</v>
      </c>
      <c r="V1508" t="s">
        <v>1094</v>
      </c>
      <c r="W1508" t="s">
        <v>2917</v>
      </c>
      <c r="X1508" t="s">
        <v>14599</v>
      </c>
      <c r="Y1508">
        <v>27</v>
      </c>
      <c r="Z1508">
        <v>27</v>
      </c>
      <c r="AA1508">
        <v>10</v>
      </c>
      <c r="AB1508">
        <v>10</v>
      </c>
      <c r="AC1508">
        <v>11</v>
      </c>
    </row>
    <row r="1509" spans="1:29">
      <c r="A1509">
        <v>1646</v>
      </c>
      <c r="B1509" t="s">
        <v>806</v>
      </c>
      <c r="C1509" t="s">
        <v>3065</v>
      </c>
      <c r="J1509" t="s">
        <v>1457</v>
      </c>
      <c r="K1509">
        <v>0</v>
      </c>
      <c r="N1509" t="b">
        <v>0</v>
      </c>
      <c r="O1509" t="b">
        <v>1</v>
      </c>
      <c r="P1509" t="b">
        <v>0</v>
      </c>
      <c r="Q1509">
        <v>11</v>
      </c>
      <c r="R1509">
        <v>0</v>
      </c>
      <c r="S1509">
        <v>1</v>
      </c>
      <c r="T1509">
        <v>3</v>
      </c>
      <c r="U1509" t="b">
        <v>1</v>
      </c>
      <c r="V1509" t="s">
        <v>1094</v>
      </c>
      <c r="W1509" t="s">
        <v>2917</v>
      </c>
      <c r="X1509" t="s">
        <v>15342</v>
      </c>
      <c r="Y1509">
        <v>27</v>
      </c>
      <c r="Z1509">
        <v>27</v>
      </c>
      <c r="AA1509">
        <v>11</v>
      </c>
      <c r="AB1509">
        <v>11</v>
      </c>
      <c r="AC1509">
        <v>11</v>
      </c>
    </row>
    <row r="1510" spans="1:29">
      <c r="A1510">
        <v>1647</v>
      </c>
      <c r="B1510" t="s">
        <v>806</v>
      </c>
      <c r="C1510" t="s">
        <v>3066</v>
      </c>
      <c r="J1510" t="s">
        <v>1457</v>
      </c>
      <c r="K1510">
        <v>0</v>
      </c>
      <c r="N1510" t="b">
        <v>0</v>
      </c>
      <c r="O1510" t="b">
        <v>1</v>
      </c>
      <c r="P1510" t="b">
        <v>0</v>
      </c>
      <c r="Q1510">
        <v>11</v>
      </c>
      <c r="R1510">
        <v>0</v>
      </c>
      <c r="S1510">
        <v>1</v>
      </c>
      <c r="T1510">
        <v>3</v>
      </c>
      <c r="U1510" t="b">
        <v>1</v>
      </c>
      <c r="V1510" t="s">
        <v>1094</v>
      </c>
      <c r="W1510" t="s">
        <v>2917</v>
      </c>
      <c r="X1510" t="s">
        <v>14600</v>
      </c>
      <c r="Y1510">
        <v>28</v>
      </c>
      <c r="Z1510">
        <v>28</v>
      </c>
      <c r="AA1510">
        <v>10</v>
      </c>
      <c r="AB1510">
        <v>10</v>
      </c>
      <c r="AC1510">
        <v>11</v>
      </c>
    </row>
    <row r="1511" spans="1:29">
      <c r="A1511">
        <v>1648</v>
      </c>
      <c r="B1511" t="s">
        <v>806</v>
      </c>
      <c r="C1511" t="s">
        <v>3067</v>
      </c>
      <c r="J1511" t="s">
        <v>1457</v>
      </c>
      <c r="K1511">
        <v>0</v>
      </c>
      <c r="N1511" t="b">
        <v>0</v>
      </c>
      <c r="O1511" t="b">
        <v>1</v>
      </c>
      <c r="P1511" t="b">
        <v>0</v>
      </c>
      <c r="Q1511">
        <v>11</v>
      </c>
      <c r="R1511">
        <v>0</v>
      </c>
      <c r="S1511">
        <v>1</v>
      </c>
      <c r="T1511">
        <v>3</v>
      </c>
      <c r="U1511" t="b">
        <v>1</v>
      </c>
      <c r="V1511" t="s">
        <v>1094</v>
      </c>
      <c r="W1511" t="s">
        <v>2917</v>
      </c>
      <c r="X1511" t="s">
        <v>15343</v>
      </c>
      <c r="Y1511">
        <v>28</v>
      </c>
      <c r="Z1511">
        <v>28</v>
      </c>
      <c r="AA1511">
        <v>11</v>
      </c>
      <c r="AB1511">
        <v>11</v>
      </c>
      <c r="AC1511">
        <v>11</v>
      </c>
    </row>
    <row r="1512" spans="1:29">
      <c r="A1512">
        <v>1651</v>
      </c>
      <c r="B1512" t="s">
        <v>806</v>
      </c>
      <c r="C1512" t="s">
        <v>3068</v>
      </c>
      <c r="J1512" t="s">
        <v>1457</v>
      </c>
      <c r="K1512">
        <v>0</v>
      </c>
      <c r="N1512" t="b">
        <v>0</v>
      </c>
      <c r="O1512" t="b">
        <v>1</v>
      </c>
      <c r="P1512" t="b">
        <v>0</v>
      </c>
      <c r="Q1512">
        <v>11</v>
      </c>
      <c r="R1512">
        <v>0</v>
      </c>
      <c r="S1512">
        <v>1</v>
      </c>
      <c r="T1512">
        <v>3</v>
      </c>
      <c r="U1512" t="b">
        <v>1</v>
      </c>
      <c r="V1512" t="s">
        <v>1094</v>
      </c>
      <c r="W1512" t="s">
        <v>2917</v>
      </c>
      <c r="X1512" t="s">
        <v>14601</v>
      </c>
      <c r="Y1512">
        <v>29</v>
      </c>
      <c r="Z1512">
        <v>29</v>
      </c>
      <c r="AA1512">
        <v>10</v>
      </c>
      <c r="AB1512">
        <v>10</v>
      </c>
      <c r="AC1512">
        <v>11</v>
      </c>
    </row>
    <row r="1513" spans="1:29">
      <c r="A1513">
        <v>1652</v>
      </c>
      <c r="B1513" t="s">
        <v>806</v>
      </c>
      <c r="C1513" t="s">
        <v>3069</v>
      </c>
      <c r="J1513" t="s">
        <v>1457</v>
      </c>
      <c r="K1513">
        <v>0</v>
      </c>
      <c r="N1513" t="b">
        <v>0</v>
      </c>
      <c r="O1513" t="b">
        <v>1</v>
      </c>
      <c r="P1513" t="b">
        <v>0</v>
      </c>
      <c r="Q1513">
        <v>11</v>
      </c>
      <c r="R1513">
        <v>0</v>
      </c>
      <c r="S1513">
        <v>1</v>
      </c>
      <c r="T1513">
        <v>3</v>
      </c>
      <c r="U1513" t="b">
        <v>1</v>
      </c>
      <c r="V1513" t="s">
        <v>1094</v>
      </c>
      <c r="W1513" t="s">
        <v>2917</v>
      </c>
      <c r="X1513" t="s">
        <v>15344</v>
      </c>
      <c r="Y1513">
        <v>29</v>
      </c>
      <c r="Z1513">
        <v>29</v>
      </c>
      <c r="AA1513">
        <v>11</v>
      </c>
      <c r="AB1513">
        <v>11</v>
      </c>
      <c r="AC1513">
        <v>11</v>
      </c>
    </row>
    <row r="1514" spans="1:29">
      <c r="A1514">
        <v>1653</v>
      </c>
      <c r="B1514" t="s">
        <v>806</v>
      </c>
      <c r="C1514" t="s">
        <v>3070</v>
      </c>
      <c r="J1514" t="s">
        <v>1449</v>
      </c>
      <c r="K1514">
        <v>0</v>
      </c>
      <c r="N1514" t="b">
        <v>1</v>
      </c>
      <c r="O1514" t="b">
        <v>0</v>
      </c>
      <c r="P1514" t="b">
        <v>0</v>
      </c>
      <c r="Q1514">
        <v>11</v>
      </c>
      <c r="R1514">
        <v>0</v>
      </c>
      <c r="S1514">
        <v>1</v>
      </c>
      <c r="T1514">
        <v>3</v>
      </c>
      <c r="U1514" t="b">
        <v>1</v>
      </c>
      <c r="V1514" t="s">
        <v>1094</v>
      </c>
      <c r="W1514" t="s">
        <v>2917</v>
      </c>
      <c r="X1514" t="s">
        <v>15345</v>
      </c>
      <c r="Y1514">
        <v>41</v>
      </c>
      <c r="Z1514">
        <v>41</v>
      </c>
      <c r="AA1514">
        <v>2</v>
      </c>
      <c r="AB1514">
        <v>2</v>
      </c>
      <c r="AC1514">
        <v>11</v>
      </c>
    </row>
    <row r="1515" spans="1:29">
      <c r="A1515">
        <v>1654</v>
      </c>
      <c r="B1515" t="s">
        <v>806</v>
      </c>
      <c r="C1515" t="s">
        <v>3071</v>
      </c>
      <c r="J1515" t="s">
        <v>1449</v>
      </c>
      <c r="K1515">
        <v>0</v>
      </c>
      <c r="N1515" t="b">
        <v>1</v>
      </c>
      <c r="O1515" t="b">
        <v>0</v>
      </c>
      <c r="P1515" t="b">
        <v>0</v>
      </c>
      <c r="Q1515">
        <v>11</v>
      </c>
      <c r="R1515">
        <v>0</v>
      </c>
      <c r="S1515">
        <v>1</v>
      </c>
      <c r="T1515">
        <v>3</v>
      </c>
      <c r="U1515" t="b">
        <v>1</v>
      </c>
      <c r="V1515" t="s">
        <v>1094</v>
      </c>
      <c r="W1515" t="s">
        <v>2917</v>
      </c>
      <c r="X1515" t="s">
        <v>15346</v>
      </c>
      <c r="Y1515">
        <v>41</v>
      </c>
      <c r="Z1515">
        <v>41</v>
      </c>
      <c r="AA1515">
        <v>3</v>
      </c>
      <c r="AB1515">
        <v>3</v>
      </c>
      <c r="AC1515">
        <v>11</v>
      </c>
    </row>
    <row r="1516" spans="1:29">
      <c r="A1516">
        <v>1655</v>
      </c>
      <c r="B1516" t="s">
        <v>806</v>
      </c>
      <c r="C1516" t="s">
        <v>3072</v>
      </c>
      <c r="J1516" t="s">
        <v>1449</v>
      </c>
      <c r="K1516">
        <v>0</v>
      </c>
      <c r="N1516" t="b">
        <v>1</v>
      </c>
      <c r="O1516" t="b">
        <v>0</v>
      </c>
      <c r="P1516" t="b">
        <v>0</v>
      </c>
      <c r="Q1516">
        <v>11</v>
      </c>
      <c r="R1516">
        <v>0</v>
      </c>
      <c r="S1516">
        <v>1</v>
      </c>
      <c r="T1516">
        <v>3</v>
      </c>
      <c r="U1516" t="b">
        <v>1</v>
      </c>
      <c r="V1516" t="s">
        <v>1094</v>
      </c>
      <c r="W1516" t="s">
        <v>2917</v>
      </c>
      <c r="X1516" t="s">
        <v>15347</v>
      </c>
      <c r="Y1516">
        <v>42</v>
      </c>
      <c r="Z1516">
        <v>42</v>
      </c>
      <c r="AA1516">
        <v>2</v>
      </c>
      <c r="AB1516">
        <v>2</v>
      </c>
      <c r="AC1516">
        <v>11</v>
      </c>
    </row>
    <row r="1517" spans="1:29">
      <c r="A1517">
        <v>1656</v>
      </c>
      <c r="B1517" t="s">
        <v>806</v>
      </c>
      <c r="C1517" t="s">
        <v>3073</v>
      </c>
      <c r="J1517" t="s">
        <v>1449</v>
      </c>
      <c r="K1517">
        <v>0</v>
      </c>
      <c r="N1517" t="b">
        <v>1</v>
      </c>
      <c r="O1517" t="b">
        <v>0</v>
      </c>
      <c r="P1517" t="b">
        <v>0</v>
      </c>
      <c r="Q1517">
        <v>11</v>
      </c>
      <c r="R1517">
        <v>0</v>
      </c>
      <c r="S1517">
        <v>1</v>
      </c>
      <c r="T1517">
        <v>3</v>
      </c>
      <c r="U1517" t="b">
        <v>1</v>
      </c>
      <c r="V1517" t="s">
        <v>1094</v>
      </c>
      <c r="W1517" t="s">
        <v>2917</v>
      </c>
      <c r="X1517" t="s">
        <v>15348</v>
      </c>
      <c r="Y1517">
        <v>42</v>
      </c>
      <c r="Z1517">
        <v>42</v>
      </c>
      <c r="AA1517">
        <v>3</v>
      </c>
      <c r="AB1517">
        <v>3</v>
      </c>
      <c r="AC1517">
        <v>11</v>
      </c>
    </row>
    <row r="1518" spans="1:29">
      <c r="A1518">
        <v>1659</v>
      </c>
      <c r="B1518" t="s">
        <v>806</v>
      </c>
      <c r="C1518" t="s">
        <v>3074</v>
      </c>
      <c r="J1518" t="s">
        <v>1449</v>
      </c>
      <c r="K1518">
        <v>0</v>
      </c>
      <c r="N1518" t="b">
        <v>1</v>
      </c>
      <c r="O1518" t="b">
        <v>0</v>
      </c>
      <c r="P1518" t="b">
        <v>0</v>
      </c>
      <c r="Q1518">
        <v>11</v>
      </c>
      <c r="R1518">
        <v>0</v>
      </c>
      <c r="S1518">
        <v>1</v>
      </c>
      <c r="T1518">
        <v>3</v>
      </c>
      <c r="U1518" t="b">
        <v>1</v>
      </c>
      <c r="V1518" t="s">
        <v>1094</v>
      </c>
      <c r="W1518" t="s">
        <v>2917</v>
      </c>
      <c r="X1518" t="s">
        <v>15349</v>
      </c>
      <c r="Y1518">
        <v>43</v>
      </c>
      <c r="Z1518">
        <v>43</v>
      </c>
      <c r="AA1518">
        <v>2</v>
      </c>
      <c r="AB1518">
        <v>2</v>
      </c>
      <c r="AC1518">
        <v>11</v>
      </c>
    </row>
    <row r="1519" spans="1:29">
      <c r="A1519">
        <v>1660</v>
      </c>
      <c r="B1519" t="s">
        <v>806</v>
      </c>
      <c r="C1519" t="s">
        <v>3075</v>
      </c>
      <c r="J1519" t="s">
        <v>1449</v>
      </c>
      <c r="K1519">
        <v>0</v>
      </c>
      <c r="N1519" t="b">
        <v>1</v>
      </c>
      <c r="O1519" t="b">
        <v>0</v>
      </c>
      <c r="P1519" t="b">
        <v>0</v>
      </c>
      <c r="Q1519">
        <v>11</v>
      </c>
      <c r="R1519">
        <v>0</v>
      </c>
      <c r="S1519">
        <v>1</v>
      </c>
      <c r="T1519">
        <v>3</v>
      </c>
      <c r="U1519" t="b">
        <v>1</v>
      </c>
      <c r="V1519" t="s">
        <v>1094</v>
      </c>
      <c r="W1519" t="s">
        <v>2917</v>
      </c>
      <c r="X1519" t="s">
        <v>15350</v>
      </c>
      <c r="Y1519">
        <v>43</v>
      </c>
      <c r="Z1519">
        <v>43</v>
      </c>
      <c r="AA1519">
        <v>3</v>
      </c>
      <c r="AB1519">
        <v>3</v>
      </c>
      <c r="AC1519">
        <v>11</v>
      </c>
    </row>
    <row r="1520" spans="1:29">
      <c r="A1520">
        <v>1661</v>
      </c>
      <c r="B1520" t="s">
        <v>806</v>
      </c>
      <c r="C1520" t="s">
        <v>3076</v>
      </c>
      <c r="J1520" t="s">
        <v>1449</v>
      </c>
      <c r="K1520">
        <v>0</v>
      </c>
      <c r="N1520" t="b">
        <v>1</v>
      </c>
      <c r="O1520" t="b">
        <v>0</v>
      </c>
      <c r="P1520" t="b">
        <v>0</v>
      </c>
      <c r="Q1520">
        <v>11</v>
      </c>
      <c r="R1520">
        <v>0</v>
      </c>
      <c r="S1520">
        <v>1</v>
      </c>
      <c r="T1520">
        <v>3</v>
      </c>
      <c r="U1520" t="b">
        <v>1</v>
      </c>
      <c r="V1520" t="s">
        <v>1094</v>
      </c>
      <c r="W1520" t="s">
        <v>2917</v>
      </c>
      <c r="X1520" t="s">
        <v>15351</v>
      </c>
      <c r="Y1520">
        <v>44</v>
      </c>
      <c r="Z1520">
        <v>44</v>
      </c>
      <c r="AA1520">
        <v>2</v>
      </c>
      <c r="AB1520">
        <v>2</v>
      </c>
      <c r="AC1520">
        <v>11</v>
      </c>
    </row>
    <row r="1521" spans="1:29">
      <c r="A1521">
        <v>1662</v>
      </c>
      <c r="B1521" t="s">
        <v>806</v>
      </c>
      <c r="C1521" t="s">
        <v>3077</v>
      </c>
      <c r="J1521" t="s">
        <v>1449</v>
      </c>
      <c r="K1521">
        <v>0</v>
      </c>
      <c r="N1521" t="b">
        <v>1</v>
      </c>
      <c r="O1521" t="b">
        <v>0</v>
      </c>
      <c r="P1521" t="b">
        <v>0</v>
      </c>
      <c r="Q1521">
        <v>11</v>
      </c>
      <c r="R1521">
        <v>0</v>
      </c>
      <c r="S1521">
        <v>1</v>
      </c>
      <c r="T1521">
        <v>3</v>
      </c>
      <c r="U1521" t="b">
        <v>1</v>
      </c>
      <c r="V1521" t="s">
        <v>1094</v>
      </c>
      <c r="W1521" t="s">
        <v>2917</v>
      </c>
      <c r="X1521" t="s">
        <v>15352</v>
      </c>
      <c r="Y1521">
        <v>44</v>
      </c>
      <c r="Z1521">
        <v>44</v>
      </c>
      <c r="AA1521">
        <v>3</v>
      </c>
      <c r="AB1521">
        <v>3</v>
      </c>
      <c r="AC1521">
        <v>11</v>
      </c>
    </row>
    <row r="1522" spans="1:29">
      <c r="A1522">
        <v>1663</v>
      </c>
      <c r="B1522" t="s">
        <v>806</v>
      </c>
      <c r="C1522" t="s">
        <v>3078</v>
      </c>
      <c r="J1522" t="s">
        <v>1449</v>
      </c>
      <c r="K1522">
        <v>0</v>
      </c>
      <c r="N1522" t="b">
        <v>1</v>
      </c>
      <c r="O1522" t="b">
        <v>0</v>
      </c>
      <c r="P1522" t="b">
        <v>0</v>
      </c>
      <c r="Q1522">
        <v>11</v>
      </c>
      <c r="R1522">
        <v>0</v>
      </c>
      <c r="S1522">
        <v>1</v>
      </c>
      <c r="T1522">
        <v>3</v>
      </c>
      <c r="U1522" t="b">
        <v>1</v>
      </c>
      <c r="V1522" t="s">
        <v>1094</v>
      </c>
      <c r="W1522" t="s">
        <v>2917</v>
      </c>
      <c r="X1522" t="s">
        <v>15353</v>
      </c>
      <c r="Y1522">
        <v>45</v>
      </c>
      <c r="Z1522">
        <v>45</v>
      </c>
      <c r="AA1522">
        <v>2</v>
      </c>
      <c r="AB1522">
        <v>2</v>
      </c>
      <c r="AC1522">
        <v>11</v>
      </c>
    </row>
    <row r="1523" spans="1:29">
      <c r="A1523">
        <v>1664</v>
      </c>
      <c r="B1523" t="s">
        <v>806</v>
      </c>
      <c r="C1523" t="s">
        <v>3079</v>
      </c>
      <c r="J1523" t="s">
        <v>1449</v>
      </c>
      <c r="K1523">
        <v>0</v>
      </c>
      <c r="N1523" t="b">
        <v>1</v>
      </c>
      <c r="O1523" t="b">
        <v>0</v>
      </c>
      <c r="P1523" t="b">
        <v>0</v>
      </c>
      <c r="Q1523">
        <v>11</v>
      </c>
      <c r="R1523">
        <v>0</v>
      </c>
      <c r="S1523">
        <v>1</v>
      </c>
      <c r="T1523">
        <v>3</v>
      </c>
      <c r="U1523" t="b">
        <v>1</v>
      </c>
      <c r="V1523" t="s">
        <v>1094</v>
      </c>
      <c r="W1523" t="s">
        <v>2917</v>
      </c>
      <c r="X1523" t="s">
        <v>15354</v>
      </c>
      <c r="Y1523">
        <v>45</v>
      </c>
      <c r="Z1523">
        <v>45</v>
      </c>
      <c r="AA1523">
        <v>3</v>
      </c>
      <c r="AB1523">
        <v>3</v>
      </c>
      <c r="AC1523">
        <v>11</v>
      </c>
    </row>
    <row r="1524" spans="1:29">
      <c r="A1524">
        <v>1665</v>
      </c>
      <c r="B1524" t="s">
        <v>806</v>
      </c>
      <c r="C1524" t="s">
        <v>3080</v>
      </c>
      <c r="J1524" t="s">
        <v>1451</v>
      </c>
      <c r="K1524">
        <v>0</v>
      </c>
      <c r="N1524" t="b">
        <v>1</v>
      </c>
      <c r="O1524" t="b">
        <v>0</v>
      </c>
      <c r="P1524" t="b">
        <v>0</v>
      </c>
      <c r="Q1524">
        <v>11</v>
      </c>
      <c r="R1524">
        <v>0</v>
      </c>
      <c r="S1524">
        <v>1</v>
      </c>
      <c r="T1524">
        <v>3</v>
      </c>
      <c r="U1524" t="b">
        <v>1</v>
      </c>
      <c r="V1524" t="s">
        <v>1094</v>
      </c>
      <c r="W1524" t="s">
        <v>2917</v>
      </c>
      <c r="X1524" t="s">
        <v>14780</v>
      </c>
      <c r="Y1524">
        <v>41</v>
      </c>
      <c r="Z1524">
        <v>41</v>
      </c>
      <c r="AA1524">
        <v>4</v>
      </c>
      <c r="AB1524">
        <v>4</v>
      </c>
      <c r="AC1524">
        <v>11</v>
      </c>
    </row>
    <row r="1525" spans="1:29">
      <c r="A1525">
        <v>1666</v>
      </c>
      <c r="B1525" t="s">
        <v>806</v>
      </c>
      <c r="C1525" t="s">
        <v>3081</v>
      </c>
      <c r="J1525" t="s">
        <v>1451</v>
      </c>
      <c r="K1525">
        <v>0</v>
      </c>
      <c r="N1525" t="b">
        <v>1</v>
      </c>
      <c r="O1525" t="b">
        <v>0</v>
      </c>
      <c r="P1525" t="b">
        <v>0</v>
      </c>
      <c r="Q1525">
        <v>11</v>
      </c>
      <c r="R1525">
        <v>0</v>
      </c>
      <c r="S1525">
        <v>1</v>
      </c>
      <c r="T1525">
        <v>3</v>
      </c>
      <c r="U1525" t="b">
        <v>1</v>
      </c>
      <c r="V1525" t="s">
        <v>1094</v>
      </c>
      <c r="W1525" t="s">
        <v>2917</v>
      </c>
      <c r="X1525" t="s">
        <v>14781</v>
      </c>
      <c r="Y1525">
        <v>42</v>
      </c>
      <c r="Z1525">
        <v>42</v>
      </c>
      <c r="AA1525">
        <v>4</v>
      </c>
      <c r="AB1525">
        <v>4</v>
      </c>
      <c r="AC1525">
        <v>11</v>
      </c>
    </row>
    <row r="1526" spans="1:29">
      <c r="A1526">
        <v>1668</v>
      </c>
      <c r="B1526" t="s">
        <v>806</v>
      </c>
      <c r="C1526" t="s">
        <v>3082</v>
      </c>
      <c r="J1526" t="s">
        <v>1451</v>
      </c>
      <c r="K1526">
        <v>0</v>
      </c>
      <c r="N1526" t="b">
        <v>1</v>
      </c>
      <c r="O1526" t="b">
        <v>0</v>
      </c>
      <c r="P1526" t="b">
        <v>0</v>
      </c>
      <c r="Q1526">
        <v>11</v>
      </c>
      <c r="R1526">
        <v>0</v>
      </c>
      <c r="S1526">
        <v>1</v>
      </c>
      <c r="T1526">
        <v>3</v>
      </c>
      <c r="U1526" t="b">
        <v>1</v>
      </c>
      <c r="V1526" t="s">
        <v>1094</v>
      </c>
      <c r="W1526" t="s">
        <v>2917</v>
      </c>
      <c r="X1526" t="s">
        <v>14782</v>
      </c>
      <c r="Y1526">
        <v>43</v>
      </c>
      <c r="Z1526">
        <v>43</v>
      </c>
      <c r="AA1526">
        <v>4</v>
      </c>
      <c r="AB1526">
        <v>4</v>
      </c>
      <c r="AC1526">
        <v>11</v>
      </c>
    </row>
    <row r="1527" spans="1:29">
      <c r="A1527">
        <v>1669</v>
      </c>
      <c r="B1527" t="s">
        <v>806</v>
      </c>
      <c r="C1527" t="s">
        <v>3083</v>
      </c>
      <c r="J1527" t="s">
        <v>1451</v>
      </c>
      <c r="K1527">
        <v>0</v>
      </c>
      <c r="N1527" t="b">
        <v>1</v>
      </c>
      <c r="O1527" t="b">
        <v>0</v>
      </c>
      <c r="P1527" t="b">
        <v>0</v>
      </c>
      <c r="Q1527">
        <v>11</v>
      </c>
      <c r="R1527">
        <v>0</v>
      </c>
      <c r="S1527">
        <v>1</v>
      </c>
      <c r="T1527">
        <v>3</v>
      </c>
      <c r="U1527" t="b">
        <v>1</v>
      </c>
      <c r="V1527" t="s">
        <v>1094</v>
      </c>
      <c r="W1527" t="s">
        <v>2917</v>
      </c>
      <c r="X1527" t="s">
        <v>14783</v>
      </c>
      <c r="Y1527">
        <v>44</v>
      </c>
      <c r="Z1527">
        <v>44</v>
      </c>
      <c r="AA1527">
        <v>4</v>
      </c>
      <c r="AB1527">
        <v>4</v>
      </c>
      <c r="AC1527">
        <v>11</v>
      </c>
    </row>
    <row r="1528" spans="1:29">
      <c r="A1528">
        <v>1670</v>
      </c>
      <c r="B1528" t="s">
        <v>806</v>
      </c>
      <c r="C1528" t="s">
        <v>3084</v>
      </c>
      <c r="J1528" t="s">
        <v>1451</v>
      </c>
      <c r="K1528">
        <v>0</v>
      </c>
      <c r="N1528" t="b">
        <v>1</v>
      </c>
      <c r="O1528" t="b">
        <v>0</v>
      </c>
      <c r="P1528" t="b">
        <v>0</v>
      </c>
      <c r="Q1528">
        <v>11</v>
      </c>
      <c r="R1528">
        <v>0</v>
      </c>
      <c r="S1528">
        <v>1</v>
      </c>
      <c r="T1528">
        <v>3</v>
      </c>
      <c r="U1528" t="b">
        <v>1</v>
      </c>
      <c r="V1528" t="s">
        <v>1094</v>
      </c>
      <c r="W1528" t="s">
        <v>2917</v>
      </c>
      <c r="X1528" t="s">
        <v>14784</v>
      </c>
      <c r="Y1528">
        <v>45</v>
      </c>
      <c r="Z1528">
        <v>45</v>
      </c>
      <c r="AA1528">
        <v>4</v>
      </c>
      <c r="AB1528">
        <v>4</v>
      </c>
      <c r="AC1528">
        <v>11</v>
      </c>
    </row>
    <row r="1529" spans="1:29">
      <c r="A1529">
        <v>1671</v>
      </c>
      <c r="B1529" t="s">
        <v>806</v>
      </c>
      <c r="C1529" t="s">
        <v>3085</v>
      </c>
      <c r="J1529" t="s">
        <v>1457</v>
      </c>
      <c r="K1529">
        <v>0</v>
      </c>
      <c r="N1529" t="b">
        <v>1</v>
      </c>
      <c r="O1529" t="b">
        <v>0</v>
      </c>
      <c r="P1529" t="b">
        <v>0</v>
      </c>
      <c r="Q1529">
        <v>11</v>
      </c>
      <c r="R1529">
        <v>0</v>
      </c>
      <c r="S1529">
        <v>1</v>
      </c>
      <c r="T1529">
        <v>3</v>
      </c>
      <c r="U1529" t="b">
        <v>1</v>
      </c>
      <c r="V1529" t="s">
        <v>1094</v>
      </c>
      <c r="W1529" t="s">
        <v>2917</v>
      </c>
      <c r="X1529" t="s">
        <v>14485</v>
      </c>
      <c r="Y1529">
        <v>41</v>
      </c>
      <c r="Z1529">
        <v>41</v>
      </c>
      <c r="AA1529">
        <v>5</v>
      </c>
      <c r="AB1529">
        <v>5</v>
      </c>
      <c r="AC1529">
        <v>11</v>
      </c>
    </row>
    <row r="1530" spans="1:29">
      <c r="A1530">
        <v>1672</v>
      </c>
      <c r="B1530" t="s">
        <v>806</v>
      </c>
      <c r="C1530" t="s">
        <v>3086</v>
      </c>
      <c r="J1530" t="s">
        <v>1457</v>
      </c>
      <c r="K1530">
        <v>0</v>
      </c>
      <c r="N1530" t="b">
        <v>1</v>
      </c>
      <c r="O1530" t="b">
        <v>0</v>
      </c>
      <c r="P1530" t="b">
        <v>0</v>
      </c>
      <c r="Q1530">
        <v>11</v>
      </c>
      <c r="R1530">
        <v>0</v>
      </c>
      <c r="S1530">
        <v>1</v>
      </c>
      <c r="T1530">
        <v>3</v>
      </c>
      <c r="U1530" t="b">
        <v>1</v>
      </c>
      <c r="V1530" t="s">
        <v>1094</v>
      </c>
      <c r="W1530" t="s">
        <v>2917</v>
      </c>
      <c r="X1530" t="s">
        <v>14696</v>
      </c>
      <c r="Y1530">
        <v>41</v>
      </c>
      <c r="Z1530">
        <v>41</v>
      </c>
      <c r="AA1530">
        <v>6</v>
      </c>
      <c r="AB1530">
        <v>6</v>
      </c>
      <c r="AC1530">
        <v>11</v>
      </c>
    </row>
    <row r="1531" spans="1:29">
      <c r="A1531">
        <v>1673</v>
      </c>
      <c r="B1531" t="s">
        <v>806</v>
      </c>
      <c r="C1531" t="s">
        <v>3087</v>
      </c>
      <c r="J1531" t="s">
        <v>1457</v>
      </c>
      <c r="K1531">
        <v>0</v>
      </c>
      <c r="N1531" t="b">
        <v>1</v>
      </c>
      <c r="O1531" t="b">
        <v>0</v>
      </c>
      <c r="P1531" t="b">
        <v>0</v>
      </c>
      <c r="Q1531">
        <v>11</v>
      </c>
      <c r="R1531">
        <v>0</v>
      </c>
      <c r="S1531">
        <v>1</v>
      </c>
      <c r="T1531">
        <v>3</v>
      </c>
      <c r="U1531" t="b">
        <v>1</v>
      </c>
      <c r="V1531" t="s">
        <v>1094</v>
      </c>
      <c r="W1531" t="s">
        <v>2917</v>
      </c>
      <c r="X1531" t="s">
        <v>14712</v>
      </c>
      <c r="Y1531">
        <v>41</v>
      </c>
      <c r="Z1531">
        <v>41</v>
      </c>
      <c r="AA1531">
        <v>7</v>
      </c>
      <c r="AB1531">
        <v>7</v>
      </c>
      <c r="AC1531">
        <v>11</v>
      </c>
    </row>
    <row r="1532" spans="1:29">
      <c r="A1532">
        <v>1674</v>
      </c>
      <c r="B1532" t="s">
        <v>806</v>
      </c>
      <c r="C1532" t="s">
        <v>3088</v>
      </c>
      <c r="J1532" t="s">
        <v>1457</v>
      </c>
      <c r="K1532">
        <v>0</v>
      </c>
      <c r="N1532" t="b">
        <v>1</v>
      </c>
      <c r="O1532" t="b">
        <v>0</v>
      </c>
      <c r="P1532" t="b">
        <v>0</v>
      </c>
      <c r="Q1532">
        <v>11</v>
      </c>
      <c r="R1532">
        <v>0</v>
      </c>
      <c r="S1532">
        <v>1</v>
      </c>
      <c r="T1532">
        <v>3</v>
      </c>
      <c r="U1532" t="b">
        <v>1</v>
      </c>
      <c r="V1532" t="s">
        <v>1094</v>
      </c>
      <c r="W1532" t="s">
        <v>2917</v>
      </c>
      <c r="X1532" t="s">
        <v>14713</v>
      </c>
      <c r="Y1532">
        <v>41</v>
      </c>
      <c r="Z1532">
        <v>41</v>
      </c>
      <c r="AA1532">
        <v>8</v>
      </c>
      <c r="AB1532">
        <v>8</v>
      </c>
      <c r="AC1532">
        <v>11</v>
      </c>
    </row>
    <row r="1533" spans="1:29">
      <c r="A1533">
        <v>1675</v>
      </c>
      <c r="B1533" t="s">
        <v>806</v>
      </c>
      <c r="C1533" t="s">
        <v>3089</v>
      </c>
      <c r="J1533" t="s">
        <v>1457</v>
      </c>
      <c r="K1533">
        <v>0</v>
      </c>
      <c r="N1533" t="b">
        <v>1</v>
      </c>
      <c r="O1533" t="b">
        <v>0</v>
      </c>
      <c r="P1533" t="b">
        <v>0</v>
      </c>
      <c r="Q1533">
        <v>11</v>
      </c>
      <c r="R1533">
        <v>0</v>
      </c>
      <c r="S1533">
        <v>1</v>
      </c>
      <c r="T1533">
        <v>3</v>
      </c>
      <c r="U1533" t="b">
        <v>1</v>
      </c>
      <c r="V1533" t="s">
        <v>1094</v>
      </c>
      <c r="W1533" t="s">
        <v>2917</v>
      </c>
      <c r="X1533" t="s">
        <v>14486</v>
      </c>
      <c r="Y1533">
        <v>42</v>
      </c>
      <c r="Z1533">
        <v>42</v>
      </c>
      <c r="AA1533">
        <v>5</v>
      </c>
      <c r="AB1533">
        <v>5</v>
      </c>
      <c r="AC1533">
        <v>11</v>
      </c>
    </row>
    <row r="1534" spans="1:29">
      <c r="A1534">
        <v>1676</v>
      </c>
      <c r="B1534" t="s">
        <v>806</v>
      </c>
      <c r="C1534" t="s">
        <v>3090</v>
      </c>
      <c r="J1534" t="s">
        <v>1457</v>
      </c>
      <c r="K1534">
        <v>0</v>
      </c>
      <c r="N1534" t="b">
        <v>1</v>
      </c>
      <c r="O1534" t="b">
        <v>0</v>
      </c>
      <c r="P1534" t="b">
        <v>0</v>
      </c>
      <c r="Q1534">
        <v>11</v>
      </c>
      <c r="R1534">
        <v>0</v>
      </c>
      <c r="S1534">
        <v>1</v>
      </c>
      <c r="T1534">
        <v>3</v>
      </c>
      <c r="U1534" t="b">
        <v>1</v>
      </c>
      <c r="V1534" t="s">
        <v>1094</v>
      </c>
      <c r="W1534" t="s">
        <v>2917</v>
      </c>
      <c r="X1534" t="s">
        <v>14697</v>
      </c>
      <c r="Y1534">
        <v>42</v>
      </c>
      <c r="Z1534">
        <v>42</v>
      </c>
      <c r="AA1534">
        <v>6</v>
      </c>
      <c r="AB1534">
        <v>6</v>
      </c>
      <c r="AC1534">
        <v>11</v>
      </c>
    </row>
    <row r="1535" spans="1:29">
      <c r="A1535">
        <v>1677</v>
      </c>
      <c r="B1535" t="s">
        <v>806</v>
      </c>
      <c r="C1535" t="s">
        <v>3091</v>
      </c>
      <c r="J1535" t="s">
        <v>1457</v>
      </c>
      <c r="K1535">
        <v>0</v>
      </c>
      <c r="N1535" t="b">
        <v>1</v>
      </c>
      <c r="O1535" t="b">
        <v>0</v>
      </c>
      <c r="P1535" t="b">
        <v>0</v>
      </c>
      <c r="Q1535">
        <v>11</v>
      </c>
      <c r="R1535">
        <v>0</v>
      </c>
      <c r="S1535">
        <v>1</v>
      </c>
      <c r="T1535">
        <v>3</v>
      </c>
      <c r="U1535" t="b">
        <v>1</v>
      </c>
      <c r="V1535" t="s">
        <v>1094</v>
      </c>
      <c r="W1535" t="s">
        <v>2917</v>
      </c>
      <c r="X1535" t="s">
        <v>14612</v>
      </c>
      <c r="Y1535">
        <v>42</v>
      </c>
      <c r="Z1535">
        <v>42</v>
      </c>
      <c r="AA1535">
        <v>7</v>
      </c>
      <c r="AB1535">
        <v>7</v>
      </c>
      <c r="AC1535">
        <v>11</v>
      </c>
    </row>
    <row r="1536" spans="1:29">
      <c r="A1536">
        <v>1678</v>
      </c>
      <c r="B1536" t="s">
        <v>806</v>
      </c>
      <c r="C1536" t="s">
        <v>3092</v>
      </c>
      <c r="J1536" t="s">
        <v>1457</v>
      </c>
      <c r="K1536">
        <v>0</v>
      </c>
      <c r="N1536" t="b">
        <v>1</v>
      </c>
      <c r="O1536" t="b">
        <v>0</v>
      </c>
      <c r="P1536" t="b">
        <v>0</v>
      </c>
      <c r="Q1536">
        <v>11</v>
      </c>
      <c r="R1536">
        <v>0</v>
      </c>
      <c r="S1536">
        <v>1</v>
      </c>
      <c r="T1536">
        <v>3</v>
      </c>
      <c r="U1536" t="b">
        <v>1</v>
      </c>
      <c r="V1536" t="s">
        <v>1094</v>
      </c>
      <c r="W1536" t="s">
        <v>2917</v>
      </c>
      <c r="X1536" t="s">
        <v>14613</v>
      </c>
      <c r="Y1536">
        <v>42</v>
      </c>
      <c r="Z1536">
        <v>42</v>
      </c>
      <c r="AA1536">
        <v>8</v>
      </c>
      <c r="AB1536">
        <v>8</v>
      </c>
      <c r="AC1536">
        <v>11</v>
      </c>
    </row>
    <row r="1537" spans="1:29">
      <c r="A1537">
        <v>1683</v>
      </c>
      <c r="B1537" t="s">
        <v>806</v>
      </c>
      <c r="C1537" t="s">
        <v>3093</v>
      </c>
      <c r="J1537" t="s">
        <v>1457</v>
      </c>
      <c r="K1537">
        <v>0</v>
      </c>
      <c r="N1537" t="b">
        <v>1</v>
      </c>
      <c r="O1537" t="b">
        <v>0</v>
      </c>
      <c r="P1537" t="b">
        <v>0</v>
      </c>
      <c r="Q1537">
        <v>11</v>
      </c>
      <c r="R1537">
        <v>0</v>
      </c>
      <c r="S1537">
        <v>1</v>
      </c>
      <c r="T1537">
        <v>3</v>
      </c>
      <c r="U1537" t="b">
        <v>1</v>
      </c>
      <c r="V1537" t="s">
        <v>1094</v>
      </c>
      <c r="W1537" t="s">
        <v>2917</v>
      </c>
      <c r="X1537" t="s">
        <v>14487</v>
      </c>
      <c r="Y1537">
        <v>43</v>
      </c>
      <c r="Z1537">
        <v>43</v>
      </c>
      <c r="AA1537">
        <v>5</v>
      </c>
      <c r="AB1537">
        <v>5</v>
      </c>
      <c r="AC1537">
        <v>11</v>
      </c>
    </row>
    <row r="1538" spans="1:29">
      <c r="A1538">
        <v>1684</v>
      </c>
      <c r="B1538" t="s">
        <v>806</v>
      </c>
      <c r="C1538" t="s">
        <v>3094</v>
      </c>
      <c r="J1538" t="s">
        <v>1457</v>
      </c>
      <c r="K1538">
        <v>0</v>
      </c>
      <c r="N1538" t="b">
        <v>1</v>
      </c>
      <c r="O1538" t="b">
        <v>0</v>
      </c>
      <c r="P1538" t="b">
        <v>0</v>
      </c>
      <c r="Q1538">
        <v>11</v>
      </c>
      <c r="R1538">
        <v>0</v>
      </c>
      <c r="S1538">
        <v>1</v>
      </c>
      <c r="T1538">
        <v>3</v>
      </c>
      <c r="U1538" t="b">
        <v>1</v>
      </c>
      <c r="V1538" t="s">
        <v>1094</v>
      </c>
      <c r="W1538" t="s">
        <v>2917</v>
      </c>
      <c r="X1538" t="s">
        <v>14698</v>
      </c>
      <c r="Y1538">
        <v>43</v>
      </c>
      <c r="Z1538">
        <v>43</v>
      </c>
      <c r="AA1538">
        <v>6</v>
      </c>
      <c r="AB1538">
        <v>6</v>
      </c>
      <c r="AC1538">
        <v>11</v>
      </c>
    </row>
    <row r="1539" spans="1:29">
      <c r="A1539">
        <v>1685</v>
      </c>
      <c r="B1539" t="s">
        <v>806</v>
      </c>
      <c r="C1539" t="s">
        <v>3095</v>
      </c>
      <c r="J1539" t="s">
        <v>1457</v>
      </c>
      <c r="K1539">
        <v>0</v>
      </c>
      <c r="N1539" t="b">
        <v>1</v>
      </c>
      <c r="O1539" t="b">
        <v>0</v>
      </c>
      <c r="P1539" t="b">
        <v>0</v>
      </c>
      <c r="Q1539">
        <v>11</v>
      </c>
      <c r="R1539">
        <v>0</v>
      </c>
      <c r="S1539">
        <v>1</v>
      </c>
      <c r="T1539">
        <v>3</v>
      </c>
      <c r="U1539" t="b">
        <v>1</v>
      </c>
      <c r="V1539" t="s">
        <v>1094</v>
      </c>
      <c r="W1539" t="s">
        <v>2917</v>
      </c>
      <c r="X1539" t="s">
        <v>14616</v>
      </c>
      <c r="Y1539">
        <v>43</v>
      </c>
      <c r="Z1539">
        <v>43</v>
      </c>
      <c r="AA1539">
        <v>7</v>
      </c>
      <c r="AB1539">
        <v>7</v>
      </c>
      <c r="AC1539">
        <v>11</v>
      </c>
    </row>
    <row r="1540" spans="1:29">
      <c r="A1540">
        <v>1686</v>
      </c>
      <c r="B1540" t="s">
        <v>806</v>
      </c>
      <c r="C1540" t="s">
        <v>3096</v>
      </c>
      <c r="J1540" t="s">
        <v>1457</v>
      </c>
      <c r="K1540">
        <v>0</v>
      </c>
      <c r="N1540" t="b">
        <v>1</v>
      </c>
      <c r="O1540" t="b">
        <v>0</v>
      </c>
      <c r="P1540" t="b">
        <v>0</v>
      </c>
      <c r="Q1540">
        <v>11</v>
      </c>
      <c r="R1540">
        <v>0</v>
      </c>
      <c r="S1540">
        <v>1</v>
      </c>
      <c r="T1540">
        <v>3</v>
      </c>
      <c r="U1540" t="b">
        <v>1</v>
      </c>
      <c r="V1540" t="s">
        <v>1094</v>
      </c>
      <c r="W1540" t="s">
        <v>2917</v>
      </c>
      <c r="X1540" t="s">
        <v>14617</v>
      </c>
      <c r="Y1540">
        <v>43</v>
      </c>
      <c r="Z1540">
        <v>43</v>
      </c>
      <c r="AA1540">
        <v>8</v>
      </c>
      <c r="AB1540">
        <v>8</v>
      </c>
      <c r="AC1540">
        <v>11</v>
      </c>
    </row>
    <row r="1541" spans="1:29">
      <c r="A1541">
        <v>1687</v>
      </c>
      <c r="B1541" t="s">
        <v>806</v>
      </c>
      <c r="C1541" t="s">
        <v>3097</v>
      </c>
      <c r="J1541" t="s">
        <v>1457</v>
      </c>
      <c r="K1541">
        <v>0</v>
      </c>
      <c r="N1541" t="b">
        <v>1</v>
      </c>
      <c r="O1541" t="b">
        <v>0</v>
      </c>
      <c r="P1541" t="b">
        <v>0</v>
      </c>
      <c r="Q1541">
        <v>11</v>
      </c>
      <c r="R1541">
        <v>0</v>
      </c>
      <c r="S1541">
        <v>1</v>
      </c>
      <c r="T1541">
        <v>3</v>
      </c>
      <c r="U1541" t="b">
        <v>1</v>
      </c>
      <c r="V1541" t="s">
        <v>1094</v>
      </c>
      <c r="W1541" t="s">
        <v>2917</v>
      </c>
      <c r="X1541" t="s">
        <v>14488</v>
      </c>
      <c r="Y1541">
        <v>44</v>
      </c>
      <c r="Z1541">
        <v>44</v>
      </c>
      <c r="AA1541">
        <v>5</v>
      </c>
      <c r="AB1541">
        <v>5</v>
      </c>
      <c r="AC1541">
        <v>11</v>
      </c>
    </row>
    <row r="1542" spans="1:29">
      <c r="A1542">
        <v>1688</v>
      </c>
      <c r="B1542" t="s">
        <v>806</v>
      </c>
      <c r="C1542" t="s">
        <v>3098</v>
      </c>
      <c r="J1542" t="s">
        <v>1457</v>
      </c>
      <c r="K1542">
        <v>0</v>
      </c>
      <c r="N1542" t="b">
        <v>1</v>
      </c>
      <c r="O1542" t="b">
        <v>0</v>
      </c>
      <c r="P1542" t="b">
        <v>0</v>
      </c>
      <c r="Q1542">
        <v>11</v>
      </c>
      <c r="R1542">
        <v>0</v>
      </c>
      <c r="S1542">
        <v>1</v>
      </c>
      <c r="T1542">
        <v>3</v>
      </c>
      <c r="U1542" t="b">
        <v>1</v>
      </c>
      <c r="V1542" t="s">
        <v>1094</v>
      </c>
      <c r="W1542" t="s">
        <v>2917</v>
      </c>
      <c r="X1542" t="s">
        <v>14699</v>
      </c>
      <c r="Y1542">
        <v>44</v>
      </c>
      <c r="Z1542">
        <v>44</v>
      </c>
      <c r="AA1542">
        <v>6</v>
      </c>
      <c r="AB1542">
        <v>6</v>
      </c>
      <c r="AC1542">
        <v>11</v>
      </c>
    </row>
    <row r="1543" spans="1:29">
      <c r="A1543">
        <v>1689</v>
      </c>
      <c r="B1543" t="s">
        <v>806</v>
      </c>
      <c r="C1543" t="s">
        <v>3099</v>
      </c>
      <c r="J1543" t="s">
        <v>1457</v>
      </c>
      <c r="K1543">
        <v>0</v>
      </c>
      <c r="N1543" t="b">
        <v>1</v>
      </c>
      <c r="O1543" t="b">
        <v>0</v>
      </c>
      <c r="P1543" t="b">
        <v>0</v>
      </c>
      <c r="Q1543">
        <v>11</v>
      </c>
      <c r="R1543">
        <v>0</v>
      </c>
      <c r="S1543">
        <v>1</v>
      </c>
      <c r="T1543">
        <v>3</v>
      </c>
      <c r="U1543" t="b">
        <v>1</v>
      </c>
      <c r="V1543" t="s">
        <v>1094</v>
      </c>
      <c r="W1543" t="s">
        <v>2917</v>
      </c>
      <c r="X1543" t="s">
        <v>14714</v>
      </c>
      <c r="Y1543">
        <v>44</v>
      </c>
      <c r="Z1543">
        <v>44</v>
      </c>
      <c r="AA1543">
        <v>7</v>
      </c>
      <c r="AB1543">
        <v>7</v>
      </c>
      <c r="AC1543">
        <v>11</v>
      </c>
    </row>
    <row r="1544" spans="1:29">
      <c r="A1544">
        <v>1690</v>
      </c>
      <c r="B1544" t="s">
        <v>806</v>
      </c>
      <c r="C1544" t="s">
        <v>3100</v>
      </c>
      <c r="J1544" t="s">
        <v>1457</v>
      </c>
      <c r="K1544">
        <v>0</v>
      </c>
      <c r="N1544" t="b">
        <v>1</v>
      </c>
      <c r="O1544" t="b">
        <v>0</v>
      </c>
      <c r="P1544" t="b">
        <v>0</v>
      </c>
      <c r="Q1544">
        <v>11</v>
      </c>
      <c r="R1544">
        <v>0</v>
      </c>
      <c r="S1544">
        <v>1</v>
      </c>
      <c r="T1544">
        <v>3</v>
      </c>
      <c r="U1544" t="b">
        <v>1</v>
      </c>
      <c r="V1544" t="s">
        <v>1094</v>
      </c>
      <c r="W1544" t="s">
        <v>2917</v>
      </c>
      <c r="X1544" t="s">
        <v>14715</v>
      </c>
      <c r="Y1544">
        <v>44</v>
      </c>
      <c r="Z1544">
        <v>44</v>
      </c>
      <c r="AA1544">
        <v>8</v>
      </c>
      <c r="AB1544">
        <v>8</v>
      </c>
      <c r="AC1544">
        <v>11</v>
      </c>
    </row>
    <row r="1545" spans="1:29">
      <c r="A1545">
        <v>1691</v>
      </c>
      <c r="B1545" t="s">
        <v>806</v>
      </c>
      <c r="C1545" t="s">
        <v>3101</v>
      </c>
      <c r="J1545" t="s">
        <v>1457</v>
      </c>
      <c r="K1545">
        <v>0</v>
      </c>
      <c r="N1545" t="b">
        <v>1</v>
      </c>
      <c r="O1545" t="b">
        <v>0</v>
      </c>
      <c r="P1545" t="b">
        <v>0</v>
      </c>
      <c r="Q1545">
        <v>11</v>
      </c>
      <c r="R1545">
        <v>0</v>
      </c>
      <c r="S1545">
        <v>1</v>
      </c>
      <c r="T1545">
        <v>3</v>
      </c>
      <c r="U1545" t="b">
        <v>1</v>
      </c>
      <c r="V1545" t="s">
        <v>1094</v>
      </c>
      <c r="W1545" t="s">
        <v>2917</v>
      </c>
      <c r="X1545" t="s">
        <v>14489</v>
      </c>
      <c r="Y1545">
        <v>45</v>
      </c>
      <c r="Z1545">
        <v>45</v>
      </c>
      <c r="AA1545">
        <v>5</v>
      </c>
      <c r="AB1545">
        <v>5</v>
      </c>
      <c r="AC1545">
        <v>11</v>
      </c>
    </row>
    <row r="1546" spans="1:29">
      <c r="A1546">
        <v>1692</v>
      </c>
      <c r="B1546" t="s">
        <v>806</v>
      </c>
      <c r="C1546" t="s">
        <v>3102</v>
      </c>
      <c r="J1546" t="s">
        <v>1457</v>
      </c>
      <c r="K1546">
        <v>0</v>
      </c>
      <c r="N1546" t="b">
        <v>1</v>
      </c>
      <c r="O1546" t="b">
        <v>0</v>
      </c>
      <c r="P1546" t="b">
        <v>0</v>
      </c>
      <c r="Q1546">
        <v>11</v>
      </c>
      <c r="R1546">
        <v>0</v>
      </c>
      <c r="S1546">
        <v>1</v>
      </c>
      <c r="T1546">
        <v>3</v>
      </c>
      <c r="U1546" t="b">
        <v>1</v>
      </c>
      <c r="V1546" t="s">
        <v>1094</v>
      </c>
      <c r="W1546" t="s">
        <v>2917</v>
      </c>
      <c r="X1546" t="s">
        <v>14700</v>
      </c>
      <c r="Y1546">
        <v>45</v>
      </c>
      <c r="Z1546">
        <v>45</v>
      </c>
      <c r="AA1546">
        <v>6</v>
      </c>
      <c r="AB1546">
        <v>6</v>
      </c>
      <c r="AC1546">
        <v>11</v>
      </c>
    </row>
    <row r="1547" spans="1:29">
      <c r="A1547">
        <v>1693</v>
      </c>
      <c r="B1547" t="s">
        <v>806</v>
      </c>
      <c r="C1547" t="s">
        <v>3103</v>
      </c>
      <c r="J1547" t="s">
        <v>1457</v>
      </c>
      <c r="K1547">
        <v>0</v>
      </c>
      <c r="N1547" t="b">
        <v>1</v>
      </c>
      <c r="O1547" t="b">
        <v>0</v>
      </c>
      <c r="P1547" t="b">
        <v>0</v>
      </c>
      <c r="Q1547">
        <v>11</v>
      </c>
      <c r="R1547">
        <v>0</v>
      </c>
      <c r="S1547">
        <v>1</v>
      </c>
      <c r="T1547">
        <v>3</v>
      </c>
      <c r="U1547" t="b">
        <v>1</v>
      </c>
      <c r="V1547" t="s">
        <v>1094</v>
      </c>
      <c r="W1547" t="s">
        <v>2917</v>
      </c>
      <c r="X1547" t="s">
        <v>14716</v>
      </c>
      <c r="Y1547">
        <v>45</v>
      </c>
      <c r="Z1547">
        <v>45</v>
      </c>
      <c r="AA1547">
        <v>7</v>
      </c>
      <c r="AB1547">
        <v>7</v>
      </c>
      <c r="AC1547">
        <v>11</v>
      </c>
    </row>
    <row r="1548" spans="1:29">
      <c r="A1548">
        <v>1694</v>
      </c>
      <c r="B1548" t="s">
        <v>806</v>
      </c>
      <c r="C1548" t="s">
        <v>3104</v>
      </c>
      <c r="J1548" t="s">
        <v>1457</v>
      </c>
      <c r="K1548">
        <v>0</v>
      </c>
      <c r="N1548" t="b">
        <v>1</v>
      </c>
      <c r="O1548" t="b">
        <v>0</v>
      </c>
      <c r="P1548" t="b">
        <v>0</v>
      </c>
      <c r="Q1548">
        <v>11</v>
      </c>
      <c r="R1548">
        <v>0</v>
      </c>
      <c r="S1548">
        <v>1</v>
      </c>
      <c r="T1548">
        <v>3</v>
      </c>
      <c r="U1548" t="b">
        <v>1</v>
      </c>
      <c r="V1548" t="s">
        <v>1094</v>
      </c>
      <c r="W1548" t="s">
        <v>2917</v>
      </c>
      <c r="X1548" t="s">
        <v>14717</v>
      </c>
      <c r="Y1548">
        <v>45</v>
      </c>
      <c r="Z1548">
        <v>45</v>
      </c>
      <c r="AA1548">
        <v>8</v>
      </c>
      <c r="AB1548">
        <v>8</v>
      </c>
      <c r="AC1548">
        <v>11</v>
      </c>
    </row>
    <row r="1549" spans="1:29">
      <c r="A1549">
        <v>1695</v>
      </c>
      <c r="B1549" t="s">
        <v>806</v>
      </c>
      <c r="C1549" t="s">
        <v>3105</v>
      </c>
      <c r="J1549" t="s">
        <v>1471</v>
      </c>
      <c r="K1549">
        <v>0</v>
      </c>
      <c r="N1549" t="b">
        <v>1</v>
      </c>
      <c r="O1549" t="b">
        <v>0</v>
      </c>
      <c r="P1549" t="b">
        <v>0</v>
      </c>
      <c r="Q1549">
        <v>11</v>
      </c>
      <c r="R1549">
        <v>0</v>
      </c>
      <c r="S1549">
        <v>1</v>
      </c>
      <c r="T1549">
        <v>3</v>
      </c>
      <c r="U1549" t="b">
        <v>1</v>
      </c>
      <c r="V1549" t="s">
        <v>1094</v>
      </c>
      <c r="W1549" t="s">
        <v>2917</v>
      </c>
      <c r="X1549" t="s">
        <v>14753</v>
      </c>
      <c r="Y1549">
        <v>41</v>
      </c>
      <c r="Z1549">
        <v>41</v>
      </c>
      <c r="AA1549">
        <v>9</v>
      </c>
      <c r="AB1549">
        <v>9</v>
      </c>
      <c r="AC1549">
        <v>11</v>
      </c>
    </row>
    <row r="1550" spans="1:29">
      <c r="A1550">
        <v>1696</v>
      </c>
      <c r="B1550" t="s">
        <v>806</v>
      </c>
      <c r="C1550" t="s">
        <v>3106</v>
      </c>
      <c r="J1550" t="s">
        <v>1471</v>
      </c>
      <c r="K1550">
        <v>0</v>
      </c>
      <c r="N1550" t="b">
        <v>1</v>
      </c>
      <c r="O1550" t="b">
        <v>0</v>
      </c>
      <c r="P1550" t="b">
        <v>0</v>
      </c>
      <c r="Q1550">
        <v>11</v>
      </c>
      <c r="R1550">
        <v>0</v>
      </c>
      <c r="S1550">
        <v>1</v>
      </c>
      <c r="T1550">
        <v>3</v>
      </c>
      <c r="U1550" t="b">
        <v>1</v>
      </c>
      <c r="V1550" t="s">
        <v>1094</v>
      </c>
      <c r="W1550" t="s">
        <v>2917</v>
      </c>
      <c r="X1550" t="s">
        <v>14614</v>
      </c>
      <c r="Y1550">
        <v>42</v>
      </c>
      <c r="Z1550">
        <v>42</v>
      </c>
      <c r="AA1550">
        <v>9</v>
      </c>
      <c r="AB1550">
        <v>9</v>
      </c>
      <c r="AC1550">
        <v>11</v>
      </c>
    </row>
    <row r="1551" spans="1:29">
      <c r="A1551">
        <v>1698</v>
      </c>
      <c r="B1551" t="s">
        <v>806</v>
      </c>
      <c r="C1551" t="s">
        <v>3107</v>
      </c>
      <c r="J1551" t="s">
        <v>1471</v>
      </c>
      <c r="K1551">
        <v>0</v>
      </c>
      <c r="N1551" t="b">
        <v>1</v>
      </c>
      <c r="O1551" t="b">
        <v>0</v>
      </c>
      <c r="P1551" t="b">
        <v>0</v>
      </c>
      <c r="Q1551">
        <v>11</v>
      </c>
      <c r="R1551">
        <v>0</v>
      </c>
      <c r="S1551">
        <v>1</v>
      </c>
      <c r="T1551">
        <v>3</v>
      </c>
      <c r="U1551" t="b">
        <v>1</v>
      </c>
      <c r="V1551" t="s">
        <v>1094</v>
      </c>
      <c r="W1551" t="s">
        <v>2917</v>
      </c>
      <c r="X1551" t="s">
        <v>14618</v>
      </c>
      <c r="Y1551">
        <v>43</v>
      </c>
      <c r="Z1551">
        <v>43</v>
      </c>
      <c r="AA1551">
        <v>9</v>
      </c>
      <c r="AB1551">
        <v>9</v>
      </c>
      <c r="AC1551">
        <v>11</v>
      </c>
    </row>
    <row r="1552" spans="1:29">
      <c r="A1552">
        <v>1699</v>
      </c>
      <c r="B1552" t="s">
        <v>806</v>
      </c>
      <c r="C1552" t="s">
        <v>3108</v>
      </c>
      <c r="J1552" t="s">
        <v>1471</v>
      </c>
      <c r="K1552">
        <v>0</v>
      </c>
      <c r="N1552" t="b">
        <v>1</v>
      </c>
      <c r="O1552" t="b">
        <v>0</v>
      </c>
      <c r="P1552" t="b">
        <v>0</v>
      </c>
      <c r="Q1552">
        <v>11</v>
      </c>
      <c r="R1552">
        <v>0</v>
      </c>
      <c r="S1552">
        <v>1</v>
      </c>
      <c r="T1552">
        <v>3</v>
      </c>
      <c r="U1552" t="b">
        <v>1</v>
      </c>
      <c r="V1552" t="s">
        <v>1094</v>
      </c>
      <c r="W1552" t="s">
        <v>2917</v>
      </c>
      <c r="X1552" t="s">
        <v>14490</v>
      </c>
      <c r="Y1552">
        <v>44</v>
      </c>
      <c r="Z1552">
        <v>44</v>
      </c>
      <c r="AA1552">
        <v>9</v>
      </c>
      <c r="AB1552">
        <v>9</v>
      </c>
      <c r="AC1552">
        <v>11</v>
      </c>
    </row>
    <row r="1553" spans="1:29">
      <c r="A1553">
        <v>1700</v>
      </c>
      <c r="B1553" t="s">
        <v>806</v>
      </c>
      <c r="C1553" t="s">
        <v>3109</v>
      </c>
      <c r="J1553" t="s">
        <v>1471</v>
      </c>
      <c r="K1553">
        <v>0</v>
      </c>
      <c r="N1553" t="b">
        <v>1</v>
      </c>
      <c r="O1553" t="b">
        <v>0</v>
      </c>
      <c r="P1553" t="b">
        <v>0</v>
      </c>
      <c r="Q1553">
        <v>11</v>
      </c>
      <c r="R1553">
        <v>0</v>
      </c>
      <c r="S1553">
        <v>1</v>
      </c>
      <c r="T1553">
        <v>3</v>
      </c>
      <c r="U1553" t="b">
        <v>1</v>
      </c>
      <c r="V1553" t="s">
        <v>1094</v>
      </c>
      <c r="W1553" t="s">
        <v>2917</v>
      </c>
      <c r="X1553" t="s">
        <v>15355</v>
      </c>
      <c r="Y1553">
        <v>45</v>
      </c>
      <c r="Z1553">
        <v>45</v>
      </c>
      <c r="AA1553">
        <v>9</v>
      </c>
      <c r="AB1553">
        <v>9</v>
      </c>
      <c r="AC1553">
        <v>11</v>
      </c>
    </row>
    <row r="1554" spans="1:29">
      <c r="A1554">
        <v>1701</v>
      </c>
      <c r="B1554" t="s">
        <v>806</v>
      </c>
      <c r="C1554" t="s">
        <v>3110</v>
      </c>
      <c r="J1554" t="s">
        <v>1457</v>
      </c>
      <c r="K1554">
        <v>0</v>
      </c>
      <c r="N1554" t="b">
        <v>0</v>
      </c>
      <c r="O1554" t="b">
        <v>1</v>
      </c>
      <c r="P1554" t="b">
        <v>0</v>
      </c>
      <c r="Q1554">
        <v>11</v>
      </c>
      <c r="R1554">
        <v>0</v>
      </c>
      <c r="S1554">
        <v>1</v>
      </c>
      <c r="T1554">
        <v>3</v>
      </c>
      <c r="U1554" t="b">
        <v>1</v>
      </c>
      <c r="V1554" t="s">
        <v>1094</v>
      </c>
      <c r="W1554" t="s">
        <v>2917</v>
      </c>
      <c r="X1554" t="s">
        <v>14761</v>
      </c>
      <c r="Y1554">
        <v>41</v>
      </c>
      <c r="Z1554">
        <v>41</v>
      </c>
      <c r="AA1554">
        <v>10</v>
      </c>
      <c r="AB1554">
        <v>10</v>
      </c>
      <c r="AC1554">
        <v>11</v>
      </c>
    </row>
    <row r="1555" spans="1:29">
      <c r="A1555">
        <v>1702</v>
      </c>
      <c r="B1555" t="s">
        <v>806</v>
      </c>
      <c r="C1555" t="s">
        <v>3111</v>
      </c>
      <c r="J1555" t="s">
        <v>1457</v>
      </c>
      <c r="K1555">
        <v>0</v>
      </c>
      <c r="N1555" t="b">
        <v>0</v>
      </c>
      <c r="O1555" t="b">
        <v>1</v>
      </c>
      <c r="P1555" t="b">
        <v>0</v>
      </c>
      <c r="Q1555">
        <v>11</v>
      </c>
      <c r="R1555">
        <v>0</v>
      </c>
      <c r="S1555">
        <v>1</v>
      </c>
      <c r="T1555">
        <v>3</v>
      </c>
      <c r="U1555" t="b">
        <v>1</v>
      </c>
      <c r="V1555" t="s">
        <v>1094</v>
      </c>
      <c r="W1555" t="s">
        <v>2917</v>
      </c>
      <c r="X1555" t="s">
        <v>15356</v>
      </c>
      <c r="Y1555">
        <v>41</v>
      </c>
      <c r="Z1555">
        <v>41</v>
      </c>
      <c r="AA1555">
        <v>11</v>
      </c>
      <c r="AB1555">
        <v>11</v>
      </c>
      <c r="AC1555">
        <v>11</v>
      </c>
    </row>
    <row r="1556" spans="1:29">
      <c r="A1556">
        <v>1703</v>
      </c>
      <c r="B1556" t="s">
        <v>806</v>
      </c>
      <c r="C1556" t="s">
        <v>3112</v>
      </c>
      <c r="J1556" t="s">
        <v>1457</v>
      </c>
      <c r="K1556">
        <v>0</v>
      </c>
      <c r="N1556" t="b">
        <v>0</v>
      </c>
      <c r="O1556" t="b">
        <v>1</v>
      </c>
      <c r="P1556" t="b">
        <v>0</v>
      </c>
      <c r="Q1556">
        <v>11</v>
      </c>
      <c r="R1556">
        <v>0</v>
      </c>
      <c r="S1556">
        <v>1</v>
      </c>
      <c r="T1556">
        <v>3</v>
      </c>
      <c r="U1556" t="b">
        <v>1</v>
      </c>
      <c r="V1556" t="s">
        <v>1094</v>
      </c>
      <c r="W1556" t="s">
        <v>2917</v>
      </c>
      <c r="X1556" t="s">
        <v>14615</v>
      </c>
      <c r="Y1556">
        <v>42</v>
      </c>
      <c r="Z1556">
        <v>42</v>
      </c>
      <c r="AA1556">
        <v>10</v>
      </c>
      <c r="AB1556">
        <v>10</v>
      </c>
      <c r="AC1556">
        <v>11</v>
      </c>
    </row>
    <row r="1557" spans="1:29">
      <c r="A1557">
        <v>1704</v>
      </c>
      <c r="B1557" t="s">
        <v>806</v>
      </c>
      <c r="C1557" t="s">
        <v>3113</v>
      </c>
      <c r="J1557" t="s">
        <v>1457</v>
      </c>
      <c r="K1557">
        <v>0</v>
      </c>
      <c r="N1557" t="b">
        <v>0</v>
      </c>
      <c r="O1557" t="b">
        <v>1</v>
      </c>
      <c r="P1557" t="b">
        <v>0</v>
      </c>
      <c r="Q1557">
        <v>11</v>
      </c>
      <c r="R1557">
        <v>0</v>
      </c>
      <c r="S1557">
        <v>1</v>
      </c>
      <c r="T1557">
        <v>3</v>
      </c>
      <c r="U1557" t="b">
        <v>1</v>
      </c>
      <c r="V1557" t="s">
        <v>1094</v>
      </c>
      <c r="W1557" t="s">
        <v>2917</v>
      </c>
      <c r="X1557" t="s">
        <v>15357</v>
      </c>
      <c r="Y1557">
        <v>42</v>
      </c>
      <c r="Z1557">
        <v>42</v>
      </c>
      <c r="AA1557">
        <v>11</v>
      </c>
      <c r="AB1557">
        <v>11</v>
      </c>
      <c r="AC1557">
        <v>11</v>
      </c>
    </row>
    <row r="1558" spans="1:29">
      <c r="A1558">
        <v>1707</v>
      </c>
      <c r="B1558" t="s">
        <v>806</v>
      </c>
      <c r="C1558" t="s">
        <v>3114</v>
      </c>
      <c r="J1558" t="s">
        <v>1457</v>
      </c>
      <c r="K1558">
        <v>0</v>
      </c>
      <c r="N1558" t="b">
        <v>0</v>
      </c>
      <c r="O1558" t="b">
        <v>1</v>
      </c>
      <c r="P1558" t="b">
        <v>0</v>
      </c>
      <c r="Q1558">
        <v>11</v>
      </c>
      <c r="R1558">
        <v>0</v>
      </c>
      <c r="S1558">
        <v>1</v>
      </c>
      <c r="T1558">
        <v>3</v>
      </c>
      <c r="U1558" t="b">
        <v>1</v>
      </c>
      <c r="V1558" t="s">
        <v>1094</v>
      </c>
      <c r="W1558" t="s">
        <v>2917</v>
      </c>
      <c r="X1558" t="s">
        <v>14619</v>
      </c>
      <c r="Y1558">
        <v>43</v>
      </c>
      <c r="Z1558">
        <v>43</v>
      </c>
      <c r="AA1558">
        <v>10</v>
      </c>
      <c r="AB1558">
        <v>10</v>
      </c>
      <c r="AC1558">
        <v>11</v>
      </c>
    </row>
    <row r="1559" spans="1:29">
      <c r="A1559">
        <v>1708</v>
      </c>
      <c r="B1559" t="s">
        <v>806</v>
      </c>
      <c r="C1559" t="s">
        <v>3115</v>
      </c>
      <c r="J1559" t="s">
        <v>1457</v>
      </c>
      <c r="K1559">
        <v>0</v>
      </c>
      <c r="N1559" t="b">
        <v>0</v>
      </c>
      <c r="O1559" t="b">
        <v>1</v>
      </c>
      <c r="P1559" t="b">
        <v>0</v>
      </c>
      <c r="Q1559">
        <v>11</v>
      </c>
      <c r="R1559">
        <v>0</v>
      </c>
      <c r="S1559">
        <v>1</v>
      </c>
      <c r="T1559">
        <v>3</v>
      </c>
      <c r="U1559" t="b">
        <v>1</v>
      </c>
      <c r="V1559" t="s">
        <v>1094</v>
      </c>
      <c r="W1559" t="s">
        <v>2917</v>
      </c>
      <c r="X1559" t="s">
        <v>15358</v>
      </c>
      <c r="Y1559">
        <v>43</v>
      </c>
      <c r="Z1559">
        <v>43</v>
      </c>
      <c r="AA1559">
        <v>11</v>
      </c>
      <c r="AB1559">
        <v>11</v>
      </c>
      <c r="AC1559">
        <v>11</v>
      </c>
    </row>
    <row r="1560" spans="1:29">
      <c r="A1560">
        <v>1709</v>
      </c>
      <c r="B1560" t="s">
        <v>806</v>
      </c>
      <c r="C1560" t="s">
        <v>3116</v>
      </c>
      <c r="J1560" t="s">
        <v>1457</v>
      </c>
      <c r="K1560">
        <v>0</v>
      </c>
      <c r="N1560" t="b">
        <v>0</v>
      </c>
      <c r="O1560" t="b">
        <v>1</v>
      </c>
      <c r="P1560" t="b">
        <v>0</v>
      </c>
      <c r="Q1560">
        <v>11</v>
      </c>
      <c r="R1560">
        <v>0</v>
      </c>
      <c r="S1560">
        <v>1</v>
      </c>
      <c r="T1560">
        <v>3</v>
      </c>
      <c r="U1560" t="b">
        <v>1</v>
      </c>
      <c r="V1560" t="s">
        <v>1094</v>
      </c>
      <c r="W1560" t="s">
        <v>2917</v>
      </c>
      <c r="X1560" t="s">
        <v>14620</v>
      </c>
      <c r="Y1560">
        <v>44</v>
      </c>
      <c r="Z1560">
        <v>44</v>
      </c>
      <c r="AA1560">
        <v>10</v>
      </c>
      <c r="AB1560">
        <v>10</v>
      </c>
      <c r="AC1560">
        <v>11</v>
      </c>
    </row>
    <row r="1561" spans="1:29">
      <c r="A1561">
        <v>1710</v>
      </c>
      <c r="B1561" t="s">
        <v>806</v>
      </c>
      <c r="C1561" t="s">
        <v>3117</v>
      </c>
      <c r="J1561" t="s">
        <v>1457</v>
      </c>
      <c r="K1561">
        <v>0</v>
      </c>
      <c r="N1561" t="b">
        <v>0</v>
      </c>
      <c r="O1561" t="b">
        <v>1</v>
      </c>
      <c r="P1561" t="b">
        <v>0</v>
      </c>
      <c r="Q1561">
        <v>11</v>
      </c>
      <c r="R1561">
        <v>0</v>
      </c>
      <c r="S1561">
        <v>1</v>
      </c>
      <c r="T1561">
        <v>3</v>
      </c>
      <c r="U1561" t="b">
        <v>1</v>
      </c>
      <c r="V1561" t="s">
        <v>1094</v>
      </c>
      <c r="W1561" t="s">
        <v>2917</v>
      </c>
      <c r="X1561" t="s">
        <v>14491</v>
      </c>
      <c r="Y1561">
        <v>44</v>
      </c>
      <c r="Z1561">
        <v>44</v>
      </c>
      <c r="AA1561">
        <v>11</v>
      </c>
      <c r="AB1561">
        <v>11</v>
      </c>
      <c r="AC1561">
        <v>11</v>
      </c>
    </row>
    <row r="1562" spans="1:29">
      <c r="A1562">
        <v>1711</v>
      </c>
      <c r="B1562" t="s">
        <v>806</v>
      </c>
      <c r="C1562" t="s">
        <v>3118</v>
      </c>
      <c r="J1562" t="s">
        <v>1457</v>
      </c>
      <c r="K1562">
        <v>0</v>
      </c>
      <c r="N1562" t="b">
        <v>0</v>
      </c>
      <c r="O1562" t="b">
        <v>1</v>
      </c>
      <c r="P1562" t="b">
        <v>0</v>
      </c>
      <c r="Q1562">
        <v>11</v>
      </c>
      <c r="R1562">
        <v>0</v>
      </c>
      <c r="S1562">
        <v>1</v>
      </c>
      <c r="T1562">
        <v>3</v>
      </c>
      <c r="U1562" t="b">
        <v>1</v>
      </c>
      <c r="V1562" t="s">
        <v>1094</v>
      </c>
      <c r="W1562" t="s">
        <v>2917</v>
      </c>
      <c r="X1562" t="s">
        <v>14621</v>
      </c>
      <c r="Y1562">
        <v>45</v>
      </c>
      <c r="Z1562">
        <v>45</v>
      </c>
      <c r="AA1562">
        <v>10</v>
      </c>
      <c r="AB1562">
        <v>10</v>
      </c>
      <c r="AC1562">
        <v>11</v>
      </c>
    </row>
    <row r="1563" spans="1:29">
      <c r="A1563">
        <v>1712</v>
      </c>
      <c r="B1563" t="s">
        <v>806</v>
      </c>
      <c r="C1563" t="s">
        <v>3119</v>
      </c>
      <c r="J1563" t="s">
        <v>1457</v>
      </c>
      <c r="K1563">
        <v>0</v>
      </c>
      <c r="N1563" t="b">
        <v>0</v>
      </c>
      <c r="O1563" t="b">
        <v>1</v>
      </c>
      <c r="P1563" t="b">
        <v>0</v>
      </c>
      <c r="Q1563">
        <v>11</v>
      </c>
      <c r="R1563">
        <v>0</v>
      </c>
      <c r="S1563">
        <v>1</v>
      </c>
      <c r="T1563">
        <v>3</v>
      </c>
      <c r="U1563" t="b">
        <v>1</v>
      </c>
      <c r="V1563" t="s">
        <v>1094</v>
      </c>
      <c r="W1563" t="s">
        <v>2917</v>
      </c>
      <c r="X1563" t="s">
        <v>15359</v>
      </c>
      <c r="Y1563">
        <v>45</v>
      </c>
      <c r="Z1563">
        <v>45</v>
      </c>
      <c r="AA1563">
        <v>11</v>
      </c>
      <c r="AB1563">
        <v>11</v>
      </c>
      <c r="AC1563">
        <v>11</v>
      </c>
    </row>
    <row r="1564" spans="1:29">
      <c r="A1564">
        <v>1713</v>
      </c>
      <c r="B1564" t="s">
        <v>806</v>
      </c>
      <c r="C1564" t="s">
        <v>3120</v>
      </c>
      <c r="J1564" t="s">
        <v>1457</v>
      </c>
      <c r="K1564">
        <v>0</v>
      </c>
      <c r="N1564" t="b">
        <v>0</v>
      </c>
      <c r="O1564" t="b">
        <v>1</v>
      </c>
      <c r="P1564" t="b">
        <v>0</v>
      </c>
      <c r="Q1564">
        <v>11</v>
      </c>
      <c r="R1564">
        <v>0</v>
      </c>
      <c r="S1564">
        <v>1</v>
      </c>
      <c r="T1564">
        <v>3</v>
      </c>
      <c r="U1564" t="b">
        <v>1</v>
      </c>
      <c r="V1564" t="s">
        <v>1094</v>
      </c>
      <c r="W1564" t="s">
        <v>2917</v>
      </c>
      <c r="X1564" t="s">
        <v>15360</v>
      </c>
      <c r="Y1564">
        <v>49</v>
      </c>
      <c r="Z1564">
        <v>49</v>
      </c>
      <c r="AA1564">
        <v>10</v>
      </c>
      <c r="AB1564">
        <v>10</v>
      </c>
      <c r="AC1564">
        <v>11</v>
      </c>
    </row>
    <row r="1565" spans="1:29">
      <c r="A1565">
        <v>1714</v>
      </c>
      <c r="B1565" t="s">
        <v>806</v>
      </c>
      <c r="C1565" t="s">
        <v>3121</v>
      </c>
      <c r="J1565" t="s">
        <v>1457</v>
      </c>
      <c r="K1565">
        <v>0</v>
      </c>
      <c r="N1565" t="b">
        <v>0</v>
      </c>
      <c r="O1565" t="b">
        <v>1</v>
      </c>
      <c r="P1565" t="b">
        <v>0</v>
      </c>
      <c r="Q1565">
        <v>11</v>
      </c>
      <c r="R1565">
        <v>0</v>
      </c>
      <c r="S1565">
        <v>1</v>
      </c>
      <c r="T1565">
        <v>3</v>
      </c>
      <c r="U1565" t="b">
        <v>1</v>
      </c>
      <c r="V1565" t="s">
        <v>1094</v>
      </c>
      <c r="W1565" t="s">
        <v>2917</v>
      </c>
      <c r="X1565" t="s">
        <v>15361</v>
      </c>
      <c r="Y1565">
        <v>49</v>
      </c>
      <c r="Z1565">
        <v>49</v>
      </c>
      <c r="AA1565">
        <v>11</v>
      </c>
      <c r="AB1565">
        <v>11</v>
      </c>
      <c r="AC1565">
        <v>11</v>
      </c>
    </row>
    <row r="1566" spans="1:29">
      <c r="A1566">
        <v>1715</v>
      </c>
      <c r="B1566" t="s">
        <v>806</v>
      </c>
      <c r="C1566" t="s">
        <v>3122</v>
      </c>
      <c r="J1566" t="s">
        <v>1457</v>
      </c>
      <c r="K1566">
        <v>0</v>
      </c>
      <c r="N1566" t="b">
        <v>0</v>
      </c>
      <c r="O1566" t="b">
        <v>1</v>
      </c>
      <c r="P1566" t="b">
        <v>0</v>
      </c>
      <c r="Q1566">
        <v>11</v>
      </c>
      <c r="R1566">
        <v>1</v>
      </c>
      <c r="S1566">
        <v>1</v>
      </c>
      <c r="T1566">
        <v>3</v>
      </c>
      <c r="U1566" t="b">
        <v>1</v>
      </c>
      <c r="V1566" t="s">
        <v>1094</v>
      </c>
      <c r="W1566" t="s">
        <v>2917</v>
      </c>
      <c r="X1566" t="s">
        <v>14705</v>
      </c>
      <c r="Y1566">
        <v>49</v>
      </c>
      <c r="Z1566">
        <v>49</v>
      </c>
      <c r="AA1566">
        <v>5</v>
      </c>
      <c r="AB1566">
        <v>5</v>
      </c>
      <c r="AC1566">
        <v>11</v>
      </c>
    </row>
    <row r="1567" spans="1:29">
      <c r="A1567">
        <v>1716</v>
      </c>
      <c r="B1567" t="s">
        <v>806</v>
      </c>
      <c r="C1567" t="s">
        <v>3123</v>
      </c>
      <c r="J1567" t="s">
        <v>1457</v>
      </c>
      <c r="K1567">
        <v>0</v>
      </c>
      <c r="N1567" t="b">
        <v>0</v>
      </c>
      <c r="O1567" t="b">
        <v>1</v>
      </c>
      <c r="P1567" t="b">
        <v>0</v>
      </c>
      <c r="Q1567">
        <v>11</v>
      </c>
      <c r="R1567">
        <v>1</v>
      </c>
      <c r="S1567">
        <v>1</v>
      </c>
      <c r="T1567">
        <v>3</v>
      </c>
      <c r="U1567" t="b">
        <v>1</v>
      </c>
      <c r="V1567" t="s">
        <v>1094</v>
      </c>
      <c r="W1567" t="s">
        <v>2917</v>
      </c>
      <c r="X1567" t="s">
        <v>14499</v>
      </c>
      <c r="Y1567">
        <v>49</v>
      </c>
      <c r="Z1567">
        <v>49</v>
      </c>
      <c r="AA1567">
        <v>6</v>
      </c>
      <c r="AB1567">
        <v>6</v>
      </c>
      <c r="AC1567">
        <v>11</v>
      </c>
    </row>
    <row r="1568" spans="1:29">
      <c r="A1568">
        <v>1717</v>
      </c>
      <c r="B1568" t="s">
        <v>806</v>
      </c>
      <c r="C1568" t="s">
        <v>3124</v>
      </c>
      <c r="J1568" t="s">
        <v>1457</v>
      </c>
      <c r="K1568">
        <v>0</v>
      </c>
      <c r="N1568" t="b">
        <v>0</v>
      </c>
      <c r="O1568" t="b">
        <v>1</v>
      </c>
      <c r="P1568" t="b">
        <v>0</v>
      </c>
      <c r="Q1568">
        <v>11</v>
      </c>
      <c r="R1568">
        <v>1</v>
      </c>
      <c r="S1568">
        <v>1</v>
      </c>
      <c r="T1568">
        <v>3</v>
      </c>
      <c r="U1568" t="b">
        <v>1</v>
      </c>
      <c r="V1568" t="s">
        <v>1094</v>
      </c>
      <c r="W1568" t="s">
        <v>2917</v>
      </c>
      <c r="X1568" t="s">
        <v>14724</v>
      </c>
      <c r="Y1568">
        <v>49</v>
      </c>
      <c r="Z1568">
        <v>49</v>
      </c>
      <c r="AA1568">
        <v>7</v>
      </c>
      <c r="AB1568">
        <v>7</v>
      </c>
      <c r="AC1568">
        <v>11</v>
      </c>
    </row>
    <row r="1569" spans="1:29">
      <c r="A1569">
        <v>1718</v>
      </c>
      <c r="B1569" t="s">
        <v>806</v>
      </c>
      <c r="C1569" t="s">
        <v>3125</v>
      </c>
      <c r="J1569" t="s">
        <v>1457</v>
      </c>
      <c r="K1569">
        <v>0</v>
      </c>
      <c r="N1569" t="b">
        <v>0</v>
      </c>
      <c r="O1569" t="b">
        <v>1</v>
      </c>
      <c r="P1569" t="b">
        <v>0</v>
      </c>
      <c r="Q1569">
        <v>11</v>
      </c>
      <c r="R1569">
        <v>1</v>
      </c>
      <c r="S1569">
        <v>1</v>
      </c>
      <c r="T1569">
        <v>3</v>
      </c>
      <c r="U1569" t="b">
        <v>1</v>
      </c>
      <c r="V1569" t="s">
        <v>1094</v>
      </c>
      <c r="W1569" t="s">
        <v>2917</v>
      </c>
      <c r="X1569" t="s">
        <v>14725</v>
      </c>
      <c r="Y1569">
        <v>49</v>
      </c>
      <c r="Z1569">
        <v>49</v>
      </c>
      <c r="AA1569">
        <v>8</v>
      </c>
      <c r="AB1569">
        <v>8</v>
      </c>
      <c r="AC1569">
        <v>11</v>
      </c>
    </row>
    <row r="1570" spans="1:29">
      <c r="A1570">
        <v>1721</v>
      </c>
      <c r="B1570" t="s">
        <v>1516</v>
      </c>
      <c r="C1570" t="s">
        <v>3130</v>
      </c>
      <c r="D1570" t="s">
        <v>3126</v>
      </c>
      <c r="E1570" t="s">
        <v>3127</v>
      </c>
      <c r="U1570" t="b">
        <v>1</v>
      </c>
      <c r="V1570" t="s">
        <v>3128</v>
      </c>
      <c r="W1570" t="s">
        <v>3129</v>
      </c>
      <c r="X1570" t="s">
        <v>15362</v>
      </c>
      <c r="Y1570">
        <v>11</v>
      </c>
      <c r="Z1570">
        <v>18</v>
      </c>
      <c r="AA1570">
        <v>2</v>
      </c>
      <c r="AB1570">
        <v>10</v>
      </c>
      <c r="AC1570">
        <v>14</v>
      </c>
    </row>
    <row r="1571" spans="1:29">
      <c r="A1571">
        <v>1722</v>
      </c>
      <c r="B1571" t="s">
        <v>828</v>
      </c>
      <c r="C1571" t="s">
        <v>3131</v>
      </c>
      <c r="U1571" t="b">
        <v>1</v>
      </c>
      <c r="V1571" t="s">
        <v>3128</v>
      </c>
      <c r="W1571" t="s">
        <v>3129</v>
      </c>
      <c r="X1571" t="s">
        <v>15363</v>
      </c>
      <c r="Y1571">
        <v>11</v>
      </c>
      <c r="Z1571">
        <v>18</v>
      </c>
      <c r="AA1571">
        <v>2</v>
      </c>
      <c r="AB1571">
        <v>9</v>
      </c>
      <c r="AC1571">
        <v>14</v>
      </c>
    </row>
    <row r="1572" spans="1:29">
      <c r="A1572">
        <v>1723</v>
      </c>
      <c r="B1572" t="s">
        <v>1521</v>
      </c>
      <c r="C1572" t="s">
        <v>3132</v>
      </c>
      <c r="U1572" t="b">
        <v>1</v>
      </c>
      <c r="V1572" t="s">
        <v>3128</v>
      </c>
      <c r="W1572" t="s">
        <v>3129</v>
      </c>
      <c r="X1572" t="s">
        <v>15364</v>
      </c>
      <c r="Y1572">
        <v>12</v>
      </c>
      <c r="Z1572">
        <v>18</v>
      </c>
      <c r="AA1572">
        <v>2</v>
      </c>
      <c r="AB1572">
        <v>10</v>
      </c>
      <c r="AC1572">
        <v>14</v>
      </c>
    </row>
    <row r="1573" spans="1:29">
      <c r="A1573">
        <v>1724</v>
      </c>
      <c r="B1573" t="s">
        <v>806</v>
      </c>
      <c r="C1573" t="s">
        <v>3133</v>
      </c>
      <c r="G1573" t="s">
        <v>3134</v>
      </c>
      <c r="J1573" t="s">
        <v>1449</v>
      </c>
      <c r="K1573">
        <v>0</v>
      </c>
      <c r="N1573" t="b">
        <v>1</v>
      </c>
      <c r="O1573" t="b">
        <v>0</v>
      </c>
      <c r="P1573" t="b">
        <v>0</v>
      </c>
      <c r="Q1573">
        <v>9</v>
      </c>
      <c r="R1573">
        <v>0</v>
      </c>
      <c r="S1573">
        <v>1</v>
      </c>
      <c r="T1573">
        <v>1</v>
      </c>
      <c r="U1573" t="b">
        <v>1</v>
      </c>
      <c r="V1573" t="s">
        <v>3128</v>
      </c>
      <c r="W1573" t="s">
        <v>3129</v>
      </c>
      <c r="X1573" t="s">
        <v>14554</v>
      </c>
      <c r="Y1573">
        <v>16</v>
      </c>
      <c r="Z1573">
        <v>16</v>
      </c>
      <c r="AA1573">
        <v>6</v>
      </c>
      <c r="AB1573">
        <v>6</v>
      </c>
      <c r="AC1573">
        <v>14</v>
      </c>
    </row>
    <row r="1574" spans="1:29">
      <c r="A1574">
        <v>1725</v>
      </c>
      <c r="B1574" t="s">
        <v>1516</v>
      </c>
      <c r="C1574" t="s">
        <v>3135</v>
      </c>
      <c r="D1574" t="s">
        <v>3136</v>
      </c>
      <c r="E1574" t="s">
        <v>3137</v>
      </c>
      <c r="U1574" t="b">
        <v>1</v>
      </c>
      <c r="V1574" t="s">
        <v>3128</v>
      </c>
      <c r="W1574" t="s">
        <v>3129</v>
      </c>
      <c r="X1574" t="s">
        <v>15365</v>
      </c>
      <c r="Y1574">
        <v>22</v>
      </c>
      <c r="Z1574">
        <v>44</v>
      </c>
      <c r="AA1574">
        <v>2</v>
      </c>
      <c r="AB1574">
        <v>10</v>
      </c>
      <c r="AC1574">
        <v>14</v>
      </c>
    </row>
    <row r="1575" spans="1:29">
      <c r="A1575">
        <v>1726</v>
      </c>
      <c r="B1575" t="s">
        <v>828</v>
      </c>
      <c r="C1575" t="s">
        <v>3138</v>
      </c>
      <c r="U1575" t="b">
        <v>1</v>
      </c>
      <c r="V1575" t="s">
        <v>3128</v>
      </c>
      <c r="W1575" t="s">
        <v>3129</v>
      </c>
      <c r="X1575" t="s">
        <v>15366</v>
      </c>
      <c r="Y1575">
        <v>22</v>
      </c>
      <c r="Z1575">
        <v>44</v>
      </c>
      <c r="AA1575">
        <v>2</v>
      </c>
      <c r="AB1575">
        <v>9</v>
      </c>
      <c r="AC1575">
        <v>14</v>
      </c>
    </row>
    <row r="1576" spans="1:29">
      <c r="A1576">
        <v>1727</v>
      </c>
      <c r="B1576" t="s">
        <v>1521</v>
      </c>
      <c r="C1576" t="s">
        <v>3139</v>
      </c>
      <c r="U1576" t="b">
        <v>1</v>
      </c>
      <c r="V1576" t="s">
        <v>3128</v>
      </c>
      <c r="W1576" t="s">
        <v>3129</v>
      </c>
      <c r="X1576" t="s">
        <v>15367</v>
      </c>
      <c r="Y1576">
        <v>23</v>
      </c>
      <c r="Z1576">
        <v>44</v>
      </c>
      <c r="AA1576">
        <v>2</v>
      </c>
      <c r="AB1576">
        <v>10</v>
      </c>
      <c r="AC1576">
        <v>14</v>
      </c>
    </row>
    <row r="1577" spans="1:29">
      <c r="A1577">
        <v>1728</v>
      </c>
      <c r="B1577" t="s">
        <v>806</v>
      </c>
      <c r="C1577" t="s">
        <v>3140</v>
      </c>
      <c r="J1577" t="s">
        <v>1449</v>
      </c>
      <c r="K1577">
        <v>0</v>
      </c>
      <c r="N1577" t="b">
        <v>1</v>
      </c>
      <c r="O1577" t="b">
        <v>0</v>
      </c>
      <c r="P1577" t="b">
        <v>0</v>
      </c>
      <c r="Q1577">
        <v>9</v>
      </c>
      <c r="R1577">
        <v>9</v>
      </c>
      <c r="S1577">
        <v>1</v>
      </c>
      <c r="T1577">
        <v>2</v>
      </c>
      <c r="U1577" t="b">
        <v>1</v>
      </c>
      <c r="V1577" t="s">
        <v>3128</v>
      </c>
      <c r="W1577" t="s">
        <v>3129</v>
      </c>
      <c r="X1577" t="s">
        <v>14664</v>
      </c>
      <c r="Y1577">
        <v>24</v>
      </c>
      <c r="Z1577">
        <v>24</v>
      </c>
      <c r="AA1577">
        <v>2</v>
      </c>
      <c r="AB1577">
        <v>2</v>
      </c>
      <c r="AC1577">
        <v>14</v>
      </c>
    </row>
    <row r="1578" spans="1:29">
      <c r="A1578">
        <v>1729</v>
      </c>
      <c r="B1578" t="s">
        <v>806</v>
      </c>
      <c r="C1578" t="s">
        <v>3141</v>
      </c>
      <c r="J1578" t="s">
        <v>1449</v>
      </c>
      <c r="K1578">
        <v>0</v>
      </c>
      <c r="N1578" t="b">
        <v>1</v>
      </c>
      <c r="O1578" t="b">
        <v>0</v>
      </c>
      <c r="P1578" t="b">
        <v>0</v>
      </c>
      <c r="Q1578">
        <v>9</v>
      </c>
      <c r="R1578">
        <v>9</v>
      </c>
      <c r="S1578">
        <v>1</v>
      </c>
      <c r="T1578">
        <v>2</v>
      </c>
      <c r="U1578" t="b">
        <v>1</v>
      </c>
      <c r="V1578" t="s">
        <v>3128</v>
      </c>
      <c r="W1578" t="s">
        <v>3129</v>
      </c>
      <c r="X1578" t="s">
        <v>14648</v>
      </c>
      <c r="Y1578">
        <v>24</v>
      </c>
      <c r="Z1578">
        <v>24</v>
      </c>
      <c r="AA1578">
        <v>3</v>
      </c>
      <c r="AB1578">
        <v>3</v>
      </c>
      <c r="AC1578">
        <v>14</v>
      </c>
    </row>
    <row r="1579" spans="1:29">
      <c r="A1579">
        <v>1730</v>
      </c>
      <c r="B1579" t="s">
        <v>806</v>
      </c>
      <c r="C1579" t="s">
        <v>3142</v>
      </c>
      <c r="J1579" t="s">
        <v>1449</v>
      </c>
      <c r="K1579">
        <v>0</v>
      </c>
      <c r="N1579" t="b">
        <v>1</v>
      </c>
      <c r="O1579" t="b">
        <v>0</v>
      </c>
      <c r="P1579" t="b">
        <v>0</v>
      </c>
      <c r="Q1579">
        <v>9</v>
      </c>
      <c r="R1579">
        <v>9</v>
      </c>
      <c r="S1579">
        <v>1</v>
      </c>
      <c r="T1579">
        <v>2</v>
      </c>
      <c r="U1579" t="b">
        <v>1</v>
      </c>
      <c r="V1579" t="s">
        <v>3128</v>
      </c>
      <c r="W1579" t="s">
        <v>3129</v>
      </c>
      <c r="X1579" t="s">
        <v>14464</v>
      </c>
      <c r="Y1579">
        <v>24</v>
      </c>
      <c r="Z1579">
        <v>24</v>
      </c>
      <c r="AA1579">
        <v>4</v>
      </c>
      <c r="AB1579">
        <v>4</v>
      </c>
      <c r="AC1579">
        <v>14</v>
      </c>
    </row>
    <row r="1580" spans="1:29">
      <c r="A1580">
        <v>1731</v>
      </c>
      <c r="B1580" t="s">
        <v>806</v>
      </c>
      <c r="C1580" t="s">
        <v>3143</v>
      </c>
      <c r="J1580" t="s">
        <v>1449</v>
      </c>
      <c r="K1580">
        <v>0</v>
      </c>
      <c r="N1580" t="b">
        <v>1</v>
      </c>
      <c r="O1580" t="b">
        <v>0</v>
      </c>
      <c r="P1580" t="b">
        <v>0</v>
      </c>
      <c r="Q1580">
        <v>9</v>
      </c>
      <c r="R1580">
        <v>9</v>
      </c>
      <c r="S1580">
        <v>1</v>
      </c>
      <c r="T1580">
        <v>2</v>
      </c>
      <c r="U1580" t="b">
        <v>1</v>
      </c>
      <c r="V1580" t="s">
        <v>3128</v>
      </c>
      <c r="W1580" t="s">
        <v>3129</v>
      </c>
      <c r="X1580" t="s">
        <v>14665</v>
      </c>
      <c r="Y1580">
        <v>25</v>
      </c>
      <c r="Z1580">
        <v>25</v>
      </c>
      <c r="AA1580">
        <v>2</v>
      </c>
      <c r="AB1580">
        <v>2</v>
      </c>
      <c r="AC1580">
        <v>14</v>
      </c>
    </row>
    <row r="1581" spans="1:29">
      <c r="A1581">
        <v>1732</v>
      </c>
      <c r="B1581" t="s">
        <v>806</v>
      </c>
      <c r="C1581" t="s">
        <v>3144</v>
      </c>
      <c r="J1581" t="s">
        <v>1449</v>
      </c>
      <c r="K1581">
        <v>0</v>
      </c>
      <c r="N1581" t="b">
        <v>1</v>
      </c>
      <c r="O1581" t="b">
        <v>0</v>
      </c>
      <c r="P1581" t="b">
        <v>0</v>
      </c>
      <c r="Q1581">
        <v>9</v>
      </c>
      <c r="R1581">
        <v>9</v>
      </c>
      <c r="S1581">
        <v>1</v>
      </c>
      <c r="T1581">
        <v>2</v>
      </c>
      <c r="U1581" t="b">
        <v>1</v>
      </c>
      <c r="V1581" t="s">
        <v>3128</v>
      </c>
      <c r="W1581" t="s">
        <v>3129</v>
      </c>
      <c r="X1581" t="s">
        <v>14650</v>
      </c>
      <c r="Y1581">
        <v>25</v>
      </c>
      <c r="Z1581">
        <v>25</v>
      </c>
      <c r="AA1581">
        <v>3</v>
      </c>
      <c r="AB1581">
        <v>3</v>
      </c>
      <c r="AC1581">
        <v>14</v>
      </c>
    </row>
    <row r="1582" spans="1:29">
      <c r="A1582">
        <v>1733</v>
      </c>
      <c r="B1582" t="s">
        <v>806</v>
      </c>
      <c r="C1582" t="s">
        <v>3145</v>
      </c>
      <c r="J1582" t="s">
        <v>1449</v>
      </c>
      <c r="K1582">
        <v>0</v>
      </c>
      <c r="N1582" t="b">
        <v>1</v>
      </c>
      <c r="O1582" t="b">
        <v>0</v>
      </c>
      <c r="P1582" t="b">
        <v>0</v>
      </c>
      <c r="Q1582">
        <v>9</v>
      </c>
      <c r="R1582">
        <v>9</v>
      </c>
      <c r="S1582">
        <v>1</v>
      </c>
      <c r="T1582">
        <v>2</v>
      </c>
      <c r="U1582" t="b">
        <v>1</v>
      </c>
      <c r="V1582" t="s">
        <v>3128</v>
      </c>
      <c r="W1582" t="s">
        <v>3129</v>
      </c>
      <c r="X1582" t="s">
        <v>14651</v>
      </c>
      <c r="Y1582">
        <v>25</v>
      </c>
      <c r="Z1582">
        <v>25</v>
      </c>
      <c r="AA1582">
        <v>4</v>
      </c>
      <c r="AB1582">
        <v>4</v>
      </c>
      <c r="AC1582">
        <v>14</v>
      </c>
    </row>
    <row r="1583" spans="1:29">
      <c r="A1583">
        <v>1734</v>
      </c>
      <c r="B1583" t="s">
        <v>806</v>
      </c>
      <c r="C1583" t="s">
        <v>3146</v>
      </c>
      <c r="J1583" t="s">
        <v>1449</v>
      </c>
      <c r="K1583">
        <v>0</v>
      </c>
      <c r="N1583" t="b">
        <v>1</v>
      </c>
      <c r="O1583" t="b">
        <v>0</v>
      </c>
      <c r="P1583" t="b">
        <v>0</v>
      </c>
      <c r="Q1583">
        <v>9</v>
      </c>
      <c r="R1583">
        <v>9</v>
      </c>
      <c r="S1583">
        <v>1</v>
      </c>
      <c r="T1583">
        <v>2</v>
      </c>
      <c r="U1583" t="b">
        <v>1</v>
      </c>
      <c r="V1583" t="s">
        <v>3128</v>
      </c>
      <c r="W1583" t="s">
        <v>3129</v>
      </c>
      <c r="X1583" t="s">
        <v>14666</v>
      </c>
      <c r="Y1583">
        <v>26</v>
      </c>
      <c r="Z1583">
        <v>26</v>
      </c>
      <c r="AA1583">
        <v>2</v>
      </c>
      <c r="AB1583">
        <v>2</v>
      </c>
      <c r="AC1583">
        <v>14</v>
      </c>
    </row>
    <row r="1584" spans="1:29">
      <c r="A1584">
        <v>1735</v>
      </c>
      <c r="B1584" t="s">
        <v>806</v>
      </c>
      <c r="C1584" t="s">
        <v>3147</v>
      </c>
      <c r="J1584" t="s">
        <v>1449</v>
      </c>
      <c r="K1584">
        <v>0</v>
      </c>
      <c r="N1584" t="b">
        <v>1</v>
      </c>
      <c r="O1584" t="b">
        <v>0</v>
      </c>
      <c r="P1584" t="b">
        <v>0</v>
      </c>
      <c r="Q1584">
        <v>9</v>
      </c>
      <c r="R1584">
        <v>9</v>
      </c>
      <c r="S1584">
        <v>1</v>
      </c>
      <c r="T1584">
        <v>2</v>
      </c>
      <c r="U1584" t="b">
        <v>1</v>
      </c>
      <c r="V1584" t="s">
        <v>3128</v>
      </c>
      <c r="W1584" t="s">
        <v>3129</v>
      </c>
      <c r="X1584" t="s">
        <v>14653</v>
      </c>
      <c r="Y1584">
        <v>26</v>
      </c>
      <c r="Z1584">
        <v>26</v>
      </c>
      <c r="AA1584">
        <v>3</v>
      </c>
      <c r="AB1584">
        <v>3</v>
      </c>
      <c r="AC1584">
        <v>14</v>
      </c>
    </row>
    <row r="1585" spans="1:29">
      <c r="A1585">
        <v>1736</v>
      </c>
      <c r="B1585" t="s">
        <v>806</v>
      </c>
      <c r="C1585" t="s">
        <v>3148</v>
      </c>
      <c r="J1585" t="s">
        <v>1449</v>
      </c>
      <c r="K1585">
        <v>0</v>
      </c>
      <c r="N1585" t="b">
        <v>1</v>
      </c>
      <c r="O1585" t="b">
        <v>0</v>
      </c>
      <c r="P1585" t="b">
        <v>0</v>
      </c>
      <c r="Q1585">
        <v>9</v>
      </c>
      <c r="R1585">
        <v>9</v>
      </c>
      <c r="S1585">
        <v>1</v>
      </c>
      <c r="T1585">
        <v>2</v>
      </c>
      <c r="U1585" t="b">
        <v>1</v>
      </c>
      <c r="V1585" t="s">
        <v>3128</v>
      </c>
      <c r="W1585" t="s">
        <v>3129</v>
      </c>
      <c r="X1585" t="s">
        <v>14537</v>
      </c>
      <c r="Y1585">
        <v>26</v>
      </c>
      <c r="Z1585">
        <v>26</v>
      </c>
      <c r="AA1585">
        <v>4</v>
      </c>
      <c r="AB1585">
        <v>4</v>
      </c>
      <c r="AC1585">
        <v>14</v>
      </c>
    </row>
    <row r="1586" spans="1:29">
      <c r="A1586">
        <v>1737</v>
      </c>
      <c r="B1586" t="s">
        <v>806</v>
      </c>
      <c r="C1586" t="s">
        <v>3149</v>
      </c>
      <c r="J1586" t="s">
        <v>1449</v>
      </c>
      <c r="K1586">
        <v>0</v>
      </c>
      <c r="N1586" t="b">
        <v>1</v>
      </c>
      <c r="O1586" t="b">
        <v>0</v>
      </c>
      <c r="P1586" t="b">
        <v>0</v>
      </c>
      <c r="Q1586">
        <v>9</v>
      </c>
      <c r="R1586">
        <v>9</v>
      </c>
      <c r="S1586">
        <v>1</v>
      </c>
      <c r="T1586">
        <v>2</v>
      </c>
      <c r="U1586" t="b">
        <v>1</v>
      </c>
      <c r="V1586" t="s">
        <v>3128</v>
      </c>
      <c r="W1586" t="s">
        <v>3129</v>
      </c>
      <c r="X1586" t="s">
        <v>15328</v>
      </c>
      <c r="Y1586">
        <v>27</v>
      </c>
      <c r="Z1586">
        <v>27</v>
      </c>
      <c r="AA1586">
        <v>2</v>
      </c>
      <c r="AB1586">
        <v>2</v>
      </c>
      <c r="AC1586">
        <v>14</v>
      </c>
    </row>
    <row r="1587" spans="1:29">
      <c r="A1587">
        <v>1738</v>
      </c>
      <c r="B1587" t="s">
        <v>806</v>
      </c>
      <c r="C1587" t="s">
        <v>3150</v>
      </c>
      <c r="J1587" t="s">
        <v>1449</v>
      </c>
      <c r="K1587">
        <v>0</v>
      </c>
      <c r="N1587" t="b">
        <v>1</v>
      </c>
      <c r="O1587" t="b">
        <v>0</v>
      </c>
      <c r="P1587" t="b">
        <v>0</v>
      </c>
      <c r="Q1587">
        <v>9</v>
      </c>
      <c r="R1587">
        <v>9</v>
      </c>
      <c r="S1587">
        <v>1</v>
      </c>
      <c r="T1587">
        <v>2</v>
      </c>
      <c r="U1587" t="b">
        <v>1</v>
      </c>
      <c r="V1587" t="s">
        <v>3128</v>
      </c>
      <c r="W1587" t="s">
        <v>3129</v>
      </c>
      <c r="X1587" t="s">
        <v>15329</v>
      </c>
      <c r="Y1587">
        <v>27</v>
      </c>
      <c r="Z1587">
        <v>27</v>
      </c>
      <c r="AA1587">
        <v>3</v>
      </c>
      <c r="AB1587">
        <v>3</v>
      </c>
      <c r="AC1587">
        <v>14</v>
      </c>
    </row>
    <row r="1588" spans="1:29">
      <c r="A1588">
        <v>1739</v>
      </c>
      <c r="B1588" t="s">
        <v>806</v>
      </c>
      <c r="C1588" t="s">
        <v>3151</v>
      </c>
      <c r="J1588" t="s">
        <v>1449</v>
      </c>
      <c r="K1588">
        <v>0</v>
      </c>
      <c r="N1588" t="b">
        <v>1</v>
      </c>
      <c r="O1588" t="b">
        <v>0</v>
      </c>
      <c r="P1588" t="b">
        <v>0</v>
      </c>
      <c r="Q1588">
        <v>9</v>
      </c>
      <c r="R1588">
        <v>9</v>
      </c>
      <c r="S1588">
        <v>1</v>
      </c>
      <c r="T1588">
        <v>2</v>
      </c>
      <c r="U1588" t="b">
        <v>1</v>
      </c>
      <c r="V1588" t="s">
        <v>3128</v>
      </c>
      <c r="W1588" t="s">
        <v>3129</v>
      </c>
      <c r="X1588" t="s">
        <v>14765</v>
      </c>
      <c r="Y1588">
        <v>27</v>
      </c>
      <c r="Z1588">
        <v>27</v>
      </c>
      <c r="AA1588">
        <v>4</v>
      </c>
      <c r="AB1588">
        <v>4</v>
      </c>
      <c r="AC1588">
        <v>14</v>
      </c>
    </row>
    <row r="1589" spans="1:29">
      <c r="A1589">
        <v>1740</v>
      </c>
      <c r="B1589" t="s">
        <v>806</v>
      </c>
      <c r="C1589" t="s">
        <v>3152</v>
      </c>
      <c r="J1589" t="s">
        <v>1449</v>
      </c>
      <c r="K1589">
        <v>0</v>
      </c>
      <c r="N1589" t="b">
        <v>1</v>
      </c>
      <c r="O1589" t="b">
        <v>0</v>
      </c>
      <c r="P1589" t="b">
        <v>0</v>
      </c>
      <c r="Q1589">
        <v>9</v>
      </c>
      <c r="R1589">
        <v>9</v>
      </c>
      <c r="S1589">
        <v>1</v>
      </c>
      <c r="T1589">
        <v>2</v>
      </c>
      <c r="U1589" t="b">
        <v>1</v>
      </c>
      <c r="V1589" t="s">
        <v>3128</v>
      </c>
      <c r="W1589" t="s">
        <v>3129</v>
      </c>
      <c r="X1589" t="s">
        <v>15330</v>
      </c>
      <c r="Y1589">
        <v>28</v>
      </c>
      <c r="Z1589">
        <v>28</v>
      </c>
      <c r="AA1589">
        <v>2</v>
      </c>
      <c r="AB1589">
        <v>2</v>
      </c>
      <c r="AC1589">
        <v>14</v>
      </c>
    </row>
    <row r="1590" spans="1:29">
      <c r="A1590">
        <v>1741</v>
      </c>
      <c r="B1590" t="s">
        <v>806</v>
      </c>
      <c r="C1590" t="s">
        <v>3153</v>
      </c>
      <c r="J1590" t="s">
        <v>1449</v>
      </c>
      <c r="K1590">
        <v>0</v>
      </c>
      <c r="N1590" t="b">
        <v>1</v>
      </c>
      <c r="O1590" t="b">
        <v>0</v>
      </c>
      <c r="P1590" t="b">
        <v>0</v>
      </c>
      <c r="Q1590">
        <v>9</v>
      </c>
      <c r="R1590">
        <v>9</v>
      </c>
      <c r="S1590">
        <v>1</v>
      </c>
      <c r="T1590">
        <v>2</v>
      </c>
      <c r="U1590" t="b">
        <v>1</v>
      </c>
      <c r="V1590" t="s">
        <v>3128</v>
      </c>
      <c r="W1590" t="s">
        <v>3129</v>
      </c>
      <c r="X1590" t="s">
        <v>14689</v>
      </c>
      <c r="Y1590">
        <v>28</v>
      </c>
      <c r="Z1590">
        <v>28</v>
      </c>
      <c r="AA1590">
        <v>3</v>
      </c>
      <c r="AB1590">
        <v>3</v>
      </c>
      <c r="AC1590">
        <v>14</v>
      </c>
    </row>
    <row r="1591" spans="1:29">
      <c r="A1591">
        <v>1742</v>
      </c>
      <c r="B1591" t="s">
        <v>806</v>
      </c>
      <c r="C1591" t="s">
        <v>3154</v>
      </c>
      <c r="J1591" t="s">
        <v>1449</v>
      </c>
      <c r="K1591">
        <v>0</v>
      </c>
      <c r="N1591" t="b">
        <v>1</v>
      </c>
      <c r="O1591" t="b">
        <v>0</v>
      </c>
      <c r="P1591" t="b">
        <v>0</v>
      </c>
      <c r="Q1591">
        <v>9</v>
      </c>
      <c r="R1591">
        <v>9</v>
      </c>
      <c r="S1591">
        <v>1</v>
      </c>
      <c r="T1591">
        <v>2</v>
      </c>
      <c r="U1591" t="b">
        <v>1</v>
      </c>
      <c r="V1591" t="s">
        <v>3128</v>
      </c>
      <c r="W1591" t="s">
        <v>3129</v>
      </c>
      <c r="X1591" t="s">
        <v>14538</v>
      </c>
      <c r="Y1591">
        <v>28</v>
      </c>
      <c r="Z1591">
        <v>28</v>
      </c>
      <c r="AA1591">
        <v>4</v>
      </c>
      <c r="AB1591">
        <v>4</v>
      </c>
      <c r="AC1591">
        <v>14</v>
      </c>
    </row>
    <row r="1592" spans="1:29">
      <c r="A1592">
        <v>1743</v>
      </c>
      <c r="B1592" t="s">
        <v>806</v>
      </c>
      <c r="C1592" t="s">
        <v>3155</v>
      </c>
      <c r="J1592" t="s">
        <v>1449</v>
      </c>
      <c r="K1592">
        <v>0</v>
      </c>
      <c r="N1592" t="b">
        <v>1</v>
      </c>
      <c r="O1592" t="b">
        <v>0</v>
      </c>
      <c r="P1592" t="b">
        <v>0</v>
      </c>
      <c r="Q1592">
        <v>9</v>
      </c>
      <c r="R1592">
        <v>9</v>
      </c>
      <c r="S1592">
        <v>1</v>
      </c>
      <c r="T1592">
        <v>2</v>
      </c>
      <c r="U1592" t="b">
        <v>1</v>
      </c>
      <c r="V1592" t="s">
        <v>3128</v>
      </c>
      <c r="W1592" t="s">
        <v>3129</v>
      </c>
      <c r="X1592" t="s">
        <v>15331</v>
      </c>
      <c r="Y1592">
        <v>29</v>
      </c>
      <c r="Z1592">
        <v>29</v>
      </c>
      <c r="AA1592">
        <v>2</v>
      </c>
      <c r="AB1592">
        <v>2</v>
      </c>
      <c r="AC1592">
        <v>14</v>
      </c>
    </row>
    <row r="1593" spans="1:29">
      <c r="A1593">
        <v>1744</v>
      </c>
      <c r="B1593" t="s">
        <v>806</v>
      </c>
      <c r="C1593" t="s">
        <v>3156</v>
      </c>
      <c r="J1593" t="s">
        <v>1449</v>
      </c>
      <c r="K1593">
        <v>0</v>
      </c>
      <c r="N1593" t="b">
        <v>1</v>
      </c>
      <c r="O1593" t="b">
        <v>0</v>
      </c>
      <c r="P1593" t="b">
        <v>0</v>
      </c>
      <c r="Q1593">
        <v>9</v>
      </c>
      <c r="R1593">
        <v>9</v>
      </c>
      <c r="S1593">
        <v>1</v>
      </c>
      <c r="T1593">
        <v>2</v>
      </c>
      <c r="U1593" t="b">
        <v>1</v>
      </c>
      <c r="V1593" t="s">
        <v>3128</v>
      </c>
      <c r="W1593" t="s">
        <v>3129</v>
      </c>
      <c r="X1593" t="s">
        <v>14471</v>
      </c>
      <c r="Y1593">
        <v>29</v>
      </c>
      <c r="Z1593">
        <v>29</v>
      </c>
      <c r="AA1593">
        <v>3</v>
      </c>
      <c r="AB1593">
        <v>3</v>
      </c>
      <c r="AC1593">
        <v>14</v>
      </c>
    </row>
    <row r="1594" spans="1:29">
      <c r="A1594">
        <v>1745</v>
      </c>
      <c r="B1594" t="s">
        <v>806</v>
      </c>
      <c r="C1594" t="s">
        <v>3157</v>
      </c>
      <c r="J1594" t="s">
        <v>1449</v>
      </c>
      <c r="K1594">
        <v>0</v>
      </c>
      <c r="N1594" t="b">
        <v>1</v>
      </c>
      <c r="O1594" t="b">
        <v>0</v>
      </c>
      <c r="P1594" t="b">
        <v>0</v>
      </c>
      <c r="Q1594">
        <v>9</v>
      </c>
      <c r="R1594">
        <v>9</v>
      </c>
      <c r="S1594">
        <v>1</v>
      </c>
      <c r="T1594">
        <v>2</v>
      </c>
      <c r="U1594" t="b">
        <v>1</v>
      </c>
      <c r="V1594" t="s">
        <v>3128</v>
      </c>
      <c r="W1594" t="s">
        <v>3129</v>
      </c>
      <c r="X1594" t="s">
        <v>14767</v>
      </c>
      <c r="Y1594">
        <v>29</v>
      </c>
      <c r="Z1594">
        <v>29</v>
      </c>
      <c r="AA1594">
        <v>4</v>
      </c>
      <c r="AB1594">
        <v>4</v>
      </c>
      <c r="AC1594">
        <v>14</v>
      </c>
    </row>
    <row r="1595" spans="1:29">
      <c r="A1595">
        <v>1746</v>
      </c>
      <c r="B1595" t="s">
        <v>806</v>
      </c>
      <c r="C1595" t="s">
        <v>3158</v>
      </c>
      <c r="J1595" t="s">
        <v>1449</v>
      </c>
      <c r="K1595">
        <v>0</v>
      </c>
      <c r="N1595" t="b">
        <v>1</v>
      </c>
      <c r="O1595" t="b">
        <v>0</v>
      </c>
      <c r="P1595" t="b">
        <v>0</v>
      </c>
      <c r="Q1595">
        <v>9</v>
      </c>
      <c r="R1595">
        <v>9</v>
      </c>
      <c r="S1595">
        <v>1</v>
      </c>
      <c r="T1595">
        <v>2</v>
      </c>
      <c r="U1595" t="b">
        <v>1</v>
      </c>
      <c r="V1595" t="s">
        <v>3128</v>
      </c>
      <c r="W1595" t="s">
        <v>3129</v>
      </c>
      <c r="X1595" t="s">
        <v>15368</v>
      </c>
      <c r="Y1595">
        <v>30</v>
      </c>
      <c r="Z1595">
        <v>30</v>
      </c>
      <c r="AA1595">
        <v>2</v>
      </c>
      <c r="AB1595">
        <v>2</v>
      </c>
      <c r="AC1595">
        <v>14</v>
      </c>
    </row>
    <row r="1596" spans="1:29">
      <c r="A1596">
        <v>1747</v>
      </c>
      <c r="B1596" t="s">
        <v>806</v>
      </c>
      <c r="C1596" t="s">
        <v>3159</v>
      </c>
      <c r="J1596" t="s">
        <v>1449</v>
      </c>
      <c r="K1596">
        <v>0</v>
      </c>
      <c r="N1596" t="b">
        <v>1</v>
      </c>
      <c r="O1596" t="b">
        <v>0</v>
      </c>
      <c r="P1596" t="b">
        <v>0</v>
      </c>
      <c r="Q1596">
        <v>9</v>
      </c>
      <c r="R1596">
        <v>9</v>
      </c>
      <c r="S1596">
        <v>1</v>
      </c>
      <c r="T1596">
        <v>2</v>
      </c>
      <c r="U1596" t="b">
        <v>1</v>
      </c>
      <c r="V1596" t="s">
        <v>3128</v>
      </c>
      <c r="W1596" t="s">
        <v>3129</v>
      </c>
      <c r="X1596" t="s">
        <v>14472</v>
      </c>
      <c r="Y1596">
        <v>30</v>
      </c>
      <c r="Z1596">
        <v>30</v>
      </c>
      <c r="AA1596">
        <v>3</v>
      </c>
      <c r="AB1596">
        <v>3</v>
      </c>
      <c r="AC1596">
        <v>14</v>
      </c>
    </row>
    <row r="1597" spans="1:29">
      <c r="A1597">
        <v>1748</v>
      </c>
      <c r="B1597" t="s">
        <v>806</v>
      </c>
      <c r="C1597" t="s">
        <v>3160</v>
      </c>
      <c r="J1597" t="s">
        <v>1449</v>
      </c>
      <c r="K1597">
        <v>0</v>
      </c>
      <c r="N1597" t="b">
        <v>1</v>
      </c>
      <c r="O1597" t="b">
        <v>0</v>
      </c>
      <c r="P1597" t="b">
        <v>0</v>
      </c>
      <c r="Q1597">
        <v>9</v>
      </c>
      <c r="R1597">
        <v>9</v>
      </c>
      <c r="S1597">
        <v>1</v>
      </c>
      <c r="T1597">
        <v>2</v>
      </c>
      <c r="U1597" t="b">
        <v>1</v>
      </c>
      <c r="V1597" t="s">
        <v>3128</v>
      </c>
      <c r="W1597" t="s">
        <v>3129</v>
      </c>
      <c r="X1597" t="s">
        <v>14769</v>
      </c>
      <c r="Y1597">
        <v>30</v>
      </c>
      <c r="Z1597">
        <v>30</v>
      </c>
      <c r="AA1597">
        <v>4</v>
      </c>
      <c r="AB1597">
        <v>4</v>
      </c>
      <c r="AC1597">
        <v>14</v>
      </c>
    </row>
    <row r="1598" spans="1:29">
      <c r="A1598">
        <v>1749</v>
      </c>
      <c r="B1598" t="s">
        <v>806</v>
      </c>
      <c r="C1598" t="s">
        <v>3161</v>
      </c>
      <c r="J1598" t="s">
        <v>1449</v>
      </c>
      <c r="K1598">
        <v>0</v>
      </c>
      <c r="N1598" t="b">
        <v>1</v>
      </c>
      <c r="O1598" t="b">
        <v>0</v>
      </c>
      <c r="P1598" t="b">
        <v>0</v>
      </c>
      <c r="Q1598">
        <v>9</v>
      </c>
      <c r="R1598">
        <v>9</v>
      </c>
      <c r="S1598">
        <v>1</v>
      </c>
      <c r="T1598">
        <v>2</v>
      </c>
      <c r="U1598" t="b">
        <v>1</v>
      </c>
      <c r="V1598" t="s">
        <v>3128</v>
      </c>
      <c r="W1598" t="s">
        <v>3129</v>
      </c>
      <c r="X1598" t="s">
        <v>15369</v>
      </c>
      <c r="Y1598">
        <v>31</v>
      </c>
      <c r="Z1598">
        <v>31</v>
      </c>
      <c r="AA1598">
        <v>2</v>
      </c>
      <c r="AB1598">
        <v>2</v>
      </c>
      <c r="AC1598">
        <v>14</v>
      </c>
    </row>
    <row r="1599" spans="1:29">
      <c r="A1599">
        <v>1750</v>
      </c>
      <c r="B1599" t="s">
        <v>806</v>
      </c>
      <c r="C1599" t="s">
        <v>3162</v>
      </c>
      <c r="J1599" t="s">
        <v>1449</v>
      </c>
      <c r="K1599">
        <v>0</v>
      </c>
      <c r="N1599" t="b">
        <v>1</v>
      </c>
      <c r="O1599" t="b">
        <v>0</v>
      </c>
      <c r="P1599" t="b">
        <v>0</v>
      </c>
      <c r="Q1599">
        <v>9</v>
      </c>
      <c r="R1599">
        <v>9</v>
      </c>
      <c r="S1599">
        <v>1</v>
      </c>
      <c r="T1599">
        <v>2</v>
      </c>
      <c r="U1599" t="b">
        <v>1</v>
      </c>
      <c r="V1599" t="s">
        <v>3128</v>
      </c>
      <c r="W1599" t="s">
        <v>3129</v>
      </c>
      <c r="X1599" t="s">
        <v>14473</v>
      </c>
      <c r="Y1599">
        <v>31</v>
      </c>
      <c r="Z1599">
        <v>31</v>
      </c>
      <c r="AA1599">
        <v>3</v>
      </c>
      <c r="AB1599">
        <v>3</v>
      </c>
      <c r="AC1599">
        <v>14</v>
      </c>
    </row>
    <row r="1600" spans="1:29">
      <c r="A1600">
        <v>1751</v>
      </c>
      <c r="B1600" t="s">
        <v>806</v>
      </c>
      <c r="C1600" t="s">
        <v>3163</v>
      </c>
      <c r="J1600" t="s">
        <v>1449</v>
      </c>
      <c r="K1600">
        <v>0</v>
      </c>
      <c r="N1600" t="b">
        <v>1</v>
      </c>
      <c r="O1600" t="b">
        <v>0</v>
      </c>
      <c r="P1600" t="b">
        <v>0</v>
      </c>
      <c r="Q1600">
        <v>9</v>
      </c>
      <c r="R1600">
        <v>9</v>
      </c>
      <c r="S1600">
        <v>1</v>
      </c>
      <c r="T1600">
        <v>2</v>
      </c>
      <c r="U1600" t="b">
        <v>1</v>
      </c>
      <c r="V1600" t="s">
        <v>3128</v>
      </c>
      <c r="W1600" t="s">
        <v>3129</v>
      </c>
      <c r="X1600" t="s">
        <v>14770</v>
      </c>
      <c r="Y1600">
        <v>31</v>
      </c>
      <c r="Z1600">
        <v>31</v>
      </c>
      <c r="AA1600">
        <v>4</v>
      </c>
      <c r="AB1600">
        <v>4</v>
      </c>
      <c r="AC1600">
        <v>14</v>
      </c>
    </row>
    <row r="1601" spans="1:29">
      <c r="A1601">
        <v>1752</v>
      </c>
      <c r="B1601" t="s">
        <v>806</v>
      </c>
      <c r="C1601" t="s">
        <v>3164</v>
      </c>
      <c r="J1601" t="s">
        <v>1449</v>
      </c>
      <c r="K1601">
        <v>0</v>
      </c>
      <c r="N1601" t="b">
        <v>1</v>
      </c>
      <c r="O1601" t="b">
        <v>0</v>
      </c>
      <c r="P1601" t="b">
        <v>0</v>
      </c>
      <c r="Q1601">
        <v>9</v>
      </c>
      <c r="R1601">
        <v>9</v>
      </c>
      <c r="S1601">
        <v>1</v>
      </c>
      <c r="T1601">
        <v>2</v>
      </c>
      <c r="U1601" t="b">
        <v>1</v>
      </c>
      <c r="V1601" t="s">
        <v>3128</v>
      </c>
      <c r="W1601" t="s">
        <v>3129</v>
      </c>
      <c r="X1601" t="s">
        <v>15370</v>
      </c>
      <c r="Y1601">
        <v>32</v>
      </c>
      <c r="Z1601">
        <v>32</v>
      </c>
      <c r="AA1601">
        <v>2</v>
      </c>
      <c r="AB1601">
        <v>2</v>
      </c>
      <c r="AC1601">
        <v>14</v>
      </c>
    </row>
    <row r="1602" spans="1:29">
      <c r="A1602">
        <v>1753</v>
      </c>
      <c r="B1602" t="s">
        <v>806</v>
      </c>
      <c r="C1602" t="s">
        <v>3165</v>
      </c>
      <c r="J1602" t="s">
        <v>1449</v>
      </c>
      <c r="K1602">
        <v>0</v>
      </c>
      <c r="N1602" t="b">
        <v>1</v>
      </c>
      <c r="O1602" t="b">
        <v>0</v>
      </c>
      <c r="P1602" t="b">
        <v>0</v>
      </c>
      <c r="Q1602">
        <v>9</v>
      </c>
      <c r="R1602">
        <v>9</v>
      </c>
      <c r="S1602">
        <v>1</v>
      </c>
      <c r="T1602">
        <v>2</v>
      </c>
      <c r="U1602" t="b">
        <v>1</v>
      </c>
      <c r="V1602" t="s">
        <v>3128</v>
      </c>
      <c r="W1602" t="s">
        <v>3129</v>
      </c>
      <c r="X1602" t="s">
        <v>15371</v>
      </c>
      <c r="Y1602">
        <v>32</v>
      </c>
      <c r="Z1602">
        <v>32</v>
      </c>
      <c r="AA1602">
        <v>3</v>
      </c>
      <c r="AB1602">
        <v>3</v>
      </c>
      <c r="AC1602">
        <v>14</v>
      </c>
    </row>
    <row r="1603" spans="1:29">
      <c r="A1603">
        <v>1754</v>
      </c>
      <c r="B1603" t="s">
        <v>806</v>
      </c>
      <c r="C1603" t="s">
        <v>3166</v>
      </c>
      <c r="J1603" t="s">
        <v>1449</v>
      </c>
      <c r="K1603">
        <v>0</v>
      </c>
      <c r="N1603" t="b">
        <v>1</v>
      </c>
      <c r="O1603" t="b">
        <v>0</v>
      </c>
      <c r="P1603" t="b">
        <v>0</v>
      </c>
      <c r="Q1603">
        <v>9</v>
      </c>
      <c r="R1603">
        <v>9</v>
      </c>
      <c r="S1603">
        <v>1</v>
      </c>
      <c r="T1603">
        <v>2</v>
      </c>
      <c r="U1603" t="b">
        <v>1</v>
      </c>
      <c r="V1603" t="s">
        <v>3128</v>
      </c>
      <c r="W1603" t="s">
        <v>3129</v>
      </c>
      <c r="X1603" t="s">
        <v>14793</v>
      </c>
      <c r="Y1603">
        <v>32</v>
      </c>
      <c r="Z1603">
        <v>32</v>
      </c>
      <c r="AA1603">
        <v>4</v>
      </c>
      <c r="AB1603">
        <v>4</v>
      </c>
      <c r="AC1603">
        <v>14</v>
      </c>
    </row>
    <row r="1604" spans="1:29">
      <c r="A1604">
        <v>1755</v>
      </c>
      <c r="B1604" t="s">
        <v>806</v>
      </c>
      <c r="C1604" t="s">
        <v>3167</v>
      </c>
      <c r="J1604" t="s">
        <v>1449</v>
      </c>
      <c r="K1604">
        <v>0</v>
      </c>
      <c r="N1604" t="b">
        <v>1</v>
      </c>
      <c r="O1604" t="b">
        <v>0</v>
      </c>
      <c r="P1604" t="b">
        <v>0</v>
      </c>
      <c r="Q1604">
        <v>9</v>
      </c>
      <c r="R1604">
        <v>9</v>
      </c>
      <c r="S1604">
        <v>1</v>
      </c>
      <c r="T1604">
        <v>2</v>
      </c>
      <c r="U1604" t="b">
        <v>1</v>
      </c>
      <c r="V1604" t="s">
        <v>3128</v>
      </c>
      <c r="W1604" t="s">
        <v>3129</v>
      </c>
      <c r="X1604" t="s">
        <v>15372</v>
      </c>
      <c r="Y1604">
        <v>33</v>
      </c>
      <c r="Z1604">
        <v>33</v>
      </c>
      <c r="AA1604">
        <v>2</v>
      </c>
      <c r="AB1604">
        <v>2</v>
      </c>
      <c r="AC1604">
        <v>14</v>
      </c>
    </row>
    <row r="1605" spans="1:29">
      <c r="A1605">
        <v>1756</v>
      </c>
      <c r="B1605" t="s">
        <v>806</v>
      </c>
      <c r="C1605" t="s">
        <v>3168</v>
      </c>
      <c r="J1605" t="s">
        <v>1449</v>
      </c>
      <c r="K1605">
        <v>0</v>
      </c>
      <c r="N1605" t="b">
        <v>1</v>
      </c>
      <c r="O1605" t="b">
        <v>0</v>
      </c>
      <c r="P1605" t="b">
        <v>0</v>
      </c>
      <c r="Q1605">
        <v>9</v>
      </c>
      <c r="R1605">
        <v>9</v>
      </c>
      <c r="S1605">
        <v>1</v>
      </c>
      <c r="T1605">
        <v>2</v>
      </c>
      <c r="U1605" t="b">
        <v>1</v>
      </c>
      <c r="V1605" t="s">
        <v>3128</v>
      </c>
      <c r="W1605" t="s">
        <v>3129</v>
      </c>
      <c r="X1605" t="s">
        <v>15373</v>
      </c>
      <c r="Y1605">
        <v>33</v>
      </c>
      <c r="Z1605">
        <v>33</v>
      </c>
      <c r="AA1605">
        <v>3</v>
      </c>
      <c r="AB1605">
        <v>3</v>
      </c>
      <c r="AC1605">
        <v>14</v>
      </c>
    </row>
    <row r="1606" spans="1:29">
      <c r="A1606">
        <v>1757</v>
      </c>
      <c r="B1606" t="s">
        <v>806</v>
      </c>
      <c r="C1606" t="s">
        <v>3169</v>
      </c>
      <c r="J1606" t="s">
        <v>1449</v>
      </c>
      <c r="K1606">
        <v>0</v>
      </c>
      <c r="N1606" t="b">
        <v>1</v>
      </c>
      <c r="O1606" t="b">
        <v>0</v>
      </c>
      <c r="P1606" t="b">
        <v>0</v>
      </c>
      <c r="Q1606">
        <v>9</v>
      </c>
      <c r="R1606">
        <v>9</v>
      </c>
      <c r="S1606">
        <v>1</v>
      </c>
      <c r="T1606">
        <v>2</v>
      </c>
      <c r="U1606" t="b">
        <v>1</v>
      </c>
      <c r="V1606" t="s">
        <v>3128</v>
      </c>
      <c r="W1606" t="s">
        <v>3129</v>
      </c>
      <c r="X1606" t="s">
        <v>14795</v>
      </c>
      <c r="Y1606">
        <v>33</v>
      </c>
      <c r="Z1606">
        <v>33</v>
      </c>
      <c r="AA1606">
        <v>4</v>
      </c>
      <c r="AB1606">
        <v>4</v>
      </c>
      <c r="AC1606">
        <v>14</v>
      </c>
    </row>
    <row r="1607" spans="1:29">
      <c r="A1607">
        <v>1758</v>
      </c>
      <c r="B1607" t="s">
        <v>806</v>
      </c>
      <c r="C1607" t="s">
        <v>3170</v>
      </c>
      <c r="J1607" t="s">
        <v>1449</v>
      </c>
      <c r="K1607">
        <v>0</v>
      </c>
      <c r="N1607" t="b">
        <v>1</v>
      </c>
      <c r="O1607" t="b">
        <v>0</v>
      </c>
      <c r="P1607" t="b">
        <v>0</v>
      </c>
      <c r="Q1607">
        <v>9</v>
      </c>
      <c r="R1607">
        <v>9</v>
      </c>
      <c r="S1607">
        <v>1</v>
      </c>
      <c r="T1607">
        <v>2</v>
      </c>
      <c r="U1607" t="b">
        <v>1</v>
      </c>
      <c r="V1607" t="s">
        <v>3128</v>
      </c>
      <c r="W1607" t="s">
        <v>3129</v>
      </c>
      <c r="X1607" t="s">
        <v>15374</v>
      </c>
      <c r="Y1607">
        <v>34</v>
      </c>
      <c r="Z1607">
        <v>34</v>
      </c>
      <c r="AA1607">
        <v>2</v>
      </c>
      <c r="AB1607">
        <v>2</v>
      </c>
      <c r="AC1607">
        <v>14</v>
      </c>
    </row>
    <row r="1608" spans="1:29">
      <c r="A1608">
        <v>1759</v>
      </c>
      <c r="B1608" t="s">
        <v>806</v>
      </c>
      <c r="C1608" t="s">
        <v>3171</v>
      </c>
      <c r="J1608" t="s">
        <v>1449</v>
      </c>
      <c r="K1608">
        <v>0</v>
      </c>
      <c r="N1608" t="b">
        <v>1</v>
      </c>
      <c r="O1608" t="b">
        <v>0</v>
      </c>
      <c r="P1608" t="b">
        <v>0</v>
      </c>
      <c r="Q1608">
        <v>9</v>
      </c>
      <c r="R1608">
        <v>9</v>
      </c>
      <c r="S1608">
        <v>1</v>
      </c>
      <c r="T1608">
        <v>2</v>
      </c>
      <c r="U1608" t="b">
        <v>1</v>
      </c>
      <c r="V1608" t="s">
        <v>3128</v>
      </c>
      <c r="W1608" t="s">
        <v>3129</v>
      </c>
      <c r="X1608" t="s">
        <v>14477</v>
      </c>
      <c r="Y1608">
        <v>34</v>
      </c>
      <c r="Z1608">
        <v>34</v>
      </c>
      <c r="AA1608">
        <v>3</v>
      </c>
      <c r="AB1608">
        <v>3</v>
      </c>
      <c r="AC1608">
        <v>14</v>
      </c>
    </row>
    <row r="1609" spans="1:29">
      <c r="A1609">
        <v>1760</v>
      </c>
      <c r="B1609" t="s">
        <v>806</v>
      </c>
      <c r="C1609" t="s">
        <v>3172</v>
      </c>
      <c r="J1609" t="s">
        <v>1449</v>
      </c>
      <c r="K1609">
        <v>0</v>
      </c>
      <c r="N1609" t="b">
        <v>1</v>
      </c>
      <c r="O1609" t="b">
        <v>0</v>
      </c>
      <c r="P1609" t="b">
        <v>0</v>
      </c>
      <c r="Q1609">
        <v>9</v>
      </c>
      <c r="R1609">
        <v>9</v>
      </c>
      <c r="S1609">
        <v>1</v>
      </c>
      <c r="T1609">
        <v>2</v>
      </c>
      <c r="U1609" t="b">
        <v>1</v>
      </c>
      <c r="V1609" t="s">
        <v>3128</v>
      </c>
      <c r="W1609" t="s">
        <v>3129</v>
      </c>
      <c r="X1609" t="s">
        <v>14797</v>
      </c>
      <c r="Y1609">
        <v>34</v>
      </c>
      <c r="Z1609">
        <v>34</v>
      </c>
      <c r="AA1609">
        <v>4</v>
      </c>
      <c r="AB1609">
        <v>4</v>
      </c>
      <c r="AC1609">
        <v>14</v>
      </c>
    </row>
    <row r="1610" spans="1:29">
      <c r="A1610">
        <v>1761</v>
      </c>
      <c r="B1610" t="s">
        <v>806</v>
      </c>
      <c r="C1610" t="s">
        <v>3173</v>
      </c>
      <c r="J1610" t="s">
        <v>1449</v>
      </c>
      <c r="K1610">
        <v>0</v>
      </c>
      <c r="N1610" t="b">
        <v>1</v>
      </c>
      <c r="O1610" t="b">
        <v>0</v>
      </c>
      <c r="P1610" t="b">
        <v>0</v>
      </c>
      <c r="Q1610">
        <v>9</v>
      </c>
      <c r="R1610">
        <v>9</v>
      </c>
      <c r="S1610">
        <v>1</v>
      </c>
      <c r="T1610">
        <v>2</v>
      </c>
      <c r="U1610" t="b">
        <v>1</v>
      </c>
      <c r="V1610" t="s">
        <v>3128</v>
      </c>
      <c r="W1610" t="s">
        <v>3129</v>
      </c>
      <c r="X1610" t="s">
        <v>15375</v>
      </c>
      <c r="Y1610">
        <v>35</v>
      </c>
      <c r="Z1610">
        <v>35</v>
      </c>
      <c r="AA1610">
        <v>2</v>
      </c>
      <c r="AB1610">
        <v>2</v>
      </c>
      <c r="AC1610">
        <v>14</v>
      </c>
    </row>
    <row r="1611" spans="1:29">
      <c r="A1611">
        <v>1762</v>
      </c>
      <c r="B1611" t="s">
        <v>806</v>
      </c>
      <c r="C1611" t="s">
        <v>3174</v>
      </c>
      <c r="J1611" t="s">
        <v>1449</v>
      </c>
      <c r="K1611">
        <v>0</v>
      </c>
      <c r="N1611" t="b">
        <v>1</v>
      </c>
      <c r="O1611" t="b">
        <v>0</v>
      </c>
      <c r="P1611" t="b">
        <v>0</v>
      </c>
      <c r="Q1611">
        <v>9</v>
      </c>
      <c r="R1611">
        <v>9</v>
      </c>
      <c r="S1611">
        <v>1</v>
      </c>
      <c r="T1611">
        <v>2</v>
      </c>
      <c r="U1611" t="b">
        <v>1</v>
      </c>
      <c r="V1611" t="s">
        <v>3128</v>
      </c>
      <c r="W1611" t="s">
        <v>3129</v>
      </c>
      <c r="X1611" t="s">
        <v>14478</v>
      </c>
      <c r="Y1611">
        <v>35</v>
      </c>
      <c r="Z1611">
        <v>35</v>
      </c>
      <c r="AA1611">
        <v>3</v>
      </c>
      <c r="AB1611">
        <v>3</v>
      </c>
      <c r="AC1611">
        <v>14</v>
      </c>
    </row>
    <row r="1612" spans="1:29">
      <c r="A1612">
        <v>1763</v>
      </c>
      <c r="B1612" t="s">
        <v>806</v>
      </c>
      <c r="C1612" t="s">
        <v>3175</v>
      </c>
      <c r="J1612" t="s">
        <v>1449</v>
      </c>
      <c r="K1612">
        <v>0</v>
      </c>
      <c r="N1612" t="b">
        <v>1</v>
      </c>
      <c r="O1612" t="b">
        <v>0</v>
      </c>
      <c r="P1612" t="b">
        <v>0</v>
      </c>
      <c r="Q1612">
        <v>9</v>
      </c>
      <c r="R1612">
        <v>9</v>
      </c>
      <c r="S1612">
        <v>1</v>
      </c>
      <c r="T1612">
        <v>2</v>
      </c>
      <c r="U1612" t="b">
        <v>1</v>
      </c>
      <c r="V1612" t="s">
        <v>3128</v>
      </c>
      <c r="W1612" t="s">
        <v>3129</v>
      </c>
      <c r="X1612" t="s">
        <v>14773</v>
      </c>
      <c r="Y1612">
        <v>35</v>
      </c>
      <c r="Z1612">
        <v>35</v>
      </c>
      <c r="AA1612">
        <v>4</v>
      </c>
      <c r="AB1612">
        <v>4</v>
      </c>
      <c r="AC1612">
        <v>14</v>
      </c>
    </row>
    <row r="1613" spans="1:29">
      <c r="A1613">
        <v>1764</v>
      </c>
      <c r="B1613" t="s">
        <v>806</v>
      </c>
      <c r="C1613" t="s">
        <v>3176</v>
      </c>
      <c r="J1613" t="s">
        <v>1449</v>
      </c>
      <c r="K1613">
        <v>0</v>
      </c>
      <c r="N1613" t="b">
        <v>1</v>
      </c>
      <c r="O1613" t="b">
        <v>0</v>
      </c>
      <c r="P1613" t="b">
        <v>0</v>
      </c>
      <c r="Q1613">
        <v>9</v>
      </c>
      <c r="R1613">
        <v>9</v>
      </c>
      <c r="S1613">
        <v>1</v>
      </c>
      <c r="T1613">
        <v>2</v>
      </c>
      <c r="U1613" t="b">
        <v>1</v>
      </c>
      <c r="V1613" t="s">
        <v>3128</v>
      </c>
      <c r="W1613" t="s">
        <v>3129</v>
      </c>
      <c r="X1613" t="s">
        <v>15376</v>
      </c>
      <c r="Y1613">
        <v>36</v>
      </c>
      <c r="Z1613">
        <v>36</v>
      </c>
      <c r="AA1613">
        <v>2</v>
      </c>
      <c r="AB1613">
        <v>2</v>
      </c>
      <c r="AC1613">
        <v>14</v>
      </c>
    </row>
    <row r="1614" spans="1:29">
      <c r="A1614">
        <v>1765</v>
      </c>
      <c r="B1614" t="s">
        <v>806</v>
      </c>
      <c r="C1614" t="s">
        <v>3177</v>
      </c>
      <c r="J1614" t="s">
        <v>1449</v>
      </c>
      <c r="K1614">
        <v>0</v>
      </c>
      <c r="N1614" t="b">
        <v>1</v>
      </c>
      <c r="O1614" t="b">
        <v>0</v>
      </c>
      <c r="P1614" t="b">
        <v>0</v>
      </c>
      <c r="Q1614">
        <v>9</v>
      </c>
      <c r="R1614">
        <v>9</v>
      </c>
      <c r="S1614">
        <v>1</v>
      </c>
      <c r="T1614">
        <v>2</v>
      </c>
      <c r="U1614" t="b">
        <v>1</v>
      </c>
      <c r="V1614" t="s">
        <v>3128</v>
      </c>
      <c r="W1614" t="s">
        <v>3129</v>
      </c>
      <c r="X1614" t="s">
        <v>14479</v>
      </c>
      <c r="Y1614">
        <v>36</v>
      </c>
      <c r="Z1614">
        <v>36</v>
      </c>
      <c r="AA1614">
        <v>3</v>
      </c>
      <c r="AB1614">
        <v>3</v>
      </c>
      <c r="AC1614">
        <v>14</v>
      </c>
    </row>
    <row r="1615" spans="1:29">
      <c r="A1615">
        <v>1766</v>
      </c>
      <c r="B1615" t="s">
        <v>806</v>
      </c>
      <c r="C1615" t="s">
        <v>3178</v>
      </c>
      <c r="J1615" t="s">
        <v>1449</v>
      </c>
      <c r="K1615">
        <v>0</v>
      </c>
      <c r="N1615" t="b">
        <v>1</v>
      </c>
      <c r="O1615" t="b">
        <v>0</v>
      </c>
      <c r="P1615" t="b">
        <v>0</v>
      </c>
      <c r="Q1615">
        <v>9</v>
      </c>
      <c r="R1615">
        <v>9</v>
      </c>
      <c r="S1615">
        <v>1</v>
      </c>
      <c r="T1615">
        <v>2</v>
      </c>
      <c r="U1615" t="b">
        <v>1</v>
      </c>
      <c r="V1615" t="s">
        <v>3128</v>
      </c>
      <c r="W1615" t="s">
        <v>3129</v>
      </c>
      <c r="X1615" t="s">
        <v>14775</v>
      </c>
      <c r="Y1615">
        <v>36</v>
      </c>
      <c r="Z1615">
        <v>36</v>
      </c>
      <c r="AA1615">
        <v>4</v>
      </c>
      <c r="AB1615">
        <v>4</v>
      </c>
      <c r="AC1615">
        <v>14</v>
      </c>
    </row>
    <row r="1616" spans="1:29">
      <c r="A1616">
        <v>1767</v>
      </c>
      <c r="B1616" t="s">
        <v>806</v>
      </c>
      <c r="C1616" t="s">
        <v>3179</v>
      </c>
      <c r="J1616" t="s">
        <v>1449</v>
      </c>
      <c r="K1616">
        <v>0</v>
      </c>
      <c r="N1616" t="b">
        <v>1</v>
      </c>
      <c r="O1616" t="b">
        <v>0</v>
      </c>
      <c r="P1616" t="b">
        <v>0</v>
      </c>
      <c r="Q1616">
        <v>9</v>
      </c>
      <c r="R1616">
        <v>9</v>
      </c>
      <c r="S1616">
        <v>1</v>
      </c>
      <c r="T1616">
        <v>2</v>
      </c>
      <c r="U1616" t="b">
        <v>1</v>
      </c>
      <c r="V1616" t="s">
        <v>3128</v>
      </c>
      <c r="W1616" t="s">
        <v>3129</v>
      </c>
      <c r="X1616" t="s">
        <v>15377</v>
      </c>
      <c r="Y1616">
        <v>37</v>
      </c>
      <c r="Z1616">
        <v>37</v>
      </c>
      <c r="AA1616">
        <v>2</v>
      </c>
      <c r="AB1616">
        <v>2</v>
      </c>
      <c r="AC1616">
        <v>14</v>
      </c>
    </row>
    <row r="1617" spans="1:29">
      <c r="A1617">
        <v>1768</v>
      </c>
      <c r="B1617" t="s">
        <v>806</v>
      </c>
      <c r="C1617" t="s">
        <v>3180</v>
      </c>
      <c r="J1617" t="s">
        <v>1449</v>
      </c>
      <c r="K1617">
        <v>0</v>
      </c>
      <c r="N1617" t="b">
        <v>1</v>
      </c>
      <c r="O1617" t="b">
        <v>0</v>
      </c>
      <c r="P1617" t="b">
        <v>0</v>
      </c>
      <c r="Q1617">
        <v>9</v>
      </c>
      <c r="R1617">
        <v>9</v>
      </c>
      <c r="S1617">
        <v>1</v>
      </c>
      <c r="T1617">
        <v>2</v>
      </c>
      <c r="U1617" t="b">
        <v>1</v>
      </c>
      <c r="V1617" t="s">
        <v>3128</v>
      </c>
      <c r="W1617" t="s">
        <v>3129</v>
      </c>
      <c r="X1617" t="s">
        <v>14480</v>
      </c>
      <c r="Y1617">
        <v>37</v>
      </c>
      <c r="Z1617">
        <v>37</v>
      </c>
      <c r="AA1617">
        <v>3</v>
      </c>
      <c r="AB1617">
        <v>3</v>
      </c>
      <c r="AC1617">
        <v>14</v>
      </c>
    </row>
    <row r="1618" spans="1:29">
      <c r="A1618">
        <v>1769</v>
      </c>
      <c r="B1618" t="s">
        <v>806</v>
      </c>
      <c r="C1618" t="s">
        <v>3181</v>
      </c>
      <c r="J1618" t="s">
        <v>1449</v>
      </c>
      <c r="K1618">
        <v>0</v>
      </c>
      <c r="N1618" t="b">
        <v>1</v>
      </c>
      <c r="O1618" t="b">
        <v>0</v>
      </c>
      <c r="P1618" t="b">
        <v>0</v>
      </c>
      <c r="Q1618">
        <v>9</v>
      </c>
      <c r="R1618">
        <v>9</v>
      </c>
      <c r="S1618">
        <v>1</v>
      </c>
      <c r="T1618">
        <v>2</v>
      </c>
      <c r="U1618" t="b">
        <v>1</v>
      </c>
      <c r="V1618" t="s">
        <v>3128</v>
      </c>
      <c r="W1618" t="s">
        <v>3129</v>
      </c>
      <c r="X1618" t="s">
        <v>15378</v>
      </c>
      <c r="Y1618">
        <v>37</v>
      </c>
      <c r="Z1618">
        <v>37</v>
      </c>
      <c r="AA1618">
        <v>4</v>
      </c>
      <c r="AB1618">
        <v>4</v>
      </c>
      <c r="AC1618">
        <v>14</v>
      </c>
    </row>
    <row r="1619" spans="1:29">
      <c r="A1619">
        <v>1770</v>
      </c>
      <c r="B1619" t="s">
        <v>806</v>
      </c>
      <c r="C1619" t="s">
        <v>3182</v>
      </c>
      <c r="J1619" t="s">
        <v>1449</v>
      </c>
      <c r="K1619">
        <v>0</v>
      </c>
      <c r="N1619" t="b">
        <v>1</v>
      </c>
      <c r="O1619" t="b">
        <v>0</v>
      </c>
      <c r="P1619" t="b">
        <v>0</v>
      </c>
      <c r="Q1619">
        <v>9</v>
      </c>
      <c r="R1619">
        <v>9</v>
      </c>
      <c r="S1619">
        <v>1</v>
      </c>
      <c r="T1619">
        <v>2</v>
      </c>
      <c r="U1619" t="b">
        <v>1</v>
      </c>
      <c r="V1619" t="s">
        <v>3128</v>
      </c>
      <c r="W1619" t="s">
        <v>3129</v>
      </c>
      <c r="X1619" t="s">
        <v>15379</v>
      </c>
      <c r="Y1619">
        <v>38</v>
      </c>
      <c r="Z1619">
        <v>38</v>
      </c>
      <c r="AA1619">
        <v>2</v>
      </c>
      <c r="AB1619">
        <v>2</v>
      </c>
      <c r="AC1619">
        <v>14</v>
      </c>
    </row>
    <row r="1620" spans="1:29">
      <c r="A1620">
        <v>1771</v>
      </c>
      <c r="B1620" t="s">
        <v>806</v>
      </c>
      <c r="C1620" t="s">
        <v>3183</v>
      </c>
      <c r="J1620" t="s">
        <v>1449</v>
      </c>
      <c r="K1620">
        <v>0</v>
      </c>
      <c r="N1620" t="b">
        <v>1</v>
      </c>
      <c r="O1620" t="b">
        <v>0</v>
      </c>
      <c r="P1620" t="b">
        <v>0</v>
      </c>
      <c r="Q1620">
        <v>9</v>
      </c>
      <c r="R1620">
        <v>9</v>
      </c>
      <c r="S1620">
        <v>1</v>
      </c>
      <c r="T1620">
        <v>2</v>
      </c>
      <c r="U1620" t="b">
        <v>1</v>
      </c>
      <c r="V1620" t="s">
        <v>3128</v>
      </c>
      <c r="W1620" t="s">
        <v>3129</v>
      </c>
      <c r="X1620" t="s">
        <v>15380</v>
      </c>
      <c r="Y1620">
        <v>38</v>
      </c>
      <c r="Z1620">
        <v>38</v>
      </c>
      <c r="AA1620">
        <v>3</v>
      </c>
      <c r="AB1620">
        <v>3</v>
      </c>
      <c r="AC1620">
        <v>14</v>
      </c>
    </row>
    <row r="1621" spans="1:29">
      <c r="A1621">
        <v>1772</v>
      </c>
      <c r="B1621" t="s">
        <v>806</v>
      </c>
      <c r="C1621" t="s">
        <v>3184</v>
      </c>
      <c r="J1621" t="s">
        <v>1449</v>
      </c>
      <c r="K1621">
        <v>0</v>
      </c>
      <c r="N1621" t="b">
        <v>1</v>
      </c>
      <c r="O1621" t="b">
        <v>0</v>
      </c>
      <c r="P1621" t="b">
        <v>0</v>
      </c>
      <c r="Q1621">
        <v>9</v>
      </c>
      <c r="R1621">
        <v>9</v>
      </c>
      <c r="S1621">
        <v>1</v>
      </c>
      <c r="T1621">
        <v>2</v>
      </c>
      <c r="U1621" t="b">
        <v>1</v>
      </c>
      <c r="V1621" t="s">
        <v>3128</v>
      </c>
      <c r="W1621" t="s">
        <v>3129</v>
      </c>
      <c r="X1621" t="s">
        <v>14777</v>
      </c>
      <c r="Y1621">
        <v>38</v>
      </c>
      <c r="Z1621">
        <v>38</v>
      </c>
      <c r="AA1621">
        <v>4</v>
      </c>
      <c r="AB1621">
        <v>4</v>
      </c>
      <c r="AC1621">
        <v>14</v>
      </c>
    </row>
    <row r="1622" spans="1:29">
      <c r="A1622">
        <v>1773</v>
      </c>
      <c r="B1622" t="s">
        <v>806</v>
      </c>
      <c r="C1622" t="s">
        <v>3185</v>
      </c>
      <c r="J1622" t="s">
        <v>1449</v>
      </c>
      <c r="K1622">
        <v>0</v>
      </c>
      <c r="N1622" t="b">
        <v>1</v>
      </c>
      <c r="O1622" t="b">
        <v>0</v>
      </c>
      <c r="P1622" t="b">
        <v>0</v>
      </c>
      <c r="Q1622">
        <v>9</v>
      </c>
      <c r="R1622">
        <v>9</v>
      </c>
      <c r="S1622">
        <v>1</v>
      </c>
      <c r="T1622">
        <v>2</v>
      </c>
      <c r="U1622" t="b">
        <v>1</v>
      </c>
      <c r="V1622" t="s">
        <v>3128</v>
      </c>
      <c r="W1622" t="s">
        <v>3129</v>
      </c>
      <c r="X1622" t="s">
        <v>15381</v>
      </c>
      <c r="Y1622">
        <v>39</v>
      </c>
      <c r="Z1622">
        <v>39</v>
      </c>
      <c r="AA1622">
        <v>2</v>
      </c>
      <c r="AB1622">
        <v>2</v>
      </c>
      <c r="AC1622">
        <v>14</v>
      </c>
    </row>
    <row r="1623" spans="1:29">
      <c r="A1623">
        <v>1774</v>
      </c>
      <c r="B1623" t="s">
        <v>806</v>
      </c>
      <c r="C1623" t="s">
        <v>3186</v>
      </c>
      <c r="J1623" t="s">
        <v>1449</v>
      </c>
      <c r="K1623">
        <v>0</v>
      </c>
      <c r="N1623" t="b">
        <v>1</v>
      </c>
      <c r="O1623" t="b">
        <v>0</v>
      </c>
      <c r="P1623" t="b">
        <v>0</v>
      </c>
      <c r="Q1623">
        <v>9</v>
      </c>
      <c r="R1623">
        <v>9</v>
      </c>
      <c r="S1623">
        <v>1</v>
      </c>
      <c r="T1623">
        <v>2</v>
      </c>
      <c r="U1623" t="b">
        <v>1</v>
      </c>
      <c r="V1623" t="s">
        <v>3128</v>
      </c>
      <c r="W1623" t="s">
        <v>3129</v>
      </c>
      <c r="X1623" t="s">
        <v>15382</v>
      </c>
      <c r="Y1623">
        <v>39</v>
      </c>
      <c r="Z1623">
        <v>39</v>
      </c>
      <c r="AA1623">
        <v>3</v>
      </c>
      <c r="AB1623">
        <v>3</v>
      </c>
      <c r="AC1623">
        <v>14</v>
      </c>
    </row>
    <row r="1624" spans="1:29">
      <c r="A1624">
        <v>1775</v>
      </c>
      <c r="B1624" t="s">
        <v>806</v>
      </c>
      <c r="C1624" t="s">
        <v>3187</v>
      </c>
      <c r="J1624" t="s">
        <v>1449</v>
      </c>
      <c r="K1624">
        <v>0</v>
      </c>
      <c r="N1624" t="b">
        <v>1</v>
      </c>
      <c r="O1624" t="b">
        <v>0</v>
      </c>
      <c r="P1624" t="b">
        <v>0</v>
      </c>
      <c r="Q1624">
        <v>9</v>
      </c>
      <c r="R1624">
        <v>9</v>
      </c>
      <c r="S1624">
        <v>1</v>
      </c>
      <c r="T1624">
        <v>2</v>
      </c>
      <c r="U1624" t="b">
        <v>1</v>
      </c>
      <c r="V1624" t="s">
        <v>3128</v>
      </c>
      <c r="W1624" t="s">
        <v>3129</v>
      </c>
      <c r="X1624" t="s">
        <v>14778</v>
      </c>
      <c r="Y1624">
        <v>39</v>
      </c>
      <c r="Z1624">
        <v>39</v>
      </c>
      <c r="AA1624">
        <v>4</v>
      </c>
      <c r="AB1624">
        <v>4</v>
      </c>
      <c r="AC1624">
        <v>14</v>
      </c>
    </row>
    <row r="1625" spans="1:29">
      <c r="A1625">
        <v>1776</v>
      </c>
      <c r="B1625" t="s">
        <v>806</v>
      </c>
      <c r="C1625" t="s">
        <v>3188</v>
      </c>
      <c r="J1625" t="s">
        <v>1449</v>
      </c>
      <c r="K1625">
        <v>0</v>
      </c>
      <c r="N1625" t="b">
        <v>1</v>
      </c>
      <c r="O1625" t="b">
        <v>0</v>
      </c>
      <c r="P1625" t="b">
        <v>0</v>
      </c>
      <c r="Q1625">
        <v>9</v>
      </c>
      <c r="R1625">
        <v>9</v>
      </c>
      <c r="S1625">
        <v>1</v>
      </c>
      <c r="T1625">
        <v>2</v>
      </c>
      <c r="U1625" t="b">
        <v>1</v>
      </c>
      <c r="V1625" t="s">
        <v>3128</v>
      </c>
      <c r="W1625" t="s">
        <v>3129</v>
      </c>
      <c r="X1625" t="s">
        <v>15383</v>
      </c>
      <c r="Y1625">
        <v>40</v>
      </c>
      <c r="Z1625">
        <v>40</v>
      </c>
      <c r="AA1625">
        <v>2</v>
      </c>
      <c r="AB1625">
        <v>2</v>
      </c>
      <c r="AC1625">
        <v>14</v>
      </c>
    </row>
    <row r="1626" spans="1:29">
      <c r="A1626">
        <v>1777</v>
      </c>
      <c r="B1626" t="s">
        <v>806</v>
      </c>
      <c r="C1626" t="s">
        <v>3189</v>
      </c>
      <c r="J1626" t="s">
        <v>1449</v>
      </c>
      <c r="K1626">
        <v>0</v>
      </c>
      <c r="N1626" t="b">
        <v>1</v>
      </c>
      <c r="O1626" t="b">
        <v>0</v>
      </c>
      <c r="P1626" t="b">
        <v>0</v>
      </c>
      <c r="Q1626">
        <v>9</v>
      </c>
      <c r="R1626">
        <v>9</v>
      </c>
      <c r="S1626">
        <v>1</v>
      </c>
      <c r="T1626">
        <v>2</v>
      </c>
      <c r="U1626" t="b">
        <v>1</v>
      </c>
      <c r="V1626" t="s">
        <v>3128</v>
      </c>
      <c r="W1626" t="s">
        <v>3129</v>
      </c>
      <c r="X1626" t="s">
        <v>15384</v>
      </c>
      <c r="Y1626">
        <v>40</v>
      </c>
      <c r="Z1626">
        <v>40</v>
      </c>
      <c r="AA1626">
        <v>3</v>
      </c>
      <c r="AB1626">
        <v>3</v>
      </c>
      <c r="AC1626">
        <v>14</v>
      </c>
    </row>
    <row r="1627" spans="1:29">
      <c r="A1627">
        <v>1778</v>
      </c>
      <c r="B1627" t="s">
        <v>806</v>
      </c>
      <c r="C1627" t="s">
        <v>3190</v>
      </c>
      <c r="J1627" t="s">
        <v>1449</v>
      </c>
      <c r="K1627">
        <v>0</v>
      </c>
      <c r="N1627" t="b">
        <v>1</v>
      </c>
      <c r="O1627" t="b">
        <v>0</v>
      </c>
      <c r="P1627" t="b">
        <v>0</v>
      </c>
      <c r="Q1627">
        <v>9</v>
      </c>
      <c r="R1627">
        <v>9</v>
      </c>
      <c r="S1627">
        <v>1</v>
      </c>
      <c r="T1627">
        <v>2</v>
      </c>
      <c r="U1627" t="b">
        <v>1</v>
      </c>
      <c r="V1627" t="s">
        <v>3128</v>
      </c>
      <c r="W1627" t="s">
        <v>3129</v>
      </c>
      <c r="X1627" t="s">
        <v>14779</v>
      </c>
      <c r="Y1627">
        <v>40</v>
      </c>
      <c r="Z1627">
        <v>40</v>
      </c>
      <c r="AA1627">
        <v>4</v>
      </c>
      <c r="AB1627">
        <v>4</v>
      </c>
      <c r="AC1627">
        <v>14</v>
      </c>
    </row>
    <row r="1628" spans="1:29">
      <c r="A1628">
        <v>1779</v>
      </c>
      <c r="B1628" t="s">
        <v>806</v>
      </c>
      <c r="C1628" t="s">
        <v>3191</v>
      </c>
      <c r="J1628" t="s">
        <v>1449</v>
      </c>
      <c r="K1628">
        <v>0</v>
      </c>
      <c r="N1628" t="b">
        <v>1</v>
      </c>
      <c r="O1628" t="b">
        <v>0</v>
      </c>
      <c r="P1628" t="b">
        <v>0</v>
      </c>
      <c r="Q1628">
        <v>9</v>
      </c>
      <c r="R1628">
        <v>9</v>
      </c>
      <c r="S1628">
        <v>1</v>
      </c>
      <c r="T1628">
        <v>2</v>
      </c>
      <c r="U1628" t="b">
        <v>1</v>
      </c>
      <c r="V1628" t="s">
        <v>3128</v>
      </c>
      <c r="W1628" t="s">
        <v>3129</v>
      </c>
      <c r="X1628" t="s">
        <v>15345</v>
      </c>
      <c r="Y1628">
        <v>41</v>
      </c>
      <c r="Z1628">
        <v>41</v>
      </c>
      <c r="AA1628">
        <v>2</v>
      </c>
      <c r="AB1628">
        <v>2</v>
      </c>
      <c r="AC1628">
        <v>14</v>
      </c>
    </row>
    <row r="1629" spans="1:29">
      <c r="A1629">
        <v>1780</v>
      </c>
      <c r="B1629" t="s">
        <v>806</v>
      </c>
      <c r="C1629" t="s">
        <v>3192</v>
      </c>
      <c r="J1629" t="s">
        <v>1449</v>
      </c>
      <c r="K1629">
        <v>0</v>
      </c>
      <c r="N1629" t="b">
        <v>1</v>
      </c>
      <c r="O1629" t="b">
        <v>0</v>
      </c>
      <c r="P1629" t="b">
        <v>0</v>
      </c>
      <c r="Q1629">
        <v>9</v>
      </c>
      <c r="R1629">
        <v>9</v>
      </c>
      <c r="S1629">
        <v>1</v>
      </c>
      <c r="T1629">
        <v>2</v>
      </c>
      <c r="U1629" t="b">
        <v>1</v>
      </c>
      <c r="V1629" t="s">
        <v>3128</v>
      </c>
      <c r="W1629" t="s">
        <v>3129</v>
      </c>
      <c r="X1629" t="s">
        <v>15346</v>
      </c>
      <c r="Y1629">
        <v>41</v>
      </c>
      <c r="Z1629">
        <v>41</v>
      </c>
      <c r="AA1629">
        <v>3</v>
      </c>
      <c r="AB1629">
        <v>3</v>
      </c>
      <c r="AC1629">
        <v>14</v>
      </c>
    </row>
    <row r="1630" spans="1:29">
      <c r="A1630">
        <v>1781</v>
      </c>
      <c r="B1630" t="s">
        <v>806</v>
      </c>
      <c r="C1630" t="s">
        <v>3193</v>
      </c>
      <c r="J1630" t="s">
        <v>1449</v>
      </c>
      <c r="K1630">
        <v>0</v>
      </c>
      <c r="N1630" t="b">
        <v>1</v>
      </c>
      <c r="O1630" t="b">
        <v>0</v>
      </c>
      <c r="P1630" t="b">
        <v>0</v>
      </c>
      <c r="Q1630">
        <v>9</v>
      </c>
      <c r="R1630">
        <v>9</v>
      </c>
      <c r="S1630">
        <v>1</v>
      </c>
      <c r="T1630">
        <v>2</v>
      </c>
      <c r="U1630" t="b">
        <v>1</v>
      </c>
      <c r="V1630" t="s">
        <v>3128</v>
      </c>
      <c r="W1630" t="s">
        <v>3129</v>
      </c>
      <c r="X1630" t="s">
        <v>14780</v>
      </c>
      <c r="Y1630">
        <v>41</v>
      </c>
      <c r="Z1630">
        <v>41</v>
      </c>
      <c r="AA1630">
        <v>4</v>
      </c>
      <c r="AB1630">
        <v>4</v>
      </c>
      <c r="AC1630">
        <v>14</v>
      </c>
    </row>
    <row r="1631" spans="1:29">
      <c r="A1631">
        <v>1782</v>
      </c>
      <c r="B1631" t="s">
        <v>806</v>
      </c>
      <c r="C1631" t="s">
        <v>3194</v>
      </c>
      <c r="J1631" t="s">
        <v>1449</v>
      </c>
      <c r="K1631">
        <v>0</v>
      </c>
      <c r="N1631" t="b">
        <v>1</v>
      </c>
      <c r="O1631" t="b">
        <v>0</v>
      </c>
      <c r="P1631" t="b">
        <v>0</v>
      </c>
      <c r="Q1631">
        <v>9</v>
      </c>
      <c r="R1631">
        <v>9</v>
      </c>
      <c r="S1631">
        <v>1</v>
      </c>
      <c r="T1631">
        <v>2</v>
      </c>
      <c r="U1631" t="b">
        <v>1</v>
      </c>
      <c r="V1631" t="s">
        <v>3128</v>
      </c>
      <c r="W1631" t="s">
        <v>3129</v>
      </c>
      <c r="X1631" t="s">
        <v>15347</v>
      </c>
      <c r="Y1631">
        <v>42</v>
      </c>
      <c r="Z1631">
        <v>42</v>
      </c>
      <c r="AA1631">
        <v>2</v>
      </c>
      <c r="AB1631">
        <v>2</v>
      </c>
      <c r="AC1631">
        <v>14</v>
      </c>
    </row>
    <row r="1632" spans="1:29">
      <c r="A1632">
        <v>1783</v>
      </c>
      <c r="B1632" t="s">
        <v>806</v>
      </c>
      <c r="C1632" t="s">
        <v>3195</v>
      </c>
      <c r="J1632" t="s">
        <v>1449</v>
      </c>
      <c r="K1632">
        <v>0</v>
      </c>
      <c r="N1632" t="b">
        <v>1</v>
      </c>
      <c r="O1632" t="b">
        <v>0</v>
      </c>
      <c r="P1632" t="b">
        <v>0</v>
      </c>
      <c r="Q1632">
        <v>9</v>
      </c>
      <c r="R1632">
        <v>9</v>
      </c>
      <c r="S1632">
        <v>1</v>
      </c>
      <c r="T1632">
        <v>2</v>
      </c>
      <c r="U1632" t="b">
        <v>1</v>
      </c>
      <c r="V1632" t="s">
        <v>3128</v>
      </c>
      <c r="W1632" t="s">
        <v>3129</v>
      </c>
      <c r="X1632" t="s">
        <v>15348</v>
      </c>
      <c r="Y1632">
        <v>42</v>
      </c>
      <c r="Z1632">
        <v>42</v>
      </c>
      <c r="AA1632">
        <v>3</v>
      </c>
      <c r="AB1632">
        <v>3</v>
      </c>
      <c r="AC1632">
        <v>14</v>
      </c>
    </row>
    <row r="1633" spans="1:29">
      <c r="A1633">
        <v>1784</v>
      </c>
      <c r="B1633" t="s">
        <v>806</v>
      </c>
      <c r="C1633" t="s">
        <v>3196</v>
      </c>
      <c r="J1633" t="s">
        <v>1449</v>
      </c>
      <c r="K1633">
        <v>0</v>
      </c>
      <c r="N1633" t="b">
        <v>1</v>
      </c>
      <c r="O1633" t="b">
        <v>0</v>
      </c>
      <c r="P1633" t="b">
        <v>0</v>
      </c>
      <c r="Q1633">
        <v>9</v>
      </c>
      <c r="R1633">
        <v>9</v>
      </c>
      <c r="S1633">
        <v>1</v>
      </c>
      <c r="T1633">
        <v>2</v>
      </c>
      <c r="U1633" t="b">
        <v>1</v>
      </c>
      <c r="V1633" t="s">
        <v>3128</v>
      </c>
      <c r="W1633" t="s">
        <v>3129</v>
      </c>
      <c r="X1633" t="s">
        <v>14781</v>
      </c>
      <c r="Y1633">
        <v>42</v>
      </c>
      <c r="Z1633">
        <v>42</v>
      </c>
      <c r="AA1633">
        <v>4</v>
      </c>
      <c r="AB1633">
        <v>4</v>
      </c>
      <c r="AC1633">
        <v>14</v>
      </c>
    </row>
    <row r="1634" spans="1:29">
      <c r="A1634">
        <v>1785</v>
      </c>
      <c r="B1634" t="s">
        <v>806</v>
      </c>
      <c r="C1634" t="s">
        <v>3197</v>
      </c>
      <c r="J1634" t="s">
        <v>1449</v>
      </c>
      <c r="K1634">
        <v>0</v>
      </c>
      <c r="N1634" t="b">
        <v>1</v>
      </c>
      <c r="O1634" t="b">
        <v>0</v>
      </c>
      <c r="P1634" t="b">
        <v>0</v>
      </c>
      <c r="Q1634">
        <v>9</v>
      </c>
      <c r="R1634">
        <v>9</v>
      </c>
      <c r="S1634">
        <v>1</v>
      </c>
      <c r="T1634">
        <v>2</v>
      </c>
      <c r="U1634" t="b">
        <v>1</v>
      </c>
      <c r="V1634" t="s">
        <v>3128</v>
      </c>
      <c r="W1634" t="s">
        <v>3129</v>
      </c>
      <c r="X1634" t="s">
        <v>15349</v>
      </c>
      <c r="Y1634">
        <v>43</v>
      </c>
      <c r="Z1634">
        <v>43</v>
      </c>
      <c r="AA1634">
        <v>2</v>
      </c>
      <c r="AB1634">
        <v>2</v>
      </c>
      <c r="AC1634">
        <v>14</v>
      </c>
    </row>
    <row r="1635" spans="1:29">
      <c r="A1635">
        <v>1786</v>
      </c>
      <c r="B1635" t="s">
        <v>806</v>
      </c>
      <c r="C1635" t="s">
        <v>3198</v>
      </c>
      <c r="J1635" t="s">
        <v>1449</v>
      </c>
      <c r="K1635">
        <v>0</v>
      </c>
      <c r="N1635" t="b">
        <v>1</v>
      </c>
      <c r="O1635" t="b">
        <v>0</v>
      </c>
      <c r="P1635" t="b">
        <v>0</v>
      </c>
      <c r="Q1635">
        <v>9</v>
      </c>
      <c r="R1635">
        <v>9</v>
      </c>
      <c r="S1635">
        <v>1</v>
      </c>
      <c r="T1635">
        <v>2</v>
      </c>
      <c r="U1635" t="b">
        <v>1</v>
      </c>
      <c r="V1635" t="s">
        <v>3128</v>
      </c>
      <c r="W1635" t="s">
        <v>3129</v>
      </c>
      <c r="X1635" t="s">
        <v>15350</v>
      </c>
      <c r="Y1635">
        <v>43</v>
      </c>
      <c r="Z1635">
        <v>43</v>
      </c>
      <c r="AA1635">
        <v>3</v>
      </c>
      <c r="AB1635">
        <v>3</v>
      </c>
      <c r="AC1635">
        <v>14</v>
      </c>
    </row>
    <row r="1636" spans="1:29">
      <c r="A1636">
        <v>1787</v>
      </c>
      <c r="B1636" t="s">
        <v>806</v>
      </c>
      <c r="C1636" t="s">
        <v>3199</v>
      </c>
      <c r="J1636" t="s">
        <v>1449</v>
      </c>
      <c r="K1636">
        <v>0</v>
      </c>
      <c r="N1636" t="b">
        <v>1</v>
      </c>
      <c r="O1636" t="b">
        <v>0</v>
      </c>
      <c r="P1636" t="b">
        <v>0</v>
      </c>
      <c r="Q1636">
        <v>9</v>
      </c>
      <c r="R1636">
        <v>9</v>
      </c>
      <c r="S1636">
        <v>1</v>
      </c>
      <c r="T1636">
        <v>2</v>
      </c>
      <c r="U1636" t="b">
        <v>1</v>
      </c>
      <c r="V1636" t="s">
        <v>3128</v>
      </c>
      <c r="W1636" t="s">
        <v>3129</v>
      </c>
      <c r="X1636" t="s">
        <v>14782</v>
      </c>
      <c r="Y1636">
        <v>43</v>
      </c>
      <c r="Z1636">
        <v>43</v>
      </c>
      <c r="AA1636">
        <v>4</v>
      </c>
      <c r="AB1636">
        <v>4</v>
      </c>
      <c r="AC1636">
        <v>14</v>
      </c>
    </row>
    <row r="1637" spans="1:29">
      <c r="A1637">
        <v>1788</v>
      </c>
      <c r="B1637" t="s">
        <v>806</v>
      </c>
      <c r="C1637" t="s">
        <v>3200</v>
      </c>
      <c r="J1637" t="s">
        <v>1457</v>
      </c>
      <c r="K1637">
        <v>0</v>
      </c>
      <c r="N1637" t="b">
        <v>1</v>
      </c>
      <c r="O1637" t="b">
        <v>0</v>
      </c>
      <c r="P1637" t="b">
        <v>0</v>
      </c>
      <c r="Q1637">
        <v>9</v>
      </c>
      <c r="R1637">
        <v>9</v>
      </c>
      <c r="S1637">
        <v>1</v>
      </c>
      <c r="T1637">
        <v>2</v>
      </c>
      <c r="U1637" t="b">
        <v>1</v>
      </c>
      <c r="V1637" t="s">
        <v>3128</v>
      </c>
      <c r="W1637" t="s">
        <v>3129</v>
      </c>
      <c r="X1637" t="s">
        <v>14569</v>
      </c>
      <c r="Y1637">
        <v>24</v>
      </c>
      <c r="Z1637">
        <v>24</v>
      </c>
      <c r="AA1637">
        <v>7</v>
      </c>
      <c r="AB1637">
        <v>7</v>
      </c>
      <c r="AC1637">
        <v>14</v>
      </c>
    </row>
    <row r="1638" spans="1:29">
      <c r="A1638">
        <v>1789</v>
      </c>
      <c r="B1638" t="s">
        <v>806</v>
      </c>
      <c r="C1638" t="s">
        <v>3201</v>
      </c>
      <c r="J1638" t="s">
        <v>1457</v>
      </c>
      <c r="K1638">
        <v>0</v>
      </c>
      <c r="N1638" t="b">
        <v>1</v>
      </c>
      <c r="O1638" t="b">
        <v>0</v>
      </c>
      <c r="P1638" t="b">
        <v>0</v>
      </c>
      <c r="Q1638">
        <v>9</v>
      </c>
      <c r="R1638">
        <v>9</v>
      </c>
      <c r="S1638">
        <v>1</v>
      </c>
      <c r="T1638">
        <v>2</v>
      </c>
      <c r="U1638" t="b">
        <v>1</v>
      </c>
      <c r="V1638" t="s">
        <v>3128</v>
      </c>
      <c r="W1638" t="s">
        <v>3129</v>
      </c>
      <c r="X1638" t="s">
        <v>14570</v>
      </c>
      <c r="Y1638">
        <v>25</v>
      </c>
      <c r="Z1638">
        <v>25</v>
      </c>
      <c r="AA1638">
        <v>7</v>
      </c>
      <c r="AB1638">
        <v>7</v>
      </c>
      <c r="AC1638">
        <v>14</v>
      </c>
    </row>
    <row r="1639" spans="1:29">
      <c r="A1639">
        <v>1790</v>
      </c>
      <c r="B1639" t="s">
        <v>806</v>
      </c>
      <c r="C1639" t="s">
        <v>3202</v>
      </c>
      <c r="J1639" t="s">
        <v>1457</v>
      </c>
      <c r="K1639">
        <v>0</v>
      </c>
      <c r="N1639" t="b">
        <v>1</v>
      </c>
      <c r="O1639" t="b">
        <v>0</v>
      </c>
      <c r="P1639" t="b">
        <v>0</v>
      </c>
      <c r="Q1639">
        <v>9</v>
      </c>
      <c r="R1639">
        <v>9</v>
      </c>
      <c r="S1639">
        <v>1</v>
      </c>
      <c r="T1639">
        <v>2</v>
      </c>
      <c r="U1639" t="b">
        <v>1</v>
      </c>
      <c r="V1639" t="s">
        <v>3128</v>
      </c>
      <c r="W1639" t="s">
        <v>3129</v>
      </c>
      <c r="X1639" t="s">
        <v>14673</v>
      </c>
      <c r="Y1639">
        <v>26</v>
      </c>
      <c r="Z1639">
        <v>26</v>
      </c>
      <c r="AA1639">
        <v>7</v>
      </c>
      <c r="AB1639">
        <v>7</v>
      </c>
      <c r="AC1639">
        <v>14</v>
      </c>
    </row>
    <row r="1640" spans="1:29">
      <c r="A1640">
        <v>1791</v>
      </c>
      <c r="B1640" t="s">
        <v>806</v>
      </c>
      <c r="C1640" t="s">
        <v>3203</v>
      </c>
      <c r="J1640" t="s">
        <v>1457</v>
      </c>
      <c r="K1640">
        <v>0</v>
      </c>
      <c r="N1640" t="b">
        <v>1</v>
      </c>
      <c r="O1640" t="b">
        <v>0</v>
      </c>
      <c r="P1640" t="b">
        <v>0</v>
      </c>
      <c r="Q1640">
        <v>9</v>
      </c>
      <c r="R1640">
        <v>9</v>
      </c>
      <c r="S1640">
        <v>1</v>
      </c>
      <c r="T1640">
        <v>2</v>
      </c>
      <c r="U1640" t="b">
        <v>1</v>
      </c>
      <c r="V1640" t="s">
        <v>3128</v>
      </c>
      <c r="W1640" t="s">
        <v>3129</v>
      </c>
      <c r="X1640" t="s">
        <v>14571</v>
      </c>
      <c r="Y1640">
        <v>27</v>
      </c>
      <c r="Z1640">
        <v>27</v>
      </c>
      <c r="AA1640">
        <v>7</v>
      </c>
      <c r="AB1640">
        <v>7</v>
      </c>
      <c r="AC1640">
        <v>14</v>
      </c>
    </row>
    <row r="1641" spans="1:29">
      <c r="A1641">
        <v>1792</v>
      </c>
      <c r="B1641" t="s">
        <v>806</v>
      </c>
      <c r="C1641" t="s">
        <v>3204</v>
      </c>
      <c r="J1641" t="s">
        <v>1457</v>
      </c>
      <c r="K1641">
        <v>0</v>
      </c>
      <c r="N1641" t="b">
        <v>1</v>
      </c>
      <c r="O1641" t="b">
        <v>0</v>
      </c>
      <c r="P1641" t="b">
        <v>0</v>
      </c>
      <c r="Q1641">
        <v>9</v>
      </c>
      <c r="R1641">
        <v>9</v>
      </c>
      <c r="S1641">
        <v>1</v>
      </c>
      <c r="T1641">
        <v>2</v>
      </c>
      <c r="U1641" t="b">
        <v>1</v>
      </c>
      <c r="V1641" t="s">
        <v>3128</v>
      </c>
      <c r="W1641" t="s">
        <v>3129</v>
      </c>
      <c r="X1641" t="s">
        <v>14691</v>
      </c>
      <c r="Y1641">
        <v>28</v>
      </c>
      <c r="Z1641">
        <v>28</v>
      </c>
      <c r="AA1641">
        <v>7</v>
      </c>
      <c r="AB1641">
        <v>7</v>
      </c>
      <c r="AC1641">
        <v>14</v>
      </c>
    </row>
    <row r="1642" spans="1:29">
      <c r="A1642">
        <v>1793</v>
      </c>
      <c r="B1642" t="s">
        <v>806</v>
      </c>
      <c r="C1642" t="s">
        <v>3205</v>
      </c>
      <c r="J1642" t="s">
        <v>1457</v>
      </c>
      <c r="K1642">
        <v>0</v>
      </c>
      <c r="N1642" t="b">
        <v>1</v>
      </c>
      <c r="O1642" t="b">
        <v>0</v>
      </c>
      <c r="P1642" t="b">
        <v>0</v>
      </c>
      <c r="Q1642">
        <v>9</v>
      </c>
      <c r="R1642">
        <v>9</v>
      </c>
      <c r="S1642">
        <v>1</v>
      </c>
      <c r="T1642">
        <v>2</v>
      </c>
      <c r="U1642" t="b">
        <v>1</v>
      </c>
      <c r="V1642" t="s">
        <v>3128</v>
      </c>
      <c r="W1642" t="s">
        <v>3129</v>
      </c>
      <c r="X1642" t="s">
        <v>14572</v>
      </c>
      <c r="Y1642">
        <v>29</v>
      </c>
      <c r="Z1642">
        <v>29</v>
      </c>
      <c r="AA1642">
        <v>7</v>
      </c>
      <c r="AB1642">
        <v>7</v>
      </c>
      <c r="AC1642">
        <v>14</v>
      </c>
    </row>
    <row r="1643" spans="1:29">
      <c r="A1643">
        <v>1794</v>
      </c>
      <c r="B1643" t="s">
        <v>806</v>
      </c>
      <c r="C1643" t="s">
        <v>3206</v>
      </c>
      <c r="J1643" t="s">
        <v>1457</v>
      </c>
      <c r="K1643">
        <v>0</v>
      </c>
      <c r="N1643" t="b">
        <v>1</v>
      </c>
      <c r="O1643" t="b">
        <v>0</v>
      </c>
      <c r="P1643" t="b">
        <v>0</v>
      </c>
      <c r="Q1643">
        <v>9</v>
      </c>
      <c r="R1643">
        <v>9</v>
      </c>
      <c r="S1643">
        <v>1</v>
      </c>
      <c r="T1643">
        <v>2</v>
      </c>
      <c r="U1643" t="b">
        <v>1</v>
      </c>
      <c r="V1643" t="s">
        <v>3128</v>
      </c>
      <c r="W1643" t="s">
        <v>3129</v>
      </c>
      <c r="X1643" t="s">
        <v>14573</v>
      </c>
      <c r="Y1643">
        <v>30</v>
      </c>
      <c r="Z1643">
        <v>30</v>
      </c>
      <c r="AA1643">
        <v>7</v>
      </c>
      <c r="AB1643">
        <v>7</v>
      </c>
      <c r="AC1643">
        <v>14</v>
      </c>
    </row>
    <row r="1644" spans="1:29">
      <c r="A1644">
        <v>1795</v>
      </c>
      <c r="B1644" t="s">
        <v>806</v>
      </c>
      <c r="C1644" t="s">
        <v>3207</v>
      </c>
      <c r="J1644" t="s">
        <v>1457</v>
      </c>
      <c r="K1644">
        <v>0</v>
      </c>
      <c r="N1644" t="b">
        <v>1</v>
      </c>
      <c r="O1644" t="b">
        <v>0</v>
      </c>
      <c r="P1644" t="b">
        <v>0</v>
      </c>
      <c r="Q1644">
        <v>9</v>
      </c>
      <c r="R1644">
        <v>9</v>
      </c>
      <c r="S1644">
        <v>1</v>
      </c>
      <c r="T1644">
        <v>2</v>
      </c>
      <c r="U1644" t="b">
        <v>1</v>
      </c>
      <c r="V1644" t="s">
        <v>3128</v>
      </c>
      <c r="W1644" t="s">
        <v>3129</v>
      </c>
      <c r="X1644" t="s">
        <v>14733</v>
      </c>
      <c r="Y1644">
        <v>31</v>
      </c>
      <c r="Z1644">
        <v>31</v>
      </c>
      <c r="AA1644">
        <v>7</v>
      </c>
      <c r="AB1644">
        <v>7</v>
      </c>
      <c r="AC1644">
        <v>14</v>
      </c>
    </row>
    <row r="1645" spans="1:29">
      <c r="A1645">
        <v>1796</v>
      </c>
      <c r="B1645" t="s">
        <v>806</v>
      </c>
      <c r="C1645" t="s">
        <v>3208</v>
      </c>
      <c r="J1645" t="s">
        <v>1457</v>
      </c>
      <c r="K1645">
        <v>0</v>
      </c>
      <c r="N1645" t="b">
        <v>1</v>
      </c>
      <c r="O1645" t="b">
        <v>0</v>
      </c>
      <c r="P1645" t="b">
        <v>0</v>
      </c>
      <c r="Q1645">
        <v>9</v>
      </c>
      <c r="R1645">
        <v>9</v>
      </c>
      <c r="S1645">
        <v>1</v>
      </c>
      <c r="T1645">
        <v>2</v>
      </c>
      <c r="U1645" t="b">
        <v>1</v>
      </c>
      <c r="V1645" t="s">
        <v>3128</v>
      </c>
      <c r="W1645" t="s">
        <v>3129</v>
      </c>
      <c r="X1645" t="s">
        <v>14734</v>
      </c>
      <c r="Y1645">
        <v>32</v>
      </c>
      <c r="Z1645">
        <v>32</v>
      </c>
      <c r="AA1645">
        <v>7</v>
      </c>
      <c r="AB1645">
        <v>7</v>
      </c>
      <c r="AC1645">
        <v>14</v>
      </c>
    </row>
    <row r="1646" spans="1:29">
      <c r="A1646">
        <v>1797</v>
      </c>
      <c r="B1646" t="s">
        <v>806</v>
      </c>
      <c r="C1646" t="s">
        <v>3209</v>
      </c>
      <c r="J1646" t="s">
        <v>1457</v>
      </c>
      <c r="K1646">
        <v>0</v>
      </c>
      <c r="N1646" t="b">
        <v>1</v>
      </c>
      <c r="O1646" t="b">
        <v>0</v>
      </c>
      <c r="P1646" t="b">
        <v>0</v>
      </c>
      <c r="Q1646">
        <v>9</v>
      </c>
      <c r="R1646">
        <v>9</v>
      </c>
      <c r="S1646">
        <v>1</v>
      </c>
      <c r="T1646">
        <v>2</v>
      </c>
      <c r="U1646" t="b">
        <v>1</v>
      </c>
      <c r="V1646" t="s">
        <v>3128</v>
      </c>
      <c r="W1646" t="s">
        <v>3129</v>
      </c>
      <c r="X1646" t="s">
        <v>14735</v>
      </c>
      <c r="Y1646">
        <v>33</v>
      </c>
      <c r="Z1646">
        <v>33</v>
      </c>
      <c r="AA1646">
        <v>7</v>
      </c>
      <c r="AB1646">
        <v>7</v>
      </c>
      <c r="AC1646">
        <v>14</v>
      </c>
    </row>
    <row r="1647" spans="1:29">
      <c r="A1647">
        <v>1798</v>
      </c>
      <c r="B1647" t="s">
        <v>806</v>
      </c>
      <c r="C1647" t="s">
        <v>3210</v>
      </c>
      <c r="J1647" t="s">
        <v>1457</v>
      </c>
      <c r="K1647">
        <v>0</v>
      </c>
      <c r="N1647" t="b">
        <v>1</v>
      </c>
      <c r="O1647" t="b">
        <v>0</v>
      </c>
      <c r="P1647" t="b">
        <v>0</v>
      </c>
      <c r="Q1647">
        <v>9</v>
      </c>
      <c r="R1647">
        <v>9</v>
      </c>
      <c r="S1647">
        <v>1</v>
      </c>
      <c r="T1647">
        <v>2</v>
      </c>
      <c r="U1647" t="b">
        <v>1</v>
      </c>
      <c r="V1647" t="s">
        <v>3128</v>
      </c>
      <c r="W1647" t="s">
        <v>3129</v>
      </c>
      <c r="X1647" t="s">
        <v>14738</v>
      </c>
      <c r="Y1647">
        <v>34</v>
      </c>
      <c r="Z1647">
        <v>34</v>
      </c>
      <c r="AA1647">
        <v>7</v>
      </c>
      <c r="AB1647">
        <v>7</v>
      </c>
      <c r="AC1647">
        <v>14</v>
      </c>
    </row>
    <row r="1648" spans="1:29">
      <c r="A1648">
        <v>1799</v>
      </c>
      <c r="B1648" t="s">
        <v>806</v>
      </c>
      <c r="C1648" t="s">
        <v>3211</v>
      </c>
      <c r="J1648" t="s">
        <v>1457</v>
      </c>
      <c r="K1648">
        <v>0</v>
      </c>
      <c r="N1648" t="b">
        <v>1</v>
      </c>
      <c r="O1648" t="b">
        <v>0</v>
      </c>
      <c r="P1648" t="b">
        <v>0</v>
      </c>
      <c r="Q1648">
        <v>9</v>
      </c>
      <c r="R1648">
        <v>9</v>
      </c>
      <c r="S1648">
        <v>1</v>
      </c>
      <c r="T1648">
        <v>2</v>
      </c>
      <c r="U1648" t="b">
        <v>1</v>
      </c>
      <c r="V1648" t="s">
        <v>3128</v>
      </c>
      <c r="W1648" t="s">
        <v>3129</v>
      </c>
      <c r="X1648" t="s">
        <v>14739</v>
      </c>
      <c r="Y1648">
        <v>35</v>
      </c>
      <c r="Z1648">
        <v>35</v>
      </c>
      <c r="AA1648">
        <v>7</v>
      </c>
      <c r="AB1648">
        <v>7</v>
      </c>
      <c r="AC1648">
        <v>14</v>
      </c>
    </row>
    <row r="1649" spans="1:29">
      <c r="A1649">
        <v>1800</v>
      </c>
      <c r="B1649" t="s">
        <v>806</v>
      </c>
      <c r="C1649" t="s">
        <v>3212</v>
      </c>
      <c r="J1649" t="s">
        <v>1457</v>
      </c>
      <c r="K1649">
        <v>0</v>
      </c>
      <c r="N1649" t="b">
        <v>1</v>
      </c>
      <c r="O1649" t="b">
        <v>0</v>
      </c>
      <c r="P1649" t="b">
        <v>0</v>
      </c>
      <c r="Q1649">
        <v>9</v>
      </c>
      <c r="R1649">
        <v>9</v>
      </c>
      <c r="S1649">
        <v>1</v>
      </c>
      <c r="T1649">
        <v>2</v>
      </c>
      <c r="U1649" t="b">
        <v>1</v>
      </c>
      <c r="V1649" t="s">
        <v>3128</v>
      </c>
      <c r="W1649" t="s">
        <v>3129</v>
      </c>
      <c r="X1649" t="s">
        <v>14740</v>
      </c>
      <c r="Y1649">
        <v>36</v>
      </c>
      <c r="Z1649">
        <v>36</v>
      </c>
      <c r="AA1649">
        <v>7</v>
      </c>
      <c r="AB1649">
        <v>7</v>
      </c>
      <c r="AC1649">
        <v>14</v>
      </c>
    </row>
    <row r="1650" spans="1:29">
      <c r="A1650">
        <v>1801</v>
      </c>
      <c r="B1650" t="s">
        <v>806</v>
      </c>
      <c r="C1650" t="s">
        <v>3213</v>
      </c>
      <c r="J1650" t="s">
        <v>1457</v>
      </c>
      <c r="K1650">
        <v>0</v>
      </c>
      <c r="N1650" t="b">
        <v>1</v>
      </c>
      <c r="O1650" t="b">
        <v>0</v>
      </c>
      <c r="P1650" t="b">
        <v>0</v>
      </c>
      <c r="Q1650">
        <v>9</v>
      </c>
      <c r="R1650">
        <v>9</v>
      </c>
      <c r="S1650">
        <v>1</v>
      </c>
      <c r="T1650">
        <v>2</v>
      </c>
      <c r="U1650" t="b">
        <v>1</v>
      </c>
      <c r="V1650" t="s">
        <v>3128</v>
      </c>
      <c r="W1650" t="s">
        <v>3129</v>
      </c>
      <c r="X1650" t="s">
        <v>14604</v>
      </c>
      <c r="Y1650">
        <v>37</v>
      </c>
      <c r="Z1650">
        <v>37</v>
      </c>
      <c r="AA1650">
        <v>7</v>
      </c>
      <c r="AB1650">
        <v>7</v>
      </c>
      <c r="AC1650">
        <v>14</v>
      </c>
    </row>
    <row r="1651" spans="1:29">
      <c r="A1651">
        <v>1802</v>
      </c>
      <c r="B1651" t="s">
        <v>806</v>
      </c>
      <c r="C1651" t="s">
        <v>3214</v>
      </c>
      <c r="J1651" t="s">
        <v>1457</v>
      </c>
      <c r="K1651">
        <v>0</v>
      </c>
      <c r="N1651" t="b">
        <v>1</v>
      </c>
      <c r="O1651" t="b">
        <v>0</v>
      </c>
      <c r="P1651" t="b">
        <v>0</v>
      </c>
      <c r="Q1651">
        <v>9</v>
      </c>
      <c r="R1651">
        <v>9</v>
      </c>
      <c r="S1651">
        <v>1</v>
      </c>
      <c r="T1651">
        <v>2</v>
      </c>
      <c r="U1651" t="b">
        <v>1</v>
      </c>
      <c r="V1651" t="s">
        <v>3128</v>
      </c>
      <c r="W1651" t="s">
        <v>3129</v>
      </c>
      <c r="X1651" t="s">
        <v>14708</v>
      </c>
      <c r="Y1651">
        <v>38</v>
      </c>
      <c r="Z1651">
        <v>38</v>
      </c>
      <c r="AA1651">
        <v>7</v>
      </c>
      <c r="AB1651">
        <v>7</v>
      </c>
      <c r="AC1651">
        <v>14</v>
      </c>
    </row>
    <row r="1652" spans="1:29">
      <c r="A1652">
        <v>1803</v>
      </c>
      <c r="B1652" t="s">
        <v>806</v>
      </c>
      <c r="C1652" t="s">
        <v>3215</v>
      </c>
      <c r="J1652" t="s">
        <v>1457</v>
      </c>
      <c r="K1652">
        <v>0</v>
      </c>
      <c r="N1652" t="b">
        <v>1</v>
      </c>
      <c r="O1652" t="b">
        <v>0</v>
      </c>
      <c r="P1652" t="b">
        <v>0</v>
      </c>
      <c r="Q1652">
        <v>9</v>
      </c>
      <c r="R1652">
        <v>9</v>
      </c>
      <c r="S1652">
        <v>1</v>
      </c>
      <c r="T1652">
        <v>2</v>
      </c>
      <c r="U1652" t="b">
        <v>1</v>
      </c>
      <c r="V1652" t="s">
        <v>3128</v>
      </c>
      <c r="W1652" t="s">
        <v>3129</v>
      </c>
      <c r="X1652" t="s">
        <v>14608</v>
      </c>
      <c r="Y1652">
        <v>39</v>
      </c>
      <c r="Z1652">
        <v>39</v>
      </c>
      <c r="AA1652">
        <v>7</v>
      </c>
      <c r="AB1652">
        <v>7</v>
      </c>
      <c r="AC1652">
        <v>14</v>
      </c>
    </row>
    <row r="1653" spans="1:29">
      <c r="A1653">
        <v>1804</v>
      </c>
      <c r="B1653" t="s">
        <v>806</v>
      </c>
      <c r="C1653" t="s">
        <v>3216</v>
      </c>
      <c r="J1653" t="s">
        <v>1457</v>
      </c>
      <c r="K1653">
        <v>0</v>
      </c>
      <c r="N1653" t="b">
        <v>1</v>
      </c>
      <c r="O1653" t="b">
        <v>0</v>
      </c>
      <c r="P1653" t="b">
        <v>0</v>
      </c>
      <c r="Q1653">
        <v>9</v>
      </c>
      <c r="R1653">
        <v>9</v>
      </c>
      <c r="S1653">
        <v>1</v>
      </c>
      <c r="T1653">
        <v>2</v>
      </c>
      <c r="U1653" t="b">
        <v>1</v>
      </c>
      <c r="V1653" t="s">
        <v>3128</v>
      </c>
      <c r="W1653" t="s">
        <v>3129</v>
      </c>
      <c r="X1653" t="s">
        <v>14710</v>
      </c>
      <c r="Y1653">
        <v>40</v>
      </c>
      <c r="Z1653">
        <v>40</v>
      </c>
      <c r="AA1653">
        <v>7</v>
      </c>
      <c r="AB1653">
        <v>7</v>
      </c>
      <c r="AC1653">
        <v>14</v>
      </c>
    </row>
    <row r="1654" spans="1:29">
      <c r="A1654">
        <v>1805</v>
      </c>
      <c r="B1654" t="s">
        <v>806</v>
      </c>
      <c r="C1654" t="s">
        <v>3217</v>
      </c>
      <c r="J1654" t="s">
        <v>1457</v>
      </c>
      <c r="K1654">
        <v>0</v>
      </c>
      <c r="N1654" t="b">
        <v>1</v>
      </c>
      <c r="O1654" t="b">
        <v>0</v>
      </c>
      <c r="P1654" t="b">
        <v>0</v>
      </c>
      <c r="Q1654">
        <v>9</v>
      </c>
      <c r="R1654">
        <v>9</v>
      </c>
      <c r="S1654">
        <v>1</v>
      </c>
      <c r="T1654">
        <v>2</v>
      </c>
      <c r="U1654" t="b">
        <v>1</v>
      </c>
      <c r="V1654" t="s">
        <v>3128</v>
      </c>
      <c r="W1654" t="s">
        <v>3129</v>
      </c>
      <c r="X1654" t="s">
        <v>14712</v>
      </c>
      <c r="Y1654">
        <v>41</v>
      </c>
      <c r="Z1654">
        <v>41</v>
      </c>
      <c r="AA1654">
        <v>7</v>
      </c>
      <c r="AB1654">
        <v>7</v>
      </c>
      <c r="AC1654">
        <v>14</v>
      </c>
    </row>
    <row r="1655" spans="1:29">
      <c r="A1655">
        <v>1806</v>
      </c>
      <c r="B1655" t="s">
        <v>806</v>
      </c>
      <c r="C1655" t="s">
        <v>3218</v>
      </c>
      <c r="J1655" t="s">
        <v>1457</v>
      </c>
      <c r="K1655">
        <v>0</v>
      </c>
      <c r="N1655" t="b">
        <v>1</v>
      </c>
      <c r="O1655" t="b">
        <v>0</v>
      </c>
      <c r="P1655" t="b">
        <v>0</v>
      </c>
      <c r="Q1655">
        <v>9</v>
      </c>
      <c r="R1655">
        <v>9</v>
      </c>
      <c r="S1655">
        <v>1</v>
      </c>
      <c r="T1655">
        <v>2</v>
      </c>
      <c r="U1655" t="b">
        <v>1</v>
      </c>
      <c r="V1655" t="s">
        <v>3128</v>
      </c>
      <c r="W1655" t="s">
        <v>3129</v>
      </c>
      <c r="X1655" t="s">
        <v>14612</v>
      </c>
      <c r="Y1655">
        <v>42</v>
      </c>
      <c r="Z1655">
        <v>42</v>
      </c>
      <c r="AA1655">
        <v>7</v>
      </c>
      <c r="AB1655">
        <v>7</v>
      </c>
      <c r="AC1655">
        <v>14</v>
      </c>
    </row>
    <row r="1656" spans="1:29">
      <c r="A1656">
        <v>1807</v>
      </c>
      <c r="B1656" t="s">
        <v>806</v>
      </c>
      <c r="C1656" t="s">
        <v>3219</v>
      </c>
      <c r="J1656" t="s">
        <v>1457</v>
      </c>
      <c r="K1656">
        <v>0</v>
      </c>
      <c r="N1656" t="b">
        <v>1</v>
      </c>
      <c r="O1656" t="b">
        <v>0</v>
      </c>
      <c r="P1656" t="b">
        <v>0</v>
      </c>
      <c r="Q1656">
        <v>9</v>
      </c>
      <c r="R1656">
        <v>9</v>
      </c>
      <c r="S1656">
        <v>1</v>
      </c>
      <c r="T1656">
        <v>2</v>
      </c>
      <c r="U1656" t="b">
        <v>1</v>
      </c>
      <c r="V1656" t="s">
        <v>3128</v>
      </c>
      <c r="W1656" t="s">
        <v>3129</v>
      </c>
      <c r="X1656" t="s">
        <v>14616</v>
      </c>
      <c r="Y1656">
        <v>43</v>
      </c>
      <c r="Z1656">
        <v>43</v>
      </c>
      <c r="AA1656">
        <v>7</v>
      </c>
      <c r="AB1656">
        <v>7</v>
      </c>
      <c r="AC1656">
        <v>14</v>
      </c>
    </row>
    <row r="1657" spans="1:29">
      <c r="A1657">
        <v>1808</v>
      </c>
      <c r="B1657" t="s">
        <v>806</v>
      </c>
      <c r="C1657" t="s">
        <v>3220</v>
      </c>
      <c r="J1657" t="s">
        <v>1457</v>
      </c>
      <c r="K1657">
        <v>0</v>
      </c>
      <c r="N1657" t="b">
        <v>1</v>
      </c>
      <c r="O1657" t="b">
        <v>0</v>
      </c>
      <c r="P1657" t="b">
        <v>0</v>
      </c>
      <c r="Q1657">
        <v>9</v>
      </c>
      <c r="R1657">
        <v>9</v>
      </c>
      <c r="S1657">
        <v>1</v>
      </c>
      <c r="T1657">
        <v>2</v>
      </c>
      <c r="U1657" t="b">
        <v>1</v>
      </c>
      <c r="V1657" t="s">
        <v>3128</v>
      </c>
      <c r="W1657" t="s">
        <v>3129</v>
      </c>
      <c r="X1657" t="s">
        <v>14577</v>
      </c>
      <c r="Y1657">
        <v>24</v>
      </c>
      <c r="Z1657">
        <v>24</v>
      </c>
      <c r="AA1657">
        <v>8</v>
      </c>
      <c r="AB1657">
        <v>8</v>
      </c>
      <c r="AC1657">
        <v>14</v>
      </c>
    </row>
    <row r="1658" spans="1:29">
      <c r="A1658">
        <v>1809</v>
      </c>
      <c r="B1658" t="s">
        <v>806</v>
      </c>
      <c r="C1658" t="s">
        <v>3221</v>
      </c>
      <c r="J1658" t="s">
        <v>1457</v>
      </c>
      <c r="K1658">
        <v>0</v>
      </c>
      <c r="N1658" t="b">
        <v>1</v>
      </c>
      <c r="O1658" t="b">
        <v>0</v>
      </c>
      <c r="P1658" t="b">
        <v>0</v>
      </c>
      <c r="Q1658">
        <v>9</v>
      </c>
      <c r="R1658">
        <v>9</v>
      </c>
      <c r="S1658">
        <v>1</v>
      </c>
      <c r="T1658">
        <v>2</v>
      </c>
      <c r="U1658" t="b">
        <v>1</v>
      </c>
      <c r="V1658" t="s">
        <v>3128</v>
      </c>
      <c r="W1658" t="s">
        <v>3129</v>
      </c>
      <c r="X1658" t="s">
        <v>14578</v>
      </c>
      <c r="Y1658">
        <v>25</v>
      </c>
      <c r="Z1658">
        <v>25</v>
      </c>
      <c r="AA1658">
        <v>8</v>
      </c>
      <c r="AB1658">
        <v>8</v>
      </c>
      <c r="AC1658">
        <v>14</v>
      </c>
    </row>
    <row r="1659" spans="1:29">
      <c r="A1659">
        <v>1810</v>
      </c>
      <c r="B1659" t="s">
        <v>806</v>
      </c>
      <c r="C1659" t="s">
        <v>3222</v>
      </c>
      <c r="J1659" t="s">
        <v>1457</v>
      </c>
      <c r="K1659">
        <v>0</v>
      </c>
      <c r="N1659" t="b">
        <v>1</v>
      </c>
      <c r="O1659" t="b">
        <v>0</v>
      </c>
      <c r="P1659" t="b">
        <v>0</v>
      </c>
      <c r="Q1659">
        <v>9</v>
      </c>
      <c r="R1659">
        <v>9</v>
      </c>
      <c r="S1659">
        <v>1</v>
      </c>
      <c r="T1659">
        <v>2</v>
      </c>
      <c r="U1659" t="b">
        <v>1</v>
      </c>
      <c r="V1659" t="s">
        <v>3128</v>
      </c>
      <c r="W1659" t="s">
        <v>3129</v>
      </c>
      <c r="X1659" t="s">
        <v>14680</v>
      </c>
      <c r="Y1659">
        <v>26</v>
      </c>
      <c r="Z1659">
        <v>26</v>
      </c>
      <c r="AA1659">
        <v>8</v>
      </c>
      <c r="AB1659">
        <v>8</v>
      </c>
      <c r="AC1659">
        <v>14</v>
      </c>
    </row>
    <row r="1660" spans="1:29">
      <c r="A1660">
        <v>1811</v>
      </c>
      <c r="B1660" t="s">
        <v>806</v>
      </c>
      <c r="C1660" t="s">
        <v>3223</v>
      </c>
      <c r="J1660" t="s">
        <v>1457</v>
      </c>
      <c r="K1660">
        <v>0</v>
      </c>
      <c r="N1660" t="b">
        <v>1</v>
      </c>
      <c r="O1660" t="b">
        <v>0</v>
      </c>
      <c r="P1660" t="b">
        <v>0</v>
      </c>
      <c r="Q1660">
        <v>9</v>
      </c>
      <c r="R1660">
        <v>9</v>
      </c>
      <c r="S1660">
        <v>1</v>
      </c>
      <c r="T1660">
        <v>2</v>
      </c>
      <c r="U1660" t="b">
        <v>1</v>
      </c>
      <c r="V1660" t="s">
        <v>3128</v>
      </c>
      <c r="W1660" t="s">
        <v>3129</v>
      </c>
      <c r="X1660" t="s">
        <v>14579</v>
      </c>
      <c r="Y1660">
        <v>27</v>
      </c>
      <c r="Z1660">
        <v>27</v>
      </c>
      <c r="AA1660">
        <v>8</v>
      </c>
      <c r="AB1660">
        <v>8</v>
      </c>
      <c r="AC1660">
        <v>14</v>
      </c>
    </row>
    <row r="1661" spans="1:29">
      <c r="A1661">
        <v>1812</v>
      </c>
      <c r="B1661" t="s">
        <v>806</v>
      </c>
      <c r="C1661" t="s">
        <v>3224</v>
      </c>
      <c r="J1661" t="s">
        <v>1457</v>
      </c>
      <c r="K1661">
        <v>0</v>
      </c>
      <c r="N1661" t="b">
        <v>1</v>
      </c>
      <c r="O1661" t="b">
        <v>0</v>
      </c>
      <c r="P1661" t="b">
        <v>0</v>
      </c>
      <c r="Q1661">
        <v>9</v>
      </c>
      <c r="R1661">
        <v>9</v>
      </c>
      <c r="S1661">
        <v>1</v>
      </c>
      <c r="T1661">
        <v>2</v>
      </c>
      <c r="U1661" t="b">
        <v>1</v>
      </c>
      <c r="V1661" t="s">
        <v>3128</v>
      </c>
      <c r="W1661" t="s">
        <v>3129</v>
      </c>
      <c r="X1661" t="s">
        <v>14692</v>
      </c>
      <c r="Y1661">
        <v>28</v>
      </c>
      <c r="Z1661">
        <v>28</v>
      </c>
      <c r="AA1661">
        <v>8</v>
      </c>
      <c r="AB1661">
        <v>8</v>
      </c>
      <c r="AC1661">
        <v>14</v>
      </c>
    </row>
    <row r="1662" spans="1:29">
      <c r="A1662">
        <v>1813</v>
      </c>
      <c r="B1662" t="s">
        <v>806</v>
      </c>
      <c r="C1662" t="s">
        <v>3225</v>
      </c>
      <c r="J1662" t="s">
        <v>1457</v>
      </c>
      <c r="K1662">
        <v>0</v>
      </c>
      <c r="N1662" t="b">
        <v>1</v>
      </c>
      <c r="O1662" t="b">
        <v>0</v>
      </c>
      <c r="P1662" t="b">
        <v>0</v>
      </c>
      <c r="Q1662">
        <v>9</v>
      </c>
      <c r="R1662">
        <v>9</v>
      </c>
      <c r="S1662">
        <v>1</v>
      </c>
      <c r="T1662">
        <v>2</v>
      </c>
      <c r="U1662" t="b">
        <v>1</v>
      </c>
      <c r="V1662" t="s">
        <v>3128</v>
      </c>
      <c r="W1662" t="s">
        <v>3129</v>
      </c>
      <c r="X1662" t="s">
        <v>14580</v>
      </c>
      <c r="Y1662">
        <v>29</v>
      </c>
      <c r="Z1662">
        <v>29</v>
      </c>
      <c r="AA1662">
        <v>8</v>
      </c>
      <c r="AB1662">
        <v>8</v>
      </c>
      <c r="AC1662">
        <v>14</v>
      </c>
    </row>
    <row r="1663" spans="1:29">
      <c r="A1663">
        <v>1814</v>
      </c>
      <c r="B1663" t="s">
        <v>806</v>
      </c>
      <c r="C1663" t="s">
        <v>3226</v>
      </c>
      <c r="J1663" t="s">
        <v>1457</v>
      </c>
      <c r="K1663">
        <v>0</v>
      </c>
      <c r="N1663" t="b">
        <v>1</v>
      </c>
      <c r="O1663" t="b">
        <v>0</v>
      </c>
      <c r="P1663" t="b">
        <v>0</v>
      </c>
      <c r="Q1663">
        <v>9</v>
      </c>
      <c r="R1663">
        <v>9</v>
      </c>
      <c r="S1663">
        <v>1</v>
      </c>
      <c r="T1663">
        <v>2</v>
      </c>
      <c r="U1663" t="b">
        <v>1</v>
      </c>
      <c r="V1663" t="s">
        <v>3128</v>
      </c>
      <c r="W1663" t="s">
        <v>3129</v>
      </c>
      <c r="X1663" t="s">
        <v>14581</v>
      </c>
      <c r="Y1663">
        <v>30</v>
      </c>
      <c r="Z1663">
        <v>30</v>
      </c>
      <c r="AA1663">
        <v>8</v>
      </c>
      <c r="AB1663">
        <v>8</v>
      </c>
      <c r="AC1663">
        <v>14</v>
      </c>
    </row>
    <row r="1664" spans="1:29">
      <c r="A1664">
        <v>1815</v>
      </c>
      <c r="B1664" t="s">
        <v>806</v>
      </c>
      <c r="C1664" t="s">
        <v>3227</v>
      </c>
      <c r="J1664" t="s">
        <v>1457</v>
      </c>
      <c r="K1664">
        <v>0</v>
      </c>
      <c r="N1664" t="b">
        <v>1</v>
      </c>
      <c r="O1664" t="b">
        <v>0</v>
      </c>
      <c r="P1664" t="b">
        <v>0</v>
      </c>
      <c r="Q1664">
        <v>9</v>
      </c>
      <c r="R1664">
        <v>9</v>
      </c>
      <c r="S1664">
        <v>1</v>
      </c>
      <c r="T1664">
        <v>2</v>
      </c>
      <c r="U1664" t="b">
        <v>1</v>
      </c>
      <c r="V1664" t="s">
        <v>3128</v>
      </c>
      <c r="W1664" t="s">
        <v>3129</v>
      </c>
      <c r="X1664" t="s">
        <v>14741</v>
      </c>
      <c r="Y1664">
        <v>31</v>
      </c>
      <c r="Z1664">
        <v>31</v>
      </c>
      <c r="AA1664">
        <v>8</v>
      </c>
      <c r="AB1664">
        <v>8</v>
      </c>
      <c r="AC1664">
        <v>14</v>
      </c>
    </row>
    <row r="1665" spans="1:29">
      <c r="A1665">
        <v>1816</v>
      </c>
      <c r="B1665" t="s">
        <v>806</v>
      </c>
      <c r="C1665" t="s">
        <v>3228</v>
      </c>
      <c r="J1665" t="s">
        <v>1457</v>
      </c>
      <c r="K1665">
        <v>0</v>
      </c>
      <c r="N1665" t="b">
        <v>1</v>
      </c>
      <c r="O1665" t="b">
        <v>0</v>
      </c>
      <c r="P1665" t="b">
        <v>0</v>
      </c>
      <c r="Q1665">
        <v>9</v>
      </c>
      <c r="R1665">
        <v>9</v>
      </c>
      <c r="S1665">
        <v>1</v>
      </c>
      <c r="T1665">
        <v>2</v>
      </c>
      <c r="U1665" t="b">
        <v>1</v>
      </c>
      <c r="V1665" t="s">
        <v>3128</v>
      </c>
      <c r="W1665" t="s">
        <v>3129</v>
      </c>
      <c r="X1665" t="s">
        <v>14742</v>
      </c>
      <c r="Y1665">
        <v>32</v>
      </c>
      <c r="Z1665">
        <v>32</v>
      </c>
      <c r="AA1665">
        <v>8</v>
      </c>
      <c r="AB1665">
        <v>8</v>
      </c>
      <c r="AC1665">
        <v>14</v>
      </c>
    </row>
    <row r="1666" spans="1:29">
      <c r="A1666">
        <v>1817</v>
      </c>
      <c r="B1666" t="s">
        <v>806</v>
      </c>
      <c r="C1666" t="s">
        <v>3229</v>
      </c>
      <c r="J1666" t="s">
        <v>1457</v>
      </c>
      <c r="K1666">
        <v>0</v>
      </c>
      <c r="N1666" t="b">
        <v>1</v>
      </c>
      <c r="O1666" t="b">
        <v>0</v>
      </c>
      <c r="P1666" t="b">
        <v>0</v>
      </c>
      <c r="Q1666">
        <v>9</v>
      </c>
      <c r="R1666">
        <v>9</v>
      </c>
      <c r="S1666">
        <v>1</v>
      </c>
      <c r="T1666">
        <v>2</v>
      </c>
      <c r="U1666" t="b">
        <v>1</v>
      </c>
      <c r="V1666" t="s">
        <v>3128</v>
      </c>
      <c r="W1666" t="s">
        <v>3129</v>
      </c>
      <c r="X1666" t="s">
        <v>14736</v>
      </c>
      <c r="Y1666">
        <v>33</v>
      </c>
      <c r="Z1666">
        <v>33</v>
      </c>
      <c r="AA1666">
        <v>8</v>
      </c>
      <c r="AB1666">
        <v>8</v>
      </c>
      <c r="AC1666">
        <v>14</v>
      </c>
    </row>
    <row r="1667" spans="1:29">
      <c r="A1667">
        <v>1818</v>
      </c>
      <c r="B1667" t="s">
        <v>806</v>
      </c>
      <c r="C1667" t="s">
        <v>3230</v>
      </c>
      <c r="J1667" t="s">
        <v>1457</v>
      </c>
      <c r="K1667">
        <v>0</v>
      </c>
      <c r="N1667" t="b">
        <v>1</v>
      </c>
      <c r="O1667" t="b">
        <v>0</v>
      </c>
      <c r="P1667" t="b">
        <v>0</v>
      </c>
      <c r="Q1667">
        <v>9</v>
      </c>
      <c r="R1667">
        <v>9</v>
      </c>
      <c r="S1667">
        <v>1</v>
      </c>
      <c r="T1667">
        <v>2</v>
      </c>
      <c r="U1667" t="b">
        <v>1</v>
      </c>
      <c r="V1667" t="s">
        <v>3128</v>
      </c>
      <c r="W1667" t="s">
        <v>3129</v>
      </c>
      <c r="X1667" t="s">
        <v>14743</v>
      </c>
      <c r="Y1667">
        <v>34</v>
      </c>
      <c r="Z1667">
        <v>34</v>
      </c>
      <c r="AA1667">
        <v>8</v>
      </c>
      <c r="AB1667">
        <v>8</v>
      </c>
      <c r="AC1667">
        <v>14</v>
      </c>
    </row>
    <row r="1668" spans="1:29">
      <c r="A1668">
        <v>1819</v>
      </c>
      <c r="B1668" t="s">
        <v>806</v>
      </c>
      <c r="C1668" t="s">
        <v>3231</v>
      </c>
      <c r="J1668" t="s">
        <v>1457</v>
      </c>
      <c r="K1668">
        <v>0</v>
      </c>
      <c r="N1668" t="b">
        <v>1</v>
      </c>
      <c r="O1668" t="b">
        <v>0</v>
      </c>
      <c r="P1668" t="b">
        <v>0</v>
      </c>
      <c r="Q1668">
        <v>9</v>
      </c>
      <c r="R1668">
        <v>9</v>
      </c>
      <c r="S1668">
        <v>1</v>
      </c>
      <c r="T1668">
        <v>2</v>
      </c>
      <c r="U1668" t="b">
        <v>1</v>
      </c>
      <c r="V1668" t="s">
        <v>3128</v>
      </c>
      <c r="W1668" t="s">
        <v>3129</v>
      </c>
      <c r="X1668" t="s">
        <v>14744</v>
      </c>
      <c r="Y1668">
        <v>35</v>
      </c>
      <c r="Z1668">
        <v>35</v>
      </c>
      <c r="AA1668">
        <v>8</v>
      </c>
      <c r="AB1668">
        <v>8</v>
      </c>
      <c r="AC1668">
        <v>14</v>
      </c>
    </row>
    <row r="1669" spans="1:29">
      <c r="A1669">
        <v>1820</v>
      </c>
      <c r="B1669" t="s">
        <v>806</v>
      </c>
      <c r="C1669" t="s">
        <v>3232</v>
      </c>
      <c r="J1669" t="s">
        <v>1457</v>
      </c>
      <c r="K1669">
        <v>0</v>
      </c>
      <c r="N1669" t="b">
        <v>1</v>
      </c>
      <c r="O1669" t="b">
        <v>0</v>
      </c>
      <c r="P1669" t="b">
        <v>0</v>
      </c>
      <c r="Q1669">
        <v>9</v>
      </c>
      <c r="R1669">
        <v>9</v>
      </c>
      <c r="S1669">
        <v>1</v>
      </c>
      <c r="T1669">
        <v>2</v>
      </c>
      <c r="U1669" t="b">
        <v>1</v>
      </c>
      <c r="V1669" t="s">
        <v>3128</v>
      </c>
      <c r="W1669" t="s">
        <v>3129</v>
      </c>
      <c r="X1669" t="s">
        <v>14745</v>
      </c>
      <c r="Y1669">
        <v>36</v>
      </c>
      <c r="Z1669">
        <v>36</v>
      </c>
      <c r="AA1669">
        <v>8</v>
      </c>
      <c r="AB1669">
        <v>8</v>
      </c>
      <c r="AC1669">
        <v>14</v>
      </c>
    </row>
    <row r="1670" spans="1:29">
      <c r="A1670">
        <v>1821</v>
      </c>
      <c r="B1670" t="s">
        <v>806</v>
      </c>
      <c r="C1670" t="s">
        <v>3233</v>
      </c>
      <c r="J1670" t="s">
        <v>1457</v>
      </c>
      <c r="K1670">
        <v>0</v>
      </c>
      <c r="N1670" t="b">
        <v>1</v>
      </c>
      <c r="O1670" t="b">
        <v>0</v>
      </c>
      <c r="P1670" t="b">
        <v>0</v>
      </c>
      <c r="Q1670">
        <v>9</v>
      </c>
      <c r="R1670">
        <v>9</v>
      </c>
      <c r="S1670">
        <v>1</v>
      </c>
      <c r="T1670">
        <v>2</v>
      </c>
      <c r="U1670" t="b">
        <v>1</v>
      </c>
      <c r="V1670" t="s">
        <v>3128</v>
      </c>
      <c r="W1670" t="s">
        <v>3129</v>
      </c>
      <c r="X1670" t="s">
        <v>14605</v>
      </c>
      <c r="Y1670">
        <v>37</v>
      </c>
      <c r="Z1670">
        <v>37</v>
      </c>
      <c r="AA1670">
        <v>8</v>
      </c>
      <c r="AB1670">
        <v>8</v>
      </c>
      <c r="AC1670">
        <v>14</v>
      </c>
    </row>
    <row r="1671" spans="1:29">
      <c r="A1671">
        <v>1822</v>
      </c>
      <c r="B1671" t="s">
        <v>806</v>
      </c>
      <c r="C1671" t="s">
        <v>3234</v>
      </c>
      <c r="J1671" t="s">
        <v>1457</v>
      </c>
      <c r="K1671">
        <v>0</v>
      </c>
      <c r="N1671" t="b">
        <v>1</v>
      </c>
      <c r="O1671" t="b">
        <v>0</v>
      </c>
      <c r="P1671" t="b">
        <v>0</v>
      </c>
      <c r="Q1671">
        <v>9</v>
      </c>
      <c r="R1671">
        <v>9</v>
      </c>
      <c r="S1671">
        <v>1</v>
      </c>
      <c r="T1671">
        <v>2</v>
      </c>
      <c r="U1671" t="b">
        <v>1</v>
      </c>
      <c r="V1671" t="s">
        <v>3128</v>
      </c>
      <c r="W1671" t="s">
        <v>3129</v>
      </c>
      <c r="X1671" t="s">
        <v>14709</v>
      </c>
      <c r="Y1671">
        <v>38</v>
      </c>
      <c r="Z1671">
        <v>38</v>
      </c>
      <c r="AA1671">
        <v>8</v>
      </c>
      <c r="AB1671">
        <v>8</v>
      </c>
      <c r="AC1671">
        <v>14</v>
      </c>
    </row>
    <row r="1672" spans="1:29">
      <c r="A1672">
        <v>1823</v>
      </c>
      <c r="B1672" t="s">
        <v>806</v>
      </c>
      <c r="C1672" t="s">
        <v>3235</v>
      </c>
      <c r="J1672" t="s">
        <v>1457</v>
      </c>
      <c r="K1672">
        <v>0</v>
      </c>
      <c r="N1672" t="b">
        <v>1</v>
      </c>
      <c r="O1672" t="b">
        <v>0</v>
      </c>
      <c r="P1672" t="b">
        <v>0</v>
      </c>
      <c r="Q1672">
        <v>9</v>
      </c>
      <c r="R1672">
        <v>9</v>
      </c>
      <c r="S1672">
        <v>1</v>
      </c>
      <c r="T1672">
        <v>2</v>
      </c>
      <c r="U1672" t="b">
        <v>1</v>
      </c>
      <c r="V1672" t="s">
        <v>3128</v>
      </c>
      <c r="W1672" t="s">
        <v>3129</v>
      </c>
      <c r="X1672" t="s">
        <v>14609</v>
      </c>
      <c r="Y1672">
        <v>39</v>
      </c>
      <c r="Z1672">
        <v>39</v>
      </c>
      <c r="AA1672">
        <v>8</v>
      </c>
      <c r="AB1672">
        <v>8</v>
      </c>
      <c r="AC1672">
        <v>14</v>
      </c>
    </row>
    <row r="1673" spans="1:29">
      <c r="A1673">
        <v>1824</v>
      </c>
      <c r="B1673" t="s">
        <v>806</v>
      </c>
      <c r="C1673" t="s">
        <v>3236</v>
      </c>
      <c r="J1673" t="s">
        <v>1457</v>
      </c>
      <c r="K1673">
        <v>0</v>
      </c>
      <c r="N1673" t="b">
        <v>1</v>
      </c>
      <c r="O1673" t="b">
        <v>0</v>
      </c>
      <c r="P1673" t="b">
        <v>0</v>
      </c>
      <c r="Q1673">
        <v>9</v>
      </c>
      <c r="R1673">
        <v>9</v>
      </c>
      <c r="S1673">
        <v>1</v>
      </c>
      <c r="T1673">
        <v>2</v>
      </c>
      <c r="U1673" t="b">
        <v>1</v>
      </c>
      <c r="V1673" t="s">
        <v>3128</v>
      </c>
      <c r="W1673" t="s">
        <v>3129</v>
      </c>
      <c r="X1673" t="s">
        <v>14711</v>
      </c>
      <c r="Y1673">
        <v>40</v>
      </c>
      <c r="Z1673">
        <v>40</v>
      </c>
      <c r="AA1673">
        <v>8</v>
      </c>
      <c r="AB1673">
        <v>8</v>
      </c>
      <c r="AC1673">
        <v>14</v>
      </c>
    </row>
    <row r="1674" spans="1:29">
      <c r="A1674">
        <v>1825</v>
      </c>
      <c r="B1674" t="s">
        <v>806</v>
      </c>
      <c r="C1674" t="s">
        <v>3237</v>
      </c>
      <c r="J1674" t="s">
        <v>1457</v>
      </c>
      <c r="K1674">
        <v>0</v>
      </c>
      <c r="N1674" t="b">
        <v>1</v>
      </c>
      <c r="O1674" t="b">
        <v>0</v>
      </c>
      <c r="P1674" t="b">
        <v>0</v>
      </c>
      <c r="Q1674">
        <v>9</v>
      </c>
      <c r="R1674">
        <v>9</v>
      </c>
      <c r="S1674">
        <v>1</v>
      </c>
      <c r="T1674">
        <v>2</v>
      </c>
      <c r="U1674" t="b">
        <v>1</v>
      </c>
      <c r="V1674" t="s">
        <v>3128</v>
      </c>
      <c r="W1674" t="s">
        <v>3129</v>
      </c>
      <c r="X1674" t="s">
        <v>14713</v>
      </c>
      <c r="Y1674">
        <v>41</v>
      </c>
      <c r="Z1674">
        <v>41</v>
      </c>
      <c r="AA1674">
        <v>8</v>
      </c>
      <c r="AB1674">
        <v>8</v>
      </c>
      <c r="AC1674">
        <v>14</v>
      </c>
    </row>
    <row r="1675" spans="1:29">
      <c r="A1675">
        <v>1826</v>
      </c>
      <c r="B1675" t="s">
        <v>806</v>
      </c>
      <c r="C1675" t="s">
        <v>3238</v>
      </c>
      <c r="J1675" t="s">
        <v>1457</v>
      </c>
      <c r="K1675">
        <v>0</v>
      </c>
      <c r="N1675" t="b">
        <v>1</v>
      </c>
      <c r="O1675" t="b">
        <v>0</v>
      </c>
      <c r="P1675" t="b">
        <v>0</v>
      </c>
      <c r="Q1675">
        <v>9</v>
      </c>
      <c r="R1675">
        <v>9</v>
      </c>
      <c r="S1675">
        <v>1</v>
      </c>
      <c r="T1675">
        <v>2</v>
      </c>
      <c r="U1675" t="b">
        <v>1</v>
      </c>
      <c r="V1675" t="s">
        <v>3128</v>
      </c>
      <c r="W1675" t="s">
        <v>3129</v>
      </c>
      <c r="X1675" t="s">
        <v>14613</v>
      </c>
      <c r="Y1675">
        <v>42</v>
      </c>
      <c r="Z1675">
        <v>42</v>
      </c>
      <c r="AA1675">
        <v>8</v>
      </c>
      <c r="AB1675">
        <v>8</v>
      </c>
      <c r="AC1675">
        <v>14</v>
      </c>
    </row>
    <row r="1676" spans="1:29">
      <c r="A1676">
        <v>1827</v>
      </c>
      <c r="B1676" t="s">
        <v>806</v>
      </c>
      <c r="C1676" t="s">
        <v>3239</v>
      </c>
      <c r="J1676" t="s">
        <v>1457</v>
      </c>
      <c r="K1676">
        <v>0</v>
      </c>
      <c r="N1676" t="b">
        <v>1</v>
      </c>
      <c r="O1676" t="b">
        <v>0</v>
      </c>
      <c r="P1676" t="b">
        <v>0</v>
      </c>
      <c r="Q1676">
        <v>9</v>
      </c>
      <c r="R1676">
        <v>9</v>
      </c>
      <c r="S1676">
        <v>1</v>
      </c>
      <c r="T1676">
        <v>2</v>
      </c>
      <c r="U1676" t="b">
        <v>1</v>
      </c>
      <c r="V1676" t="s">
        <v>3128</v>
      </c>
      <c r="W1676" t="s">
        <v>3129</v>
      </c>
      <c r="X1676" t="s">
        <v>14617</v>
      </c>
      <c r="Y1676">
        <v>43</v>
      </c>
      <c r="Z1676">
        <v>43</v>
      </c>
      <c r="AA1676">
        <v>8</v>
      </c>
      <c r="AB1676">
        <v>8</v>
      </c>
      <c r="AC1676">
        <v>14</v>
      </c>
    </row>
    <row r="1677" spans="1:29">
      <c r="A1677">
        <v>1828</v>
      </c>
      <c r="B1677" t="s">
        <v>806</v>
      </c>
      <c r="C1677" t="s">
        <v>3240</v>
      </c>
      <c r="J1677" t="s">
        <v>1457</v>
      </c>
      <c r="K1677">
        <v>0</v>
      </c>
      <c r="N1677" t="b">
        <v>0</v>
      </c>
      <c r="O1677" t="b">
        <v>1</v>
      </c>
      <c r="P1677" t="b">
        <v>0</v>
      </c>
      <c r="Q1677">
        <v>9</v>
      </c>
      <c r="R1677">
        <v>9</v>
      </c>
      <c r="S1677">
        <v>1</v>
      </c>
      <c r="T1677">
        <v>2</v>
      </c>
      <c r="U1677" t="b">
        <v>1</v>
      </c>
      <c r="V1677" t="s">
        <v>3128</v>
      </c>
      <c r="W1677" t="s">
        <v>3129</v>
      </c>
      <c r="X1677" t="s">
        <v>14586</v>
      </c>
      <c r="Y1677">
        <v>24</v>
      </c>
      <c r="Z1677">
        <v>24</v>
      </c>
      <c r="AA1677">
        <v>9</v>
      </c>
      <c r="AB1677">
        <v>9</v>
      </c>
      <c r="AC1677">
        <v>14</v>
      </c>
    </row>
    <row r="1678" spans="1:29">
      <c r="A1678">
        <v>1829</v>
      </c>
      <c r="B1678" t="s">
        <v>806</v>
      </c>
      <c r="C1678" t="s">
        <v>3241</v>
      </c>
      <c r="J1678" t="s">
        <v>1457</v>
      </c>
      <c r="K1678">
        <v>0</v>
      </c>
      <c r="N1678" t="b">
        <v>0</v>
      </c>
      <c r="O1678" t="b">
        <v>1</v>
      </c>
      <c r="P1678" t="b">
        <v>0</v>
      </c>
      <c r="Q1678">
        <v>9</v>
      </c>
      <c r="R1678">
        <v>9</v>
      </c>
      <c r="S1678">
        <v>1</v>
      </c>
      <c r="T1678">
        <v>2</v>
      </c>
      <c r="U1678" t="b">
        <v>1</v>
      </c>
      <c r="V1678" t="s">
        <v>3128</v>
      </c>
      <c r="W1678" t="s">
        <v>3129</v>
      </c>
      <c r="X1678" t="s">
        <v>14466</v>
      </c>
      <c r="Y1678">
        <v>25</v>
      </c>
      <c r="Z1678">
        <v>25</v>
      </c>
      <c r="AA1678">
        <v>9</v>
      </c>
      <c r="AB1678">
        <v>9</v>
      </c>
      <c r="AC1678">
        <v>14</v>
      </c>
    </row>
    <row r="1679" spans="1:29">
      <c r="A1679">
        <v>1830</v>
      </c>
      <c r="B1679" t="s">
        <v>806</v>
      </c>
      <c r="C1679" t="s">
        <v>3242</v>
      </c>
      <c r="J1679" t="s">
        <v>1457</v>
      </c>
      <c r="K1679">
        <v>0</v>
      </c>
      <c r="N1679" t="b">
        <v>0</v>
      </c>
      <c r="O1679" t="b">
        <v>1</v>
      </c>
      <c r="P1679" t="b">
        <v>0</v>
      </c>
      <c r="Q1679">
        <v>9</v>
      </c>
      <c r="R1679">
        <v>9</v>
      </c>
      <c r="S1679">
        <v>1</v>
      </c>
      <c r="T1679">
        <v>2</v>
      </c>
      <c r="U1679" t="b">
        <v>1</v>
      </c>
      <c r="V1679" t="s">
        <v>3128</v>
      </c>
      <c r="W1679" t="s">
        <v>3129</v>
      </c>
      <c r="X1679" t="s">
        <v>14587</v>
      </c>
      <c r="Y1679">
        <v>26</v>
      </c>
      <c r="Z1679">
        <v>26</v>
      </c>
      <c r="AA1679">
        <v>9</v>
      </c>
      <c r="AB1679">
        <v>9</v>
      </c>
      <c r="AC1679">
        <v>14</v>
      </c>
    </row>
    <row r="1680" spans="1:29">
      <c r="A1680">
        <v>1831</v>
      </c>
      <c r="B1680" t="s">
        <v>806</v>
      </c>
      <c r="C1680" t="s">
        <v>3243</v>
      </c>
      <c r="J1680" t="s">
        <v>1457</v>
      </c>
      <c r="K1680">
        <v>0</v>
      </c>
      <c r="N1680" t="b">
        <v>0</v>
      </c>
      <c r="O1680" t="b">
        <v>1</v>
      </c>
      <c r="P1680" t="b">
        <v>0</v>
      </c>
      <c r="Q1680">
        <v>9</v>
      </c>
      <c r="R1680">
        <v>9</v>
      </c>
      <c r="S1680">
        <v>1</v>
      </c>
      <c r="T1680">
        <v>2</v>
      </c>
      <c r="U1680" t="b">
        <v>1</v>
      </c>
      <c r="V1680" t="s">
        <v>3128</v>
      </c>
      <c r="W1680" t="s">
        <v>3129</v>
      </c>
      <c r="X1680" t="s">
        <v>14588</v>
      </c>
      <c r="Y1680">
        <v>27</v>
      </c>
      <c r="Z1680">
        <v>27</v>
      </c>
      <c r="AA1680">
        <v>9</v>
      </c>
      <c r="AB1680">
        <v>9</v>
      </c>
      <c r="AC1680">
        <v>14</v>
      </c>
    </row>
    <row r="1681" spans="1:29">
      <c r="A1681">
        <v>1832</v>
      </c>
      <c r="B1681" t="s">
        <v>806</v>
      </c>
      <c r="C1681" t="s">
        <v>3244</v>
      </c>
      <c r="J1681" t="s">
        <v>1457</v>
      </c>
      <c r="K1681">
        <v>0</v>
      </c>
      <c r="N1681" t="b">
        <v>0</v>
      </c>
      <c r="O1681" t="b">
        <v>1</v>
      </c>
      <c r="P1681" t="b">
        <v>0</v>
      </c>
      <c r="Q1681">
        <v>9</v>
      </c>
      <c r="R1681">
        <v>9</v>
      </c>
      <c r="S1681">
        <v>1</v>
      </c>
      <c r="T1681">
        <v>2</v>
      </c>
      <c r="U1681" t="b">
        <v>1</v>
      </c>
      <c r="V1681" t="s">
        <v>3128</v>
      </c>
      <c r="W1681" t="s">
        <v>3129</v>
      </c>
      <c r="X1681" t="s">
        <v>14589</v>
      </c>
      <c r="Y1681">
        <v>28</v>
      </c>
      <c r="Z1681">
        <v>28</v>
      </c>
      <c r="AA1681">
        <v>9</v>
      </c>
      <c r="AB1681">
        <v>9</v>
      </c>
      <c r="AC1681">
        <v>14</v>
      </c>
    </row>
    <row r="1682" spans="1:29">
      <c r="A1682">
        <v>1833</v>
      </c>
      <c r="B1682" t="s">
        <v>806</v>
      </c>
      <c r="C1682" t="s">
        <v>3245</v>
      </c>
      <c r="J1682" t="s">
        <v>1457</v>
      </c>
      <c r="K1682">
        <v>0</v>
      </c>
      <c r="N1682" t="b">
        <v>0</v>
      </c>
      <c r="O1682" t="b">
        <v>1</v>
      </c>
      <c r="P1682" t="b">
        <v>0</v>
      </c>
      <c r="Q1682">
        <v>9</v>
      </c>
      <c r="R1682">
        <v>9</v>
      </c>
      <c r="S1682">
        <v>1</v>
      </c>
      <c r="T1682">
        <v>2</v>
      </c>
      <c r="U1682" t="b">
        <v>1</v>
      </c>
      <c r="V1682" t="s">
        <v>3128</v>
      </c>
      <c r="W1682" t="s">
        <v>3129</v>
      </c>
      <c r="X1682" t="s">
        <v>14590</v>
      </c>
      <c r="Y1682">
        <v>29</v>
      </c>
      <c r="Z1682">
        <v>29</v>
      </c>
      <c r="AA1682">
        <v>9</v>
      </c>
      <c r="AB1682">
        <v>9</v>
      </c>
      <c r="AC1682">
        <v>14</v>
      </c>
    </row>
    <row r="1683" spans="1:29">
      <c r="A1683">
        <v>1834</v>
      </c>
      <c r="B1683" t="s">
        <v>806</v>
      </c>
      <c r="C1683" t="s">
        <v>3246</v>
      </c>
      <c r="J1683" t="s">
        <v>1457</v>
      </c>
      <c r="K1683">
        <v>0</v>
      </c>
      <c r="N1683" t="b">
        <v>0</v>
      </c>
      <c r="O1683" t="b">
        <v>1</v>
      </c>
      <c r="P1683" t="b">
        <v>0</v>
      </c>
      <c r="Q1683">
        <v>9</v>
      </c>
      <c r="R1683">
        <v>9</v>
      </c>
      <c r="S1683">
        <v>1</v>
      </c>
      <c r="T1683">
        <v>2</v>
      </c>
      <c r="U1683" t="b">
        <v>1</v>
      </c>
      <c r="V1683" t="s">
        <v>3128</v>
      </c>
      <c r="W1683" t="s">
        <v>3129</v>
      </c>
      <c r="X1683" t="s">
        <v>14591</v>
      </c>
      <c r="Y1683">
        <v>30</v>
      </c>
      <c r="Z1683">
        <v>30</v>
      </c>
      <c r="AA1683">
        <v>9</v>
      </c>
      <c r="AB1683">
        <v>9</v>
      </c>
      <c r="AC1683">
        <v>14</v>
      </c>
    </row>
    <row r="1684" spans="1:29">
      <c r="A1684">
        <v>1835</v>
      </c>
      <c r="B1684" t="s">
        <v>806</v>
      </c>
      <c r="C1684" t="s">
        <v>3247</v>
      </c>
      <c r="J1684" t="s">
        <v>1457</v>
      </c>
      <c r="K1684">
        <v>0</v>
      </c>
      <c r="N1684" t="b">
        <v>0</v>
      </c>
      <c r="O1684" t="b">
        <v>1</v>
      </c>
      <c r="P1684" t="b">
        <v>0</v>
      </c>
      <c r="Q1684">
        <v>9</v>
      </c>
      <c r="R1684">
        <v>9</v>
      </c>
      <c r="S1684">
        <v>1</v>
      </c>
      <c r="T1684">
        <v>2</v>
      </c>
      <c r="U1684" t="b">
        <v>1</v>
      </c>
      <c r="V1684" t="s">
        <v>3128</v>
      </c>
      <c r="W1684" t="s">
        <v>3129</v>
      </c>
      <c r="X1684" t="s">
        <v>14746</v>
      </c>
      <c r="Y1684">
        <v>31</v>
      </c>
      <c r="Z1684">
        <v>31</v>
      </c>
      <c r="AA1684">
        <v>9</v>
      </c>
      <c r="AB1684">
        <v>9</v>
      </c>
      <c r="AC1684">
        <v>14</v>
      </c>
    </row>
    <row r="1685" spans="1:29">
      <c r="A1685">
        <v>1836</v>
      </c>
      <c r="B1685" t="s">
        <v>806</v>
      </c>
      <c r="C1685" t="s">
        <v>3248</v>
      </c>
      <c r="J1685" t="s">
        <v>1457</v>
      </c>
      <c r="K1685">
        <v>0</v>
      </c>
      <c r="N1685" t="b">
        <v>0</v>
      </c>
      <c r="O1685" t="b">
        <v>1</v>
      </c>
      <c r="P1685" t="b">
        <v>0</v>
      </c>
      <c r="Q1685">
        <v>9</v>
      </c>
      <c r="R1685">
        <v>9</v>
      </c>
      <c r="S1685">
        <v>1</v>
      </c>
      <c r="T1685">
        <v>2</v>
      </c>
      <c r="U1685" t="b">
        <v>1</v>
      </c>
      <c r="V1685" t="s">
        <v>3128</v>
      </c>
      <c r="W1685" t="s">
        <v>3129</v>
      </c>
      <c r="X1685" t="s">
        <v>14747</v>
      </c>
      <c r="Y1685">
        <v>32</v>
      </c>
      <c r="Z1685">
        <v>32</v>
      </c>
      <c r="AA1685">
        <v>9</v>
      </c>
      <c r="AB1685">
        <v>9</v>
      </c>
      <c r="AC1685">
        <v>14</v>
      </c>
    </row>
    <row r="1686" spans="1:29">
      <c r="A1686">
        <v>1837</v>
      </c>
      <c r="B1686" t="s">
        <v>806</v>
      </c>
      <c r="C1686" t="s">
        <v>3249</v>
      </c>
      <c r="J1686" t="s">
        <v>1457</v>
      </c>
      <c r="K1686">
        <v>0</v>
      </c>
      <c r="N1686" t="b">
        <v>0</v>
      </c>
      <c r="O1686" t="b">
        <v>1</v>
      </c>
      <c r="P1686" t="b">
        <v>0</v>
      </c>
      <c r="Q1686">
        <v>9</v>
      </c>
      <c r="R1686">
        <v>9</v>
      </c>
      <c r="S1686">
        <v>1</v>
      </c>
      <c r="T1686">
        <v>2</v>
      </c>
      <c r="U1686" t="b">
        <v>1</v>
      </c>
      <c r="V1686" t="s">
        <v>3128</v>
      </c>
      <c r="W1686" t="s">
        <v>3129</v>
      </c>
      <c r="X1686" t="s">
        <v>14737</v>
      </c>
      <c r="Y1686">
        <v>33</v>
      </c>
      <c r="Z1686">
        <v>33</v>
      </c>
      <c r="AA1686">
        <v>9</v>
      </c>
      <c r="AB1686">
        <v>9</v>
      </c>
      <c r="AC1686">
        <v>14</v>
      </c>
    </row>
    <row r="1687" spans="1:29">
      <c r="A1687">
        <v>1838</v>
      </c>
      <c r="B1687" t="s">
        <v>806</v>
      </c>
      <c r="C1687" t="s">
        <v>3250</v>
      </c>
      <c r="J1687" t="s">
        <v>1457</v>
      </c>
      <c r="K1687">
        <v>0</v>
      </c>
      <c r="N1687" t="b">
        <v>0</v>
      </c>
      <c r="O1687" t="b">
        <v>1</v>
      </c>
      <c r="P1687" t="b">
        <v>0</v>
      </c>
      <c r="Q1687">
        <v>9</v>
      </c>
      <c r="R1687">
        <v>9</v>
      </c>
      <c r="S1687">
        <v>1</v>
      </c>
      <c r="T1687">
        <v>2</v>
      </c>
      <c r="U1687" t="b">
        <v>1</v>
      </c>
      <c r="V1687" t="s">
        <v>3128</v>
      </c>
      <c r="W1687" t="s">
        <v>3129</v>
      </c>
      <c r="X1687" t="s">
        <v>14748</v>
      </c>
      <c r="Y1687">
        <v>34</v>
      </c>
      <c r="Z1687">
        <v>34</v>
      </c>
      <c r="AA1687">
        <v>9</v>
      </c>
      <c r="AB1687">
        <v>9</v>
      </c>
      <c r="AC1687">
        <v>14</v>
      </c>
    </row>
    <row r="1688" spans="1:29">
      <c r="A1688">
        <v>1839</v>
      </c>
      <c r="B1688" t="s">
        <v>806</v>
      </c>
      <c r="C1688" t="s">
        <v>3251</v>
      </c>
      <c r="J1688" t="s">
        <v>1457</v>
      </c>
      <c r="K1688">
        <v>0</v>
      </c>
      <c r="N1688" t="b">
        <v>0</v>
      </c>
      <c r="O1688" t="b">
        <v>1</v>
      </c>
      <c r="P1688" t="b">
        <v>0</v>
      </c>
      <c r="Q1688">
        <v>9</v>
      </c>
      <c r="R1688">
        <v>9</v>
      </c>
      <c r="S1688">
        <v>1</v>
      </c>
      <c r="T1688">
        <v>2</v>
      </c>
      <c r="U1688" t="b">
        <v>1</v>
      </c>
      <c r="V1688" t="s">
        <v>3128</v>
      </c>
      <c r="W1688" t="s">
        <v>3129</v>
      </c>
      <c r="X1688" t="s">
        <v>14749</v>
      </c>
      <c r="Y1688">
        <v>35</v>
      </c>
      <c r="Z1688">
        <v>35</v>
      </c>
      <c r="AA1688">
        <v>9</v>
      </c>
      <c r="AB1688">
        <v>9</v>
      </c>
      <c r="AC1688">
        <v>14</v>
      </c>
    </row>
    <row r="1689" spans="1:29">
      <c r="A1689">
        <v>1840</v>
      </c>
      <c r="B1689" t="s">
        <v>806</v>
      </c>
      <c r="C1689" t="s">
        <v>3252</v>
      </c>
      <c r="J1689" t="s">
        <v>1457</v>
      </c>
      <c r="K1689">
        <v>0</v>
      </c>
      <c r="N1689" t="b">
        <v>0</v>
      </c>
      <c r="O1689" t="b">
        <v>1</v>
      </c>
      <c r="P1689" t="b">
        <v>0</v>
      </c>
      <c r="Q1689">
        <v>9</v>
      </c>
      <c r="R1689">
        <v>9</v>
      </c>
      <c r="S1689">
        <v>1</v>
      </c>
      <c r="T1689">
        <v>2</v>
      </c>
      <c r="U1689" t="b">
        <v>1</v>
      </c>
      <c r="V1689" t="s">
        <v>3128</v>
      </c>
      <c r="W1689" t="s">
        <v>3129</v>
      </c>
      <c r="X1689" t="s">
        <v>14750</v>
      </c>
      <c r="Y1689">
        <v>36</v>
      </c>
      <c r="Z1689">
        <v>36</v>
      </c>
      <c r="AA1689">
        <v>9</v>
      </c>
      <c r="AB1689">
        <v>9</v>
      </c>
      <c r="AC1689">
        <v>14</v>
      </c>
    </row>
    <row r="1690" spans="1:29">
      <c r="A1690">
        <v>1841</v>
      </c>
      <c r="B1690" t="s">
        <v>806</v>
      </c>
      <c r="C1690" t="s">
        <v>3253</v>
      </c>
      <c r="J1690" t="s">
        <v>1457</v>
      </c>
      <c r="K1690">
        <v>0</v>
      </c>
      <c r="N1690" t="b">
        <v>0</v>
      </c>
      <c r="O1690" t="b">
        <v>1</v>
      </c>
      <c r="P1690" t="b">
        <v>0</v>
      </c>
      <c r="Q1690">
        <v>9</v>
      </c>
      <c r="R1690">
        <v>9</v>
      </c>
      <c r="S1690">
        <v>1</v>
      </c>
      <c r="T1690">
        <v>2</v>
      </c>
      <c r="U1690" t="b">
        <v>1</v>
      </c>
      <c r="V1690" t="s">
        <v>3128</v>
      </c>
      <c r="W1690" t="s">
        <v>3129</v>
      </c>
      <c r="X1690" t="s">
        <v>14606</v>
      </c>
      <c r="Y1690">
        <v>37</v>
      </c>
      <c r="Z1690">
        <v>37</v>
      </c>
      <c r="AA1690">
        <v>9</v>
      </c>
      <c r="AB1690">
        <v>9</v>
      </c>
      <c r="AC1690">
        <v>14</v>
      </c>
    </row>
    <row r="1691" spans="1:29">
      <c r="A1691">
        <v>1842</v>
      </c>
      <c r="B1691" t="s">
        <v>806</v>
      </c>
      <c r="C1691" t="s">
        <v>3254</v>
      </c>
      <c r="J1691" t="s">
        <v>1457</v>
      </c>
      <c r="K1691">
        <v>0</v>
      </c>
      <c r="N1691" t="b">
        <v>0</v>
      </c>
      <c r="O1691" t="b">
        <v>1</v>
      </c>
      <c r="P1691" t="b">
        <v>0</v>
      </c>
      <c r="Q1691">
        <v>9</v>
      </c>
      <c r="R1691">
        <v>9</v>
      </c>
      <c r="S1691">
        <v>1</v>
      </c>
      <c r="T1691">
        <v>2</v>
      </c>
      <c r="U1691" t="b">
        <v>1</v>
      </c>
      <c r="V1691" t="s">
        <v>3128</v>
      </c>
      <c r="W1691" t="s">
        <v>3129</v>
      </c>
      <c r="X1691" t="s">
        <v>14751</v>
      </c>
      <c r="Y1691">
        <v>38</v>
      </c>
      <c r="Z1691">
        <v>38</v>
      </c>
      <c r="AA1691">
        <v>9</v>
      </c>
      <c r="AB1691">
        <v>9</v>
      </c>
      <c r="AC1691">
        <v>14</v>
      </c>
    </row>
    <row r="1692" spans="1:29">
      <c r="A1692">
        <v>1843</v>
      </c>
      <c r="B1692" t="s">
        <v>806</v>
      </c>
      <c r="C1692" t="s">
        <v>3255</v>
      </c>
      <c r="J1692" t="s">
        <v>1457</v>
      </c>
      <c r="K1692">
        <v>0</v>
      </c>
      <c r="N1692" t="b">
        <v>0</v>
      </c>
      <c r="O1692" t="b">
        <v>1</v>
      </c>
      <c r="P1692" t="b">
        <v>0</v>
      </c>
      <c r="Q1692">
        <v>9</v>
      </c>
      <c r="R1692">
        <v>9</v>
      </c>
      <c r="S1692">
        <v>1</v>
      </c>
      <c r="T1692">
        <v>2</v>
      </c>
      <c r="U1692" t="b">
        <v>1</v>
      </c>
      <c r="V1692" t="s">
        <v>3128</v>
      </c>
      <c r="W1692" t="s">
        <v>3129</v>
      </c>
      <c r="X1692" t="s">
        <v>14610</v>
      </c>
      <c r="Y1692">
        <v>39</v>
      </c>
      <c r="Z1692">
        <v>39</v>
      </c>
      <c r="AA1692">
        <v>9</v>
      </c>
      <c r="AB1692">
        <v>9</v>
      </c>
      <c r="AC1692">
        <v>14</v>
      </c>
    </row>
    <row r="1693" spans="1:29">
      <c r="A1693">
        <v>1844</v>
      </c>
      <c r="B1693" t="s">
        <v>806</v>
      </c>
      <c r="C1693" t="s">
        <v>3256</v>
      </c>
      <c r="J1693" t="s">
        <v>1457</v>
      </c>
      <c r="K1693">
        <v>0</v>
      </c>
      <c r="N1693" t="b">
        <v>0</v>
      </c>
      <c r="O1693" t="b">
        <v>1</v>
      </c>
      <c r="P1693" t="b">
        <v>0</v>
      </c>
      <c r="Q1693">
        <v>9</v>
      </c>
      <c r="R1693">
        <v>9</v>
      </c>
      <c r="S1693">
        <v>1</v>
      </c>
      <c r="T1693">
        <v>2</v>
      </c>
      <c r="U1693" t="b">
        <v>1</v>
      </c>
      <c r="V1693" t="s">
        <v>3128</v>
      </c>
      <c r="W1693" t="s">
        <v>3129</v>
      </c>
      <c r="X1693" t="s">
        <v>14752</v>
      </c>
      <c r="Y1693">
        <v>40</v>
      </c>
      <c r="Z1693">
        <v>40</v>
      </c>
      <c r="AA1693">
        <v>9</v>
      </c>
      <c r="AB1693">
        <v>9</v>
      </c>
      <c r="AC1693">
        <v>14</v>
      </c>
    </row>
    <row r="1694" spans="1:29">
      <c r="A1694">
        <v>1845</v>
      </c>
      <c r="B1694" t="s">
        <v>806</v>
      </c>
      <c r="C1694" t="s">
        <v>3257</v>
      </c>
      <c r="J1694" t="s">
        <v>1457</v>
      </c>
      <c r="K1694">
        <v>0</v>
      </c>
      <c r="N1694" t="b">
        <v>0</v>
      </c>
      <c r="O1694" t="b">
        <v>1</v>
      </c>
      <c r="P1694" t="b">
        <v>0</v>
      </c>
      <c r="Q1694">
        <v>9</v>
      </c>
      <c r="R1694">
        <v>9</v>
      </c>
      <c r="S1694">
        <v>1</v>
      </c>
      <c r="T1694">
        <v>2</v>
      </c>
      <c r="U1694" t="b">
        <v>1</v>
      </c>
      <c r="V1694" t="s">
        <v>3128</v>
      </c>
      <c r="W1694" t="s">
        <v>3129</v>
      </c>
      <c r="X1694" t="s">
        <v>14753</v>
      </c>
      <c r="Y1694">
        <v>41</v>
      </c>
      <c r="Z1694">
        <v>41</v>
      </c>
      <c r="AA1694">
        <v>9</v>
      </c>
      <c r="AB1694">
        <v>9</v>
      </c>
      <c r="AC1694">
        <v>14</v>
      </c>
    </row>
    <row r="1695" spans="1:29">
      <c r="A1695">
        <v>1846</v>
      </c>
      <c r="B1695" t="s">
        <v>806</v>
      </c>
      <c r="C1695" t="s">
        <v>3258</v>
      </c>
      <c r="J1695" t="s">
        <v>1457</v>
      </c>
      <c r="K1695">
        <v>0</v>
      </c>
      <c r="N1695" t="b">
        <v>0</v>
      </c>
      <c r="O1695" t="b">
        <v>1</v>
      </c>
      <c r="P1695" t="b">
        <v>0</v>
      </c>
      <c r="Q1695">
        <v>9</v>
      </c>
      <c r="R1695">
        <v>9</v>
      </c>
      <c r="S1695">
        <v>1</v>
      </c>
      <c r="T1695">
        <v>2</v>
      </c>
      <c r="U1695" t="b">
        <v>1</v>
      </c>
      <c r="V1695" t="s">
        <v>3128</v>
      </c>
      <c r="W1695" t="s">
        <v>3129</v>
      </c>
      <c r="X1695" t="s">
        <v>14614</v>
      </c>
      <c r="Y1695">
        <v>42</v>
      </c>
      <c r="Z1695">
        <v>42</v>
      </c>
      <c r="AA1695">
        <v>9</v>
      </c>
      <c r="AB1695">
        <v>9</v>
      </c>
      <c r="AC1695">
        <v>14</v>
      </c>
    </row>
    <row r="1696" spans="1:29">
      <c r="A1696">
        <v>1847</v>
      </c>
      <c r="B1696" t="s">
        <v>806</v>
      </c>
      <c r="C1696" t="s">
        <v>3259</v>
      </c>
      <c r="J1696" t="s">
        <v>1457</v>
      </c>
      <c r="K1696">
        <v>0</v>
      </c>
      <c r="N1696" t="b">
        <v>0</v>
      </c>
      <c r="O1696" t="b">
        <v>1</v>
      </c>
      <c r="P1696" t="b">
        <v>0</v>
      </c>
      <c r="Q1696">
        <v>9</v>
      </c>
      <c r="R1696">
        <v>9</v>
      </c>
      <c r="S1696">
        <v>1</v>
      </c>
      <c r="T1696">
        <v>2</v>
      </c>
      <c r="U1696" t="b">
        <v>1</v>
      </c>
      <c r="V1696" t="s">
        <v>3128</v>
      </c>
      <c r="W1696" t="s">
        <v>3129</v>
      </c>
      <c r="X1696" t="s">
        <v>14618</v>
      </c>
      <c r="Y1696">
        <v>43</v>
      </c>
      <c r="Z1696">
        <v>43</v>
      </c>
      <c r="AA1696">
        <v>9</v>
      </c>
      <c r="AB1696">
        <v>9</v>
      </c>
      <c r="AC1696">
        <v>14</v>
      </c>
    </row>
    <row r="1697" spans="1:29">
      <c r="A1697">
        <v>1848</v>
      </c>
      <c r="B1697" t="s">
        <v>1516</v>
      </c>
      <c r="C1697" t="s">
        <v>3260</v>
      </c>
      <c r="D1697" t="s">
        <v>3261</v>
      </c>
      <c r="E1697" t="s">
        <v>3262</v>
      </c>
      <c r="U1697" t="b">
        <v>1</v>
      </c>
      <c r="V1697" t="s">
        <v>3128</v>
      </c>
      <c r="W1697" t="s">
        <v>3129</v>
      </c>
      <c r="X1697" t="s">
        <v>15385</v>
      </c>
      <c r="Y1697">
        <v>48</v>
      </c>
      <c r="Z1697">
        <v>57</v>
      </c>
      <c r="AA1697">
        <v>2</v>
      </c>
      <c r="AB1697">
        <v>10</v>
      </c>
      <c r="AC1697">
        <v>14</v>
      </c>
    </row>
    <row r="1698" spans="1:29">
      <c r="A1698">
        <v>1849</v>
      </c>
      <c r="B1698" t="s">
        <v>828</v>
      </c>
      <c r="C1698" t="s">
        <v>3263</v>
      </c>
      <c r="U1698" t="b">
        <v>1</v>
      </c>
      <c r="V1698" t="s">
        <v>3128</v>
      </c>
      <c r="W1698" t="s">
        <v>3129</v>
      </c>
      <c r="X1698" t="s">
        <v>15386</v>
      </c>
      <c r="Y1698">
        <v>48</v>
      </c>
      <c r="Z1698">
        <v>57</v>
      </c>
      <c r="AA1698">
        <v>2</v>
      </c>
      <c r="AB1698">
        <v>9</v>
      </c>
      <c r="AC1698">
        <v>14</v>
      </c>
    </row>
    <row r="1699" spans="1:29">
      <c r="A1699">
        <v>1850</v>
      </c>
      <c r="B1699" t="s">
        <v>1521</v>
      </c>
      <c r="C1699" t="s">
        <v>3264</v>
      </c>
      <c r="U1699" t="b">
        <v>1</v>
      </c>
      <c r="V1699" t="s">
        <v>3128</v>
      </c>
      <c r="W1699" t="s">
        <v>3129</v>
      </c>
      <c r="X1699" t="s">
        <v>15387</v>
      </c>
      <c r="Y1699">
        <v>49</v>
      </c>
      <c r="Z1699">
        <v>57</v>
      </c>
      <c r="AA1699">
        <v>2</v>
      </c>
      <c r="AB1699">
        <v>10</v>
      </c>
      <c r="AC1699">
        <v>14</v>
      </c>
    </row>
    <row r="1700" spans="1:29">
      <c r="A1700">
        <v>1851</v>
      </c>
      <c r="B1700" t="s">
        <v>806</v>
      </c>
      <c r="C1700" t="s">
        <v>3265</v>
      </c>
      <c r="J1700" t="s">
        <v>1449</v>
      </c>
      <c r="K1700">
        <v>0</v>
      </c>
      <c r="N1700" t="b">
        <v>1</v>
      </c>
      <c r="O1700" t="b">
        <v>0</v>
      </c>
      <c r="P1700" t="b">
        <v>0</v>
      </c>
      <c r="Q1700">
        <v>9</v>
      </c>
      <c r="R1700">
        <v>0</v>
      </c>
      <c r="S1700">
        <v>1</v>
      </c>
      <c r="T1700">
        <v>2</v>
      </c>
      <c r="U1700" t="b">
        <v>1</v>
      </c>
      <c r="V1700" t="s">
        <v>3128</v>
      </c>
      <c r="W1700" t="s">
        <v>3129</v>
      </c>
      <c r="X1700" t="s">
        <v>15306</v>
      </c>
      <c r="Y1700">
        <v>50</v>
      </c>
      <c r="Z1700">
        <v>50</v>
      </c>
      <c r="AA1700">
        <v>2</v>
      </c>
      <c r="AB1700">
        <v>2</v>
      </c>
      <c r="AC1700">
        <v>14</v>
      </c>
    </row>
    <row r="1701" spans="1:29">
      <c r="A1701">
        <v>1852</v>
      </c>
      <c r="B1701" t="s">
        <v>806</v>
      </c>
      <c r="C1701" t="s">
        <v>3266</v>
      </c>
      <c r="J1701" t="s">
        <v>1449</v>
      </c>
      <c r="K1701">
        <v>0</v>
      </c>
      <c r="N1701" t="b">
        <v>1</v>
      </c>
      <c r="O1701" t="b">
        <v>0</v>
      </c>
      <c r="P1701" t="b">
        <v>0</v>
      </c>
      <c r="Q1701">
        <v>9</v>
      </c>
      <c r="R1701">
        <v>0</v>
      </c>
      <c r="S1701">
        <v>1</v>
      </c>
      <c r="T1701">
        <v>2</v>
      </c>
      <c r="U1701" t="b">
        <v>1</v>
      </c>
      <c r="V1701" t="s">
        <v>3128</v>
      </c>
      <c r="W1701" t="s">
        <v>3129</v>
      </c>
      <c r="X1701" t="s">
        <v>14789</v>
      </c>
      <c r="Y1701">
        <v>50</v>
      </c>
      <c r="Z1701">
        <v>50</v>
      </c>
      <c r="AA1701">
        <v>4</v>
      </c>
      <c r="AB1701">
        <v>4</v>
      </c>
      <c r="AC1701">
        <v>14</v>
      </c>
    </row>
    <row r="1702" spans="1:29">
      <c r="A1702">
        <v>1853</v>
      </c>
      <c r="B1702" t="s">
        <v>806</v>
      </c>
      <c r="C1702" t="s">
        <v>3267</v>
      </c>
      <c r="J1702" t="s">
        <v>1449</v>
      </c>
      <c r="K1702">
        <v>0</v>
      </c>
      <c r="N1702" t="b">
        <v>1</v>
      </c>
      <c r="O1702" t="b">
        <v>0</v>
      </c>
      <c r="P1702" t="b">
        <v>0</v>
      </c>
      <c r="Q1702">
        <v>9</v>
      </c>
      <c r="R1702">
        <v>0</v>
      </c>
      <c r="S1702">
        <v>1</v>
      </c>
      <c r="T1702">
        <v>2</v>
      </c>
      <c r="U1702" t="b">
        <v>1</v>
      </c>
      <c r="V1702" t="s">
        <v>3128</v>
      </c>
      <c r="W1702" t="s">
        <v>3129</v>
      </c>
      <c r="X1702" t="s">
        <v>15307</v>
      </c>
      <c r="Y1702">
        <v>51</v>
      </c>
      <c r="Z1702">
        <v>51</v>
      </c>
      <c r="AA1702">
        <v>2</v>
      </c>
      <c r="AB1702">
        <v>2</v>
      </c>
      <c r="AC1702">
        <v>14</v>
      </c>
    </row>
    <row r="1703" spans="1:29">
      <c r="A1703">
        <v>1854</v>
      </c>
      <c r="B1703" t="s">
        <v>806</v>
      </c>
      <c r="C1703" t="s">
        <v>3268</v>
      </c>
      <c r="J1703" t="s">
        <v>1449</v>
      </c>
      <c r="K1703">
        <v>0</v>
      </c>
      <c r="N1703" t="b">
        <v>1</v>
      </c>
      <c r="O1703" t="b">
        <v>0</v>
      </c>
      <c r="P1703" t="b">
        <v>0</v>
      </c>
      <c r="Q1703">
        <v>9</v>
      </c>
      <c r="R1703">
        <v>0</v>
      </c>
      <c r="S1703">
        <v>1</v>
      </c>
      <c r="T1703">
        <v>2</v>
      </c>
      <c r="U1703" t="b">
        <v>1</v>
      </c>
      <c r="V1703" t="s">
        <v>3128</v>
      </c>
      <c r="W1703" t="s">
        <v>3129</v>
      </c>
      <c r="X1703" t="s">
        <v>14790</v>
      </c>
      <c r="Y1703">
        <v>51</v>
      </c>
      <c r="Z1703">
        <v>51</v>
      </c>
      <c r="AA1703">
        <v>4</v>
      </c>
      <c r="AB1703">
        <v>4</v>
      </c>
      <c r="AC1703">
        <v>14</v>
      </c>
    </row>
    <row r="1704" spans="1:29">
      <c r="A1704">
        <v>1855</v>
      </c>
      <c r="B1704" t="s">
        <v>806</v>
      </c>
      <c r="C1704" t="s">
        <v>3269</v>
      </c>
      <c r="J1704" t="s">
        <v>1449</v>
      </c>
      <c r="K1704">
        <v>0</v>
      </c>
      <c r="N1704" t="b">
        <v>1</v>
      </c>
      <c r="O1704" t="b">
        <v>0</v>
      </c>
      <c r="P1704" t="b">
        <v>0</v>
      </c>
      <c r="Q1704">
        <v>9</v>
      </c>
      <c r="R1704">
        <v>0</v>
      </c>
      <c r="S1704">
        <v>1</v>
      </c>
      <c r="T1704">
        <v>2</v>
      </c>
      <c r="U1704" t="b">
        <v>1</v>
      </c>
      <c r="V1704" t="s">
        <v>3128</v>
      </c>
      <c r="W1704" t="s">
        <v>3129</v>
      </c>
      <c r="X1704" t="s">
        <v>15308</v>
      </c>
      <c r="Y1704">
        <v>52</v>
      </c>
      <c r="Z1704">
        <v>52</v>
      </c>
      <c r="AA1704">
        <v>2</v>
      </c>
      <c r="AB1704">
        <v>2</v>
      </c>
      <c r="AC1704">
        <v>14</v>
      </c>
    </row>
    <row r="1705" spans="1:29">
      <c r="A1705">
        <v>1856</v>
      </c>
      <c r="B1705" t="s">
        <v>806</v>
      </c>
      <c r="C1705" t="s">
        <v>3270</v>
      </c>
      <c r="J1705" t="s">
        <v>1449</v>
      </c>
      <c r="K1705">
        <v>0</v>
      </c>
      <c r="N1705" t="b">
        <v>1</v>
      </c>
      <c r="O1705" t="b">
        <v>0</v>
      </c>
      <c r="P1705" t="b">
        <v>0</v>
      </c>
      <c r="Q1705">
        <v>9</v>
      </c>
      <c r="R1705">
        <v>0</v>
      </c>
      <c r="S1705">
        <v>1</v>
      </c>
      <c r="T1705">
        <v>2</v>
      </c>
      <c r="U1705" t="b">
        <v>1</v>
      </c>
      <c r="V1705" t="s">
        <v>3128</v>
      </c>
      <c r="W1705" t="s">
        <v>3129</v>
      </c>
      <c r="X1705" t="s">
        <v>14791</v>
      </c>
      <c r="Y1705">
        <v>52</v>
      </c>
      <c r="Z1705">
        <v>52</v>
      </c>
      <c r="AA1705">
        <v>4</v>
      </c>
      <c r="AB1705">
        <v>4</v>
      </c>
      <c r="AC1705">
        <v>14</v>
      </c>
    </row>
    <row r="1706" spans="1:29">
      <c r="A1706">
        <v>1857</v>
      </c>
      <c r="B1706" t="s">
        <v>806</v>
      </c>
      <c r="C1706" t="s">
        <v>3271</v>
      </c>
      <c r="J1706" t="s">
        <v>1449</v>
      </c>
      <c r="K1706">
        <v>0</v>
      </c>
      <c r="N1706" t="b">
        <v>1</v>
      </c>
      <c r="O1706" t="b">
        <v>0</v>
      </c>
      <c r="P1706" t="b">
        <v>0</v>
      </c>
      <c r="Q1706">
        <v>9</v>
      </c>
      <c r="R1706">
        <v>0</v>
      </c>
      <c r="S1706">
        <v>1</v>
      </c>
      <c r="T1706">
        <v>2</v>
      </c>
      <c r="U1706" t="b">
        <v>1</v>
      </c>
      <c r="V1706" t="s">
        <v>3128</v>
      </c>
      <c r="W1706" t="s">
        <v>3129</v>
      </c>
      <c r="X1706" t="s">
        <v>15388</v>
      </c>
      <c r="Y1706">
        <v>53</v>
      </c>
      <c r="Z1706">
        <v>53</v>
      </c>
      <c r="AA1706">
        <v>2</v>
      </c>
      <c r="AB1706">
        <v>2</v>
      </c>
      <c r="AC1706">
        <v>14</v>
      </c>
    </row>
    <row r="1707" spans="1:29">
      <c r="A1707">
        <v>1858</v>
      </c>
      <c r="B1707" t="s">
        <v>806</v>
      </c>
      <c r="C1707" t="s">
        <v>3272</v>
      </c>
      <c r="J1707" t="s">
        <v>1449</v>
      </c>
      <c r="K1707">
        <v>0</v>
      </c>
      <c r="N1707" t="b">
        <v>1</v>
      </c>
      <c r="O1707" t="b">
        <v>0</v>
      </c>
      <c r="P1707" t="b">
        <v>0</v>
      </c>
      <c r="Q1707">
        <v>9</v>
      </c>
      <c r="R1707">
        <v>0</v>
      </c>
      <c r="S1707">
        <v>1</v>
      </c>
      <c r="T1707">
        <v>2</v>
      </c>
      <c r="U1707" t="b">
        <v>1</v>
      </c>
      <c r="V1707" t="s">
        <v>3128</v>
      </c>
      <c r="W1707" t="s">
        <v>3129</v>
      </c>
      <c r="X1707" t="s">
        <v>14802</v>
      </c>
      <c r="Y1707">
        <v>53</v>
      </c>
      <c r="Z1707">
        <v>53</v>
      </c>
      <c r="AA1707">
        <v>4</v>
      </c>
      <c r="AB1707">
        <v>4</v>
      </c>
      <c r="AC1707">
        <v>14</v>
      </c>
    </row>
    <row r="1708" spans="1:29">
      <c r="A1708">
        <v>1859</v>
      </c>
      <c r="B1708" t="s">
        <v>806</v>
      </c>
      <c r="C1708" t="s">
        <v>3273</v>
      </c>
      <c r="J1708" t="s">
        <v>1449</v>
      </c>
      <c r="K1708">
        <v>0</v>
      </c>
      <c r="N1708" t="b">
        <v>1</v>
      </c>
      <c r="O1708" t="b">
        <v>0</v>
      </c>
      <c r="P1708" t="b">
        <v>0</v>
      </c>
      <c r="Q1708">
        <v>9</v>
      </c>
      <c r="R1708">
        <v>0</v>
      </c>
      <c r="S1708">
        <v>1</v>
      </c>
      <c r="T1708">
        <v>2</v>
      </c>
      <c r="U1708" t="b">
        <v>1</v>
      </c>
      <c r="V1708" t="s">
        <v>3128</v>
      </c>
      <c r="W1708" t="s">
        <v>3129</v>
      </c>
      <c r="X1708" t="s">
        <v>15389</v>
      </c>
      <c r="Y1708">
        <v>54</v>
      </c>
      <c r="Z1708">
        <v>54</v>
      </c>
      <c r="AA1708">
        <v>2</v>
      </c>
      <c r="AB1708">
        <v>2</v>
      </c>
      <c r="AC1708">
        <v>14</v>
      </c>
    </row>
    <row r="1709" spans="1:29">
      <c r="A1709">
        <v>1860</v>
      </c>
      <c r="B1709" t="s">
        <v>806</v>
      </c>
      <c r="C1709" t="s">
        <v>3274</v>
      </c>
      <c r="J1709" t="s">
        <v>1449</v>
      </c>
      <c r="K1709">
        <v>0</v>
      </c>
      <c r="N1709" t="b">
        <v>1</v>
      </c>
      <c r="O1709" t="b">
        <v>0</v>
      </c>
      <c r="P1709" t="b">
        <v>0</v>
      </c>
      <c r="Q1709">
        <v>9</v>
      </c>
      <c r="R1709">
        <v>0</v>
      </c>
      <c r="S1709">
        <v>1</v>
      </c>
      <c r="T1709">
        <v>2</v>
      </c>
      <c r="U1709" t="b">
        <v>1</v>
      </c>
      <c r="V1709" t="s">
        <v>3128</v>
      </c>
      <c r="W1709" t="s">
        <v>3129</v>
      </c>
      <c r="X1709" t="s">
        <v>14806</v>
      </c>
      <c r="Y1709">
        <v>54</v>
      </c>
      <c r="Z1709">
        <v>54</v>
      </c>
      <c r="AA1709">
        <v>4</v>
      </c>
      <c r="AB1709">
        <v>4</v>
      </c>
      <c r="AC1709">
        <v>14</v>
      </c>
    </row>
    <row r="1710" spans="1:29">
      <c r="A1710">
        <v>1861</v>
      </c>
      <c r="B1710" t="s">
        <v>806</v>
      </c>
      <c r="C1710" t="s">
        <v>3275</v>
      </c>
      <c r="J1710" t="s">
        <v>1449</v>
      </c>
      <c r="K1710">
        <v>0</v>
      </c>
      <c r="N1710" t="b">
        <v>1</v>
      </c>
      <c r="O1710" t="b">
        <v>0</v>
      </c>
      <c r="P1710" t="b">
        <v>0</v>
      </c>
      <c r="Q1710">
        <v>9</v>
      </c>
      <c r="R1710">
        <v>0</v>
      </c>
      <c r="S1710">
        <v>1</v>
      </c>
      <c r="T1710">
        <v>2</v>
      </c>
      <c r="U1710" t="b">
        <v>1</v>
      </c>
      <c r="V1710" t="s">
        <v>3128</v>
      </c>
      <c r="W1710" t="s">
        <v>3129</v>
      </c>
      <c r="X1710" t="s">
        <v>15390</v>
      </c>
      <c r="Y1710">
        <v>55</v>
      </c>
      <c r="Z1710">
        <v>55</v>
      </c>
      <c r="AA1710">
        <v>2</v>
      </c>
      <c r="AB1710">
        <v>2</v>
      </c>
      <c r="AC1710">
        <v>14</v>
      </c>
    </row>
    <row r="1711" spans="1:29">
      <c r="A1711">
        <v>1862</v>
      </c>
      <c r="B1711" t="s">
        <v>806</v>
      </c>
      <c r="C1711" t="s">
        <v>3276</v>
      </c>
      <c r="J1711" t="s">
        <v>1449</v>
      </c>
      <c r="K1711">
        <v>0</v>
      </c>
      <c r="N1711" t="b">
        <v>1</v>
      </c>
      <c r="O1711" t="b">
        <v>0</v>
      </c>
      <c r="P1711" t="b">
        <v>0</v>
      </c>
      <c r="Q1711">
        <v>9</v>
      </c>
      <c r="R1711">
        <v>0</v>
      </c>
      <c r="S1711">
        <v>1</v>
      </c>
      <c r="T1711">
        <v>2</v>
      </c>
      <c r="U1711" t="b">
        <v>1</v>
      </c>
      <c r="V1711" t="s">
        <v>3128</v>
      </c>
      <c r="W1711" t="s">
        <v>3129</v>
      </c>
      <c r="X1711" t="s">
        <v>15391</v>
      </c>
      <c r="Y1711">
        <v>55</v>
      </c>
      <c r="Z1711">
        <v>55</v>
      </c>
      <c r="AA1711">
        <v>4</v>
      </c>
      <c r="AB1711">
        <v>4</v>
      </c>
      <c r="AC1711">
        <v>14</v>
      </c>
    </row>
    <row r="1712" spans="1:29">
      <c r="A1712">
        <v>1863</v>
      </c>
      <c r="B1712" t="s">
        <v>806</v>
      </c>
      <c r="C1712" t="s">
        <v>3277</v>
      </c>
      <c r="J1712" t="s">
        <v>1449</v>
      </c>
      <c r="K1712">
        <v>0</v>
      </c>
      <c r="N1712" t="b">
        <v>1</v>
      </c>
      <c r="O1712" t="b">
        <v>0</v>
      </c>
      <c r="P1712" t="b">
        <v>0</v>
      </c>
      <c r="Q1712">
        <v>9</v>
      </c>
      <c r="R1712">
        <v>0</v>
      </c>
      <c r="S1712">
        <v>1</v>
      </c>
      <c r="T1712">
        <v>2</v>
      </c>
      <c r="U1712" t="b">
        <v>1</v>
      </c>
      <c r="V1712" t="s">
        <v>3128</v>
      </c>
      <c r="W1712" t="s">
        <v>3129</v>
      </c>
      <c r="X1712" t="s">
        <v>15392</v>
      </c>
      <c r="Y1712">
        <v>56</v>
      </c>
      <c r="Z1712">
        <v>56</v>
      </c>
      <c r="AA1712">
        <v>2</v>
      </c>
      <c r="AB1712">
        <v>2</v>
      </c>
      <c r="AC1712">
        <v>14</v>
      </c>
    </row>
    <row r="1713" spans="1:29">
      <c r="A1713">
        <v>1864</v>
      </c>
      <c r="B1713" t="s">
        <v>806</v>
      </c>
      <c r="C1713" t="s">
        <v>3278</v>
      </c>
      <c r="J1713" t="s">
        <v>1449</v>
      </c>
      <c r="K1713">
        <v>0</v>
      </c>
      <c r="N1713" t="b">
        <v>1</v>
      </c>
      <c r="O1713" t="b">
        <v>0</v>
      </c>
      <c r="P1713" t="b">
        <v>0</v>
      </c>
      <c r="Q1713">
        <v>9</v>
      </c>
      <c r="R1713">
        <v>0</v>
      </c>
      <c r="S1713">
        <v>1</v>
      </c>
      <c r="T1713">
        <v>2</v>
      </c>
      <c r="U1713" t="b">
        <v>1</v>
      </c>
      <c r="V1713" t="s">
        <v>3128</v>
      </c>
      <c r="W1713" t="s">
        <v>3129</v>
      </c>
      <c r="X1713" t="s">
        <v>14810</v>
      </c>
      <c r="Y1713">
        <v>56</v>
      </c>
      <c r="Z1713">
        <v>56</v>
      </c>
      <c r="AA1713">
        <v>4</v>
      </c>
      <c r="AB1713">
        <v>4</v>
      </c>
      <c r="AC1713">
        <v>14</v>
      </c>
    </row>
    <row r="1714" spans="1:29">
      <c r="A1714">
        <v>1865</v>
      </c>
      <c r="B1714" t="s">
        <v>806</v>
      </c>
      <c r="C1714" t="s">
        <v>3279</v>
      </c>
      <c r="J1714" t="s">
        <v>1449</v>
      </c>
      <c r="K1714">
        <v>0</v>
      </c>
      <c r="N1714" t="b">
        <v>1</v>
      </c>
      <c r="O1714" t="b">
        <v>0</v>
      </c>
      <c r="P1714" t="b">
        <v>0</v>
      </c>
      <c r="Q1714">
        <v>9</v>
      </c>
      <c r="R1714">
        <v>0</v>
      </c>
      <c r="S1714">
        <v>1</v>
      </c>
      <c r="T1714">
        <v>2</v>
      </c>
      <c r="U1714" t="b">
        <v>1</v>
      </c>
      <c r="V1714" t="s">
        <v>3128</v>
      </c>
      <c r="W1714" t="s">
        <v>3129</v>
      </c>
      <c r="X1714" t="s">
        <v>15312</v>
      </c>
      <c r="Y1714">
        <v>57</v>
      </c>
      <c r="Z1714">
        <v>57</v>
      </c>
      <c r="AA1714">
        <v>2</v>
      </c>
      <c r="AB1714">
        <v>2</v>
      </c>
      <c r="AC1714">
        <v>14</v>
      </c>
    </row>
    <row r="1715" spans="1:29">
      <c r="A1715">
        <v>1866</v>
      </c>
      <c r="B1715" t="s">
        <v>806</v>
      </c>
      <c r="C1715" t="s">
        <v>3280</v>
      </c>
      <c r="J1715" t="s">
        <v>1449</v>
      </c>
      <c r="K1715">
        <v>0</v>
      </c>
      <c r="N1715" t="b">
        <v>1</v>
      </c>
      <c r="O1715" t="b">
        <v>0</v>
      </c>
      <c r="P1715" t="b">
        <v>0</v>
      </c>
      <c r="Q1715">
        <v>9</v>
      </c>
      <c r="R1715">
        <v>0</v>
      </c>
      <c r="S1715">
        <v>1</v>
      </c>
      <c r="T1715">
        <v>2</v>
      </c>
      <c r="U1715" t="b">
        <v>1</v>
      </c>
      <c r="V1715" t="s">
        <v>3128</v>
      </c>
      <c r="W1715" t="s">
        <v>3129</v>
      </c>
      <c r="X1715" t="s">
        <v>14812</v>
      </c>
      <c r="Y1715">
        <v>57</v>
      </c>
      <c r="Z1715">
        <v>57</v>
      </c>
      <c r="AA1715">
        <v>4</v>
      </c>
      <c r="AB1715">
        <v>4</v>
      </c>
      <c r="AC1715">
        <v>14</v>
      </c>
    </row>
    <row r="1716" spans="1:29">
      <c r="A1716">
        <v>1867</v>
      </c>
      <c r="B1716" t="s">
        <v>806</v>
      </c>
      <c r="C1716" t="s">
        <v>3281</v>
      </c>
      <c r="J1716" t="s">
        <v>1471</v>
      </c>
      <c r="K1716">
        <v>0</v>
      </c>
      <c r="N1716" t="b">
        <v>1</v>
      </c>
      <c r="O1716" t="b">
        <v>0</v>
      </c>
      <c r="P1716" t="b">
        <v>0</v>
      </c>
      <c r="Q1716">
        <v>9</v>
      </c>
      <c r="R1716">
        <v>0</v>
      </c>
      <c r="S1716">
        <v>1</v>
      </c>
      <c r="T1716">
        <v>2</v>
      </c>
      <c r="U1716" t="b">
        <v>1</v>
      </c>
      <c r="V1716" t="s">
        <v>3128</v>
      </c>
      <c r="W1716" t="s">
        <v>3129</v>
      </c>
      <c r="X1716" t="s">
        <v>14503</v>
      </c>
      <c r="Y1716">
        <v>50</v>
      </c>
      <c r="Z1716">
        <v>50</v>
      </c>
      <c r="AA1716">
        <v>9</v>
      </c>
      <c r="AB1716">
        <v>9</v>
      </c>
      <c r="AC1716">
        <v>14</v>
      </c>
    </row>
    <row r="1717" spans="1:29">
      <c r="A1717">
        <v>1868</v>
      </c>
      <c r="B1717" t="s">
        <v>806</v>
      </c>
      <c r="C1717" t="s">
        <v>3282</v>
      </c>
      <c r="J1717" t="s">
        <v>1471</v>
      </c>
      <c r="K1717">
        <v>0</v>
      </c>
      <c r="N1717" t="b">
        <v>1</v>
      </c>
      <c r="O1717" t="b">
        <v>0</v>
      </c>
      <c r="P1717" t="b">
        <v>0</v>
      </c>
      <c r="Q1717">
        <v>9</v>
      </c>
      <c r="R1717">
        <v>0</v>
      </c>
      <c r="S1717">
        <v>1</v>
      </c>
      <c r="T1717">
        <v>2</v>
      </c>
      <c r="U1717" t="b">
        <v>1</v>
      </c>
      <c r="V1717" t="s">
        <v>3128</v>
      </c>
      <c r="W1717" t="s">
        <v>3129</v>
      </c>
      <c r="X1717" t="s">
        <v>14506</v>
      </c>
      <c r="Y1717">
        <v>51</v>
      </c>
      <c r="Z1717">
        <v>51</v>
      </c>
      <c r="AA1717">
        <v>9</v>
      </c>
      <c r="AB1717">
        <v>9</v>
      </c>
      <c r="AC1717">
        <v>14</v>
      </c>
    </row>
    <row r="1718" spans="1:29">
      <c r="A1718">
        <v>1869</v>
      </c>
      <c r="B1718" t="s">
        <v>806</v>
      </c>
      <c r="C1718" t="s">
        <v>3283</v>
      </c>
      <c r="J1718" t="s">
        <v>1471</v>
      </c>
      <c r="K1718">
        <v>0</v>
      </c>
      <c r="N1718" t="b">
        <v>1</v>
      </c>
      <c r="O1718" t="b">
        <v>0</v>
      </c>
      <c r="P1718" t="b">
        <v>0</v>
      </c>
      <c r="Q1718">
        <v>9</v>
      </c>
      <c r="R1718">
        <v>0</v>
      </c>
      <c r="S1718">
        <v>1</v>
      </c>
      <c r="T1718">
        <v>2</v>
      </c>
      <c r="U1718" t="b">
        <v>1</v>
      </c>
      <c r="V1718" t="s">
        <v>3128</v>
      </c>
      <c r="W1718" t="s">
        <v>3129</v>
      </c>
      <c r="X1718" t="s">
        <v>14509</v>
      </c>
      <c r="Y1718">
        <v>52</v>
      </c>
      <c r="Z1718">
        <v>52</v>
      </c>
      <c r="AA1718">
        <v>9</v>
      </c>
      <c r="AB1718">
        <v>9</v>
      </c>
      <c r="AC1718">
        <v>14</v>
      </c>
    </row>
    <row r="1719" spans="1:29">
      <c r="A1719">
        <v>1870</v>
      </c>
      <c r="B1719" t="s">
        <v>806</v>
      </c>
      <c r="C1719" t="s">
        <v>3284</v>
      </c>
      <c r="J1719" t="s">
        <v>1471</v>
      </c>
      <c r="K1719">
        <v>0</v>
      </c>
      <c r="N1719" t="b">
        <v>1</v>
      </c>
      <c r="O1719" t="b">
        <v>0</v>
      </c>
      <c r="P1719" t="b">
        <v>0</v>
      </c>
      <c r="Q1719">
        <v>9</v>
      </c>
      <c r="R1719">
        <v>0</v>
      </c>
      <c r="S1719">
        <v>1</v>
      </c>
      <c r="T1719">
        <v>2</v>
      </c>
      <c r="U1719" t="b">
        <v>1</v>
      </c>
      <c r="V1719" t="s">
        <v>3128</v>
      </c>
      <c r="W1719" t="s">
        <v>3129</v>
      </c>
      <c r="X1719" t="s">
        <v>14512</v>
      </c>
      <c r="Y1719">
        <v>53</v>
      </c>
      <c r="Z1719">
        <v>53</v>
      </c>
      <c r="AA1719">
        <v>9</v>
      </c>
      <c r="AB1719">
        <v>9</v>
      </c>
      <c r="AC1719">
        <v>14</v>
      </c>
    </row>
    <row r="1720" spans="1:29">
      <c r="A1720">
        <v>1871</v>
      </c>
      <c r="B1720" t="s">
        <v>806</v>
      </c>
      <c r="C1720" t="s">
        <v>3285</v>
      </c>
      <c r="J1720" t="s">
        <v>1471</v>
      </c>
      <c r="K1720">
        <v>0</v>
      </c>
      <c r="N1720" t="b">
        <v>1</v>
      </c>
      <c r="O1720" t="b">
        <v>0</v>
      </c>
      <c r="P1720" t="b">
        <v>0</v>
      </c>
      <c r="Q1720">
        <v>9</v>
      </c>
      <c r="R1720">
        <v>0</v>
      </c>
      <c r="S1720">
        <v>1</v>
      </c>
      <c r="T1720">
        <v>2</v>
      </c>
      <c r="U1720" t="b">
        <v>1</v>
      </c>
      <c r="V1720" t="s">
        <v>3128</v>
      </c>
      <c r="W1720" t="s">
        <v>3129</v>
      </c>
      <c r="X1720" t="s">
        <v>14515</v>
      </c>
      <c r="Y1720">
        <v>54</v>
      </c>
      <c r="Z1720">
        <v>54</v>
      </c>
      <c r="AA1720">
        <v>9</v>
      </c>
      <c r="AB1720">
        <v>9</v>
      </c>
      <c r="AC1720">
        <v>14</v>
      </c>
    </row>
    <row r="1721" spans="1:29">
      <c r="A1721">
        <v>1872</v>
      </c>
      <c r="B1721" t="s">
        <v>806</v>
      </c>
      <c r="C1721" t="s">
        <v>3286</v>
      </c>
      <c r="J1721" t="s">
        <v>1471</v>
      </c>
      <c r="K1721">
        <v>0</v>
      </c>
      <c r="N1721" t="b">
        <v>1</v>
      </c>
      <c r="O1721" t="b">
        <v>0</v>
      </c>
      <c r="P1721" t="b">
        <v>0</v>
      </c>
      <c r="Q1721">
        <v>9</v>
      </c>
      <c r="R1721">
        <v>0</v>
      </c>
      <c r="S1721">
        <v>1</v>
      </c>
      <c r="T1721">
        <v>2</v>
      </c>
      <c r="U1721" t="b">
        <v>1</v>
      </c>
      <c r="V1721" t="s">
        <v>3128</v>
      </c>
      <c r="W1721" t="s">
        <v>3129</v>
      </c>
      <c r="X1721" t="s">
        <v>14518</v>
      </c>
      <c r="Y1721">
        <v>55</v>
      </c>
      <c r="Z1721">
        <v>55</v>
      </c>
      <c r="AA1721">
        <v>9</v>
      </c>
      <c r="AB1721">
        <v>9</v>
      </c>
      <c r="AC1721">
        <v>14</v>
      </c>
    </row>
    <row r="1722" spans="1:29">
      <c r="A1722">
        <v>1873</v>
      </c>
      <c r="B1722" t="s">
        <v>806</v>
      </c>
      <c r="C1722" t="s">
        <v>3287</v>
      </c>
      <c r="J1722" t="s">
        <v>1471</v>
      </c>
      <c r="K1722">
        <v>0</v>
      </c>
      <c r="N1722" t="b">
        <v>1</v>
      </c>
      <c r="O1722" t="b">
        <v>0</v>
      </c>
      <c r="P1722" t="b">
        <v>0</v>
      </c>
      <c r="Q1722">
        <v>9</v>
      </c>
      <c r="R1722">
        <v>0</v>
      </c>
      <c r="S1722">
        <v>1</v>
      </c>
      <c r="T1722">
        <v>2</v>
      </c>
      <c r="U1722" t="b">
        <v>1</v>
      </c>
      <c r="V1722" t="s">
        <v>3128</v>
      </c>
      <c r="W1722" t="s">
        <v>3129</v>
      </c>
      <c r="X1722" t="s">
        <v>14521</v>
      </c>
      <c r="Y1722">
        <v>56</v>
      </c>
      <c r="Z1722">
        <v>56</v>
      </c>
      <c r="AA1722">
        <v>9</v>
      </c>
      <c r="AB1722">
        <v>9</v>
      </c>
      <c r="AC1722">
        <v>14</v>
      </c>
    </row>
    <row r="1723" spans="1:29">
      <c r="A1723">
        <v>1874</v>
      </c>
      <c r="B1723" t="s">
        <v>806</v>
      </c>
      <c r="C1723" t="s">
        <v>3288</v>
      </c>
      <c r="J1723" t="s">
        <v>1471</v>
      </c>
      <c r="K1723">
        <v>0</v>
      </c>
      <c r="N1723" t="b">
        <v>1</v>
      </c>
      <c r="O1723" t="b">
        <v>0</v>
      </c>
      <c r="P1723" t="b">
        <v>0</v>
      </c>
      <c r="Q1723">
        <v>9</v>
      </c>
      <c r="R1723">
        <v>0</v>
      </c>
      <c r="S1723">
        <v>1</v>
      </c>
      <c r="T1723">
        <v>2</v>
      </c>
      <c r="U1723" t="b">
        <v>1</v>
      </c>
      <c r="V1723" t="s">
        <v>3128</v>
      </c>
      <c r="W1723" t="s">
        <v>3129</v>
      </c>
      <c r="X1723" t="s">
        <v>14524</v>
      </c>
      <c r="Y1723">
        <v>57</v>
      </c>
      <c r="Z1723">
        <v>57</v>
      </c>
      <c r="AA1723">
        <v>9</v>
      </c>
      <c r="AB1723">
        <v>9</v>
      </c>
      <c r="AC1723">
        <v>14</v>
      </c>
    </row>
    <row r="1724" spans="1:29">
      <c r="A1724">
        <v>1875</v>
      </c>
      <c r="B1724" t="s">
        <v>1516</v>
      </c>
      <c r="C1724" t="s">
        <v>3289</v>
      </c>
      <c r="D1724" t="s">
        <v>3290</v>
      </c>
      <c r="E1724" t="s">
        <v>3291</v>
      </c>
      <c r="U1724" t="b">
        <v>1</v>
      </c>
      <c r="V1724" t="s">
        <v>3292</v>
      </c>
      <c r="W1724" t="s">
        <v>3293</v>
      </c>
      <c r="X1724" t="s">
        <v>15393</v>
      </c>
      <c r="Y1724">
        <v>11</v>
      </c>
      <c r="Z1724">
        <v>19</v>
      </c>
      <c r="AA1724">
        <v>2</v>
      </c>
      <c r="AB1724">
        <v>10</v>
      </c>
      <c r="AC1724">
        <v>15</v>
      </c>
    </row>
    <row r="1725" spans="1:29">
      <c r="A1725">
        <v>1876</v>
      </c>
      <c r="B1725" t="s">
        <v>828</v>
      </c>
      <c r="C1725" t="s">
        <v>3294</v>
      </c>
      <c r="U1725" t="b">
        <v>1</v>
      </c>
      <c r="V1725" t="s">
        <v>3292</v>
      </c>
      <c r="W1725" t="s">
        <v>3293</v>
      </c>
      <c r="X1725" t="s">
        <v>15394</v>
      </c>
      <c r="Y1725">
        <v>11</v>
      </c>
      <c r="Z1725">
        <v>19</v>
      </c>
      <c r="AA1725">
        <v>2</v>
      </c>
      <c r="AB1725">
        <v>9</v>
      </c>
      <c r="AC1725">
        <v>15</v>
      </c>
    </row>
    <row r="1726" spans="1:29">
      <c r="A1726">
        <v>1877</v>
      </c>
      <c r="B1726" t="s">
        <v>1521</v>
      </c>
      <c r="C1726" t="s">
        <v>3295</v>
      </c>
      <c r="U1726" t="b">
        <v>1</v>
      </c>
      <c r="V1726" t="s">
        <v>3292</v>
      </c>
      <c r="W1726" t="s">
        <v>3293</v>
      </c>
      <c r="X1726" t="s">
        <v>15395</v>
      </c>
      <c r="Y1726">
        <v>12</v>
      </c>
      <c r="Z1726">
        <v>19</v>
      </c>
      <c r="AA1726">
        <v>2</v>
      </c>
      <c r="AB1726">
        <v>10</v>
      </c>
      <c r="AC1726">
        <v>15</v>
      </c>
    </row>
    <row r="1727" spans="1:29">
      <c r="A1727">
        <v>1878</v>
      </c>
      <c r="B1727" t="s">
        <v>806</v>
      </c>
      <c r="C1727" t="s">
        <v>3296</v>
      </c>
      <c r="G1727" t="s">
        <v>3297</v>
      </c>
      <c r="J1727" t="s">
        <v>1449</v>
      </c>
      <c r="K1727">
        <v>0</v>
      </c>
      <c r="N1727" t="b">
        <v>1</v>
      </c>
      <c r="O1727" t="b">
        <v>0</v>
      </c>
      <c r="P1727" t="b">
        <v>0</v>
      </c>
      <c r="Q1727">
        <v>9</v>
      </c>
      <c r="R1727">
        <v>0</v>
      </c>
      <c r="S1727">
        <v>1</v>
      </c>
      <c r="T1727">
        <v>1</v>
      </c>
      <c r="U1727" t="b">
        <v>1</v>
      </c>
      <c r="V1727" t="s">
        <v>3292</v>
      </c>
      <c r="W1727" t="s">
        <v>3293</v>
      </c>
      <c r="X1727" t="s">
        <v>14554</v>
      </c>
      <c r="Y1727">
        <v>16</v>
      </c>
      <c r="Z1727">
        <v>16</v>
      </c>
      <c r="AA1727">
        <v>6</v>
      </c>
      <c r="AB1727">
        <v>6</v>
      </c>
      <c r="AC1727">
        <v>15</v>
      </c>
    </row>
    <row r="1728" spans="1:29">
      <c r="A1728">
        <v>1879</v>
      </c>
      <c r="B1728" t="s">
        <v>1516</v>
      </c>
      <c r="C1728" t="s">
        <v>3298</v>
      </c>
      <c r="D1728" t="s">
        <v>3299</v>
      </c>
      <c r="E1728" t="s">
        <v>3300</v>
      </c>
      <c r="U1728" t="b">
        <v>1</v>
      </c>
      <c r="V1728" t="s">
        <v>3292</v>
      </c>
      <c r="W1728" t="s">
        <v>3293</v>
      </c>
      <c r="X1728" t="s">
        <v>15365</v>
      </c>
      <c r="Y1728">
        <v>22</v>
      </c>
      <c r="Z1728">
        <v>44</v>
      </c>
      <c r="AA1728">
        <v>2</v>
      </c>
      <c r="AB1728">
        <v>10</v>
      </c>
      <c r="AC1728">
        <v>15</v>
      </c>
    </row>
    <row r="1729" spans="1:29">
      <c r="A1729">
        <v>1880</v>
      </c>
      <c r="B1729" t="s">
        <v>828</v>
      </c>
      <c r="C1729" t="s">
        <v>3301</v>
      </c>
      <c r="U1729" t="b">
        <v>1</v>
      </c>
      <c r="V1729" t="s">
        <v>3292</v>
      </c>
      <c r="W1729" t="s">
        <v>3293</v>
      </c>
      <c r="X1729" t="s">
        <v>15366</v>
      </c>
      <c r="Y1729">
        <v>22</v>
      </c>
      <c r="Z1729">
        <v>44</v>
      </c>
      <c r="AA1729">
        <v>2</v>
      </c>
      <c r="AB1729">
        <v>9</v>
      </c>
      <c r="AC1729">
        <v>15</v>
      </c>
    </row>
    <row r="1730" spans="1:29">
      <c r="A1730">
        <v>1881</v>
      </c>
      <c r="B1730" t="s">
        <v>1521</v>
      </c>
      <c r="C1730" t="s">
        <v>3302</v>
      </c>
      <c r="U1730" t="b">
        <v>1</v>
      </c>
      <c r="V1730" t="s">
        <v>3292</v>
      </c>
      <c r="W1730" t="s">
        <v>3293</v>
      </c>
      <c r="X1730" t="s">
        <v>15367</v>
      </c>
      <c r="Y1730">
        <v>23</v>
      </c>
      <c r="Z1730">
        <v>44</v>
      </c>
      <c r="AA1730">
        <v>2</v>
      </c>
      <c r="AB1730">
        <v>10</v>
      </c>
      <c r="AC1730">
        <v>15</v>
      </c>
    </row>
    <row r="1731" spans="1:29">
      <c r="A1731">
        <v>1882</v>
      </c>
      <c r="B1731" t="s">
        <v>806</v>
      </c>
      <c r="C1731" t="s">
        <v>3303</v>
      </c>
      <c r="J1731" t="s">
        <v>1449</v>
      </c>
      <c r="K1731">
        <v>0</v>
      </c>
      <c r="N1731" t="b">
        <v>1</v>
      </c>
      <c r="O1731" t="b">
        <v>0</v>
      </c>
      <c r="P1731" t="b">
        <v>0</v>
      </c>
      <c r="Q1731">
        <v>9</v>
      </c>
      <c r="R1731">
        <v>9</v>
      </c>
      <c r="S1731">
        <v>1</v>
      </c>
      <c r="T1731">
        <v>2</v>
      </c>
      <c r="U1731" t="b">
        <v>1</v>
      </c>
      <c r="V1731" t="s">
        <v>3292</v>
      </c>
      <c r="W1731" t="s">
        <v>3293</v>
      </c>
      <c r="X1731" t="s">
        <v>14664</v>
      </c>
      <c r="Y1731">
        <v>24</v>
      </c>
      <c r="Z1731">
        <v>24</v>
      </c>
      <c r="AA1731">
        <v>2</v>
      </c>
      <c r="AB1731">
        <v>2</v>
      </c>
      <c r="AC1731">
        <v>15</v>
      </c>
    </row>
    <row r="1732" spans="1:29">
      <c r="A1732">
        <v>1883</v>
      </c>
      <c r="B1732" t="s">
        <v>806</v>
      </c>
      <c r="C1732" t="s">
        <v>3304</v>
      </c>
      <c r="J1732" t="s">
        <v>1449</v>
      </c>
      <c r="K1732">
        <v>0</v>
      </c>
      <c r="N1732" t="b">
        <v>1</v>
      </c>
      <c r="O1732" t="b">
        <v>0</v>
      </c>
      <c r="P1732" t="b">
        <v>0</v>
      </c>
      <c r="Q1732">
        <v>9</v>
      </c>
      <c r="R1732">
        <v>9</v>
      </c>
      <c r="S1732">
        <v>1</v>
      </c>
      <c r="T1732">
        <v>2</v>
      </c>
      <c r="U1732" t="b">
        <v>1</v>
      </c>
      <c r="V1732" t="s">
        <v>3292</v>
      </c>
      <c r="W1732" t="s">
        <v>3293</v>
      </c>
      <c r="X1732" t="s">
        <v>14648</v>
      </c>
      <c r="Y1732">
        <v>24</v>
      </c>
      <c r="Z1732">
        <v>24</v>
      </c>
      <c r="AA1732">
        <v>3</v>
      </c>
      <c r="AB1732">
        <v>3</v>
      </c>
      <c r="AC1732">
        <v>15</v>
      </c>
    </row>
    <row r="1733" spans="1:29">
      <c r="A1733">
        <v>1884</v>
      </c>
      <c r="B1733" t="s">
        <v>806</v>
      </c>
      <c r="C1733" t="s">
        <v>3305</v>
      </c>
      <c r="J1733" t="s">
        <v>1449</v>
      </c>
      <c r="K1733">
        <v>0</v>
      </c>
      <c r="N1733" t="b">
        <v>1</v>
      </c>
      <c r="O1733" t="b">
        <v>0</v>
      </c>
      <c r="P1733" t="b">
        <v>0</v>
      </c>
      <c r="Q1733">
        <v>9</v>
      </c>
      <c r="R1733">
        <v>9</v>
      </c>
      <c r="S1733">
        <v>1</v>
      </c>
      <c r="T1733">
        <v>2</v>
      </c>
      <c r="U1733" t="b">
        <v>1</v>
      </c>
      <c r="V1733" t="s">
        <v>3292</v>
      </c>
      <c r="W1733" t="s">
        <v>3293</v>
      </c>
      <c r="X1733" t="s">
        <v>14464</v>
      </c>
      <c r="Y1733">
        <v>24</v>
      </c>
      <c r="Z1733">
        <v>24</v>
      </c>
      <c r="AA1733">
        <v>4</v>
      </c>
      <c r="AB1733">
        <v>4</v>
      </c>
      <c r="AC1733">
        <v>15</v>
      </c>
    </row>
    <row r="1734" spans="1:29">
      <c r="A1734">
        <v>1885</v>
      </c>
      <c r="B1734" t="s">
        <v>806</v>
      </c>
      <c r="C1734" t="s">
        <v>3306</v>
      </c>
      <c r="J1734" t="s">
        <v>1449</v>
      </c>
      <c r="K1734">
        <v>0</v>
      </c>
      <c r="N1734" t="b">
        <v>1</v>
      </c>
      <c r="O1734" t="b">
        <v>0</v>
      </c>
      <c r="P1734" t="b">
        <v>0</v>
      </c>
      <c r="Q1734">
        <v>9</v>
      </c>
      <c r="R1734">
        <v>9</v>
      </c>
      <c r="S1734">
        <v>1</v>
      </c>
      <c r="T1734">
        <v>2</v>
      </c>
      <c r="U1734" t="b">
        <v>1</v>
      </c>
      <c r="V1734" t="s">
        <v>3292</v>
      </c>
      <c r="W1734" t="s">
        <v>3293</v>
      </c>
      <c r="X1734" t="s">
        <v>14665</v>
      </c>
      <c r="Y1734">
        <v>25</v>
      </c>
      <c r="Z1734">
        <v>25</v>
      </c>
      <c r="AA1734">
        <v>2</v>
      </c>
      <c r="AB1734">
        <v>2</v>
      </c>
      <c r="AC1734">
        <v>15</v>
      </c>
    </row>
    <row r="1735" spans="1:29">
      <c r="A1735">
        <v>1886</v>
      </c>
      <c r="B1735" t="s">
        <v>806</v>
      </c>
      <c r="C1735" t="s">
        <v>3307</v>
      </c>
      <c r="J1735" t="s">
        <v>1449</v>
      </c>
      <c r="K1735">
        <v>0</v>
      </c>
      <c r="N1735" t="b">
        <v>1</v>
      </c>
      <c r="O1735" t="b">
        <v>0</v>
      </c>
      <c r="P1735" t="b">
        <v>0</v>
      </c>
      <c r="Q1735">
        <v>9</v>
      </c>
      <c r="R1735">
        <v>9</v>
      </c>
      <c r="S1735">
        <v>1</v>
      </c>
      <c r="T1735">
        <v>2</v>
      </c>
      <c r="U1735" t="b">
        <v>1</v>
      </c>
      <c r="V1735" t="s">
        <v>3292</v>
      </c>
      <c r="W1735" t="s">
        <v>3293</v>
      </c>
      <c r="X1735" t="s">
        <v>14650</v>
      </c>
      <c r="Y1735">
        <v>25</v>
      </c>
      <c r="Z1735">
        <v>25</v>
      </c>
      <c r="AA1735">
        <v>3</v>
      </c>
      <c r="AB1735">
        <v>3</v>
      </c>
      <c r="AC1735">
        <v>15</v>
      </c>
    </row>
    <row r="1736" spans="1:29">
      <c r="A1736">
        <v>1887</v>
      </c>
      <c r="B1736" t="s">
        <v>806</v>
      </c>
      <c r="C1736" t="s">
        <v>3308</v>
      </c>
      <c r="J1736" t="s">
        <v>1449</v>
      </c>
      <c r="K1736">
        <v>0</v>
      </c>
      <c r="N1736" t="b">
        <v>1</v>
      </c>
      <c r="O1736" t="b">
        <v>0</v>
      </c>
      <c r="P1736" t="b">
        <v>0</v>
      </c>
      <c r="Q1736">
        <v>9</v>
      </c>
      <c r="R1736">
        <v>9</v>
      </c>
      <c r="S1736">
        <v>1</v>
      </c>
      <c r="T1736">
        <v>2</v>
      </c>
      <c r="U1736" t="b">
        <v>1</v>
      </c>
      <c r="V1736" t="s">
        <v>3292</v>
      </c>
      <c r="W1736" t="s">
        <v>3293</v>
      </c>
      <c r="X1736" t="s">
        <v>14651</v>
      </c>
      <c r="Y1736">
        <v>25</v>
      </c>
      <c r="Z1736">
        <v>25</v>
      </c>
      <c r="AA1736">
        <v>4</v>
      </c>
      <c r="AB1736">
        <v>4</v>
      </c>
      <c r="AC1736">
        <v>15</v>
      </c>
    </row>
    <row r="1737" spans="1:29">
      <c r="A1737">
        <v>1888</v>
      </c>
      <c r="B1737" t="s">
        <v>806</v>
      </c>
      <c r="C1737" t="s">
        <v>3309</v>
      </c>
      <c r="J1737" t="s">
        <v>1449</v>
      </c>
      <c r="K1737">
        <v>0</v>
      </c>
      <c r="N1737" t="b">
        <v>1</v>
      </c>
      <c r="O1737" t="b">
        <v>0</v>
      </c>
      <c r="P1737" t="b">
        <v>0</v>
      </c>
      <c r="Q1737">
        <v>9</v>
      </c>
      <c r="R1737">
        <v>9</v>
      </c>
      <c r="S1737">
        <v>1</v>
      </c>
      <c r="T1737">
        <v>2</v>
      </c>
      <c r="U1737" t="b">
        <v>1</v>
      </c>
      <c r="V1737" t="s">
        <v>3292</v>
      </c>
      <c r="W1737" t="s">
        <v>3293</v>
      </c>
      <c r="X1737" t="s">
        <v>14666</v>
      </c>
      <c r="Y1737">
        <v>26</v>
      </c>
      <c r="Z1737">
        <v>26</v>
      </c>
      <c r="AA1737">
        <v>2</v>
      </c>
      <c r="AB1737">
        <v>2</v>
      </c>
      <c r="AC1737">
        <v>15</v>
      </c>
    </row>
    <row r="1738" spans="1:29">
      <c r="A1738">
        <v>1889</v>
      </c>
      <c r="B1738" t="s">
        <v>806</v>
      </c>
      <c r="C1738" t="s">
        <v>3310</v>
      </c>
      <c r="J1738" t="s">
        <v>1449</v>
      </c>
      <c r="K1738">
        <v>0</v>
      </c>
      <c r="N1738" t="b">
        <v>1</v>
      </c>
      <c r="O1738" t="b">
        <v>0</v>
      </c>
      <c r="P1738" t="b">
        <v>0</v>
      </c>
      <c r="Q1738">
        <v>9</v>
      </c>
      <c r="R1738">
        <v>9</v>
      </c>
      <c r="S1738">
        <v>1</v>
      </c>
      <c r="T1738">
        <v>2</v>
      </c>
      <c r="U1738" t="b">
        <v>1</v>
      </c>
      <c r="V1738" t="s">
        <v>3292</v>
      </c>
      <c r="W1738" t="s">
        <v>3293</v>
      </c>
      <c r="X1738" t="s">
        <v>14653</v>
      </c>
      <c r="Y1738">
        <v>26</v>
      </c>
      <c r="Z1738">
        <v>26</v>
      </c>
      <c r="AA1738">
        <v>3</v>
      </c>
      <c r="AB1738">
        <v>3</v>
      </c>
      <c r="AC1738">
        <v>15</v>
      </c>
    </row>
    <row r="1739" spans="1:29">
      <c r="A1739">
        <v>1890</v>
      </c>
      <c r="B1739" t="s">
        <v>806</v>
      </c>
      <c r="C1739" t="s">
        <v>3311</v>
      </c>
      <c r="J1739" t="s">
        <v>1449</v>
      </c>
      <c r="K1739">
        <v>0</v>
      </c>
      <c r="N1739" t="b">
        <v>1</v>
      </c>
      <c r="O1739" t="b">
        <v>0</v>
      </c>
      <c r="P1739" t="b">
        <v>0</v>
      </c>
      <c r="Q1739">
        <v>9</v>
      </c>
      <c r="R1739">
        <v>9</v>
      </c>
      <c r="S1739">
        <v>1</v>
      </c>
      <c r="T1739">
        <v>2</v>
      </c>
      <c r="U1739" t="b">
        <v>1</v>
      </c>
      <c r="V1739" t="s">
        <v>3292</v>
      </c>
      <c r="W1739" t="s">
        <v>3293</v>
      </c>
      <c r="X1739" t="s">
        <v>14537</v>
      </c>
      <c r="Y1739">
        <v>26</v>
      </c>
      <c r="Z1739">
        <v>26</v>
      </c>
      <c r="AA1739">
        <v>4</v>
      </c>
      <c r="AB1739">
        <v>4</v>
      </c>
      <c r="AC1739">
        <v>15</v>
      </c>
    </row>
    <row r="1740" spans="1:29">
      <c r="A1740">
        <v>1891</v>
      </c>
      <c r="B1740" t="s">
        <v>806</v>
      </c>
      <c r="C1740" t="s">
        <v>3312</v>
      </c>
      <c r="J1740" t="s">
        <v>1449</v>
      </c>
      <c r="K1740">
        <v>0</v>
      </c>
      <c r="N1740" t="b">
        <v>1</v>
      </c>
      <c r="O1740" t="b">
        <v>0</v>
      </c>
      <c r="P1740" t="b">
        <v>0</v>
      </c>
      <c r="Q1740">
        <v>9</v>
      </c>
      <c r="R1740">
        <v>9</v>
      </c>
      <c r="S1740">
        <v>1</v>
      </c>
      <c r="T1740">
        <v>2</v>
      </c>
      <c r="U1740" t="b">
        <v>1</v>
      </c>
      <c r="V1740" t="s">
        <v>3292</v>
      </c>
      <c r="W1740" t="s">
        <v>3293</v>
      </c>
      <c r="X1740" t="s">
        <v>15328</v>
      </c>
      <c r="Y1740">
        <v>27</v>
      </c>
      <c r="Z1740">
        <v>27</v>
      </c>
      <c r="AA1740">
        <v>2</v>
      </c>
      <c r="AB1740">
        <v>2</v>
      </c>
      <c r="AC1740">
        <v>15</v>
      </c>
    </row>
    <row r="1741" spans="1:29">
      <c r="A1741">
        <v>1892</v>
      </c>
      <c r="B1741" t="s">
        <v>806</v>
      </c>
      <c r="C1741" t="s">
        <v>3313</v>
      </c>
      <c r="J1741" t="s">
        <v>1449</v>
      </c>
      <c r="K1741">
        <v>0</v>
      </c>
      <c r="N1741" t="b">
        <v>1</v>
      </c>
      <c r="O1741" t="b">
        <v>0</v>
      </c>
      <c r="P1741" t="b">
        <v>0</v>
      </c>
      <c r="Q1741">
        <v>9</v>
      </c>
      <c r="R1741">
        <v>9</v>
      </c>
      <c r="S1741">
        <v>1</v>
      </c>
      <c r="T1741">
        <v>2</v>
      </c>
      <c r="U1741" t="b">
        <v>1</v>
      </c>
      <c r="V1741" t="s">
        <v>3292</v>
      </c>
      <c r="W1741" t="s">
        <v>3293</v>
      </c>
      <c r="X1741" t="s">
        <v>15329</v>
      </c>
      <c r="Y1741">
        <v>27</v>
      </c>
      <c r="Z1741">
        <v>27</v>
      </c>
      <c r="AA1741">
        <v>3</v>
      </c>
      <c r="AB1741">
        <v>3</v>
      </c>
      <c r="AC1741">
        <v>15</v>
      </c>
    </row>
    <row r="1742" spans="1:29">
      <c r="A1742">
        <v>1893</v>
      </c>
      <c r="B1742" t="s">
        <v>806</v>
      </c>
      <c r="C1742" t="s">
        <v>3314</v>
      </c>
      <c r="J1742" t="s">
        <v>1449</v>
      </c>
      <c r="K1742">
        <v>0</v>
      </c>
      <c r="N1742" t="b">
        <v>1</v>
      </c>
      <c r="O1742" t="b">
        <v>0</v>
      </c>
      <c r="P1742" t="b">
        <v>0</v>
      </c>
      <c r="Q1742">
        <v>9</v>
      </c>
      <c r="R1742">
        <v>9</v>
      </c>
      <c r="S1742">
        <v>1</v>
      </c>
      <c r="T1742">
        <v>2</v>
      </c>
      <c r="U1742" t="b">
        <v>1</v>
      </c>
      <c r="V1742" t="s">
        <v>3292</v>
      </c>
      <c r="W1742" t="s">
        <v>3293</v>
      </c>
      <c r="X1742" t="s">
        <v>14765</v>
      </c>
      <c r="Y1742">
        <v>27</v>
      </c>
      <c r="Z1742">
        <v>27</v>
      </c>
      <c r="AA1742">
        <v>4</v>
      </c>
      <c r="AB1742">
        <v>4</v>
      </c>
      <c r="AC1742">
        <v>15</v>
      </c>
    </row>
    <row r="1743" spans="1:29">
      <c r="A1743">
        <v>1894</v>
      </c>
      <c r="B1743" t="s">
        <v>806</v>
      </c>
      <c r="C1743" t="s">
        <v>3315</v>
      </c>
      <c r="J1743" t="s">
        <v>1449</v>
      </c>
      <c r="K1743">
        <v>0</v>
      </c>
      <c r="N1743" t="b">
        <v>1</v>
      </c>
      <c r="O1743" t="b">
        <v>0</v>
      </c>
      <c r="P1743" t="b">
        <v>0</v>
      </c>
      <c r="Q1743">
        <v>9</v>
      </c>
      <c r="R1743">
        <v>9</v>
      </c>
      <c r="S1743">
        <v>1</v>
      </c>
      <c r="T1743">
        <v>2</v>
      </c>
      <c r="U1743" t="b">
        <v>1</v>
      </c>
      <c r="V1743" t="s">
        <v>3292</v>
      </c>
      <c r="W1743" t="s">
        <v>3293</v>
      </c>
      <c r="X1743" t="s">
        <v>15330</v>
      </c>
      <c r="Y1743">
        <v>28</v>
      </c>
      <c r="Z1743">
        <v>28</v>
      </c>
      <c r="AA1743">
        <v>2</v>
      </c>
      <c r="AB1743">
        <v>2</v>
      </c>
      <c r="AC1743">
        <v>15</v>
      </c>
    </row>
    <row r="1744" spans="1:29">
      <c r="A1744">
        <v>1895</v>
      </c>
      <c r="B1744" t="s">
        <v>806</v>
      </c>
      <c r="C1744" t="s">
        <v>3316</v>
      </c>
      <c r="J1744" t="s">
        <v>1449</v>
      </c>
      <c r="K1744">
        <v>0</v>
      </c>
      <c r="N1744" t="b">
        <v>1</v>
      </c>
      <c r="O1744" t="b">
        <v>0</v>
      </c>
      <c r="P1744" t="b">
        <v>0</v>
      </c>
      <c r="Q1744">
        <v>9</v>
      </c>
      <c r="R1744">
        <v>9</v>
      </c>
      <c r="S1744">
        <v>1</v>
      </c>
      <c r="T1744">
        <v>2</v>
      </c>
      <c r="U1744" t="b">
        <v>1</v>
      </c>
      <c r="V1744" t="s">
        <v>3292</v>
      </c>
      <c r="W1744" t="s">
        <v>3293</v>
      </c>
      <c r="X1744" t="s">
        <v>14689</v>
      </c>
      <c r="Y1744">
        <v>28</v>
      </c>
      <c r="Z1744">
        <v>28</v>
      </c>
      <c r="AA1744">
        <v>3</v>
      </c>
      <c r="AB1744">
        <v>3</v>
      </c>
      <c r="AC1744">
        <v>15</v>
      </c>
    </row>
    <row r="1745" spans="1:29">
      <c r="A1745">
        <v>1896</v>
      </c>
      <c r="B1745" t="s">
        <v>806</v>
      </c>
      <c r="C1745" t="s">
        <v>3317</v>
      </c>
      <c r="J1745" t="s">
        <v>1449</v>
      </c>
      <c r="K1745">
        <v>0</v>
      </c>
      <c r="N1745" t="b">
        <v>1</v>
      </c>
      <c r="O1745" t="b">
        <v>0</v>
      </c>
      <c r="P1745" t="b">
        <v>0</v>
      </c>
      <c r="Q1745">
        <v>9</v>
      </c>
      <c r="R1745">
        <v>9</v>
      </c>
      <c r="S1745">
        <v>1</v>
      </c>
      <c r="T1745">
        <v>2</v>
      </c>
      <c r="U1745" t="b">
        <v>1</v>
      </c>
      <c r="V1745" t="s">
        <v>3292</v>
      </c>
      <c r="W1745" t="s">
        <v>3293</v>
      </c>
      <c r="X1745" t="s">
        <v>14538</v>
      </c>
      <c r="Y1745">
        <v>28</v>
      </c>
      <c r="Z1745">
        <v>28</v>
      </c>
      <c r="AA1745">
        <v>4</v>
      </c>
      <c r="AB1745">
        <v>4</v>
      </c>
      <c r="AC1745">
        <v>15</v>
      </c>
    </row>
    <row r="1746" spans="1:29">
      <c r="A1746">
        <v>1897</v>
      </c>
      <c r="B1746" t="s">
        <v>806</v>
      </c>
      <c r="C1746" t="s">
        <v>3318</v>
      </c>
      <c r="J1746" t="s">
        <v>1449</v>
      </c>
      <c r="K1746">
        <v>0</v>
      </c>
      <c r="N1746" t="b">
        <v>1</v>
      </c>
      <c r="O1746" t="b">
        <v>0</v>
      </c>
      <c r="P1746" t="b">
        <v>0</v>
      </c>
      <c r="Q1746">
        <v>9</v>
      </c>
      <c r="R1746">
        <v>9</v>
      </c>
      <c r="S1746">
        <v>1</v>
      </c>
      <c r="T1746">
        <v>2</v>
      </c>
      <c r="U1746" t="b">
        <v>1</v>
      </c>
      <c r="V1746" t="s">
        <v>3292</v>
      </c>
      <c r="W1746" t="s">
        <v>3293</v>
      </c>
      <c r="X1746" t="s">
        <v>15331</v>
      </c>
      <c r="Y1746">
        <v>29</v>
      </c>
      <c r="Z1746">
        <v>29</v>
      </c>
      <c r="AA1746">
        <v>2</v>
      </c>
      <c r="AB1746">
        <v>2</v>
      </c>
      <c r="AC1746">
        <v>15</v>
      </c>
    </row>
    <row r="1747" spans="1:29">
      <c r="A1747">
        <v>1898</v>
      </c>
      <c r="B1747" t="s">
        <v>806</v>
      </c>
      <c r="C1747" t="s">
        <v>3319</v>
      </c>
      <c r="J1747" t="s">
        <v>1449</v>
      </c>
      <c r="K1747">
        <v>0</v>
      </c>
      <c r="N1747" t="b">
        <v>1</v>
      </c>
      <c r="O1747" t="b">
        <v>0</v>
      </c>
      <c r="P1747" t="b">
        <v>0</v>
      </c>
      <c r="Q1747">
        <v>9</v>
      </c>
      <c r="R1747">
        <v>9</v>
      </c>
      <c r="S1747">
        <v>1</v>
      </c>
      <c r="T1747">
        <v>2</v>
      </c>
      <c r="U1747" t="b">
        <v>1</v>
      </c>
      <c r="V1747" t="s">
        <v>3292</v>
      </c>
      <c r="W1747" t="s">
        <v>3293</v>
      </c>
      <c r="X1747" t="s">
        <v>14471</v>
      </c>
      <c r="Y1747">
        <v>29</v>
      </c>
      <c r="Z1747">
        <v>29</v>
      </c>
      <c r="AA1747">
        <v>3</v>
      </c>
      <c r="AB1747">
        <v>3</v>
      </c>
      <c r="AC1747">
        <v>15</v>
      </c>
    </row>
    <row r="1748" spans="1:29">
      <c r="A1748">
        <v>1899</v>
      </c>
      <c r="B1748" t="s">
        <v>806</v>
      </c>
      <c r="C1748" t="s">
        <v>3320</v>
      </c>
      <c r="J1748" t="s">
        <v>1449</v>
      </c>
      <c r="K1748">
        <v>0</v>
      </c>
      <c r="N1748" t="b">
        <v>1</v>
      </c>
      <c r="O1748" t="b">
        <v>0</v>
      </c>
      <c r="P1748" t="b">
        <v>0</v>
      </c>
      <c r="Q1748">
        <v>9</v>
      </c>
      <c r="R1748">
        <v>9</v>
      </c>
      <c r="S1748">
        <v>1</v>
      </c>
      <c r="T1748">
        <v>2</v>
      </c>
      <c r="U1748" t="b">
        <v>1</v>
      </c>
      <c r="V1748" t="s">
        <v>3292</v>
      </c>
      <c r="W1748" t="s">
        <v>3293</v>
      </c>
      <c r="X1748" t="s">
        <v>14767</v>
      </c>
      <c r="Y1748">
        <v>29</v>
      </c>
      <c r="Z1748">
        <v>29</v>
      </c>
      <c r="AA1748">
        <v>4</v>
      </c>
      <c r="AB1748">
        <v>4</v>
      </c>
      <c r="AC1748">
        <v>15</v>
      </c>
    </row>
    <row r="1749" spans="1:29">
      <c r="A1749">
        <v>1900</v>
      </c>
      <c r="B1749" t="s">
        <v>806</v>
      </c>
      <c r="C1749" t="s">
        <v>3321</v>
      </c>
      <c r="J1749" t="s">
        <v>1449</v>
      </c>
      <c r="K1749">
        <v>0</v>
      </c>
      <c r="N1749" t="b">
        <v>1</v>
      </c>
      <c r="O1749" t="b">
        <v>0</v>
      </c>
      <c r="P1749" t="b">
        <v>0</v>
      </c>
      <c r="Q1749">
        <v>9</v>
      </c>
      <c r="R1749">
        <v>9</v>
      </c>
      <c r="S1749">
        <v>1</v>
      </c>
      <c r="T1749">
        <v>2</v>
      </c>
      <c r="U1749" t="b">
        <v>1</v>
      </c>
      <c r="V1749" t="s">
        <v>3292</v>
      </c>
      <c r="W1749" t="s">
        <v>3293</v>
      </c>
      <c r="X1749" t="s">
        <v>15368</v>
      </c>
      <c r="Y1749">
        <v>30</v>
      </c>
      <c r="Z1749">
        <v>30</v>
      </c>
      <c r="AA1749">
        <v>2</v>
      </c>
      <c r="AB1749">
        <v>2</v>
      </c>
      <c r="AC1749">
        <v>15</v>
      </c>
    </row>
    <row r="1750" spans="1:29">
      <c r="A1750">
        <v>1901</v>
      </c>
      <c r="B1750" t="s">
        <v>806</v>
      </c>
      <c r="C1750" t="s">
        <v>3322</v>
      </c>
      <c r="J1750" t="s">
        <v>1449</v>
      </c>
      <c r="K1750">
        <v>0</v>
      </c>
      <c r="N1750" t="b">
        <v>1</v>
      </c>
      <c r="O1750" t="b">
        <v>0</v>
      </c>
      <c r="P1750" t="b">
        <v>0</v>
      </c>
      <c r="Q1750">
        <v>9</v>
      </c>
      <c r="R1750">
        <v>9</v>
      </c>
      <c r="S1750">
        <v>1</v>
      </c>
      <c r="T1750">
        <v>2</v>
      </c>
      <c r="U1750" t="b">
        <v>1</v>
      </c>
      <c r="V1750" t="s">
        <v>3292</v>
      </c>
      <c r="W1750" t="s">
        <v>3293</v>
      </c>
      <c r="X1750" t="s">
        <v>14472</v>
      </c>
      <c r="Y1750">
        <v>30</v>
      </c>
      <c r="Z1750">
        <v>30</v>
      </c>
      <c r="AA1750">
        <v>3</v>
      </c>
      <c r="AB1750">
        <v>3</v>
      </c>
      <c r="AC1750">
        <v>15</v>
      </c>
    </row>
    <row r="1751" spans="1:29">
      <c r="A1751">
        <v>1902</v>
      </c>
      <c r="B1751" t="s">
        <v>806</v>
      </c>
      <c r="C1751" t="s">
        <v>3323</v>
      </c>
      <c r="J1751" t="s">
        <v>1449</v>
      </c>
      <c r="K1751">
        <v>0</v>
      </c>
      <c r="N1751" t="b">
        <v>1</v>
      </c>
      <c r="O1751" t="b">
        <v>0</v>
      </c>
      <c r="P1751" t="b">
        <v>0</v>
      </c>
      <c r="Q1751">
        <v>9</v>
      </c>
      <c r="R1751">
        <v>9</v>
      </c>
      <c r="S1751">
        <v>1</v>
      </c>
      <c r="T1751">
        <v>2</v>
      </c>
      <c r="U1751" t="b">
        <v>1</v>
      </c>
      <c r="V1751" t="s">
        <v>3292</v>
      </c>
      <c r="W1751" t="s">
        <v>3293</v>
      </c>
      <c r="X1751" t="s">
        <v>14769</v>
      </c>
      <c r="Y1751">
        <v>30</v>
      </c>
      <c r="Z1751">
        <v>30</v>
      </c>
      <c r="AA1751">
        <v>4</v>
      </c>
      <c r="AB1751">
        <v>4</v>
      </c>
      <c r="AC1751">
        <v>15</v>
      </c>
    </row>
    <row r="1752" spans="1:29">
      <c r="A1752">
        <v>1903</v>
      </c>
      <c r="B1752" t="s">
        <v>806</v>
      </c>
      <c r="C1752" t="s">
        <v>3324</v>
      </c>
      <c r="J1752" t="s">
        <v>1449</v>
      </c>
      <c r="K1752">
        <v>0</v>
      </c>
      <c r="N1752" t="b">
        <v>1</v>
      </c>
      <c r="O1752" t="b">
        <v>0</v>
      </c>
      <c r="P1752" t="b">
        <v>0</v>
      </c>
      <c r="Q1752">
        <v>9</v>
      </c>
      <c r="R1752">
        <v>9</v>
      </c>
      <c r="S1752">
        <v>1</v>
      </c>
      <c r="T1752">
        <v>2</v>
      </c>
      <c r="U1752" t="b">
        <v>1</v>
      </c>
      <c r="V1752" t="s">
        <v>3292</v>
      </c>
      <c r="W1752" t="s">
        <v>3293</v>
      </c>
      <c r="X1752" t="s">
        <v>15369</v>
      </c>
      <c r="Y1752">
        <v>31</v>
      </c>
      <c r="Z1752">
        <v>31</v>
      </c>
      <c r="AA1752">
        <v>2</v>
      </c>
      <c r="AB1752">
        <v>2</v>
      </c>
      <c r="AC1752">
        <v>15</v>
      </c>
    </row>
    <row r="1753" spans="1:29">
      <c r="A1753">
        <v>1904</v>
      </c>
      <c r="B1753" t="s">
        <v>806</v>
      </c>
      <c r="C1753" t="s">
        <v>3325</v>
      </c>
      <c r="J1753" t="s">
        <v>1449</v>
      </c>
      <c r="K1753">
        <v>0</v>
      </c>
      <c r="N1753" t="b">
        <v>1</v>
      </c>
      <c r="O1753" t="b">
        <v>0</v>
      </c>
      <c r="P1753" t="b">
        <v>0</v>
      </c>
      <c r="Q1753">
        <v>9</v>
      </c>
      <c r="R1753">
        <v>9</v>
      </c>
      <c r="S1753">
        <v>1</v>
      </c>
      <c r="T1753">
        <v>2</v>
      </c>
      <c r="U1753" t="b">
        <v>1</v>
      </c>
      <c r="V1753" t="s">
        <v>3292</v>
      </c>
      <c r="W1753" t="s">
        <v>3293</v>
      </c>
      <c r="X1753" t="s">
        <v>14473</v>
      </c>
      <c r="Y1753">
        <v>31</v>
      </c>
      <c r="Z1753">
        <v>31</v>
      </c>
      <c r="AA1753">
        <v>3</v>
      </c>
      <c r="AB1753">
        <v>3</v>
      </c>
      <c r="AC1753">
        <v>15</v>
      </c>
    </row>
    <row r="1754" spans="1:29">
      <c r="A1754">
        <v>1905</v>
      </c>
      <c r="B1754" t="s">
        <v>806</v>
      </c>
      <c r="C1754" t="s">
        <v>3326</v>
      </c>
      <c r="J1754" t="s">
        <v>1449</v>
      </c>
      <c r="K1754">
        <v>0</v>
      </c>
      <c r="N1754" t="b">
        <v>1</v>
      </c>
      <c r="O1754" t="b">
        <v>0</v>
      </c>
      <c r="P1754" t="b">
        <v>0</v>
      </c>
      <c r="Q1754">
        <v>9</v>
      </c>
      <c r="R1754">
        <v>9</v>
      </c>
      <c r="S1754">
        <v>1</v>
      </c>
      <c r="T1754">
        <v>2</v>
      </c>
      <c r="U1754" t="b">
        <v>1</v>
      </c>
      <c r="V1754" t="s">
        <v>3292</v>
      </c>
      <c r="W1754" t="s">
        <v>3293</v>
      </c>
      <c r="X1754" t="s">
        <v>14770</v>
      </c>
      <c r="Y1754">
        <v>31</v>
      </c>
      <c r="Z1754">
        <v>31</v>
      </c>
      <c r="AA1754">
        <v>4</v>
      </c>
      <c r="AB1754">
        <v>4</v>
      </c>
      <c r="AC1754">
        <v>15</v>
      </c>
    </row>
    <row r="1755" spans="1:29">
      <c r="A1755">
        <v>1906</v>
      </c>
      <c r="B1755" t="s">
        <v>806</v>
      </c>
      <c r="C1755" t="s">
        <v>3327</v>
      </c>
      <c r="J1755" t="s">
        <v>1449</v>
      </c>
      <c r="K1755">
        <v>0</v>
      </c>
      <c r="N1755" t="b">
        <v>1</v>
      </c>
      <c r="O1755" t="b">
        <v>0</v>
      </c>
      <c r="P1755" t="b">
        <v>0</v>
      </c>
      <c r="Q1755">
        <v>9</v>
      </c>
      <c r="R1755">
        <v>9</v>
      </c>
      <c r="S1755">
        <v>1</v>
      </c>
      <c r="T1755">
        <v>2</v>
      </c>
      <c r="U1755" t="b">
        <v>1</v>
      </c>
      <c r="V1755" t="s">
        <v>3292</v>
      </c>
      <c r="W1755" t="s">
        <v>3293</v>
      </c>
      <c r="X1755" t="s">
        <v>15370</v>
      </c>
      <c r="Y1755">
        <v>32</v>
      </c>
      <c r="Z1755">
        <v>32</v>
      </c>
      <c r="AA1755">
        <v>2</v>
      </c>
      <c r="AB1755">
        <v>2</v>
      </c>
      <c r="AC1755">
        <v>15</v>
      </c>
    </row>
    <row r="1756" spans="1:29">
      <c r="A1756">
        <v>1907</v>
      </c>
      <c r="B1756" t="s">
        <v>806</v>
      </c>
      <c r="C1756" t="s">
        <v>3328</v>
      </c>
      <c r="J1756" t="s">
        <v>1449</v>
      </c>
      <c r="K1756">
        <v>0</v>
      </c>
      <c r="N1756" t="b">
        <v>1</v>
      </c>
      <c r="O1756" t="b">
        <v>0</v>
      </c>
      <c r="P1756" t="b">
        <v>0</v>
      </c>
      <c r="Q1756">
        <v>9</v>
      </c>
      <c r="R1756">
        <v>9</v>
      </c>
      <c r="S1756">
        <v>1</v>
      </c>
      <c r="T1756">
        <v>2</v>
      </c>
      <c r="U1756" t="b">
        <v>1</v>
      </c>
      <c r="V1756" t="s">
        <v>3292</v>
      </c>
      <c r="W1756" t="s">
        <v>3293</v>
      </c>
      <c r="X1756" t="s">
        <v>15371</v>
      </c>
      <c r="Y1756">
        <v>32</v>
      </c>
      <c r="Z1756">
        <v>32</v>
      </c>
      <c r="AA1756">
        <v>3</v>
      </c>
      <c r="AB1756">
        <v>3</v>
      </c>
      <c r="AC1756">
        <v>15</v>
      </c>
    </row>
    <row r="1757" spans="1:29">
      <c r="A1757">
        <v>1908</v>
      </c>
      <c r="B1757" t="s">
        <v>806</v>
      </c>
      <c r="C1757" t="s">
        <v>3329</v>
      </c>
      <c r="J1757" t="s">
        <v>1449</v>
      </c>
      <c r="K1757">
        <v>0</v>
      </c>
      <c r="N1757" t="b">
        <v>1</v>
      </c>
      <c r="O1757" t="b">
        <v>0</v>
      </c>
      <c r="P1757" t="b">
        <v>0</v>
      </c>
      <c r="Q1757">
        <v>9</v>
      </c>
      <c r="R1757">
        <v>9</v>
      </c>
      <c r="S1757">
        <v>1</v>
      </c>
      <c r="T1757">
        <v>2</v>
      </c>
      <c r="U1757" t="b">
        <v>1</v>
      </c>
      <c r="V1757" t="s">
        <v>3292</v>
      </c>
      <c r="W1757" t="s">
        <v>3293</v>
      </c>
      <c r="X1757" t="s">
        <v>14793</v>
      </c>
      <c r="Y1757">
        <v>32</v>
      </c>
      <c r="Z1757">
        <v>32</v>
      </c>
      <c r="AA1757">
        <v>4</v>
      </c>
      <c r="AB1757">
        <v>4</v>
      </c>
      <c r="AC1757">
        <v>15</v>
      </c>
    </row>
    <row r="1758" spans="1:29">
      <c r="A1758">
        <v>1909</v>
      </c>
      <c r="B1758" t="s">
        <v>806</v>
      </c>
      <c r="C1758" t="s">
        <v>3330</v>
      </c>
      <c r="J1758" t="s">
        <v>1449</v>
      </c>
      <c r="K1758">
        <v>0</v>
      </c>
      <c r="N1758" t="b">
        <v>1</v>
      </c>
      <c r="O1758" t="b">
        <v>0</v>
      </c>
      <c r="P1758" t="b">
        <v>0</v>
      </c>
      <c r="Q1758">
        <v>9</v>
      </c>
      <c r="R1758">
        <v>9</v>
      </c>
      <c r="S1758">
        <v>1</v>
      </c>
      <c r="T1758">
        <v>2</v>
      </c>
      <c r="U1758" t="b">
        <v>1</v>
      </c>
      <c r="V1758" t="s">
        <v>3292</v>
      </c>
      <c r="W1758" t="s">
        <v>3293</v>
      </c>
      <c r="X1758" t="s">
        <v>15372</v>
      </c>
      <c r="Y1758">
        <v>33</v>
      </c>
      <c r="Z1758">
        <v>33</v>
      </c>
      <c r="AA1758">
        <v>2</v>
      </c>
      <c r="AB1758">
        <v>2</v>
      </c>
      <c r="AC1758">
        <v>15</v>
      </c>
    </row>
    <row r="1759" spans="1:29">
      <c r="A1759">
        <v>1910</v>
      </c>
      <c r="B1759" t="s">
        <v>806</v>
      </c>
      <c r="C1759" t="s">
        <v>3331</v>
      </c>
      <c r="J1759" t="s">
        <v>1449</v>
      </c>
      <c r="K1759">
        <v>0</v>
      </c>
      <c r="N1759" t="b">
        <v>1</v>
      </c>
      <c r="O1759" t="b">
        <v>0</v>
      </c>
      <c r="P1759" t="b">
        <v>0</v>
      </c>
      <c r="Q1759">
        <v>9</v>
      </c>
      <c r="R1759">
        <v>9</v>
      </c>
      <c r="S1759">
        <v>1</v>
      </c>
      <c r="T1759">
        <v>2</v>
      </c>
      <c r="U1759" t="b">
        <v>1</v>
      </c>
      <c r="V1759" t="s">
        <v>3292</v>
      </c>
      <c r="W1759" t="s">
        <v>3293</v>
      </c>
      <c r="X1759" t="s">
        <v>15373</v>
      </c>
      <c r="Y1759">
        <v>33</v>
      </c>
      <c r="Z1759">
        <v>33</v>
      </c>
      <c r="AA1759">
        <v>3</v>
      </c>
      <c r="AB1759">
        <v>3</v>
      </c>
      <c r="AC1759">
        <v>15</v>
      </c>
    </row>
    <row r="1760" spans="1:29">
      <c r="A1760">
        <v>1911</v>
      </c>
      <c r="B1760" t="s">
        <v>806</v>
      </c>
      <c r="C1760" t="s">
        <v>3332</v>
      </c>
      <c r="J1760" t="s">
        <v>1449</v>
      </c>
      <c r="K1760">
        <v>0</v>
      </c>
      <c r="N1760" t="b">
        <v>1</v>
      </c>
      <c r="O1760" t="b">
        <v>0</v>
      </c>
      <c r="P1760" t="b">
        <v>0</v>
      </c>
      <c r="Q1760">
        <v>9</v>
      </c>
      <c r="R1760">
        <v>9</v>
      </c>
      <c r="S1760">
        <v>1</v>
      </c>
      <c r="T1760">
        <v>2</v>
      </c>
      <c r="U1760" t="b">
        <v>1</v>
      </c>
      <c r="V1760" t="s">
        <v>3292</v>
      </c>
      <c r="W1760" t="s">
        <v>3293</v>
      </c>
      <c r="X1760" t="s">
        <v>14795</v>
      </c>
      <c r="Y1760">
        <v>33</v>
      </c>
      <c r="Z1760">
        <v>33</v>
      </c>
      <c r="AA1760">
        <v>4</v>
      </c>
      <c r="AB1760">
        <v>4</v>
      </c>
      <c r="AC1760">
        <v>15</v>
      </c>
    </row>
    <row r="1761" spans="1:29">
      <c r="A1761">
        <v>1912</v>
      </c>
      <c r="B1761" t="s">
        <v>806</v>
      </c>
      <c r="C1761" t="s">
        <v>3333</v>
      </c>
      <c r="J1761" t="s">
        <v>1449</v>
      </c>
      <c r="K1761">
        <v>0</v>
      </c>
      <c r="N1761" t="b">
        <v>1</v>
      </c>
      <c r="O1761" t="b">
        <v>0</v>
      </c>
      <c r="P1761" t="b">
        <v>0</v>
      </c>
      <c r="Q1761">
        <v>9</v>
      </c>
      <c r="R1761">
        <v>9</v>
      </c>
      <c r="S1761">
        <v>1</v>
      </c>
      <c r="T1761">
        <v>2</v>
      </c>
      <c r="U1761" t="b">
        <v>1</v>
      </c>
      <c r="V1761" t="s">
        <v>3292</v>
      </c>
      <c r="W1761" t="s">
        <v>3293</v>
      </c>
      <c r="X1761" t="s">
        <v>15374</v>
      </c>
      <c r="Y1761">
        <v>34</v>
      </c>
      <c r="Z1761">
        <v>34</v>
      </c>
      <c r="AA1761">
        <v>2</v>
      </c>
      <c r="AB1761">
        <v>2</v>
      </c>
      <c r="AC1761">
        <v>15</v>
      </c>
    </row>
    <row r="1762" spans="1:29">
      <c r="A1762">
        <v>1913</v>
      </c>
      <c r="B1762" t="s">
        <v>806</v>
      </c>
      <c r="C1762" t="s">
        <v>3334</v>
      </c>
      <c r="J1762" t="s">
        <v>1449</v>
      </c>
      <c r="K1762">
        <v>0</v>
      </c>
      <c r="N1762" t="b">
        <v>1</v>
      </c>
      <c r="O1762" t="b">
        <v>0</v>
      </c>
      <c r="P1762" t="b">
        <v>0</v>
      </c>
      <c r="Q1762">
        <v>9</v>
      </c>
      <c r="R1762">
        <v>9</v>
      </c>
      <c r="S1762">
        <v>1</v>
      </c>
      <c r="T1762">
        <v>2</v>
      </c>
      <c r="U1762" t="b">
        <v>1</v>
      </c>
      <c r="V1762" t="s">
        <v>3292</v>
      </c>
      <c r="W1762" t="s">
        <v>3293</v>
      </c>
      <c r="X1762" t="s">
        <v>14477</v>
      </c>
      <c r="Y1762">
        <v>34</v>
      </c>
      <c r="Z1762">
        <v>34</v>
      </c>
      <c r="AA1762">
        <v>3</v>
      </c>
      <c r="AB1762">
        <v>3</v>
      </c>
      <c r="AC1762">
        <v>15</v>
      </c>
    </row>
    <row r="1763" spans="1:29">
      <c r="A1763">
        <v>1914</v>
      </c>
      <c r="B1763" t="s">
        <v>806</v>
      </c>
      <c r="C1763" t="s">
        <v>3335</v>
      </c>
      <c r="J1763" t="s">
        <v>1449</v>
      </c>
      <c r="K1763">
        <v>0</v>
      </c>
      <c r="N1763" t="b">
        <v>1</v>
      </c>
      <c r="O1763" t="b">
        <v>0</v>
      </c>
      <c r="P1763" t="b">
        <v>0</v>
      </c>
      <c r="Q1763">
        <v>9</v>
      </c>
      <c r="R1763">
        <v>9</v>
      </c>
      <c r="S1763">
        <v>1</v>
      </c>
      <c r="T1763">
        <v>2</v>
      </c>
      <c r="U1763" t="b">
        <v>1</v>
      </c>
      <c r="V1763" t="s">
        <v>3292</v>
      </c>
      <c r="W1763" t="s">
        <v>3293</v>
      </c>
      <c r="X1763" t="s">
        <v>14797</v>
      </c>
      <c r="Y1763">
        <v>34</v>
      </c>
      <c r="Z1763">
        <v>34</v>
      </c>
      <c r="AA1763">
        <v>4</v>
      </c>
      <c r="AB1763">
        <v>4</v>
      </c>
      <c r="AC1763">
        <v>15</v>
      </c>
    </row>
    <row r="1764" spans="1:29">
      <c r="A1764">
        <v>1915</v>
      </c>
      <c r="B1764" t="s">
        <v>806</v>
      </c>
      <c r="C1764" t="s">
        <v>3336</v>
      </c>
      <c r="J1764" t="s">
        <v>1449</v>
      </c>
      <c r="K1764">
        <v>0</v>
      </c>
      <c r="N1764" t="b">
        <v>1</v>
      </c>
      <c r="O1764" t="b">
        <v>0</v>
      </c>
      <c r="P1764" t="b">
        <v>0</v>
      </c>
      <c r="Q1764">
        <v>9</v>
      </c>
      <c r="R1764">
        <v>9</v>
      </c>
      <c r="S1764">
        <v>1</v>
      </c>
      <c r="T1764">
        <v>2</v>
      </c>
      <c r="U1764" t="b">
        <v>1</v>
      </c>
      <c r="V1764" t="s">
        <v>3292</v>
      </c>
      <c r="W1764" t="s">
        <v>3293</v>
      </c>
      <c r="X1764" t="s">
        <v>15375</v>
      </c>
      <c r="Y1764">
        <v>35</v>
      </c>
      <c r="Z1764">
        <v>35</v>
      </c>
      <c r="AA1764">
        <v>2</v>
      </c>
      <c r="AB1764">
        <v>2</v>
      </c>
      <c r="AC1764">
        <v>15</v>
      </c>
    </row>
    <row r="1765" spans="1:29">
      <c r="A1765">
        <v>1916</v>
      </c>
      <c r="B1765" t="s">
        <v>806</v>
      </c>
      <c r="C1765" t="s">
        <v>3337</v>
      </c>
      <c r="J1765" t="s">
        <v>1449</v>
      </c>
      <c r="K1765">
        <v>0</v>
      </c>
      <c r="N1765" t="b">
        <v>1</v>
      </c>
      <c r="O1765" t="b">
        <v>0</v>
      </c>
      <c r="P1765" t="b">
        <v>0</v>
      </c>
      <c r="Q1765">
        <v>9</v>
      </c>
      <c r="R1765">
        <v>9</v>
      </c>
      <c r="S1765">
        <v>1</v>
      </c>
      <c r="T1765">
        <v>2</v>
      </c>
      <c r="U1765" t="b">
        <v>1</v>
      </c>
      <c r="V1765" t="s">
        <v>3292</v>
      </c>
      <c r="W1765" t="s">
        <v>3293</v>
      </c>
      <c r="X1765" t="s">
        <v>14478</v>
      </c>
      <c r="Y1765">
        <v>35</v>
      </c>
      <c r="Z1765">
        <v>35</v>
      </c>
      <c r="AA1765">
        <v>3</v>
      </c>
      <c r="AB1765">
        <v>3</v>
      </c>
      <c r="AC1765">
        <v>15</v>
      </c>
    </row>
    <row r="1766" spans="1:29">
      <c r="A1766">
        <v>1917</v>
      </c>
      <c r="B1766" t="s">
        <v>806</v>
      </c>
      <c r="C1766" t="s">
        <v>3338</v>
      </c>
      <c r="J1766" t="s">
        <v>1449</v>
      </c>
      <c r="K1766">
        <v>0</v>
      </c>
      <c r="N1766" t="b">
        <v>1</v>
      </c>
      <c r="O1766" t="b">
        <v>0</v>
      </c>
      <c r="P1766" t="b">
        <v>0</v>
      </c>
      <c r="Q1766">
        <v>9</v>
      </c>
      <c r="R1766">
        <v>9</v>
      </c>
      <c r="S1766">
        <v>1</v>
      </c>
      <c r="T1766">
        <v>2</v>
      </c>
      <c r="U1766" t="b">
        <v>1</v>
      </c>
      <c r="V1766" t="s">
        <v>3292</v>
      </c>
      <c r="W1766" t="s">
        <v>3293</v>
      </c>
      <c r="X1766" t="s">
        <v>14773</v>
      </c>
      <c r="Y1766">
        <v>35</v>
      </c>
      <c r="Z1766">
        <v>35</v>
      </c>
      <c r="AA1766">
        <v>4</v>
      </c>
      <c r="AB1766">
        <v>4</v>
      </c>
      <c r="AC1766">
        <v>15</v>
      </c>
    </row>
    <row r="1767" spans="1:29">
      <c r="A1767">
        <v>1918</v>
      </c>
      <c r="B1767" t="s">
        <v>806</v>
      </c>
      <c r="C1767" t="s">
        <v>3339</v>
      </c>
      <c r="J1767" t="s">
        <v>1449</v>
      </c>
      <c r="K1767">
        <v>0</v>
      </c>
      <c r="N1767" t="b">
        <v>1</v>
      </c>
      <c r="O1767" t="b">
        <v>0</v>
      </c>
      <c r="P1767" t="b">
        <v>0</v>
      </c>
      <c r="Q1767">
        <v>9</v>
      </c>
      <c r="R1767">
        <v>9</v>
      </c>
      <c r="S1767">
        <v>1</v>
      </c>
      <c r="T1767">
        <v>2</v>
      </c>
      <c r="U1767" t="b">
        <v>1</v>
      </c>
      <c r="V1767" t="s">
        <v>3292</v>
      </c>
      <c r="W1767" t="s">
        <v>3293</v>
      </c>
      <c r="X1767" t="s">
        <v>15376</v>
      </c>
      <c r="Y1767">
        <v>36</v>
      </c>
      <c r="Z1767">
        <v>36</v>
      </c>
      <c r="AA1767">
        <v>2</v>
      </c>
      <c r="AB1767">
        <v>2</v>
      </c>
      <c r="AC1767">
        <v>15</v>
      </c>
    </row>
    <row r="1768" spans="1:29">
      <c r="A1768">
        <v>1919</v>
      </c>
      <c r="B1768" t="s">
        <v>806</v>
      </c>
      <c r="C1768" t="s">
        <v>3340</v>
      </c>
      <c r="J1768" t="s">
        <v>1449</v>
      </c>
      <c r="K1768">
        <v>0</v>
      </c>
      <c r="N1768" t="b">
        <v>1</v>
      </c>
      <c r="O1768" t="b">
        <v>0</v>
      </c>
      <c r="P1768" t="b">
        <v>0</v>
      </c>
      <c r="Q1768">
        <v>9</v>
      </c>
      <c r="R1768">
        <v>9</v>
      </c>
      <c r="S1768">
        <v>1</v>
      </c>
      <c r="T1768">
        <v>2</v>
      </c>
      <c r="U1768" t="b">
        <v>1</v>
      </c>
      <c r="V1768" t="s">
        <v>3292</v>
      </c>
      <c r="W1768" t="s">
        <v>3293</v>
      </c>
      <c r="X1768" t="s">
        <v>14479</v>
      </c>
      <c r="Y1768">
        <v>36</v>
      </c>
      <c r="Z1768">
        <v>36</v>
      </c>
      <c r="AA1768">
        <v>3</v>
      </c>
      <c r="AB1768">
        <v>3</v>
      </c>
      <c r="AC1768">
        <v>15</v>
      </c>
    </row>
    <row r="1769" spans="1:29">
      <c r="A1769">
        <v>1920</v>
      </c>
      <c r="B1769" t="s">
        <v>806</v>
      </c>
      <c r="C1769" t="s">
        <v>3341</v>
      </c>
      <c r="J1769" t="s">
        <v>1449</v>
      </c>
      <c r="K1769">
        <v>0</v>
      </c>
      <c r="N1769" t="b">
        <v>1</v>
      </c>
      <c r="O1769" t="b">
        <v>0</v>
      </c>
      <c r="P1769" t="b">
        <v>0</v>
      </c>
      <c r="Q1769">
        <v>9</v>
      </c>
      <c r="R1769">
        <v>9</v>
      </c>
      <c r="S1769">
        <v>1</v>
      </c>
      <c r="T1769">
        <v>2</v>
      </c>
      <c r="U1769" t="b">
        <v>1</v>
      </c>
      <c r="V1769" t="s">
        <v>3292</v>
      </c>
      <c r="W1769" t="s">
        <v>3293</v>
      </c>
      <c r="X1769" t="s">
        <v>14775</v>
      </c>
      <c r="Y1769">
        <v>36</v>
      </c>
      <c r="Z1769">
        <v>36</v>
      </c>
      <c r="AA1769">
        <v>4</v>
      </c>
      <c r="AB1769">
        <v>4</v>
      </c>
      <c r="AC1769">
        <v>15</v>
      </c>
    </row>
    <row r="1770" spans="1:29">
      <c r="A1770">
        <v>1921</v>
      </c>
      <c r="B1770" t="s">
        <v>806</v>
      </c>
      <c r="C1770" t="s">
        <v>3342</v>
      </c>
      <c r="J1770" t="s">
        <v>1449</v>
      </c>
      <c r="K1770">
        <v>0</v>
      </c>
      <c r="N1770" t="b">
        <v>1</v>
      </c>
      <c r="O1770" t="b">
        <v>0</v>
      </c>
      <c r="P1770" t="b">
        <v>0</v>
      </c>
      <c r="Q1770">
        <v>9</v>
      </c>
      <c r="R1770">
        <v>9</v>
      </c>
      <c r="S1770">
        <v>1</v>
      </c>
      <c r="T1770">
        <v>2</v>
      </c>
      <c r="U1770" t="b">
        <v>1</v>
      </c>
      <c r="V1770" t="s">
        <v>3292</v>
      </c>
      <c r="W1770" t="s">
        <v>3293</v>
      </c>
      <c r="X1770" t="s">
        <v>15377</v>
      </c>
      <c r="Y1770">
        <v>37</v>
      </c>
      <c r="Z1770">
        <v>37</v>
      </c>
      <c r="AA1770">
        <v>2</v>
      </c>
      <c r="AB1770">
        <v>2</v>
      </c>
      <c r="AC1770">
        <v>15</v>
      </c>
    </row>
    <row r="1771" spans="1:29">
      <c r="A1771">
        <v>1922</v>
      </c>
      <c r="B1771" t="s">
        <v>806</v>
      </c>
      <c r="C1771" t="s">
        <v>3343</v>
      </c>
      <c r="J1771" t="s">
        <v>1449</v>
      </c>
      <c r="K1771">
        <v>0</v>
      </c>
      <c r="N1771" t="b">
        <v>1</v>
      </c>
      <c r="O1771" t="b">
        <v>0</v>
      </c>
      <c r="P1771" t="b">
        <v>0</v>
      </c>
      <c r="Q1771">
        <v>9</v>
      </c>
      <c r="R1771">
        <v>9</v>
      </c>
      <c r="S1771">
        <v>1</v>
      </c>
      <c r="T1771">
        <v>2</v>
      </c>
      <c r="U1771" t="b">
        <v>1</v>
      </c>
      <c r="V1771" t="s">
        <v>3292</v>
      </c>
      <c r="W1771" t="s">
        <v>3293</v>
      </c>
      <c r="X1771" t="s">
        <v>14480</v>
      </c>
      <c r="Y1771">
        <v>37</v>
      </c>
      <c r="Z1771">
        <v>37</v>
      </c>
      <c r="AA1771">
        <v>3</v>
      </c>
      <c r="AB1771">
        <v>3</v>
      </c>
      <c r="AC1771">
        <v>15</v>
      </c>
    </row>
    <row r="1772" spans="1:29">
      <c r="A1772">
        <v>1923</v>
      </c>
      <c r="B1772" t="s">
        <v>806</v>
      </c>
      <c r="C1772" t="s">
        <v>3344</v>
      </c>
      <c r="J1772" t="s">
        <v>1449</v>
      </c>
      <c r="K1772">
        <v>0</v>
      </c>
      <c r="N1772" t="b">
        <v>1</v>
      </c>
      <c r="O1772" t="b">
        <v>0</v>
      </c>
      <c r="P1772" t="b">
        <v>0</v>
      </c>
      <c r="Q1772">
        <v>9</v>
      </c>
      <c r="R1772">
        <v>9</v>
      </c>
      <c r="S1772">
        <v>1</v>
      </c>
      <c r="T1772">
        <v>2</v>
      </c>
      <c r="U1772" t="b">
        <v>1</v>
      </c>
      <c r="V1772" t="s">
        <v>3292</v>
      </c>
      <c r="W1772" t="s">
        <v>3293</v>
      </c>
      <c r="X1772" t="s">
        <v>15378</v>
      </c>
      <c r="Y1772">
        <v>37</v>
      </c>
      <c r="Z1772">
        <v>37</v>
      </c>
      <c r="AA1772">
        <v>4</v>
      </c>
      <c r="AB1772">
        <v>4</v>
      </c>
      <c r="AC1772">
        <v>15</v>
      </c>
    </row>
    <row r="1773" spans="1:29">
      <c r="A1773">
        <v>1924</v>
      </c>
      <c r="B1773" t="s">
        <v>806</v>
      </c>
      <c r="C1773" t="s">
        <v>3345</v>
      </c>
      <c r="J1773" t="s">
        <v>1449</v>
      </c>
      <c r="K1773">
        <v>0</v>
      </c>
      <c r="N1773" t="b">
        <v>1</v>
      </c>
      <c r="O1773" t="b">
        <v>0</v>
      </c>
      <c r="P1773" t="b">
        <v>0</v>
      </c>
      <c r="Q1773">
        <v>9</v>
      </c>
      <c r="R1773">
        <v>9</v>
      </c>
      <c r="S1773">
        <v>1</v>
      </c>
      <c r="T1773">
        <v>2</v>
      </c>
      <c r="U1773" t="b">
        <v>1</v>
      </c>
      <c r="V1773" t="s">
        <v>3292</v>
      </c>
      <c r="W1773" t="s">
        <v>3293</v>
      </c>
      <c r="X1773" t="s">
        <v>15379</v>
      </c>
      <c r="Y1773">
        <v>38</v>
      </c>
      <c r="Z1773">
        <v>38</v>
      </c>
      <c r="AA1773">
        <v>2</v>
      </c>
      <c r="AB1773">
        <v>2</v>
      </c>
      <c r="AC1773">
        <v>15</v>
      </c>
    </row>
    <row r="1774" spans="1:29">
      <c r="A1774">
        <v>1925</v>
      </c>
      <c r="B1774" t="s">
        <v>806</v>
      </c>
      <c r="C1774" t="s">
        <v>3346</v>
      </c>
      <c r="J1774" t="s">
        <v>1449</v>
      </c>
      <c r="K1774">
        <v>0</v>
      </c>
      <c r="N1774" t="b">
        <v>1</v>
      </c>
      <c r="O1774" t="b">
        <v>0</v>
      </c>
      <c r="P1774" t="b">
        <v>0</v>
      </c>
      <c r="Q1774">
        <v>9</v>
      </c>
      <c r="R1774">
        <v>9</v>
      </c>
      <c r="S1774">
        <v>1</v>
      </c>
      <c r="T1774">
        <v>2</v>
      </c>
      <c r="U1774" t="b">
        <v>1</v>
      </c>
      <c r="V1774" t="s">
        <v>3292</v>
      </c>
      <c r="W1774" t="s">
        <v>3293</v>
      </c>
      <c r="X1774" t="s">
        <v>15380</v>
      </c>
      <c r="Y1774">
        <v>38</v>
      </c>
      <c r="Z1774">
        <v>38</v>
      </c>
      <c r="AA1774">
        <v>3</v>
      </c>
      <c r="AB1774">
        <v>3</v>
      </c>
      <c r="AC1774">
        <v>15</v>
      </c>
    </row>
    <row r="1775" spans="1:29">
      <c r="A1775">
        <v>1926</v>
      </c>
      <c r="B1775" t="s">
        <v>806</v>
      </c>
      <c r="C1775" t="s">
        <v>3347</v>
      </c>
      <c r="J1775" t="s">
        <v>1449</v>
      </c>
      <c r="K1775">
        <v>0</v>
      </c>
      <c r="N1775" t="b">
        <v>1</v>
      </c>
      <c r="O1775" t="b">
        <v>0</v>
      </c>
      <c r="P1775" t="b">
        <v>0</v>
      </c>
      <c r="Q1775">
        <v>9</v>
      </c>
      <c r="R1775">
        <v>9</v>
      </c>
      <c r="S1775">
        <v>1</v>
      </c>
      <c r="T1775">
        <v>2</v>
      </c>
      <c r="U1775" t="b">
        <v>1</v>
      </c>
      <c r="V1775" t="s">
        <v>3292</v>
      </c>
      <c r="W1775" t="s">
        <v>3293</v>
      </c>
      <c r="X1775" t="s">
        <v>14777</v>
      </c>
      <c r="Y1775">
        <v>38</v>
      </c>
      <c r="Z1775">
        <v>38</v>
      </c>
      <c r="AA1775">
        <v>4</v>
      </c>
      <c r="AB1775">
        <v>4</v>
      </c>
      <c r="AC1775">
        <v>15</v>
      </c>
    </row>
    <row r="1776" spans="1:29">
      <c r="A1776">
        <v>1927</v>
      </c>
      <c r="B1776" t="s">
        <v>806</v>
      </c>
      <c r="C1776" t="s">
        <v>3348</v>
      </c>
      <c r="J1776" t="s">
        <v>1449</v>
      </c>
      <c r="K1776">
        <v>0</v>
      </c>
      <c r="N1776" t="b">
        <v>1</v>
      </c>
      <c r="O1776" t="b">
        <v>0</v>
      </c>
      <c r="P1776" t="b">
        <v>0</v>
      </c>
      <c r="Q1776">
        <v>9</v>
      </c>
      <c r="R1776">
        <v>9</v>
      </c>
      <c r="S1776">
        <v>1</v>
      </c>
      <c r="T1776">
        <v>2</v>
      </c>
      <c r="U1776" t="b">
        <v>1</v>
      </c>
      <c r="V1776" t="s">
        <v>3292</v>
      </c>
      <c r="W1776" t="s">
        <v>3293</v>
      </c>
      <c r="X1776" t="s">
        <v>15381</v>
      </c>
      <c r="Y1776">
        <v>39</v>
      </c>
      <c r="Z1776">
        <v>39</v>
      </c>
      <c r="AA1776">
        <v>2</v>
      </c>
      <c r="AB1776">
        <v>2</v>
      </c>
      <c r="AC1776">
        <v>15</v>
      </c>
    </row>
    <row r="1777" spans="1:29">
      <c r="A1777">
        <v>1928</v>
      </c>
      <c r="B1777" t="s">
        <v>806</v>
      </c>
      <c r="C1777" t="s">
        <v>3349</v>
      </c>
      <c r="J1777" t="s">
        <v>1449</v>
      </c>
      <c r="K1777">
        <v>0</v>
      </c>
      <c r="N1777" t="b">
        <v>1</v>
      </c>
      <c r="O1777" t="b">
        <v>0</v>
      </c>
      <c r="P1777" t="b">
        <v>0</v>
      </c>
      <c r="Q1777">
        <v>9</v>
      </c>
      <c r="R1777">
        <v>9</v>
      </c>
      <c r="S1777">
        <v>1</v>
      </c>
      <c r="T1777">
        <v>2</v>
      </c>
      <c r="U1777" t="b">
        <v>1</v>
      </c>
      <c r="V1777" t="s">
        <v>3292</v>
      </c>
      <c r="W1777" t="s">
        <v>3293</v>
      </c>
      <c r="X1777" t="s">
        <v>15382</v>
      </c>
      <c r="Y1777">
        <v>39</v>
      </c>
      <c r="Z1777">
        <v>39</v>
      </c>
      <c r="AA1777">
        <v>3</v>
      </c>
      <c r="AB1777">
        <v>3</v>
      </c>
      <c r="AC1777">
        <v>15</v>
      </c>
    </row>
    <row r="1778" spans="1:29">
      <c r="A1778">
        <v>1929</v>
      </c>
      <c r="B1778" t="s">
        <v>806</v>
      </c>
      <c r="C1778" t="s">
        <v>3350</v>
      </c>
      <c r="J1778" t="s">
        <v>1449</v>
      </c>
      <c r="K1778">
        <v>0</v>
      </c>
      <c r="N1778" t="b">
        <v>1</v>
      </c>
      <c r="O1778" t="b">
        <v>0</v>
      </c>
      <c r="P1778" t="b">
        <v>0</v>
      </c>
      <c r="Q1778">
        <v>9</v>
      </c>
      <c r="R1778">
        <v>9</v>
      </c>
      <c r="S1778">
        <v>1</v>
      </c>
      <c r="T1778">
        <v>2</v>
      </c>
      <c r="U1778" t="b">
        <v>1</v>
      </c>
      <c r="V1778" t="s">
        <v>3292</v>
      </c>
      <c r="W1778" t="s">
        <v>3293</v>
      </c>
      <c r="X1778" t="s">
        <v>14778</v>
      </c>
      <c r="Y1778">
        <v>39</v>
      </c>
      <c r="Z1778">
        <v>39</v>
      </c>
      <c r="AA1778">
        <v>4</v>
      </c>
      <c r="AB1778">
        <v>4</v>
      </c>
      <c r="AC1778">
        <v>15</v>
      </c>
    </row>
    <row r="1779" spans="1:29">
      <c r="A1779">
        <v>1930</v>
      </c>
      <c r="B1779" t="s">
        <v>806</v>
      </c>
      <c r="C1779" t="s">
        <v>3351</v>
      </c>
      <c r="J1779" t="s">
        <v>1449</v>
      </c>
      <c r="K1779">
        <v>0</v>
      </c>
      <c r="N1779" t="b">
        <v>1</v>
      </c>
      <c r="O1779" t="b">
        <v>0</v>
      </c>
      <c r="P1779" t="b">
        <v>0</v>
      </c>
      <c r="Q1779">
        <v>9</v>
      </c>
      <c r="R1779">
        <v>9</v>
      </c>
      <c r="S1779">
        <v>1</v>
      </c>
      <c r="T1779">
        <v>2</v>
      </c>
      <c r="U1779" t="b">
        <v>1</v>
      </c>
      <c r="V1779" t="s">
        <v>3292</v>
      </c>
      <c r="W1779" t="s">
        <v>3293</v>
      </c>
      <c r="X1779" t="s">
        <v>15383</v>
      </c>
      <c r="Y1779">
        <v>40</v>
      </c>
      <c r="Z1779">
        <v>40</v>
      </c>
      <c r="AA1779">
        <v>2</v>
      </c>
      <c r="AB1779">
        <v>2</v>
      </c>
      <c r="AC1779">
        <v>15</v>
      </c>
    </row>
    <row r="1780" spans="1:29">
      <c r="A1780">
        <v>1931</v>
      </c>
      <c r="B1780" t="s">
        <v>806</v>
      </c>
      <c r="C1780" t="s">
        <v>3352</v>
      </c>
      <c r="J1780" t="s">
        <v>1449</v>
      </c>
      <c r="K1780">
        <v>0</v>
      </c>
      <c r="N1780" t="b">
        <v>1</v>
      </c>
      <c r="O1780" t="b">
        <v>0</v>
      </c>
      <c r="P1780" t="b">
        <v>0</v>
      </c>
      <c r="Q1780">
        <v>9</v>
      </c>
      <c r="R1780">
        <v>9</v>
      </c>
      <c r="S1780">
        <v>1</v>
      </c>
      <c r="T1780">
        <v>2</v>
      </c>
      <c r="U1780" t="b">
        <v>1</v>
      </c>
      <c r="V1780" t="s">
        <v>3292</v>
      </c>
      <c r="W1780" t="s">
        <v>3293</v>
      </c>
      <c r="X1780" t="s">
        <v>15384</v>
      </c>
      <c r="Y1780">
        <v>40</v>
      </c>
      <c r="Z1780">
        <v>40</v>
      </c>
      <c r="AA1780">
        <v>3</v>
      </c>
      <c r="AB1780">
        <v>3</v>
      </c>
      <c r="AC1780">
        <v>15</v>
      </c>
    </row>
    <row r="1781" spans="1:29">
      <c r="A1781">
        <v>1932</v>
      </c>
      <c r="B1781" t="s">
        <v>806</v>
      </c>
      <c r="C1781" t="s">
        <v>3353</v>
      </c>
      <c r="J1781" t="s">
        <v>1449</v>
      </c>
      <c r="K1781">
        <v>0</v>
      </c>
      <c r="N1781" t="b">
        <v>1</v>
      </c>
      <c r="O1781" t="b">
        <v>0</v>
      </c>
      <c r="P1781" t="b">
        <v>0</v>
      </c>
      <c r="Q1781">
        <v>9</v>
      </c>
      <c r="R1781">
        <v>9</v>
      </c>
      <c r="S1781">
        <v>1</v>
      </c>
      <c r="T1781">
        <v>2</v>
      </c>
      <c r="U1781" t="b">
        <v>1</v>
      </c>
      <c r="V1781" t="s">
        <v>3292</v>
      </c>
      <c r="W1781" t="s">
        <v>3293</v>
      </c>
      <c r="X1781" t="s">
        <v>14779</v>
      </c>
      <c r="Y1781">
        <v>40</v>
      </c>
      <c r="Z1781">
        <v>40</v>
      </c>
      <c r="AA1781">
        <v>4</v>
      </c>
      <c r="AB1781">
        <v>4</v>
      </c>
      <c r="AC1781">
        <v>15</v>
      </c>
    </row>
    <row r="1782" spans="1:29">
      <c r="A1782">
        <v>1933</v>
      </c>
      <c r="B1782" t="s">
        <v>806</v>
      </c>
      <c r="C1782" t="s">
        <v>3354</v>
      </c>
      <c r="J1782" t="s">
        <v>1449</v>
      </c>
      <c r="K1782">
        <v>0</v>
      </c>
      <c r="N1782" t="b">
        <v>1</v>
      </c>
      <c r="O1782" t="b">
        <v>0</v>
      </c>
      <c r="P1782" t="b">
        <v>0</v>
      </c>
      <c r="Q1782">
        <v>9</v>
      </c>
      <c r="R1782">
        <v>9</v>
      </c>
      <c r="S1782">
        <v>1</v>
      </c>
      <c r="T1782">
        <v>2</v>
      </c>
      <c r="U1782" t="b">
        <v>1</v>
      </c>
      <c r="V1782" t="s">
        <v>3292</v>
      </c>
      <c r="W1782" t="s">
        <v>3293</v>
      </c>
      <c r="X1782" t="s">
        <v>15345</v>
      </c>
      <c r="Y1782">
        <v>41</v>
      </c>
      <c r="Z1782">
        <v>41</v>
      </c>
      <c r="AA1782">
        <v>2</v>
      </c>
      <c r="AB1782">
        <v>2</v>
      </c>
      <c r="AC1782">
        <v>15</v>
      </c>
    </row>
    <row r="1783" spans="1:29">
      <c r="A1783">
        <v>1934</v>
      </c>
      <c r="B1783" t="s">
        <v>806</v>
      </c>
      <c r="C1783" t="s">
        <v>3355</v>
      </c>
      <c r="J1783" t="s">
        <v>1449</v>
      </c>
      <c r="K1783">
        <v>0</v>
      </c>
      <c r="N1783" t="b">
        <v>1</v>
      </c>
      <c r="O1783" t="b">
        <v>0</v>
      </c>
      <c r="P1783" t="b">
        <v>0</v>
      </c>
      <c r="Q1783">
        <v>9</v>
      </c>
      <c r="R1783">
        <v>9</v>
      </c>
      <c r="S1783">
        <v>1</v>
      </c>
      <c r="T1783">
        <v>2</v>
      </c>
      <c r="U1783" t="b">
        <v>1</v>
      </c>
      <c r="V1783" t="s">
        <v>3292</v>
      </c>
      <c r="W1783" t="s">
        <v>3293</v>
      </c>
      <c r="X1783" t="s">
        <v>15346</v>
      </c>
      <c r="Y1783">
        <v>41</v>
      </c>
      <c r="Z1783">
        <v>41</v>
      </c>
      <c r="AA1783">
        <v>3</v>
      </c>
      <c r="AB1783">
        <v>3</v>
      </c>
      <c r="AC1783">
        <v>15</v>
      </c>
    </row>
    <row r="1784" spans="1:29">
      <c r="A1784">
        <v>1935</v>
      </c>
      <c r="B1784" t="s">
        <v>806</v>
      </c>
      <c r="C1784" t="s">
        <v>3356</v>
      </c>
      <c r="J1784" t="s">
        <v>1449</v>
      </c>
      <c r="K1784">
        <v>0</v>
      </c>
      <c r="N1784" t="b">
        <v>1</v>
      </c>
      <c r="O1784" t="b">
        <v>0</v>
      </c>
      <c r="P1784" t="b">
        <v>0</v>
      </c>
      <c r="Q1784">
        <v>9</v>
      </c>
      <c r="R1784">
        <v>9</v>
      </c>
      <c r="S1784">
        <v>1</v>
      </c>
      <c r="T1784">
        <v>2</v>
      </c>
      <c r="U1784" t="b">
        <v>1</v>
      </c>
      <c r="V1784" t="s">
        <v>3292</v>
      </c>
      <c r="W1784" t="s">
        <v>3293</v>
      </c>
      <c r="X1784" t="s">
        <v>14780</v>
      </c>
      <c r="Y1784">
        <v>41</v>
      </c>
      <c r="Z1784">
        <v>41</v>
      </c>
      <c r="AA1784">
        <v>4</v>
      </c>
      <c r="AB1784">
        <v>4</v>
      </c>
      <c r="AC1784">
        <v>15</v>
      </c>
    </row>
    <row r="1785" spans="1:29">
      <c r="A1785">
        <v>1936</v>
      </c>
      <c r="B1785" t="s">
        <v>806</v>
      </c>
      <c r="C1785" t="s">
        <v>3357</v>
      </c>
      <c r="J1785" t="s">
        <v>1449</v>
      </c>
      <c r="K1785">
        <v>0</v>
      </c>
      <c r="N1785" t="b">
        <v>1</v>
      </c>
      <c r="O1785" t="b">
        <v>0</v>
      </c>
      <c r="P1785" t="b">
        <v>0</v>
      </c>
      <c r="Q1785">
        <v>9</v>
      </c>
      <c r="R1785">
        <v>9</v>
      </c>
      <c r="S1785">
        <v>1</v>
      </c>
      <c r="T1785">
        <v>2</v>
      </c>
      <c r="U1785" t="b">
        <v>1</v>
      </c>
      <c r="V1785" t="s">
        <v>3292</v>
      </c>
      <c r="W1785" t="s">
        <v>3293</v>
      </c>
      <c r="X1785" t="s">
        <v>15347</v>
      </c>
      <c r="Y1785">
        <v>42</v>
      </c>
      <c r="Z1785">
        <v>42</v>
      </c>
      <c r="AA1785">
        <v>2</v>
      </c>
      <c r="AB1785">
        <v>2</v>
      </c>
      <c r="AC1785">
        <v>15</v>
      </c>
    </row>
    <row r="1786" spans="1:29">
      <c r="A1786">
        <v>1937</v>
      </c>
      <c r="B1786" t="s">
        <v>806</v>
      </c>
      <c r="C1786" t="s">
        <v>3358</v>
      </c>
      <c r="J1786" t="s">
        <v>1449</v>
      </c>
      <c r="K1786">
        <v>0</v>
      </c>
      <c r="N1786" t="b">
        <v>1</v>
      </c>
      <c r="O1786" t="b">
        <v>0</v>
      </c>
      <c r="P1786" t="b">
        <v>0</v>
      </c>
      <c r="Q1786">
        <v>9</v>
      </c>
      <c r="R1786">
        <v>9</v>
      </c>
      <c r="S1786">
        <v>1</v>
      </c>
      <c r="T1786">
        <v>2</v>
      </c>
      <c r="U1786" t="b">
        <v>1</v>
      </c>
      <c r="V1786" t="s">
        <v>3292</v>
      </c>
      <c r="W1786" t="s">
        <v>3293</v>
      </c>
      <c r="X1786" t="s">
        <v>15348</v>
      </c>
      <c r="Y1786">
        <v>42</v>
      </c>
      <c r="Z1786">
        <v>42</v>
      </c>
      <c r="AA1786">
        <v>3</v>
      </c>
      <c r="AB1786">
        <v>3</v>
      </c>
      <c r="AC1786">
        <v>15</v>
      </c>
    </row>
    <row r="1787" spans="1:29">
      <c r="A1787">
        <v>1938</v>
      </c>
      <c r="B1787" t="s">
        <v>806</v>
      </c>
      <c r="C1787" t="s">
        <v>3359</v>
      </c>
      <c r="J1787" t="s">
        <v>1449</v>
      </c>
      <c r="K1787">
        <v>0</v>
      </c>
      <c r="N1787" t="b">
        <v>1</v>
      </c>
      <c r="O1787" t="b">
        <v>0</v>
      </c>
      <c r="P1787" t="b">
        <v>0</v>
      </c>
      <c r="Q1787">
        <v>9</v>
      </c>
      <c r="R1787">
        <v>9</v>
      </c>
      <c r="S1787">
        <v>1</v>
      </c>
      <c r="T1787">
        <v>2</v>
      </c>
      <c r="U1787" t="b">
        <v>1</v>
      </c>
      <c r="V1787" t="s">
        <v>3292</v>
      </c>
      <c r="W1787" t="s">
        <v>3293</v>
      </c>
      <c r="X1787" t="s">
        <v>14781</v>
      </c>
      <c r="Y1787">
        <v>42</v>
      </c>
      <c r="Z1787">
        <v>42</v>
      </c>
      <c r="AA1787">
        <v>4</v>
      </c>
      <c r="AB1787">
        <v>4</v>
      </c>
      <c r="AC1787">
        <v>15</v>
      </c>
    </row>
    <row r="1788" spans="1:29">
      <c r="A1788">
        <v>1939</v>
      </c>
      <c r="B1788" t="s">
        <v>806</v>
      </c>
      <c r="C1788" t="s">
        <v>3360</v>
      </c>
      <c r="J1788" t="s">
        <v>1449</v>
      </c>
      <c r="K1788">
        <v>0</v>
      </c>
      <c r="N1788" t="b">
        <v>1</v>
      </c>
      <c r="O1788" t="b">
        <v>0</v>
      </c>
      <c r="P1788" t="b">
        <v>0</v>
      </c>
      <c r="Q1788">
        <v>9</v>
      </c>
      <c r="R1788">
        <v>9</v>
      </c>
      <c r="S1788">
        <v>1</v>
      </c>
      <c r="T1788">
        <v>2</v>
      </c>
      <c r="U1788" t="b">
        <v>1</v>
      </c>
      <c r="V1788" t="s">
        <v>3292</v>
      </c>
      <c r="W1788" t="s">
        <v>3293</v>
      </c>
      <c r="X1788" t="s">
        <v>15349</v>
      </c>
      <c r="Y1788">
        <v>43</v>
      </c>
      <c r="Z1788">
        <v>43</v>
      </c>
      <c r="AA1788">
        <v>2</v>
      </c>
      <c r="AB1788">
        <v>2</v>
      </c>
      <c r="AC1788">
        <v>15</v>
      </c>
    </row>
    <row r="1789" spans="1:29">
      <c r="A1789">
        <v>1940</v>
      </c>
      <c r="B1789" t="s">
        <v>806</v>
      </c>
      <c r="C1789" t="s">
        <v>3361</v>
      </c>
      <c r="J1789" t="s">
        <v>1449</v>
      </c>
      <c r="K1789">
        <v>0</v>
      </c>
      <c r="N1789" t="b">
        <v>1</v>
      </c>
      <c r="O1789" t="b">
        <v>0</v>
      </c>
      <c r="P1789" t="b">
        <v>0</v>
      </c>
      <c r="Q1789">
        <v>9</v>
      </c>
      <c r="R1789">
        <v>9</v>
      </c>
      <c r="S1789">
        <v>1</v>
      </c>
      <c r="T1789">
        <v>2</v>
      </c>
      <c r="U1789" t="b">
        <v>1</v>
      </c>
      <c r="V1789" t="s">
        <v>3292</v>
      </c>
      <c r="W1789" t="s">
        <v>3293</v>
      </c>
      <c r="X1789" t="s">
        <v>15350</v>
      </c>
      <c r="Y1789">
        <v>43</v>
      </c>
      <c r="Z1789">
        <v>43</v>
      </c>
      <c r="AA1789">
        <v>3</v>
      </c>
      <c r="AB1789">
        <v>3</v>
      </c>
      <c r="AC1789">
        <v>15</v>
      </c>
    </row>
    <row r="1790" spans="1:29">
      <c r="A1790">
        <v>1941</v>
      </c>
      <c r="B1790" t="s">
        <v>806</v>
      </c>
      <c r="C1790" t="s">
        <v>3362</v>
      </c>
      <c r="J1790" t="s">
        <v>1449</v>
      </c>
      <c r="K1790">
        <v>0</v>
      </c>
      <c r="N1790" t="b">
        <v>1</v>
      </c>
      <c r="O1790" t="b">
        <v>0</v>
      </c>
      <c r="P1790" t="b">
        <v>0</v>
      </c>
      <c r="Q1790">
        <v>9</v>
      </c>
      <c r="R1790">
        <v>9</v>
      </c>
      <c r="S1790">
        <v>1</v>
      </c>
      <c r="T1790">
        <v>2</v>
      </c>
      <c r="U1790" t="b">
        <v>1</v>
      </c>
      <c r="V1790" t="s">
        <v>3292</v>
      </c>
      <c r="W1790" t="s">
        <v>3293</v>
      </c>
      <c r="X1790" t="s">
        <v>14782</v>
      </c>
      <c r="Y1790">
        <v>43</v>
      </c>
      <c r="Z1790">
        <v>43</v>
      </c>
      <c r="AA1790">
        <v>4</v>
      </c>
      <c r="AB1790">
        <v>4</v>
      </c>
      <c r="AC1790">
        <v>15</v>
      </c>
    </row>
    <row r="1791" spans="1:29">
      <c r="A1791">
        <v>1942</v>
      </c>
      <c r="B1791" t="s">
        <v>806</v>
      </c>
      <c r="C1791" t="s">
        <v>3363</v>
      </c>
      <c r="J1791" t="s">
        <v>1457</v>
      </c>
      <c r="K1791">
        <v>0</v>
      </c>
      <c r="N1791" t="b">
        <v>1</v>
      </c>
      <c r="O1791" t="b">
        <v>0</v>
      </c>
      <c r="P1791" t="b">
        <v>0</v>
      </c>
      <c r="Q1791">
        <v>9</v>
      </c>
      <c r="R1791">
        <v>9</v>
      </c>
      <c r="S1791">
        <v>1</v>
      </c>
      <c r="T1791">
        <v>2</v>
      </c>
      <c r="U1791" t="b">
        <v>1</v>
      </c>
      <c r="V1791" t="s">
        <v>3292</v>
      </c>
      <c r="W1791" t="s">
        <v>3293</v>
      </c>
      <c r="X1791" t="s">
        <v>14569</v>
      </c>
      <c r="Y1791">
        <v>24</v>
      </c>
      <c r="Z1791">
        <v>24</v>
      </c>
      <c r="AA1791">
        <v>7</v>
      </c>
      <c r="AB1791">
        <v>7</v>
      </c>
      <c r="AC1791">
        <v>15</v>
      </c>
    </row>
    <row r="1792" spans="1:29">
      <c r="A1792">
        <v>1943</v>
      </c>
      <c r="B1792" t="s">
        <v>806</v>
      </c>
      <c r="C1792" t="s">
        <v>3364</v>
      </c>
      <c r="J1792" t="s">
        <v>1457</v>
      </c>
      <c r="K1792">
        <v>0</v>
      </c>
      <c r="N1792" t="b">
        <v>1</v>
      </c>
      <c r="O1792" t="b">
        <v>0</v>
      </c>
      <c r="P1792" t="b">
        <v>0</v>
      </c>
      <c r="Q1792">
        <v>9</v>
      </c>
      <c r="R1792">
        <v>9</v>
      </c>
      <c r="S1792">
        <v>1</v>
      </c>
      <c r="T1792">
        <v>2</v>
      </c>
      <c r="U1792" t="b">
        <v>1</v>
      </c>
      <c r="V1792" t="s">
        <v>3292</v>
      </c>
      <c r="W1792" t="s">
        <v>3293</v>
      </c>
      <c r="X1792" t="s">
        <v>14577</v>
      </c>
      <c r="Y1792">
        <v>24</v>
      </c>
      <c r="Z1792">
        <v>24</v>
      </c>
      <c r="AA1792">
        <v>8</v>
      </c>
      <c r="AB1792">
        <v>8</v>
      </c>
      <c r="AC1792">
        <v>15</v>
      </c>
    </row>
    <row r="1793" spans="1:29">
      <c r="A1793">
        <v>1944</v>
      </c>
      <c r="B1793" t="s">
        <v>806</v>
      </c>
      <c r="C1793" t="s">
        <v>3365</v>
      </c>
      <c r="J1793" t="s">
        <v>1457</v>
      </c>
      <c r="K1793">
        <v>0</v>
      </c>
      <c r="N1793" t="b">
        <v>1</v>
      </c>
      <c r="O1793" t="b">
        <v>0</v>
      </c>
      <c r="P1793" t="b">
        <v>0</v>
      </c>
      <c r="Q1793">
        <v>9</v>
      </c>
      <c r="R1793">
        <v>9</v>
      </c>
      <c r="S1793">
        <v>1</v>
      </c>
      <c r="T1793">
        <v>2</v>
      </c>
      <c r="U1793" t="b">
        <v>1</v>
      </c>
      <c r="V1793" t="s">
        <v>3292</v>
      </c>
      <c r="W1793" t="s">
        <v>3293</v>
      </c>
      <c r="X1793" t="s">
        <v>14570</v>
      </c>
      <c r="Y1793">
        <v>25</v>
      </c>
      <c r="Z1793">
        <v>25</v>
      </c>
      <c r="AA1793">
        <v>7</v>
      </c>
      <c r="AB1793">
        <v>7</v>
      </c>
      <c r="AC1793">
        <v>15</v>
      </c>
    </row>
    <row r="1794" spans="1:29">
      <c r="A1794">
        <v>1945</v>
      </c>
      <c r="B1794" t="s">
        <v>806</v>
      </c>
      <c r="C1794" t="s">
        <v>3366</v>
      </c>
      <c r="J1794" t="s">
        <v>1457</v>
      </c>
      <c r="K1794">
        <v>0</v>
      </c>
      <c r="N1794" t="b">
        <v>1</v>
      </c>
      <c r="O1794" t="b">
        <v>0</v>
      </c>
      <c r="P1794" t="b">
        <v>0</v>
      </c>
      <c r="Q1794">
        <v>9</v>
      </c>
      <c r="R1794">
        <v>9</v>
      </c>
      <c r="S1794">
        <v>1</v>
      </c>
      <c r="T1794">
        <v>2</v>
      </c>
      <c r="U1794" t="b">
        <v>1</v>
      </c>
      <c r="V1794" t="s">
        <v>3292</v>
      </c>
      <c r="W1794" t="s">
        <v>3293</v>
      </c>
      <c r="X1794" t="s">
        <v>14578</v>
      </c>
      <c r="Y1794">
        <v>25</v>
      </c>
      <c r="Z1794">
        <v>25</v>
      </c>
      <c r="AA1794">
        <v>8</v>
      </c>
      <c r="AB1794">
        <v>8</v>
      </c>
      <c r="AC1794">
        <v>15</v>
      </c>
    </row>
    <row r="1795" spans="1:29">
      <c r="A1795">
        <v>1946</v>
      </c>
      <c r="B1795" t="s">
        <v>806</v>
      </c>
      <c r="C1795" t="s">
        <v>3367</v>
      </c>
      <c r="J1795" t="s">
        <v>1457</v>
      </c>
      <c r="K1795">
        <v>0</v>
      </c>
      <c r="N1795" t="b">
        <v>1</v>
      </c>
      <c r="O1795" t="b">
        <v>0</v>
      </c>
      <c r="P1795" t="b">
        <v>0</v>
      </c>
      <c r="Q1795">
        <v>9</v>
      </c>
      <c r="R1795">
        <v>9</v>
      </c>
      <c r="S1795">
        <v>1</v>
      </c>
      <c r="T1795">
        <v>2</v>
      </c>
      <c r="U1795" t="b">
        <v>1</v>
      </c>
      <c r="V1795" t="s">
        <v>3292</v>
      </c>
      <c r="W1795" t="s">
        <v>3293</v>
      </c>
      <c r="X1795" t="s">
        <v>14673</v>
      </c>
      <c r="Y1795">
        <v>26</v>
      </c>
      <c r="Z1795">
        <v>26</v>
      </c>
      <c r="AA1795">
        <v>7</v>
      </c>
      <c r="AB1795">
        <v>7</v>
      </c>
      <c r="AC1795">
        <v>15</v>
      </c>
    </row>
    <row r="1796" spans="1:29">
      <c r="A1796">
        <v>1947</v>
      </c>
      <c r="B1796" t="s">
        <v>806</v>
      </c>
      <c r="C1796" t="s">
        <v>3368</v>
      </c>
      <c r="J1796" t="s">
        <v>1457</v>
      </c>
      <c r="K1796">
        <v>0</v>
      </c>
      <c r="N1796" t="b">
        <v>1</v>
      </c>
      <c r="O1796" t="b">
        <v>0</v>
      </c>
      <c r="P1796" t="b">
        <v>0</v>
      </c>
      <c r="Q1796">
        <v>9</v>
      </c>
      <c r="R1796">
        <v>9</v>
      </c>
      <c r="S1796">
        <v>1</v>
      </c>
      <c r="T1796">
        <v>2</v>
      </c>
      <c r="U1796" t="b">
        <v>1</v>
      </c>
      <c r="V1796" t="s">
        <v>3292</v>
      </c>
      <c r="W1796" t="s">
        <v>3293</v>
      </c>
      <c r="X1796" t="s">
        <v>14680</v>
      </c>
      <c r="Y1796">
        <v>26</v>
      </c>
      <c r="Z1796">
        <v>26</v>
      </c>
      <c r="AA1796">
        <v>8</v>
      </c>
      <c r="AB1796">
        <v>8</v>
      </c>
      <c r="AC1796">
        <v>15</v>
      </c>
    </row>
    <row r="1797" spans="1:29">
      <c r="A1797">
        <v>1948</v>
      </c>
      <c r="B1797" t="s">
        <v>806</v>
      </c>
      <c r="C1797" t="s">
        <v>3369</v>
      </c>
      <c r="J1797" t="s">
        <v>1457</v>
      </c>
      <c r="K1797">
        <v>0</v>
      </c>
      <c r="N1797" t="b">
        <v>1</v>
      </c>
      <c r="O1797" t="b">
        <v>0</v>
      </c>
      <c r="P1797" t="b">
        <v>0</v>
      </c>
      <c r="Q1797">
        <v>9</v>
      </c>
      <c r="R1797">
        <v>9</v>
      </c>
      <c r="S1797">
        <v>1</v>
      </c>
      <c r="T1797">
        <v>2</v>
      </c>
      <c r="U1797" t="b">
        <v>1</v>
      </c>
      <c r="V1797" t="s">
        <v>3292</v>
      </c>
      <c r="W1797" t="s">
        <v>3293</v>
      </c>
      <c r="X1797" t="s">
        <v>14571</v>
      </c>
      <c r="Y1797">
        <v>27</v>
      </c>
      <c r="Z1797">
        <v>27</v>
      </c>
      <c r="AA1797">
        <v>7</v>
      </c>
      <c r="AB1797">
        <v>7</v>
      </c>
      <c r="AC1797">
        <v>15</v>
      </c>
    </row>
    <row r="1798" spans="1:29">
      <c r="A1798">
        <v>1949</v>
      </c>
      <c r="B1798" t="s">
        <v>806</v>
      </c>
      <c r="C1798" t="s">
        <v>3370</v>
      </c>
      <c r="J1798" t="s">
        <v>1457</v>
      </c>
      <c r="K1798">
        <v>0</v>
      </c>
      <c r="N1798" t="b">
        <v>1</v>
      </c>
      <c r="O1798" t="b">
        <v>0</v>
      </c>
      <c r="P1798" t="b">
        <v>0</v>
      </c>
      <c r="Q1798">
        <v>9</v>
      </c>
      <c r="R1798">
        <v>9</v>
      </c>
      <c r="S1798">
        <v>1</v>
      </c>
      <c r="T1798">
        <v>2</v>
      </c>
      <c r="U1798" t="b">
        <v>1</v>
      </c>
      <c r="V1798" t="s">
        <v>3292</v>
      </c>
      <c r="W1798" t="s">
        <v>3293</v>
      </c>
      <c r="X1798" t="s">
        <v>14579</v>
      </c>
      <c r="Y1798">
        <v>27</v>
      </c>
      <c r="Z1798">
        <v>27</v>
      </c>
      <c r="AA1798">
        <v>8</v>
      </c>
      <c r="AB1798">
        <v>8</v>
      </c>
      <c r="AC1798">
        <v>15</v>
      </c>
    </row>
    <row r="1799" spans="1:29">
      <c r="A1799">
        <v>1950</v>
      </c>
      <c r="B1799" t="s">
        <v>806</v>
      </c>
      <c r="C1799" t="s">
        <v>3371</v>
      </c>
      <c r="J1799" t="s">
        <v>1457</v>
      </c>
      <c r="K1799">
        <v>0</v>
      </c>
      <c r="N1799" t="b">
        <v>1</v>
      </c>
      <c r="O1799" t="b">
        <v>0</v>
      </c>
      <c r="P1799" t="b">
        <v>0</v>
      </c>
      <c r="Q1799">
        <v>9</v>
      </c>
      <c r="R1799">
        <v>9</v>
      </c>
      <c r="S1799">
        <v>1</v>
      </c>
      <c r="T1799">
        <v>2</v>
      </c>
      <c r="U1799" t="b">
        <v>1</v>
      </c>
      <c r="V1799" t="s">
        <v>3292</v>
      </c>
      <c r="W1799" t="s">
        <v>3293</v>
      </c>
      <c r="X1799" t="s">
        <v>14691</v>
      </c>
      <c r="Y1799">
        <v>28</v>
      </c>
      <c r="Z1799">
        <v>28</v>
      </c>
      <c r="AA1799">
        <v>7</v>
      </c>
      <c r="AB1799">
        <v>7</v>
      </c>
      <c r="AC1799">
        <v>15</v>
      </c>
    </row>
    <row r="1800" spans="1:29">
      <c r="A1800">
        <v>1951</v>
      </c>
      <c r="B1800" t="s">
        <v>806</v>
      </c>
      <c r="C1800" t="s">
        <v>3372</v>
      </c>
      <c r="J1800" t="s">
        <v>1457</v>
      </c>
      <c r="K1800">
        <v>0</v>
      </c>
      <c r="N1800" t="b">
        <v>1</v>
      </c>
      <c r="O1800" t="b">
        <v>0</v>
      </c>
      <c r="P1800" t="b">
        <v>0</v>
      </c>
      <c r="Q1800">
        <v>9</v>
      </c>
      <c r="R1800">
        <v>9</v>
      </c>
      <c r="S1800">
        <v>1</v>
      </c>
      <c r="T1800">
        <v>2</v>
      </c>
      <c r="U1800" t="b">
        <v>1</v>
      </c>
      <c r="V1800" t="s">
        <v>3292</v>
      </c>
      <c r="W1800" t="s">
        <v>3293</v>
      </c>
      <c r="X1800" t="s">
        <v>14692</v>
      </c>
      <c r="Y1800">
        <v>28</v>
      </c>
      <c r="Z1800">
        <v>28</v>
      </c>
      <c r="AA1800">
        <v>8</v>
      </c>
      <c r="AB1800">
        <v>8</v>
      </c>
      <c r="AC1800">
        <v>15</v>
      </c>
    </row>
    <row r="1801" spans="1:29">
      <c r="A1801">
        <v>1952</v>
      </c>
      <c r="B1801" t="s">
        <v>806</v>
      </c>
      <c r="C1801" t="s">
        <v>3373</v>
      </c>
      <c r="J1801" t="s">
        <v>1457</v>
      </c>
      <c r="K1801">
        <v>0</v>
      </c>
      <c r="N1801" t="b">
        <v>1</v>
      </c>
      <c r="O1801" t="b">
        <v>0</v>
      </c>
      <c r="P1801" t="b">
        <v>0</v>
      </c>
      <c r="Q1801">
        <v>9</v>
      </c>
      <c r="R1801">
        <v>9</v>
      </c>
      <c r="S1801">
        <v>1</v>
      </c>
      <c r="T1801">
        <v>2</v>
      </c>
      <c r="U1801" t="b">
        <v>1</v>
      </c>
      <c r="V1801" t="s">
        <v>3292</v>
      </c>
      <c r="W1801" t="s">
        <v>3293</v>
      </c>
      <c r="X1801" t="s">
        <v>14572</v>
      </c>
      <c r="Y1801">
        <v>29</v>
      </c>
      <c r="Z1801">
        <v>29</v>
      </c>
      <c r="AA1801">
        <v>7</v>
      </c>
      <c r="AB1801">
        <v>7</v>
      </c>
      <c r="AC1801">
        <v>15</v>
      </c>
    </row>
    <row r="1802" spans="1:29">
      <c r="A1802">
        <v>1953</v>
      </c>
      <c r="B1802" t="s">
        <v>806</v>
      </c>
      <c r="C1802" t="s">
        <v>3374</v>
      </c>
      <c r="J1802" t="s">
        <v>1457</v>
      </c>
      <c r="K1802">
        <v>0</v>
      </c>
      <c r="N1802" t="b">
        <v>1</v>
      </c>
      <c r="O1802" t="b">
        <v>0</v>
      </c>
      <c r="P1802" t="b">
        <v>0</v>
      </c>
      <c r="Q1802">
        <v>9</v>
      </c>
      <c r="R1802">
        <v>9</v>
      </c>
      <c r="S1802">
        <v>1</v>
      </c>
      <c r="T1802">
        <v>2</v>
      </c>
      <c r="U1802" t="b">
        <v>1</v>
      </c>
      <c r="V1802" t="s">
        <v>3292</v>
      </c>
      <c r="W1802" t="s">
        <v>3293</v>
      </c>
      <c r="X1802" t="s">
        <v>14580</v>
      </c>
      <c r="Y1802">
        <v>29</v>
      </c>
      <c r="Z1802">
        <v>29</v>
      </c>
      <c r="AA1802">
        <v>8</v>
      </c>
      <c r="AB1802">
        <v>8</v>
      </c>
      <c r="AC1802">
        <v>15</v>
      </c>
    </row>
    <row r="1803" spans="1:29">
      <c r="A1803">
        <v>1954</v>
      </c>
      <c r="B1803" t="s">
        <v>806</v>
      </c>
      <c r="C1803" t="s">
        <v>3375</v>
      </c>
      <c r="J1803" t="s">
        <v>1457</v>
      </c>
      <c r="K1803">
        <v>0</v>
      </c>
      <c r="N1803" t="b">
        <v>1</v>
      </c>
      <c r="O1803" t="b">
        <v>0</v>
      </c>
      <c r="P1803" t="b">
        <v>0</v>
      </c>
      <c r="Q1803">
        <v>9</v>
      </c>
      <c r="R1803">
        <v>9</v>
      </c>
      <c r="S1803">
        <v>1</v>
      </c>
      <c r="T1803">
        <v>2</v>
      </c>
      <c r="U1803" t="b">
        <v>1</v>
      </c>
      <c r="V1803" t="s">
        <v>3292</v>
      </c>
      <c r="W1803" t="s">
        <v>3293</v>
      </c>
      <c r="X1803" t="s">
        <v>14573</v>
      </c>
      <c r="Y1803">
        <v>30</v>
      </c>
      <c r="Z1803">
        <v>30</v>
      </c>
      <c r="AA1803">
        <v>7</v>
      </c>
      <c r="AB1803">
        <v>7</v>
      </c>
      <c r="AC1803">
        <v>15</v>
      </c>
    </row>
    <row r="1804" spans="1:29">
      <c r="A1804">
        <v>1955</v>
      </c>
      <c r="B1804" t="s">
        <v>806</v>
      </c>
      <c r="C1804" t="s">
        <v>3376</v>
      </c>
      <c r="J1804" t="s">
        <v>1457</v>
      </c>
      <c r="K1804">
        <v>0</v>
      </c>
      <c r="N1804" t="b">
        <v>1</v>
      </c>
      <c r="O1804" t="b">
        <v>0</v>
      </c>
      <c r="P1804" t="b">
        <v>0</v>
      </c>
      <c r="Q1804">
        <v>9</v>
      </c>
      <c r="R1804">
        <v>9</v>
      </c>
      <c r="S1804">
        <v>1</v>
      </c>
      <c r="T1804">
        <v>2</v>
      </c>
      <c r="U1804" t="b">
        <v>1</v>
      </c>
      <c r="V1804" t="s">
        <v>3292</v>
      </c>
      <c r="W1804" t="s">
        <v>3293</v>
      </c>
      <c r="X1804" t="s">
        <v>14581</v>
      </c>
      <c r="Y1804">
        <v>30</v>
      </c>
      <c r="Z1804">
        <v>30</v>
      </c>
      <c r="AA1804">
        <v>8</v>
      </c>
      <c r="AB1804">
        <v>8</v>
      </c>
      <c r="AC1804">
        <v>15</v>
      </c>
    </row>
    <row r="1805" spans="1:29">
      <c r="A1805">
        <v>1956</v>
      </c>
      <c r="B1805" t="s">
        <v>806</v>
      </c>
      <c r="C1805" t="s">
        <v>3377</v>
      </c>
      <c r="J1805" t="s">
        <v>1457</v>
      </c>
      <c r="K1805">
        <v>0</v>
      </c>
      <c r="N1805" t="b">
        <v>1</v>
      </c>
      <c r="O1805" t="b">
        <v>0</v>
      </c>
      <c r="P1805" t="b">
        <v>0</v>
      </c>
      <c r="Q1805">
        <v>9</v>
      </c>
      <c r="R1805">
        <v>9</v>
      </c>
      <c r="S1805">
        <v>1</v>
      </c>
      <c r="T1805">
        <v>2</v>
      </c>
      <c r="U1805" t="b">
        <v>1</v>
      </c>
      <c r="V1805" t="s">
        <v>3292</v>
      </c>
      <c r="W1805" t="s">
        <v>3293</v>
      </c>
      <c r="X1805" t="s">
        <v>14733</v>
      </c>
      <c r="Y1805">
        <v>31</v>
      </c>
      <c r="Z1805">
        <v>31</v>
      </c>
      <c r="AA1805">
        <v>7</v>
      </c>
      <c r="AB1805">
        <v>7</v>
      </c>
      <c r="AC1805">
        <v>15</v>
      </c>
    </row>
    <row r="1806" spans="1:29">
      <c r="A1806">
        <v>1957</v>
      </c>
      <c r="B1806" t="s">
        <v>806</v>
      </c>
      <c r="C1806" t="s">
        <v>3378</v>
      </c>
      <c r="J1806" t="s">
        <v>1457</v>
      </c>
      <c r="K1806">
        <v>0</v>
      </c>
      <c r="N1806" t="b">
        <v>1</v>
      </c>
      <c r="O1806" t="b">
        <v>0</v>
      </c>
      <c r="P1806" t="b">
        <v>0</v>
      </c>
      <c r="Q1806">
        <v>9</v>
      </c>
      <c r="R1806">
        <v>9</v>
      </c>
      <c r="S1806">
        <v>1</v>
      </c>
      <c r="T1806">
        <v>2</v>
      </c>
      <c r="U1806" t="b">
        <v>1</v>
      </c>
      <c r="V1806" t="s">
        <v>3292</v>
      </c>
      <c r="W1806" t="s">
        <v>3293</v>
      </c>
      <c r="X1806" t="s">
        <v>14741</v>
      </c>
      <c r="Y1806">
        <v>31</v>
      </c>
      <c r="Z1806">
        <v>31</v>
      </c>
      <c r="AA1806">
        <v>8</v>
      </c>
      <c r="AB1806">
        <v>8</v>
      </c>
      <c r="AC1806">
        <v>15</v>
      </c>
    </row>
    <row r="1807" spans="1:29">
      <c r="A1807">
        <v>1958</v>
      </c>
      <c r="B1807" t="s">
        <v>806</v>
      </c>
      <c r="C1807" t="s">
        <v>3379</v>
      </c>
      <c r="J1807" t="s">
        <v>1457</v>
      </c>
      <c r="K1807">
        <v>0</v>
      </c>
      <c r="N1807" t="b">
        <v>1</v>
      </c>
      <c r="O1807" t="b">
        <v>0</v>
      </c>
      <c r="P1807" t="b">
        <v>0</v>
      </c>
      <c r="Q1807">
        <v>9</v>
      </c>
      <c r="R1807">
        <v>9</v>
      </c>
      <c r="S1807">
        <v>1</v>
      </c>
      <c r="T1807">
        <v>2</v>
      </c>
      <c r="U1807" t="b">
        <v>1</v>
      </c>
      <c r="V1807" t="s">
        <v>3292</v>
      </c>
      <c r="W1807" t="s">
        <v>3293</v>
      </c>
      <c r="X1807" t="s">
        <v>14734</v>
      </c>
      <c r="Y1807">
        <v>32</v>
      </c>
      <c r="Z1807">
        <v>32</v>
      </c>
      <c r="AA1807">
        <v>7</v>
      </c>
      <c r="AB1807">
        <v>7</v>
      </c>
      <c r="AC1807">
        <v>15</v>
      </c>
    </row>
    <row r="1808" spans="1:29">
      <c r="A1808">
        <v>1959</v>
      </c>
      <c r="B1808" t="s">
        <v>806</v>
      </c>
      <c r="C1808" t="s">
        <v>3380</v>
      </c>
      <c r="J1808" t="s">
        <v>1457</v>
      </c>
      <c r="K1808">
        <v>0</v>
      </c>
      <c r="N1808" t="b">
        <v>1</v>
      </c>
      <c r="O1808" t="b">
        <v>0</v>
      </c>
      <c r="P1808" t="b">
        <v>0</v>
      </c>
      <c r="Q1808">
        <v>9</v>
      </c>
      <c r="R1808">
        <v>9</v>
      </c>
      <c r="S1808">
        <v>1</v>
      </c>
      <c r="T1808">
        <v>2</v>
      </c>
      <c r="U1808" t="b">
        <v>1</v>
      </c>
      <c r="V1808" t="s">
        <v>3292</v>
      </c>
      <c r="W1808" t="s">
        <v>3293</v>
      </c>
      <c r="X1808" t="s">
        <v>14742</v>
      </c>
      <c r="Y1808">
        <v>32</v>
      </c>
      <c r="Z1808">
        <v>32</v>
      </c>
      <c r="AA1808">
        <v>8</v>
      </c>
      <c r="AB1808">
        <v>8</v>
      </c>
      <c r="AC1808">
        <v>15</v>
      </c>
    </row>
    <row r="1809" spans="1:29">
      <c r="A1809">
        <v>1960</v>
      </c>
      <c r="B1809" t="s">
        <v>806</v>
      </c>
      <c r="C1809" t="s">
        <v>3381</v>
      </c>
      <c r="J1809" t="s">
        <v>1457</v>
      </c>
      <c r="K1809">
        <v>0</v>
      </c>
      <c r="N1809" t="b">
        <v>1</v>
      </c>
      <c r="O1809" t="b">
        <v>0</v>
      </c>
      <c r="P1809" t="b">
        <v>0</v>
      </c>
      <c r="Q1809">
        <v>9</v>
      </c>
      <c r="R1809">
        <v>9</v>
      </c>
      <c r="S1809">
        <v>1</v>
      </c>
      <c r="T1809">
        <v>2</v>
      </c>
      <c r="U1809" t="b">
        <v>1</v>
      </c>
      <c r="V1809" t="s">
        <v>3292</v>
      </c>
      <c r="W1809" t="s">
        <v>3293</v>
      </c>
      <c r="X1809" t="s">
        <v>14735</v>
      </c>
      <c r="Y1809">
        <v>33</v>
      </c>
      <c r="Z1809">
        <v>33</v>
      </c>
      <c r="AA1809">
        <v>7</v>
      </c>
      <c r="AB1809">
        <v>7</v>
      </c>
      <c r="AC1809">
        <v>15</v>
      </c>
    </row>
    <row r="1810" spans="1:29">
      <c r="A1810">
        <v>1961</v>
      </c>
      <c r="B1810" t="s">
        <v>806</v>
      </c>
      <c r="C1810" t="s">
        <v>3382</v>
      </c>
      <c r="J1810" t="s">
        <v>1457</v>
      </c>
      <c r="K1810">
        <v>0</v>
      </c>
      <c r="N1810" t="b">
        <v>1</v>
      </c>
      <c r="O1810" t="b">
        <v>0</v>
      </c>
      <c r="P1810" t="b">
        <v>0</v>
      </c>
      <c r="Q1810">
        <v>9</v>
      </c>
      <c r="R1810">
        <v>9</v>
      </c>
      <c r="S1810">
        <v>1</v>
      </c>
      <c r="T1810">
        <v>2</v>
      </c>
      <c r="U1810" t="b">
        <v>1</v>
      </c>
      <c r="V1810" t="s">
        <v>3292</v>
      </c>
      <c r="W1810" t="s">
        <v>3293</v>
      </c>
      <c r="X1810" t="s">
        <v>14736</v>
      </c>
      <c r="Y1810">
        <v>33</v>
      </c>
      <c r="Z1810">
        <v>33</v>
      </c>
      <c r="AA1810">
        <v>8</v>
      </c>
      <c r="AB1810">
        <v>8</v>
      </c>
      <c r="AC1810">
        <v>15</v>
      </c>
    </row>
    <row r="1811" spans="1:29">
      <c r="A1811">
        <v>1962</v>
      </c>
      <c r="B1811" t="s">
        <v>806</v>
      </c>
      <c r="C1811" t="s">
        <v>3383</v>
      </c>
      <c r="J1811" t="s">
        <v>1457</v>
      </c>
      <c r="K1811">
        <v>0</v>
      </c>
      <c r="N1811" t="b">
        <v>1</v>
      </c>
      <c r="O1811" t="b">
        <v>0</v>
      </c>
      <c r="P1811" t="b">
        <v>0</v>
      </c>
      <c r="Q1811">
        <v>9</v>
      </c>
      <c r="R1811">
        <v>9</v>
      </c>
      <c r="S1811">
        <v>1</v>
      </c>
      <c r="T1811">
        <v>2</v>
      </c>
      <c r="U1811" t="b">
        <v>1</v>
      </c>
      <c r="V1811" t="s">
        <v>3292</v>
      </c>
      <c r="W1811" t="s">
        <v>3293</v>
      </c>
      <c r="X1811" t="s">
        <v>14738</v>
      </c>
      <c r="Y1811">
        <v>34</v>
      </c>
      <c r="Z1811">
        <v>34</v>
      </c>
      <c r="AA1811">
        <v>7</v>
      </c>
      <c r="AB1811">
        <v>7</v>
      </c>
      <c r="AC1811">
        <v>15</v>
      </c>
    </row>
    <row r="1812" spans="1:29">
      <c r="A1812">
        <v>1963</v>
      </c>
      <c r="B1812" t="s">
        <v>806</v>
      </c>
      <c r="C1812" t="s">
        <v>3384</v>
      </c>
      <c r="J1812" t="s">
        <v>1457</v>
      </c>
      <c r="K1812">
        <v>0</v>
      </c>
      <c r="N1812" t="b">
        <v>1</v>
      </c>
      <c r="O1812" t="b">
        <v>0</v>
      </c>
      <c r="P1812" t="b">
        <v>0</v>
      </c>
      <c r="Q1812">
        <v>9</v>
      </c>
      <c r="R1812">
        <v>9</v>
      </c>
      <c r="S1812">
        <v>1</v>
      </c>
      <c r="T1812">
        <v>2</v>
      </c>
      <c r="U1812" t="b">
        <v>1</v>
      </c>
      <c r="V1812" t="s">
        <v>3292</v>
      </c>
      <c r="W1812" t="s">
        <v>3293</v>
      </c>
      <c r="X1812" t="s">
        <v>14743</v>
      </c>
      <c r="Y1812">
        <v>34</v>
      </c>
      <c r="Z1812">
        <v>34</v>
      </c>
      <c r="AA1812">
        <v>8</v>
      </c>
      <c r="AB1812">
        <v>8</v>
      </c>
      <c r="AC1812">
        <v>15</v>
      </c>
    </row>
    <row r="1813" spans="1:29">
      <c r="A1813">
        <v>1964</v>
      </c>
      <c r="B1813" t="s">
        <v>806</v>
      </c>
      <c r="C1813" t="s">
        <v>3385</v>
      </c>
      <c r="J1813" t="s">
        <v>1457</v>
      </c>
      <c r="K1813">
        <v>0</v>
      </c>
      <c r="N1813" t="b">
        <v>1</v>
      </c>
      <c r="O1813" t="b">
        <v>0</v>
      </c>
      <c r="P1813" t="b">
        <v>0</v>
      </c>
      <c r="Q1813">
        <v>9</v>
      </c>
      <c r="R1813">
        <v>9</v>
      </c>
      <c r="S1813">
        <v>1</v>
      </c>
      <c r="T1813">
        <v>2</v>
      </c>
      <c r="U1813" t="b">
        <v>1</v>
      </c>
      <c r="V1813" t="s">
        <v>3292</v>
      </c>
      <c r="W1813" t="s">
        <v>3293</v>
      </c>
      <c r="X1813" t="s">
        <v>14739</v>
      </c>
      <c r="Y1813">
        <v>35</v>
      </c>
      <c r="Z1813">
        <v>35</v>
      </c>
      <c r="AA1813">
        <v>7</v>
      </c>
      <c r="AB1813">
        <v>7</v>
      </c>
      <c r="AC1813">
        <v>15</v>
      </c>
    </row>
    <row r="1814" spans="1:29">
      <c r="A1814">
        <v>1965</v>
      </c>
      <c r="B1814" t="s">
        <v>806</v>
      </c>
      <c r="C1814" t="s">
        <v>3386</v>
      </c>
      <c r="J1814" t="s">
        <v>1457</v>
      </c>
      <c r="K1814">
        <v>0</v>
      </c>
      <c r="N1814" t="b">
        <v>1</v>
      </c>
      <c r="O1814" t="b">
        <v>0</v>
      </c>
      <c r="P1814" t="b">
        <v>0</v>
      </c>
      <c r="Q1814">
        <v>9</v>
      </c>
      <c r="R1814">
        <v>9</v>
      </c>
      <c r="S1814">
        <v>1</v>
      </c>
      <c r="T1814">
        <v>2</v>
      </c>
      <c r="U1814" t="b">
        <v>1</v>
      </c>
      <c r="V1814" t="s">
        <v>3292</v>
      </c>
      <c r="W1814" t="s">
        <v>3293</v>
      </c>
      <c r="X1814" t="s">
        <v>14744</v>
      </c>
      <c r="Y1814">
        <v>35</v>
      </c>
      <c r="Z1814">
        <v>35</v>
      </c>
      <c r="AA1814">
        <v>8</v>
      </c>
      <c r="AB1814">
        <v>8</v>
      </c>
      <c r="AC1814">
        <v>15</v>
      </c>
    </row>
    <row r="1815" spans="1:29">
      <c r="A1815">
        <v>1966</v>
      </c>
      <c r="B1815" t="s">
        <v>806</v>
      </c>
      <c r="C1815" t="s">
        <v>3387</v>
      </c>
      <c r="J1815" t="s">
        <v>1457</v>
      </c>
      <c r="K1815">
        <v>0</v>
      </c>
      <c r="N1815" t="b">
        <v>1</v>
      </c>
      <c r="O1815" t="b">
        <v>0</v>
      </c>
      <c r="P1815" t="b">
        <v>0</v>
      </c>
      <c r="Q1815">
        <v>9</v>
      </c>
      <c r="R1815">
        <v>9</v>
      </c>
      <c r="S1815">
        <v>1</v>
      </c>
      <c r="T1815">
        <v>2</v>
      </c>
      <c r="U1815" t="b">
        <v>1</v>
      </c>
      <c r="V1815" t="s">
        <v>3292</v>
      </c>
      <c r="W1815" t="s">
        <v>3293</v>
      </c>
      <c r="X1815" t="s">
        <v>14740</v>
      </c>
      <c r="Y1815">
        <v>36</v>
      </c>
      <c r="Z1815">
        <v>36</v>
      </c>
      <c r="AA1815">
        <v>7</v>
      </c>
      <c r="AB1815">
        <v>7</v>
      </c>
      <c r="AC1815">
        <v>15</v>
      </c>
    </row>
    <row r="1816" spans="1:29">
      <c r="A1816">
        <v>1967</v>
      </c>
      <c r="B1816" t="s">
        <v>806</v>
      </c>
      <c r="C1816" t="s">
        <v>3388</v>
      </c>
      <c r="J1816" t="s">
        <v>1457</v>
      </c>
      <c r="K1816">
        <v>0</v>
      </c>
      <c r="N1816" t="b">
        <v>1</v>
      </c>
      <c r="O1816" t="b">
        <v>0</v>
      </c>
      <c r="P1816" t="b">
        <v>0</v>
      </c>
      <c r="Q1816">
        <v>9</v>
      </c>
      <c r="R1816">
        <v>9</v>
      </c>
      <c r="S1816">
        <v>1</v>
      </c>
      <c r="T1816">
        <v>2</v>
      </c>
      <c r="U1816" t="b">
        <v>1</v>
      </c>
      <c r="V1816" t="s">
        <v>3292</v>
      </c>
      <c r="W1816" t="s">
        <v>3293</v>
      </c>
      <c r="X1816" t="s">
        <v>14745</v>
      </c>
      <c r="Y1816">
        <v>36</v>
      </c>
      <c r="Z1816">
        <v>36</v>
      </c>
      <c r="AA1816">
        <v>8</v>
      </c>
      <c r="AB1816">
        <v>8</v>
      </c>
      <c r="AC1816">
        <v>15</v>
      </c>
    </row>
    <row r="1817" spans="1:29">
      <c r="A1817">
        <v>1968</v>
      </c>
      <c r="B1817" t="s">
        <v>806</v>
      </c>
      <c r="C1817" t="s">
        <v>3389</v>
      </c>
      <c r="J1817" t="s">
        <v>1457</v>
      </c>
      <c r="K1817">
        <v>0</v>
      </c>
      <c r="N1817" t="b">
        <v>1</v>
      </c>
      <c r="O1817" t="b">
        <v>0</v>
      </c>
      <c r="P1817" t="b">
        <v>0</v>
      </c>
      <c r="Q1817">
        <v>9</v>
      </c>
      <c r="R1817">
        <v>9</v>
      </c>
      <c r="S1817">
        <v>1</v>
      </c>
      <c r="T1817">
        <v>2</v>
      </c>
      <c r="U1817" t="b">
        <v>1</v>
      </c>
      <c r="V1817" t="s">
        <v>3292</v>
      </c>
      <c r="W1817" t="s">
        <v>3293</v>
      </c>
      <c r="X1817" t="s">
        <v>14604</v>
      </c>
      <c r="Y1817">
        <v>37</v>
      </c>
      <c r="Z1817">
        <v>37</v>
      </c>
      <c r="AA1817">
        <v>7</v>
      </c>
      <c r="AB1817">
        <v>7</v>
      </c>
      <c r="AC1817">
        <v>15</v>
      </c>
    </row>
    <row r="1818" spans="1:29">
      <c r="A1818">
        <v>1969</v>
      </c>
      <c r="B1818" t="s">
        <v>806</v>
      </c>
      <c r="C1818" t="s">
        <v>3390</v>
      </c>
      <c r="J1818" t="s">
        <v>1457</v>
      </c>
      <c r="K1818">
        <v>0</v>
      </c>
      <c r="N1818" t="b">
        <v>1</v>
      </c>
      <c r="O1818" t="b">
        <v>0</v>
      </c>
      <c r="P1818" t="b">
        <v>0</v>
      </c>
      <c r="Q1818">
        <v>9</v>
      </c>
      <c r="R1818">
        <v>9</v>
      </c>
      <c r="S1818">
        <v>1</v>
      </c>
      <c r="T1818">
        <v>2</v>
      </c>
      <c r="U1818" t="b">
        <v>1</v>
      </c>
      <c r="V1818" t="s">
        <v>3292</v>
      </c>
      <c r="W1818" t="s">
        <v>3293</v>
      </c>
      <c r="X1818" t="s">
        <v>14605</v>
      </c>
      <c r="Y1818">
        <v>37</v>
      </c>
      <c r="Z1818">
        <v>37</v>
      </c>
      <c r="AA1818">
        <v>8</v>
      </c>
      <c r="AB1818">
        <v>8</v>
      </c>
      <c r="AC1818">
        <v>15</v>
      </c>
    </row>
    <row r="1819" spans="1:29">
      <c r="A1819">
        <v>1970</v>
      </c>
      <c r="B1819" t="s">
        <v>806</v>
      </c>
      <c r="C1819" t="s">
        <v>3391</v>
      </c>
      <c r="J1819" t="s">
        <v>1457</v>
      </c>
      <c r="K1819">
        <v>0</v>
      </c>
      <c r="N1819" t="b">
        <v>1</v>
      </c>
      <c r="O1819" t="b">
        <v>0</v>
      </c>
      <c r="P1819" t="b">
        <v>0</v>
      </c>
      <c r="Q1819">
        <v>9</v>
      </c>
      <c r="R1819">
        <v>9</v>
      </c>
      <c r="S1819">
        <v>1</v>
      </c>
      <c r="T1819">
        <v>2</v>
      </c>
      <c r="U1819" t="b">
        <v>1</v>
      </c>
      <c r="V1819" t="s">
        <v>3292</v>
      </c>
      <c r="W1819" t="s">
        <v>3293</v>
      </c>
      <c r="X1819" t="s">
        <v>14708</v>
      </c>
      <c r="Y1819">
        <v>38</v>
      </c>
      <c r="Z1819">
        <v>38</v>
      </c>
      <c r="AA1819">
        <v>7</v>
      </c>
      <c r="AB1819">
        <v>7</v>
      </c>
      <c r="AC1819">
        <v>15</v>
      </c>
    </row>
    <row r="1820" spans="1:29">
      <c r="A1820">
        <v>1971</v>
      </c>
      <c r="B1820" t="s">
        <v>806</v>
      </c>
      <c r="C1820" t="s">
        <v>3392</v>
      </c>
      <c r="J1820" t="s">
        <v>1457</v>
      </c>
      <c r="K1820">
        <v>0</v>
      </c>
      <c r="N1820" t="b">
        <v>1</v>
      </c>
      <c r="O1820" t="b">
        <v>0</v>
      </c>
      <c r="P1820" t="b">
        <v>0</v>
      </c>
      <c r="Q1820">
        <v>9</v>
      </c>
      <c r="R1820">
        <v>9</v>
      </c>
      <c r="S1820">
        <v>1</v>
      </c>
      <c r="T1820">
        <v>2</v>
      </c>
      <c r="U1820" t="b">
        <v>1</v>
      </c>
      <c r="V1820" t="s">
        <v>3292</v>
      </c>
      <c r="W1820" t="s">
        <v>3293</v>
      </c>
      <c r="X1820" t="s">
        <v>14709</v>
      </c>
      <c r="Y1820">
        <v>38</v>
      </c>
      <c r="Z1820">
        <v>38</v>
      </c>
      <c r="AA1820">
        <v>8</v>
      </c>
      <c r="AB1820">
        <v>8</v>
      </c>
      <c r="AC1820">
        <v>15</v>
      </c>
    </row>
    <row r="1821" spans="1:29">
      <c r="A1821">
        <v>1972</v>
      </c>
      <c r="B1821" t="s">
        <v>806</v>
      </c>
      <c r="C1821" t="s">
        <v>3393</v>
      </c>
      <c r="J1821" t="s">
        <v>1457</v>
      </c>
      <c r="K1821">
        <v>0</v>
      </c>
      <c r="N1821" t="b">
        <v>1</v>
      </c>
      <c r="O1821" t="b">
        <v>0</v>
      </c>
      <c r="P1821" t="b">
        <v>0</v>
      </c>
      <c r="Q1821">
        <v>9</v>
      </c>
      <c r="R1821">
        <v>9</v>
      </c>
      <c r="S1821">
        <v>1</v>
      </c>
      <c r="T1821">
        <v>2</v>
      </c>
      <c r="U1821" t="b">
        <v>1</v>
      </c>
      <c r="V1821" t="s">
        <v>3292</v>
      </c>
      <c r="W1821" t="s">
        <v>3293</v>
      </c>
      <c r="X1821" t="s">
        <v>14608</v>
      </c>
      <c r="Y1821">
        <v>39</v>
      </c>
      <c r="Z1821">
        <v>39</v>
      </c>
      <c r="AA1821">
        <v>7</v>
      </c>
      <c r="AB1821">
        <v>7</v>
      </c>
      <c r="AC1821">
        <v>15</v>
      </c>
    </row>
    <row r="1822" spans="1:29">
      <c r="A1822">
        <v>1973</v>
      </c>
      <c r="B1822" t="s">
        <v>806</v>
      </c>
      <c r="C1822" t="s">
        <v>3394</v>
      </c>
      <c r="J1822" t="s">
        <v>1457</v>
      </c>
      <c r="K1822">
        <v>0</v>
      </c>
      <c r="N1822" t="b">
        <v>1</v>
      </c>
      <c r="O1822" t="b">
        <v>0</v>
      </c>
      <c r="P1822" t="b">
        <v>0</v>
      </c>
      <c r="Q1822">
        <v>9</v>
      </c>
      <c r="R1822">
        <v>9</v>
      </c>
      <c r="S1822">
        <v>1</v>
      </c>
      <c r="T1822">
        <v>2</v>
      </c>
      <c r="U1822" t="b">
        <v>1</v>
      </c>
      <c r="V1822" t="s">
        <v>3292</v>
      </c>
      <c r="W1822" t="s">
        <v>3293</v>
      </c>
      <c r="X1822" t="s">
        <v>14609</v>
      </c>
      <c r="Y1822">
        <v>39</v>
      </c>
      <c r="Z1822">
        <v>39</v>
      </c>
      <c r="AA1822">
        <v>8</v>
      </c>
      <c r="AB1822">
        <v>8</v>
      </c>
      <c r="AC1822">
        <v>15</v>
      </c>
    </row>
    <row r="1823" spans="1:29">
      <c r="A1823">
        <v>1974</v>
      </c>
      <c r="B1823" t="s">
        <v>806</v>
      </c>
      <c r="C1823" t="s">
        <v>3395</v>
      </c>
      <c r="J1823" t="s">
        <v>1457</v>
      </c>
      <c r="K1823">
        <v>0</v>
      </c>
      <c r="N1823" t="b">
        <v>1</v>
      </c>
      <c r="O1823" t="b">
        <v>0</v>
      </c>
      <c r="P1823" t="b">
        <v>0</v>
      </c>
      <c r="Q1823">
        <v>9</v>
      </c>
      <c r="R1823">
        <v>9</v>
      </c>
      <c r="S1823">
        <v>1</v>
      </c>
      <c r="T1823">
        <v>2</v>
      </c>
      <c r="U1823" t="b">
        <v>1</v>
      </c>
      <c r="V1823" t="s">
        <v>3292</v>
      </c>
      <c r="W1823" t="s">
        <v>3293</v>
      </c>
      <c r="X1823" t="s">
        <v>14710</v>
      </c>
      <c r="Y1823">
        <v>40</v>
      </c>
      <c r="Z1823">
        <v>40</v>
      </c>
      <c r="AA1823">
        <v>7</v>
      </c>
      <c r="AB1823">
        <v>7</v>
      </c>
      <c r="AC1823">
        <v>15</v>
      </c>
    </row>
    <row r="1824" spans="1:29">
      <c r="A1824">
        <v>1975</v>
      </c>
      <c r="B1824" t="s">
        <v>806</v>
      </c>
      <c r="C1824" t="s">
        <v>3396</v>
      </c>
      <c r="J1824" t="s">
        <v>1457</v>
      </c>
      <c r="K1824">
        <v>0</v>
      </c>
      <c r="N1824" t="b">
        <v>1</v>
      </c>
      <c r="O1824" t="b">
        <v>0</v>
      </c>
      <c r="P1824" t="b">
        <v>0</v>
      </c>
      <c r="Q1824">
        <v>9</v>
      </c>
      <c r="R1824">
        <v>9</v>
      </c>
      <c r="S1824">
        <v>1</v>
      </c>
      <c r="T1824">
        <v>2</v>
      </c>
      <c r="U1824" t="b">
        <v>1</v>
      </c>
      <c r="V1824" t="s">
        <v>3292</v>
      </c>
      <c r="W1824" t="s">
        <v>3293</v>
      </c>
      <c r="X1824" t="s">
        <v>14711</v>
      </c>
      <c r="Y1824">
        <v>40</v>
      </c>
      <c r="Z1824">
        <v>40</v>
      </c>
      <c r="AA1824">
        <v>8</v>
      </c>
      <c r="AB1824">
        <v>8</v>
      </c>
      <c r="AC1824">
        <v>15</v>
      </c>
    </row>
    <row r="1825" spans="1:29">
      <c r="A1825">
        <v>1976</v>
      </c>
      <c r="B1825" t="s">
        <v>806</v>
      </c>
      <c r="C1825" t="s">
        <v>3397</v>
      </c>
      <c r="J1825" t="s">
        <v>1457</v>
      </c>
      <c r="K1825">
        <v>0</v>
      </c>
      <c r="N1825" t="b">
        <v>1</v>
      </c>
      <c r="O1825" t="b">
        <v>0</v>
      </c>
      <c r="P1825" t="b">
        <v>0</v>
      </c>
      <c r="Q1825">
        <v>9</v>
      </c>
      <c r="R1825">
        <v>9</v>
      </c>
      <c r="S1825">
        <v>1</v>
      </c>
      <c r="T1825">
        <v>2</v>
      </c>
      <c r="U1825" t="b">
        <v>1</v>
      </c>
      <c r="V1825" t="s">
        <v>3292</v>
      </c>
      <c r="W1825" t="s">
        <v>3293</v>
      </c>
      <c r="X1825" t="s">
        <v>14712</v>
      </c>
      <c r="Y1825">
        <v>41</v>
      </c>
      <c r="Z1825">
        <v>41</v>
      </c>
      <c r="AA1825">
        <v>7</v>
      </c>
      <c r="AB1825">
        <v>7</v>
      </c>
      <c r="AC1825">
        <v>15</v>
      </c>
    </row>
    <row r="1826" spans="1:29">
      <c r="A1826">
        <v>1977</v>
      </c>
      <c r="B1826" t="s">
        <v>806</v>
      </c>
      <c r="C1826" t="s">
        <v>3398</v>
      </c>
      <c r="J1826" t="s">
        <v>1457</v>
      </c>
      <c r="K1826">
        <v>0</v>
      </c>
      <c r="N1826" t="b">
        <v>1</v>
      </c>
      <c r="O1826" t="b">
        <v>0</v>
      </c>
      <c r="P1826" t="b">
        <v>0</v>
      </c>
      <c r="Q1826">
        <v>9</v>
      </c>
      <c r="R1826">
        <v>9</v>
      </c>
      <c r="S1826">
        <v>1</v>
      </c>
      <c r="T1826">
        <v>2</v>
      </c>
      <c r="U1826" t="b">
        <v>1</v>
      </c>
      <c r="V1826" t="s">
        <v>3292</v>
      </c>
      <c r="W1826" t="s">
        <v>3293</v>
      </c>
      <c r="X1826" t="s">
        <v>14713</v>
      </c>
      <c r="Y1826">
        <v>41</v>
      </c>
      <c r="Z1826">
        <v>41</v>
      </c>
      <c r="AA1826">
        <v>8</v>
      </c>
      <c r="AB1826">
        <v>8</v>
      </c>
      <c r="AC1826">
        <v>15</v>
      </c>
    </row>
    <row r="1827" spans="1:29">
      <c r="A1827">
        <v>1978</v>
      </c>
      <c r="B1827" t="s">
        <v>806</v>
      </c>
      <c r="C1827" t="s">
        <v>3399</v>
      </c>
      <c r="J1827" t="s">
        <v>1457</v>
      </c>
      <c r="K1827">
        <v>0</v>
      </c>
      <c r="N1827" t="b">
        <v>1</v>
      </c>
      <c r="O1827" t="b">
        <v>0</v>
      </c>
      <c r="P1827" t="b">
        <v>0</v>
      </c>
      <c r="Q1827">
        <v>9</v>
      </c>
      <c r="R1827">
        <v>9</v>
      </c>
      <c r="S1827">
        <v>1</v>
      </c>
      <c r="T1827">
        <v>2</v>
      </c>
      <c r="U1827" t="b">
        <v>1</v>
      </c>
      <c r="V1827" t="s">
        <v>3292</v>
      </c>
      <c r="W1827" t="s">
        <v>3293</v>
      </c>
      <c r="X1827" t="s">
        <v>14612</v>
      </c>
      <c r="Y1827">
        <v>42</v>
      </c>
      <c r="Z1827">
        <v>42</v>
      </c>
      <c r="AA1827">
        <v>7</v>
      </c>
      <c r="AB1827">
        <v>7</v>
      </c>
      <c r="AC1827">
        <v>15</v>
      </c>
    </row>
    <row r="1828" spans="1:29">
      <c r="A1828">
        <v>1979</v>
      </c>
      <c r="B1828" t="s">
        <v>806</v>
      </c>
      <c r="C1828" t="s">
        <v>3400</v>
      </c>
      <c r="J1828" t="s">
        <v>1457</v>
      </c>
      <c r="K1828">
        <v>0</v>
      </c>
      <c r="N1828" t="b">
        <v>1</v>
      </c>
      <c r="O1828" t="b">
        <v>0</v>
      </c>
      <c r="P1828" t="b">
        <v>0</v>
      </c>
      <c r="Q1828">
        <v>9</v>
      </c>
      <c r="R1828">
        <v>9</v>
      </c>
      <c r="S1828">
        <v>1</v>
      </c>
      <c r="T1828">
        <v>2</v>
      </c>
      <c r="U1828" t="b">
        <v>1</v>
      </c>
      <c r="V1828" t="s">
        <v>3292</v>
      </c>
      <c r="W1828" t="s">
        <v>3293</v>
      </c>
      <c r="X1828" t="s">
        <v>14613</v>
      </c>
      <c r="Y1828">
        <v>42</v>
      </c>
      <c r="Z1828">
        <v>42</v>
      </c>
      <c r="AA1828">
        <v>8</v>
      </c>
      <c r="AB1828">
        <v>8</v>
      </c>
      <c r="AC1828">
        <v>15</v>
      </c>
    </row>
    <row r="1829" spans="1:29">
      <c r="A1829">
        <v>1980</v>
      </c>
      <c r="B1829" t="s">
        <v>806</v>
      </c>
      <c r="C1829" t="s">
        <v>3401</v>
      </c>
      <c r="J1829" t="s">
        <v>1457</v>
      </c>
      <c r="K1829">
        <v>0</v>
      </c>
      <c r="N1829" t="b">
        <v>1</v>
      </c>
      <c r="O1829" t="b">
        <v>0</v>
      </c>
      <c r="P1829" t="b">
        <v>0</v>
      </c>
      <c r="Q1829">
        <v>9</v>
      </c>
      <c r="R1829">
        <v>9</v>
      </c>
      <c r="S1829">
        <v>1</v>
      </c>
      <c r="T1829">
        <v>2</v>
      </c>
      <c r="U1829" t="b">
        <v>1</v>
      </c>
      <c r="V1829" t="s">
        <v>3292</v>
      </c>
      <c r="W1829" t="s">
        <v>3293</v>
      </c>
      <c r="X1829" t="s">
        <v>14616</v>
      </c>
      <c r="Y1829">
        <v>43</v>
      </c>
      <c r="Z1829">
        <v>43</v>
      </c>
      <c r="AA1829">
        <v>7</v>
      </c>
      <c r="AB1829">
        <v>7</v>
      </c>
      <c r="AC1829">
        <v>15</v>
      </c>
    </row>
    <row r="1830" spans="1:29">
      <c r="A1830">
        <v>1981</v>
      </c>
      <c r="B1830" t="s">
        <v>806</v>
      </c>
      <c r="C1830" t="s">
        <v>3402</v>
      </c>
      <c r="J1830" t="s">
        <v>1457</v>
      </c>
      <c r="K1830">
        <v>0</v>
      </c>
      <c r="N1830" t="b">
        <v>1</v>
      </c>
      <c r="O1830" t="b">
        <v>0</v>
      </c>
      <c r="P1830" t="b">
        <v>0</v>
      </c>
      <c r="Q1830">
        <v>9</v>
      </c>
      <c r="R1830">
        <v>9</v>
      </c>
      <c r="S1830">
        <v>1</v>
      </c>
      <c r="T1830">
        <v>2</v>
      </c>
      <c r="U1830" t="b">
        <v>1</v>
      </c>
      <c r="V1830" t="s">
        <v>3292</v>
      </c>
      <c r="W1830" t="s">
        <v>3293</v>
      </c>
      <c r="X1830" t="s">
        <v>14617</v>
      </c>
      <c r="Y1830">
        <v>43</v>
      </c>
      <c r="Z1830">
        <v>43</v>
      </c>
      <c r="AA1830">
        <v>8</v>
      </c>
      <c r="AB1830">
        <v>8</v>
      </c>
      <c r="AC1830">
        <v>15</v>
      </c>
    </row>
    <row r="1831" spans="1:29">
      <c r="A1831">
        <v>1982</v>
      </c>
      <c r="B1831" t="s">
        <v>806</v>
      </c>
      <c r="C1831" t="s">
        <v>3403</v>
      </c>
      <c r="J1831" t="s">
        <v>1457</v>
      </c>
      <c r="K1831">
        <v>0</v>
      </c>
      <c r="N1831" t="b">
        <v>0</v>
      </c>
      <c r="O1831" t="b">
        <v>1</v>
      </c>
      <c r="P1831" t="b">
        <v>0</v>
      </c>
      <c r="Q1831">
        <v>9</v>
      </c>
      <c r="R1831">
        <v>9</v>
      </c>
      <c r="S1831">
        <v>1</v>
      </c>
      <c r="T1831">
        <v>2</v>
      </c>
      <c r="U1831" t="b">
        <v>1</v>
      </c>
      <c r="V1831" t="s">
        <v>3292</v>
      </c>
      <c r="W1831" t="s">
        <v>3293</v>
      </c>
      <c r="X1831" t="s">
        <v>14586</v>
      </c>
      <c r="Y1831">
        <v>24</v>
      </c>
      <c r="Z1831">
        <v>24</v>
      </c>
      <c r="AA1831">
        <v>9</v>
      </c>
      <c r="AB1831">
        <v>9</v>
      </c>
      <c r="AC1831">
        <v>15</v>
      </c>
    </row>
    <row r="1832" spans="1:29">
      <c r="A1832">
        <v>1983</v>
      </c>
      <c r="B1832" t="s">
        <v>806</v>
      </c>
      <c r="C1832" t="s">
        <v>3404</v>
      </c>
      <c r="J1832" t="s">
        <v>1457</v>
      </c>
      <c r="K1832">
        <v>0</v>
      </c>
      <c r="N1832" t="b">
        <v>0</v>
      </c>
      <c r="O1832" t="b">
        <v>1</v>
      </c>
      <c r="P1832" t="b">
        <v>0</v>
      </c>
      <c r="Q1832">
        <v>9</v>
      </c>
      <c r="R1832">
        <v>9</v>
      </c>
      <c r="S1832">
        <v>1</v>
      </c>
      <c r="T1832">
        <v>2</v>
      </c>
      <c r="U1832" t="b">
        <v>1</v>
      </c>
      <c r="V1832" t="s">
        <v>3292</v>
      </c>
      <c r="W1832" t="s">
        <v>3293</v>
      </c>
      <c r="X1832" t="s">
        <v>14466</v>
      </c>
      <c r="Y1832">
        <v>25</v>
      </c>
      <c r="Z1832">
        <v>25</v>
      </c>
      <c r="AA1832">
        <v>9</v>
      </c>
      <c r="AB1832">
        <v>9</v>
      </c>
      <c r="AC1832">
        <v>15</v>
      </c>
    </row>
    <row r="1833" spans="1:29">
      <c r="A1833">
        <v>1984</v>
      </c>
      <c r="B1833" t="s">
        <v>806</v>
      </c>
      <c r="C1833" t="s">
        <v>3405</v>
      </c>
      <c r="J1833" t="s">
        <v>1457</v>
      </c>
      <c r="K1833">
        <v>0</v>
      </c>
      <c r="N1833" t="b">
        <v>0</v>
      </c>
      <c r="O1833" t="b">
        <v>1</v>
      </c>
      <c r="P1833" t="b">
        <v>0</v>
      </c>
      <c r="Q1833">
        <v>9</v>
      </c>
      <c r="R1833">
        <v>9</v>
      </c>
      <c r="S1833">
        <v>1</v>
      </c>
      <c r="T1833">
        <v>2</v>
      </c>
      <c r="U1833" t="b">
        <v>1</v>
      </c>
      <c r="V1833" t="s">
        <v>3292</v>
      </c>
      <c r="W1833" t="s">
        <v>3293</v>
      </c>
      <c r="X1833" t="s">
        <v>14587</v>
      </c>
      <c r="Y1833">
        <v>26</v>
      </c>
      <c r="Z1833">
        <v>26</v>
      </c>
      <c r="AA1833">
        <v>9</v>
      </c>
      <c r="AB1833">
        <v>9</v>
      </c>
      <c r="AC1833">
        <v>15</v>
      </c>
    </row>
    <row r="1834" spans="1:29">
      <c r="A1834">
        <v>1985</v>
      </c>
      <c r="B1834" t="s">
        <v>806</v>
      </c>
      <c r="C1834" t="s">
        <v>3406</v>
      </c>
      <c r="J1834" t="s">
        <v>1457</v>
      </c>
      <c r="K1834">
        <v>0</v>
      </c>
      <c r="N1834" t="b">
        <v>0</v>
      </c>
      <c r="O1834" t="b">
        <v>1</v>
      </c>
      <c r="P1834" t="b">
        <v>0</v>
      </c>
      <c r="Q1834">
        <v>9</v>
      </c>
      <c r="R1834">
        <v>9</v>
      </c>
      <c r="S1834">
        <v>1</v>
      </c>
      <c r="T1834">
        <v>2</v>
      </c>
      <c r="U1834" t="b">
        <v>1</v>
      </c>
      <c r="V1834" t="s">
        <v>3292</v>
      </c>
      <c r="W1834" t="s">
        <v>3293</v>
      </c>
      <c r="X1834" t="s">
        <v>14588</v>
      </c>
      <c r="Y1834">
        <v>27</v>
      </c>
      <c r="Z1834">
        <v>27</v>
      </c>
      <c r="AA1834">
        <v>9</v>
      </c>
      <c r="AB1834">
        <v>9</v>
      </c>
      <c r="AC1834">
        <v>15</v>
      </c>
    </row>
    <row r="1835" spans="1:29">
      <c r="A1835">
        <v>1986</v>
      </c>
      <c r="B1835" t="s">
        <v>806</v>
      </c>
      <c r="C1835" t="s">
        <v>3407</v>
      </c>
      <c r="J1835" t="s">
        <v>1457</v>
      </c>
      <c r="K1835">
        <v>0</v>
      </c>
      <c r="N1835" t="b">
        <v>0</v>
      </c>
      <c r="O1835" t="b">
        <v>1</v>
      </c>
      <c r="P1835" t="b">
        <v>0</v>
      </c>
      <c r="Q1835">
        <v>9</v>
      </c>
      <c r="R1835">
        <v>9</v>
      </c>
      <c r="S1835">
        <v>1</v>
      </c>
      <c r="T1835">
        <v>2</v>
      </c>
      <c r="U1835" t="b">
        <v>1</v>
      </c>
      <c r="V1835" t="s">
        <v>3292</v>
      </c>
      <c r="W1835" t="s">
        <v>3293</v>
      </c>
      <c r="X1835" t="s">
        <v>14589</v>
      </c>
      <c r="Y1835">
        <v>28</v>
      </c>
      <c r="Z1835">
        <v>28</v>
      </c>
      <c r="AA1835">
        <v>9</v>
      </c>
      <c r="AB1835">
        <v>9</v>
      </c>
      <c r="AC1835">
        <v>15</v>
      </c>
    </row>
    <row r="1836" spans="1:29">
      <c r="A1836">
        <v>1987</v>
      </c>
      <c r="B1836" t="s">
        <v>806</v>
      </c>
      <c r="C1836" t="s">
        <v>3408</v>
      </c>
      <c r="J1836" t="s">
        <v>1457</v>
      </c>
      <c r="K1836">
        <v>0</v>
      </c>
      <c r="N1836" t="b">
        <v>0</v>
      </c>
      <c r="O1836" t="b">
        <v>1</v>
      </c>
      <c r="P1836" t="b">
        <v>0</v>
      </c>
      <c r="Q1836">
        <v>9</v>
      </c>
      <c r="R1836">
        <v>9</v>
      </c>
      <c r="S1836">
        <v>1</v>
      </c>
      <c r="T1836">
        <v>2</v>
      </c>
      <c r="U1836" t="b">
        <v>1</v>
      </c>
      <c r="V1836" t="s">
        <v>3292</v>
      </c>
      <c r="W1836" t="s">
        <v>3293</v>
      </c>
      <c r="X1836" t="s">
        <v>14590</v>
      </c>
      <c r="Y1836">
        <v>29</v>
      </c>
      <c r="Z1836">
        <v>29</v>
      </c>
      <c r="AA1836">
        <v>9</v>
      </c>
      <c r="AB1836">
        <v>9</v>
      </c>
      <c r="AC1836">
        <v>15</v>
      </c>
    </row>
    <row r="1837" spans="1:29">
      <c r="A1837">
        <v>1988</v>
      </c>
      <c r="B1837" t="s">
        <v>806</v>
      </c>
      <c r="C1837" t="s">
        <v>3409</v>
      </c>
      <c r="J1837" t="s">
        <v>1457</v>
      </c>
      <c r="K1837">
        <v>0</v>
      </c>
      <c r="N1837" t="b">
        <v>0</v>
      </c>
      <c r="O1837" t="b">
        <v>1</v>
      </c>
      <c r="P1837" t="b">
        <v>0</v>
      </c>
      <c r="Q1837">
        <v>9</v>
      </c>
      <c r="R1837">
        <v>9</v>
      </c>
      <c r="S1837">
        <v>1</v>
      </c>
      <c r="T1837">
        <v>2</v>
      </c>
      <c r="U1837" t="b">
        <v>1</v>
      </c>
      <c r="V1837" t="s">
        <v>3292</v>
      </c>
      <c r="W1837" t="s">
        <v>3293</v>
      </c>
      <c r="X1837" t="s">
        <v>14591</v>
      </c>
      <c r="Y1837">
        <v>30</v>
      </c>
      <c r="Z1837">
        <v>30</v>
      </c>
      <c r="AA1837">
        <v>9</v>
      </c>
      <c r="AB1837">
        <v>9</v>
      </c>
      <c r="AC1837">
        <v>15</v>
      </c>
    </row>
    <row r="1838" spans="1:29">
      <c r="A1838">
        <v>1989</v>
      </c>
      <c r="B1838" t="s">
        <v>806</v>
      </c>
      <c r="C1838" t="s">
        <v>3410</v>
      </c>
      <c r="J1838" t="s">
        <v>1457</v>
      </c>
      <c r="K1838">
        <v>0</v>
      </c>
      <c r="N1838" t="b">
        <v>0</v>
      </c>
      <c r="O1838" t="b">
        <v>1</v>
      </c>
      <c r="P1838" t="b">
        <v>0</v>
      </c>
      <c r="Q1838">
        <v>9</v>
      </c>
      <c r="R1838">
        <v>9</v>
      </c>
      <c r="S1838">
        <v>1</v>
      </c>
      <c r="T1838">
        <v>2</v>
      </c>
      <c r="U1838" t="b">
        <v>1</v>
      </c>
      <c r="V1838" t="s">
        <v>3292</v>
      </c>
      <c r="W1838" t="s">
        <v>3293</v>
      </c>
      <c r="X1838" t="s">
        <v>14746</v>
      </c>
      <c r="Y1838">
        <v>31</v>
      </c>
      <c r="Z1838">
        <v>31</v>
      </c>
      <c r="AA1838">
        <v>9</v>
      </c>
      <c r="AB1838">
        <v>9</v>
      </c>
      <c r="AC1838">
        <v>15</v>
      </c>
    </row>
    <row r="1839" spans="1:29">
      <c r="A1839">
        <v>1990</v>
      </c>
      <c r="B1839" t="s">
        <v>806</v>
      </c>
      <c r="C1839" t="s">
        <v>3411</v>
      </c>
      <c r="J1839" t="s">
        <v>1457</v>
      </c>
      <c r="K1839">
        <v>0</v>
      </c>
      <c r="N1839" t="b">
        <v>0</v>
      </c>
      <c r="O1839" t="b">
        <v>1</v>
      </c>
      <c r="P1839" t="b">
        <v>0</v>
      </c>
      <c r="Q1839">
        <v>9</v>
      </c>
      <c r="R1839">
        <v>9</v>
      </c>
      <c r="S1839">
        <v>1</v>
      </c>
      <c r="T1839">
        <v>2</v>
      </c>
      <c r="U1839" t="b">
        <v>1</v>
      </c>
      <c r="V1839" t="s">
        <v>3292</v>
      </c>
      <c r="W1839" t="s">
        <v>3293</v>
      </c>
      <c r="X1839" t="s">
        <v>14747</v>
      </c>
      <c r="Y1839">
        <v>32</v>
      </c>
      <c r="Z1839">
        <v>32</v>
      </c>
      <c r="AA1839">
        <v>9</v>
      </c>
      <c r="AB1839">
        <v>9</v>
      </c>
      <c r="AC1839">
        <v>15</v>
      </c>
    </row>
    <row r="1840" spans="1:29">
      <c r="A1840">
        <v>1991</v>
      </c>
      <c r="B1840" t="s">
        <v>806</v>
      </c>
      <c r="C1840" t="s">
        <v>3412</v>
      </c>
      <c r="J1840" t="s">
        <v>1457</v>
      </c>
      <c r="K1840">
        <v>0</v>
      </c>
      <c r="N1840" t="b">
        <v>0</v>
      </c>
      <c r="O1840" t="b">
        <v>1</v>
      </c>
      <c r="P1840" t="b">
        <v>0</v>
      </c>
      <c r="Q1840">
        <v>9</v>
      </c>
      <c r="R1840">
        <v>9</v>
      </c>
      <c r="S1840">
        <v>1</v>
      </c>
      <c r="T1840">
        <v>2</v>
      </c>
      <c r="U1840" t="b">
        <v>1</v>
      </c>
      <c r="V1840" t="s">
        <v>3292</v>
      </c>
      <c r="W1840" t="s">
        <v>3293</v>
      </c>
      <c r="X1840" t="s">
        <v>14737</v>
      </c>
      <c r="Y1840">
        <v>33</v>
      </c>
      <c r="Z1840">
        <v>33</v>
      </c>
      <c r="AA1840">
        <v>9</v>
      </c>
      <c r="AB1840">
        <v>9</v>
      </c>
      <c r="AC1840">
        <v>15</v>
      </c>
    </row>
    <row r="1841" spans="1:29">
      <c r="A1841">
        <v>1992</v>
      </c>
      <c r="B1841" t="s">
        <v>806</v>
      </c>
      <c r="C1841" t="s">
        <v>3413</v>
      </c>
      <c r="J1841" t="s">
        <v>1457</v>
      </c>
      <c r="K1841">
        <v>0</v>
      </c>
      <c r="N1841" t="b">
        <v>0</v>
      </c>
      <c r="O1841" t="b">
        <v>1</v>
      </c>
      <c r="P1841" t="b">
        <v>0</v>
      </c>
      <c r="Q1841">
        <v>9</v>
      </c>
      <c r="R1841">
        <v>9</v>
      </c>
      <c r="S1841">
        <v>1</v>
      </c>
      <c r="T1841">
        <v>2</v>
      </c>
      <c r="U1841" t="b">
        <v>1</v>
      </c>
      <c r="V1841" t="s">
        <v>3292</v>
      </c>
      <c r="W1841" t="s">
        <v>3293</v>
      </c>
      <c r="X1841" t="s">
        <v>14748</v>
      </c>
      <c r="Y1841">
        <v>34</v>
      </c>
      <c r="Z1841">
        <v>34</v>
      </c>
      <c r="AA1841">
        <v>9</v>
      </c>
      <c r="AB1841">
        <v>9</v>
      </c>
      <c r="AC1841">
        <v>15</v>
      </c>
    </row>
    <row r="1842" spans="1:29">
      <c r="A1842">
        <v>1993</v>
      </c>
      <c r="B1842" t="s">
        <v>806</v>
      </c>
      <c r="C1842" t="s">
        <v>3414</v>
      </c>
      <c r="J1842" t="s">
        <v>1457</v>
      </c>
      <c r="K1842">
        <v>0</v>
      </c>
      <c r="N1842" t="b">
        <v>0</v>
      </c>
      <c r="O1842" t="b">
        <v>1</v>
      </c>
      <c r="P1842" t="b">
        <v>0</v>
      </c>
      <c r="Q1842">
        <v>9</v>
      </c>
      <c r="R1842">
        <v>9</v>
      </c>
      <c r="S1842">
        <v>1</v>
      </c>
      <c r="T1842">
        <v>2</v>
      </c>
      <c r="U1842" t="b">
        <v>1</v>
      </c>
      <c r="V1842" t="s">
        <v>3292</v>
      </c>
      <c r="W1842" t="s">
        <v>3293</v>
      </c>
      <c r="X1842" t="s">
        <v>14749</v>
      </c>
      <c r="Y1842">
        <v>35</v>
      </c>
      <c r="Z1842">
        <v>35</v>
      </c>
      <c r="AA1842">
        <v>9</v>
      </c>
      <c r="AB1842">
        <v>9</v>
      </c>
      <c r="AC1842">
        <v>15</v>
      </c>
    </row>
    <row r="1843" spans="1:29">
      <c r="A1843">
        <v>1994</v>
      </c>
      <c r="B1843" t="s">
        <v>806</v>
      </c>
      <c r="C1843" t="s">
        <v>3415</v>
      </c>
      <c r="J1843" t="s">
        <v>1457</v>
      </c>
      <c r="K1843">
        <v>0</v>
      </c>
      <c r="N1843" t="b">
        <v>0</v>
      </c>
      <c r="O1843" t="b">
        <v>1</v>
      </c>
      <c r="P1843" t="b">
        <v>0</v>
      </c>
      <c r="Q1843">
        <v>9</v>
      </c>
      <c r="R1843">
        <v>9</v>
      </c>
      <c r="S1843">
        <v>1</v>
      </c>
      <c r="T1843">
        <v>2</v>
      </c>
      <c r="U1843" t="b">
        <v>1</v>
      </c>
      <c r="V1843" t="s">
        <v>3292</v>
      </c>
      <c r="W1843" t="s">
        <v>3293</v>
      </c>
      <c r="X1843" t="s">
        <v>14750</v>
      </c>
      <c r="Y1843">
        <v>36</v>
      </c>
      <c r="Z1843">
        <v>36</v>
      </c>
      <c r="AA1843">
        <v>9</v>
      </c>
      <c r="AB1843">
        <v>9</v>
      </c>
      <c r="AC1843">
        <v>15</v>
      </c>
    </row>
    <row r="1844" spans="1:29">
      <c r="A1844">
        <v>1995</v>
      </c>
      <c r="B1844" t="s">
        <v>806</v>
      </c>
      <c r="C1844" t="s">
        <v>3416</v>
      </c>
      <c r="J1844" t="s">
        <v>1457</v>
      </c>
      <c r="K1844">
        <v>0</v>
      </c>
      <c r="N1844" t="b">
        <v>0</v>
      </c>
      <c r="O1844" t="b">
        <v>1</v>
      </c>
      <c r="P1844" t="b">
        <v>0</v>
      </c>
      <c r="Q1844">
        <v>9</v>
      </c>
      <c r="R1844">
        <v>9</v>
      </c>
      <c r="S1844">
        <v>1</v>
      </c>
      <c r="T1844">
        <v>2</v>
      </c>
      <c r="U1844" t="b">
        <v>1</v>
      </c>
      <c r="V1844" t="s">
        <v>3292</v>
      </c>
      <c r="W1844" t="s">
        <v>3293</v>
      </c>
      <c r="X1844" t="s">
        <v>14606</v>
      </c>
      <c r="Y1844">
        <v>37</v>
      </c>
      <c r="Z1844">
        <v>37</v>
      </c>
      <c r="AA1844">
        <v>9</v>
      </c>
      <c r="AB1844">
        <v>9</v>
      </c>
      <c r="AC1844">
        <v>15</v>
      </c>
    </row>
    <row r="1845" spans="1:29">
      <c r="A1845">
        <v>1996</v>
      </c>
      <c r="B1845" t="s">
        <v>806</v>
      </c>
      <c r="C1845" t="s">
        <v>3417</v>
      </c>
      <c r="J1845" t="s">
        <v>1457</v>
      </c>
      <c r="K1845">
        <v>0</v>
      </c>
      <c r="N1845" t="b">
        <v>0</v>
      </c>
      <c r="O1845" t="b">
        <v>1</v>
      </c>
      <c r="P1845" t="b">
        <v>0</v>
      </c>
      <c r="Q1845">
        <v>9</v>
      </c>
      <c r="R1845">
        <v>9</v>
      </c>
      <c r="S1845">
        <v>1</v>
      </c>
      <c r="T1845">
        <v>2</v>
      </c>
      <c r="U1845" t="b">
        <v>1</v>
      </c>
      <c r="V1845" t="s">
        <v>3292</v>
      </c>
      <c r="W1845" t="s">
        <v>3293</v>
      </c>
      <c r="X1845" t="s">
        <v>14751</v>
      </c>
      <c r="Y1845">
        <v>38</v>
      </c>
      <c r="Z1845">
        <v>38</v>
      </c>
      <c r="AA1845">
        <v>9</v>
      </c>
      <c r="AB1845">
        <v>9</v>
      </c>
      <c r="AC1845">
        <v>15</v>
      </c>
    </row>
    <row r="1846" spans="1:29">
      <c r="A1846">
        <v>1997</v>
      </c>
      <c r="B1846" t="s">
        <v>806</v>
      </c>
      <c r="C1846" t="s">
        <v>3418</v>
      </c>
      <c r="J1846" t="s">
        <v>1457</v>
      </c>
      <c r="K1846">
        <v>0</v>
      </c>
      <c r="N1846" t="b">
        <v>0</v>
      </c>
      <c r="O1846" t="b">
        <v>1</v>
      </c>
      <c r="P1846" t="b">
        <v>0</v>
      </c>
      <c r="Q1846">
        <v>9</v>
      </c>
      <c r="R1846">
        <v>9</v>
      </c>
      <c r="S1846">
        <v>1</v>
      </c>
      <c r="T1846">
        <v>2</v>
      </c>
      <c r="U1846" t="b">
        <v>1</v>
      </c>
      <c r="V1846" t="s">
        <v>3292</v>
      </c>
      <c r="W1846" t="s">
        <v>3293</v>
      </c>
      <c r="X1846" t="s">
        <v>14610</v>
      </c>
      <c r="Y1846">
        <v>39</v>
      </c>
      <c r="Z1846">
        <v>39</v>
      </c>
      <c r="AA1846">
        <v>9</v>
      </c>
      <c r="AB1846">
        <v>9</v>
      </c>
      <c r="AC1846">
        <v>15</v>
      </c>
    </row>
    <row r="1847" spans="1:29">
      <c r="A1847">
        <v>1998</v>
      </c>
      <c r="B1847" t="s">
        <v>806</v>
      </c>
      <c r="C1847" t="s">
        <v>3419</v>
      </c>
      <c r="J1847" t="s">
        <v>1457</v>
      </c>
      <c r="K1847">
        <v>0</v>
      </c>
      <c r="N1847" t="b">
        <v>0</v>
      </c>
      <c r="O1847" t="b">
        <v>1</v>
      </c>
      <c r="P1847" t="b">
        <v>0</v>
      </c>
      <c r="Q1847">
        <v>9</v>
      </c>
      <c r="R1847">
        <v>9</v>
      </c>
      <c r="S1847">
        <v>1</v>
      </c>
      <c r="T1847">
        <v>2</v>
      </c>
      <c r="U1847" t="b">
        <v>1</v>
      </c>
      <c r="V1847" t="s">
        <v>3292</v>
      </c>
      <c r="W1847" t="s">
        <v>3293</v>
      </c>
      <c r="X1847" t="s">
        <v>14752</v>
      </c>
      <c r="Y1847">
        <v>40</v>
      </c>
      <c r="Z1847">
        <v>40</v>
      </c>
      <c r="AA1847">
        <v>9</v>
      </c>
      <c r="AB1847">
        <v>9</v>
      </c>
      <c r="AC1847">
        <v>15</v>
      </c>
    </row>
    <row r="1848" spans="1:29">
      <c r="A1848">
        <v>1999</v>
      </c>
      <c r="B1848" t="s">
        <v>806</v>
      </c>
      <c r="C1848" t="s">
        <v>3420</v>
      </c>
      <c r="J1848" t="s">
        <v>1457</v>
      </c>
      <c r="K1848">
        <v>0</v>
      </c>
      <c r="N1848" t="b">
        <v>0</v>
      </c>
      <c r="O1848" t="b">
        <v>1</v>
      </c>
      <c r="P1848" t="b">
        <v>0</v>
      </c>
      <c r="Q1848">
        <v>9</v>
      </c>
      <c r="R1848">
        <v>9</v>
      </c>
      <c r="S1848">
        <v>1</v>
      </c>
      <c r="T1848">
        <v>2</v>
      </c>
      <c r="U1848" t="b">
        <v>1</v>
      </c>
      <c r="V1848" t="s">
        <v>3292</v>
      </c>
      <c r="W1848" t="s">
        <v>3293</v>
      </c>
      <c r="X1848" t="s">
        <v>14753</v>
      </c>
      <c r="Y1848">
        <v>41</v>
      </c>
      <c r="Z1848">
        <v>41</v>
      </c>
      <c r="AA1848">
        <v>9</v>
      </c>
      <c r="AB1848">
        <v>9</v>
      </c>
      <c r="AC1848">
        <v>15</v>
      </c>
    </row>
    <row r="1849" spans="1:29">
      <c r="A1849">
        <v>2000</v>
      </c>
      <c r="B1849" t="s">
        <v>806</v>
      </c>
      <c r="C1849" t="s">
        <v>3421</v>
      </c>
      <c r="J1849" t="s">
        <v>1457</v>
      </c>
      <c r="K1849">
        <v>0</v>
      </c>
      <c r="N1849" t="b">
        <v>0</v>
      </c>
      <c r="O1849" t="b">
        <v>1</v>
      </c>
      <c r="P1849" t="b">
        <v>0</v>
      </c>
      <c r="Q1849">
        <v>9</v>
      </c>
      <c r="R1849">
        <v>9</v>
      </c>
      <c r="S1849">
        <v>1</v>
      </c>
      <c r="T1849">
        <v>2</v>
      </c>
      <c r="U1849" t="b">
        <v>1</v>
      </c>
      <c r="V1849" t="s">
        <v>3292</v>
      </c>
      <c r="W1849" t="s">
        <v>3293</v>
      </c>
      <c r="X1849" t="s">
        <v>14614</v>
      </c>
      <c r="Y1849">
        <v>42</v>
      </c>
      <c r="Z1849">
        <v>42</v>
      </c>
      <c r="AA1849">
        <v>9</v>
      </c>
      <c r="AB1849">
        <v>9</v>
      </c>
      <c r="AC1849">
        <v>15</v>
      </c>
    </row>
    <row r="1850" spans="1:29">
      <c r="A1850">
        <v>2001</v>
      </c>
      <c r="B1850" t="s">
        <v>806</v>
      </c>
      <c r="C1850" t="s">
        <v>3422</v>
      </c>
      <c r="J1850" t="s">
        <v>1457</v>
      </c>
      <c r="K1850">
        <v>0</v>
      </c>
      <c r="N1850" t="b">
        <v>0</v>
      </c>
      <c r="O1850" t="b">
        <v>1</v>
      </c>
      <c r="P1850" t="b">
        <v>0</v>
      </c>
      <c r="Q1850">
        <v>9</v>
      </c>
      <c r="R1850">
        <v>9</v>
      </c>
      <c r="S1850">
        <v>1</v>
      </c>
      <c r="T1850">
        <v>2</v>
      </c>
      <c r="U1850" t="b">
        <v>1</v>
      </c>
      <c r="V1850" t="s">
        <v>3292</v>
      </c>
      <c r="W1850" t="s">
        <v>3293</v>
      </c>
      <c r="X1850" t="s">
        <v>14618</v>
      </c>
      <c r="Y1850">
        <v>43</v>
      </c>
      <c r="Z1850">
        <v>43</v>
      </c>
      <c r="AA1850">
        <v>9</v>
      </c>
      <c r="AB1850">
        <v>9</v>
      </c>
      <c r="AC1850">
        <v>15</v>
      </c>
    </row>
    <row r="1851" spans="1:29">
      <c r="A1851">
        <v>2002</v>
      </c>
      <c r="B1851" t="s">
        <v>1516</v>
      </c>
      <c r="C1851" t="s">
        <v>3423</v>
      </c>
      <c r="D1851" t="s">
        <v>3424</v>
      </c>
      <c r="E1851" t="s">
        <v>3425</v>
      </c>
      <c r="U1851" t="b">
        <v>1</v>
      </c>
      <c r="V1851" t="s">
        <v>3292</v>
      </c>
      <c r="W1851" t="s">
        <v>3293</v>
      </c>
      <c r="X1851" t="s">
        <v>15385</v>
      </c>
      <c r="Y1851">
        <v>48</v>
      </c>
      <c r="Z1851">
        <v>57</v>
      </c>
      <c r="AA1851">
        <v>2</v>
      </c>
      <c r="AB1851">
        <v>10</v>
      </c>
      <c r="AC1851">
        <v>15</v>
      </c>
    </row>
    <row r="1852" spans="1:29">
      <c r="A1852">
        <v>2003</v>
      </c>
      <c r="B1852" t="s">
        <v>828</v>
      </c>
      <c r="C1852" t="s">
        <v>3426</v>
      </c>
      <c r="U1852" t="b">
        <v>1</v>
      </c>
      <c r="V1852" t="s">
        <v>3292</v>
      </c>
      <c r="W1852" t="s">
        <v>3293</v>
      </c>
      <c r="X1852" t="s">
        <v>15386</v>
      </c>
      <c r="Y1852">
        <v>48</v>
      </c>
      <c r="Z1852">
        <v>57</v>
      </c>
      <c r="AA1852">
        <v>2</v>
      </c>
      <c r="AB1852">
        <v>9</v>
      </c>
      <c r="AC1852">
        <v>15</v>
      </c>
    </row>
    <row r="1853" spans="1:29">
      <c r="A1853">
        <v>2004</v>
      </c>
      <c r="B1853" t="s">
        <v>1521</v>
      </c>
      <c r="C1853" t="s">
        <v>3427</v>
      </c>
      <c r="U1853" t="b">
        <v>1</v>
      </c>
      <c r="V1853" t="s">
        <v>3292</v>
      </c>
      <c r="W1853" t="s">
        <v>3293</v>
      </c>
      <c r="X1853" t="s">
        <v>15387</v>
      </c>
      <c r="Y1853">
        <v>49</v>
      </c>
      <c r="Z1853">
        <v>57</v>
      </c>
      <c r="AA1853">
        <v>2</v>
      </c>
      <c r="AB1853">
        <v>10</v>
      </c>
      <c r="AC1853">
        <v>15</v>
      </c>
    </row>
    <row r="1854" spans="1:29">
      <c r="A1854">
        <v>2005</v>
      </c>
      <c r="B1854" t="s">
        <v>806</v>
      </c>
      <c r="C1854" t="s">
        <v>3428</v>
      </c>
      <c r="J1854" t="s">
        <v>1449</v>
      </c>
      <c r="K1854">
        <v>0</v>
      </c>
      <c r="N1854" t="b">
        <v>1</v>
      </c>
      <c r="O1854" t="b">
        <v>0</v>
      </c>
      <c r="P1854" t="b">
        <v>0</v>
      </c>
      <c r="Q1854">
        <v>9</v>
      </c>
      <c r="R1854">
        <v>9</v>
      </c>
      <c r="S1854">
        <v>1</v>
      </c>
      <c r="T1854">
        <v>2</v>
      </c>
      <c r="U1854" t="b">
        <v>1</v>
      </c>
      <c r="V1854" t="s">
        <v>3292</v>
      </c>
      <c r="W1854" t="s">
        <v>3293</v>
      </c>
      <c r="X1854" t="s">
        <v>15306</v>
      </c>
      <c r="Y1854">
        <v>50</v>
      </c>
      <c r="Z1854">
        <v>50</v>
      </c>
      <c r="AA1854">
        <v>2</v>
      </c>
      <c r="AB1854">
        <v>2</v>
      </c>
      <c r="AC1854">
        <v>15</v>
      </c>
    </row>
    <row r="1855" spans="1:29">
      <c r="A1855">
        <v>2006</v>
      </c>
      <c r="B1855" t="s">
        <v>806</v>
      </c>
      <c r="C1855" t="s">
        <v>3429</v>
      </c>
      <c r="J1855" t="s">
        <v>1449</v>
      </c>
      <c r="K1855">
        <v>0</v>
      </c>
      <c r="N1855" t="b">
        <v>1</v>
      </c>
      <c r="O1855" t="b">
        <v>0</v>
      </c>
      <c r="P1855" t="b">
        <v>0</v>
      </c>
      <c r="Q1855">
        <v>9</v>
      </c>
      <c r="R1855">
        <v>9</v>
      </c>
      <c r="S1855">
        <v>1</v>
      </c>
      <c r="T1855">
        <v>2</v>
      </c>
      <c r="U1855" t="b">
        <v>1</v>
      </c>
      <c r="V1855" t="s">
        <v>3292</v>
      </c>
      <c r="W1855" t="s">
        <v>3293</v>
      </c>
      <c r="X1855" t="s">
        <v>14789</v>
      </c>
      <c r="Y1855">
        <v>50</v>
      </c>
      <c r="Z1855">
        <v>50</v>
      </c>
      <c r="AA1855">
        <v>4</v>
      </c>
      <c r="AB1855">
        <v>4</v>
      </c>
      <c r="AC1855">
        <v>15</v>
      </c>
    </row>
    <row r="1856" spans="1:29">
      <c r="A1856">
        <v>2007</v>
      </c>
      <c r="B1856" t="s">
        <v>806</v>
      </c>
      <c r="C1856" t="s">
        <v>3430</v>
      </c>
      <c r="J1856" t="s">
        <v>1449</v>
      </c>
      <c r="K1856">
        <v>0</v>
      </c>
      <c r="N1856" t="b">
        <v>1</v>
      </c>
      <c r="O1856" t="b">
        <v>0</v>
      </c>
      <c r="P1856" t="b">
        <v>0</v>
      </c>
      <c r="Q1856">
        <v>9</v>
      </c>
      <c r="R1856">
        <v>9</v>
      </c>
      <c r="S1856">
        <v>1</v>
      </c>
      <c r="T1856">
        <v>2</v>
      </c>
      <c r="U1856" t="b">
        <v>1</v>
      </c>
      <c r="V1856" t="s">
        <v>3292</v>
      </c>
      <c r="W1856" t="s">
        <v>3293</v>
      </c>
      <c r="X1856" t="s">
        <v>15307</v>
      </c>
      <c r="Y1856">
        <v>51</v>
      </c>
      <c r="Z1856">
        <v>51</v>
      </c>
      <c r="AA1856">
        <v>2</v>
      </c>
      <c r="AB1856">
        <v>2</v>
      </c>
      <c r="AC1856">
        <v>15</v>
      </c>
    </row>
    <row r="1857" spans="1:29">
      <c r="A1857">
        <v>2008</v>
      </c>
      <c r="B1857" t="s">
        <v>806</v>
      </c>
      <c r="C1857" t="s">
        <v>3431</v>
      </c>
      <c r="J1857" t="s">
        <v>1449</v>
      </c>
      <c r="K1857">
        <v>0</v>
      </c>
      <c r="N1857" t="b">
        <v>1</v>
      </c>
      <c r="O1857" t="b">
        <v>0</v>
      </c>
      <c r="P1857" t="b">
        <v>0</v>
      </c>
      <c r="Q1857">
        <v>9</v>
      </c>
      <c r="R1857">
        <v>9</v>
      </c>
      <c r="S1857">
        <v>1</v>
      </c>
      <c r="T1857">
        <v>2</v>
      </c>
      <c r="U1857" t="b">
        <v>1</v>
      </c>
      <c r="V1857" t="s">
        <v>3292</v>
      </c>
      <c r="W1857" t="s">
        <v>3293</v>
      </c>
      <c r="X1857" t="s">
        <v>14790</v>
      </c>
      <c r="Y1857">
        <v>51</v>
      </c>
      <c r="Z1857">
        <v>51</v>
      </c>
      <c r="AA1857">
        <v>4</v>
      </c>
      <c r="AB1857">
        <v>4</v>
      </c>
      <c r="AC1857">
        <v>15</v>
      </c>
    </row>
    <row r="1858" spans="1:29">
      <c r="A1858">
        <v>2009</v>
      </c>
      <c r="B1858" t="s">
        <v>806</v>
      </c>
      <c r="C1858" t="s">
        <v>3432</v>
      </c>
      <c r="J1858" t="s">
        <v>1449</v>
      </c>
      <c r="K1858">
        <v>0</v>
      </c>
      <c r="N1858" t="b">
        <v>1</v>
      </c>
      <c r="O1858" t="b">
        <v>0</v>
      </c>
      <c r="P1858" t="b">
        <v>0</v>
      </c>
      <c r="Q1858">
        <v>9</v>
      </c>
      <c r="R1858">
        <v>9</v>
      </c>
      <c r="S1858">
        <v>1</v>
      </c>
      <c r="T1858">
        <v>2</v>
      </c>
      <c r="U1858" t="b">
        <v>1</v>
      </c>
      <c r="V1858" t="s">
        <v>3292</v>
      </c>
      <c r="W1858" t="s">
        <v>3293</v>
      </c>
      <c r="X1858" t="s">
        <v>15308</v>
      </c>
      <c r="Y1858">
        <v>52</v>
      </c>
      <c r="Z1858">
        <v>52</v>
      </c>
      <c r="AA1858">
        <v>2</v>
      </c>
      <c r="AB1858">
        <v>2</v>
      </c>
      <c r="AC1858">
        <v>15</v>
      </c>
    </row>
    <row r="1859" spans="1:29">
      <c r="A1859">
        <v>2010</v>
      </c>
      <c r="B1859" t="s">
        <v>806</v>
      </c>
      <c r="C1859" t="s">
        <v>3433</v>
      </c>
      <c r="J1859" t="s">
        <v>1449</v>
      </c>
      <c r="K1859">
        <v>0</v>
      </c>
      <c r="N1859" t="b">
        <v>1</v>
      </c>
      <c r="O1859" t="b">
        <v>0</v>
      </c>
      <c r="P1859" t="b">
        <v>0</v>
      </c>
      <c r="Q1859">
        <v>9</v>
      </c>
      <c r="R1859">
        <v>9</v>
      </c>
      <c r="S1859">
        <v>1</v>
      </c>
      <c r="T1859">
        <v>2</v>
      </c>
      <c r="U1859" t="b">
        <v>1</v>
      </c>
      <c r="V1859" t="s">
        <v>3292</v>
      </c>
      <c r="W1859" t="s">
        <v>3293</v>
      </c>
      <c r="X1859" t="s">
        <v>14791</v>
      </c>
      <c r="Y1859">
        <v>52</v>
      </c>
      <c r="Z1859">
        <v>52</v>
      </c>
      <c r="AA1859">
        <v>4</v>
      </c>
      <c r="AB1859">
        <v>4</v>
      </c>
      <c r="AC1859">
        <v>15</v>
      </c>
    </row>
    <row r="1860" spans="1:29">
      <c r="A1860">
        <v>2011</v>
      </c>
      <c r="B1860" t="s">
        <v>806</v>
      </c>
      <c r="C1860" t="s">
        <v>3434</v>
      </c>
      <c r="J1860" t="s">
        <v>1449</v>
      </c>
      <c r="K1860">
        <v>0</v>
      </c>
      <c r="N1860" t="b">
        <v>1</v>
      </c>
      <c r="O1860" t="b">
        <v>0</v>
      </c>
      <c r="P1860" t="b">
        <v>0</v>
      </c>
      <c r="Q1860">
        <v>9</v>
      </c>
      <c r="R1860">
        <v>9</v>
      </c>
      <c r="S1860">
        <v>1</v>
      </c>
      <c r="T1860">
        <v>2</v>
      </c>
      <c r="U1860" t="b">
        <v>1</v>
      </c>
      <c r="V1860" t="s">
        <v>3292</v>
      </c>
      <c r="W1860" t="s">
        <v>3293</v>
      </c>
      <c r="X1860" t="s">
        <v>15388</v>
      </c>
      <c r="Y1860">
        <v>53</v>
      </c>
      <c r="Z1860">
        <v>53</v>
      </c>
      <c r="AA1860">
        <v>2</v>
      </c>
      <c r="AB1860">
        <v>2</v>
      </c>
      <c r="AC1860">
        <v>15</v>
      </c>
    </row>
    <row r="1861" spans="1:29">
      <c r="A1861">
        <v>2012</v>
      </c>
      <c r="B1861" t="s">
        <v>806</v>
      </c>
      <c r="C1861" t="s">
        <v>3435</v>
      </c>
      <c r="J1861" t="s">
        <v>1449</v>
      </c>
      <c r="K1861">
        <v>0</v>
      </c>
      <c r="N1861" t="b">
        <v>1</v>
      </c>
      <c r="O1861" t="b">
        <v>0</v>
      </c>
      <c r="P1861" t="b">
        <v>0</v>
      </c>
      <c r="Q1861">
        <v>9</v>
      </c>
      <c r="R1861">
        <v>9</v>
      </c>
      <c r="S1861">
        <v>1</v>
      </c>
      <c r="T1861">
        <v>2</v>
      </c>
      <c r="U1861" t="b">
        <v>1</v>
      </c>
      <c r="V1861" t="s">
        <v>3292</v>
      </c>
      <c r="W1861" t="s">
        <v>3293</v>
      </c>
      <c r="X1861" t="s">
        <v>14802</v>
      </c>
      <c r="Y1861">
        <v>53</v>
      </c>
      <c r="Z1861">
        <v>53</v>
      </c>
      <c r="AA1861">
        <v>4</v>
      </c>
      <c r="AB1861">
        <v>4</v>
      </c>
      <c r="AC1861">
        <v>15</v>
      </c>
    </row>
    <row r="1862" spans="1:29">
      <c r="A1862">
        <v>2013</v>
      </c>
      <c r="B1862" t="s">
        <v>806</v>
      </c>
      <c r="C1862" t="s">
        <v>3436</v>
      </c>
      <c r="J1862" t="s">
        <v>1449</v>
      </c>
      <c r="K1862">
        <v>0</v>
      </c>
      <c r="N1862" t="b">
        <v>1</v>
      </c>
      <c r="O1862" t="b">
        <v>0</v>
      </c>
      <c r="P1862" t="b">
        <v>0</v>
      </c>
      <c r="Q1862">
        <v>9</v>
      </c>
      <c r="R1862">
        <v>9</v>
      </c>
      <c r="S1862">
        <v>1</v>
      </c>
      <c r="T1862">
        <v>2</v>
      </c>
      <c r="U1862" t="b">
        <v>1</v>
      </c>
      <c r="V1862" t="s">
        <v>3292</v>
      </c>
      <c r="W1862" t="s">
        <v>3293</v>
      </c>
      <c r="X1862" t="s">
        <v>15389</v>
      </c>
      <c r="Y1862">
        <v>54</v>
      </c>
      <c r="Z1862">
        <v>54</v>
      </c>
      <c r="AA1862">
        <v>2</v>
      </c>
      <c r="AB1862">
        <v>2</v>
      </c>
      <c r="AC1862">
        <v>15</v>
      </c>
    </row>
    <row r="1863" spans="1:29">
      <c r="A1863">
        <v>2014</v>
      </c>
      <c r="B1863" t="s">
        <v>806</v>
      </c>
      <c r="C1863" t="s">
        <v>3437</v>
      </c>
      <c r="J1863" t="s">
        <v>1449</v>
      </c>
      <c r="K1863">
        <v>0</v>
      </c>
      <c r="N1863" t="b">
        <v>1</v>
      </c>
      <c r="O1863" t="b">
        <v>0</v>
      </c>
      <c r="P1863" t="b">
        <v>0</v>
      </c>
      <c r="Q1863">
        <v>9</v>
      </c>
      <c r="R1863">
        <v>9</v>
      </c>
      <c r="S1863">
        <v>1</v>
      </c>
      <c r="T1863">
        <v>2</v>
      </c>
      <c r="U1863" t="b">
        <v>1</v>
      </c>
      <c r="V1863" t="s">
        <v>3292</v>
      </c>
      <c r="W1863" t="s">
        <v>3293</v>
      </c>
      <c r="X1863" t="s">
        <v>14806</v>
      </c>
      <c r="Y1863">
        <v>54</v>
      </c>
      <c r="Z1863">
        <v>54</v>
      </c>
      <c r="AA1863">
        <v>4</v>
      </c>
      <c r="AB1863">
        <v>4</v>
      </c>
      <c r="AC1863">
        <v>15</v>
      </c>
    </row>
    <row r="1864" spans="1:29">
      <c r="A1864">
        <v>2015</v>
      </c>
      <c r="B1864" t="s">
        <v>806</v>
      </c>
      <c r="C1864" t="s">
        <v>3438</v>
      </c>
      <c r="J1864" t="s">
        <v>1449</v>
      </c>
      <c r="K1864">
        <v>0</v>
      </c>
      <c r="N1864" t="b">
        <v>1</v>
      </c>
      <c r="O1864" t="b">
        <v>0</v>
      </c>
      <c r="P1864" t="b">
        <v>0</v>
      </c>
      <c r="Q1864">
        <v>9</v>
      </c>
      <c r="R1864">
        <v>9</v>
      </c>
      <c r="S1864">
        <v>1</v>
      </c>
      <c r="T1864">
        <v>2</v>
      </c>
      <c r="U1864" t="b">
        <v>1</v>
      </c>
      <c r="V1864" t="s">
        <v>3292</v>
      </c>
      <c r="W1864" t="s">
        <v>3293</v>
      </c>
      <c r="X1864" t="s">
        <v>15390</v>
      </c>
      <c r="Y1864">
        <v>55</v>
      </c>
      <c r="Z1864">
        <v>55</v>
      </c>
      <c r="AA1864">
        <v>2</v>
      </c>
      <c r="AB1864">
        <v>2</v>
      </c>
      <c r="AC1864">
        <v>15</v>
      </c>
    </row>
    <row r="1865" spans="1:29">
      <c r="A1865">
        <v>2016</v>
      </c>
      <c r="B1865" t="s">
        <v>806</v>
      </c>
      <c r="C1865" t="s">
        <v>3439</v>
      </c>
      <c r="J1865" t="s">
        <v>1449</v>
      </c>
      <c r="K1865">
        <v>0</v>
      </c>
      <c r="N1865" t="b">
        <v>1</v>
      </c>
      <c r="O1865" t="b">
        <v>0</v>
      </c>
      <c r="P1865" t="b">
        <v>0</v>
      </c>
      <c r="Q1865">
        <v>9</v>
      </c>
      <c r="R1865">
        <v>9</v>
      </c>
      <c r="S1865">
        <v>1</v>
      </c>
      <c r="T1865">
        <v>2</v>
      </c>
      <c r="U1865" t="b">
        <v>1</v>
      </c>
      <c r="V1865" t="s">
        <v>3292</v>
      </c>
      <c r="W1865" t="s">
        <v>3293</v>
      </c>
      <c r="X1865" t="s">
        <v>15391</v>
      </c>
      <c r="Y1865">
        <v>55</v>
      </c>
      <c r="Z1865">
        <v>55</v>
      </c>
      <c r="AA1865">
        <v>4</v>
      </c>
      <c r="AB1865">
        <v>4</v>
      </c>
      <c r="AC1865">
        <v>15</v>
      </c>
    </row>
    <row r="1866" spans="1:29">
      <c r="A1866">
        <v>2017</v>
      </c>
      <c r="B1866" t="s">
        <v>806</v>
      </c>
      <c r="C1866" t="s">
        <v>3440</v>
      </c>
      <c r="J1866" t="s">
        <v>1449</v>
      </c>
      <c r="K1866">
        <v>0</v>
      </c>
      <c r="N1866" t="b">
        <v>1</v>
      </c>
      <c r="O1866" t="b">
        <v>0</v>
      </c>
      <c r="P1866" t="b">
        <v>0</v>
      </c>
      <c r="Q1866">
        <v>9</v>
      </c>
      <c r="R1866">
        <v>9</v>
      </c>
      <c r="S1866">
        <v>1</v>
      </c>
      <c r="T1866">
        <v>2</v>
      </c>
      <c r="U1866" t="b">
        <v>1</v>
      </c>
      <c r="V1866" t="s">
        <v>3292</v>
      </c>
      <c r="W1866" t="s">
        <v>3293</v>
      </c>
      <c r="X1866" t="s">
        <v>15392</v>
      </c>
      <c r="Y1866">
        <v>56</v>
      </c>
      <c r="Z1866">
        <v>56</v>
      </c>
      <c r="AA1866">
        <v>2</v>
      </c>
      <c r="AB1866">
        <v>2</v>
      </c>
      <c r="AC1866">
        <v>15</v>
      </c>
    </row>
    <row r="1867" spans="1:29">
      <c r="A1867">
        <v>2018</v>
      </c>
      <c r="B1867" t="s">
        <v>806</v>
      </c>
      <c r="C1867" t="s">
        <v>3441</v>
      </c>
      <c r="J1867" t="s">
        <v>1449</v>
      </c>
      <c r="K1867">
        <v>0</v>
      </c>
      <c r="N1867" t="b">
        <v>1</v>
      </c>
      <c r="O1867" t="b">
        <v>0</v>
      </c>
      <c r="P1867" t="b">
        <v>0</v>
      </c>
      <c r="Q1867">
        <v>9</v>
      </c>
      <c r="R1867">
        <v>9</v>
      </c>
      <c r="S1867">
        <v>1</v>
      </c>
      <c r="T1867">
        <v>2</v>
      </c>
      <c r="U1867" t="b">
        <v>1</v>
      </c>
      <c r="V1867" t="s">
        <v>3292</v>
      </c>
      <c r="W1867" t="s">
        <v>3293</v>
      </c>
      <c r="X1867" t="s">
        <v>14810</v>
      </c>
      <c r="Y1867">
        <v>56</v>
      </c>
      <c r="Z1867">
        <v>56</v>
      </c>
      <c r="AA1867">
        <v>4</v>
      </c>
      <c r="AB1867">
        <v>4</v>
      </c>
      <c r="AC1867">
        <v>15</v>
      </c>
    </row>
    <row r="1868" spans="1:29">
      <c r="A1868">
        <v>2019</v>
      </c>
      <c r="B1868" t="s">
        <v>806</v>
      </c>
      <c r="C1868" t="s">
        <v>3442</v>
      </c>
      <c r="J1868" t="s">
        <v>1449</v>
      </c>
      <c r="K1868">
        <v>0</v>
      </c>
      <c r="N1868" t="b">
        <v>1</v>
      </c>
      <c r="O1868" t="b">
        <v>0</v>
      </c>
      <c r="P1868" t="b">
        <v>0</v>
      </c>
      <c r="Q1868">
        <v>9</v>
      </c>
      <c r="R1868">
        <v>9</v>
      </c>
      <c r="S1868">
        <v>1</v>
      </c>
      <c r="T1868">
        <v>2</v>
      </c>
      <c r="U1868" t="b">
        <v>1</v>
      </c>
      <c r="V1868" t="s">
        <v>3292</v>
      </c>
      <c r="W1868" t="s">
        <v>3293</v>
      </c>
      <c r="X1868" t="s">
        <v>15312</v>
      </c>
      <c r="Y1868">
        <v>57</v>
      </c>
      <c r="Z1868">
        <v>57</v>
      </c>
      <c r="AA1868">
        <v>2</v>
      </c>
      <c r="AB1868">
        <v>2</v>
      </c>
      <c r="AC1868">
        <v>15</v>
      </c>
    </row>
    <row r="1869" spans="1:29">
      <c r="A1869">
        <v>2020</v>
      </c>
      <c r="B1869" t="s">
        <v>806</v>
      </c>
      <c r="C1869" t="s">
        <v>3443</v>
      </c>
      <c r="J1869" t="s">
        <v>1449</v>
      </c>
      <c r="K1869">
        <v>0</v>
      </c>
      <c r="N1869" t="b">
        <v>1</v>
      </c>
      <c r="O1869" t="b">
        <v>0</v>
      </c>
      <c r="P1869" t="b">
        <v>0</v>
      </c>
      <c r="Q1869">
        <v>9</v>
      </c>
      <c r="R1869">
        <v>9</v>
      </c>
      <c r="S1869">
        <v>1</v>
      </c>
      <c r="T1869">
        <v>2</v>
      </c>
      <c r="U1869" t="b">
        <v>1</v>
      </c>
      <c r="V1869" t="s">
        <v>3292</v>
      </c>
      <c r="W1869" t="s">
        <v>3293</v>
      </c>
      <c r="X1869" t="s">
        <v>14812</v>
      </c>
      <c r="Y1869">
        <v>57</v>
      </c>
      <c r="Z1869">
        <v>57</v>
      </c>
      <c r="AA1869">
        <v>4</v>
      </c>
      <c r="AB1869">
        <v>4</v>
      </c>
      <c r="AC1869">
        <v>15</v>
      </c>
    </row>
    <row r="1870" spans="1:29">
      <c r="A1870">
        <v>2021</v>
      </c>
      <c r="B1870" t="s">
        <v>806</v>
      </c>
      <c r="C1870" t="s">
        <v>3444</v>
      </c>
      <c r="J1870" t="s">
        <v>1471</v>
      </c>
      <c r="K1870">
        <v>0</v>
      </c>
      <c r="N1870" t="b">
        <v>1</v>
      </c>
      <c r="O1870" t="b">
        <v>0</v>
      </c>
      <c r="P1870" t="b">
        <v>0</v>
      </c>
      <c r="Q1870">
        <v>9</v>
      </c>
      <c r="R1870">
        <v>9</v>
      </c>
      <c r="S1870">
        <v>1</v>
      </c>
      <c r="T1870">
        <v>2</v>
      </c>
      <c r="U1870" t="b">
        <v>1</v>
      </c>
      <c r="V1870" t="s">
        <v>3292</v>
      </c>
      <c r="W1870" t="s">
        <v>3293</v>
      </c>
      <c r="X1870" t="s">
        <v>14503</v>
      </c>
      <c r="Y1870">
        <v>50</v>
      </c>
      <c r="Z1870">
        <v>50</v>
      </c>
      <c r="AA1870">
        <v>9</v>
      </c>
      <c r="AB1870">
        <v>9</v>
      </c>
      <c r="AC1870">
        <v>15</v>
      </c>
    </row>
    <row r="1871" spans="1:29">
      <c r="A1871">
        <v>2022</v>
      </c>
      <c r="B1871" t="s">
        <v>806</v>
      </c>
      <c r="C1871" t="s">
        <v>3445</v>
      </c>
      <c r="J1871" t="s">
        <v>1471</v>
      </c>
      <c r="K1871">
        <v>0</v>
      </c>
      <c r="N1871" t="b">
        <v>1</v>
      </c>
      <c r="O1871" t="b">
        <v>0</v>
      </c>
      <c r="P1871" t="b">
        <v>0</v>
      </c>
      <c r="Q1871">
        <v>9</v>
      </c>
      <c r="R1871">
        <v>9</v>
      </c>
      <c r="S1871">
        <v>1</v>
      </c>
      <c r="T1871">
        <v>2</v>
      </c>
      <c r="U1871" t="b">
        <v>1</v>
      </c>
      <c r="V1871" t="s">
        <v>3292</v>
      </c>
      <c r="W1871" t="s">
        <v>3293</v>
      </c>
      <c r="X1871" t="s">
        <v>14506</v>
      </c>
      <c r="Y1871">
        <v>51</v>
      </c>
      <c r="Z1871">
        <v>51</v>
      </c>
      <c r="AA1871">
        <v>9</v>
      </c>
      <c r="AB1871">
        <v>9</v>
      </c>
      <c r="AC1871">
        <v>15</v>
      </c>
    </row>
    <row r="1872" spans="1:29">
      <c r="A1872">
        <v>2023</v>
      </c>
      <c r="B1872" t="s">
        <v>806</v>
      </c>
      <c r="C1872" t="s">
        <v>3446</v>
      </c>
      <c r="J1872" t="s">
        <v>1471</v>
      </c>
      <c r="K1872">
        <v>0</v>
      </c>
      <c r="N1872" t="b">
        <v>1</v>
      </c>
      <c r="O1872" t="b">
        <v>0</v>
      </c>
      <c r="P1872" t="b">
        <v>0</v>
      </c>
      <c r="Q1872">
        <v>9</v>
      </c>
      <c r="R1872">
        <v>9</v>
      </c>
      <c r="S1872">
        <v>1</v>
      </c>
      <c r="T1872">
        <v>2</v>
      </c>
      <c r="U1872" t="b">
        <v>1</v>
      </c>
      <c r="V1872" t="s">
        <v>3292</v>
      </c>
      <c r="W1872" t="s">
        <v>3293</v>
      </c>
      <c r="X1872" t="s">
        <v>14509</v>
      </c>
      <c r="Y1872">
        <v>52</v>
      </c>
      <c r="Z1872">
        <v>52</v>
      </c>
      <c r="AA1872">
        <v>9</v>
      </c>
      <c r="AB1872">
        <v>9</v>
      </c>
      <c r="AC1872">
        <v>15</v>
      </c>
    </row>
    <row r="1873" spans="1:29">
      <c r="A1873">
        <v>2024</v>
      </c>
      <c r="B1873" t="s">
        <v>806</v>
      </c>
      <c r="C1873" t="s">
        <v>3447</v>
      </c>
      <c r="J1873" t="s">
        <v>1471</v>
      </c>
      <c r="K1873">
        <v>0</v>
      </c>
      <c r="N1873" t="b">
        <v>1</v>
      </c>
      <c r="O1873" t="b">
        <v>0</v>
      </c>
      <c r="P1873" t="b">
        <v>0</v>
      </c>
      <c r="Q1873">
        <v>9</v>
      </c>
      <c r="R1873">
        <v>9</v>
      </c>
      <c r="S1873">
        <v>1</v>
      </c>
      <c r="T1873">
        <v>2</v>
      </c>
      <c r="U1873" t="b">
        <v>1</v>
      </c>
      <c r="V1873" t="s">
        <v>3292</v>
      </c>
      <c r="W1873" t="s">
        <v>3293</v>
      </c>
      <c r="X1873" t="s">
        <v>14512</v>
      </c>
      <c r="Y1873">
        <v>53</v>
      </c>
      <c r="Z1873">
        <v>53</v>
      </c>
      <c r="AA1873">
        <v>9</v>
      </c>
      <c r="AB1873">
        <v>9</v>
      </c>
      <c r="AC1873">
        <v>15</v>
      </c>
    </row>
    <row r="1874" spans="1:29">
      <c r="A1874">
        <v>2025</v>
      </c>
      <c r="B1874" t="s">
        <v>806</v>
      </c>
      <c r="C1874" t="s">
        <v>3448</v>
      </c>
      <c r="J1874" t="s">
        <v>1471</v>
      </c>
      <c r="K1874">
        <v>0</v>
      </c>
      <c r="N1874" t="b">
        <v>1</v>
      </c>
      <c r="O1874" t="b">
        <v>0</v>
      </c>
      <c r="P1874" t="b">
        <v>0</v>
      </c>
      <c r="Q1874">
        <v>9</v>
      </c>
      <c r="R1874">
        <v>9</v>
      </c>
      <c r="S1874">
        <v>1</v>
      </c>
      <c r="T1874">
        <v>2</v>
      </c>
      <c r="U1874" t="b">
        <v>1</v>
      </c>
      <c r="V1874" t="s">
        <v>3292</v>
      </c>
      <c r="W1874" t="s">
        <v>3293</v>
      </c>
      <c r="X1874" t="s">
        <v>14515</v>
      </c>
      <c r="Y1874">
        <v>54</v>
      </c>
      <c r="Z1874">
        <v>54</v>
      </c>
      <c r="AA1874">
        <v>9</v>
      </c>
      <c r="AB1874">
        <v>9</v>
      </c>
      <c r="AC1874">
        <v>15</v>
      </c>
    </row>
    <row r="1875" spans="1:29">
      <c r="A1875">
        <v>2026</v>
      </c>
      <c r="B1875" t="s">
        <v>806</v>
      </c>
      <c r="C1875" t="s">
        <v>3449</v>
      </c>
      <c r="J1875" t="s">
        <v>1471</v>
      </c>
      <c r="K1875">
        <v>0</v>
      </c>
      <c r="N1875" t="b">
        <v>1</v>
      </c>
      <c r="O1875" t="b">
        <v>0</v>
      </c>
      <c r="P1875" t="b">
        <v>0</v>
      </c>
      <c r="Q1875">
        <v>9</v>
      </c>
      <c r="R1875">
        <v>9</v>
      </c>
      <c r="S1875">
        <v>1</v>
      </c>
      <c r="T1875">
        <v>2</v>
      </c>
      <c r="U1875" t="b">
        <v>1</v>
      </c>
      <c r="V1875" t="s">
        <v>3292</v>
      </c>
      <c r="W1875" t="s">
        <v>3293</v>
      </c>
      <c r="X1875" t="s">
        <v>14518</v>
      </c>
      <c r="Y1875">
        <v>55</v>
      </c>
      <c r="Z1875">
        <v>55</v>
      </c>
      <c r="AA1875">
        <v>9</v>
      </c>
      <c r="AB1875">
        <v>9</v>
      </c>
      <c r="AC1875">
        <v>15</v>
      </c>
    </row>
    <row r="1876" spans="1:29">
      <c r="A1876">
        <v>2027</v>
      </c>
      <c r="B1876" t="s">
        <v>806</v>
      </c>
      <c r="C1876" t="s">
        <v>3450</v>
      </c>
      <c r="J1876" t="s">
        <v>1471</v>
      </c>
      <c r="K1876">
        <v>0</v>
      </c>
      <c r="N1876" t="b">
        <v>1</v>
      </c>
      <c r="O1876" t="b">
        <v>0</v>
      </c>
      <c r="P1876" t="b">
        <v>0</v>
      </c>
      <c r="Q1876">
        <v>9</v>
      </c>
      <c r="R1876">
        <v>9</v>
      </c>
      <c r="S1876">
        <v>1</v>
      </c>
      <c r="T1876">
        <v>2</v>
      </c>
      <c r="U1876" t="b">
        <v>1</v>
      </c>
      <c r="V1876" t="s">
        <v>3292</v>
      </c>
      <c r="W1876" t="s">
        <v>3293</v>
      </c>
      <c r="X1876" t="s">
        <v>14521</v>
      </c>
      <c r="Y1876">
        <v>56</v>
      </c>
      <c r="Z1876">
        <v>56</v>
      </c>
      <c r="AA1876">
        <v>9</v>
      </c>
      <c r="AB1876">
        <v>9</v>
      </c>
      <c r="AC1876">
        <v>15</v>
      </c>
    </row>
    <row r="1877" spans="1:29">
      <c r="A1877">
        <v>2028</v>
      </c>
      <c r="B1877" t="s">
        <v>806</v>
      </c>
      <c r="C1877" t="s">
        <v>3451</v>
      </c>
      <c r="J1877" t="s">
        <v>1471</v>
      </c>
      <c r="K1877">
        <v>0</v>
      </c>
      <c r="N1877" t="b">
        <v>1</v>
      </c>
      <c r="O1877" t="b">
        <v>0</v>
      </c>
      <c r="P1877" t="b">
        <v>0</v>
      </c>
      <c r="Q1877">
        <v>9</v>
      </c>
      <c r="R1877">
        <v>9</v>
      </c>
      <c r="S1877">
        <v>1</v>
      </c>
      <c r="T1877">
        <v>2</v>
      </c>
      <c r="U1877" t="b">
        <v>1</v>
      </c>
      <c r="V1877" t="s">
        <v>3292</v>
      </c>
      <c r="W1877" t="s">
        <v>3293</v>
      </c>
      <c r="X1877" t="s">
        <v>14524</v>
      </c>
      <c r="Y1877">
        <v>57</v>
      </c>
      <c r="Z1877">
        <v>57</v>
      </c>
      <c r="AA1877">
        <v>9</v>
      </c>
      <c r="AB1877">
        <v>9</v>
      </c>
      <c r="AC1877">
        <v>15</v>
      </c>
    </row>
    <row r="1878" spans="1:29">
      <c r="A1878">
        <v>2029</v>
      </c>
      <c r="B1878" t="s">
        <v>1516</v>
      </c>
      <c r="C1878" t="s">
        <v>3452</v>
      </c>
      <c r="D1878" t="s">
        <v>3453</v>
      </c>
      <c r="E1878" t="s">
        <v>1096</v>
      </c>
      <c r="U1878" t="b">
        <v>1</v>
      </c>
      <c r="V1878" t="s">
        <v>1096</v>
      </c>
      <c r="W1878" t="s">
        <v>3454</v>
      </c>
      <c r="X1878" t="s">
        <v>15396</v>
      </c>
      <c r="Y1878">
        <v>12</v>
      </c>
      <c r="Z1878">
        <v>33</v>
      </c>
      <c r="AA1878">
        <v>2</v>
      </c>
      <c r="AB1878">
        <v>15</v>
      </c>
      <c r="AC1878">
        <v>16</v>
      </c>
    </row>
    <row r="1879" spans="1:29">
      <c r="A1879">
        <v>2030</v>
      </c>
      <c r="B1879" t="s">
        <v>828</v>
      </c>
      <c r="C1879" t="s">
        <v>3455</v>
      </c>
      <c r="U1879" t="b">
        <v>1</v>
      </c>
      <c r="V1879" t="s">
        <v>1096</v>
      </c>
      <c r="W1879" t="s">
        <v>3454</v>
      </c>
      <c r="X1879" t="s">
        <v>15397</v>
      </c>
      <c r="Y1879">
        <v>12</v>
      </c>
      <c r="Z1879">
        <v>33</v>
      </c>
      <c r="AA1879">
        <v>2</v>
      </c>
      <c r="AB1879">
        <v>14</v>
      </c>
      <c r="AC1879">
        <v>16</v>
      </c>
    </row>
    <row r="1880" spans="1:29">
      <c r="A1880">
        <v>2031</v>
      </c>
      <c r="B1880" t="s">
        <v>1521</v>
      </c>
      <c r="C1880" t="s">
        <v>3456</v>
      </c>
      <c r="U1880" t="b">
        <v>1</v>
      </c>
      <c r="V1880" t="s">
        <v>1096</v>
      </c>
      <c r="W1880" t="s">
        <v>3454</v>
      </c>
      <c r="X1880" t="s">
        <v>15398</v>
      </c>
      <c r="Y1880">
        <v>13</v>
      </c>
      <c r="Z1880">
        <v>33</v>
      </c>
      <c r="AA1880">
        <v>2</v>
      </c>
      <c r="AB1880">
        <v>15</v>
      </c>
      <c r="AC1880">
        <v>16</v>
      </c>
    </row>
    <row r="1881" spans="1:29">
      <c r="A1881">
        <v>2032</v>
      </c>
      <c r="B1881" t="s">
        <v>806</v>
      </c>
      <c r="C1881" t="s">
        <v>3457</v>
      </c>
      <c r="J1881" t="s">
        <v>1449</v>
      </c>
      <c r="K1881">
        <v>0</v>
      </c>
      <c r="N1881" t="b">
        <v>1</v>
      </c>
      <c r="O1881" t="b">
        <v>0</v>
      </c>
      <c r="P1881" t="b">
        <v>0</v>
      </c>
      <c r="Q1881">
        <v>14</v>
      </c>
      <c r="R1881">
        <v>1</v>
      </c>
      <c r="S1881">
        <v>1</v>
      </c>
      <c r="T1881">
        <v>3</v>
      </c>
      <c r="U1881" t="b">
        <v>1</v>
      </c>
      <c r="V1881" t="s">
        <v>1096</v>
      </c>
      <c r="W1881" t="s">
        <v>3454</v>
      </c>
      <c r="X1881" t="s">
        <v>14655</v>
      </c>
      <c r="Y1881">
        <v>15</v>
      </c>
      <c r="Z1881">
        <v>15</v>
      </c>
      <c r="AA1881">
        <v>2</v>
      </c>
      <c r="AB1881">
        <v>2</v>
      </c>
      <c r="AC1881">
        <v>16</v>
      </c>
    </row>
    <row r="1882" spans="1:29">
      <c r="A1882">
        <v>2033</v>
      </c>
      <c r="B1882" t="s">
        <v>806</v>
      </c>
      <c r="C1882" t="s">
        <v>3458</v>
      </c>
      <c r="J1882" t="s">
        <v>1449</v>
      </c>
      <c r="K1882">
        <v>0</v>
      </c>
      <c r="N1882" t="b">
        <v>1</v>
      </c>
      <c r="O1882" t="b">
        <v>0</v>
      </c>
      <c r="P1882" t="b">
        <v>0</v>
      </c>
      <c r="Q1882">
        <v>14</v>
      </c>
      <c r="R1882">
        <v>1</v>
      </c>
      <c r="S1882">
        <v>1</v>
      </c>
      <c r="T1882">
        <v>3</v>
      </c>
      <c r="U1882" t="b">
        <v>1</v>
      </c>
      <c r="V1882" t="s">
        <v>1096</v>
      </c>
      <c r="W1882" t="s">
        <v>3454</v>
      </c>
      <c r="X1882" t="s">
        <v>14625</v>
      </c>
      <c r="Y1882">
        <v>15</v>
      </c>
      <c r="Z1882">
        <v>15</v>
      </c>
      <c r="AA1882">
        <v>3</v>
      </c>
      <c r="AB1882">
        <v>3</v>
      </c>
      <c r="AC1882">
        <v>16</v>
      </c>
    </row>
    <row r="1883" spans="1:29">
      <c r="A1883">
        <v>2034</v>
      </c>
      <c r="B1883" t="s">
        <v>806</v>
      </c>
      <c r="C1883" t="s">
        <v>3459</v>
      </c>
      <c r="J1883" t="s">
        <v>1449</v>
      </c>
      <c r="K1883">
        <v>0</v>
      </c>
      <c r="N1883" t="b">
        <v>1</v>
      </c>
      <c r="O1883" t="b">
        <v>0</v>
      </c>
      <c r="P1883" t="b">
        <v>0</v>
      </c>
      <c r="Q1883">
        <v>14</v>
      </c>
      <c r="R1883">
        <v>1</v>
      </c>
      <c r="S1883">
        <v>1</v>
      </c>
      <c r="T1883">
        <v>3</v>
      </c>
      <c r="U1883" t="b">
        <v>1</v>
      </c>
      <c r="V1883" t="s">
        <v>1096</v>
      </c>
      <c r="W1883" t="s">
        <v>3454</v>
      </c>
      <c r="X1883" t="s">
        <v>14450</v>
      </c>
      <c r="Y1883">
        <v>15</v>
      </c>
      <c r="Z1883">
        <v>15</v>
      </c>
      <c r="AA1883">
        <v>4</v>
      </c>
      <c r="AB1883">
        <v>4</v>
      </c>
      <c r="AC1883">
        <v>16</v>
      </c>
    </row>
    <row r="1884" spans="1:29">
      <c r="A1884">
        <v>2035</v>
      </c>
      <c r="B1884" t="s">
        <v>806</v>
      </c>
      <c r="C1884" t="s">
        <v>3460</v>
      </c>
      <c r="J1884" t="s">
        <v>1449</v>
      </c>
      <c r="K1884">
        <v>0</v>
      </c>
      <c r="N1884" t="b">
        <v>1</v>
      </c>
      <c r="O1884" t="b">
        <v>0</v>
      </c>
      <c r="P1884" t="b">
        <v>0</v>
      </c>
      <c r="Q1884">
        <v>14</v>
      </c>
      <c r="R1884">
        <v>1</v>
      </c>
      <c r="S1884">
        <v>1</v>
      </c>
      <c r="T1884">
        <v>3</v>
      </c>
      <c r="U1884" t="b">
        <v>1</v>
      </c>
      <c r="V1884" t="s">
        <v>1096</v>
      </c>
      <c r="W1884" t="s">
        <v>3454</v>
      </c>
      <c r="X1884" t="s">
        <v>14626</v>
      </c>
      <c r="Y1884">
        <v>15</v>
      </c>
      <c r="Z1884">
        <v>15</v>
      </c>
      <c r="AA1884">
        <v>5</v>
      </c>
      <c r="AB1884">
        <v>5</v>
      </c>
      <c r="AC1884">
        <v>16</v>
      </c>
    </row>
    <row r="1885" spans="1:29">
      <c r="A1885">
        <v>2036</v>
      </c>
      <c r="B1885" t="s">
        <v>806</v>
      </c>
      <c r="C1885" t="s">
        <v>3461</v>
      </c>
      <c r="J1885" t="s">
        <v>1449</v>
      </c>
      <c r="K1885">
        <v>0</v>
      </c>
      <c r="N1885" t="b">
        <v>1</v>
      </c>
      <c r="O1885" t="b">
        <v>0</v>
      </c>
      <c r="P1885" t="b">
        <v>0</v>
      </c>
      <c r="Q1885">
        <v>14</v>
      </c>
      <c r="R1885">
        <v>1</v>
      </c>
      <c r="S1885">
        <v>1</v>
      </c>
      <c r="T1885">
        <v>3</v>
      </c>
      <c r="U1885" t="b">
        <v>1</v>
      </c>
      <c r="V1885" t="s">
        <v>1096</v>
      </c>
      <c r="W1885" t="s">
        <v>3454</v>
      </c>
      <c r="X1885" t="s">
        <v>14553</v>
      </c>
      <c r="Y1885">
        <v>15</v>
      </c>
      <c r="Z1885">
        <v>15</v>
      </c>
      <c r="AA1885">
        <v>6</v>
      </c>
      <c r="AB1885">
        <v>6</v>
      </c>
      <c r="AC1885">
        <v>16</v>
      </c>
    </row>
    <row r="1886" spans="1:29">
      <c r="A1886">
        <v>2037</v>
      </c>
      <c r="B1886" t="s">
        <v>806</v>
      </c>
      <c r="C1886" t="s">
        <v>3462</v>
      </c>
      <c r="J1886" t="s">
        <v>1449</v>
      </c>
      <c r="K1886">
        <v>0</v>
      </c>
      <c r="N1886" t="b">
        <v>1</v>
      </c>
      <c r="O1886" t="b">
        <v>0</v>
      </c>
      <c r="P1886" t="b">
        <v>0</v>
      </c>
      <c r="Q1886">
        <v>14</v>
      </c>
      <c r="R1886">
        <v>1</v>
      </c>
      <c r="S1886">
        <v>1</v>
      </c>
      <c r="T1886">
        <v>3</v>
      </c>
      <c r="U1886" t="b">
        <v>1</v>
      </c>
      <c r="V1886" t="s">
        <v>1096</v>
      </c>
      <c r="W1886" t="s">
        <v>3454</v>
      </c>
      <c r="X1886" t="s">
        <v>14667</v>
      </c>
      <c r="Y1886">
        <v>15</v>
      </c>
      <c r="Z1886">
        <v>15</v>
      </c>
      <c r="AA1886">
        <v>7</v>
      </c>
      <c r="AB1886">
        <v>7</v>
      </c>
      <c r="AC1886">
        <v>16</v>
      </c>
    </row>
    <row r="1887" spans="1:29">
      <c r="A1887">
        <v>2038</v>
      </c>
      <c r="B1887" t="s">
        <v>806</v>
      </c>
      <c r="C1887" t="s">
        <v>3463</v>
      </c>
      <c r="J1887" t="s">
        <v>1449</v>
      </c>
      <c r="K1887">
        <v>0</v>
      </c>
      <c r="N1887" t="b">
        <v>1</v>
      </c>
      <c r="O1887" t="b">
        <v>0</v>
      </c>
      <c r="P1887" t="b">
        <v>0</v>
      </c>
      <c r="Q1887">
        <v>14</v>
      </c>
      <c r="R1887">
        <v>1</v>
      </c>
      <c r="S1887">
        <v>1</v>
      </c>
      <c r="T1887">
        <v>3</v>
      </c>
      <c r="U1887" t="b">
        <v>1</v>
      </c>
      <c r="V1887" t="s">
        <v>1096</v>
      </c>
      <c r="W1887" t="s">
        <v>3454</v>
      </c>
      <c r="X1887" t="s">
        <v>14454</v>
      </c>
      <c r="Y1887">
        <v>15</v>
      </c>
      <c r="Z1887">
        <v>15</v>
      </c>
      <c r="AA1887">
        <v>9</v>
      </c>
      <c r="AB1887">
        <v>9</v>
      </c>
      <c r="AC1887">
        <v>16</v>
      </c>
    </row>
    <row r="1888" spans="1:29">
      <c r="A1888">
        <v>2039</v>
      </c>
      <c r="B1888" t="s">
        <v>806</v>
      </c>
      <c r="C1888" t="s">
        <v>3464</v>
      </c>
      <c r="J1888" t="s">
        <v>1449</v>
      </c>
      <c r="K1888">
        <v>0</v>
      </c>
      <c r="N1888" t="b">
        <v>1</v>
      </c>
      <c r="O1888" t="b">
        <v>0</v>
      </c>
      <c r="P1888" t="b">
        <v>0</v>
      </c>
      <c r="Q1888">
        <v>14</v>
      </c>
      <c r="R1888">
        <v>1</v>
      </c>
      <c r="S1888">
        <v>1</v>
      </c>
      <c r="T1888">
        <v>3</v>
      </c>
      <c r="U1888" t="b">
        <v>1</v>
      </c>
      <c r="V1888" t="s">
        <v>1096</v>
      </c>
      <c r="W1888" t="s">
        <v>3454</v>
      </c>
      <c r="X1888" t="s">
        <v>14656</v>
      </c>
      <c r="Y1888">
        <v>16</v>
      </c>
      <c r="Z1888">
        <v>16</v>
      </c>
      <c r="AA1888">
        <v>2</v>
      </c>
      <c r="AB1888">
        <v>2</v>
      </c>
      <c r="AC1888">
        <v>16</v>
      </c>
    </row>
    <row r="1889" spans="1:29">
      <c r="A1889">
        <v>2040</v>
      </c>
      <c r="B1889" t="s">
        <v>806</v>
      </c>
      <c r="C1889" t="s">
        <v>3465</v>
      </c>
      <c r="J1889" t="s">
        <v>1449</v>
      </c>
      <c r="K1889">
        <v>0</v>
      </c>
      <c r="N1889" t="b">
        <v>1</v>
      </c>
      <c r="O1889" t="b">
        <v>0</v>
      </c>
      <c r="P1889" t="b">
        <v>0</v>
      </c>
      <c r="Q1889">
        <v>14</v>
      </c>
      <c r="R1889">
        <v>1</v>
      </c>
      <c r="S1889">
        <v>1</v>
      </c>
      <c r="T1889">
        <v>3</v>
      </c>
      <c r="U1889" t="b">
        <v>1</v>
      </c>
      <c r="V1889" t="s">
        <v>1096</v>
      </c>
      <c r="W1889" t="s">
        <v>3454</v>
      </c>
      <c r="X1889" t="s">
        <v>14627</v>
      </c>
      <c r="Y1889">
        <v>16</v>
      </c>
      <c r="Z1889">
        <v>16</v>
      </c>
      <c r="AA1889">
        <v>3</v>
      </c>
      <c r="AB1889">
        <v>3</v>
      </c>
      <c r="AC1889">
        <v>16</v>
      </c>
    </row>
    <row r="1890" spans="1:29">
      <c r="A1890">
        <v>2041</v>
      </c>
      <c r="B1890" t="s">
        <v>806</v>
      </c>
      <c r="C1890" t="s">
        <v>3466</v>
      </c>
      <c r="J1890" t="s">
        <v>1449</v>
      </c>
      <c r="K1890">
        <v>0</v>
      </c>
      <c r="N1890" t="b">
        <v>1</v>
      </c>
      <c r="O1890" t="b">
        <v>0</v>
      </c>
      <c r="P1890" t="b">
        <v>0</v>
      </c>
      <c r="Q1890">
        <v>14</v>
      </c>
      <c r="R1890">
        <v>1</v>
      </c>
      <c r="S1890">
        <v>1</v>
      </c>
      <c r="T1890">
        <v>3</v>
      </c>
      <c r="U1890" t="b">
        <v>1</v>
      </c>
      <c r="V1890" t="s">
        <v>1096</v>
      </c>
      <c r="W1890" t="s">
        <v>3454</v>
      </c>
      <c r="X1890" t="s">
        <v>14451</v>
      </c>
      <c r="Y1890">
        <v>16</v>
      </c>
      <c r="Z1890">
        <v>16</v>
      </c>
      <c r="AA1890">
        <v>4</v>
      </c>
      <c r="AB1890">
        <v>4</v>
      </c>
      <c r="AC1890">
        <v>16</v>
      </c>
    </row>
    <row r="1891" spans="1:29">
      <c r="A1891">
        <v>2042</v>
      </c>
      <c r="B1891" t="s">
        <v>806</v>
      </c>
      <c r="C1891" t="s">
        <v>3467</v>
      </c>
      <c r="J1891" t="s">
        <v>1449</v>
      </c>
      <c r="K1891">
        <v>0</v>
      </c>
      <c r="N1891" t="b">
        <v>1</v>
      </c>
      <c r="O1891" t="b">
        <v>0</v>
      </c>
      <c r="P1891" t="b">
        <v>0</v>
      </c>
      <c r="Q1891">
        <v>14</v>
      </c>
      <c r="R1891">
        <v>1</v>
      </c>
      <c r="S1891">
        <v>1</v>
      </c>
      <c r="T1891">
        <v>3</v>
      </c>
      <c r="U1891" t="b">
        <v>1</v>
      </c>
      <c r="V1891" t="s">
        <v>1096</v>
      </c>
      <c r="W1891" t="s">
        <v>3454</v>
      </c>
      <c r="X1891" t="s">
        <v>14628</v>
      </c>
      <c r="Y1891">
        <v>16</v>
      </c>
      <c r="Z1891">
        <v>16</v>
      </c>
      <c r="AA1891">
        <v>5</v>
      </c>
      <c r="AB1891">
        <v>5</v>
      </c>
      <c r="AC1891">
        <v>16</v>
      </c>
    </row>
    <row r="1892" spans="1:29">
      <c r="A1892">
        <v>2043</v>
      </c>
      <c r="B1892" t="s">
        <v>806</v>
      </c>
      <c r="C1892" t="s">
        <v>3468</v>
      </c>
      <c r="J1892" t="s">
        <v>1449</v>
      </c>
      <c r="K1892">
        <v>0</v>
      </c>
      <c r="N1892" t="b">
        <v>1</v>
      </c>
      <c r="O1892" t="b">
        <v>0</v>
      </c>
      <c r="P1892" t="b">
        <v>0</v>
      </c>
      <c r="Q1892">
        <v>14</v>
      </c>
      <c r="R1892">
        <v>1</v>
      </c>
      <c r="S1892">
        <v>1</v>
      </c>
      <c r="T1892">
        <v>3</v>
      </c>
      <c r="U1892" t="b">
        <v>1</v>
      </c>
      <c r="V1892" t="s">
        <v>1096</v>
      </c>
      <c r="W1892" t="s">
        <v>3454</v>
      </c>
      <c r="X1892" t="s">
        <v>14554</v>
      </c>
      <c r="Y1892">
        <v>16</v>
      </c>
      <c r="Z1892">
        <v>16</v>
      </c>
      <c r="AA1892">
        <v>6</v>
      </c>
      <c r="AB1892">
        <v>6</v>
      </c>
      <c r="AC1892">
        <v>16</v>
      </c>
    </row>
    <row r="1893" spans="1:29">
      <c r="A1893">
        <v>2044</v>
      </c>
      <c r="B1893" t="s">
        <v>806</v>
      </c>
      <c r="C1893" t="s">
        <v>3469</v>
      </c>
      <c r="J1893" t="s">
        <v>1449</v>
      </c>
      <c r="K1893">
        <v>0</v>
      </c>
      <c r="N1893" t="b">
        <v>1</v>
      </c>
      <c r="O1893" t="b">
        <v>0</v>
      </c>
      <c r="P1893" t="b">
        <v>0</v>
      </c>
      <c r="Q1893">
        <v>14</v>
      </c>
      <c r="R1893">
        <v>1</v>
      </c>
      <c r="S1893">
        <v>1</v>
      </c>
      <c r="T1893">
        <v>3</v>
      </c>
      <c r="U1893" t="b">
        <v>1</v>
      </c>
      <c r="V1893" t="s">
        <v>1096</v>
      </c>
      <c r="W1893" t="s">
        <v>3454</v>
      </c>
      <c r="X1893" t="s">
        <v>14668</v>
      </c>
      <c r="Y1893">
        <v>16</v>
      </c>
      <c r="Z1893">
        <v>16</v>
      </c>
      <c r="AA1893">
        <v>7</v>
      </c>
      <c r="AB1893">
        <v>7</v>
      </c>
      <c r="AC1893">
        <v>16</v>
      </c>
    </row>
    <row r="1894" spans="1:29">
      <c r="A1894">
        <v>2045</v>
      </c>
      <c r="B1894" t="s">
        <v>806</v>
      </c>
      <c r="C1894" t="s">
        <v>3470</v>
      </c>
      <c r="J1894" t="s">
        <v>1449</v>
      </c>
      <c r="K1894">
        <v>0</v>
      </c>
      <c r="N1894" t="b">
        <v>1</v>
      </c>
      <c r="O1894" t="b">
        <v>0</v>
      </c>
      <c r="P1894" t="b">
        <v>0</v>
      </c>
      <c r="Q1894">
        <v>14</v>
      </c>
      <c r="R1894">
        <v>1</v>
      </c>
      <c r="S1894">
        <v>1</v>
      </c>
      <c r="T1894">
        <v>3</v>
      </c>
      <c r="U1894" t="b">
        <v>1</v>
      </c>
      <c r="V1894" t="s">
        <v>1096</v>
      </c>
      <c r="W1894" t="s">
        <v>3454</v>
      </c>
      <c r="X1894" t="s">
        <v>14681</v>
      </c>
      <c r="Y1894">
        <v>16</v>
      </c>
      <c r="Z1894">
        <v>16</v>
      </c>
      <c r="AA1894">
        <v>9</v>
      </c>
      <c r="AB1894">
        <v>9</v>
      </c>
      <c r="AC1894">
        <v>16</v>
      </c>
    </row>
    <row r="1895" spans="1:29">
      <c r="A1895">
        <v>2046</v>
      </c>
      <c r="B1895" t="s">
        <v>806</v>
      </c>
      <c r="C1895" t="s">
        <v>3471</v>
      </c>
      <c r="J1895" t="s">
        <v>1449</v>
      </c>
      <c r="K1895">
        <v>0</v>
      </c>
      <c r="N1895" t="b">
        <v>1</v>
      </c>
      <c r="O1895" t="b">
        <v>0</v>
      </c>
      <c r="P1895" t="b">
        <v>0</v>
      </c>
      <c r="Q1895">
        <v>14</v>
      </c>
      <c r="R1895">
        <v>1</v>
      </c>
      <c r="S1895">
        <v>1</v>
      </c>
      <c r="T1895">
        <v>3</v>
      </c>
      <c r="U1895" t="b">
        <v>1</v>
      </c>
      <c r="V1895" t="s">
        <v>1096</v>
      </c>
      <c r="W1895" t="s">
        <v>3454</v>
      </c>
      <c r="X1895" t="s">
        <v>14657</v>
      </c>
      <c r="Y1895">
        <v>17</v>
      </c>
      <c r="Z1895">
        <v>17</v>
      </c>
      <c r="AA1895">
        <v>2</v>
      </c>
      <c r="AB1895">
        <v>2</v>
      </c>
      <c r="AC1895">
        <v>16</v>
      </c>
    </row>
    <row r="1896" spans="1:29">
      <c r="A1896">
        <v>2047</v>
      </c>
      <c r="B1896" t="s">
        <v>806</v>
      </c>
      <c r="C1896" t="s">
        <v>3472</v>
      </c>
      <c r="J1896" t="s">
        <v>1449</v>
      </c>
      <c r="K1896">
        <v>0</v>
      </c>
      <c r="N1896" t="b">
        <v>1</v>
      </c>
      <c r="O1896" t="b">
        <v>0</v>
      </c>
      <c r="P1896" t="b">
        <v>0</v>
      </c>
      <c r="Q1896">
        <v>14</v>
      </c>
      <c r="R1896">
        <v>1</v>
      </c>
      <c r="S1896">
        <v>1</v>
      </c>
      <c r="T1896">
        <v>3</v>
      </c>
      <c r="U1896" t="b">
        <v>1</v>
      </c>
      <c r="V1896" t="s">
        <v>1096</v>
      </c>
      <c r="W1896" t="s">
        <v>3454</v>
      </c>
      <c r="X1896" t="s">
        <v>14629</v>
      </c>
      <c r="Y1896">
        <v>17</v>
      </c>
      <c r="Z1896">
        <v>17</v>
      </c>
      <c r="AA1896">
        <v>3</v>
      </c>
      <c r="AB1896">
        <v>3</v>
      </c>
      <c r="AC1896">
        <v>16</v>
      </c>
    </row>
    <row r="1897" spans="1:29">
      <c r="A1897">
        <v>2048</v>
      </c>
      <c r="B1897" t="s">
        <v>806</v>
      </c>
      <c r="C1897" t="s">
        <v>3473</v>
      </c>
      <c r="J1897" t="s">
        <v>1449</v>
      </c>
      <c r="K1897">
        <v>0</v>
      </c>
      <c r="N1897" t="b">
        <v>1</v>
      </c>
      <c r="O1897" t="b">
        <v>0</v>
      </c>
      <c r="P1897" t="b">
        <v>0</v>
      </c>
      <c r="Q1897">
        <v>14</v>
      </c>
      <c r="R1897">
        <v>1</v>
      </c>
      <c r="S1897">
        <v>1</v>
      </c>
      <c r="T1897">
        <v>3</v>
      </c>
      <c r="U1897" t="b">
        <v>1</v>
      </c>
      <c r="V1897" t="s">
        <v>1096</v>
      </c>
      <c r="W1897" t="s">
        <v>3454</v>
      </c>
      <c r="X1897" t="s">
        <v>14630</v>
      </c>
      <c r="Y1897">
        <v>17</v>
      </c>
      <c r="Z1897">
        <v>17</v>
      </c>
      <c r="AA1897">
        <v>4</v>
      </c>
      <c r="AB1897">
        <v>4</v>
      </c>
      <c r="AC1897">
        <v>16</v>
      </c>
    </row>
    <row r="1898" spans="1:29">
      <c r="A1898">
        <v>2049</v>
      </c>
      <c r="B1898" t="s">
        <v>806</v>
      </c>
      <c r="C1898" t="s">
        <v>3474</v>
      </c>
      <c r="J1898" t="s">
        <v>1449</v>
      </c>
      <c r="K1898">
        <v>0</v>
      </c>
      <c r="N1898" t="b">
        <v>1</v>
      </c>
      <c r="O1898" t="b">
        <v>0</v>
      </c>
      <c r="P1898" t="b">
        <v>0</v>
      </c>
      <c r="Q1898">
        <v>14</v>
      </c>
      <c r="R1898">
        <v>1</v>
      </c>
      <c r="S1898">
        <v>1</v>
      </c>
      <c r="T1898">
        <v>3</v>
      </c>
      <c r="U1898" t="b">
        <v>1</v>
      </c>
      <c r="V1898" t="s">
        <v>1096</v>
      </c>
      <c r="W1898" t="s">
        <v>3454</v>
      </c>
      <c r="X1898" t="s">
        <v>14631</v>
      </c>
      <c r="Y1898">
        <v>17</v>
      </c>
      <c r="Z1898">
        <v>17</v>
      </c>
      <c r="AA1898">
        <v>5</v>
      </c>
      <c r="AB1898">
        <v>5</v>
      </c>
      <c r="AC1898">
        <v>16</v>
      </c>
    </row>
    <row r="1899" spans="1:29">
      <c r="A1899">
        <v>2050</v>
      </c>
      <c r="B1899" t="s">
        <v>806</v>
      </c>
      <c r="C1899" t="s">
        <v>3475</v>
      </c>
      <c r="J1899" t="s">
        <v>1449</v>
      </c>
      <c r="K1899">
        <v>0</v>
      </c>
      <c r="N1899" t="b">
        <v>1</v>
      </c>
      <c r="O1899" t="b">
        <v>0</v>
      </c>
      <c r="P1899" t="b">
        <v>0</v>
      </c>
      <c r="Q1899">
        <v>14</v>
      </c>
      <c r="R1899">
        <v>1</v>
      </c>
      <c r="S1899">
        <v>1</v>
      </c>
      <c r="T1899">
        <v>3</v>
      </c>
      <c r="U1899" t="b">
        <v>1</v>
      </c>
      <c r="V1899" t="s">
        <v>1096</v>
      </c>
      <c r="W1899" t="s">
        <v>3454</v>
      </c>
      <c r="X1899" t="s">
        <v>14457</v>
      </c>
      <c r="Y1899">
        <v>17</v>
      </c>
      <c r="Z1899">
        <v>17</v>
      </c>
      <c r="AA1899">
        <v>6</v>
      </c>
      <c r="AB1899">
        <v>6</v>
      </c>
      <c r="AC1899">
        <v>16</v>
      </c>
    </row>
    <row r="1900" spans="1:29">
      <c r="A1900">
        <v>2051</v>
      </c>
      <c r="B1900" t="s">
        <v>806</v>
      </c>
      <c r="C1900" t="s">
        <v>3476</v>
      </c>
      <c r="J1900" t="s">
        <v>1449</v>
      </c>
      <c r="K1900">
        <v>0</v>
      </c>
      <c r="N1900" t="b">
        <v>1</v>
      </c>
      <c r="O1900" t="b">
        <v>0</v>
      </c>
      <c r="P1900" t="b">
        <v>0</v>
      </c>
      <c r="Q1900">
        <v>14</v>
      </c>
      <c r="R1900">
        <v>1</v>
      </c>
      <c r="S1900">
        <v>1</v>
      </c>
      <c r="T1900">
        <v>3</v>
      </c>
      <c r="U1900" t="b">
        <v>1</v>
      </c>
      <c r="V1900" t="s">
        <v>1096</v>
      </c>
      <c r="W1900" t="s">
        <v>3454</v>
      </c>
      <c r="X1900" t="s">
        <v>14669</v>
      </c>
      <c r="Y1900">
        <v>17</v>
      </c>
      <c r="Z1900">
        <v>17</v>
      </c>
      <c r="AA1900">
        <v>7</v>
      </c>
      <c r="AB1900">
        <v>7</v>
      </c>
      <c r="AC1900">
        <v>16</v>
      </c>
    </row>
    <row r="1901" spans="1:29">
      <c r="A1901">
        <v>2052</v>
      </c>
      <c r="B1901" t="s">
        <v>806</v>
      </c>
      <c r="C1901" t="s">
        <v>3477</v>
      </c>
      <c r="J1901" t="s">
        <v>1449</v>
      </c>
      <c r="K1901">
        <v>0</v>
      </c>
      <c r="N1901" t="b">
        <v>1</v>
      </c>
      <c r="O1901" t="b">
        <v>0</v>
      </c>
      <c r="P1901" t="b">
        <v>0</v>
      </c>
      <c r="Q1901">
        <v>14</v>
      </c>
      <c r="R1901">
        <v>1</v>
      </c>
      <c r="S1901">
        <v>1</v>
      </c>
      <c r="T1901">
        <v>3</v>
      </c>
      <c r="U1901" t="b">
        <v>1</v>
      </c>
      <c r="V1901" t="s">
        <v>1096</v>
      </c>
      <c r="W1901" t="s">
        <v>3454</v>
      </c>
      <c r="X1901" t="s">
        <v>14458</v>
      </c>
      <c r="Y1901">
        <v>17</v>
      </c>
      <c r="Z1901">
        <v>17</v>
      </c>
      <c r="AA1901">
        <v>9</v>
      </c>
      <c r="AB1901">
        <v>9</v>
      </c>
      <c r="AC1901">
        <v>16</v>
      </c>
    </row>
    <row r="1902" spans="1:29">
      <c r="A1902">
        <v>2053</v>
      </c>
      <c r="B1902" t="s">
        <v>806</v>
      </c>
      <c r="C1902" t="s">
        <v>3478</v>
      </c>
      <c r="J1902" t="s">
        <v>1449</v>
      </c>
      <c r="K1902">
        <v>0</v>
      </c>
      <c r="N1902" t="b">
        <v>1</v>
      </c>
      <c r="O1902" t="b">
        <v>0</v>
      </c>
      <c r="P1902" t="b">
        <v>0</v>
      </c>
      <c r="Q1902">
        <v>14</v>
      </c>
      <c r="R1902">
        <v>1</v>
      </c>
      <c r="S1902">
        <v>1</v>
      </c>
      <c r="T1902">
        <v>3</v>
      </c>
      <c r="U1902" t="b">
        <v>1</v>
      </c>
      <c r="V1902" t="s">
        <v>1096</v>
      </c>
      <c r="W1902" t="s">
        <v>3454</v>
      </c>
      <c r="X1902" t="s">
        <v>14658</v>
      </c>
      <c r="Y1902">
        <v>18</v>
      </c>
      <c r="Z1902">
        <v>18</v>
      </c>
      <c r="AA1902">
        <v>2</v>
      </c>
      <c r="AB1902">
        <v>2</v>
      </c>
      <c r="AC1902">
        <v>16</v>
      </c>
    </row>
    <row r="1903" spans="1:29">
      <c r="A1903">
        <v>2054</v>
      </c>
      <c r="B1903" t="s">
        <v>806</v>
      </c>
      <c r="C1903" t="s">
        <v>3479</v>
      </c>
      <c r="J1903" t="s">
        <v>1449</v>
      </c>
      <c r="K1903">
        <v>0</v>
      </c>
      <c r="N1903" t="b">
        <v>1</v>
      </c>
      <c r="O1903" t="b">
        <v>0</v>
      </c>
      <c r="P1903" t="b">
        <v>0</v>
      </c>
      <c r="Q1903">
        <v>14</v>
      </c>
      <c r="R1903">
        <v>1</v>
      </c>
      <c r="S1903">
        <v>1</v>
      </c>
      <c r="T1903">
        <v>3</v>
      </c>
      <c r="U1903" t="b">
        <v>1</v>
      </c>
      <c r="V1903" t="s">
        <v>1096</v>
      </c>
      <c r="W1903" t="s">
        <v>3454</v>
      </c>
      <c r="X1903" t="s">
        <v>14632</v>
      </c>
      <c r="Y1903">
        <v>18</v>
      </c>
      <c r="Z1903">
        <v>18</v>
      </c>
      <c r="AA1903">
        <v>3</v>
      </c>
      <c r="AB1903">
        <v>3</v>
      </c>
      <c r="AC1903">
        <v>16</v>
      </c>
    </row>
    <row r="1904" spans="1:29">
      <c r="A1904">
        <v>2055</v>
      </c>
      <c r="B1904" t="s">
        <v>806</v>
      </c>
      <c r="C1904" t="s">
        <v>3480</v>
      </c>
      <c r="J1904" t="s">
        <v>1449</v>
      </c>
      <c r="K1904">
        <v>0</v>
      </c>
      <c r="N1904" t="b">
        <v>1</v>
      </c>
      <c r="O1904" t="b">
        <v>0</v>
      </c>
      <c r="P1904" t="b">
        <v>0</v>
      </c>
      <c r="Q1904">
        <v>14</v>
      </c>
      <c r="R1904">
        <v>1</v>
      </c>
      <c r="S1904">
        <v>1</v>
      </c>
      <c r="T1904">
        <v>3</v>
      </c>
      <c r="U1904" t="b">
        <v>1</v>
      </c>
      <c r="V1904" t="s">
        <v>1096</v>
      </c>
      <c r="W1904" t="s">
        <v>3454</v>
      </c>
      <c r="X1904" t="s">
        <v>14633</v>
      </c>
      <c r="Y1904">
        <v>18</v>
      </c>
      <c r="Z1904">
        <v>18</v>
      </c>
      <c r="AA1904">
        <v>4</v>
      </c>
      <c r="AB1904">
        <v>4</v>
      </c>
      <c r="AC1904">
        <v>16</v>
      </c>
    </row>
    <row r="1905" spans="1:29">
      <c r="A1905">
        <v>2056</v>
      </c>
      <c r="B1905" t="s">
        <v>806</v>
      </c>
      <c r="C1905" t="s">
        <v>3481</v>
      </c>
      <c r="J1905" t="s">
        <v>1449</v>
      </c>
      <c r="K1905">
        <v>0</v>
      </c>
      <c r="N1905" t="b">
        <v>1</v>
      </c>
      <c r="O1905" t="b">
        <v>0</v>
      </c>
      <c r="P1905" t="b">
        <v>0</v>
      </c>
      <c r="Q1905">
        <v>14</v>
      </c>
      <c r="R1905">
        <v>1</v>
      </c>
      <c r="S1905">
        <v>1</v>
      </c>
      <c r="T1905">
        <v>3</v>
      </c>
      <c r="U1905" t="b">
        <v>1</v>
      </c>
      <c r="V1905" t="s">
        <v>1096</v>
      </c>
      <c r="W1905" t="s">
        <v>3454</v>
      </c>
      <c r="X1905" t="s">
        <v>14634</v>
      </c>
      <c r="Y1905">
        <v>18</v>
      </c>
      <c r="Z1905">
        <v>18</v>
      </c>
      <c r="AA1905">
        <v>5</v>
      </c>
      <c r="AB1905">
        <v>5</v>
      </c>
      <c r="AC1905">
        <v>16</v>
      </c>
    </row>
    <row r="1906" spans="1:29">
      <c r="A1906">
        <v>2057</v>
      </c>
      <c r="B1906" t="s">
        <v>806</v>
      </c>
      <c r="C1906" t="s">
        <v>3482</v>
      </c>
      <c r="J1906" t="s">
        <v>1449</v>
      </c>
      <c r="K1906">
        <v>0</v>
      </c>
      <c r="N1906" t="b">
        <v>1</v>
      </c>
      <c r="O1906" t="b">
        <v>0</v>
      </c>
      <c r="P1906" t="b">
        <v>0</v>
      </c>
      <c r="Q1906">
        <v>14</v>
      </c>
      <c r="R1906">
        <v>1</v>
      </c>
      <c r="S1906">
        <v>1</v>
      </c>
      <c r="T1906">
        <v>3</v>
      </c>
      <c r="U1906" t="b">
        <v>1</v>
      </c>
      <c r="V1906" t="s">
        <v>1096</v>
      </c>
      <c r="W1906" t="s">
        <v>3454</v>
      </c>
      <c r="X1906" t="s">
        <v>14635</v>
      </c>
      <c r="Y1906">
        <v>18</v>
      </c>
      <c r="Z1906">
        <v>18</v>
      </c>
      <c r="AA1906">
        <v>6</v>
      </c>
      <c r="AB1906">
        <v>6</v>
      </c>
      <c r="AC1906">
        <v>16</v>
      </c>
    </row>
    <row r="1907" spans="1:29">
      <c r="A1907">
        <v>2058</v>
      </c>
      <c r="B1907" t="s">
        <v>806</v>
      </c>
      <c r="C1907" t="s">
        <v>3483</v>
      </c>
      <c r="J1907" t="s">
        <v>1449</v>
      </c>
      <c r="K1907">
        <v>0</v>
      </c>
      <c r="N1907" t="b">
        <v>1</v>
      </c>
      <c r="O1907" t="b">
        <v>0</v>
      </c>
      <c r="P1907" t="b">
        <v>0</v>
      </c>
      <c r="Q1907">
        <v>14</v>
      </c>
      <c r="R1907">
        <v>1</v>
      </c>
      <c r="S1907">
        <v>1</v>
      </c>
      <c r="T1907">
        <v>3</v>
      </c>
      <c r="U1907" t="b">
        <v>1</v>
      </c>
      <c r="V1907" t="s">
        <v>1096</v>
      </c>
      <c r="W1907" t="s">
        <v>3454</v>
      </c>
      <c r="X1907" t="s">
        <v>14670</v>
      </c>
      <c r="Y1907">
        <v>18</v>
      </c>
      <c r="Z1907">
        <v>18</v>
      </c>
      <c r="AA1907">
        <v>7</v>
      </c>
      <c r="AB1907">
        <v>7</v>
      </c>
      <c r="AC1907">
        <v>16</v>
      </c>
    </row>
    <row r="1908" spans="1:29">
      <c r="A1908">
        <v>2059</v>
      </c>
      <c r="B1908" t="s">
        <v>806</v>
      </c>
      <c r="C1908" t="s">
        <v>3484</v>
      </c>
      <c r="J1908" t="s">
        <v>1449</v>
      </c>
      <c r="K1908">
        <v>0</v>
      </c>
      <c r="N1908" t="b">
        <v>1</v>
      </c>
      <c r="O1908" t="b">
        <v>0</v>
      </c>
      <c r="P1908" t="b">
        <v>0</v>
      </c>
      <c r="Q1908">
        <v>14</v>
      </c>
      <c r="R1908">
        <v>1</v>
      </c>
      <c r="S1908">
        <v>1</v>
      </c>
      <c r="T1908">
        <v>3</v>
      </c>
      <c r="U1908" t="b">
        <v>1</v>
      </c>
      <c r="V1908" t="s">
        <v>1096</v>
      </c>
      <c r="W1908" t="s">
        <v>3454</v>
      </c>
      <c r="X1908" t="s">
        <v>14682</v>
      </c>
      <c r="Y1908">
        <v>18</v>
      </c>
      <c r="Z1908">
        <v>18</v>
      </c>
      <c r="AA1908">
        <v>9</v>
      </c>
      <c r="AB1908">
        <v>9</v>
      </c>
      <c r="AC1908">
        <v>16</v>
      </c>
    </row>
    <row r="1909" spans="1:29">
      <c r="A1909">
        <v>2060</v>
      </c>
      <c r="B1909" t="s">
        <v>806</v>
      </c>
      <c r="C1909" t="s">
        <v>3485</v>
      </c>
      <c r="J1909" t="s">
        <v>1449</v>
      </c>
      <c r="K1909">
        <v>0</v>
      </c>
      <c r="N1909" t="b">
        <v>1</v>
      </c>
      <c r="O1909" t="b">
        <v>0</v>
      </c>
      <c r="P1909" t="b">
        <v>0</v>
      </c>
      <c r="Q1909">
        <v>14</v>
      </c>
      <c r="R1909">
        <v>1</v>
      </c>
      <c r="S1909">
        <v>1</v>
      </c>
      <c r="T1909">
        <v>3</v>
      </c>
      <c r="U1909" t="b">
        <v>1</v>
      </c>
      <c r="V1909" t="s">
        <v>1096</v>
      </c>
      <c r="W1909" t="s">
        <v>3454</v>
      </c>
      <c r="X1909" t="s">
        <v>14659</v>
      </c>
      <c r="Y1909">
        <v>19</v>
      </c>
      <c r="Z1909">
        <v>19</v>
      </c>
      <c r="AA1909">
        <v>2</v>
      </c>
      <c r="AB1909">
        <v>2</v>
      </c>
      <c r="AC1909">
        <v>16</v>
      </c>
    </row>
    <row r="1910" spans="1:29">
      <c r="A1910">
        <v>2061</v>
      </c>
      <c r="B1910" t="s">
        <v>806</v>
      </c>
      <c r="C1910" t="s">
        <v>3486</v>
      </c>
      <c r="J1910" t="s">
        <v>1449</v>
      </c>
      <c r="K1910">
        <v>0</v>
      </c>
      <c r="N1910" t="b">
        <v>1</v>
      </c>
      <c r="O1910" t="b">
        <v>0</v>
      </c>
      <c r="P1910" t="b">
        <v>0</v>
      </c>
      <c r="Q1910">
        <v>14</v>
      </c>
      <c r="R1910">
        <v>1</v>
      </c>
      <c r="S1910">
        <v>1</v>
      </c>
      <c r="T1910">
        <v>3</v>
      </c>
      <c r="U1910" t="b">
        <v>1</v>
      </c>
      <c r="V1910" t="s">
        <v>1096</v>
      </c>
      <c r="W1910" t="s">
        <v>3454</v>
      </c>
      <c r="X1910" t="s">
        <v>14460</v>
      </c>
      <c r="Y1910">
        <v>19</v>
      </c>
      <c r="Z1910">
        <v>19</v>
      </c>
      <c r="AA1910">
        <v>3</v>
      </c>
      <c r="AB1910">
        <v>3</v>
      </c>
      <c r="AC1910">
        <v>16</v>
      </c>
    </row>
    <row r="1911" spans="1:29">
      <c r="A1911">
        <v>2062</v>
      </c>
      <c r="B1911" t="s">
        <v>806</v>
      </c>
      <c r="C1911" t="s">
        <v>3487</v>
      </c>
      <c r="J1911" t="s">
        <v>1449</v>
      </c>
      <c r="K1911">
        <v>0</v>
      </c>
      <c r="N1911" t="b">
        <v>1</v>
      </c>
      <c r="O1911" t="b">
        <v>0</v>
      </c>
      <c r="P1911" t="b">
        <v>0</v>
      </c>
      <c r="Q1911">
        <v>14</v>
      </c>
      <c r="R1911">
        <v>1</v>
      </c>
      <c r="S1911">
        <v>1</v>
      </c>
      <c r="T1911">
        <v>3</v>
      </c>
      <c r="U1911" t="b">
        <v>1</v>
      </c>
      <c r="V1911" t="s">
        <v>1096</v>
      </c>
      <c r="W1911" t="s">
        <v>3454</v>
      </c>
      <c r="X1911" t="s">
        <v>14636</v>
      </c>
      <c r="Y1911">
        <v>19</v>
      </c>
      <c r="Z1911">
        <v>19</v>
      </c>
      <c r="AA1911">
        <v>4</v>
      </c>
      <c r="AB1911">
        <v>4</v>
      </c>
      <c r="AC1911">
        <v>16</v>
      </c>
    </row>
    <row r="1912" spans="1:29">
      <c r="A1912">
        <v>2063</v>
      </c>
      <c r="B1912" t="s">
        <v>806</v>
      </c>
      <c r="C1912" t="s">
        <v>3488</v>
      </c>
      <c r="J1912" t="s">
        <v>1449</v>
      </c>
      <c r="K1912">
        <v>0</v>
      </c>
      <c r="N1912" t="b">
        <v>1</v>
      </c>
      <c r="O1912" t="b">
        <v>0</v>
      </c>
      <c r="P1912" t="b">
        <v>0</v>
      </c>
      <c r="Q1912">
        <v>14</v>
      </c>
      <c r="R1912">
        <v>1</v>
      </c>
      <c r="S1912">
        <v>1</v>
      </c>
      <c r="T1912">
        <v>3</v>
      </c>
      <c r="U1912" t="b">
        <v>1</v>
      </c>
      <c r="V1912" t="s">
        <v>1096</v>
      </c>
      <c r="W1912" t="s">
        <v>3454</v>
      </c>
      <c r="X1912" t="s">
        <v>14637</v>
      </c>
      <c r="Y1912">
        <v>19</v>
      </c>
      <c r="Z1912">
        <v>19</v>
      </c>
      <c r="AA1912">
        <v>5</v>
      </c>
      <c r="AB1912">
        <v>5</v>
      </c>
      <c r="AC1912">
        <v>16</v>
      </c>
    </row>
    <row r="1913" spans="1:29">
      <c r="A1913">
        <v>2064</v>
      </c>
      <c r="B1913" t="s">
        <v>806</v>
      </c>
      <c r="C1913" t="s">
        <v>3489</v>
      </c>
      <c r="J1913" t="s">
        <v>1449</v>
      </c>
      <c r="K1913">
        <v>0</v>
      </c>
      <c r="N1913" t="b">
        <v>1</v>
      </c>
      <c r="O1913" t="b">
        <v>0</v>
      </c>
      <c r="P1913" t="b">
        <v>0</v>
      </c>
      <c r="Q1913">
        <v>14</v>
      </c>
      <c r="R1913">
        <v>1</v>
      </c>
      <c r="S1913">
        <v>1</v>
      </c>
      <c r="T1913">
        <v>3</v>
      </c>
      <c r="U1913" t="b">
        <v>1</v>
      </c>
      <c r="V1913" t="s">
        <v>1096</v>
      </c>
      <c r="W1913" t="s">
        <v>3454</v>
      </c>
      <c r="X1913" t="s">
        <v>14638</v>
      </c>
      <c r="Y1913">
        <v>19</v>
      </c>
      <c r="Z1913">
        <v>19</v>
      </c>
      <c r="AA1913">
        <v>6</v>
      </c>
      <c r="AB1913">
        <v>6</v>
      </c>
      <c r="AC1913">
        <v>16</v>
      </c>
    </row>
    <row r="1914" spans="1:29">
      <c r="A1914">
        <v>2065</v>
      </c>
      <c r="B1914" t="s">
        <v>806</v>
      </c>
      <c r="C1914" t="s">
        <v>3490</v>
      </c>
      <c r="J1914" t="s">
        <v>1449</v>
      </c>
      <c r="K1914">
        <v>0</v>
      </c>
      <c r="N1914" t="b">
        <v>1</v>
      </c>
      <c r="O1914" t="b">
        <v>0</v>
      </c>
      <c r="P1914" t="b">
        <v>0</v>
      </c>
      <c r="Q1914">
        <v>14</v>
      </c>
      <c r="R1914">
        <v>1</v>
      </c>
      <c r="S1914">
        <v>1</v>
      </c>
      <c r="T1914">
        <v>3</v>
      </c>
      <c r="U1914" t="b">
        <v>1</v>
      </c>
      <c r="V1914" t="s">
        <v>1096</v>
      </c>
      <c r="W1914" t="s">
        <v>3454</v>
      </c>
      <c r="X1914" t="s">
        <v>14671</v>
      </c>
      <c r="Y1914">
        <v>19</v>
      </c>
      <c r="Z1914">
        <v>19</v>
      </c>
      <c r="AA1914">
        <v>7</v>
      </c>
      <c r="AB1914">
        <v>7</v>
      </c>
      <c r="AC1914">
        <v>16</v>
      </c>
    </row>
    <row r="1915" spans="1:29">
      <c r="A1915">
        <v>2066</v>
      </c>
      <c r="B1915" t="s">
        <v>806</v>
      </c>
      <c r="C1915" t="s">
        <v>3491</v>
      </c>
      <c r="J1915" t="s">
        <v>1449</v>
      </c>
      <c r="K1915">
        <v>0</v>
      </c>
      <c r="N1915" t="b">
        <v>1</v>
      </c>
      <c r="O1915" t="b">
        <v>0</v>
      </c>
      <c r="P1915" t="b">
        <v>0</v>
      </c>
      <c r="Q1915">
        <v>14</v>
      </c>
      <c r="R1915">
        <v>1</v>
      </c>
      <c r="S1915">
        <v>1</v>
      </c>
      <c r="T1915">
        <v>3</v>
      </c>
      <c r="U1915" t="b">
        <v>1</v>
      </c>
      <c r="V1915" t="s">
        <v>1096</v>
      </c>
      <c r="W1915" t="s">
        <v>3454</v>
      </c>
      <c r="X1915" t="s">
        <v>14683</v>
      </c>
      <c r="Y1915">
        <v>19</v>
      </c>
      <c r="Z1915">
        <v>19</v>
      </c>
      <c r="AA1915">
        <v>9</v>
      </c>
      <c r="AB1915">
        <v>9</v>
      </c>
      <c r="AC1915">
        <v>16</v>
      </c>
    </row>
    <row r="1916" spans="1:29">
      <c r="A1916">
        <v>2067</v>
      </c>
      <c r="B1916" t="s">
        <v>806</v>
      </c>
      <c r="C1916" t="s">
        <v>3492</v>
      </c>
      <c r="J1916" t="s">
        <v>1449</v>
      </c>
      <c r="K1916">
        <v>0</v>
      </c>
      <c r="N1916" t="b">
        <v>1</v>
      </c>
      <c r="O1916" t="b">
        <v>0</v>
      </c>
      <c r="P1916" t="b">
        <v>0</v>
      </c>
      <c r="Q1916">
        <v>14</v>
      </c>
      <c r="R1916">
        <v>1</v>
      </c>
      <c r="S1916">
        <v>1</v>
      </c>
      <c r="T1916">
        <v>3</v>
      </c>
      <c r="U1916" t="b">
        <v>1</v>
      </c>
      <c r="V1916" t="s">
        <v>1096</v>
      </c>
      <c r="W1916" t="s">
        <v>3454</v>
      </c>
      <c r="X1916" t="s">
        <v>14660</v>
      </c>
      <c r="Y1916">
        <v>20</v>
      </c>
      <c r="Z1916">
        <v>20</v>
      </c>
      <c r="AA1916">
        <v>2</v>
      </c>
      <c r="AB1916">
        <v>2</v>
      </c>
      <c r="AC1916">
        <v>16</v>
      </c>
    </row>
    <row r="1917" spans="1:29">
      <c r="A1917">
        <v>2068</v>
      </c>
      <c r="B1917" t="s">
        <v>806</v>
      </c>
      <c r="C1917" t="s">
        <v>3493</v>
      </c>
      <c r="J1917" t="s">
        <v>1449</v>
      </c>
      <c r="K1917">
        <v>0</v>
      </c>
      <c r="N1917" t="b">
        <v>1</v>
      </c>
      <c r="O1917" t="b">
        <v>0</v>
      </c>
      <c r="P1917" t="b">
        <v>0</v>
      </c>
      <c r="Q1917">
        <v>14</v>
      </c>
      <c r="R1917">
        <v>1</v>
      </c>
      <c r="S1917">
        <v>1</v>
      </c>
      <c r="T1917">
        <v>3</v>
      </c>
      <c r="U1917" t="b">
        <v>1</v>
      </c>
      <c r="V1917" t="s">
        <v>1096</v>
      </c>
      <c r="W1917" t="s">
        <v>3454</v>
      </c>
      <c r="X1917" t="s">
        <v>14461</v>
      </c>
      <c r="Y1917">
        <v>20</v>
      </c>
      <c r="Z1917">
        <v>20</v>
      </c>
      <c r="AA1917">
        <v>3</v>
      </c>
      <c r="AB1917">
        <v>3</v>
      </c>
      <c r="AC1917">
        <v>16</v>
      </c>
    </row>
    <row r="1918" spans="1:29">
      <c r="A1918">
        <v>2069</v>
      </c>
      <c r="B1918" t="s">
        <v>806</v>
      </c>
      <c r="C1918" t="s">
        <v>3494</v>
      </c>
      <c r="J1918" t="s">
        <v>1449</v>
      </c>
      <c r="K1918">
        <v>0</v>
      </c>
      <c r="N1918" t="b">
        <v>1</v>
      </c>
      <c r="O1918" t="b">
        <v>0</v>
      </c>
      <c r="P1918" t="b">
        <v>0</v>
      </c>
      <c r="Q1918">
        <v>14</v>
      </c>
      <c r="R1918">
        <v>1</v>
      </c>
      <c r="S1918">
        <v>1</v>
      </c>
      <c r="T1918">
        <v>3</v>
      </c>
      <c r="U1918" t="b">
        <v>1</v>
      </c>
      <c r="V1918" t="s">
        <v>1096</v>
      </c>
      <c r="W1918" t="s">
        <v>3454</v>
      </c>
      <c r="X1918" t="s">
        <v>14639</v>
      </c>
      <c r="Y1918">
        <v>20</v>
      </c>
      <c r="Z1918">
        <v>20</v>
      </c>
      <c r="AA1918">
        <v>4</v>
      </c>
      <c r="AB1918">
        <v>4</v>
      </c>
      <c r="AC1918">
        <v>16</v>
      </c>
    </row>
    <row r="1919" spans="1:29">
      <c r="A1919">
        <v>2070</v>
      </c>
      <c r="B1919" t="s">
        <v>806</v>
      </c>
      <c r="C1919" t="s">
        <v>3495</v>
      </c>
      <c r="J1919" t="s">
        <v>1449</v>
      </c>
      <c r="K1919">
        <v>0</v>
      </c>
      <c r="N1919" t="b">
        <v>1</v>
      </c>
      <c r="O1919" t="b">
        <v>0</v>
      </c>
      <c r="P1919" t="b">
        <v>0</v>
      </c>
      <c r="Q1919">
        <v>14</v>
      </c>
      <c r="R1919">
        <v>1</v>
      </c>
      <c r="S1919">
        <v>1</v>
      </c>
      <c r="T1919">
        <v>3</v>
      </c>
      <c r="U1919" t="b">
        <v>1</v>
      </c>
      <c r="V1919" t="s">
        <v>1096</v>
      </c>
      <c r="W1919" t="s">
        <v>3454</v>
      </c>
      <c r="X1919" t="s">
        <v>14640</v>
      </c>
      <c r="Y1919">
        <v>20</v>
      </c>
      <c r="Z1919">
        <v>20</v>
      </c>
      <c r="AA1919">
        <v>5</v>
      </c>
      <c r="AB1919">
        <v>5</v>
      </c>
      <c r="AC1919">
        <v>16</v>
      </c>
    </row>
    <row r="1920" spans="1:29">
      <c r="A1920">
        <v>2071</v>
      </c>
      <c r="B1920" t="s">
        <v>806</v>
      </c>
      <c r="C1920" t="s">
        <v>3496</v>
      </c>
      <c r="J1920" t="s">
        <v>1449</v>
      </c>
      <c r="K1920">
        <v>0</v>
      </c>
      <c r="N1920" t="b">
        <v>1</v>
      </c>
      <c r="O1920" t="b">
        <v>0</v>
      </c>
      <c r="P1920" t="b">
        <v>0</v>
      </c>
      <c r="Q1920">
        <v>14</v>
      </c>
      <c r="R1920">
        <v>1</v>
      </c>
      <c r="S1920">
        <v>1</v>
      </c>
      <c r="T1920">
        <v>3</v>
      </c>
      <c r="U1920" t="b">
        <v>1</v>
      </c>
      <c r="V1920" t="s">
        <v>1096</v>
      </c>
      <c r="W1920" t="s">
        <v>3454</v>
      </c>
      <c r="X1920" t="s">
        <v>14556</v>
      </c>
      <c r="Y1920">
        <v>20</v>
      </c>
      <c r="Z1920">
        <v>20</v>
      </c>
      <c r="AA1920">
        <v>6</v>
      </c>
      <c r="AB1920">
        <v>6</v>
      </c>
      <c r="AC1920">
        <v>16</v>
      </c>
    </row>
    <row r="1921" spans="1:29">
      <c r="A1921">
        <v>2072</v>
      </c>
      <c r="B1921" t="s">
        <v>806</v>
      </c>
      <c r="C1921" t="s">
        <v>3497</v>
      </c>
      <c r="J1921" t="s">
        <v>1449</v>
      </c>
      <c r="K1921">
        <v>0</v>
      </c>
      <c r="N1921" t="b">
        <v>1</v>
      </c>
      <c r="O1921" t="b">
        <v>0</v>
      </c>
      <c r="P1921" t="b">
        <v>0</v>
      </c>
      <c r="Q1921">
        <v>14</v>
      </c>
      <c r="R1921">
        <v>1</v>
      </c>
      <c r="S1921">
        <v>1</v>
      </c>
      <c r="T1921">
        <v>3</v>
      </c>
      <c r="U1921" t="b">
        <v>1</v>
      </c>
      <c r="V1921" t="s">
        <v>1096</v>
      </c>
      <c r="W1921" t="s">
        <v>3454</v>
      </c>
      <c r="X1921" t="s">
        <v>14566</v>
      </c>
      <c r="Y1921">
        <v>20</v>
      </c>
      <c r="Z1921">
        <v>20</v>
      </c>
      <c r="AA1921">
        <v>7</v>
      </c>
      <c r="AB1921">
        <v>7</v>
      </c>
      <c r="AC1921">
        <v>16</v>
      </c>
    </row>
    <row r="1922" spans="1:29">
      <c r="A1922">
        <v>2073</v>
      </c>
      <c r="B1922" t="s">
        <v>806</v>
      </c>
      <c r="C1922" t="s">
        <v>3498</v>
      </c>
      <c r="J1922" t="s">
        <v>1449</v>
      </c>
      <c r="K1922">
        <v>0</v>
      </c>
      <c r="N1922" t="b">
        <v>1</v>
      </c>
      <c r="O1922" t="b">
        <v>0</v>
      </c>
      <c r="P1922" t="b">
        <v>0</v>
      </c>
      <c r="Q1922">
        <v>14</v>
      </c>
      <c r="R1922">
        <v>1</v>
      </c>
      <c r="S1922">
        <v>1</v>
      </c>
      <c r="T1922">
        <v>3</v>
      </c>
      <c r="U1922" t="b">
        <v>1</v>
      </c>
      <c r="V1922" t="s">
        <v>1096</v>
      </c>
      <c r="W1922" t="s">
        <v>3454</v>
      </c>
      <c r="X1922" t="s">
        <v>14582</v>
      </c>
      <c r="Y1922">
        <v>20</v>
      </c>
      <c r="Z1922">
        <v>20</v>
      </c>
      <c r="AA1922">
        <v>9</v>
      </c>
      <c r="AB1922">
        <v>9</v>
      </c>
      <c r="AC1922">
        <v>16</v>
      </c>
    </row>
    <row r="1923" spans="1:29">
      <c r="A1923">
        <v>2074</v>
      </c>
      <c r="B1923" t="s">
        <v>806</v>
      </c>
      <c r="C1923" t="s">
        <v>3499</v>
      </c>
      <c r="J1923" t="s">
        <v>1449</v>
      </c>
      <c r="K1923">
        <v>0</v>
      </c>
      <c r="N1923" t="b">
        <v>1</v>
      </c>
      <c r="O1923" t="b">
        <v>0</v>
      </c>
      <c r="P1923" t="b">
        <v>0</v>
      </c>
      <c r="Q1923">
        <v>14</v>
      </c>
      <c r="R1923">
        <v>1</v>
      </c>
      <c r="S1923">
        <v>1</v>
      </c>
      <c r="T1923">
        <v>3</v>
      </c>
      <c r="U1923" t="b">
        <v>1</v>
      </c>
      <c r="V1923" t="s">
        <v>1096</v>
      </c>
      <c r="W1923" t="s">
        <v>3454</v>
      </c>
      <c r="X1923" t="s">
        <v>14661</v>
      </c>
      <c r="Y1923">
        <v>21</v>
      </c>
      <c r="Z1923">
        <v>21</v>
      </c>
      <c r="AA1923">
        <v>2</v>
      </c>
      <c r="AB1923">
        <v>2</v>
      </c>
      <c r="AC1923">
        <v>16</v>
      </c>
    </row>
    <row r="1924" spans="1:29">
      <c r="A1924">
        <v>2075</v>
      </c>
      <c r="B1924" t="s">
        <v>806</v>
      </c>
      <c r="C1924" t="s">
        <v>3500</v>
      </c>
      <c r="J1924" t="s">
        <v>1449</v>
      </c>
      <c r="K1924">
        <v>0</v>
      </c>
      <c r="N1924" t="b">
        <v>1</v>
      </c>
      <c r="O1924" t="b">
        <v>0</v>
      </c>
      <c r="P1924" t="b">
        <v>0</v>
      </c>
      <c r="Q1924">
        <v>14</v>
      </c>
      <c r="R1924">
        <v>1</v>
      </c>
      <c r="S1924">
        <v>1</v>
      </c>
      <c r="T1924">
        <v>3</v>
      </c>
      <c r="U1924" t="b">
        <v>1</v>
      </c>
      <c r="V1924" t="s">
        <v>1096</v>
      </c>
      <c r="W1924" t="s">
        <v>3454</v>
      </c>
      <c r="X1924" t="s">
        <v>14641</v>
      </c>
      <c r="Y1924">
        <v>21</v>
      </c>
      <c r="Z1924">
        <v>21</v>
      </c>
      <c r="AA1924">
        <v>3</v>
      </c>
      <c r="AB1924">
        <v>3</v>
      </c>
      <c r="AC1924">
        <v>16</v>
      </c>
    </row>
    <row r="1925" spans="1:29">
      <c r="A1925">
        <v>2076</v>
      </c>
      <c r="B1925" t="s">
        <v>806</v>
      </c>
      <c r="C1925" t="s">
        <v>3501</v>
      </c>
      <c r="J1925" t="s">
        <v>1449</v>
      </c>
      <c r="K1925">
        <v>0</v>
      </c>
      <c r="N1925" t="b">
        <v>1</v>
      </c>
      <c r="O1925" t="b">
        <v>0</v>
      </c>
      <c r="P1925" t="b">
        <v>0</v>
      </c>
      <c r="Q1925">
        <v>14</v>
      </c>
      <c r="R1925">
        <v>1</v>
      </c>
      <c r="S1925">
        <v>1</v>
      </c>
      <c r="T1925">
        <v>3</v>
      </c>
      <c r="U1925" t="b">
        <v>1</v>
      </c>
      <c r="V1925" t="s">
        <v>1096</v>
      </c>
      <c r="W1925" t="s">
        <v>3454</v>
      </c>
      <c r="X1925" t="s">
        <v>14642</v>
      </c>
      <c r="Y1925">
        <v>21</v>
      </c>
      <c r="Z1925">
        <v>21</v>
      </c>
      <c r="AA1925">
        <v>4</v>
      </c>
      <c r="AB1925">
        <v>4</v>
      </c>
      <c r="AC1925">
        <v>16</v>
      </c>
    </row>
    <row r="1926" spans="1:29">
      <c r="A1926">
        <v>2077</v>
      </c>
      <c r="B1926" t="s">
        <v>806</v>
      </c>
      <c r="C1926" t="s">
        <v>3502</v>
      </c>
      <c r="J1926" t="s">
        <v>1449</v>
      </c>
      <c r="K1926">
        <v>0</v>
      </c>
      <c r="N1926" t="b">
        <v>1</v>
      </c>
      <c r="O1926" t="b">
        <v>0</v>
      </c>
      <c r="P1926" t="b">
        <v>0</v>
      </c>
      <c r="Q1926">
        <v>14</v>
      </c>
      <c r="R1926">
        <v>1</v>
      </c>
      <c r="S1926">
        <v>1</v>
      </c>
      <c r="T1926">
        <v>3</v>
      </c>
      <c r="U1926" t="b">
        <v>1</v>
      </c>
      <c r="V1926" t="s">
        <v>1096</v>
      </c>
      <c r="W1926" t="s">
        <v>3454</v>
      </c>
      <c r="X1926" t="s">
        <v>14643</v>
      </c>
      <c r="Y1926">
        <v>21</v>
      </c>
      <c r="Z1926">
        <v>21</v>
      </c>
      <c r="AA1926">
        <v>5</v>
      </c>
      <c r="AB1926">
        <v>5</v>
      </c>
      <c r="AC1926">
        <v>16</v>
      </c>
    </row>
    <row r="1927" spans="1:29">
      <c r="A1927">
        <v>2078</v>
      </c>
      <c r="B1927" t="s">
        <v>806</v>
      </c>
      <c r="C1927" t="s">
        <v>3503</v>
      </c>
      <c r="J1927" t="s">
        <v>1449</v>
      </c>
      <c r="K1927">
        <v>0</v>
      </c>
      <c r="N1927" t="b">
        <v>1</v>
      </c>
      <c r="O1927" t="b">
        <v>0</v>
      </c>
      <c r="P1927" t="b">
        <v>0</v>
      </c>
      <c r="Q1927">
        <v>14</v>
      </c>
      <c r="R1927">
        <v>1</v>
      </c>
      <c r="S1927">
        <v>1</v>
      </c>
      <c r="T1927">
        <v>3</v>
      </c>
      <c r="U1927" t="b">
        <v>1</v>
      </c>
      <c r="V1927" t="s">
        <v>1096</v>
      </c>
      <c r="W1927" t="s">
        <v>3454</v>
      </c>
      <c r="X1927" t="s">
        <v>14557</v>
      </c>
      <c r="Y1927">
        <v>21</v>
      </c>
      <c r="Z1927">
        <v>21</v>
      </c>
      <c r="AA1927">
        <v>6</v>
      </c>
      <c r="AB1927">
        <v>6</v>
      </c>
      <c r="AC1927">
        <v>16</v>
      </c>
    </row>
    <row r="1928" spans="1:29">
      <c r="A1928">
        <v>2079</v>
      </c>
      <c r="B1928" t="s">
        <v>806</v>
      </c>
      <c r="C1928" t="s">
        <v>3504</v>
      </c>
      <c r="J1928" t="s">
        <v>1449</v>
      </c>
      <c r="K1928">
        <v>0</v>
      </c>
      <c r="N1928" t="b">
        <v>1</v>
      </c>
      <c r="O1928" t="b">
        <v>0</v>
      </c>
      <c r="P1928" t="b">
        <v>0</v>
      </c>
      <c r="Q1928">
        <v>14</v>
      </c>
      <c r="R1928">
        <v>1</v>
      </c>
      <c r="S1928">
        <v>1</v>
      </c>
      <c r="T1928">
        <v>3</v>
      </c>
      <c r="U1928" t="b">
        <v>1</v>
      </c>
      <c r="V1928" t="s">
        <v>1096</v>
      </c>
      <c r="W1928" t="s">
        <v>3454</v>
      </c>
      <c r="X1928" t="s">
        <v>14567</v>
      </c>
      <c r="Y1928">
        <v>21</v>
      </c>
      <c r="Z1928">
        <v>21</v>
      </c>
      <c r="AA1928">
        <v>7</v>
      </c>
      <c r="AB1928">
        <v>7</v>
      </c>
      <c r="AC1928">
        <v>16</v>
      </c>
    </row>
    <row r="1929" spans="1:29">
      <c r="A1929">
        <v>2080</v>
      </c>
      <c r="B1929" t="s">
        <v>806</v>
      </c>
      <c r="C1929" t="s">
        <v>3505</v>
      </c>
      <c r="J1929" t="s">
        <v>1449</v>
      </c>
      <c r="K1929">
        <v>0</v>
      </c>
      <c r="N1929" t="b">
        <v>1</v>
      </c>
      <c r="O1929" t="b">
        <v>0</v>
      </c>
      <c r="P1929" t="b">
        <v>0</v>
      </c>
      <c r="Q1929">
        <v>14</v>
      </c>
      <c r="R1929">
        <v>1</v>
      </c>
      <c r="S1929">
        <v>1</v>
      </c>
      <c r="T1929">
        <v>3</v>
      </c>
      <c r="U1929" t="b">
        <v>1</v>
      </c>
      <c r="V1929" t="s">
        <v>1096</v>
      </c>
      <c r="W1929" t="s">
        <v>3454</v>
      </c>
      <c r="X1929" t="s">
        <v>14583</v>
      </c>
      <c r="Y1929">
        <v>21</v>
      </c>
      <c r="Z1929">
        <v>21</v>
      </c>
      <c r="AA1929">
        <v>9</v>
      </c>
      <c r="AB1929">
        <v>9</v>
      </c>
      <c r="AC1929">
        <v>16</v>
      </c>
    </row>
    <row r="1930" spans="1:29">
      <c r="A1930">
        <v>2081</v>
      </c>
      <c r="B1930" t="s">
        <v>806</v>
      </c>
      <c r="C1930" t="s">
        <v>3506</v>
      </c>
      <c r="J1930" t="s">
        <v>1471</v>
      </c>
      <c r="K1930">
        <v>0</v>
      </c>
      <c r="N1930" t="b">
        <v>0</v>
      </c>
      <c r="O1930" t="b">
        <v>1</v>
      </c>
      <c r="P1930" t="b">
        <v>0</v>
      </c>
      <c r="Q1930">
        <v>14</v>
      </c>
      <c r="R1930">
        <v>1</v>
      </c>
      <c r="S1930">
        <v>1</v>
      </c>
      <c r="T1930">
        <v>3</v>
      </c>
      <c r="U1930" t="b">
        <v>1</v>
      </c>
      <c r="V1930" t="s">
        <v>1096</v>
      </c>
      <c r="W1930" t="s">
        <v>3454</v>
      </c>
      <c r="X1930" t="s">
        <v>14684</v>
      </c>
      <c r="Y1930">
        <v>15</v>
      </c>
      <c r="Z1930">
        <v>15</v>
      </c>
      <c r="AA1930">
        <v>10</v>
      </c>
      <c r="AB1930">
        <v>10</v>
      </c>
      <c r="AC1930">
        <v>16</v>
      </c>
    </row>
    <row r="1931" spans="1:29">
      <c r="A1931">
        <v>2082</v>
      </c>
      <c r="B1931" t="s">
        <v>806</v>
      </c>
      <c r="C1931" t="s">
        <v>3507</v>
      </c>
      <c r="J1931" t="s">
        <v>1471</v>
      </c>
      <c r="K1931">
        <v>0</v>
      </c>
      <c r="N1931" t="b">
        <v>0</v>
      </c>
      <c r="O1931" t="b">
        <v>1</v>
      </c>
      <c r="P1931" t="b">
        <v>0</v>
      </c>
      <c r="Q1931">
        <v>14</v>
      </c>
      <c r="R1931">
        <v>1</v>
      </c>
      <c r="S1931">
        <v>1</v>
      </c>
      <c r="T1931">
        <v>3</v>
      </c>
      <c r="U1931" t="b">
        <v>1</v>
      </c>
      <c r="V1931" t="s">
        <v>1096</v>
      </c>
      <c r="W1931" t="s">
        <v>3454</v>
      </c>
      <c r="X1931" t="s">
        <v>14685</v>
      </c>
      <c r="Y1931">
        <v>16</v>
      </c>
      <c r="Z1931">
        <v>16</v>
      </c>
      <c r="AA1931">
        <v>10</v>
      </c>
      <c r="AB1931">
        <v>10</v>
      </c>
      <c r="AC1931">
        <v>16</v>
      </c>
    </row>
    <row r="1932" spans="1:29">
      <c r="A1932">
        <v>2083</v>
      </c>
      <c r="B1932" t="s">
        <v>806</v>
      </c>
      <c r="C1932" t="s">
        <v>3508</v>
      </c>
      <c r="J1932" t="s">
        <v>1471</v>
      </c>
      <c r="K1932">
        <v>0</v>
      </c>
      <c r="N1932" t="b">
        <v>0</v>
      </c>
      <c r="O1932" t="b">
        <v>1</v>
      </c>
      <c r="P1932" t="b">
        <v>0</v>
      </c>
      <c r="Q1932">
        <v>14</v>
      </c>
      <c r="R1932">
        <v>1</v>
      </c>
      <c r="S1932">
        <v>1</v>
      </c>
      <c r="T1932">
        <v>3</v>
      </c>
      <c r="U1932" t="b">
        <v>1</v>
      </c>
      <c r="V1932" t="s">
        <v>1096</v>
      </c>
      <c r="W1932" t="s">
        <v>3454</v>
      </c>
      <c r="X1932" t="s">
        <v>14686</v>
      </c>
      <c r="Y1932">
        <v>17</v>
      </c>
      <c r="Z1932">
        <v>17</v>
      </c>
      <c r="AA1932">
        <v>10</v>
      </c>
      <c r="AB1932">
        <v>10</v>
      </c>
      <c r="AC1932">
        <v>16</v>
      </c>
    </row>
    <row r="1933" spans="1:29">
      <c r="A1933">
        <v>2084</v>
      </c>
      <c r="B1933" t="s">
        <v>806</v>
      </c>
      <c r="C1933" t="s">
        <v>3509</v>
      </c>
      <c r="J1933" t="s">
        <v>1471</v>
      </c>
      <c r="K1933">
        <v>0</v>
      </c>
      <c r="N1933" t="b">
        <v>0</v>
      </c>
      <c r="O1933" t="b">
        <v>1</v>
      </c>
      <c r="P1933" t="b">
        <v>0</v>
      </c>
      <c r="Q1933">
        <v>14</v>
      </c>
      <c r="R1933">
        <v>1</v>
      </c>
      <c r="S1933">
        <v>1</v>
      </c>
      <c r="T1933">
        <v>3</v>
      </c>
      <c r="U1933" t="b">
        <v>1</v>
      </c>
      <c r="V1933" t="s">
        <v>1096</v>
      </c>
      <c r="W1933" t="s">
        <v>3454</v>
      </c>
      <c r="X1933" t="s">
        <v>14687</v>
      </c>
      <c r="Y1933">
        <v>18</v>
      </c>
      <c r="Z1933">
        <v>18</v>
      </c>
      <c r="AA1933">
        <v>10</v>
      </c>
      <c r="AB1933">
        <v>10</v>
      </c>
      <c r="AC1933">
        <v>16</v>
      </c>
    </row>
    <row r="1934" spans="1:29">
      <c r="A1934">
        <v>2085</v>
      </c>
      <c r="B1934" t="s">
        <v>806</v>
      </c>
      <c r="C1934" t="s">
        <v>3510</v>
      </c>
      <c r="J1934" t="s">
        <v>1471</v>
      </c>
      <c r="K1934">
        <v>0</v>
      </c>
      <c r="N1934" t="b">
        <v>0</v>
      </c>
      <c r="O1934" t="b">
        <v>1</v>
      </c>
      <c r="P1934" t="b">
        <v>0</v>
      </c>
      <c r="Q1934">
        <v>14</v>
      </c>
      <c r="R1934">
        <v>1</v>
      </c>
      <c r="S1934">
        <v>1</v>
      </c>
      <c r="T1934">
        <v>3</v>
      </c>
      <c r="U1934" t="b">
        <v>1</v>
      </c>
      <c r="V1934" t="s">
        <v>1096</v>
      </c>
      <c r="W1934" t="s">
        <v>3454</v>
      </c>
      <c r="X1934" t="s">
        <v>14688</v>
      </c>
      <c r="Y1934">
        <v>19</v>
      </c>
      <c r="Z1934">
        <v>19</v>
      </c>
      <c r="AA1934">
        <v>10</v>
      </c>
      <c r="AB1934">
        <v>10</v>
      </c>
      <c r="AC1934">
        <v>16</v>
      </c>
    </row>
    <row r="1935" spans="1:29">
      <c r="A1935">
        <v>2086</v>
      </c>
      <c r="B1935" t="s">
        <v>806</v>
      </c>
      <c r="C1935" t="s">
        <v>3511</v>
      </c>
      <c r="J1935" t="s">
        <v>1471</v>
      </c>
      <c r="K1935">
        <v>0</v>
      </c>
      <c r="N1935" t="b">
        <v>0</v>
      </c>
      <c r="O1935" t="b">
        <v>1</v>
      </c>
      <c r="P1935" t="b">
        <v>0</v>
      </c>
      <c r="Q1935">
        <v>14</v>
      </c>
      <c r="R1935">
        <v>1</v>
      </c>
      <c r="S1935">
        <v>1</v>
      </c>
      <c r="T1935">
        <v>3</v>
      </c>
      <c r="U1935" t="b">
        <v>1</v>
      </c>
      <c r="V1935" t="s">
        <v>1096</v>
      </c>
      <c r="W1935" t="s">
        <v>3454</v>
      </c>
      <c r="X1935" t="s">
        <v>14592</v>
      </c>
      <c r="Y1935">
        <v>20</v>
      </c>
      <c r="Z1935">
        <v>20</v>
      </c>
      <c r="AA1935">
        <v>10</v>
      </c>
      <c r="AB1935">
        <v>10</v>
      </c>
      <c r="AC1935">
        <v>16</v>
      </c>
    </row>
    <row r="1936" spans="1:29">
      <c r="A1936">
        <v>2087</v>
      </c>
      <c r="B1936" t="s">
        <v>806</v>
      </c>
      <c r="C1936" t="s">
        <v>3512</v>
      </c>
      <c r="J1936" t="s">
        <v>1471</v>
      </c>
      <c r="K1936">
        <v>0</v>
      </c>
      <c r="N1936" t="b">
        <v>0</v>
      </c>
      <c r="O1936" t="b">
        <v>1</v>
      </c>
      <c r="P1936" t="b">
        <v>0</v>
      </c>
      <c r="Q1936">
        <v>14</v>
      </c>
      <c r="R1936">
        <v>1</v>
      </c>
      <c r="S1936">
        <v>1</v>
      </c>
      <c r="T1936">
        <v>3</v>
      </c>
      <c r="U1936" t="b">
        <v>1</v>
      </c>
      <c r="V1936" t="s">
        <v>1096</v>
      </c>
      <c r="W1936" t="s">
        <v>3454</v>
      </c>
      <c r="X1936" t="s">
        <v>14593</v>
      </c>
      <c r="Y1936">
        <v>21</v>
      </c>
      <c r="Z1936">
        <v>21</v>
      </c>
      <c r="AA1936">
        <v>10</v>
      </c>
      <c r="AB1936">
        <v>10</v>
      </c>
      <c r="AC1936">
        <v>16</v>
      </c>
    </row>
    <row r="1937" spans="1:29">
      <c r="A1937">
        <v>2088</v>
      </c>
      <c r="B1937" t="s">
        <v>806</v>
      </c>
      <c r="C1937" t="s">
        <v>3513</v>
      </c>
      <c r="J1937" t="s">
        <v>1457</v>
      </c>
      <c r="K1937">
        <v>0</v>
      </c>
      <c r="N1937" t="b">
        <v>1</v>
      </c>
      <c r="O1937" t="b">
        <v>0</v>
      </c>
      <c r="P1937" t="b">
        <v>0</v>
      </c>
      <c r="Q1937">
        <v>14</v>
      </c>
      <c r="R1937">
        <v>1</v>
      </c>
      <c r="S1937">
        <v>1</v>
      </c>
      <c r="T1937">
        <v>3</v>
      </c>
      <c r="U1937" t="b">
        <v>1</v>
      </c>
      <c r="V1937" t="s">
        <v>1096</v>
      </c>
      <c r="W1937" t="s">
        <v>3454</v>
      </c>
      <c r="X1937" t="s">
        <v>14456</v>
      </c>
      <c r="Y1937">
        <v>15</v>
      </c>
      <c r="Z1937">
        <v>15</v>
      </c>
      <c r="AA1937">
        <v>11</v>
      </c>
      <c r="AB1937">
        <v>11</v>
      </c>
      <c r="AC1937">
        <v>16</v>
      </c>
    </row>
    <row r="1938" spans="1:29">
      <c r="A1938">
        <v>2089</v>
      </c>
      <c r="B1938" t="s">
        <v>806</v>
      </c>
      <c r="C1938" t="s">
        <v>3514</v>
      </c>
      <c r="J1938" t="s">
        <v>1457</v>
      </c>
      <c r="K1938">
        <v>0</v>
      </c>
      <c r="N1938" t="b">
        <v>1</v>
      </c>
      <c r="O1938" t="b">
        <v>0</v>
      </c>
      <c r="P1938" t="b">
        <v>0</v>
      </c>
      <c r="Q1938">
        <v>14</v>
      </c>
      <c r="R1938">
        <v>1</v>
      </c>
      <c r="S1938">
        <v>1</v>
      </c>
      <c r="T1938">
        <v>3</v>
      </c>
      <c r="U1938" t="b">
        <v>1</v>
      </c>
      <c r="V1938" t="s">
        <v>1096</v>
      </c>
      <c r="W1938" t="s">
        <v>3454</v>
      </c>
      <c r="X1938" t="s">
        <v>15399</v>
      </c>
      <c r="Y1938">
        <v>15</v>
      </c>
      <c r="Z1938">
        <v>15</v>
      </c>
      <c r="AA1938">
        <v>12</v>
      </c>
      <c r="AB1938">
        <v>12</v>
      </c>
      <c r="AC1938">
        <v>16</v>
      </c>
    </row>
    <row r="1939" spans="1:29">
      <c r="A1939">
        <v>2090</v>
      </c>
      <c r="B1939" t="s">
        <v>806</v>
      </c>
      <c r="C1939" t="s">
        <v>3515</v>
      </c>
      <c r="J1939" t="s">
        <v>1457</v>
      </c>
      <c r="K1939">
        <v>0</v>
      </c>
      <c r="N1939" t="b">
        <v>1</v>
      </c>
      <c r="O1939" t="b">
        <v>0</v>
      </c>
      <c r="P1939" t="b">
        <v>0</v>
      </c>
      <c r="Q1939">
        <v>14</v>
      </c>
      <c r="R1939">
        <v>1</v>
      </c>
      <c r="S1939">
        <v>1</v>
      </c>
      <c r="T1939">
        <v>3</v>
      </c>
      <c r="U1939" t="b">
        <v>1</v>
      </c>
      <c r="V1939" t="s">
        <v>1096</v>
      </c>
      <c r="W1939" t="s">
        <v>3454</v>
      </c>
      <c r="X1939" t="s">
        <v>15332</v>
      </c>
      <c r="Y1939">
        <v>16</v>
      </c>
      <c r="Z1939">
        <v>16</v>
      </c>
      <c r="AA1939">
        <v>11</v>
      </c>
      <c r="AB1939">
        <v>11</v>
      </c>
      <c r="AC1939">
        <v>16</v>
      </c>
    </row>
    <row r="1940" spans="1:29">
      <c r="A1940">
        <v>2091</v>
      </c>
      <c r="B1940" t="s">
        <v>806</v>
      </c>
      <c r="C1940" t="s">
        <v>3516</v>
      </c>
      <c r="J1940" t="s">
        <v>1457</v>
      </c>
      <c r="K1940">
        <v>0</v>
      </c>
      <c r="N1940" t="b">
        <v>1</v>
      </c>
      <c r="O1940" t="b">
        <v>0</v>
      </c>
      <c r="P1940" t="b">
        <v>0</v>
      </c>
      <c r="Q1940">
        <v>14</v>
      </c>
      <c r="R1940">
        <v>1</v>
      </c>
      <c r="S1940">
        <v>1</v>
      </c>
      <c r="T1940">
        <v>3</v>
      </c>
      <c r="U1940" t="b">
        <v>1</v>
      </c>
      <c r="V1940" t="s">
        <v>1096</v>
      </c>
      <c r="W1940" t="s">
        <v>3454</v>
      </c>
      <c r="X1940" t="s">
        <v>15400</v>
      </c>
      <c r="Y1940">
        <v>16</v>
      </c>
      <c r="Z1940">
        <v>16</v>
      </c>
      <c r="AA1940">
        <v>12</v>
      </c>
      <c r="AB1940">
        <v>12</v>
      </c>
      <c r="AC1940">
        <v>16</v>
      </c>
    </row>
    <row r="1941" spans="1:29">
      <c r="A1941">
        <v>2092</v>
      </c>
      <c r="B1941" t="s">
        <v>806</v>
      </c>
      <c r="C1941" t="s">
        <v>3517</v>
      </c>
      <c r="J1941" t="s">
        <v>1457</v>
      </c>
      <c r="K1941">
        <v>0</v>
      </c>
      <c r="N1941" t="b">
        <v>1</v>
      </c>
      <c r="O1941" t="b">
        <v>0</v>
      </c>
      <c r="P1941" t="b">
        <v>0</v>
      </c>
      <c r="Q1941">
        <v>14</v>
      </c>
      <c r="R1941">
        <v>1</v>
      </c>
      <c r="S1941">
        <v>1</v>
      </c>
      <c r="T1941">
        <v>3</v>
      </c>
      <c r="U1941" t="b">
        <v>1</v>
      </c>
      <c r="V1941" t="s">
        <v>1096</v>
      </c>
      <c r="W1941" t="s">
        <v>3454</v>
      </c>
      <c r="X1941" t="s">
        <v>14459</v>
      </c>
      <c r="Y1941">
        <v>17</v>
      </c>
      <c r="Z1941">
        <v>17</v>
      </c>
      <c r="AA1941">
        <v>11</v>
      </c>
      <c r="AB1941">
        <v>11</v>
      </c>
      <c r="AC1941">
        <v>16</v>
      </c>
    </row>
    <row r="1942" spans="1:29">
      <c r="A1942">
        <v>2093</v>
      </c>
      <c r="B1942" t="s">
        <v>806</v>
      </c>
      <c r="C1942" t="s">
        <v>3518</v>
      </c>
      <c r="J1942" t="s">
        <v>1457</v>
      </c>
      <c r="K1942">
        <v>0</v>
      </c>
      <c r="N1942" t="b">
        <v>1</v>
      </c>
      <c r="O1942" t="b">
        <v>0</v>
      </c>
      <c r="P1942" t="b">
        <v>0</v>
      </c>
      <c r="Q1942">
        <v>14</v>
      </c>
      <c r="R1942">
        <v>1</v>
      </c>
      <c r="S1942">
        <v>1</v>
      </c>
      <c r="T1942">
        <v>3</v>
      </c>
      <c r="U1942" t="b">
        <v>1</v>
      </c>
      <c r="V1942" t="s">
        <v>1096</v>
      </c>
      <c r="W1942" t="s">
        <v>3454</v>
      </c>
      <c r="X1942" t="s">
        <v>15401</v>
      </c>
      <c r="Y1942">
        <v>17</v>
      </c>
      <c r="Z1942">
        <v>17</v>
      </c>
      <c r="AA1942">
        <v>12</v>
      </c>
      <c r="AB1942">
        <v>12</v>
      </c>
      <c r="AC1942">
        <v>16</v>
      </c>
    </row>
    <row r="1943" spans="1:29">
      <c r="A1943">
        <v>2094</v>
      </c>
      <c r="B1943" t="s">
        <v>806</v>
      </c>
      <c r="C1943" t="s">
        <v>3519</v>
      </c>
      <c r="J1943" t="s">
        <v>1457</v>
      </c>
      <c r="K1943">
        <v>0</v>
      </c>
      <c r="N1943" t="b">
        <v>1</v>
      </c>
      <c r="O1943" t="b">
        <v>0</v>
      </c>
      <c r="P1943" t="b">
        <v>0</v>
      </c>
      <c r="Q1943">
        <v>14</v>
      </c>
      <c r="R1943">
        <v>1</v>
      </c>
      <c r="S1943">
        <v>1</v>
      </c>
      <c r="T1943">
        <v>3</v>
      </c>
      <c r="U1943" t="b">
        <v>1</v>
      </c>
      <c r="V1943" t="s">
        <v>1096</v>
      </c>
      <c r="W1943" t="s">
        <v>3454</v>
      </c>
      <c r="X1943" t="s">
        <v>15333</v>
      </c>
      <c r="Y1943">
        <v>18</v>
      </c>
      <c r="Z1943">
        <v>18</v>
      </c>
      <c r="AA1943">
        <v>11</v>
      </c>
      <c r="AB1943">
        <v>11</v>
      </c>
      <c r="AC1943">
        <v>16</v>
      </c>
    </row>
    <row r="1944" spans="1:29">
      <c r="A1944">
        <v>2095</v>
      </c>
      <c r="B1944" t="s">
        <v>806</v>
      </c>
      <c r="C1944" t="s">
        <v>3520</v>
      </c>
      <c r="J1944" t="s">
        <v>1457</v>
      </c>
      <c r="K1944">
        <v>0</v>
      </c>
      <c r="N1944" t="b">
        <v>1</v>
      </c>
      <c r="O1944" t="b">
        <v>0</v>
      </c>
      <c r="P1944" t="b">
        <v>0</v>
      </c>
      <c r="Q1944">
        <v>14</v>
      </c>
      <c r="R1944">
        <v>1</v>
      </c>
      <c r="S1944">
        <v>1</v>
      </c>
      <c r="T1944">
        <v>3</v>
      </c>
      <c r="U1944" t="b">
        <v>1</v>
      </c>
      <c r="V1944" t="s">
        <v>1096</v>
      </c>
      <c r="W1944" t="s">
        <v>3454</v>
      </c>
      <c r="X1944" t="s">
        <v>15402</v>
      </c>
      <c r="Y1944">
        <v>18</v>
      </c>
      <c r="Z1944">
        <v>18</v>
      </c>
      <c r="AA1944">
        <v>12</v>
      </c>
      <c r="AB1944">
        <v>12</v>
      </c>
      <c r="AC1944">
        <v>16</v>
      </c>
    </row>
    <row r="1945" spans="1:29">
      <c r="A1945">
        <v>2096</v>
      </c>
      <c r="B1945" t="s">
        <v>806</v>
      </c>
      <c r="C1945" t="s">
        <v>3521</v>
      </c>
      <c r="J1945" t="s">
        <v>1457</v>
      </c>
      <c r="K1945">
        <v>0</v>
      </c>
      <c r="N1945" t="b">
        <v>1</v>
      </c>
      <c r="O1945" t="b">
        <v>0</v>
      </c>
      <c r="P1945" t="b">
        <v>0</v>
      </c>
      <c r="Q1945">
        <v>14</v>
      </c>
      <c r="R1945">
        <v>1</v>
      </c>
      <c r="S1945">
        <v>1</v>
      </c>
      <c r="T1945">
        <v>3</v>
      </c>
      <c r="U1945" t="b">
        <v>1</v>
      </c>
      <c r="V1945" t="s">
        <v>1096</v>
      </c>
      <c r="W1945" t="s">
        <v>3454</v>
      </c>
      <c r="X1945" t="s">
        <v>15334</v>
      </c>
      <c r="Y1945">
        <v>19</v>
      </c>
      <c r="Z1945">
        <v>19</v>
      </c>
      <c r="AA1945">
        <v>11</v>
      </c>
      <c r="AB1945">
        <v>11</v>
      </c>
      <c r="AC1945">
        <v>16</v>
      </c>
    </row>
    <row r="1946" spans="1:29">
      <c r="A1946">
        <v>2097</v>
      </c>
      <c r="B1946" t="s">
        <v>806</v>
      </c>
      <c r="C1946" t="s">
        <v>3522</v>
      </c>
      <c r="J1946" t="s">
        <v>1457</v>
      </c>
      <c r="K1946">
        <v>0</v>
      </c>
      <c r="N1946" t="b">
        <v>1</v>
      </c>
      <c r="O1946" t="b">
        <v>0</v>
      </c>
      <c r="P1946" t="b">
        <v>0</v>
      </c>
      <c r="Q1946">
        <v>14</v>
      </c>
      <c r="R1946">
        <v>1</v>
      </c>
      <c r="S1946">
        <v>1</v>
      </c>
      <c r="T1946">
        <v>3</v>
      </c>
      <c r="U1946" t="b">
        <v>1</v>
      </c>
      <c r="V1946" t="s">
        <v>1096</v>
      </c>
      <c r="W1946" t="s">
        <v>3454</v>
      </c>
      <c r="X1946" t="s">
        <v>15403</v>
      </c>
      <c r="Y1946">
        <v>19</v>
      </c>
      <c r="Z1946">
        <v>19</v>
      </c>
      <c r="AA1946">
        <v>12</v>
      </c>
      <c r="AB1946">
        <v>12</v>
      </c>
      <c r="AC1946">
        <v>16</v>
      </c>
    </row>
    <row r="1947" spans="1:29">
      <c r="A1947">
        <v>2098</v>
      </c>
      <c r="B1947" t="s">
        <v>806</v>
      </c>
      <c r="C1947" t="s">
        <v>3523</v>
      </c>
      <c r="J1947" t="s">
        <v>1457</v>
      </c>
      <c r="K1947">
        <v>0</v>
      </c>
      <c r="N1947" t="b">
        <v>1</v>
      </c>
      <c r="O1947" t="b">
        <v>0</v>
      </c>
      <c r="P1947" t="b">
        <v>0</v>
      </c>
      <c r="Q1947">
        <v>14</v>
      </c>
      <c r="R1947">
        <v>1</v>
      </c>
      <c r="S1947">
        <v>1</v>
      </c>
      <c r="T1947">
        <v>3</v>
      </c>
      <c r="U1947" t="b">
        <v>1</v>
      </c>
      <c r="V1947" t="s">
        <v>1096</v>
      </c>
      <c r="W1947" t="s">
        <v>3454</v>
      </c>
      <c r="X1947" t="s">
        <v>15335</v>
      </c>
      <c r="Y1947">
        <v>20</v>
      </c>
      <c r="Z1947">
        <v>20</v>
      </c>
      <c r="AA1947">
        <v>11</v>
      </c>
      <c r="AB1947">
        <v>11</v>
      </c>
      <c r="AC1947">
        <v>16</v>
      </c>
    </row>
    <row r="1948" spans="1:29">
      <c r="A1948">
        <v>2099</v>
      </c>
      <c r="B1948" t="s">
        <v>806</v>
      </c>
      <c r="C1948" t="s">
        <v>3524</v>
      </c>
      <c r="J1948" t="s">
        <v>1457</v>
      </c>
      <c r="K1948">
        <v>0</v>
      </c>
      <c r="N1948" t="b">
        <v>1</v>
      </c>
      <c r="O1948" t="b">
        <v>0</v>
      </c>
      <c r="P1948" t="b">
        <v>0</v>
      </c>
      <c r="Q1948">
        <v>14</v>
      </c>
      <c r="R1948">
        <v>1</v>
      </c>
      <c r="S1948">
        <v>1</v>
      </c>
      <c r="T1948">
        <v>3</v>
      </c>
      <c r="U1948" t="b">
        <v>1</v>
      </c>
      <c r="V1948" t="s">
        <v>1096</v>
      </c>
      <c r="W1948" t="s">
        <v>3454</v>
      </c>
      <c r="X1948" t="s">
        <v>15404</v>
      </c>
      <c r="Y1948">
        <v>20</v>
      </c>
      <c r="Z1948">
        <v>20</v>
      </c>
      <c r="AA1948">
        <v>12</v>
      </c>
      <c r="AB1948">
        <v>12</v>
      </c>
      <c r="AC1948">
        <v>16</v>
      </c>
    </row>
    <row r="1949" spans="1:29">
      <c r="A1949">
        <v>2100</v>
      </c>
      <c r="B1949" t="s">
        <v>806</v>
      </c>
      <c r="C1949" t="s">
        <v>3525</v>
      </c>
      <c r="J1949" t="s">
        <v>1457</v>
      </c>
      <c r="K1949">
        <v>0</v>
      </c>
      <c r="N1949" t="b">
        <v>1</v>
      </c>
      <c r="O1949" t="b">
        <v>0</v>
      </c>
      <c r="P1949" t="b">
        <v>0</v>
      </c>
      <c r="Q1949">
        <v>14</v>
      </c>
      <c r="R1949">
        <v>1</v>
      </c>
      <c r="S1949">
        <v>1</v>
      </c>
      <c r="T1949">
        <v>3</v>
      </c>
      <c r="U1949" t="b">
        <v>1</v>
      </c>
      <c r="V1949" t="s">
        <v>1096</v>
      </c>
      <c r="W1949" t="s">
        <v>3454</v>
      </c>
      <c r="X1949" t="s">
        <v>15336</v>
      </c>
      <c r="Y1949">
        <v>21</v>
      </c>
      <c r="Z1949">
        <v>21</v>
      </c>
      <c r="AA1949">
        <v>11</v>
      </c>
      <c r="AB1949">
        <v>11</v>
      </c>
      <c r="AC1949">
        <v>16</v>
      </c>
    </row>
    <row r="1950" spans="1:29">
      <c r="A1950">
        <v>2101</v>
      </c>
      <c r="B1950" t="s">
        <v>806</v>
      </c>
      <c r="C1950" t="s">
        <v>3526</v>
      </c>
      <c r="J1950" t="s">
        <v>1457</v>
      </c>
      <c r="K1950">
        <v>0</v>
      </c>
      <c r="N1950" t="b">
        <v>1</v>
      </c>
      <c r="O1950" t="b">
        <v>0</v>
      </c>
      <c r="P1950" t="b">
        <v>0</v>
      </c>
      <c r="Q1950">
        <v>14</v>
      </c>
      <c r="R1950">
        <v>1</v>
      </c>
      <c r="S1950">
        <v>1</v>
      </c>
      <c r="T1950">
        <v>3</v>
      </c>
      <c r="U1950" t="b">
        <v>1</v>
      </c>
      <c r="V1950" t="s">
        <v>1096</v>
      </c>
      <c r="W1950" t="s">
        <v>3454</v>
      </c>
      <c r="X1950" t="s">
        <v>15405</v>
      </c>
      <c r="Y1950">
        <v>21</v>
      </c>
      <c r="Z1950">
        <v>21</v>
      </c>
      <c r="AA1950">
        <v>12</v>
      </c>
      <c r="AB1950">
        <v>12</v>
      </c>
      <c r="AC1950">
        <v>16</v>
      </c>
    </row>
    <row r="1951" spans="1:29">
      <c r="A1951">
        <v>2102</v>
      </c>
      <c r="B1951" t="s">
        <v>806</v>
      </c>
      <c r="C1951" t="s">
        <v>3527</v>
      </c>
      <c r="J1951" t="s">
        <v>1457</v>
      </c>
      <c r="K1951">
        <v>0</v>
      </c>
      <c r="N1951" t="b">
        <v>0</v>
      </c>
      <c r="O1951" t="b">
        <v>1</v>
      </c>
      <c r="P1951" t="b">
        <v>0</v>
      </c>
      <c r="Q1951">
        <v>14</v>
      </c>
      <c r="R1951">
        <v>1</v>
      </c>
      <c r="S1951">
        <v>1</v>
      </c>
      <c r="T1951">
        <v>3</v>
      </c>
      <c r="U1951" t="b">
        <v>1</v>
      </c>
      <c r="V1951" t="s">
        <v>1096</v>
      </c>
      <c r="W1951" t="s">
        <v>3454</v>
      </c>
      <c r="X1951" t="s">
        <v>15337</v>
      </c>
      <c r="Y1951">
        <v>22</v>
      </c>
      <c r="Z1951">
        <v>22</v>
      </c>
      <c r="AA1951">
        <v>11</v>
      </c>
      <c r="AB1951">
        <v>11</v>
      </c>
      <c r="AC1951">
        <v>16</v>
      </c>
    </row>
    <row r="1952" spans="1:29">
      <c r="A1952">
        <v>2103</v>
      </c>
      <c r="B1952" t="s">
        <v>806</v>
      </c>
      <c r="C1952" t="s">
        <v>3528</v>
      </c>
      <c r="J1952" t="s">
        <v>1457</v>
      </c>
      <c r="K1952">
        <v>0</v>
      </c>
      <c r="N1952" t="b">
        <v>0</v>
      </c>
      <c r="O1952" t="b">
        <v>1</v>
      </c>
      <c r="P1952" t="b">
        <v>0</v>
      </c>
      <c r="Q1952">
        <v>14</v>
      </c>
      <c r="R1952">
        <v>1</v>
      </c>
      <c r="S1952">
        <v>1</v>
      </c>
      <c r="T1952">
        <v>3</v>
      </c>
      <c r="U1952" t="b">
        <v>1</v>
      </c>
      <c r="V1952" t="s">
        <v>1096</v>
      </c>
      <c r="W1952" t="s">
        <v>3454</v>
      </c>
      <c r="X1952" t="s">
        <v>15406</v>
      </c>
      <c r="Y1952">
        <v>22</v>
      </c>
      <c r="Z1952">
        <v>22</v>
      </c>
      <c r="AA1952">
        <v>12</v>
      </c>
      <c r="AB1952">
        <v>12</v>
      </c>
      <c r="AC1952">
        <v>16</v>
      </c>
    </row>
    <row r="1953" spans="1:29">
      <c r="A1953">
        <v>2104</v>
      </c>
      <c r="B1953" t="s">
        <v>806</v>
      </c>
      <c r="C1953" t="s">
        <v>3529</v>
      </c>
      <c r="J1953" t="s">
        <v>1457</v>
      </c>
      <c r="K1953">
        <v>0</v>
      </c>
      <c r="N1953" t="b">
        <v>0</v>
      </c>
      <c r="O1953" t="b">
        <v>1</v>
      </c>
      <c r="P1953" t="b">
        <v>0</v>
      </c>
      <c r="Q1953">
        <v>14</v>
      </c>
      <c r="R1953">
        <v>1</v>
      </c>
      <c r="S1953">
        <v>1</v>
      </c>
      <c r="T1953">
        <v>3</v>
      </c>
      <c r="U1953" t="b">
        <v>1</v>
      </c>
      <c r="V1953" t="s">
        <v>1096</v>
      </c>
      <c r="W1953" t="s">
        <v>3454</v>
      </c>
      <c r="X1953" t="s">
        <v>15407</v>
      </c>
      <c r="Y1953">
        <v>15</v>
      </c>
      <c r="Z1953">
        <v>15</v>
      </c>
      <c r="AA1953">
        <v>13</v>
      </c>
      <c r="AB1953">
        <v>13</v>
      </c>
      <c r="AC1953">
        <v>16</v>
      </c>
    </row>
    <row r="1954" spans="1:29">
      <c r="A1954">
        <v>2105</v>
      </c>
      <c r="B1954" t="s">
        <v>806</v>
      </c>
      <c r="C1954" t="s">
        <v>3530</v>
      </c>
      <c r="J1954" t="s">
        <v>1457</v>
      </c>
      <c r="K1954">
        <v>0</v>
      </c>
      <c r="N1954" t="b">
        <v>0</v>
      </c>
      <c r="O1954" t="b">
        <v>1</v>
      </c>
      <c r="P1954" t="b">
        <v>0</v>
      </c>
      <c r="Q1954">
        <v>14</v>
      </c>
      <c r="R1954">
        <v>1</v>
      </c>
      <c r="S1954">
        <v>1</v>
      </c>
      <c r="T1954">
        <v>3</v>
      </c>
      <c r="U1954" t="b">
        <v>1</v>
      </c>
      <c r="V1954" t="s">
        <v>1096</v>
      </c>
      <c r="W1954" t="s">
        <v>3454</v>
      </c>
      <c r="X1954" t="s">
        <v>15408</v>
      </c>
      <c r="Y1954">
        <v>15</v>
      </c>
      <c r="Z1954">
        <v>15</v>
      </c>
      <c r="AA1954">
        <v>14</v>
      </c>
      <c r="AB1954">
        <v>14</v>
      </c>
      <c r="AC1954">
        <v>16</v>
      </c>
    </row>
    <row r="1955" spans="1:29">
      <c r="A1955">
        <v>2106</v>
      </c>
      <c r="B1955" t="s">
        <v>806</v>
      </c>
      <c r="C1955" t="s">
        <v>3531</v>
      </c>
      <c r="J1955" t="s">
        <v>1457</v>
      </c>
      <c r="K1955">
        <v>0</v>
      </c>
      <c r="N1955" t="b">
        <v>0</v>
      </c>
      <c r="O1955" t="b">
        <v>1</v>
      </c>
      <c r="P1955" t="b">
        <v>0</v>
      </c>
      <c r="Q1955">
        <v>14</v>
      </c>
      <c r="R1955">
        <v>1</v>
      </c>
      <c r="S1955">
        <v>1</v>
      </c>
      <c r="T1955">
        <v>3</v>
      </c>
      <c r="U1955" t="b">
        <v>1</v>
      </c>
      <c r="V1955" t="s">
        <v>1096</v>
      </c>
      <c r="W1955" t="s">
        <v>3454</v>
      </c>
      <c r="X1955" t="s">
        <v>15409</v>
      </c>
      <c r="Y1955">
        <v>16</v>
      </c>
      <c r="Z1955">
        <v>16</v>
      </c>
      <c r="AA1955">
        <v>13</v>
      </c>
      <c r="AB1955">
        <v>13</v>
      </c>
      <c r="AC1955">
        <v>16</v>
      </c>
    </row>
    <row r="1956" spans="1:29">
      <c r="A1956">
        <v>2107</v>
      </c>
      <c r="B1956" t="s">
        <v>806</v>
      </c>
      <c r="C1956" t="s">
        <v>3532</v>
      </c>
      <c r="J1956" t="s">
        <v>1457</v>
      </c>
      <c r="K1956">
        <v>0</v>
      </c>
      <c r="N1956" t="b">
        <v>0</v>
      </c>
      <c r="O1956" t="b">
        <v>1</v>
      </c>
      <c r="P1956" t="b">
        <v>0</v>
      </c>
      <c r="Q1956">
        <v>14</v>
      </c>
      <c r="R1956">
        <v>1</v>
      </c>
      <c r="S1956">
        <v>1</v>
      </c>
      <c r="T1956">
        <v>3</v>
      </c>
      <c r="U1956" t="b">
        <v>1</v>
      </c>
      <c r="V1956" t="s">
        <v>1096</v>
      </c>
      <c r="W1956" t="s">
        <v>3454</v>
      </c>
      <c r="X1956" t="s">
        <v>15410</v>
      </c>
      <c r="Y1956">
        <v>16</v>
      </c>
      <c r="Z1956">
        <v>16</v>
      </c>
      <c r="AA1956">
        <v>14</v>
      </c>
      <c r="AB1956">
        <v>14</v>
      </c>
      <c r="AC1956">
        <v>16</v>
      </c>
    </row>
    <row r="1957" spans="1:29">
      <c r="A1957">
        <v>2108</v>
      </c>
      <c r="B1957" t="s">
        <v>806</v>
      </c>
      <c r="C1957" t="s">
        <v>3533</v>
      </c>
      <c r="J1957" t="s">
        <v>1457</v>
      </c>
      <c r="K1957">
        <v>0</v>
      </c>
      <c r="N1957" t="b">
        <v>0</v>
      </c>
      <c r="O1957" t="b">
        <v>1</v>
      </c>
      <c r="P1957" t="b">
        <v>0</v>
      </c>
      <c r="Q1957">
        <v>14</v>
      </c>
      <c r="R1957">
        <v>1</v>
      </c>
      <c r="S1957">
        <v>1</v>
      </c>
      <c r="T1957">
        <v>3</v>
      </c>
      <c r="U1957" t="b">
        <v>1</v>
      </c>
      <c r="V1957" t="s">
        <v>1096</v>
      </c>
      <c r="W1957" t="s">
        <v>3454</v>
      </c>
      <c r="X1957" t="s">
        <v>15411</v>
      </c>
      <c r="Y1957">
        <v>17</v>
      </c>
      <c r="Z1957">
        <v>17</v>
      </c>
      <c r="AA1957">
        <v>13</v>
      </c>
      <c r="AB1957">
        <v>13</v>
      </c>
      <c r="AC1957">
        <v>16</v>
      </c>
    </row>
    <row r="1958" spans="1:29">
      <c r="A1958">
        <v>2109</v>
      </c>
      <c r="B1958" t="s">
        <v>806</v>
      </c>
      <c r="C1958" t="s">
        <v>3534</v>
      </c>
      <c r="J1958" t="s">
        <v>1457</v>
      </c>
      <c r="K1958">
        <v>0</v>
      </c>
      <c r="N1958" t="b">
        <v>0</v>
      </c>
      <c r="O1958" t="b">
        <v>1</v>
      </c>
      <c r="P1958" t="b">
        <v>0</v>
      </c>
      <c r="Q1958">
        <v>14</v>
      </c>
      <c r="R1958">
        <v>1</v>
      </c>
      <c r="S1958">
        <v>1</v>
      </c>
      <c r="T1958">
        <v>3</v>
      </c>
      <c r="U1958" t="b">
        <v>1</v>
      </c>
      <c r="V1958" t="s">
        <v>1096</v>
      </c>
      <c r="W1958" t="s">
        <v>3454</v>
      </c>
      <c r="X1958" t="s">
        <v>15412</v>
      </c>
      <c r="Y1958">
        <v>17</v>
      </c>
      <c r="Z1958">
        <v>17</v>
      </c>
      <c r="AA1958">
        <v>14</v>
      </c>
      <c r="AB1958">
        <v>14</v>
      </c>
      <c r="AC1958">
        <v>16</v>
      </c>
    </row>
    <row r="1959" spans="1:29">
      <c r="A1959">
        <v>2110</v>
      </c>
      <c r="B1959" t="s">
        <v>806</v>
      </c>
      <c r="C1959" t="s">
        <v>3535</v>
      </c>
      <c r="J1959" t="s">
        <v>1457</v>
      </c>
      <c r="K1959">
        <v>0</v>
      </c>
      <c r="N1959" t="b">
        <v>0</v>
      </c>
      <c r="O1959" t="b">
        <v>1</v>
      </c>
      <c r="P1959" t="b">
        <v>0</v>
      </c>
      <c r="Q1959">
        <v>14</v>
      </c>
      <c r="R1959">
        <v>1</v>
      </c>
      <c r="S1959">
        <v>1</v>
      </c>
      <c r="T1959">
        <v>3</v>
      </c>
      <c r="U1959" t="b">
        <v>1</v>
      </c>
      <c r="V1959" t="s">
        <v>1096</v>
      </c>
      <c r="W1959" t="s">
        <v>3454</v>
      </c>
      <c r="X1959" t="s">
        <v>15413</v>
      </c>
      <c r="Y1959">
        <v>18</v>
      </c>
      <c r="Z1959">
        <v>18</v>
      </c>
      <c r="AA1959">
        <v>13</v>
      </c>
      <c r="AB1959">
        <v>13</v>
      </c>
      <c r="AC1959">
        <v>16</v>
      </c>
    </row>
    <row r="1960" spans="1:29">
      <c r="A1960">
        <v>2111</v>
      </c>
      <c r="B1960" t="s">
        <v>806</v>
      </c>
      <c r="C1960" t="s">
        <v>3536</v>
      </c>
      <c r="J1960" t="s">
        <v>1457</v>
      </c>
      <c r="K1960">
        <v>0</v>
      </c>
      <c r="N1960" t="b">
        <v>0</v>
      </c>
      <c r="O1960" t="b">
        <v>1</v>
      </c>
      <c r="P1960" t="b">
        <v>0</v>
      </c>
      <c r="Q1960">
        <v>14</v>
      </c>
      <c r="R1960">
        <v>1</v>
      </c>
      <c r="S1960">
        <v>1</v>
      </c>
      <c r="T1960">
        <v>3</v>
      </c>
      <c r="U1960" t="b">
        <v>1</v>
      </c>
      <c r="V1960" t="s">
        <v>1096</v>
      </c>
      <c r="W1960" t="s">
        <v>3454</v>
      </c>
      <c r="X1960" t="s">
        <v>15414</v>
      </c>
      <c r="Y1960">
        <v>18</v>
      </c>
      <c r="Z1960">
        <v>18</v>
      </c>
      <c r="AA1960">
        <v>14</v>
      </c>
      <c r="AB1960">
        <v>14</v>
      </c>
      <c r="AC1960">
        <v>16</v>
      </c>
    </row>
    <row r="1961" spans="1:29">
      <c r="A1961">
        <v>2112</v>
      </c>
      <c r="B1961" t="s">
        <v>806</v>
      </c>
      <c r="C1961" t="s">
        <v>3537</v>
      </c>
      <c r="J1961" t="s">
        <v>1457</v>
      </c>
      <c r="K1961">
        <v>0</v>
      </c>
      <c r="N1961" t="b">
        <v>0</v>
      </c>
      <c r="O1961" t="b">
        <v>1</v>
      </c>
      <c r="P1961" t="b">
        <v>0</v>
      </c>
      <c r="Q1961">
        <v>14</v>
      </c>
      <c r="R1961">
        <v>1</v>
      </c>
      <c r="S1961">
        <v>1</v>
      </c>
      <c r="T1961">
        <v>3</v>
      </c>
      <c r="U1961" t="b">
        <v>1</v>
      </c>
      <c r="V1961" t="s">
        <v>1096</v>
      </c>
      <c r="W1961" t="s">
        <v>3454</v>
      </c>
      <c r="X1961" t="s">
        <v>15415</v>
      </c>
      <c r="Y1961">
        <v>19</v>
      </c>
      <c r="Z1961">
        <v>19</v>
      </c>
      <c r="AA1961">
        <v>13</v>
      </c>
      <c r="AB1961">
        <v>13</v>
      </c>
      <c r="AC1961">
        <v>16</v>
      </c>
    </row>
    <row r="1962" spans="1:29">
      <c r="A1962">
        <v>2113</v>
      </c>
      <c r="B1962" t="s">
        <v>806</v>
      </c>
      <c r="C1962" t="s">
        <v>3538</v>
      </c>
      <c r="J1962" t="s">
        <v>1457</v>
      </c>
      <c r="K1962">
        <v>0</v>
      </c>
      <c r="N1962" t="b">
        <v>0</v>
      </c>
      <c r="O1962" t="b">
        <v>1</v>
      </c>
      <c r="P1962" t="b">
        <v>0</v>
      </c>
      <c r="Q1962">
        <v>14</v>
      </c>
      <c r="R1962">
        <v>1</v>
      </c>
      <c r="S1962">
        <v>1</v>
      </c>
      <c r="T1962">
        <v>3</v>
      </c>
      <c r="U1962" t="b">
        <v>1</v>
      </c>
      <c r="V1962" t="s">
        <v>1096</v>
      </c>
      <c r="W1962" t="s">
        <v>3454</v>
      </c>
      <c r="X1962" t="s">
        <v>15416</v>
      </c>
      <c r="Y1962">
        <v>19</v>
      </c>
      <c r="Z1962">
        <v>19</v>
      </c>
      <c r="AA1962">
        <v>14</v>
      </c>
      <c r="AB1962">
        <v>14</v>
      </c>
      <c r="AC1962">
        <v>16</v>
      </c>
    </row>
    <row r="1963" spans="1:29">
      <c r="A1963">
        <v>2114</v>
      </c>
      <c r="B1963" t="s">
        <v>806</v>
      </c>
      <c r="C1963" t="s">
        <v>3539</v>
      </c>
      <c r="J1963" t="s">
        <v>1457</v>
      </c>
      <c r="K1963">
        <v>0</v>
      </c>
      <c r="N1963" t="b">
        <v>0</v>
      </c>
      <c r="O1963" t="b">
        <v>1</v>
      </c>
      <c r="P1963" t="b">
        <v>0</v>
      </c>
      <c r="Q1963">
        <v>14</v>
      </c>
      <c r="R1963">
        <v>1</v>
      </c>
      <c r="S1963">
        <v>1</v>
      </c>
      <c r="T1963">
        <v>3</v>
      </c>
      <c r="U1963" t="b">
        <v>1</v>
      </c>
      <c r="V1963" t="s">
        <v>1096</v>
      </c>
      <c r="W1963" t="s">
        <v>3454</v>
      </c>
      <c r="X1963" t="s">
        <v>15417</v>
      </c>
      <c r="Y1963">
        <v>20</v>
      </c>
      <c r="Z1963">
        <v>20</v>
      </c>
      <c r="AA1963">
        <v>13</v>
      </c>
      <c r="AB1963">
        <v>13</v>
      </c>
      <c r="AC1963">
        <v>16</v>
      </c>
    </row>
    <row r="1964" spans="1:29">
      <c r="A1964">
        <v>2115</v>
      </c>
      <c r="B1964" t="s">
        <v>806</v>
      </c>
      <c r="C1964" t="s">
        <v>3540</v>
      </c>
      <c r="J1964" t="s">
        <v>1457</v>
      </c>
      <c r="K1964">
        <v>0</v>
      </c>
      <c r="N1964" t="b">
        <v>0</v>
      </c>
      <c r="O1964" t="b">
        <v>1</v>
      </c>
      <c r="P1964" t="b">
        <v>0</v>
      </c>
      <c r="Q1964">
        <v>14</v>
      </c>
      <c r="R1964">
        <v>1</v>
      </c>
      <c r="S1964">
        <v>1</v>
      </c>
      <c r="T1964">
        <v>3</v>
      </c>
      <c r="U1964" t="b">
        <v>1</v>
      </c>
      <c r="V1964" t="s">
        <v>1096</v>
      </c>
      <c r="W1964" t="s">
        <v>3454</v>
      </c>
      <c r="X1964" t="s">
        <v>15418</v>
      </c>
      <c r="Y1964">
        <v>20</v>
      </c>
      <c r="Z1964">
        <v>20</v>
      </c>
      <c r="AA1964">
        <v>14</v>
      </c>
      <c r="AB1964">
        <v>14</v>
      </c>
      <c r="AC1964">
        <v>16</v>
      </c>
    </row>
    <row r="1965" spans="1:29">
      <c r="A1965">
        <v>2116</v>
      </c>
      <c r="B1965" t="s">
        <v>806</v>
      </c>
      <c r="C1965" t="s">
        <v>3541</v>
      </c>
      <c r="J1965" t="s">
        <v>1457</v>
      </c>
      <c r="K1965">
        <v>0</v>
      </c>
      <c r="N1965" t="b">
        <v>0</v>
      </c>
      <c r="O1965" t="b">
        <v>1</v>
      </c>
      <c r="P1965" t="b">
        <v>0</v>
      </c>
      <c r="Q1965">
        <v>14</v>
      </c>
      <c r="R1965">
        <v>1</v>
      </c>
      <c r="S1965">
        <v>1</v>
      </c>
      <c r="T1965">
        <v>3</v>
      </c>
      <c r="U1965" t="b">
        <v>1</v>
      </c>
      <c r="V1965" t="s">
        <v>1096</v>
      </c>
      <c r="W1965" t="s">
        <v>3454</v>
      </c>
      <c r="X1965" t="s">
        <v>15419</v>
      </c>
      <c r="Y1965">
        <v>21</v>
      </c>
      <c r="Z1965">
        <v>21</v>
      </c>
      <c r="AA1965">
        <v>13</v>
      </c>
      <c r="AB1965">
        <v>13</v>
      </c>
      <c r="AC1965">
        <v>16</v>
      </c>
    </row>
    <row r="1966" spans="1:29">
      <c r="A1966">
        <v>2117</v>
      </c>
      <c r="B1966" t="s">
        <v>806</v>
      </c>
      <c r="C1966" t="s">
        <v>3542</v>
      </c>
      <c r="J1966" t="s">
        <v>1457</v>
      </c>
      <c r="K1966">
        <v>0</v>
      </c>
      <c r="N1966" t="b">
        <v>0</v>
      </c>
      <c r="O1966" t="b">
        <v>1</v>
      </c>
      <c r="P1966" t="b">
        <v>0</v>
      </c>
      <c r="Q1966">
        <v>14</v>
      </c>
      <c r="R1966">
        <v>1</v>
      </c>
      <c r="S1966">
        <v>1</v>
      </c>
      <c r="T1966">
        <v>3</v>
      </c>
      <c r="U1966" t="b">
        <v>1</v>
      </c>
      <c r="V1966" t="s">
        <v>1096</v>
      </c>
      <c r="W1966" t="s">
        <v>3454</v>
      </c>
      <c r="X1966" t="s">
        <v>15420</v>
      </c>
      <c r="Y1966">
        <v>21</v>
      </c>
      <c r="Z1966">
        <v>21</v>
      </c>
      <c r="AA1966">
        <v>14</v>
      </c>
      <c r="AB1966">
        <v>14</v>
      </c>
      <c r="AC1966">
        <v>16</v>
      </c>
    </row>
    <row r="1967" spans="1:29">
      <c r="A1967">
        <v>2118</v>
      </c>
      <c r="B1967" t="s">
        <v>806</v>
      </c>
      <c r="C1967" t="s">
        <v>3543</v>
      </c>
      <c r="J1967" t="s">
        <v>1457</v>
      </c>
      <c r="K1967">
        <v>0</v>
      </c>
      <c r="N1967" t="b">
        <v>0</v>
      </c>
      <c r="O1967" t="b">
        <v>1</v>
      </c>
      <c r="P1967" t="b">
        <v>0</v>
      </c>
      <c r="Q1967">
        <v>14</v>
      </c>
      <c r="R1967">
        <v>1</v>
      </c>
      <c r="S1967">
        <v>1</v>
      </c>
      <c r="T1967">
        <v>3</v>
      </c>
      <c r="U1967" t="b">
        <v>1</v>
      </c>
      <c r="V1967" t="s">
        <v>1096</v>
      </c>
      <c r="W1967" t="s">
        <v>3454</v>
      </c>
      <c r="X1967" t="s">
        <v>15421</v>
      </c>
      <c r="Y1967">
        <v>22</v>
      </c>
      <c r="Z1967">
        <v>22</v>
      </c>
      <c r="AA1967">
        <v>13</v>
      </c>
      <c r="AB1967">
        <v>13</v>
      </c>
      <c r="AC1967">
        <v>16</v>
      </c>
    </row>
    <row r="1968" spans="1:29">
      <c r="A1968">
        <v>2119</v>
      </c>
      <c r="B1968" t="s">
        <v>806</v>
      </c>
      <c r="C1968" t="s">
        <v>3544</v>
      </c>
      <c r="J1968" t="s">
        <v>1457</v>
      </c>
      <c r="K1968">
        <v>0</v>
      </c>
      <c r="N1968" t="b">
        <v>0</v>
      </c>
      <c r="O1968" t="b">
        <v>1</v>
      </c>
      <c r="P1968" t="b">
        <v>0</v>
      </c>
      <c r="Q1968">
        <v>14</v>
      </c>
      <c r="R1968">
        <v>1</v>
      </c>
      <c r="S1968">
        <v>1</v>
      </c>
      <c r="T1968">
        <v>3</v>
      </c>
      <c r="U1968" t="b">
        <v>1</v>
      </c>
      <c r="V1968" t="s">
        <v>1096</v>
      </c>
      <c r="W1968" t="s">
        <v>3454</v>
      </c>
      <c r="X1968" t="s">
        <v>15422</v>
      </c>
      <c r="Y1968">
        <v>22</v>
      </c>
      <c r="Z1968">
        <v>22</v>
      </c>
      <c r="AA1968">
        <v>14</v>
      </c>
      <c r="AB1968">
        <v>14</v>
      </c>
      <c r="AC1968">
        <v>16</v>
      </c>
    </row>
    <row r="1969" spans="1:29">
      <c r="A1969">
        <v>2120</v>
      </c>
      <c r="B1969" t="s">
        <v>806</v>
      </c>
      <c r="C1969" t="s">
        <v>3545</v>
      </c>
      <c r="J1969" t="s">
        <v>1449</v>
      </c>
      <c r="K1969">
        <v>0</v>
      </c>
      <c r="N1969" t="b">
        <v>1</v>
      </c>
      <c r="O1969" t="b">
        <v>0</v>
      </c>
      <c r="P1969" t="b">
        <v>0</v>
      </c>
      <c r="Q1969">
        <v>14</v>
      </c>
      <c r="R1969">
        <v>1</v>
      </c>
      <c r="S1969">
        <v>1</v>
      </c>
      <c r="T1969">
        <v>13</v>
      </c>
      <c r="U1969" t="b">
        <v>1</v>
      </c>
      <c r="V1969" t="s">
        <v>1096</v>
      </c>
      <c r="W1969" t="s">
        <v>3454</v>
      </c>
      <c r="X1969" t="s">
        <v>14665</v>
      </c>
      <c r="Y1969">
        <v>25</v>
      </c>
      <c r="Z1969">
        <v>25</v>
      </c>
      <c r="AA1969">
        <v>2</v>
      </c>
      <c r="AB1969">
        <v>2</v>
      </c>
      <c r="AC1969">
        <v>16</v>
      </c>
    </row>
    <row r="1970" spans="1:29">
      <c r="A1970">
        <v>2121</v>
      </c>
      <c r="B1970" t="s">
        <v>806</v>
      </c>
      <c r="C1970" t="s">
        <v>3546</v>
      </c>
      <c r="J1970" t="s">
        <v>1449</v>
      </c>
      <c r="K1970">
        <v>0</v>
      </c>
      <c r="N1970" t="b">
        <v>1</v>
      </c>
      <c r="O1970" t="b">
        <v>0</v>
      </c>
      <c r="P1970" t="b">
        <v>0</v>
      </c>
      <c r="Q1970">
        <v>14</v>
      </c>
      <c r="R1970">
        <v>1</v>
      </c>
      <c r="S1970">
        <v>1</v>
      </c>
      <c r="T1970">
        <v>13</v>
      </c>
      <c r="U1970" t="b">
        <v>1</v>
      </c>
      <c r="V1970" t="s">
        <v>1096</v>
      </c>
      <c r="W1970" t="s">
        <v>3454</v>
      </c>
      <c r="X1970" t="s">
        <v>14651</v>
      </c>
      <c r="Y1970">
        <v>25</v>
      </c>
      <c r="Z1970">
        <v>25</v>
      </c>
      <c r="AA1970">
        <v>4</v>
      </c>
      <c r="AB1970">
        <v>4</v>
      </c>
      <c r="AC1970">
        <v>16</v>
      </c>
    </row>
    <row r="1971" spans="1:29">
      <c r="A1971">
        <v>2122</v>
      </c>
      <c r="B1971" t="s">
        <v>806</v>
      </c>
      <c r="C1971" t="s">
        <v>3547</v>
      </c>
      <c r="J1971" t="s">
        <v>1449</v>
      </c>
      <c r="K1971">
        <v>0</v>
      </c>
      <c r="N1971" t="b">
        <v>1</v>
      </c>
      <c r="O1971" t="b">
        <v>0</v>
      </c>
      <c r="P1971" t="b">
        <v>0</v>
      </c>
      <c r="Q1971">
        <v>14</v>
      </c>
      <c r="R1971">
        <v>1</v>
      </c>
      <c r="S1971">
        <v>1</v>
      </c>
      <c r="T1971">
        <v>13</v>
      </c>
      <c r="U1971" t="b">
        <v>1</v>
      </c>
      <c r="V1971" t="s">
        <v>1096</v>
      </c>
      <c r="W1971" t="s">
        <v>3454</v>
      </c>
      <c r="X1971" t="s">
        <v>14570</v>
      </c>
      <c r="Y1971">
        <v>25</v>
      </c>
      <c r="Z1971">
        <v>25</v>
      </c>
      <c r="AA1971">
        <v>7</v>
      </c>
      <c r="AB1971">
        <v>7</v>
      </c>
      <c r="AC1971">
        <v>16</v>
      </c>
    </row>
    <row r="1972" spans="1:29">
      <c r="A1972">
        <v>2123</v>
      </c>
      <c r="B1972" t="s">
        <v>806</v>
      </c>
      <c r="C1972" t="s">
        <v>3548</v>
      </c>
      <c r="J1972" t="s">
        <v>1449</v>
      </c>
      <c r="K1972">
        <v>0</v>
      </c>
      <c r="N1972" t="b">
        <v>1</v>
      </c>
      <c r="O1972" t="b">
        <v>0</v>
      </c>
      <c r="P1972" t="b">
        <v>0</v>
      </c>
      <c r="Q1972">
        <v>14</v>
      </c>
      <c r="R1972">
        <v>1</v>
      </c>
      <c r="S1972">
        <v>1</v>
      </c>
      <c r="T1972">
        <v>13</v>
      </c>
      <c r="U1972" t="b">
        <v>1</v>
      </c>
      <c r="V1972" t="s">
        <v>1096</v>
      </c>
      <c r="W1972" t="s">
        <v>3454</v>
      </c>
      <c r="X1972" t="s">
        <v>14597</v>
      </c>
      <c r="Y1972">
        <v>25</v>
      </c>
      <c r="Z1972">
        <v>25</v>
      </c>
      <c r="AA1972">
        <v>10</v>
      </c>
      <c r="AB1972">
        <v>10</v>
      </c>
      <c r="AC1972">
        <v>16</v>
      </c>
    </row>
    <row r="1973" spans="1:29">
      <c r="A1973">
        <v>2124</v>
      </c>
      <c r="B1973" t="s">
        <v>806</v>
      </c>
      <c r="C1973" t="s">
        <v>3549</v>
      </c>
      <c r="J1973" t="s">
        <v>1449</v>
      </c>
      <c r="K1973">
        <v>0</v>
      </c>
      <c r="N1973" t="b">
        <v>1</v>
      </c>
      <c r="O1973" t="b">
        <v>0</v>
      </c>
      <c r="P1973" t="b">
        <v>0</v>
      </c>
      <c r="Q1973">
        <v>14</v>
      </c>
      <c r="R1973">
        <v>1</v>
      </c>
      <c r="S1973">
        <v>1</v>
      </c>
      <c r="T1973">
        <v>13</v>
      </c>
      <c r="U1973" t="b">
        <v>1</v>
      </c>
      <c r="V1973" t="s">
        <v>1096</v>
      </c>
      <c r="W1973" t="s">
        <v>3454</v>
      </c>
      <c r="X1973" t="s">
        <v>14666</v>
      </c>
      <c r="Y1973">
        <v>26</v>
      </c>
      <c r="Z1973">
        <v>26</v>
      </c>
      <c r="AA1973">
        <v>2</v>
      </c>
      <c r="AB1973">
        <v>2</v>
      </c>
      <c r="AC1973">
        <v>16</v>
      </c>
    </row>
    <row r="1974" spans="1:29">
      <c r="A1974">
        <v>2125</v>
      </c>
      <c r="B1974" t="s">
        <v>806</v>
      </c>
      <c r="C1974" t="s">
        <v>3550</v>
      </c>
      <c r="J1974" t="s">
        <v>1449</v>
      </c>
      <c r="K1974">
        <v>0</v>
      </c>
      <c r="N1974" t="b">
        <v>1</v>
      </c>
      <c r="O1974" t="b">
        <v>0</v>
      </c>
      <c r="P1974" t="b">
        <v>0</v>
      </c>
      <c r="Q1974">
        <v>14</v>
      </c>
      <c r="R1974">
        <v>1</v>
      </c>
      <c r="S1974">
        <v>1</v>
      </c>
      <c r="T1974">
        <v>13</v>
      </c>
      <c r="U1974" t="b">
        <v>1</v>
      </c>
      <c r="V1974" t="s">
        <v>1096</v>
      </c>
      <c r="W1974" t="s">
        <v>3454</v>
      </c>
      <c r="X1974" t="s">
        <v>14537</v>
      </c>
      <c r="Y1974">
        <v>26</v>
      </c>
      <c r="Z1974">
        <v>26</v>
      </c>
      <c r="AA1974">
        <v>4</v>
      </c>
      <c r="AB1974">
        <v>4</v>
      </c>
      <c r="AC1974">
        <v>16</v>
      </c>
    </row>
    <row r="1975" spans="1:29">
      <c r="A1975">
        <v>2126</v>
      </c>
      <c r="B1975" t="s">
        <v>806</v>
      </c>
      <c r="C1975" t="s">
        <v>3551</v>
      </c>
      <c r="J1975" t="s">
        <v>1449</v>
      </c>
      <c r="K1975">
        <v>0</v>
      </c>
      <c r="N1975" t="b">
        <v>1</v>
      </c>
      <c r="O1975" t="b">
        <v>0</v>
      </c>
      <c r="P1975" t="b">
        <v>0</v>
      </c>
      <c r="Q1975">
        <v>14</v>
      </c>
      <c r="R1975">
        <v>1</v>
      </c>
      <c r="S1975">
        <v>1</v>
      </c>
      <c r="T1975">
        <v>13</v>
      </c>
      <c r="U1975" t="b">
        <v>1</v>
      </c>
      <c r="V1975" t="s">
        <v>1096</v>
      </c>
      <c r="W1975" t="s">
        <v>3454</v>
      </c>
      <c r="X1975" t="s">
        <v>14673</v>
      </c>
      <c r="Y1975">
        <v>26</v>
      </c>
      <c r="Z1975">
        <v>26</v>
      </c>
      <c r="AA1975">
        <v>7</v>
      </c>
      <c r="AB1975">
        <v>7</v>
      </c>
      <c r="AC1975">
        <v>16</v>
      </c>
    </row>
    <row r="1976" spans="1:29">
      <c r="A1976">
        <v>2127</v>
      </c>
      <c r="B1976" t="s">
        <v>806</v>
      </c>
      <c r="C1976" t="s">
        <v>3552</v>
      </c>
      <c r="J1976" t="s">
        <v>1449</v>
      </c>
      <c r="K1976">
        <v>0</v>
      </c>
      <c r="N1976" t="b">
        <v>1</v>
      </c>
      <c r="O1976" t="b">
        <v>0</v>
      </c>
      <c r="P1976" t="b">
        <v>0</v>
      </c>
      <c r="Q1976">
        <v>14</v>
      </c>
      <c r="R1976">
        <v>1</v>
      </c>
      <c r="S1976">
        <v>1</v>
      </c>
      <c r="T1976">
        <v>13</v>
      </c>
      <c r="U1976" t="b">
        <v>1</v>
      </c>
      <c r="V1976" t="s">
        <v>1096</v>
      </c>
      <c r="W1976" t="s">
        <v>3454</v>
      </c>
      <c r="X1976" t="s">
        <v>14598</v>
      </c>
      <c r="Y1976">
        <v>26</v>
      </c>
      <c r="Z1976">
        <v>26</v>
      </c>
      <c r="AA1976">
        <v>10</v>
      </c>
      <c r="AB1976">
        <v>10</v>
      </c>
      <c r="AC1976">
        <v>16</v>
      </c>
    </row>
    <row r="1977" spans="1:29">
      <c r="A1977">
        <v>2128</v>
      </c>
      <c r="B1977" t="s">
        <v>806</v>
      </c>
      <c r="C1977" t="s">
        <v>3553</v>
      </c>
      <c r="J1977" t="s">
        <v>1449</v>
      </c>
      <c r="K1977">
        <v>0</v>
      </c>
      <c r="N1977" t="b">
        <v>1</v>
      </c>
      <c r="O1977" t="b">
        <v>0</v>
      </c>
      <c r="P1977" t="b">
        <v>0</v>
      </c>
      <c r="Q1977">
        <v>14</v>
      </c>
      <c r="R1977">
        <v>1</v>
      </c>
      <c r="S1977">
        <v>1</v>
      </c>
      <c r="T1977">
        <v>13</v>
      </c>
      <c r="U1977" t="b">
        <v>1</v>
      </c>
      <c r="V1977" t="s">
        <v>1096</v>
      </c>
      <c r="W1977" t="s">
        <v>3454</v>
      </c>
      <c r="X1977" t="s">
        <v>15328</v>
      </c>
      <c r="Y1977">
        <v>27</v>
      </c>
      <c r="Z1977">
        <v>27</v>
      </c>
      <c r="AA1977">
        <v>2</v>
      </c>
      <c r="AB1977">
        <v>2</v>
      </c>
      <c r="AC1977">
        <v>16</v>
      </c>
    </row>
    <row r="1978" spans="1:29">
      <c r="A1978">
        <v>2129</v>
      </c>
      <c r="B1978" t="s">
        <v>806</v>
      </c>
      <c r="C1978" t="s">
        <v>3554</v>
      </c>
      <c r="J1978" t="s">
        <v>1449</v>
      </c>
      <c r="K1978">
        <v>0</v>
      </c>
      <c r="N1978" t="b">
        <v>1</v>
      </c>
      <c r="O1978" t="b">
        <v>0</v>
      </c>
      <c r="P1978" t="b">
        <v>0</v>
      </c>
      <c r="Q1978">
        <v>14</v>
      </c>
      <c r="R1978">
        <v>1</v>
      </c>
      <c r="S1978">
        <v>1</v>
      </c>
      <c r="T1978">
        <v>13</v>
      </c>
      <c r="U1978" t="b">
        <v>1</v>
      </c>
      <c r="V1978" t="s">
        <v>1096</v>
      </c>
      <c r="W1978" t="s">
        <v>3454</v>
      </c>
      <c r="X1978" t="s">
        <v>14765</v>
      </c>
      <c r="Y1978">
        <v>27</v>
      </c>
      <c r="Z1978">
        <v>27</v>
      </c>
      <c r="AA1978">
        <v>4</v>
      </c>
      <c r="AB1978">
        <v>4</v>
      </c>
      <c r="AC1978">
        <v>16</v>
      </c>
    </row>
    <row r="1979" spans="1:29">
      <c r="A1979">
        <v>2130</v>
      </c>
      <c r="B1979" t="s">
        <v>806</v>
      </c>
      <c r="C1979" t="s">
        <v>3555</v>
      </c>
      <c r="J1979" t="s">
        <v>1449</v>
      </c>
      <c r="K1979">
        <v>0</v>
      </c>
      <c r="N1979" t="b">
        <v>1</v>
      </c>
      <c r="O1979" t="b">
        <v>0</v>
      </c>
      <c r="P1979" t="b">
        <v>0</v>
      </c>
      <c r="Q1979">
        <v>14</v>
      </c>
      <c r="R1979">
        <v>1</v>
      </c>
      <c r="S1979">
        <v>1</v>
      </c>
      <c r="T1979">
        <v>13</v>
      </c>
      <c r="U1979" t="b">
        <v>1</v>
      </c>
      <c r="V1979" t="s">
        <v>1096</v>
      </c>
      <c r="W1979" t="s">
        <v>3454</v>
      </c>
      <c r="X1979" t="s">
        <v>14571</v>
      </c>
      <c r="Y1979">
        <v>27</v>
      </c>
      <c r="Z1979">
        <v>27</v>
      </c>
      <c r="AA1979">
        <v>7</v>
      </c>
      <c r="AB1979">
        <v>7</v>
      </c>
      <c r="AC1979">
        <v>16</v>
      </c>
    </row>
    <row r="1980" spans="1:29">
      <c r="A1980">
        <v>2131</v>
      </c>
      <c r="B1980" t="s">
        <v>806</v>
      </c>
      <c r="C1980" t="s">
        <v>3556</v>
      </c>
      <c r="J1980" t="s">
        <v>1449</v>
      </c>
      <c r="K1980">
        <v>0</v>
      </c>
      <c r="N1980" t="b">
        <v>1</v>
      </c>
      <c r="O1980" t="b">
        <v>0</v>
      </c>
      <c r="P1980" t="b">
        <v>0</v>
      </c>
      <c r="Q1980">
        <v>14</v>
      </c>
      <c r="R1980">
        <v>1</v>
      </c>
      <c r="S1980">
        <v>1</v>
      </c>
      <c r="T1980">
        <v>13</v>
      </c>
      <c r="U1980" t="b">
        <v>1</v>
      </c>
      <c r="V1980" t="s">
        <v>1096</v>
      </c>
      <c r="W1980" t="s">
        <v>3454</v>
      </c>
      <c r="X1980" t="s">
        <v>14599</v>
      </c>
      <c r="Y1980">
        <v>27</v>
      </c>
      <c r="Z1980">
        <v>27</v>
      </c>
      <c r="AA1980">
        <v>10</v>
      </c>
      <c r="AB1980">
        <v>10</v>
      </c>
      <c r="AC1980">
        <v>16</v>
      </c>
    </row>
    <row r="1981" spans="1:29">
      <c r="A1981">
        <v>2132</v>
      </c>
      <c r="B1981" t="s">
        <v>806</v>
      </c>
      <c r="C1981" t="s">
        <v>3557</v>
      </c>
      <c r="J1981" t="s">
        <v>1449</v>
      </c>
      <c r="K1981">
        <v>0</v>
      </c>
      <c r="N1981" t="b">
        <v>1</v>
      </c>
      <c r="O1981" t="b">
        <v>0</v>
      </c>
      <c r="P1981" t="b">
        <v>0</v>
      </c>
      <c r="Q1981">
        <v>14</v>
      </c>
      <c r="R1981">
        <v>1</v>
      </c>
      <c r="S1981">
        <v>1</v>
      </c>
      <c r="T1981">
        <v>13</v>
      </c>
      <c r="U1981" t="b">
        <v>1</v>
      </c>
      <c r="V1981" t="s">
        <v>1096</v>
      </c>
      <c r="W1981" t="s">
        <v>3454</v>
      </c>
      <c r="X1981" t="s">
        <v>15330</v>
      </c>
      <c r="Y1981">
        <v>28</v>
      </c>
      <c r="Z1981">
        <v>28</v>
      </c>
      <c r="AA1981">
        <v>2</v>
      </c>
      <c r="AB1981">
        <v>2</v>
      </c>
      <c r="AC1981">
        <v>16</v>
      </c>
    </row>
    <row r="1982" spans="1:29">
      <c r="A1982">
        <v>2133</v>
      </c>
      <c r="B1982" t="s">
        <v>806</v>
      </c>
      <c r="C1982" t="s">
        <v>3558</v>
      </c>
      <c r="J1982" t="s">
        <v>1449</v>
      </c>
      <c r="K1982">
        <v>0</v>
      </c>
      <c r="N1982" t="b">
        <v>1</v>
      </c>
      <c r="O1982" t="b">
        <v>0</v>
      </c>
      <c r="P1982" t="b">
        <v>0</v>
      </c>
      <c r="Q1982">
        <v>14</v>
      </c>
      <c r="R1982">
        <v>1</v>
      </c>
      <c r="S1982">
        <v>1</v>
      </c>
      <c r="T1982">
        <v>13</v>
      </c>
      <c r="U1982" t="b">
        <v>1</v>
      </c>
      <c r="V1982" t="s">
        <v>1096</v>
      </c>
      <c r="W1982" t="s">
        <v>3454</v>
      </c>
      <c r="X1982" t="s">
        <v>14538</v>
      </c>
      <c r="Y1982">
        <v>28</v>
      </c>
      <c r="Z1982">
        <v>28</v>
      </c>
      <c r="AA1982">
        <v>4</v>
      </c>
      <c r="AB1982">
        <v>4</v>
      </c>
      <c r="AC1982">
        <v>16</v>
      </c>
    </row>
    <row r="1983" spans="1:29">
      <c r="A1983">
        <v>2134</v>
      </c>
      <c r="B1983" t="s">
        <v>806</v>
      </c>
      <c r="C1983" t="s">
        <v>3559</v>
      </c>
      <c r="J1983" t="s">
        <v>1449</v>
      </c>
      <c r="K1983">
        <v>0</v>
      </c>
      <c r="N1983" t="b">
        <v>1</v>
      </c>
      <c r="O1983" t="b">
        <v>0</v>
      </c>
      <c r="P1983" t="b">
        <v>0</v>
      </c>
      <c r="Q1983">
        <v>14</v>
      </c>
      <c r="R1983">
        <v>1</v>
      </c>
      <c r="S1983">
        <v>1</v>
      </c>
      <c r="T1983">
        <v>13</v>
      </c>
      <c r="U1983" t="b">
        <v>1</v>
      </c>
      <c r="V1983" t="s">
        <v>1096</v>
      </c>
      <c r="W1983" t="s">
        <v>3454</v>
      </c>
      <c r="X1983" t="s">
        <v>14691</v>
      </c>
      <c r="Y1983">
        <v>28</v>
      </c>
      <c r="Z1983">
        <v>28</v>
      </c>
      <c r="AA1983">
        <v>7</v>
      </c>
      <c r="AB1983">
        <v>7</v>
      </c>
      <c r="AC1983">
        <v>16</v>
      </c>
    </row>
    <row r="1984" spans="1:29">
      <c r="A1984">
        <v>2135</v>
      </c>
      <c r="B1984" t="s">
        <v>806</v>
      </c>
      <c r="C1984" t="s">
        <v>3560</v>
      </c>
      <c r="J1984" t="s">
        <v>1449</v>
      </c>
      <c r="K1984">
        <v>0</v>
      </c>
      <c r="N1984" t="b">
        <v>1</v>
      </c>
      <c r="O1984" t="b">
        <v>0</v>
      </c>
      <c r="P1984" t="b">
        <v>0</v>
      </c>
      <c r="Q1984">
        <v>14</v>
      </c>
      <c r="R1984">
        <v>1</v>
      </c>
      <c r="S1984">
        <v>1</v>
      </c>
      <c r="T1984">
        <v>13</v>
      </c>
      <c r="U1984" t="b">
        <v>1</v>
      </c>
      <c r="V1984" t="s">
        <v>1096</v>
      </c>
      <c r="W1984" t="s">
        <v>3454</v>
      </c>
      <c r="X1984" t="s">
        <v>14600</v>
      </c>
      <c r="Y1984">
        <v>28</v>
      </c>
      <c r="Z1984">
        <v>28</v>
      </c>
      <c r="AA1984">
        <v>10</v>
      </c>
      <c r="AB1984">
        <v>10</v>
      </c>
      <c r="AC1984">
        <v>16</v>
      </c>
    </row>
    <row r="1985" spans="1:29">
      <c r="A1985">
        <v>2136</v>
      </c>
      <c r="B1985" t="s">
        <v>806</v>
      </c>
      <c r="C1985" t="s">
        <v>3561</v>
      </c>
      <c r="J1985" t="s">
        <v>1449</v>
      </c>
      <c r="K1985">
        <v>0</v>
      </c>
      <c r="N1985" t="b">
        <v>1</v>
      </c>
      <c r="O1985" t="b">
        <v>0</v>
      </c>
      <c r="P1985" t="b">
        <v>0</v>
      </c>
      <c r="Q1985">
        <v>14</v>
      </c>
      <c r="R1985">
        <v>1</v>
      </c>
      <c r="S1985">
        <v>1</v>
      </c>
      <c r="T1985">
        <v>13</v>
      </c>
      <c r="U1985" t="b">
        <v>1</v>
      </c>
      <c r="V1985" t="s">
        <v>1096</v>
      </c>
      <c r="W1985" t="s">
        <v>3454</v>
      </c>
      <c r="X1985" t="s">
        <v>15331</v>
      </c>
      <c r="Y1985">
        <v>29</v>
      </c>
      <c r="Z1985">
        <v>29</v>
      </c>
      <c r="AA1985">
        <v>2</v>
      </c>
      <c r="AB1985">
        <v>2</v>
      </c>
      <c r="AC1985">
        <v>16</v>
      </c>
    </row>
    <row r="1986" spans="1:29">
      <c r="A1986">
        <v>2137</v>
      </c>
      <c r="B1986" t="s">
        <v>806</v>
      </c>
      <c r="C1986" t="s">
        <v>3562</v>
      </c>
      <c r="J1986" t="s">
        <v>1449</v>
      </c>
      <c r="K1986">
        <v>0</v>
      </c>
      <c r="N1986" t="b">
        <v>1</v>
      </c>
      <c r="O1986" t="b">
        <v>0</v>
      </c>
      <c r="P1986" t="b">
        <v>0</v>
      </c>
      <c r="Q1986">
        <v>14</v>
      </c>
      <c r="R1986">
        <v>1</v>
      </c>
      <c r="S1986">
        <v>1</v>
      </c>
      <c r="T1986">
        <v>13</v>
      </c>
      <c r="U1986" t="b">
        <v>1</v>
      </c>
      <c r="V1986" t="s">
        <v>1096</v>
      </c>
      <c r="W1986" t="s">
        <v>3454</v>
      </c>
      <c r="X1986" t="s">
        <v>14767</v>
      </c>
      <c r="Y1986">
        <v>29</v>
      </c>
      <c r="Z1986">
        <v>29</v>
      </c>
      <c r="AA1986">
        <v>4</v>
      </c>
      <c r="AB1986">
        <v>4</v>
      </c>
      <c r="AC1986">
        <v>16</v>
      </c>
    </row>
    <row r="1987" spans="1:29">
      <c r="A1987">
        <v>2138</v>
      </c>
      <c r="B1987" t="s">
        <v>806</v>
      </c>
      <c r="C1987" t="s">
        <v>3563</v>
      </c>
      <c r="J1987" t="s">
        <v>1449</v>
      </c>
      <c r="K1987">
        <v>0</v>
      </c>
      <c r="N1987" t="b">
        <v>1</v>
      </c>
      <c r="O1987" t="b">
        <v>0</v>
      </c>
      <c r="P1987" t="b">
        <v>0</v>
      </c>
      <c r="Q1987">
        <v>14</v>
      </c>
      <c r="R1987">
        <v>1</v>
      </c>
      <c r="S1987">
        <v>1</v>
      </c>
      <c r="T1987">
        <v>13</v>
      </c>
      <c r="U1987" t="b">
        <v>1</v>
      </c>
      <c r="V1987" t="s">
        <v>1096</v>
      </c>
      <c r="W1987" t="s">
        <v>3454</v>
      </c>
      <c r="X1987" t="s">
        <v>14572</v>
      </c>
      <c r="Y1987">
        <v>29</v>
      </c>
      <c r="Z1987">
        <v>29</v>
      </c>
      <c r="AA1987">
        <v>7</v>
      </c>
      <c r="AB1987">
        <v>7</v>
      </c>
      <c r="AC1987">
        <v>16</v>
      </c>
    </row>
    <row r="1988" spans="1:29">
      <c r="A1988">
        <v>2139</v>
      </c>
      <c r="B1988" t="s">
        <v>806</v>
      </c>
      <c r="C1988" t="s">
        <v>3564</v>
      </c>
      <c r="J1988" t="s">
        <v>1449</v>
      </c>
      <c r="K1988">
        <v>0</v>
      </c>
      <c r="N1988" t="b">
        <v>1</v>
      </c>
      <c r="O1988" t="b">
        <v>0</v>
      </c>
      <c r="P1988" t="b">
        <v>0</v>
      </c>
      <c r="Q1988">
        <v>14</v>
      </c>
      <c r="R1988">
        <v>1</v>
      </c>
      <c r="S1988">
        <v>1</v>
      </c>
      <c r="T1988">
        <v>13</v>
      </c>
      <c r="U1988" t="b">
        <v>1</v>
      </c>
      <c r="V1988" t="s">
        <v>1096</v>
      </c>
      <c r="W1988" t="s">
        <v>3454</v>
      </c>
      <c r="X1988" t="s">
        <v>14601</v>
      </c>
      <c r="Y1988">
        <v>29</v>
      </c>
      <c r="Z1988">
        <v>29</v>
      </c>
      <c r="AA1988">
        <v>10</v>
      </c>
      <c r="AB1988">
        <v>10</v>
      </c>
      <c r="AC1988">
        <v>16</v>
      </c>
    </row>
    <row r="1989" spans="1:29">
      <c r="A1989">
        <v>2140</v>
      </c>
      <c r="B1989" t="s">
        <v>806</v>
      </c>
      <c r="C1989" t="s">
        <v>3565</v>
      </c>
      <c r="J1989" t="s">
        <v>1449</v>
      </c>
      <c r="K1989">
        <v>0</v>
      </c>
      <c r="N1989" t="b">
        <v>1</v>
      </c>
      <c r="O1989" t="b">
        <v>0</v>
      </c>
      <c r="P1989" t="b">
        <v>0</v>
      </c>
      <c r="Q1989">
        <v>14</v>
      </c>
      <c r="R1989">
        <v>1</v>
      </c>
      <c r="S1989">
        <v>1</v>
      </c>
      <c r="T1989">
        <v>13</v>
      </c>
      <c r="U1989" t="b">
        <v>1</v>
      </c>
      <c r="V1989" t="s">
        <v>1096</v>
      </c>
      <c r="W1989" t="s">
        <v>3454</v>
      </c>
      <c r="X1989" t="s">
        <v>15368</v>
      </c>
      <c r="Y1989">
        <v>30</v>
      </c>
      <c r="Z1989">
        <v>30</v>
      </c>
      <c r="AA1989">
        <v>2</v>
      </c>
      <c r="AB1989">
        <v>2</v>
      </c>
      <c r="AC1989">
        <v>16</v>
      </c>
    </row>
    <row r="1990" spans="1:29">
      <c r="A1990">
        <v>2141</v>
      </c>
      <c r="B1990" t="s">
        <v>806</v>
      </c>
      <c r="C1990" t="s">
        <v>3566</v>
      </c>
      <c r="J1990" t="s">
        <v>1449</v>
      </c>
      <c r="K1990">
        <v>0</v>
      </c>
      <c r="N1990" t="b">
        <v>1</v>
      </c>
      <c r="O1990" t="b">
        <v>0</v>
      </c>
      <c r="P1990" t="b">
        <v>0</v>
      </c>
      <c r="Q1990">
        <v>14</v>
      </c>
      <c r="R1990">
        <v>1</v>
      </c>
      <c r="S1990">
        <v>1</v>
      </c>
      <c r="T1990">
        <v>13</v>
      </c>
      <c r="U1990" t="b">
        <v>1</v>
      </c>
      <c r="V1990" t="s">
        <v>1096</v>
      </c>
      <c r="W1990" t="s">
        <v>3454</v>
      </c>
      <c r="X1990" t="s">
        <v>14769</v>
      </c>
      <c r="Y1990">
        <v>30</v>
      </c>
      <c r="Z1990">
        <v>30</v>
      </c>
      <c r="AA1990">
        <v>4</v>
      </c>
      <c r="AB1990">
        <v>4</v>
      </c>
      <c r="AC1990">
        <v>16</v>
      </c>
    </row>
    <row r="1991" spans="1:29">
      <c r="A1991">
        <v>2142</v>
      </c>
      <c r="B1991" t="s">
        <v>806</v>
      </c>
      <c r="C1991" t="s">
        <v>3567</v>
      </c>
      <c r="J1991" t="s">
        <v>1449</v>
      </c>
      <c r="K1991">
        <v>0</v>
      </c>
      <c r="N1991" t="b">
        <v>1</v>
      </c>
      <c r="O1991" t="b">
        <v>0</v>
      </c>
      <c r="P1991" t="b">
        <v>0</v>
      </c>
      <c r="Q1991">
        <v>14</v>
      </c>
      <c r="R1991">
        <v>1</v>
      </c>
      <c r="S1991">
        <v>1</v>
      </c>
      <c r="T1991">
        <v>13</v>
      </c>
      <c r="U1991" t="b">
        <v>1</v>
      </c>
      <c r="V1991" t="s">
        <v>1096</v>
      </c>
      <c r="W1991" t="s">
        <v>3454</v>
      </c>
      <c r="X1991" t="s">
        <v>14573</v>
      </c>
      <c r="Y1991">
        <v>30</v>
      </c>
      <c r="Z1991">
        <v>30</v>
      </c>
      <c r="AA1991">
        <v>7</v>
      </c>
      <c r="AB1991">
        <v>7</v>
      </c>
      <c r="AC1991">
        <v>16</v>
      </c>
    </row>
    <row r="1992" spans="1:29">
      <c r="A1992">
        <v>2143</v>
      </c>
      <c r="B1992" t="s">
        <v>806</v>
      </c>
      <c r="C1992" t="s">
        <v>3568</v>
      </c>
      <c r="J1992" t="s">
        <v>1449</v>
      </c>
      <c r="K1992">
        <v>0</v>
      </c>
      <c r="N1992" t="b">
        <v>1</v>
      </c>
      <c r="O1992" t="b">
        <v>0</v>
      </c>
      <c r="P1992" t="b">
        <v>0</v>
      </c>
      <c r="Q1992">
        <v>14</v>
      </c>
      <c r="R1992">
        <v>1</v>
      </c>
      <c r="S1992">
        <v>1</v>
      </c>
      <c r="T1992">
        <v>13</v>
      </c>
      <c r="U1992" t="b">
        <v>1</v>
      </c>
      <c r="V1992" t="s">
        <v>1096</v>
      </c>
      <c r="W1992" t="s">
        <v>3454</v>
      </c>
      <c r="X1992" t="s">
        <v>14602</v>
      </c>
      <c r="Y1992">
        <v>30</v>
      </c>
      <c r="Z1992">
        <v>30</v>
      </c>
      <c r="AA1992">
        <v>10</v>
      </c>
      <c r="AB1992">
        <v>10</v>
      </c>
      <c r="AC1992">
        <v>16</v>
      </c>
    </row>
    <row r="1993" spans="1:29">
      <c r="A1993">
        <v>2144</v>
      </c>
      <c r="B1993" t="s">
        <v>806</v>
      </c>
      <c r="C1993" t="s">
        <v>3569</v>
      </c>
      <c r="J1993" t="s">
        <v>1449</v>
      </c>
      <c r="K1993">
        <v>0</v>
      </c>
      <c r="N1993" t="b">
        <v>1</v>
      </c>
      <c r="O1993" t="b">
        <v>0</v>
      </c>
      <c r="P1993" t="b">
        <v>0</v>
      </c>
      <c r="Q1993">
        <v>14</v>
      </c>
      <c r="R1993">
        <v>1</v>
      </c>
      <c r="S1993">
        <v>1</v>
      </c>
      <c r="T1993">
        <v>13</v>
      </c>
      <c r="U1993" t="b">
        <v>1</v>
      </c>
      <c r="V1993" t="s">
        <v>1096</v>
      </c>
      <c r="W1993" t="s">
        <v>3454</v>
      </c>
      <c r="X1993" t="s">
        <v>15369</v>
      </c>
      <c r="Y1993">
        <v>31</v>
      </c>
      <c r="Z1993">
        <v>31</v>
      </c>
      <c r="AA1993">
        <v>2</v>
      </c>
      <c r="AB1993">
        <v>2</v>
      </c>
      <c r="AC1993">
        <v>16</v>
      </c>
    </row>
    <row r="1994" spans="1:29">
      <c r="A1994">
        <v>2145</v>
      </c>
      <c r="B1994" t="s">
        <v>806</v>
      </c>
      <c r="C1994" t="s">
        <v>3570</v>
      </c>
      <c r="J1994" t="s">
        <v>1449</v>
      </c>
      <c r="K1994">
        <v>0</v>
      </c>
      <c r="N1994" t="b">
        <v>1</v>
      </c>
      <c r="O1994" t="b">
        <v>0</v>
      </c>
      <c r="P1994" t="b">
        <v>0</v>
      </c>
      <c r="Q1994">
        <v>14</v>
      </c>
      <c r="R1994">
        <v>1</v>
      </c>
      <c r="S1994">
        <v>1</v>
      </c>
      <c r="T1994">
        <v>13</v>
      </c>
      <c r="U1994" t="b">
        <v>1</v>
      </c>
      <c r="V1994" t="s">
        <v>1096</v>
      </c>
      <c r="W1994" t="s">
        <v>3454</v>
      </c>
      <c r="X1994" t="s">
        <v>14770</v>
      </c>
      <c r="Y1994">
        <v>31</v>
      </c>
      <c r="Z1994">
        <v>31</v>
      </c>
      <c r="AA1994">
        <v>4</v>
      </c>
      <c r="AB1994">
        <v>4</v>
      </c>
      <c r="AC1994">
        <v>16</v>
      </c>
    </row>
    <row r="1995" spans="1:29">
      <c r="A1995">
        <v>2146</v>
      </c>
      <c r="B1995" t="s">
        <v>806</v>
      </c>
      <c r="C1995" t="s">
        <v>3571</v>
      </c>
      <c r="J1995" t="s">
        <v>1449</v>
      </c>
      <c r="K1995">
        <v>0</v>
      </c>
      <c r="N1995" t="b">
        <v>1</v>
      </c>
      <c r="O1995" t="b">
        <v>0</v>
      </c>
      <c r="P1995" t="b">
        <v>0</v>
      </c>
      <c r="Q1995">
        <v>14</v>
      </c>
      <c r="R1995">
        <v>1</v>
      </c>
      <c r="S1995">
        <v>1</v>
      </c>
      <c r="T1995">
        <v>13</v>
      </c>
      <c r="U1995" t="b">
        <v>1</v>
      </c>
      <c r="V1995" t="s">
        <v>1096</v>
      </c>
      <c r="W1995" t="s">
        <v>3454</v>
      </c>
      <c r="X1995" t="s">
        <v>14733</v>
      </c>
      <c r="Y1995">
        <v>31</v>
      </c>
      <c r="Z1995">
        <v>31</v>
      </c>
      <c r="AA1995">
        <v>7</v>
      </c>
      <c r="AB1995">
        <v>7</v>
      </c>
      <c r="AC1995">
        <v>16</v>
      </c>
    </row>
    <row r="1996" spans="1:29">
      <c r="A1996">
        <v>2147</v>
      </c>
      <c r="B1996" t="s">
        <v>806</v>
      </c>
      <c r="C1996" t="s">
        <v>3572</v>
      </c>
      <c r="J1996" t="s">
        <v>1449</v>
      </c>
      <c r="K1996">
        <v>0</v>
      </c>
      <c r="N1996" t="b">
        <v>1</v>
      </c>
      <c r="O1996" t="b">
        <v>0</v>
      </c>
      <c r="P1996" t="b">
        <v>0</v>
      </c>
      <c r="Q1996">
        <v>14</v>
      </c>
      <c r="R1996">
        <v>1</v>
      </c>
      <c r="S1996">
        <v>1</v>
      </c>
      <c r="T1996">
        <v>13</v>
      </c>
      <c r="U1996" t="b">
        <v>1</v>
      </c>
      <c r="V1996" t="s">
        <v>1096</v>
      </c>
      <c r="W1996" t="s">
        <v>3454</v>
      </c>
      <c r="X1996" t="s">
        <v>14754</v>
      </c>
      <c r="Y1996">
        <v>31</v>
      </c>
      <c r="Z1996">
        <v>31</v>
      </c>
      <c r="AA1996">
        <v>10</v>
      </c>
      <c r="AB1996">
        <v>10</v>
      </c>
      <c r="AC1996">
        <v>16</v>
      </c>
    </row>
    <row r="1997" spans="1:29">
      <c r="A1997">
        <v>2148</v>
      </c>
      <c r="B1997" t="s">
        <v>806</v>
      </c>
      <c r="C1997" t="s">
        <v>3573</v>
      </c>
      <c r="J1997" t="s">
        <v>1449</v>
      </c>
      <c r="K1997">
        <v>0</v>
      </c>
      <c r="N1997" t="b">
        <v>1</v>
      </c>
      <c r="O1997" t="b">
        <v>0</v>
      </c>
      <c r="P1997" t="b">
        <v>0</v>
      </c>
      <c r="Q1997">
        <v>14</v>
      </c>
      <c r="R1997">
        <v>1</v>
      </c>
      <c r="S1997">
        <v>1</v>
      </c>
      <c r="T1997">
        <v>13</v>
      </c>
      <c r="U1997" t="b">
        <v>1</v>
      </c>
      <c r="V1997" t="s">
        <v>1096</v>
      </c>
      <c r="W1997" t="s">
        <v>3454</v>
      </c>
      <c r="X1997" t="s">
        <v>15370</v>
      </c>
      <c r="Y1997">
        <v>32</v>
      </c>
      <c r="Z1997">
        <v>32</v>
      </c>
      <c r="AA1997">
        <v>2</v>
      </c>
      <c r="AB1997">
        <v>2</v>
      </c>
      <c r="AC1997">
        <v>16</v>
      </c>
    </row>
    <row r="1998" spans="1:29">
      <c r="A1998">
        <v>2149</v>
      </c>
      <c r="B1998" t="s">
        <v>806</v>
      </c>
      <c r="C1998" t="s">
        <v>3574</v>
      </c>
      <c r="J1998" t="s">
        <v>1449</v>
      </c>
      <c r="K1998">
        <v>0</v>
      </c>
      <c r="N1998" t="b">
        <v>1</v>
      </c>
      <c r="O1998" t="b">
        <v>0</v>
      </c>
      <c r="P1998" t="b">
        <v>0</v>
      </c>
      <c r="Q1998">
        <v>14</v>
      </c>
      <c r="R1998">
        <v>1</v>
      </c>
      <c r="S1998">
        <v>1</v>
      </c>
      <c r="T1998">
        <v>13</v>
      </c>
      <c r="U1998" t="b">
        <v>1</v>
      </c>
      <c r="V1998" t="s">
        <v>1096</v>
      </c>
      <c r="W1998" t="s">
        <v>3454</v>
      </c>
      <c r="X1998" t="s">
        <v>14793</v>
      </c>
      <c r="Y1998">
        <v>32</v>
      </c>
      <c r="Z1998">
        <v>32</v>
      </c>
      <c r="AA1998">
        <v>4</v>
      </c>
      <c r="AB1998">
        <v>4</v>
      </c>
      <c r="AC1998">
        <v>16</v>
      </c>
    </row>
    <row r="1999" spans="1:29">
      <c r="A1999">
        <v>2150</v>
      </c>
      <c r="B1999" t="s">
        <v>806</v>
      </c>
      <c r="C1999" t="s">
        <v>3575</v>
      </c>
      <c r="J1999" t="s">
        <v>1449</v>
      </c>
      <c r="K1999">
        <v>0</v>
      </c>
      <c r="N1999" t="b">
        <v>1</v>
      </c>
      <c r="O1999" t="b">
        <v>0</v>
      </c>
      <c r="P1999" t="b">
        <v>0</v>
      </c>
      <c r="Q1999">
        <v>14</v>
      </c>
      <c r="R1999">
        <v>1</v>
      </c>
      <c r="S1999">
        <v>1</v>
      </c>
      <c r="T1999">
        <v>13</v>
      </c>
      <c r="U1999" t="b">
        <v>1</v>
      </c>
      <c r="V1999" t="s">
        <v>1096</v>
      </c>
      <c r="W1999" t="s">
        <v>3454</v>
      </c>
      <c r="X1999" t="s">
        <v>14734</v>
      </c>
      <c r="Y1999">
        <v>32</v>
      </c>
      <c r="Z1999">
        <v>32</v>
      </c>
      <c r="AA1999">
        <v>7</v>
      </c>
      <c r="AB1999">
        <v>7</v>
      </c>
      <c r="AC1999">
        <v>16</v>
      </c>
    </row>
    <row r="2000" spans="1:29">
      <c r="A2000">
        <v>2151</v>
      </c>
      <c r="B2000" t="s">
        <v>806</v>
      </c>
      <c r="C2000" t="s">
        <v>3576</v>
      </c>
      <c r="J2000" t="s">
        <v>1449</v>
      </c>
      <c r="K2000">
        <v>0</v>
      </c>
      <c r="N2000" t="b">
        <v>1</v>
      </c>
      <c r="O2000" t="b">
        <v>0</v>
      </c>
      <c r="P2000" t="b">
        <v>0</v>
      </c>
      <c r="Q2000">
        <v>14</v>
      </c>
      <c r="R2000">
        <v>1</v>
      </c>
      <c r="S2000">
        <v>1</v>
      </c>
      <c r="T2000">
        <v>13</v>
      </c>
      <c r="U2000" t="b">
        <v>1</v>
      </c>
      <c r="V2000" t="s">
        <v>1096</v>
      </c>
      <c r="W2000" t="s">
        <v>3454</v>
      </c>
      <c r="X2000" t="s">
        <v>14603</v>
      </c>
      <c r="Y2000">
        <v>32</v>
      </c>
      <c r="Z2000">
        <v>32</v>
      </c>
      <c r="AA2000">
        <v>10</v>
      </c>
      <c r="AB2000">
        <v>10</v>
      </c>
      <c r="AC2000">
        <v>16</v>
      </c>
    </row>
    <row r="2001" spans="1:29">
      <c r="A2001">
        <v>2152</v>
      </c>
      <c r="B2001" t="s">
        <v>806</v>
      </c>
      <c r="C2001" t="s">
        <v>3577</v>
      </c>
      <c r="J2001" t="s">
        <v>1457</v>
      </c>
      <c r="K2001">
        <v>0</v>
      </c>
      <c r="N2001" t="b">
        <v>1</v>
      </c>
      <c r="O2001" t="b">
        <v>0</v>
      </c>
      <c r="P2001" t="b">
        <v>0</v>
      </c>
      <c r="Q2001">
        <v>14</v>
      </c>
      <c r="R2001">
        <v>1</v>
      </c>
      <c r="S2001">
        <v>1</v>
      </c>
      <c r="T2001">
        <v>13</v>
      </c>
      <c r="U2001" t="b">
        <v>1</v>
      </c>
      <c r="V2001" t="s">
        <v>1096</v>
      </c>
      <c r="W2001" t="s">
        <v>3454</v>
      </c>
      <c r="X2001" t="s">
        <v>15423</v>
      </c>
      <c r="Y2001">
        <v>25</v>
      </c>
      <c r="Z2001">
        <v>25</v>
      </c>
      <c r="AA2001">
        <v>14</v>
      </c>
      <c r="AB2001">
        <v>14</v>
      </c>
      <c r="AC2001">
        <v>16</v>
      </c>
    </row>
    <row r="2002" spans="1:29">
      <c r="A2002">
        <v>2153</v>
      </c>
      <c r="B2002" t="s">
        <v>806</v>
      </c>
      <c r="C2002" t="s">
        <v>3578</v>
      </c>
      <c r="J2002" t="s">
        <v>1457</v>
      </c>
      <c r="K2002">
        <v>0</v>
      </c>
      <c r="N2002" t="b">
        <v>1</v>
      </c>
      <c r="O2002" t="b">
        <v>0</v>
      </c>
      <c r="P2002" t="b">
        <v>0</v>
      </c>
      <c r="Q2002">
        <v>14</v>
      </c>
      <c r="R2002">
        <v>1</v>
      </c>
      <c r="S2002">
        <v>1</v>
      </c>
      <c r="T2002">
        <v>13</v>
      </c>
      <c r="U2002" t="b">
        <v>1</v>
      </c>
      <c r="V2002" t="s">
        <v>1096</v>
      </c>
      <c r="W2002" t="s">
        <v>3454</v>
      </c>
      <c r="X2002" t="s">
        <v>15424</v>
      </c>
      <c r="Y2002">
        <v>26</v>
      </c>
      <c r="Z2002">
        <v>26</v>
      </c>
      <c r="AA2002">
        <v>14</v>
      </c>
      <c r="AB2002">
        <v>14</v>
      </c>
      <c r="AC2002">
        <v>16</v>
      </c>
    </row>
    <row r="2003" spans="1:29">
      <c r="A2003">
        <v>2154</v>
      </c>
      <c r="B2003" t="s">
        <v>806</v>
      </c>
      <c r="C2003" t="s">
        <v>3579</v>
      </c>
      <c r="J2003" t="s">
        <v>1457</v>
      </c>
      <c r="K2003">
        <v>0</v>
      </c>
      <c r="N2003" t="b">
        <v>1</v>
      </c>
      <c r="O2003" t="b">
        <v>0</v>
      </c>
      <c r="P2003" t="b">
        <v>0</v>
      </c>
      <c r="Q2003">
        <v>14</v>
      </c>
      <c r="R2003">
        <v>1</v>
      </c>
      <c r="S2003">
        <v>1</v>
      </c>
      <c r="T2003">
        <v>13</v>
      </c>
      <c r="U2003" t="b">
        <v>1</v>
      </c>
      <c r="V2003" t="s">
        <v>1096</v>
      </c>
      <c r="W2003" t="s">
        <v>3454</v>
      </c>
      <c r="X2003" t="s">
        <v>15425</v>
      </c>
      <c r="Y2003">
        <v>27</v>
      </c>
      <c r="Z2003">
        <v>27</v>
      </c>
      <c r="AA2003">
        <v>14</v>
      </c>
      <c r="AB2003">
        <v>14</v>
      </c>
      <c r="AC2003">
        <v>16</v>
      </c>
    </row>
    <row r="2004" spans="1:29">
      <c r="A2004">
        <v>2155</v>
      </c>
      <c r="B2004" t="s">
        <v>806</v>
      </c>
      <c r="C2004" t="s">
        <v>3580</v>
      </c>
      <c r="J2004" t="s">
        <v>1457</v>
      </c>
      <c r="K2004">
        <v>0</v>
      </c>
      <c r="N2004" t="b">
        <v>1</v>
      </c>
      <c r="O2004" t="b">
        <v>0</v>
      </c>
      <c r="P2004" t="b">
        <v>0</v>
      </c>
      <c r="Q2004">
        <v>14</v>
      </c>
      <c r="R2004">
        <v>1</v>
      </c>
      <c r="S2004">
        <v>1</v>
      </c>
      <c r="T2004">
        <v>13</v>
      </c>
      <c r="U2004" t="b">
        <v>1</v>
      </c>
      <c r="V2004" t="s">
        <v>1096</v>
      </c>
      <c r="W2004" t="s">
        <v>3454</v>
      </c>
      <c r="X2004" t="s">
        <v>15426</v>
      </c>
      <c r="Y2004">
        <v>28</v>
      </c>
      <c r="Z2004">
        <v>28</v>
      </c>
      <c r="AA2004">
        <v>14</v>
      </c>
      <c r="AB2004">
        <v>14</v>
      </c>
      <c r="AC2004">
        <v>16</v>
      </c>
    </row>
    <row r="2005" spans="1:29">
      <c r="A2005">
        <v>2156</v>
      </c>
      <c r="B2005" t="s">
        <v>806</v>
      </c>
      <c r="C2005" t="s">
        <v>3581</v>
      </c>
      <c r="J2005" t="s">
        <v>1457</v>
      </c>
      <c r="K2005">
        <v>0</v>
      </c>
      <c r="N2005" t="b">
        <v>1</v>
      </c>
      <c r="O2005" t="b">
        <v>0</v>
      </c>
      <c r="P2005" t="b">
        <v>0</v>
      </c>
      <c r="Q2005">
        <v>14</v>
      </c>
      <c r="R2005">
        <v>1</v>
      </c>
      <c r="S2005">
        <v>1</v>
      </c>
      <c r="T2005">
        <v>13</v>
      </c>
      <c r="U2005" t="b">
        <v>1</v>
      </c>
      <c r="V2005" t="s">
        <v>1096</v>
      </c>
      <c r="W2005" t="s">
        <v>3454</v>
      </c>
      <c r="X2005" t="s">
        <v>15427</v>
      </c>
      <c r="Y2005">
        <v>29</v>
      </c>
      <c r="Z2005">
        <v>29</v>
      </c>
      <c r="AA2005">
        <v>14</v>
      </c>
      <c r="AB2005">
        <v>14</v>
      </c>
      <c r="AC2005">
        <v>16</v>
      </c>
    </row>
    <row r="2006" spans="1:29">
      <c r="A2006">
        <v>2157</v>
      </c>
      <c r="B2006" t="s">
        <v>806</v>
      </c>
      <c r="C2006" t="s">
        <v>3582</v>
      </c>
      <c r="J2006" t="s">
        <v>1457</v>
      </c>
      <c r="K2006">
        <v>0</v>
      </c>
      <c r="N2006" t="b">
        <v>1</v>
      </c>
      <c r="O2006" t="b">
        <v>0</v>
      </c>
      <c r="P2006" t="b">
        <v>0</v>
      </c>
      <c r="Q2006">
        <v>14</v>
      </c>
      <c r="R2006">
        <v>1</v>
      </c>
      <c r="S2006">
        <v>1</v>
      </c>
      <c r="T2006">
        <v>13</v>
      </c>
      <c r="U2006" t="b">
        <v>1</v>
      </c>
      <c r="V2006" t="s">
        <v>1096</v>
      </c>
      <c r="W2006" t="s">
        <v>3454</v>
      </c>
      <c r="X2006" t="s">
        <v>15428</v>
      </c>
      <c r="Y2006">
        <v>30</v>
      </c>
      <c r="Z2006">
        <v>30</v>
      </c>
      <c r="AA2006">
        <v>14</v>
      </c>
      <c r="AB2006">
        <v>14</v>
      </c>
      <c r="AC2006">
        <v>16</v>
      </c>
    </row>
    <row r="2007" spans="1:29">
      <c r="A2007">
        <v>2158</v>
      </c>
      <c r="B2007" t="s">
        <v>806</v>
      </c>
      <c r="C2007" t="s">
        <v>3583</v>
      </c>
      <c r="J2007" t="s">
        <v>1457</v>
      </c>
      <c r="K2007">
        <v>0</v>
      </c>
      <c r="N2007" t="b">
        <v>1</v>
      </c>
      <c r="O2007" t="b">
        <v>0</v>
      </c>
      <c r="P2007" t="b">
        <v>0</v>
      </c>
      <c r="Q2007">
        <v>14</v>
      </c>
      <c r="R2007">
        <v>1</v>
      </c>
      <c r="S2007">
        <v>1</v>
      </c>
      <c r="T2007">
        <v>13</v>
      </c>
      <c r="U2007" t="b">
        <v>1</v>
      </c>
      <c r="V2007" t="s">
        <v>1096</v>
      </c>
      <c r="W2007" t="s">
        <v>3454</v>
      </c>
      <c r="X2007" t="s">
        <v>15429</v>
      </c>
      <c r="Y2007">
        <v>31</v>
      </c>
      <c r="Z2007">
        <v>31</v>
      </c>
      <c r="AA2007">
        <v>14</v>
      </c>
      <c r="AB2007">
        <v>14</v>
      </c>
      <c r="AC2007">
        <v>16</v>
      </c>
    </row>
    <row r="2008" spans="1:29">
      <c r="A2008">
        <v>2159</v>
      </c>
      <c r="B2008" t="s">
        <v>806</v>
      </c>
      <c r="C2008" t="s">
        <v>3584</v>
      </c>
      <c r="J2008" t="s">
        <v>1457</v>
      </c>
      <c r="K2008">
        <v>0</v>
      </c>
      <c r="N2008" t="b">
        <v>1</v>
      </c>
      <c r="O2008" t="b">
        <v>0</v>
      </c>
      <c r="P2008" t="b">
        <v>0</v>
      </c>
      <c r="Q2008">
        <v>14</v>
      </c>
      <c r="R2008">
        <v>1</v>
      </c>
      <c r="S2008">
        <v>1</v>
      </c>
      <c r="T2008">
        <v>13</v>
      </c>
      <c r="U2008" t="b">
        <v>1</v>
      </c>
      <c r="V2008" t="s">
        <v>1096</v>
      </c>
      <c r="W2008" t="s">
        <v>3454</v>
      </c>
      <c r="X2008" t="s">
        <v>15430</v>
      </c>
      <c r="Y2008">
        <v>32</v>
      </c>
      <c r="Z2008">
        <v>32</v>
      </c>
      <c r="AA2008">
        <v>14</v>
      </c>
      <c r="AB2008">
        <v>14</v>
      </c>
      <c r="AC2008">
        <v>16</v>
      </c>
    </row>
    <row r="2009" spans="1:29">
      <c r="A2009">
        <v>2160</v>
      </c>
      <c r="B2009" t="s">
        <v>806</v>
      </c>
      <c r="C2009" t="s">
        <v>3585</v>
      </c>
      <c r="J2009" t="s">
        <v>1457</v>
      </c>
      <c r="K2009">
        <v>0</v>
      </c>
      <c r="N2009" t="b">
        <v>0</v>
      </c>
      <c r="O2009" t="b">
        <v>1</v>
      </c>
      <c r="P2009" t="b">
        <v>0</v>
      </c>
      <c r="Q2009">
        <v>14</v>
      </c>
      <c r="R2009">
        <v>1</v>
      </c>
      <c r="S2009">
        <v>1</v>
      </c>
      <c r="T2009">
        <v>13</v>
      </c>
      <c r="U2009" t="b">
        <v>1</v>
      </c>
      <c r="V2009" t="s">
        <v>1096</v>
      </c>
      <c r="W2009" t="s">
        <v>3454</v>
      </c>
      <c r="X2009" t="s">
        <v>15431</v>
      </c>
      <c r="Y2009">
        <v>33</v>
      </c>
      <c r="Z2009">
        <v>33</v>
      </c>
      <c r="AA2009">
        <v>14</v>
      </c>
      <c r="AB2009">
        <v>14</v>
      </c>
      <c r="AC2009">
        <v>16</v>
      </c>
    </row>
    <row r="2010" spans="1:29">
      <c r="A2010">
        <v>2162</v>
      </c>
      <c r="B2010" t="s">
        <v>1516</v>
      </c>
      <c r="C2010" t="s">
        <v>3588</v>
      </c>
      <c r="D2010" t="s">
        <v>3586</v>
      </c>
      <c r="E2010" t="s">
        <v>1097</v>
      </c>
      <c r="U2010" t="b">
        <v>1</v>
      </c>
      <c r="V2010" t="s">
        <v>1097</v>
      </c>
      <c r="W2010" t="s">
        <v>3587</v>
      </c>
      <c r="X2010" t="s">
        <v>15432</v>
      </c>
      <c r="Y2010">
        <v>12</v>
      </c>
      <c r="Z2010">
        <v>50</v>
      </c>
      <c r="AA2010">
        <v>2</v>
      </c>
      <c r="AB2010">
        <v>10</v>
      </c>
      <c r="AC2010">
        <v>17</v>
      </c>
    </row>
    <row r="2011" spans="1:29">
      <c r="A2011">
        <v>2163</v>
      </c>
      <c r="B2011" t="s">
        <v>828</v>
      </c>
      <c r="C2011" t="s">
        <v>3589</v>
      </c>
      <c r="U2011" t="b">
        <v>1</v>
      </c>
      <c r="V2011" t="s">
        <v>1097</v>
      </c>
      <c r="W2011" t="s">
        <v>3587</v>
      </c>
      <c r="X2011" t="s">
        <v>15433</v>
      </c>
      <c r="Y2011">
        <v>12</v>
      </c>
      <c r="Z2011">
        <v>50</v>
      </c>
      <c r="AA2011">
        <v>2</v>
      </c>
      <c r="AB2011">
        <v>9</v>
      </c>
      <c r="AC2011">
        <v>17</v>
      </c>
    </row>
    <row r="2012" spans="1:29">
      <c r="A2012">
        <v>2164</v>
      </c>
      <c r="B2012" t="s">
        <v>1521</v>
      </c>
      <c r="C2012" t="s">
        <v>3590</v>
      </c>
      <c r="U2012" t="b">
        <v>1</v>
      </c>
      <c r="V2012" t="s">
        <v>1097</v>
      </c>
      <c r="W2012" t="s">
        <v>3587</v>
      </c>
      <c r="X2012" t="s">
        <v>15434</v>
      </c>
      <c r="Y2012">
        <v>13</v>
      </c>
      <c r="Z2012">
        <v>50</v>
      </c>
      <c r="AA2012">
        <v>2</v>
      </c>
      <c r="AB2012">
        <v>10</v>
      </c>
      <c r="AC2012">
        <v>17</v>
      </c>
    </row>
    <row r="2013" spans="1:29">
      <c r="A2013">
        <v>2165</v>
      </c>
      <c r="B2013" t="s">
        <v>806</v>
      </c>
      <c r="C2013" t="s">
        <v>3591</v>
      </c>
      <c r="J2013" t="s">
        <v>1449</v>
      </c>
      <c r="K2013">
        <v>0</v>
      </c>
      <c r="N2013" t="b">
        <v>1</v>
      </c>
      <c r="O2013" t="b">
        <v>0</v>
      </c>
      <c r="P2013" t="b">
        <v>0</v>
      </c>
      <c r="Q2013">
        <v>9</v>
      </c>
      <c r="R2013">
        <v>2</v>
      </c>
      <c r="S2013">
        <v>1</v>
      </c>
      <c r="T2013">
        <v>2</v>
      </c>
      <c r="U2013" t="b">
        <v>1</v>
      </c>
      <c r="V2013" t="s">
        <v>1097</v>
      </c>
      <c r="W2013" t="s">
        <v>3587</v>
      </c>
      <c r="X2013" t="s">
        <v>14552</v>
      </c>
      <c r="Y2013">
        <v>14</v>
      </c>
      <c r="Z2013">
        <v>14</v>
      </c>
      <c r="AA2013">
        <v>6</v>
      </c>
      <c r="AB2013">
        <v>6</v>
      </c>
      <c r="AC2013">
        <v>17</v>
      </c>
    </row>
    <row r="2014" spans="1:29">
      <c r="A2014">
        <v>2166</v>
      </c>
      <c r="B2014" t="s">
        <v>806</v>
      </c>
      <c r="C2014" t="s">
        <v>3592</v>
      </c>
      <c r="J2014" t="s">
        <v>1449</v>
      </c>
      <c r="K2014">
        <v>0</v>
      </c>
      <c r="N2014" t="b">
        <v>1</v>
      </c>
      <c r="O2014" t="b">
        <v>0</v>
      </c>
      <c r="P2014" t="b">
        <v>0</v>
      </c>
      <c r="Q2014">
        <v>9</v>
      </c>
      <c r="R2014">
        <v>2</v>
      </c>
      <c r="S2014">
        <v>1</v>
      </c>
      <c r="T2014">
        <v>2</v>
      </c>
      <c r="U2014" t="b">
        <v>1</v>
      </c>
      <c r="V2014" t="s">
        <v>1097</v>
      </c>
      <c r="W2014" t="s">
        <v>3587</v>
      </c>
      <c r="X2014" t="s">
        <v>14452</v>
      </c>
      <c r="Y2014">
        <v>14</v>
      </c>
      <c r="Z2014">
        <v>14</v>
      </c>
      <c r="AA2014">
        <v>7</v>
      </c>
      <c r="AB2014">
        <v>7</v>
      </c>
      <c r="AC2014">
        <v>17</v>
      </c>
    </row>
    <row r="2015" spans="1:29">
      <c r="A2015">
        <v>2167</v>
      </c>
      <c r="B2015" t="s">
        <v>806</v>
      </c>
      <c r="C2015" t="s">
        <v>3593</v>
      </c>
      <c r="J2015" t="s">
        <v>1449</v>
      </c>
      <c r="K2015">
        <v>0</v>
      </c>
      <c r="N2015" t="b">
        <v>1</v>
      </c>
      <c r="O2015" t="b">
        <v>0</v>
      </c>
      <c r="P2015" t="b">
        <v>0</v>
      </c>
      <c r="Q2015">
        <v>9</v>
      </c>
      <c r="R2015">
        <v>2</v>
      </c>
      <c r="S2015">
        <v>1</v>
      </c>
      <c r="T2015">
        <v>2</v>
      </c>
      <c r="U2015" t="b">
        <v>1</v>
      </c>
      <c r="V2015" t="s">
        <v>1097</v>
      </c>
      <c r="W2015" t="s">
        <v>3587</v>
      </c>
      <c r="X2015" t="s">
        <v>15435</v>
      </c>
      <c r="Y2015">
        <v>14</v>
      </c>
      <c r="Z2015">
        <v>14</v>
      </c>
      <c r="AA2015">
        <v>8</v>
      </c>
      <c r="AB2015">
        <v>8</v>
      </c>
      <c r="AC2015">
        <v>17</v>
      </c>
    </row>
    <row r="2016" spans="1:29">
      <c r="A2016">
        <v>2168</v>
      </c>
      <c r="B2016" t="s">
        <v>806</v>
      </c>
      <c r="C2016" t="s">
        <v>3594</v>
      </c>
      <c r="J2016" t="s">
        <v>1449</v>
      </c>
      <c r="K2016">
        <v>0</v>
      </c>
      <c r="N2016" t="b">
        <v>1</v>
      </c>
      <c r="O2016" t="b">
        <v>0</v>
      </c>
      <c r="P2016" t="b">
        <v>0</v>
      </c>
      <c r="Q2016">
        <v>9</v>
      </c>
      <c r="R2016">
        <v>2</v>
      </c>
      <c r="S2016">
        <v>1</v>
      </c>
      <c r="T2016">
        <v>2</v>
      </c>
      <c r="U2016" t="b">
        <v>1</v>
      </c>
      <c r="V2016" t="s">
        <v>1097</v>
      </c>
      <c r="W2016" t="s">
        <v>3587</v>
      </c>
      <c r="X2016" t="s">
        <v>14453</v>
      </c>
      <c r="Y2016">
        <v>14</v>
      </c>
      <c r="Z2016">
        <v>14</v>
      </c>
      <c r="AA2016">
        <v>9</v>
      </c>
      <c r="AB2016">
        <v>9</v>
      </c>
      <c r="AC2016">
        <v>17</v>
      </c>
    </row>
    <row r="2017" spans="1:29">
      <c r="A2017">
        <v>2169</v>
      </c>
      <c r="B2017" t="s">
        <v>806</v>
      </c>
      <c r="C2017" t="s">
        <v>3595</v>
      </c>
      <c r="J2017" t="s">
        <v>1457</v>
      </c>
      <c r="K2017">
        <v>0</v>
      </c>
      <c r="N2017" t="b">
        <v>1</v>
      </c>
      <c r="O2017" t="b">
        <v>0</v>
      </c>
      <c r="P2017" t="b">
        <v>0</v>
      </c>
      <c r="Q2017">
        <v>9</v>
      </c>
      <c r="R2017">
        <v>2</v>
      </c>
      <c r="S2017">
        <v>1</v>
      </c>
      <c r="T2017">
        <v>2</v>
      </c>
      <c r="U2017" t="b">
        <v>1</v>
      </c>
      <c r="V2017" t="s">
        <v>1097</v>
      </c>
      <c r="W2017" t="s">
        <v>3587</v>
      </c>
      <c r="X2017" t="s">
        <v>14553</v>
      </c>
      <c r="Y2017">
        <v>15</v>
      </c>
      <c r="Z2017">
        <v>15</v>
      </c>
      <c r="AA2017">
        <v>6</v>
      </c>
      <c r="AB2017">
        <v>6</v>
      </c>
      <c r="AC2017">
        <v>17</v>
      </c>
    </row>
    <row r="2018" spans="1:29">
      <c r="A2018">
        <v>2170</v>
      </c>
      <c r="B2018" t="s">
        <v>806</v>
      </c>
      <c r="C2018" t="s">
        <v>3596</v>
      </c>
      <c r="J2018" t="s">
        <v>1457</v>
      </c>
      <c r="K2018">
        <v>0</v>
      </c>
      <c r="N2018" t="b">
        <v>1</v>
      </c>
      <c r="O2018" t="b">
        <v>0</v>
      </c>
      <c r="P2018" t="b">
        <v>0</v>
      </c>
      <c r="Q2018">
        <v>9</v>
      </c>
      <c r="R2018">
        <v>2</v>
      </c>
      <c r="S2018">
        <v>1</v>
      </c>
      <c r="T2018">
        <v>2</v>
      </c>
      <c r="U2018" t="b">
        <v>1</v>
      </c>
      <c r="V2018" t="s">
        <v>1097</v>
      </c>
      <c r="W2018" t="s">
        <v>3587</v>
      </c>
      <c r="X2018" t="s">
        <v>14667</v>
      </c>
      <c r="Y2018">
        <v>15</v>
      </c>
      <c r="Z2018">
        <v>15</v>
      </c>
      <c r="AA2018">
        <v>7</v>
      </c>
      <c r="AB2018">
        <v>7</v>
      </c>
      <c r="AC2018">
        <v>17</v>
      </c>
    </row>
    <row r="2019" spans="1:29">
      <c r="A2019">
        <v>2171</v>
      </c>
      <c r="B2019" t="s">
        <v>806</v>
      </c>
      <c r="C2019" t="s">
        <v>3597</v>
      </c>
      <c r="J2019" t="s">
        <v>1457</v>
      </c>
      <c r="K2019">
        <v>0</v>
      </c>
      <c r="N2019" t="b">
        <v>1</v>
      </c>
      <c r="O2019" t="b">
        <v>0</v>
      </c>
      <c r="P2019" t="b">
        <v>0</v>
      </c>
      <c r="Q2019">
        <v>9</v>
      </c>
      <c r="R2019">
        <v>2</v>
      </c>
      <c r="S2019">
        <v>1</v>
      </c>
      <c r="T2019">
        <v>2</v>
      </c>
      <c r="U2019" t="b">
        <v>1</v>
      </c>
      <c r="V2019" t="s">
        <v>1097</v>
      </c>
      <c r="W2019" t="s">
        <v>3587</v>
      </c>
      <c r="X2019" t="s">
        <v>14674</v>
      </c>
      <c r="Y2019">
        <v>15</v>
      </c>
      <c r="Z2019">
        <v>15</v>
      </c>
      <c r="AA2019">
        <v>8</v>
      </c>
      <c r="AB2019">
        <v>8</v>
      </c>
      <c r="AC2019">
        <v>17</v>
      </c>
    </row>
    <row r="2020" spans="1:29">
      <c r="A2020">
        <v>2172</v>
      </c>
      <c r="B2020" t="s">
        <v>806</v>
      </c>
      <c r="C2020" t="s">
        <v>3598</v>
      </c>
      <c r="J2020" t="s">
        <v>1457</v>
      </c>
      <c r="K2020">
        <v>0</v>
      </c>
      <c r="N2020" t="b">
        <v>1</v>
      </c>
      <c r="O2020" t="b">
        <v>0</v>
      </c>
      <c r="P2020" t="b">
        <v>0</v>
      </c>
      <c r="Q2020">
        <v>9</v>
      </c>
      <c r="R2020">
        <v>2</v>
      </c>
      <c r="S2020">
        <v>1</v>
      </c>
      <c r="T2020">
        <v>2</v>
      </c>
      <c r="U2020" t="b">
        <v>1</v>
      </c>
      <c r="V2020" t="s">
        <v>1097</v>
      </c>
      <c r="W2020" t="s">
        <v>3587</v>
      </c>
      <c r="X2020" t="s">
        <v>14454</v>
      </c>
      <c r="Y2020">
        <v>15</v>
      </c>
      <c r="Z2020">
        <v>15</v>
      </c>
      <c r="AA2020">
        <v>9</v>
      </c>
      <c r="AB2020">
        <v>9</v>
      </c>
      <c r="AC2020">
        <v>17</v>
      </c>
    </row>
    <row r="2021" spans="1:29">
      <c r="A2021">
        <v>2173</v>
      </c>
      <c r="B2021" t="s">
        <v>806</v>
      </c>
      <c r="C2021" t="s">
        <v>3599</v>
      </c>
      <c r="J2021" t="s">
        <v>1457</v>
      </c>
      <c r="K2021">
        <v>0</v>
      </c>
      <c r="N2021" t="b">
        <v>1</v>
      </c>
      <c r="O2021" t="b">
        <v>0</v>
      </c>
      <c r="P2021" t="b">
        <v>0</v>
      </c>
      <c r="Q2021">
        <v>9</v>
      </c>
      <c r="R2021">
        <v>2</v>
      </c>
      <c r="S2021">
        <v>1</v>
      </c>
      <c r="T2021">
        <v>2</v>
      </c>
      <c r="U2021" t="b">
        <v>1</v>
      </c>
      <c r="V2021" t="s">
        <v>1097</v>
      </c>
      <c r="W2021" t="s">
        <v>3587</v>
      </c>
      <c r="X2021" t="s">
        <v>14554</v>
      </c>
      <c r="Y2021">
        <v>16</v>
      </c>
      <c r="Z2021">
        <v>16</v>
      </c>
      <c r="AA2021">
        <v>6</v>
      </c>
      <c r="AB2021">
        <v>6</v>
      </c>
      <c r="AC2021">
        <v>17</v>
      </c>
    </row>
    <row r="2022" spans="1:29">
      <c r="A2022">
        <v>2174</v>
      </c>
      <c r="B2022" t="s">
        <v>806</v>
      </c>
      <c r="C2022" t="s">
        <v>3600</v>
      </c>
      <c r="J2022" t="s">
        <v>1457</v>
      </c>
      <c r="K2022">
        <v>0</v>
      </c>
      <c r="N2022" t="b">
        <v>1</v>
      </c>
      <c r="O2022" t="b">
        <v>0</v>
      </c>
      <c r="P2022" t="b">
        <v>0</v>
      </c>
      <c r="Q2022">
        <v>9</v>
      </c>
      <c r="R2022">
        <v>2</v>
      </c>
      <c r="S2022">
        <v>1</v>
      </c>
      <c r="T2022">
        <v>2</v>
      </c>
      <c r="U2022" t="b">
        <v>1</v>
      </c>
      <c r="V2022" t="s">
        <v>1097</v>
      </c>
      <c r="W2022" t="s">
        <v>3587</v>
      </c>
      <c r="X2022" t="s">
        <v>14668</v>
      </c>
      <c r="Y2022">
        <v>16</v>
      </c>
      <c r="Z2022">
        <v>16</v>
      </c>
      <c r="AA2022">
        <v>7</v>
      </c>
      <c r="AB2022">
        <v>7</v>
      </c>
      <c r="AC2022">
        <v>17</v>
      </c>
    </row>
    <row r="2023" spans="1:29">
      <c r="A2023">
        <v>2175</v>
      </c>
      <c r="B2023" t="s">
        <v>806</v>
      </c>
      <c r="C2023" t="s">
        <v>3601</v>
      </c>
      <c r="J2023" t="s">
        <v>1457</v>
      </c>
      <c r="K2023">
        <v>0</v>
      </c>
      <c r="N2023" t="b">
        <v>1</v>
      </c>
      <c r="O2023" t="b">
        <v>0</v>
      </c>
      <c r="P2023" t="b">
        <v>0</v>
      </c>
      <c r="Q2023">
        <v>9</v>
      </c>
      <c r="R2023">
        <v>2</v>
      </c>
      <c r="S2023">
        <v>1</v>
      </c>
      <c r="T2023">
        <v>2</v>
      </c>
      <c r="U2023" t="b">
        <v>1</v>
      </c>
      <c r="V2023" t="s">
        <v>1097</v>
      </c>
      <c r="W2023" t="s">
        <v>3587</v>
      </c>
      <c r="X2023" t="s">
        <v>14675</v>
      </c>
      <c r="Y2023">
        <v>16</v>
      </c>
      <c r="Z2023">
        <v>16</v>
      </c>
      <c r="AA2023">
        <v>8</v>
      </c>
      <c r="AB2023">
        <v>8</v>
      </c>
      <c r="AC2023">
        <v>17</v>
      </c>
    </row>
    <row r="2024" spans="1:29">
      <c r="A2024">
        <v>2176</v>
      </c>
      <c r="B2024" t="s">
        <v>806</v>
      </c>
      <c r="C2024" t="s">
        <v>3602</v>
      </c>
      <c r="J2024" t="s">
        <v>1457</v>
      </c>
      <c r="K2024">
        <v>0</v>
      </c>
      <c r="N2024" t="b">
        <v>1</v>
      </c>
      <c r="O2024" t="b">
        <v>0</v>
      </c>
      <c r="P2024" t="b">
        <v>0</v>
      </c>
      <c r="Q2024">
        <v>9</v>
      </c>
      <c r="R2024">
        <v>2</v>
      </c>
      <c r="S2024">
        <v>1</v>
      </c>
      <c r="T2024">
        <v>2</v>
      </c>
      <c r="U2024" t="b">
        <v>1</v>
      </c>
      <c r="V2024" t="s">
        <v>1097</v>
      </c>
      <c r="W2024" t="s">
        <v>3587</v>
      </c>
      <c r="X2024" t="s">
        <v>14681</v>
      </c>
      <c r="Y2024">
        <v>16</v>
      </c>
      <c r="Z2024">
        <v>16</v>
      </c>
      <c r="AA2024">
        <v>9</v>
      </c>
      <c r="AB2024">
        <v>9</v>
      </c>
      <c r="AC2024">
        <v>17</v>
      </c>
    </row>
    <row r="2025" spans="1:29">
      <c r="A2025">
        <v>2177</v>
      </c>
      <c r="B2025" t="s">
        <v>806</v>
      </c>
      <c r="C2025" t="s">
        <v>3603</v>
      </c>
      <c r="J2025" t="s">
        <v>1457</v>
      </c>
      <c r="K2025">
        <v>0</v>
      </c>
      <c r="N2025" t="b">
        <v>1</v>
      </c>
      <c r="O2025" t="b">
        <v>0</v>
      </c>
      <c r="P2025" t="b">
        <v>0</v>
      </c>
      <c r="Q2025">
        <v>9</v>
      </c>
      <c r="R2025">
        <v>2</v>
      </c>
      <c r="S2025">
        <v>1</v>
      </c>
      <c r="T2025">
        <v>2</v>
      </c>
      <c r="U2025" t="b">
        <v>1</v>
      </c>
      <c r="V2025" t="s">
        <v>1097</v>
      </c>
      <c r="W2025" t="s">
        <v>3587</v>
      </c>
      <c r="X2025" t="s">
        <v>14457</v>
      </c>
      <c r="Y2025">
        <v>17</v>
      </c>
      <c r="Z2025">
        <v>17</v>
      </c>
      <c r="AA2025">
        <v>6</v>
      </c>
      <c r="AB2025">
        <v>6</v>
      </c>
      <c r="AC2025">
        <v>17</v>
      </c>
    </row>
    <row r="2026" spans="1:29">
      <c r="A2026">
        <v>2178</v>
      </c>
      <c r="B2026" t="s">
        <v>806</v>
      </c>
      <c r="C2026" t="s">
        <v>3604</v>
      </c>
      <c r="J2026" t="s">
        <v>1457</v>
      </c>
      <c r="K2026">
        <v>0</v>
      </c>
      <c r="N2026" t="b">
        <v>1</v>
      </c>
      <c r="O2026" t="b">
        <v>0</v>
      </c>
      <c r="P2026" t="b">
        <v>0</v>
      </c>
      <c r="Q2026">
        <v>9</v>
      </c>
      <c r="R2026">
        <v>2</v>
      </c>
      <c r="S2026">
        <v>1</v>
      </c>
      <c r="T2026">
        <v>2</v>
      </c>
      <c r="U2026" t="b">
        <v>1</v>
      </c>
      <c r="V2026" t="s">
        <v>1097</v>
      </c>
      <c r="W2026" t="s">
        <v>3587</v>
      </c>
      <c r="X2026" t="s">
        <v>14669</v>
      </c>
      <c r="Y2026">
        <v>17</v>
      </c>
      <c r="Z2026">
        <v>17</v>
      </c>
      <c r="AA2026">
        <v>7</v>
      </c>
      <c r="AB2026">
        <v>7</v>
      </c>
      <c r="AC2026">
        <v>17</v>
      </c>
    </row>
    <row r="2027" spans="1:29">
      <c r="A2027">
        <v>2179</v>
      </c>
      <c r="B2027" t="s">
        <v>806</v>
      </c>
      <c r="C2027" t="s">
        <v>3605</v>
      </c>
      <c r="J2027" t="s">
        <v>1457</v>
      </c>
      <c r="K2027">
        <v>0</v>
      </c>
      <c r="N2027" t="b">
        <v>1</v>
      </c>
      <c r="O2027" t="b">
        <v>0</v>
      </c>
      <c r="P2027" t="b">
        <v>0</v>
      </c>
      <c r="Q2027">
        <v>9</v>
      </c>
      <c r="R2027">
        <v>2</v>
      </c>
      <c r="S2027">
        <v>1</v>
      </c>
      <c r="T2027">
        <v>2</v>
      </c>
      <c r="U2027" t="b">
        <v>1</v>
      </c>
      <c r="V2027" t="s">
        <v>1097</v>
      </c>
      <c r="W2027" t="s">
        <v>3587</v>
      </c>
      <c r="X2027" t="s">
        <v>14676</v>
      </c>
      <c r="Y2027">
        <v>17</v>
      </c>
      <c r="Z2027">
        <v>17</v>
      </c>
      <c r="AA2027">
        <v>8</v>
      </c>
      <c r="AB2027">
        <v>8</v>
      </c>
      <c r="AC2027">
        <v>17</v>
      </c>
    </row>
    <row r="2028" spans="1:29">
      <c r="A2028">
        <v>2180</v>
      </c>
      <c r="B2028" t="s">
        <v>806</v>
      </c>
      <c r="C2028" t="s">
        <v>3606</v>
      </c>
      <c r="J2028" t="s">
        <v>1457</v>
      </c>
      <c r="K2028">
        <v>0</v>
      </c>
      <c r="N2028" t="b">
        <v>1</v>
      </c>
      <c r="O2028" t="b">
        <v>0</v>
      </c>
      <c r="P2028" t="b">
        <v>0</v>
      </c>
      <c r="Q2028">
        <v>9</v>
      </c>
      <c r="R2028">
        <v>2</v>
      </c>
      <c r="S2028">
        <v>1</v>
      </c>
      <c r="T2028">
        <v>2</v>
      </c>
      <c r="U2028" t="b">
        <v>1</v>
      </c>
      <c r="V2028" t="s">
        <v>1097</v>
      </c>
      <c r="W2028" t="s">
        <v>3587</v>
      </c>
      <c r="X2028" t="s">
        <v>14458</v>
      </c>
      <c r="Y2028">
        <v>17</v>
      </c>
      <c r="Z2028">
        <v>17</v>
      </c>
      <c r="AA2028">
        <v>9</v>
      </c>
      <c r="AB2028">
        <v>9</v>
      </c>
      <c r="AC2028">
        <v>17</v>
      </c>
    </row>
    <row r="2029" spans="1:29">
      <c r="A2029">
        <v>2181</v>
      </c>
      <c r="B2029" t="s">
        <v>806</v>
      </c>
      <c r="C2029" t="s">
        <v>3607</v>
      </c>
      <c r="J2029" t="s">
        <v>1457</v>
      </c>
      <c r="K2029">
        <v>0</v>
      </c>
      <c r="N2029" t="b">
        <v>0</v>
      </c>
      <c r="O2029" t="b">
        <v>1</v>
      </c>
      <c r="P2029" t="b">
        <v>0</v>
      </c>
      <c r="Q2029">
        <v>9</v>
      </c>
      <c r="R2029">
        <v>2</v>
      </c>
      <c r="S2029">
        <v>1</v>
      </c>
      <c r="T2029">
        <v>2</v>
      </c>
      <c r="U2029" t="b">
        <v>1</v>
      </c>
      <c r="V2029" t="s">
        <v>1097</v>
      </c>
      <c r="W2029" t="s">
        <v>3587</v>
      </c>
      <c r="X2029" t="s">
        <v>14635</v>
      </c>
      <c r="Y2029">
        <v>18</v>
      </c>
      <c r="Z2029">
        <v>18</v>
      </c>
      <c r="AA2029">
        <v>6</v>
      </c>
      <c r="AB2029">
        <v>6</v>
      </c>
      <c r="AC2029">
        <v>17</v>
      </c>
    </row>
    <row r="2030" spans="1:29">
      <c r="A2030">
        <v>2182</v>
      </c>
      <c r="B2030" t="s">
        <v>806</v>
      </c>
      <c r="C2030" t="s">
        <v>3608</v>
      </c>
      <c r="J2030" t="s">
        <v>1457</v>
      </c>
      <c r="K2030">
        <v>0</v>
      </c>
      <c r="N2030" t="b">
        <v>0</v>
      </c>
      <c r="O2030" t="b">
        <v>1</v>
      </c>
      <c r="P2030" t="b">
        <v>0</v>
      </c>
      <c r="Q2030">
        <v>9</v>
      </c>
      <c r="R2030">
        <v>2</v>
      </c>
      <c r="S2030">
        <v>1</v>
      </c>
      <c r="T2030">
        <v>2</v>
      </c>
      <c r="U2030" t="b">
        <v>1</v>
      </c>
      <c r="V2030" t="s">
        <v>1097</v>
      </c>
      <c r="W2030" t="s">
        <v>3587</v>
      </c>
      <c r="X2030" t="s">
        <v>14670</v>
      </c>
      <c r="Y2030">
        <v>18</v>
      </c>
      <c r="Z2030">
        <v>18</v>
      </c>
      <c r="AA2030">
        <v>7</v>
      </c>
      <c r="AB2030">
        <v>7</v>
      </c>
      <c r="AC2030">
        <v>17</v>
      </c>
    </row>
    <row r="2031" spans="1:29">
      <c r="A2031">
        <v>2183</v>
      </c>
      <c r="B2031" t="s">
        <v>806</v>
      </c>
      <c r="C2031" t="s">
        <v>3609</v>
      </c>
      <c r="J2031" t="s">
        <v>1457</v>
      </c>
      <c r="K2031">
        <v>0</v>
      </c>
      <c r="N2031" t="b">
        <v>0</v>
      </c>
      <c r="O2031" t="b">
        <v>1</v>
      </c>
      <c r="P2031" t="b">
        <v>0</v>
      </c>
      <c r="Q2031">
        <v>9</v>
      </c>
      <c r="R2031">
        <v>2</v>
      </c>
      <c r="S2031">
        <v>1</v>
      </c>
      <c r="T2031">
        <v>2</v>
      </c>
      <c r="U2031" t="b">
        <v>1</v>
      </c>
      <c r="V2031" t="s">
        <v>1097</v>
      </c>
      <c r="W2031" t="s">
        <v>3587</v>
      </c>
      <c r="X2031" t="s">
        <v>14677</v>
      </c>
      <c r="Y2031">
        <v>18</v>
      </c>
      <c r="Z2031">
        <v>18</v>
      </c>
      <c r="AA2031">
        <v>8</v>
      </c>
      <c r="AB2031">
        <v>8</v>
      </c>
      <c r="AC2031">
        <v>17</v>
      </c>
    </row>
    <row r="2032" spans="1:29">
      <c r="A2032">
        <v>2184</v>
      </c>
      <c r="B2032" t="s">
        <v>806</v>
      </c>
      <c r="C2032" t="s">
        <v>3610</v>
      </c>
      <c r="J2032" t="s">
        <v>1457</v>
      </c>
      <c r="K2032">
        <v>0</v>
      </c>
      <c r="N2032" t="b">
        <v>0</v>
      </c>
      <c r="O2032" t="b">
        <v>1</v>
      </c>
      <c r="P2032" t="b">
        <v>0</v>
      </c>
      <c r="Q2032">
        <v>9</v>
      </c>
      <c r="R2032">
        <v>2</v>
      </c>
      <c r="S2032">
        <v>1</v>
      </c>
      <c r="T2032">
        <v>2</v>
      </c>
      <c r="U2032" t="b">
        <v>1</v>
      </c>
      <c r="V2032" t="s">
        <v>1097</v>
      </c>
      <c r="W2032" t="s">
        <v>3587</v>
      </c>
      <c r="X2032" t="s">
        <v>14682</v>
      </c>
      <c r="Y2032">
        <v>18</v>
      </c>
      <c r="Z2032">
        <v>18</v>
      </c>
      <c r="AA2032">
        <v>9</v>
      </c>
      <c r="AB2032">
        <v>9</v>
      </c>
      <c r="AC2032">
        <v>17</v>
      </c>
    </row>
    <row r="2033" spans="1:29">
      <c r="A2033">
        <v>2185</v>
      </c>
      <c r="B2033" t="s">
        <v>806</v>
      </c>
      <c r="C2033" t="s">
        <v>3611</v>
      </c>
      <c r="J2033" t="s">
        <v>1449</v>
      </c>
      <c r="K2033">
        <v>0</v>
      </c>
      <c r="N2033" t="b">
        <v>1</v>
      </c>
      <c r="O2033" t="b">
        <v>0</v>
      </c>
      <c r="P2033" t="b">
        <v>0</v>
      </c>
      <c r="Q2033">
        <v>9</v>
      </c>
      <c r="R2033">
        <v>2</v>
      </c>
      <c r="S2033">
        <v>1</v>
      </c>
      <c r="T2033">
        <v>2</v>
      </c>
      <c r="U2033" t="b">
        <v>1</v>
      </c>
      <c r="V2033" t="s">
        <v>1097</v>
      </c>
      <c r="W2033" t="s">
        <v>3587</v>
      </c>
      <c r="X2033" t="s">
        <v>14638</v>
      </c>
      <c r="Y2033">
        <v>19</v>
      </c>
      <c r="Z2033">
        <v>19</v>
      </c>
      <c r="AA2033">
        <v>6</v>
      </c>
      <c r="AB2033">
        <v>6</v>
      </c>
      <c r="AC2033">
        <v>17</v>
      </c>
    </row>
    <row r="2034" spans="1:29">
      <c r="A2034">
        <v>2186</v>
      </c>
      <c r="B2034" t="s">
        <v>806</v>
      </c>
      <c r="C2034" t="s">
        <v>3612</v>
      </c>
      <c r="J2034" t="s">
        <v>1449</v>
      </c>
      <c r="K2034">
        <v>0</v>
      </c>
      <c r="N2034" t="b">
        <v>1</v>
      </c>
      <c r="O2034" t="b">
        <v>0</v>
      </c>
      <c r="P2034" t="b">
        <v>0</v>
      </c>
      <c r="Q2034">
        <v>9</v>
      </c>
      <c r="R2034">
        <v>2</v>
      </c>
      <c r="S2034">
        <v>1</v>
      </c>
      <c r="T2034">
        <v>2</v>
      </c>
      <c r="U2034" t="b">
        <v>1</v>
      </c>
      <c r="V2034" t="s">
        <v>1097</v>
      </c>
      <c r="W2034" t="s">
        <v>3587</v>
      </c>
      <c r="X2034" t="s">
        <v>14671</v>
      </c>
      <c r="Y2034">
        <v>19</v>
      </c>
      <c r="Z2034">
        <v>19</v>
      </c>
      <c r="AA2034">
        <v>7</v>
      </c>
      <c r="AB2034">
        <v>7</v>
      </c>
      <c r="AC2034">
        <v>17</v>
      </c>
    </row>
    <row r="2035" spans="1:29">
      <c r="A2035">
        <v>2187</v>
      </c>
      <c r="B2035" t="s">
        <v>806</v>
      </c>
      <c r="C2035" t="s">
        <v>3613</v>
      </c>
      <c r="J2035" t="s">
        <v>1449</v>
      </c>
      <c r="K2035">
        <v>0</v>
      </c>
      <c r="N2035" t="b">
        <v>1</v>
      </c>
      <c r="O2035" t="b">
        <v>0</v>
      </c>
      <c r="P2035" t="b">
        <v>0</v>
      </c>
      <c r="Q2035">
        <v>9</v>
      </c>
      <c r="R2035">
        <v>2</v>
      </c>
      <c r="S2035">
        <v>1</v>
      </c>
      <c r="T2035">
        <v>2</v>
      </c>
      <c r="U2035" t="b">
        <v>1</v>
      </c>
      <c r="V2035" t="s">
        <v>1097</v>
      </c>
      <c r="W2035" t="s">
        <v>3587</v>
      </c>
      <c r="X2035" t="s">
        <v>14678</v>
      </c>
      <c r="Y2035">
        <v>19</v>
      </c>
      <c r="Z2035">
        <v>19</v>
      </c>
      <c r="AA2035">
        <v>8</v>
      </c>
      <c r="AB2035">
        <v>8</v>
      </c>
      <c r="AC2035">
        <v>17</v>
      </c>
    </row>
    <row r="2036" spans="1:29">
      <c r="A2036">
        <v>2188</v>
      </c>
      <c r="B2036" t="s">
        <v>806</v>
      </c>
      <c r="C2036" t="s">
        <v>3614</v>
      </c>
      <c r="J2036" t="s">
        <v>1449</v>
      </c>
      <c r="K2036">
        <v>0</v>
      </c>
      <c r="N2036" t="b">
        <v>1</v>
      </c>
      <c r="O2036" t="b">
        <v>0</v>
      </c>
      <c r="P2036" t="b">
        <v>0</v>
      </c>
      <c r="Q2036">
        <v>9</v>
      </c>
      <c r="R2036">
        <v>2</v>
      </c>
      <c r="S2036">
        <v>1</v>
      </c>
      <c r="T2036">
        <v>2</v>
      </c>
      <c r="U2036" t="b">
        <v>1</v>
      </c>
      <c r="V2036" t="s">
        <v>1097</v>
      </c>
      <c r="W2036" t="s">
        <v>3587</v>
      </c>
      <c r="X2036" t="s">
        <v>14683</v>
      </c>
      <c r="Y2036">
        <v>19</v>
      </c>
      <c r="Z2036">
        <v>19</v>
      </c>
      <c r="AA2036">
        <v>9</v>
      </c>
      <c r="AB2036">
        <v>9</v>
      </c>
      <c r="AC2036">
        <v>17</v>
      </c>
    </row>
    <row r="2037" spans="1:29">
      <c r="A2037">
        <v>2189</v>
      </c>
      <c r="B2037" t="s">
        <v>806</v>
      </c>
      <c r="C2037" t="s">
        <v>3615</v>
      </c>
      <c r="J2037" t="s">
        <v>1449</v>
      </c>
      <c r="K2037">
        <v>0</v>
      </c>
      <c r="N2037" t="b">
        <v>1</v>
      </c>
      <c r="O2037" t="b">
        <v>0</v>
      </c>
      <c r="P2037" t="b">
        <v>0</v>
      </c>
      <c r="Q2037">
        <v>9</v>
      </c>
      <c r="R2037">
        <v>2</v>
      </c>
      <c r="S2037">
        <v>1</v>
      </c>
      <c r="T2037">
        <v>2</v>
      </c>
      <c r="U2037" t="b">
        <v>1</v>
      </c>
      <c r="V2037" t="s">
        <v>1097</v>
      </c>
      <c r="W2037" t="s">
        <v>3587</v>
      </c>
      <c r="X2037" t="s">
        <v>14556</v>
      </c>
      <c r="Y2037">
        <v>20</v>
      </c>
      <c r="Z2037">
        <v>20</v>
      </c>
      <c r="AA2037">
        <v>6</v>
      </c>
      <c r="AB2037">
        <v>6</v>
      </c>
      <c r="AC2037">
        <v>17</v>
      </c>
    </row>
    <row r="2038" spans="1:29">
      <c r="A2038">
        <v>2190</v>
      </c>
      <c r="B2038" t="s">
        <v>806</v>
      </c>
      <c r="C2038" t="s">
        <v>3616</v>
      </c>
      <c r="J2038" t="s">
        <v>1449</v>
      </c>
      <c r="K2038">
        <v>0</v>
      </c>
      <c r="N2038" t="b">
        <v>1</v>
      </c>
      <c r="O2038" t="b">
        <v>0</v>
      </c>
      <c r="P2038" t="b">
        <v>0</v>
      </c>
      <c r="Q2038">
        <v>9</v>
      </c>
      <c r="R2038">
        <v>2</v>
      </c>
      <c r="S2038">
        <v>1</v>
      </c>
      <c r="T2038">
        <v>2</v>
      </c>
      <c r="U2038" t="b">
        <v>1</v>
      </c>
      <c r="V2038" t="s">
        <v>1097</v>
      </c>
      <c r="W2038" t="s">
        <v>3587</v>
      </c>
      <c r="X2038" t="s">
        <v>14566</v>
      </c>
      <c r="Y2038">
        <v>20</v>
      </c>
      <c r="Z2038">
        <v>20</v>
      </c>
      <c r="AA2038">
        <v>7</v>
      </c>
      <c r="AB2038">
        <v>7</v>
      </c>
      <c r="AC2038">
        <v>17</v>
      </c>
    </row>
    <row r="2039" spans="1:29">
      <c r="A2039">
        <v>2191</v>
      </c>
      <c r="B2039" t="s">
        <v>806</v>
      </c>
      <c r="C2039" t="s">
        <v>3617</v>
      </c>
      <c r="J2039" t="s">
        <v>1449</v>
      </c>
      <c r="K2039">
        <v>0</v>
      </c>
      <c r="N2039" t="b">
        <v>1</v>
      </c>
      <c r="O2039" t="b">
        <v>0</v>
      </c>
      <c r="P2039" t="b">
        <v>0</v>
      </c>
      <c r="Q2039">
        <v>9</v>
      </c>
      <c r="R2039">
        <v>2</v>
      </c>
      <c r="S2039">
        <v>1</v>
      </c>
      <c r="T2039">
        <v>2</v>
      </c>
      <c r="U2039" t="b">
        <v>1</v>
      </c>
      <c r="V2039" t="s">
        <v>1097</v>
      </c>
      <c r="W2039" t="s">
        <v>3587</v>
      </c>
      <c r="X2039" t="s">
        <v>14574</v>
      </c>
      <c r="Y2039">
        <v>20</v>
      </c>
      <c r="Z2039">
        <v>20</v>
      </c>
      <c r="AA2039">
        <v>8</v>
      </c>
      <c r="AB2039">
        <v>8</v>
      </c>
      <c r="AC2039">
        <v>17</v>
      </c>
    </row>
    <row r="2040" spans="1:29">
      <c r="A2040">
        <v>2192</v>
      </c>
      <c r="B2040" t="s">
        <v>806</v>
      </c>
      <c r="C2040" t="s">
        <v>3618</v>
      </c>
      <c r="J2040" t="s">
        <v>1449</v>
      </c>
      <c r="K2040">
        <v>0</v>
      </c>
      <c r="N2040" t="b">
        <v>1</v>
      </c>
      <c r="O2040" t="b">
        <v>0</v>
      </c>
      <c r="P2040" t="b">
        <v>0</v>
      </c>
      <c r="Q2040">
        <v>9</v>
      </c>
      <c r="R2040">
        <v>2</v>
      </c>
      <c r="S2040">
        <v>1</v>
      </c>
      <c r="T2040">
        <v>2</v>
      </c>
      <c r="U2040" t="b">
        <v>1</v>
      </c>
      <c r="V2040" t="s">
        <v>1097</v>
      </c>
      <c r="W2040" t="s">
        <v>3587</v>
      </c>
      <c r="X2040" t="s">
        <v>14582</v>
      </c>
      <c r="Y2040">
        <v>20</v>
      </c>
      <c r="Z2040">
        <v>20</v>
      </c>
      <c r="AA2040">
        <v>9</v>
      </c>
      <c r="AB2040">
        <v>9</v>
      </c>
      <c r="AC2040">
        <v>17</v>
      </c>
    </row>
    <row r="2041" spans="1:29">
      <c r="A2041">
        <v>2193</v>
      </c>
      <c r="B2041" t="s">
        <v>806</v>
      </c>
      <c r="C2041" t="s">
        <v>3619</v>
      </c>
      <c r="J2041" t="s">
        <v>1449</v>
      </c>
      <c r="K2041">
        <v>0</v>
      </c>
      <c r="N2041" t="b">
        <v>1</v>
      </c>
      <c r="O2041" t="b">
        <v>0</v>
      </c>
      <c r="P2041" t="b">
        <v>0</v>
      </c>
      <c r="Q2041">
        <v>9</v>
      </c>
      <c r="R2041">
        <v>2</v>
      </c>
      <c r="S2041">
        <v>1</v>
      </c>
      <c r="T2041">
        <v>2</v>
      </c>
      <c r="U2041" t="b">
        <v>1</v>
      </c>
      <c r="V2041" t="s">
        <v>1097</v>
      </c>
      <c r="W2041" t="s">
        <v>3587</v>
      </c>
      <c r="X2041" t="s">
        <v>14557</v>
      </c>
      <c r="Y2041">
        <v>21</v>
      </c>
      <c r="Z2041">
        <v>21</v>
      </c>
      <c r="AA2041">
        <v>6</v>
      </c>
      <c r="AB2041">
        <v>6</v>
      </c>
      <c r="AC2041">
        <v>17</v>
      </c>
    </row>
    <row r="2042" spans="1:29">
      <c r="A2042">
        <v>2194</v>
      </c>
      <c r="B2042" t="s">
        <v>806</v>
      </c>
      <c r="C2042" t="s">
        <v>3620</v>
      </c>
      <c r="J2042" t="s">
        <v>1449</v>
      </c>
      <c r="K2042">
        <v>0</v>
      </c>
      <c r="N2042" t="b">
        <v>1</v>
      </c>
      <c r="O2042" t="b">
        <v>0</v>
      </c>
      <c r="P2042" t="b">
        <v>0</v>
      </c>
      <c r="Q2042">
        <v>9</v>
      </c>
      <c r="R2042">
        <v>2</v>
      </c>
      <c r="S2042">
        <v>1</v>
      </c>
      <c r="T2042">
        <v>2</v>
      </c>
      <c r="U2042" t="b">
        <v>1</v>
      </c>
      <c r="V2042" t="s">
        <v>1097</v>
      </c>
      <c r="W2042" t="s">
        <v>3587</v>
      </c>
      <c r="X2042" t="s">
        <v>14567</v>
      </c>
      <c r="Y2042">
        <v>21</v>
      </c>
      <c r="Z2042">
        <v>21</v>
      </c>
      <c r="AA2042">
        <v>7</v>
      </c>
      <c r="AB2042">
        <v>7</v>
      </c>
      <c r="AC2042">
        <v>17</v>
      </c>
    </row>
    <row r="2043" spans="1:29">
      <c r="A2043">
        <v>2195</v>
      </c>
      <c r="B2043" t="s">
        <v>806</v>
      </c>
      <c r="C2043" t="s">
        <v>3621</v>
      </c>
      <c r="J2043" t="s">
        <v>1449</v>
      </c>
      <c r="K2043">
        <v>0</v>
      </c>
      <c r="N2043" t="b">
        <v>1</v>
      </c>
      <c r="O2043" t="b">
        <v>0</v>
      </c>
      <c r="P2043" t="b">
        <v>0</v>
      </c>
      <c r="Q2043">
        <v>9</v>
      </c>
      <c r="R2043">
        <v>2</v>
      </c>
      <c r="S2043">
        <v>1</v>
      </c>
      <c r="T2043">
        <v>2</v>
      </c>
      <c r="U2043" t="b">
        <v>1</v>
      </c>
      <c r="V2043" t="s">
        <v>1097</v>
      </c>
      <c r="W2043" t="s">
        <v>3587</v>
      </c>
      <c r="X2043" t="s">
        <v>14575</v>
      </c>
      <c r="Y2043">
        <v>21</v>
      </c>
      <c r="Z2043">
        <v>21</v>
      </c>
      <c r="AA2043">
        <v>8</v>
      </c>
      <c r="AB2043">
        <v>8</v>
      </c>
      <c r="AC2043">
        <v>17</v>
      </c>
    </row>
    <row r="2044" spans="1:29">
      <c r="A2044">
        <v>2196</v>
      </c>
      <c r="B2044" t="s">
        <v>806</v>
      </c>
      <c r="C2044" t="s">
        <v>3622</v>
      </c>
      <c r="J2044" t="s">
        <v>1449</v>
      </c>
      <c r="K2044">
        <v>0</v>
      </c>
      <c r="N2044" t="b">
        <v>1</v>
      </c>
      <c r="O2044" t="b">
        <v>0</v>
      </c>
      <c r="P2044" t="b">
        <v>0</v>
      </c>
      <c r="Q2044">
        <v>9</v>
      </c>
      <c r="R2044">
        <v>2</v>
      </c>
      <c r="S2044">
        <v>1</v>
      </c>
      <c r="T2044">
        <v>2</v>
      </c>
      <c r="U2044" t="b">
        <v>1</v>
      </c>
      <c r="V2044" t="s">
        <v>1097</v>
      </c>
      <c r="W2044" t="s">
        <v>3587</v>
      </c>
      <c r="X2044" t="s">
        <v>14583</v>
      </c>
      <c r="Y2044">
        <v>21</v>
      </c>
      <c r="Z2044">
        <v>21</v>
      </c>
      <c r="AA2044">
        <v>9</v>
      </c>
      <c r="AB2044">
        <v>9</v>
      </c>
      <c r="AC2044">
        <v>17</v>
      </c>
    </row>
    <row r="2045" spans="1:29">
      <c r="A2045">
        <v>2197</v>
      </c>
      <c r="B2045" t="s">
        <v>806</v>
      </c>
      <c r="C2045" t="s">
        <v>3623</v>
      </c>
      <c r="J2045" t="s">
        <v>1457</v>
      </c>
      <c r="K2045">
        <v>0</v>
      </c>
      <c r="N2045" t="b">
        <v>1</v>
      </c>
      <c r="O2045" t="b">
        <v>0</v>
      </c>
      <c r="P2045" t="b">
        <v>0</v>
      </c>
      <c r="Q2045">
        <v>9</v>
      </c>
      <c r="R2045">
        <v>2</v>
      </c>
      <c r="S2045">
        <v>1</v>
      </c>
      <c r="T2045">
        <v>2</v>
      </c>
      <c r="U2045" t="b">
        <v>1</v>
      </c>
      <c r="V2045" t="s">
        <v>1097</v>
      </c>
      <c r="W2045" t="s">
        <v>3587</v>
      </c>
      <c r="X2045" t="s">
        <v>14558</v>
      </c>
      <c r="Y2045">
        <v>22</v>
      </c>
      <c r="Z2045">
        <v>22</v>
      </c>
      <c r="AA2045">
        <v>6</v>
      </c>
      <c r="AB2045">
        <v>6</v>
      </c>
      <c r="AC2045">
        <v>17</v>
      </c>
    </row>
    <row r="2046" spans="1:29">
      <c r="A2046">
        <v>2198</v>
      </c>
      <c r="B2046" t="s">
        <v>806</v>
      </c>
      <c r="C2046" t="s">
        <v>3624</v>
      </c>
      <c r="J2046" t="s">
        <v>1457</v>
      </c>
      <c r="K2046">
        <v>0</v>
      </c>
      <c r="N2046" t="b">
        <v>1</v>
      </c>
      <c r="O2046" t="b">
        <v>0</v>
      </c>
      <c r="P2046" t="b">
        <v>0</v>
      </c>
      <c r="Q2046">
        <v>9</v>
      </c>
      <c r="R2046">
        <v>2</v>
      </c>
      <c r="S2046">
        <v>1</v>
      </c>
      <c r="T2046">
        <v>2</v>
      </c>
      <c r="U2046" t="b">
        <v>1</v>
      </c>
      <c r="V2046" t="s">
        <v>1097</v>
      </c>
      <c r="W2046" t="s">
        <v>3587</v>
      </c>
      <c r="X2046" t="s">
        <v>14568</v>
      </c>
      <c r="Y2046">
        <v>22</v>
      </c>
      <c r="Z2046">
        <v>22</v>
      </c>
      <c r="AA2046">
        <v>7</v>
      </c>
      <c r="AB2046">
        <v>7</v>
      </c>
      <c r="AC2046">
        <v>17</v>
      </c>
    </row>
    <row r="2047" spans="1:29">
      <c r="A2047">
        <v>2199</v>
      </c>
      <c r="B2047" t="s">
        <v>806</v>
      </c>
      <c r="C2047" t="s">
        <v>3625</v>
      </c>
      <c r="J2047" t="s">
        <v>1457</v>
      </c>
      <c r="K2047">
        <v>0</v>
      </c>
      <c r="N2047" t="b">
        <v>1</v>
      </c>
      <c r="O2047" t="b">
        <v>0</v>
      </c>
      <c r="P2047" t="b">
        <v>0</v>
      </c>
      <c r="Q2047">
        <v>9</v>
      </c>
      <c r="R2047">
        <v>2</v>
      </c>
      <c r="S2047">
        <v>1</v>
      </c>
      <c r="T2047">
        <v>2</v>
      </c>
      <c r="U2047" t="b">
        <v>1</v>
      </c>
      <c r="V2047" t="s">
        <v>1097</v>
      </c>
      <c r="W2047" t="s">
        <v>3587</v>
      </c>
      <c r="X2047" t="s">
        <v>14576</v>
      </c>
      <c r="Y2047">
        <v>22</v>
      </c>
      <c r="Z2047">
        <v>22</v>
      </c>
      <c r="AA2047">
        <v>8</v>
      </c>
      <c r="AB2047">
        <v>8</v>
      </c>
      <c r="AC2047">
        <v>17</v>
      </c>
    </row>
    <row r="2048" spans="1:29">
      <c r="A2048">
        <v>2200</v>
      </c>
      <c r="B2048" t="s">
        <v>806</v>
      </c>
      <c r="C2048" t="s">
        <v>3626</v>
      </c>
      <c r="J2048" t="s">
        <v>1457</v>
      </c>
      <c r="K2048">
        <v>0</v>
      </c>
      <c r="N2048" t="b">
        <v>1</v>
      </c>
      <c r="O2048" t="b">
        <v>0</v>
      </c>
      <c r="P2048" t="b">
        <v>0</v>
      </c>
      <c r="Q2048">
        <v>9</v>
      </c>
      <c r="R2048">
        <v>2</v>
      </c>
      <c r="S2048">
        <v>1</v>
      </c>
      <c r="T2048">
        <v>2</v>
      </c>
      <c r="U2048" t="b">
        <v>1</v>
      </c>
      <c r="V2048" t="s">
        <v>1097</v>
      </c>
      <c r="W2048" t="s">
        <v>3587</v>
      </c>
      <c r="X2048" t="s">
        <v>14584</v>
      </c>
      <c r="Y2048">
        <v>22</v>
      </c>
      <c r="Z2048">
        <v>22</v>
      </c>
      <c r="AA2048">
        <v>9</v>
      </c>
      <c r="AB2048">
        <v>9</v>
      </c>
      <c r="AC2048">
        <v>17</v>
      </c>
    </row>
    <row r="2049" spans="1:29">
      <c r="A2049">
        <v>2201</v>
      </c>
      <c r="B2049" t="s">
        <v>806</v>
      </c>
      <c r="C2049" t="s">
        <v>3627</v>
      </c>
      <c r="J2049" t="s">
        <v>1457</v>
      </c>
      <c r="K2049">
        <v>0</v>
      </c>
      <c r="N2049" t="b">
        <v>1</v>
      </c>
      <c r="O2049" t="b">
        <v>0</v>
      </c>
      <c r="P2049" t="b">
        <v>0</v>
      </c>
      <c r="Q2049">
        <v>9</v>
      </c>
      <c r="R2049">
        <v>2</v>
      </c>
      <c r="S2049">
        <v>1</v>
      </c>
      <c r="T2049">
        <v>2</v>
      </c>
      <c r="U2049" t="b">
        <v>1</v>
      </c>
      <c r="V2049" t="s">
        <v>1097</v>
      </c>
      <c r="W2049" t="s">
        <v>3587</v>
      </c>
      <c r="X2049" t="s">
        <v>14559</v>
      </c>
      <c r="Y2049">
        <v>23</v>
      </c>
      <c r="Z2049">
        <v>23</v>
      </c>
      <c r="AA2049">
        <v>6</v>
      </c>
      <c r="AB2049">
        <v>6</v>
      </c>
      <c r="AC2049">
        <v>17</v>
      </c>
    </row>
    <row r="2050" spans="1:29">
      <c r="A2050">
        <v>2202</v>
      </c>
      <c r="B2050" t="s">
        <v>806</v>
      </c>
      <c r="C2050" t="s">
        <v>3628</v>
      </c>
      <c r="J2050" t="s">
        <v>1457</v>
      </c>
      <c r="K2050">
        <v>0</v>
      </c>
      <c r="N2050" t="b">
        <v>1</v>
      </c>
      <c r="O2050" t="b">
        <v>0</v>
      </c>
      <c r="P2050" t="b">
        <v>0</v>
      </c>
      <c r="Q2050">
        <v>9</v>
      </c>
      <c r="R2050">
        <v>2</v>
      </c>
      <c r="S2050">
        <v>1</v>
      </c>
      <c r="T2050">
        <v>2</v>
      </c>
      <c r="U2050" t="b">
        <v>1</v>
      </c>
      <c r="V2050" t="s">
        <v>1097</v>
      </c>
      <c r="W2050" t="s">
        <v>3587</v>
      </c>
      <c r="X2050" t="s">
        <v>14672</v>
      </c>
      <c r="Y2050">
        <v>23</v>
      </c>
      <c r="Z2050">
        <v>23</v>
      </c>
      <c r="AA2050">
        <v>7</v>
      </c>
      <c r="AB2050">
        <v>7</v>
      </c>
      <c r="AC2050">
        <v>17</v>
      </c>
    </row>
    <row r="2051" spans="1:29">
      <c r="A2051">
        <v>2203</v>
      </c>
      <c r="B2051" t="s">
        <v>806</v>
      </c>
      <c r="C2051" t="s">
        <v>3629</v>
      </c>
      <c r="J2051" t="s">
        <v>1457</v>
      </c>
      <c r="K2051">
        <v>0</v>
      </c>
      <c r="N2051" t="b">
        <v>1</v>
      </c>
      <c r="O2051" t="b">
        <v>0</v>
      </c>
      <c r="P2051" t="b">
        <v>0</v>
      </c>
      <c r="Q2051">
        <v>9</v>
      </c>
      <c r="R2051">
        <v>2</v>
      </c>
      <c r="S2051">
        <v>1</v>
      </c>
      <c r="T2051">
        <v>2</v>
      </c>
      <c r="U2051" t="b">
        <v>1</v>
      </c>
      <c r="V2051" t="s">
        <v>1097</v>
      </c>
      <c r="W2051" t="s">
        <v>3587</v>
      </c>
      <c r="X2051" t="s">
        <v>14679</v>
      </c>
      <c r="Y2051">
        <v>23</v>
      </c>
      <c r="Z2051">
        <v>23</v>
      </c>
      <c r="AA2051">
        <v>8</v>
      </c>
      <c r="AB2051">
        <v>8</v>
      </c>
      <c r="AC2051">
        <v>17</v>
      </c>
    </row>
    <row r="2052" spans="1:29">
      <c r="A2052">
        <v>2204</v>
      </c>
      <c r="B2052" t="s">
        <v>806</v>
      </c>
      <c r="C2052" t="s">
        <v>3630</v>
      </c>
      <c r="J2052" t="s">
        <v>1457</v>
      </c>
      <c r="K2052">
        <v>0</v>
      </c>
      <c r="N2052" t="b">
        <v>1</v>
      </c>
      <c r="O2052" t="b">
        <v>0</v>
      </c>
      <c r="P2052" t="b">
        <v>0</v>
      </c>
      <c r="Q2052">
        <v>9</v>
      </c>
      <c r="R2052">
        <v>2</v>
      </c>
      <c r="S2052">
        <v>1</v>
      </c>
      <c r="T2052">
        <v>2</v>
      </c>
      <c r="U2052" t="b">
        <v>1</v>
      </c>
      <c r="V2052" t="s">
        <v>1097</v>
      </c>
      <c r="W2052" t="s">
        <v>3587</v>
      </c>
      <c r="X2052" t="s">
        <v>14585</v>
      </c>
      <c r="Y2052">
        <v>23</v>
      </c>
      <c r="Z2052">
        <v>23</v>
      </c>
      <c r="AA2052">
        <v>9</v>
      </c>
      <c r="AB2052">
        <v>9</v>
      </c>
      <c r="AC2052">
        <v>17</v>
      </c>
    </row>
    <row r="2053" spans="1:29">
      <c r="A2053">
        <v>2205</v>
      </c>
      <c r="B2053" t="s">
        <v>806</v>
      </c>
      <c r="C2053" t="s">
        <v>3631</v>
      </c>
      <c r="J2053" t="s">
        <v>1457</v>
      </c>
      <c r="K2053">
        <v>0</v>
      </c>
      <c r="N2053" t="b">
        <v>1</v>
      </c>
      <c r="O2053" t="b">
        <v>0</v>
      </c>
      <c r="P2053" t="b">
        <v>0</v>
      </c>
      <c r="Q2053">
        <v>9</v>
      </c>
      <c r="R2053">
        <v>2</v>
      </c>
      <c r="S2053">
        <v>1</v>
      </c>
      <c r="T2053">
        <v>2</v>
      </c>
      <c r="U2053" t="b">
        <v>1</v>
      </c>
      <c r="V2053" t="s">
        <v>1097</v>
      </c>
      <c r="W2053" t="s">
        <v>3587</v>
      </c>
      <c r="X2053" t="s">
        <v>14560</v>
      </c>
      <c r="Y2053">
        <v>24</v>
      </c>
      <c r="Z2053">
        <v>24</v>
      </c>
      <c r="AA2053">
        <v>6</v>
      </c>
      <c r="AB2053">
        <v>6</v>
      </c>
      <c r="AC2053">
        <v>17</v>
      </c>
    </row>
    <row r="2054" spans="1:29">
      <c r="A2054">
        <v>2206</v>
      </c>
      <c r="B2054" t="s">
        <v>806</v>
      </c>
      <c r="C2054" t="s">
        <v>3632</v>
      </c>
      <c r="J2054" t="s">
        <v>1457</v>
      </c>
      <c r="K2054">
        <v>0</v>
      </c>
      <c r="N2054" t="b">
        <v>1</v>
      </c>
      <c r="O2054" t="b">
        <v>0</v>
      </c>
      <c r="P2054" t="b">
        <v>0</v>
      </c>
      <c r="Q2054">
        <v>9</v>
      </c>
      <c r="R2054">
        <v>2</v>
      </c>
      <c r="S2054">
        <v>1</v>
      </c>
      <c r="T2054">
        <v>2</v>
      </c>
      <c r="U2054" t="b">
        <v>1</v>
      </c>
      <c r="V2054" t="s">
        <v>1097</v>
      </c>
      <c r="W2054" t="s">
        <v>3587</v>
      </c>
      <c r="X2054" t="s">
        <v>14569</v>
      </c>
      <c r="Y2054">
        <v>24</v>
      </c>
      <c r="Z2054">
        <v>24</v>
      </c>
      <c r="AA2054">
        <v>7</v>
      </c>
      <c r="AB2054">
        <v>7</v>
      </c>
      <c r="AC2054">
        <v>17</v>
      </c>
    </row>
    <row r="2055" spans="1:29">
      <c r="A2055">
        <v>2207</v>
      </c>
      <c r="B2055" t="s">
        <v>806</v>
      </c>
      <c r="C2055" t="s">
        <v>3633</v>
      </c>
      <c r="J2055" t="s">
        <v>1457</v>
      </c>
      <c r="K2055">
        <v>0</v>
      </c>
      <c r="N2055" t="b">
        <v>1</v>
      </c>
      <c r="O2055" t="b">
        <v>0</v>
      </c>
      <c r="P2055" t="b">
        <v>0</v>
      </c>
      <c r="Q2055">
        <v>9</v>
      </c>
      <c r="R2055">
        <v>2</v>
      </c>
      <c r="S2055">
        <v>1</v>
      </c>
      <c r="T2055">
        <v>2</v>
      </c>
      <c r="U2055" t="b">
        <v>1</v>
      </c>
      <c r="V2055" t="s">
        <v>1097</v>
      </c>
      <c r="W2055" t="s">
        <v>3587</v>
      </c>
      <c r="X2055" t="s">
        <v>14577</v>
      </c>
      <c r="Y2055">
        <v>24</v>
      </c>
      <c r="Z2055">
        <v>24</v>
      </c>
      <c r="AA2055">
        <v>8</v>
      </c>
      <c r="AB2055">
        <v>8</v>
      </c>
      <c r="AC2055">
        <v>17</v>
      </c>
    </row>
    <row r="2056" spans="1:29">
      <c r="A2056">
        <v>2208</v>
      </c>
      <c r="B2056" t="s">
        <v>806</v>
      </c>
      <c r="C2056" t="s">
        <v>3634</v>
      </c>
      <c r="J2056" t="s">
        <v>1457</v>
      </c>
      <c r="K2056">
        <v>0</v>
      </c>
      <c r="N2056" t="b">
        <v>1</v>
      </c>
      <c r="O2056" t="b">
        <v>0</v>
      </c>
      <c r="P2056" t="b">
        <v>0</v>
      </c>
      <c r="Q2056">
        <v>9</v>
      </c>
      <c r="R2056">
        <v>2</v>
      </c>
      <c r="S2056">
        <v>1</v>
      </c>
      <c r="T2056">
        <v>2</v>
      </c>
      <c r="U2056" t="b">
        <v>1</v>
      </c>
      <c r="V2056" t="s">
        <v>1097</v>
      </c>
      <c r="W2056" t="s">
        <v>3587</v>
      </c>
      <c r="X2056" t="s">
        <v>14586</v>
      </c>
      <c r="Y2056">
        <v>24</v>
      </c>
      <c r="Z2056">
        <v>24</v>
      </c>
      <c r="AA2056">
        <v>9</v>
      </c>
      <c r="AB2056">
        <v>9</v>
      </c>
      <c r="AC2056">
        <v>17</v>
      </c>
    </row>
    <row r="2057" spans="1:29">
      <c r="A2057">
        <v>2209</v>
      </c>
      <c r="B2057" t="s">
        <v>806</v>
      </c>
      <c r="C2057" t="s">
        <v>3635</v>
      </c>
      <c r="J2057" t="s">
        <v>1449</v>
      </c>
      <c r="K2057">
        <v>0</v>
      </c>
      <c r="N2057" t="b">
        <v>1</v>
      </c>
      <c r="O2057" t="b">
        <v>0</v>
      </c>
      <c r="P2057" t="b">
        <v>0</v>
      </c>
      <c r="Q2057">
        <v>9</v>
      </c>
      <c r="R2057">
        <v>2</v>
      </c>
      <c r="S2057">
        <v>1</v>
      </c>
      <c r="T2057">
        <v>15</v>
      </c>
      <c r="U2057" t="b">
        <v>1</v>
      </c>
      <c r="V2057" t="s">
        <v>1097</v>
      </c>
      <c r="W2057" t="s">
        <v>3587</v>
      </c>
      <c r="X2057" t="s">
        <v>14562</v>
      </c>
      <c r="Y2057">
        <v>27</v>
      </c>
      <c r="Z2057">
        <v>27</v>
      </c>
      <c r="AA2057">
        <v>6</v>
      </c>
      <c r="AB2057">
        <v>6</v>
      </c>
      <c r="AC2057">
        <v>17</v>
      </c>
    </row>
    <row r="2058" spans="1:29">
      <c r="A2058">
        <v>2210</v>
      </c>
      <c r="B2058" t="s">
        <v>806</v>
      </c>
      <c r="C2058" t="s">
        <v>3636</v>
      </c>
      <c r="J2058" t="s">
        <v>1449</v>
      </c>
      <c r="K2058">
        <v>0</v>
      </c>
      <c r="N2058" t="b">
        <v>1</v>
      </c>
      <c r="O2058" t="b">
        <v>0</v>
      </c>
      <c r="P2058" t="b">
        <v>0</v>
      </c>
      <c r="Q2058">
        <v>9</v>
      </c>
      <c r="R2058">
        <v>2</v>
      </c>
      <c r="S2058">
        <v>1</v>
      </c>
      <c r="T2058">
        <v>15</v>
      </c>
      <c r="U2058" t="b">
        <v>1</v>
      </c>
      <c r="V2058" t="s">
        <v>1097</v>
      </c>
      <c r="W2058" t="s">
        <v>3587</v>
      </c>
      <c r="X2058" t="s">
        <v>14571</v>
      </c>
      <c r="Y2058">
        <v>27</v>
      </c>
      <c r="Z2058">
        <v>27</v>
      </c>
      <c r="AA2058">
        <v>7</v>
      </c>
      <c r="AB2058">
        <v>7</v>
      </c>
      <c r="AC2058">
        <v>17</v>
      </c>
    </row>
    <row r="2059" spans="1:29">
      <c r="A2059">
        <v>2211</v>
      </c>
      <c r="B2059" t="s">
        <v>806</v>
      </c>
      <c r="C2059" t="s">
        <v>3637</v>
      </c>
      <c r="J2059" t="s">
        <v>1449</v>
      </c>
      <c r="K2059">
        <v>0</v>
      </c>
      <c r="N2059" t="b">
        <v>1</v>
      </c>
      <c r="O2059" t="b">
        <v>0</v>
      </c>
      <c r="P2059" t="b">
        <v>0</v>
      </c>
      <c r="Q2059">
        <v>9</v>
      </c>
      <c r="R2059">
        <v>2</v>
      </c>
      <c r="S2059">
        <v>1</v>
      </c>
      <c r="T2059">
        <v>15</v>
      </c>
      <c r="U2059" t="b">
        <v>1</v>
      </c>
      <c r="V2059" t="s">
        <v>1097</v>
      </c>
      <c r="W2059" t="s">
        <v>3587</v>
      </c>
      <c r="X2059" t="s">
        <v>14579</v>
      </c>
      <c r="Y2059">
        <v>27</v>
      </c>
      <c r="Z2059">
        <v>27</v>
      </c>
      <c r="AA2059">
        <v>8</v>
      </c>
      <c r="AB2059">
        <v>8</v>
      </c>
      <c r="AC2059">
        <v>17</v>
      </c>
    </row>
    <row r="2060" spans="1:29">
      <c r="A2060">
        <v>2212</v>
      </c>
      <c r="B2060" t="s">
        <v>806</v>
      </c>
      <c r="C2060" t="s">
        <v>3638</v>
      </c>
      <c r="J2060" t="s">
        <v>1449</v>
      </c>
      <c r="K2060">
        <v>0</v>
      </c>
      <c r="N2060" t="b">
        <v>1</v>
      </c>
      <c r="O2060" t="b">
        <v>0</v>
      </c>
      <c r="P2060" t="b">
        <v>0</v>
      </c>
      <c r="Q2060">
        <v>9</v>
      </c>
      <c r="R2060">
        <v>2</v>
      </c>
      <c r="S2060">
        <v>1</v>
      </c>
      <c r="T2060">
        <v>15</v>
      </c>
      <c r="U2060" t="b">
        <v>1</v>
      </c>
      <c r="V2060" t="s">
        <v>1097</v>
      </c>
      <c r="W2060" t="s">
        <v>3587</v>
      </c>
      <c r="X2060" t="s">
        <v>14588</v>
      </c>
      <c r="Y2060">
        <v>27</v>
      </c>
      <c r="Z2060">
        <v>27</v>
      </c>
      <c r="AA2060">
        <v>9</v>
      </c>
      <c r="AB2060">
        <v>9</v>
      </c>
      <c r="AC2060">
        <v>17</v>
      </c>
    </row>
    <row r="2061" spans="1:29">
      <c r="A2061">
        <v>2213</v>
      </c>
      <c r="B2061" t="s">
        <v>806</v>
      </c>
      <c r="C2061" t="s">
        <v>3639</v>
      </c>
      <c r="J2061" t="s">
        <v>1457</v>
      </c>
      <c r="K2061">
        <v>0</v>
      </c>
      <c r="N2061" t="b">
        <v>1</v>
      </c>
      <c r="O2061" t="b">
        <v>0</v>
      </c>
      <c r="P2061" t="b">
        <v>0</v>
      </c>
      <c r="Q2061">
        <v>9</v>
      </c>
      <c r="R2061">
        <v>2</v>
      </c>
      <c r="S2061">
        <v>1</v>
      </c>
      <c r="T2061">
        <v>15</v>
      </c>
      <c r="U2061" t="b">
        <v>1</v>
      </c>
      <c r="V2061" t="s">
        <v>1097</v>
      </c>
      <c r="W2061" t="s">
        <v>3587</v>
      </c>
      <c r="X2061" t="s">
        <v>14563</v>
      </c>
      <c r="Y2061">
        <v>28</v>
      </c>
      <c r="Z2061">
        <v>28</v>
      </c>
      <c r="AA2061">
        <v>6</v>
      </c>
      <c r="AB2061">
        <v>6</v>
      </c>
      <c r="AC2061">
        <v>17</v>
      </c>
    </row>
    <row r="2062" spans="1:29">
      <c r="A2062">
        <v>2214</v>
      </c>
      <c r="B2062" t="s">
        <v>806</v>
      </c>
      <c r="C2062" t="s">
        <v>3640</v>
      </c>
      <c r="J2062" t="s">
        <v>1457</v>
      </c>
      <c r="K2062">
        <v>0</v>
      </c>
      <c r="N2062" t="b">
        <v>1</v>
      </c>
      <c r="O2062" t="b">
        <v>0</v>
      </c>
      <c r="P2062" t="b">
        <v>0</v>
      </c>
      <c r="Q2062">
        <v>9</v>
      </c>
      <c r="R2062">
        <v>2</v>
      </c>
      <c r="S2062">
        <v>1</v>
      </c>
      <c r="T2062">
        <v>15</v>
      </c>
      <c r="U2062" t="b">
        <v>1</v>
      </c>
      <c r="V2062" t="s">
        <v>1097</v>
      </c>
      <c r="W2062" t="s">
        <v>3587</v>
      </c>
      <c r="X2062" t="s">
        <v>14691</v>
      </c>
      <c r="Y2062">
        <v>28</v>
      </c>
      <c r="Z2062">
        <v>28</v>
      </c>
      <c r="AA2062">
        <v>7</v>
      </c>
      <c r="AB2062">
        <v>7</v>
      </c>
      <c r="AC2062">
        <v>17</v>
      </c>
    </row>
    <row r="2063" spans="1:29">
      <c r="A2063">
        <v>2215</v>
      </c>
      <c r="B2063" t="s">
        <v>806</v>
      </c>
      <c r="C2063" t="s">
        <v>3641</v>
      </c>
      <c r="J2063" t="s">
        <v>1457</v>
      </c>
      <c r="K2063">
        <v>0</v>
      </c>
      <c r="N2063" t="b">
        <v>1</v>
      </c>
      <c r="O2063" t="b">
        <v>0</v>
      </c>
      <c r="P2063" t="b">
        <v>0</v>
      </c>
      <c r="Q2063">
        <v>9</v>
      </c>
      <c r="R2063">
        <v>2</v>
      </c>
      <c r="S2063">
        <v>1</v>
      </c>
      <c r="T2063">
        <v>15</v>
      </c>
      <c r="U2063" t="b">
        <v>1</v>
      </c>
      <c r="V2063" t="s">
        <v>1097</v>
      </c>
      <c r="W2063" t="s">
        <v>3587</v>
      </c>
      <c r="X2063" t="s">
        <v>14692</v>
      </c>
      <c r="Y2063">
        <v>28</v>
      </c>
      <c r="Z2063">
        <v>28</v>
      </c>
      <c r="AA2063">
        <v>8</v>
      </c>
      <c r="AB2063">
        <v>8</v>
      </c>
      <c r="AC2063">
        <v>17</v>
      </c>
    </row>
    <row r="2064" spans="1:29">
      <c r="A2064">
        <v>2216</v>
      </c>
      <c r="B2064" t="s">
        <v>806</v>
      </c>
      <c r="C2064" t="s">
        <v>3642</v>
      </c>
      <c r="J2064" t="s">
        <v>1457</v>
      </c>
      <c r="K2064">
        <v>0</v>
      </c>
      <c r="N2064" t="b">
        <v>1</v>
      </c>
      <c r="O2064" t="b">
        <v>0</v>
      </c>
      <c r="P2064" t="b">
        <v>0</v>
      </c>
      <c r="Q2064">
        <v>9</v>
      </c>
      <c r="R2064">
        <v>2</v>
      </c>
      <c r="S2064">
        <v>1</v>
      </c>
      <c r="T2064">
        <v>15</v>
      </c>
      <c r="U2064" t="b">
        <v>1</v>
      </c>
      <c r="V2064" t="s">
        <v>1097</v>
      </c>
      <c r="W2064" t="s">
        <v>3587</v>
      </c>
      <c r="X2064" t="s">
        <v>14589</v>
      </c>
      <c r="Y2064">
        <v>28</v>
      </c>
      <c r="Z2064">
        <v>28</v>
      </c>
      <c r="AA2064">
        <v>9</v>
      </c>
      <c r="AB2064">
        <v>9</v>
      </c>
      <c r="AC2064">
        <v>17</v>
      </c>
    </row>
    <row r="2065" spans="1:29">
      <c r="A2065">
        <v>2217</v>
      </c>
      <c r="B2065" t="s">
        <v>806</v>
      </c>
      <c r="C2065" t="s">
        <v>3643</v>
      </c>
      <c r="J2065" t="s">
        <v>1457</v>
      </c>
      <c r="K2065">
        <v>0</v>
      </c>
      <c r="N2065" t="b">
        <v>1</v>
      </c>
      <c r="O2065" t="b">
        <v>0</v>
      </c>
      <c r="P2065" t="b">
        <v>0</v>
      </c>
      <c r="Q2065">
        <v>9</v>
      </c>
      <c r="R2065">
        <v>2</v>
      </c>
      <c r="S2065">
        <v>1</v>
      </c>
      <c r="T2065">
        <v>15</v>
      </c>
      <c r="U2065" t="b">
        <v>1</v>
      </c>
      <c r="V2065" t="s">
        <v>1097</v>
      </c>
      <c r="W2065" t="s">
        <v>3587</v>
      </c>
      <c r="X2065" t="s">
        <v>14564</v>
      </c>
      <c r="Y2065">
        <v>29</v>
      </c>
      <c r="Z2065">
        <v>29</v>
      </c>
      <c r="AA2065">
        <v>6</v>
      </c>
      <c r="AB2065">
        <v>6</v>
      </c>
      <c r="AC2065">
        <v>17</v>
      </c>
    </row>
    <row r="2066" spans="1:29">
      <c r="A2066">
        <v>2218</v>
      </c>
      <c r="B2066" t="s">
        <v>806</v>
      </c>
      <c r="C2066" t="s">
        <v>3644</v>
      </c>
      <c r="J2066" t="s">
        <v>1457</v>
      </c>
      <c r="K2066">
        <v>0</v>
      </c>
      <c r="N2066" t="b">
        <v>1</v>
      </c>
      <c r="O2066" t="b">
        <v>0</v>
      </c>
      <c r="P2066" t="b">
        <v>0</v>
      </c>
      <c r="Q2066">
        <v>9</v>
      </c>
      <c r="R2066">
        <v>2</v>
      </c>
      <c r="S2066">
        <v>1</v>
      </c>
      <c r="T2066">
        <v>15</v>
      </c>
      <c r="U2066" t="b">
        <v>1</v>
      </c>
      <c r="V2066" t="s">
        <v>1097</v>
      </c>
      <c r="W2066" t="s">
        <v>3587</v>
      </c>
      <c r="X2066" t="s">
        <v>14572</v>
      </c>
      <c r="Y2066">
        <v>29</v>
      </c>
      <c r="Z2066">
        <v>29</v>
      </c>
      <c r="AA2066">
        <v>7</v>
      </c>
      <c r="AB2066">
        <v>7</v>
      </c>
      <c r="AC2066">
        <v>17</v>
      </c>
    </row>
    <row r="2067" spans="1:29">
      <c r="A2067">
        <v>2219</v>
      </c>
      <c r="B2067" t="s">
        <v>806</v>
      </c>
      <c r="C2067" t="s">
        <v>3645</v>
      </c>
      <c r="J2067" t="s">
        <v>1457</v>
      </c>
      <c r="K2067">
        <v>0</v>
      </c>
      <c r="N2067" t="b">
        <v>1</v>
      </c>
      <c r="O2067" t="b">
        <v>0</v>
      </c>
      <c r="P2067" t="b">
        <v>0</v>
      </c>
      <c r="Q2067">
        <v>9</v>
      </c>
      <c r="R2067">
        <v>2</v>
      </c>
      <c r="S2067">
        <v>1</v>
      </c>
      <c r="T2067">
        <v>15</v>
      </c>
      <c r="U2067" t="b">
        <v>1</v>
      </c>
      <c r="V2067" t="s">
        <v>1097</v>
      </c>
      <c r="W2067" t="s">
        <v>3587</v>
      </c>
      <c r="X2067" t="s">
        <v>14580</v>
      </c>
      <c r="Y2067">
        <v>29</v>
      </c>
      <c r="Z2067">
        <v>29</v>
      </c>
      <c r="AA2067">
        <v>8</v>
      </c>
      <c r="AB2067">
        <v>8</v>
      </c>
      <c r="AC2067">
        <v>17</v>
      </c>
    </row>
    <row r="2068" spans="1:29">
      <c r="A2068">
        <v>2220</v>
      </c>
      <c r="B2068" t="s">
        <v>806</v>
      </c>
      <c r="C2068" t="s">
        <v>3646</v>
      </c>
      <c r="J2068" t="s">
        <v>1457</v>
      </c>
      <c r="K2068">
        <v>0</v>
      </c>
      <c r="N2068" t="b">
        <v>1</v>
      </c>
      <c r="O2068" t="b">
        <v>0</v>
      </c>
      <c r="P2068" t="b">
        <v>0</v>
      </c>
      <c r="Q2068">
        <v>9</v>
      </c>
      <c r="R2068">
        <v>2</v>
      </c>
      <c r="S2068">
        <v>1</v>
      </c>
      <c r="T2068">
        <v>15</v>
      </c>
      <c r="U2068" t="b">
        <v>1</v>
      </c>
      <c r="V2068" t="s">
        <v>1097</v>
      </c>
      <c r="W2068" t="s">
        <v>3587</v>
      </c>
      <c r="X2068" t="s">
        <v>14590</v>
      </c>
      <c r="Y2068">
        <v>29</v>
      </c>
      <c r="Z2068">
        <v>29</v>
      </c>
      <c r="AA2068">
        <v>9</v>
      </c>
      <c r="AB2068">
        <v>9</v>
      </c>
      <c r="AC2068">
        <v>17</v>
      </c>
    </row>
    <row r="2069" spans="1:29">
      <c r="A2069">
        <v>2221</v>
      </c>
      <c r="B2069" t="s">
        <v>806</v>
      </c>
      <c r="C2069" t="s">
        <v>3647</v>
      </c>
      <c r="J2069" t="s">
        <v>1457</v>
      </c>
      <c r="K2069">
        <v>0</v>
      </c>
      <c r="N2069" t="b">
        <v>1</v>
      </c>
      <c r="O2069" t="b">
        <v>0</v>
      </c>
      <c r="P2069" t="b">
        <v>0</v>
      </c>
      <c r="Q2069">
        <v>9</v>
      </c>
      <c r="R2069">
        <v>2</v>
      </c>
      <c r="S2069">
        <v>1</v>
      </c>
      <c r="T2069">
        <v>15</v>
      </c>
      <c r="U2069" t="b">
        <v>1</v>
      </c>
      <c r="V2069" t="s">
        <v>1097</v>
      </c>
      <c r="W2069" t="s">
        <v>3587</v>
      </c>
      <c r="X2069" t="s">
        <v>14565</v>
      </c>
      <c r="Y2069">
        <v>30</v>
      </c>
      <c r="Z2069">
        <v>30</v>
      </c>
      <c r="AA2069">
        <v>6</v>
      </c>
      <c r="AB2069">
        <v>6</v>
      </c>
      <c r="AC2069">
        <v>17</v>
      </c>
    </row>
    <row r="2070" spans="1:29">
      <c r="A2070">
        <v>2222</v>
      </c>
      <c r="B2070" t="s">
        <v>806</v>
      </c>
      <c r="C2070" t="s">
        <v>3648</v>
      </c>
      <c r="J2070" t="s">
        <v>1457</v>
      </c>
      <c r="K2070">
        <v>0</v>
      </c>
      <c r="N2070" t="b">
        <v>1</v>
      </c>
      <c r="O2070" t="b">
        <v>0</v>
      </c>
      <c r="P2070" t="b">
        <v>0</v>
      </c>
      <c r="Q2070">
        <v>9</v>
      </c>
      <c r="R2070">
        <v>2</v>
      </c>
      <c r="S2070">
        <v>1</v>
      </c>
      <c r="T2070">
        <v>15</v>
      </c>
      <c r="U2070" t="b">
        <v>1</v>
      </c>
      <c r="V2070" t="s">
        <v>1097</v>
      </c>
      <c r="W2070" t="s">
        <v>3587</v>
      </c>
      <c r="X2070" t="s">
        <v>14573</v>
      </c>
      <c r="Y2070">
        <v>30</v>
      </c>
      <c r="Z2070">
        <v>30</v>
      </c>
      <c r="AA2070">
        <v>7</v>
      </c>
      <c r="AB2070">
        <v>7</v>
      </c>
      <c r="AC2070">
        <v>17</v>
      </c>
    </row>
    <row r="2071" spans="1:29">
      <c r="A2071">
        <v>2223</v>
      </c>
      <c r="B2071" t="s">
        <v>806</v>
      </c>
      <c r="C2071" t="s">
        <v>3649</v>
      </c>
      <c r="J2071" t="s">
        <v>1457</v>
      </c>
      <c r="K2071">
        <v>0</v>
      </c>
      <c r="N2071" t="b">
        <v>1</v>
      </c>
      <c r="O2071" t="b">
        <v>0</v>
      </c>
      <c r="P2071" t="b">
        <v>0</v>
      </c>
      <c r="Q2071">
        <v>9</v>
      </c>
      <c r="R2071">
        <v>2</v>
      </c>
      <c r="S2071">
        <v>1</v>
      </c>
      <c r="T2071">
        <v>15</v>
      </c>
      <c r="U2071" t="b">
        <v>1</v>
      </c>
      <c r="V2071" t="s">
        <v>1097</v>
      </c>
      <c r="W2071" t="s">
        <v>3587</v>
      </c>
      <c r="X2071" t="s">
        <v>14581</v>
      </c>
      <c r="Y2071">
        <v>30</v>
      </c>
      <c r="Z2071">
        <v>30</v>
      </c>
      <c r="AA2071">
        <v>8</v>
      </c>
      <c r="AB2071">
        <v>8</v>
      </c>
      <c r="AC2071">
        <v>17</v>
      </c>
    </row>
    <row r="2072" spans="1:29">
      <c r="A2072">
        <v>2224</v>
      </c>
      <c r="B2072" t="s">
        <v>806</v>
      </c>
      <c r="C2072" t="s">
        <v>3650</v>
      </c>
      <c r="J2072" t="s">
        <v>1457</v>
      </c>
      <c r="K2072">
        <v>0</v>
      </c>
      <c r="N2072" t="b">
        <v>1</v>
      </c>
      <c r="O2072" t="b">
        <v>0</v>
      </c>
      <c r="P2072" t="b">
        <v>0</v>
      </c>
      <c r="Q2072">
        <v>9</v>
      </c>
      <c r="R2072">
        <v>2</v>
      </c>
      <c r="S2072">
        <v>1</v>
      </c>
      <c r="T2072">
        <v>15</v>
      </c>
      <c r="U2072" t="b">
        <v>1</v>
      </c>
      <c r="V2072" t="s">
        <v>1097</v>
      </c>
      <c r="W2072" t="s">
        <v>3587</v>
      </c>
      <c r="X2072" t="s">
        <v>14591</v>
      </c>
      <c r="Y2072">
        <v>30</v>
      </c>
      <c r="Z2072">
        <v>30</v>
      </c>
      <c r="AA2072">
        <v>9</v>
      </c>
      <c r="AB2072">
        <v>9</v>
      </c>
      <c r="AC2072">
        <v>17</v>
      </c>
    </row>
    <row r="2073" spans="1:29">
      <c r="A2073">
        <v>2225</v>
      </c>
      <c r="B2073" t="s">
        <v>806</v>
      </c>
      <c r="C2073" t="s">
        <v>3651</v>
      </c>
      <c r="J2073" t="s">
        <v>1457</v>
      </c>
      <c r="K2073">
        <v>0</v>
      </c>
      <c r="N2073" t="b">
        <v>0</v>
      </c>
      <c r="O2073" t="b">
        <v>1</v>
      </c>
      <c r="P2073" t="b">
        <v>0</v>
      </c>
      <c r="Q2073">
        <v>9</v>
      </c>
      <c r="R2073">
        <v>2</v>
      </c>
      <c r="S2073">
        <v>1</v>
      </c>
      <c r="T2073">
        <v>15</v>
      </c>
      <c r="U2073" t="b">
        <v>1</v>
      </c>
      <c r="V2073" t="s">
        <v>1097</v>
      </c>
      <c r="W2073" t="s">
        <v>3587</v>
      </c>
      <c r="X2073" t="s">
        <v>14772</v>
      </c>
      <c r="Y2073">
        <v>31</v>
      </c>
      <c r="Z2073">
        <v>31</v>
      </c>
      <c r="AA2073">
        <v>6</v>
      </c>
      <c r="AB2073">
        <v>6</v>
      </c>
      <c r="AC2073">
        <v>17</v>
      </c>
    </row>
    <row r="2074" spans="1:29">
      <c r="A2074">
        <v>2226</v>
      </c>
      <c r="B2074" t="s">
        <v>806</v>
      </c>
      <c r="C2074" t="s">
        <v>3652</v>
      </c>
      <c r="J2074" t="s">
        <v>1457</v>
      </c>
      <c r="K2074">
        <v>0</v>
      </c>
      <c r="N2074" t="b">
        <v>0</v>
      </c>
      <c r="O2074" t="b">
        <v>1</v>
      </c>
      <c r="P2074" t="b">
        <v>0</v>
      </c>
      <c r="Q2074">
        <v>9</v>
      </c>
      <c r="R2074">
        <v>2</v>
      </c>
      <c r="S2074">
        <v>1</v>
      </c>
      <c r="T2074">
        <v>15</v>
      </c>
      <c r="U2074" t="b">
        <v>1</v>
      </c>
      <c r="V2074" t="s">
        <v>1097</v>
      </c>
      <c r="W2074" t="s">
        <v>3587</v>
      </c>
      <c r="X2074" t="s">
        <v>14733</v>
      </c>
      <c r="Y2074">
        <v>31</v>
      </c>
      <c r="Z2074">
        <v>31</v>
      </c>
      <c r="AA2074">
        <v>7</v>
      </c>
      <c r="AB2074">
        <v>7</v>
      </c>
      <c r="AC2074">
        <v>17</v>
      </c>
    </row>
    <row r="2075" spans="1:29">
      <c r="A2075">
        <v>2227</v>
      </c>
      <c r="B2075" t="s">
        <v>806</v>
      </c>
      <c r="C2075" t="s">
        <v>3653</v>
      </c>
      <c r="J2075" t="s">
        <v>1457</v>
      </c>
      <c r="K2075">
        <v>0</v>
      </c>
      <c r="N2075" t="b">
        <v>0</v>
      </c>
      <c r="O2075" t="b">
        <v>1</v>
      </c>
      <c r="P2075" t="b">
        <v>0</v>
      </c>
      <c r="Q2075">
        <v>9</v>
      </c>
      <c r="R2075">
        <v>2</v>
      </c>
      <c r="S2075">
        <v>1</v>
      </c>
      <c r="T2075">
        <v>15</v>
      </c>
      <c r="U2075" t="b">
        <v>1</v>
      </c>
      <c r="V2075" t="s">
        <v>1097</v>
      </c>
      <c r="W2075" t="s">
        <v>3587</v>
      </c>
      <c r="X2075" t="s">
        <v>14741</v>
      </c>
      <c r="Y2075">
        <v>31</v>
      </c>
      <c r="Z2075">
        <v>31</v>
      </c>
      <c r="AA2075">
        <v>8</v>
      </c>
      <c r="AB2075">
        <v>8</v>
      </c>
      <c r="AC2075">
        <v>17</v>
      </c>
    </row>
    <row r="2076" spans="1:29">
      <c r="A2076">
        <v>2228</v>
      </c>
      <c r="B2076" t="s">
        <v>806</v>
      </c>
      <c r="C2076" t="s">
        <v>3654</v>
      </c>
      <c r="J2076" t="s">
        <v>1457</v>
      </c>
      <c r="K2076">
        <v>0</v>
      </c>
      <c r="N2076" t="b">
        <v>0</v>
      </c>
      <c r="O2076" t="b">
        <v>1</v>
      </c>
      <c r="P2076" t="b">
        <v>0</v>
      </c>
      <c r="Q2076">
        <v>9</v>
      </c>
      <c r="R2076">
        <v>2</v>
      </c>
      <c r="S2076">
        <v>1</v>
      </c>
      <c r="T2076">
        <v>15</v>
      </c>
      <c r="U2076" t="b">
        <v>1</v>
      </c>
      <c r="V2076" t="s">
        <v>1097</v>
      </c>
      <c r="W2076" t="s">
        <v>3587</v>
      </c>
      <c r="X2076" t="s">
        <v>14746</v>
      </c>
      <c r="Y2076">
        <v>31</v>
      </c>
      <c r="Z2076">
        <v>31</v>
      </c>
      <c r="AA2076">
        <v>9</v>
      </c>
      <c r="AB2076">
        <v>9</v>
      </c>
      <c r="AC2076">
        <v>17</v>
      </c>
    </row>
    <row r="2077" spans="1:29">
      <c r="A2077">
        <v>2229</v>
      </c>
      <c r="B2077" t="s">
        <v>806</v>
      </c>
      <c r="C2077" t="s">
        <v>3655</v>
      </c>
      <c r="J2077" t="s">
        <v>1449</v>
      </c>
      <c r="K2077">
        <v>0</v>
      </c>
      <c r="N2077" t="b">
        <v>1</v>
      </c>
      <c r="O2077" t="b">
        <v>0</v>
      </c>
      <c r="P2077" t="b">
        <v>0</v>
      </c>
      <c r="Q2077">
        <v>9</v>
      </c>
      <c r="R2077">
        <v>2</v>
      </c>
      <c r="S2077">
        <v>1</v>
      </c>
      <c r="T2077">
        <v>15</v>
      </c>
      <c r="U2077" t="b">
        <v>1</v>
      </c>
      <c r="V2077" t="s">
        <v>1097</v>
      </c>
      <c r="W2077" t="s">
        <v>3587</v>
      </c>
      <c r="X2077" t="s">
        <v>14799</v>
      </c>
      <c r="Y2077">
        <v>32</v>
      </c>
      <c r="Z2077">
        <v>32</v>
      </c>
      <c r="AA2077">
        <v>6</v>
      </c>
      <c r="AB2077">
        <v>6</v>
      </c>
      <c r="AC2077">
        <v>17</v>
      </c>
    </row>
    <row r="2078" spans="1:29">
      <c r="A2078">
        <v>2230</v>
      </c>
      <c r="B2078" t="s">
        <v>806</v>
      </c>
      <c r="C2078" t="s">
        <v>3656</v>
      </c>
      <c r="J2078" t="s">
        <v>1449</v>
      </c>
      <c r="K2078">
        <v>0</v>
      </c>
      <c r="N2078" t="b">
        <v>1</v>
      </c>
      <c r="O2078" t="b">
        <v>0</v>
      </c>
      <c r="P2078" t="b">
        <v>0</v>
      </c>
      <c r="Q2078">
        <v>9</v>
      </c>
      <c r="R2078">
        <v>2</v>
      </c>
      <c r="S2078">
        <v>1</v>
      </c>
      <c r="T2078">
        <v>15</v>
      </c>
      <c r="U2078" t="b">
        <v>1</v>
      </c>
      <c r="V2078" t="s">
        <v>1097</v>
      </c>
      <c r="W2078" t="s">
        <v>3587</v>
      </c>
      <c r="X2078" t="s">
        <v>14734</v>
      </c>
      <c r="Y2078">
        <v>32</v>
      </c>
      <c r="Z2078">
        <v>32</v>
      </c>
      <c r="AA2078">
        <v>7</v>
      </c>
      <c r="AB2078">
        <v>7</v>
      </c>
      <c r="AC2078">
        <v>17</v>
      </c>
    </row>
    <row r="2079" spans="1:29">
      <c r="A2079">
        <v>2231</v>
      </c>
      <c r="B2079" t="s">
        <v>806</v>
      </c>
      <c r="C2079" t="s">
        <v>3657</v>
      </c>
      <c r="J2079" t="s">
        <v>1449</v>
      </c>
      <c r="K2079">
        <v>0</v>
      </c>
      <c r="N2079" t="b">
        <v>1</v>
      </c>
      <c r="O2079" t="b">
        <v>0</v>
      </c>
      <c r="P2079" t="b">
        <v>0</v>
      </c>
      <c r="Q2079">
        <v>9</v>
      </c>
      <c r="R2079">
        <v>2</v>
      </c>
      <c r="S2079">
        <v>1</v>
      </c>
      <c r="T2079">
        <v>15</v>
      </c>
      <c r="U2079" t="b">
        <v>1</v>
      </c>
      <c r="V2079" t="s">
        <v>1097</v>
      </c>
      <c r="W2079" t="s">
        <v>3587</v>
      </c>
      <c r="X2079" t="s">
        <v>14742</v>
      </c>
      <c r="Y2079">
        <v>32</v>
      </c>
      <c r="Z2079">
        <v>32</v>
      </c>
      <c r="AA2079">
        <v>8</v>
      </c>
      <c r="AB2079">
        <v>8</v>
      </c>
      <c r="AC2079">
        <v>17</v>
      </c>
    </row>
    <row r="2080" spans="1:29">
      <c r="A2080">
        <v>2232</v>
      </c>
      <c r="B2080" t="s">
        <v>806</v>
      </c>
      <c r="C2080" t="s">
        <v>3658</v>
      </c>
      <c r="J2080" t="s">
        <v>1449</v>
      </c>
      <c r="K2080">
        <v>0</v>
      </c>
      <c r="N2080" t="b">
        <v>1</v>
      </c>
      <c r="O2080" t="b">
        <v>0</v>
      </c>
      <c r="P2080" t="b">
        <v>0</v>
      </c>
      <c r="Q2080">
        <v>9</v>
      </c>
      <c r="R2080">
        <v>2</v>
      </c>
      <c r="S2080">
        <v>1</v>
      </c>
      <c r="T2080">
        <v>15</v>
      </c>
      <c r="U2080" t="b">
        <v>1</v>
      </c>
      <c r="V2080" t="s">
        <v>1097</v>
      </c>
      <c r="W2080" t="s">
        <v>3587</v>
      </c>
      <c r="X2080" t="s">
        <v>14747</v>
      </c>
      <c r="Y2080">
        <v>32</v>
      </c>
      <c r="Z2080">
        <v>32</v>
      </c>
      <c r="AA2080">
        <v>9</v>
      </c>
      <c r="AB2080">
        <v>9</v>
      </c>
      <c r="AC2080">
        <v>17</v>
      </c>
    </row>
    <row r="2081" spans="1:29">
      <c r="A2081">
        <v>2233</v>
      </c>
      <c r="B2081" t="s">
        <v>806</v>
      </c>
      <c r="C2081" t="s">
        <v>3659</v>
      </c>
      <c r="J2081" t="s">
        <v>1449</v>
      </c>
      <c r="K2081">
        <v>0</v>
      </c>
      <c r="N2081" t="b">
        <v>1</v>
      </c>
      <c r="O2081" t="b">
        <v>0</v>
      </c>
      <c r="P2081" t="b">
        <v>0</v>
      </c>
      <c r="Q2081">
        <v>9</v>
      </c>
      <c r="R2081">
        <v>2</v>
      </c>
      <c r="S2081">
        <v>1</v>
      </c>
      <c r="T2081">
        <v>15</v>
      </c>
      <c r="U2081" t="b">
        <v>1</v>
      </c>
      <c r="V2081" t="s">
        <v>1097</v>
      </c>
      <c r="W2081" t="s">
        <v>3587</v>
      </c>
      <c r="X2081" t="s">
        <v>14542</v>
      </c>
      <c r="Y2081">
        <v>33</v>
      </c>
      <c r="Z2081">
        <v>33</v>
      </c>
      <c r="AA2081">
        <v>6</v>
      </c>
      <c r="AB2081">
        <v>6</v>
      </c>
      <c r="AC2081">
        <v>17</v>
      </c>
    </row>
    <row r="2082" spans="1:29">
      <c r="A2082">
        <v>2234</v>
      </c>
      <c r="B2082" t="s">
        <v>806</v>
      </c>
      <c r="C2082" t="s">
        <v>3660</v>
      </c>
      <c r="J2082" t="s">
        <v>1449</v>
      </c>
      <c r="K2082">
        <v>0</v>
      </c>
      <c r="N2082" t="b">
        <v>1</v>
      </c>
      <c r="O2082" t="b">
        <v>0</v>
      </c>
      <c r="P2082" t="b">
        <v>0</v>
      </c>
      <c r="Q2082">
        <v>9</v>
      </c>
      <c r="R2082">
        <v>2</v>
      </c>
      <c r="S2082">
        <v>1</v>
      </c>
      <c r="T2082">
        <v>15</v>
      </c>
      <c r="U2082" t="b">
        <v>1</v>
      </c>
      <c r="V2082" t="s">
        <v>1097</v>
      </c>
      <c r="W2082" t="s">
        <v>3587</v>
      </c>
      <c r="X2082" t="s">
        <v>14735</v>
      </c>
      <c r="Y2082">
        <v>33</v>
      </c>
      <c r="Z2082">
        <v>33</v>
      </c>
      <c r="AA2082">
        <v>7</v>
      </c>
      <c r="AB2082">
        <v>7</v>
      </c>
      <c r="AC2082">
        <v>17</v>
      </c>
    </row>
    <row r="2083" spans="1:29">
      <c r="A2083">
        <v>2235</v>
      </c>
      <c r="B2083" t="s">
        <v>806</v>
      </c>
      <c r="C2083" t="s">
        <v>3661</v>
      </c>
      <c r="J2083" t="s">
        <v>1449</v>
      </c>
      <c r="K2083">
        <v>0</v>
      </c>
      <c r="N2083" t="b">
        <v>1</v>
      </c>
      <c r="O2083" t="b">
        <v>0</v>
      </c>
      <c r="P2083" t="b">
        <v>0</v>
      </c>
      <c r="Q2083">
        <v>9</v>
      </c>
      <c r="R2083">
        <v>2</v>
      </c>
      <c r="S2083">
        <v>1</v>
      </c>
      <c r="T2083">
        <v>15</v>
      </c>
      <c r="U2083" t="b">
        <v>1</v>
      </c>
      <c r="V2083" t="s">
        <v>1097</v>
      </c>
      <c r="W2083" t="s">
        <v>3587</v>
      </c>
      <c r="X2083" t="s">
        <v>14736</v>
      </c>
      <c r="Y2083">
        <v>33</v>
      </c>
      <c r="Z2083">
        <v>33</v>
      </c>
      <c r="AA2083">
        <v>8</v>
      </c>
      <c r="AB2083">
        <v>8</v>
      </c>
      <c r="AC2083">
        <v>17</v>
      </c>
    </row>
    <row r="2084" spans="1:29">
      <c r="A2084">
        <v>2236</v>
      </c>
      <c r="B2084" t="s">
        <v>806</v>
      </c>
      <c r="C2084" t="s">
        <v>3662</v>
      </c>
      <c r="J2084" t="s">
        <v>1449</v>
      </c>
      <c r="K2084">
        <v>0</v>
      </c>
      <c r="N2084" t="b">
        <v>1</v>
      </c>
      <c r="O2084" t="b">
        <v>0</v>
      </c>
      <c r="P2084" t="b">
        <v>0</v>
      </c>
      <c r="Q2084">
        <v>9</v>
      </c>
      <c r="R2084">
        <v>2</v>
      </c>
      <c r="S2084">
        <v>1</v>
      </c>
      <c r="T2084">
        <v>15</v>
      </c>
      <c r="U2084" t="b">
        <v>1</v>
      </c>
      <c r="V2084" t="s">
        <v>1097</v>
      </c>
      <c r="W2084" t="s">
        <v>3587</v>
      </c>
      <c r="X2084" t="s">
        <v>14737</v>
      </c>
      <c r="Y2084">
        <v>33</v>
      </c>
      <c r="Z2084">
        <v>33</v>
      </c>
      <c r="AA2084">
        <v>9</v>
      </c>
      <c r="AB2084">
        <v>9</v>
      </c>
      <c r="AC2084">
        <v>17</v>
      </c>
    </row>
    <row r="2085" spans="1:29">
      <c r="A2085">
        <v>2237</v>
      </c>
      <c r="B2085" t="s">
        <v>806</v>
      </c>
      <c r="C2085" t="s">
        <v>3663</v>
      </c>
      <c r="J2085" t="s">
        <v>1449</v>
      </c>
      <c r="K2085">
        <v>0</v>
      </c>
      <c r="N2085" t="b">
        <v>1</v>
      </c>
      <c r="O2085" t="b">
        <v>0</v>
      </c>
      <c r="P2085" t="b">
        <v>0</v>
      </c>
      <c r="Q2085">
        <v>9</v>
      </c>
      <c r="R2085">
        <v>2</v>
      </c>
      <c r="S2085">
        <v>1</v>
      </c>
      <c r="T2085">
        <v>15</v>
      </c>
      <c r="U2085" t="b">
        <v>1</v>
      </c>
      <c r="V2085" t="s">
        <v>1097</v>
      </c>
      <c r="W2085" t="s">
        <v>3587</v>
      </c>
      <c r="X2085" t="s">
        <v>14543</v>
      </c>
      <c r="Y2085">
        <v>34</v>
      </c>
      <c r="Z2085">
        <v>34</v>
      </c>
      <c r="AA2085">
        <v>6</v>
      </c>
      <c r="AB2085">
        <v>6</v>
      </c>
      <c r="AC2085">
        <v>17</v>
      </c>
    </row>
    <row r="2086" spans="1:29">
      <c r="A2086">
        <v>2238</v>
      </c>
      <c r="B2086" t="s">
        <v>806</v>
      </c>
      <c r="C2086" t="s">
        <v>3664</v>
      </c>
      <c r="J2086" t="s">
        <v>1449</v>
      </c>
      <c r="K2086">
        <v>0</v>
      </c>
      <c r="N2086" t="b">
        <v>1</v>
      </c>
      <c r="O2086" t="b">
        <v>0</v>
      </c>
      <c r="P2086" t="b">
        <v>0</v>
      </c>
      <c r="Q2086">
        <v>9</v>
      </c>
      <c r="R2086">
        <v>2</v>
      </c>
      <c r="S2086">
        <v>1</v>
      </c>
      <c r="T2086">
        <v>15</v>
      </c>
      <c r="U2086" t="b">
        <v>1</v>
      </c>
      <c r="V2086" t="s">
        <v>1097</v>
      </c>
      <c r="W2086" t="s">
        <v>3587</v>
      </c>
      <c r="X2086" t="s">
        <v>14738</v>
      </c>
      <c r="Y2086">
        <v>34</v>
      </c>
      <c r="Z2086">
        <v>34</v>
      </c>
      <c r="AA2086">
        <v>7</v>
      </c>
      <c r="AB2086">
        <v>7</v>
      </c>
      <c r="AC2086">
        <v>17</v>
      </c>
    </row>
    <row r="2087" spans="1:29">
      <c r="A2087">
        <v>2239</v>
      </c>
      <c r="B2087" t="s">
        <v>806</v>
      </c>
      <c r="C2087" t="s">
        <v>3665</v>
      </c>
      <c r="J2087" t="s">
        <v>1449</v>
      </c>
      <c r="K2087">
        <v>0</v>
      </c>
      <c r="N2087" t="b">
        <v>1</v>
      </c>
      <c r="O2087" t="b">
        <v>0</v>
      </c>
      <c r="P2087" t="b">
        <v>0</v>
      </c>
      <c r="Q2087">
        <v>9</v>
      </c>
      <c r="R2087">
        <v>2</v>
      </c>
      <c r="S2087">
        <v>1</v>
      </c>
      <c r="T2087">
        <v>15</v>
      </c>
      <c r="U2087" t="b">
        <v>1</v>
      </c>
      <c r="V2087" t="s">
        <v>1097</v>
      </c>
      <c r="W2087" t="s">
        <v>3587</v>
      </c>
      <c r="X2087" t="s">
        <v>14743</v>
      </c>
      <c r="Y2087">
        <v>34</v>
      </c>
      <c r="Z2087">
        <v>34</v>
      </c>
      <c r="AA2087">
        <v>8</v>
      </c>
      <c r="AB2087">
        <v>8</v>
      </c>
      <c r="AC2087">
        <v>17</v>
      </c>
    </row>
    <row r="2088" spans="1:29">
      <c r="A2088">
        <v>2240</v>
      </c>
      <c r="B2088" t="s">
        <v>806</v>
      </c>
      <c r="C2088" t="s">
        <v>3666</v>
      </c>
      <c r="J2088" t="s">
        <v>1449</v>
      </c>
      <c r="K2088">
        <v>0</v>
      </c>
      <c r="N2088" t="b">
        <v>1</v>
      </c>
      <c r="O2088" t="b">
        <v>0</v>
      </c>
      <c r="P2088" t="b">
        <v>0</v>
      </c>
      <c r="Q2088">
        <v>9</v>
      </c>
      <c r="R2088">
        <v>2</v>
      </c>
      <c r="S2088">
        <v>1</v>
      </c>
      <c r="T2088">
        <v>15</v>
      </c>
      <c r="U2088" t="b">
        <v>1</v>
      </c>
      <c r="V2088" t="s">
        <v>1097</v>
      </c>
      <c r="W2088" t="s">
        <v>3587</v>
      </c>
      <c r="X2088" t="s">
        <v>14748</v>
      </c>
      <c r="Y2088">
        <v>34</v>
      </c>
      <c r="Z2088">
        <v>34</v>
      </c>
      <c r="AA2088">
        <v>9</v>
      </c>
      <c r="AB2088">
        <v>9</v>
      </c>
      <c r="AC2088">
        <v>17</v>
      </c>
    </row>
    <row r="2089" spans="1:29">
      <c r="A2089">
        <v>2241</v>
      </c>
      <c r="B2089" t="s">
        <v>806</v>
      </c>
      <c r="C2089" t="s">
        <v>3667</v>
      </c>
      <c r="J2089" t="s">
        <v>1457</v>
      </c>
      <c r="K2089">
        <v>0</v>
      </c>
      <c r="N2089" t="b">
        <v>1</v>
      </c>
      <c r="O2089" t="b">
        <v>0</v>
      </c>
      <c r="P2089" t="b">
        <v>0</v>
      </c>
      <c r="Q2089">
        <v>9</v>
      </c>
      <c r="R2089">
        <v>2</v>
      </c>
      <c r="S2089">
        <v>1</v>
      </c>
      <c r="T2089">
        <v>15</v>
      </c>
      <c r="U2089" t="b">
        <v>1</v>
      </c>
      <c r="V2089" t="s">
        <v>1097</v>
      </c>
      <c r="W2089" t="s">
        <v>3587</v>
      </c>
      <c r="X2089" t="s">
        <v>14544</v>
      </c>
      <c r="Y2089">
        <v>35</v>
      </c>
      <c r="Z2089">
        <v>35</v>
      </c>
      <c r="AA2089">
        <v>6</v>
      </c>
      <c r="AB2089">
        <v>6</v>
      </c>
      <c r="AC2089">
        <v>17</v>
      </c>
    </row>
    <row r="2090" spans="1:29">
      <c r="A2090">
        <v>2242</v>
      </c>
      <c r="B2090" t="s">
        <v>806</v>
      </c>
      <c r="C2090" t="s">
        <v>3668</v>
      </c>
      <c r="J2090" t="s">
        <v>1457</v>
      </c>
      <c r="K2090">
        <v>0</v>
      </c>
      <c r="N2090" t="b">
        <v>1</v>
      </c>
      <c r="O2090" t="b">
        <v>0</v>
      </c>
      <c r="P2090" t="b">
        <v>0</v>
      </c>
      <c r="Q2090">
        <v>9</v>
      </c>
      <c r="R2090">
        <v>2</v>
      </c>
      <c r="S2090">
        <v>1</v>
      </c>
      <c r="T2090">
        <v>15</v>
      </c>
      <c r="U2090" t="b">
        <v>1</v>
      </c>
      <c r="V2090" t="s">
        <v>1097</v>
      </c>
      <c r="W2090" t="s">
        <v>3587</v>
      </c>
      <c r="X2090" t="s">
        <v>14739</v>
      </c>
      <c r="Y2090">
        <v>35</v>
      </c>
      <c r="Z2090">
        <v>35</v>
      </c>
      <c r="AA2090">
        <v>7</v>
      </c>
      <c r="AB2090">
        <v>7</v>
      </c>
      <c r="AC2090">
        <v>17</v>
      </c>
    </row>
    <row r="2091" spans="1:29">
      <c r="A2091">
        <v>2243</v>
      </c>
      <c r="B2091" t="s">
        <v>806</v>
      </c>
      <c r="C2091" t="s">
        <v>3669</v>
      </c>
      <c r="J2091" t="s">
        <v>1457</v>
      </c>
      <c r="K2091">
        <v>0</v>
      </c>
      <c r="N2091" t="b">
        <v>1</v>
      </c>
      <c r="O2091" t="b">
        <v>0</v>
      </c>
      <c r="P2091" t="b">
        <v>0</v>
      </c>
      <c r="Q2091">
        <v>9</v>
      </c>
      <c r="R2091">
        <v>2</v>
      </c>
      <c r="S2091">
        <v>1</v>
      </c>
      <c r="T2091">
        <v>15</v>
      </c>
      <c r="U2091" t="b">
        <v>1</v>
      </c>
      <c r="V2091" t="s">
        <v>1097</v>
      </c>
      <c r="W2091" t="s">
        <v>3587</v>
      </c>
      <c r="X2091" t="s">
        <v>14744</v>
      </c>
      <c r="Y2091">
        <v>35</v>
      </c>
      <c r="Z2091">
        <v>35</v>
      </c>
      <c r="AA2091">
        <v>8</v>
      </c>
      <c r="AB2091">
        <v>8</v>
      </c>
      <c r="AC2091">
        <v>17</v>
      </c>
    </row>
    <row r="2092" spans="1:29">
      <c r="A2092">
        <v>2244</v>
      </c>
      <c r="B2092" t="s">
        <v>806</v>
      </c>
      <c r="C2092" t="s">
        <v>3670</v>
      </c>
      <c r="J2092" t="s">
        <v>1457</v>
      </c>
      <c r="K2092">
        <v>0</v>
      </c>
      <c r="N2092" t="b">
        <v>1</v>
      </c>
      <c r="O2092" t="b">
        <v>0</v>
      </c>
      <c r="P2092" t="b">
        <v>0</v>
      </c>
      <c r="Q2092">
        <v>9</v>
      </c>
      <c r="R2092">
        <v>2</v>
      </c>
      <c r="S2092">
        <v>1</v>
      </c>
      <c r="T2092">
        <v>15</v>
      </c>
      <c r="U2092" t="b">
        <v>1</v>
      </c>
      <c r="V2092" t="s">
        <v>1097</v>
      </c>
      <c r="W2092" t="s">
        <v>3587</v>
      </c>
      <c r="X2092" t="s">
        <v>14749</v>
      </c>
      <c r="Y2092">
        <v>35</v>
      </c>
      <c r="Z2092">
        <v>35</v>
      </c>
      <c r="AA2092">
        <v>9</v>
      </c>
      <c r="AB2092">
        <v>9</v>
      </c>
      <c r="AC2092">
        <v>17</v>
      </c>
    </row>
    <row r="2093" spans="1:29">
      <c r="A2093">
        <v>2245</v>
      </c>
      <c r="B2093" t="s">
        <v>806</v>
      </c>
      <c r="C2093" t="s">
        <v>3671</v>
      </c>
      <c r="J2093" t="s">
        <v>1457</v>
      </c>
      <c r="K2093">
        <v>0</v>
      </c>
      <c r="N2093" t="b">
        <v>1</v>
      </c>
      <c r="O2093" t="b">
        <v>0</v>
      </c>
      <c r="P2093" t="b">
        <v>0</v>
      </c>
      <c r="Q2093">
        <v>9</v>
      </c>
      <c r="R2093">
        <v>2</v>
      </c>
      <c r="S2093">
        <v>1</v>
      </c>
      <c r="T2093">
        <v>15</v>
      </c>
      <c r="U2093" t="b">
        <v>1</v>
      </c>
      <c r="V2093" t="s">
        <v>1097</v>
      </c>
      <c r="W2093" t="s">
        <v>3587</v>
      </c>
      <c r="X2093" t="s">
        <v>14545</v>
      </c>
      <c r="Y2093">
        <v>36</v>
      </c>
      <c r="Z2093">
        <v>36</v>
      </c>
      <c r="AA2093">
        <v>6</v>
      </c>
      <c r="AB2093">
        <v>6</v>
      </c>
      <c r="AC2093">
        <v>17</v>
      </c>
    </row>
    <row r="2094" spans="1:29">
      <c r="A2094">
        <v>2246</v>
      </c>
      <c r="B2094" t="s">
        <v>806</v>
      </c>
      <c r="C2094" t="s">
        <v>3672</v>
      </c>
      <c r="J2094" t="s">
        <v>1457</v>
      </c>
      <c r="K2094">
        <v>0</v>
      </c>
      <c r="N2094" t="b">
        <v>1</v>
      </c>
      <c r="O2094" t="b">
        <v>0</v>
      </c>
      <c r="P2094" t="b">
        <v>0</v>
      </c>
      <c r="Q2094">
        <v>9</v>
      </c>
      <c r="R2094">
        <v>2</v>
      </c>
      <c r="S2094">
        <v>1</v>
      </c>
      <c r="T2094">
        <v>15</v>
      </c>
      <c r="U2094" t="b">
        <v>1</v>
      </c>
      <c r="V2094" t="s">
        <v>1097</v>
      </c>
      <c r="W2094" t="s">
        <v>3587</v>
      </c>
      <c r="X2094" t="s">
        <v>14740</v>
      </c>
      <c r="Y2094">
        <v>36</v>
      </c>
      <c r="Z2094">
        <v>36</v>
      </c>
      <c r="AA2094">
        <v>7</v>
      </c>
      <c r="AB2094">
        <v>7</v>
      </c>
      <c r="AC2094">
        <v>17</v>
      </c>
    </row>
    <row r="2095" spans="1:29">
      <c r="A2095">
        <v>2247</v>
      </c>
      <c r="B2095" t="s">
        <v>806</v>
      </c>
      <c r="C2095" t="s">
        <v>3673</v>
      </c>
      <c r="J2095" t="s">
        <v>1457</v>
      </c>
      <c r="K2095">
        <v>0</v>
      </c>
      <c r="N2095" t="b">
        <v>1</v>
      </c>
      <c r="O2095" t="b">
        <v>0</v>
      </c>
      <c r="P2095" t="b">
        <v>0</v>
      </c>
      <c r="Q2095">
        <v>9</v>
      </c>
      <c r="R2095">
        <v>2</v>
      </c>
      <c r="S2095">
        <v>1</v>
      </c>
      <c r="T2095">
        <v>15</v>
      </c>
      <c r="U2095" t="b">
        <v>1</v>
      </c>
      <c r="V2095" t="s">
        <v>1097</v>
      </c>
      <c r="W2095" t="s">
        <v>3587</v>
      </c>
      <c r="X2095" t="s">
        <v>14745</v>
      </c>
      <c r="Y2095">
        <v>36</v>
      </c>
      <c r="Z2095">
        <v>36</v>
      </c>
      <c r="AA2095">
        <v>8</v>
      </c>
      <c r="AB2095">
        <v>8</v>
      </c>
      <c r="AC2095">
        <v>17</v>
      </c>
    </row>
    <row r="2096" spans="1:29">
      <c r="A2096">
        <v>2248</v>
      </c>
      <c r="B2096" t="s">
        <v>806</v>
      </c>
      <c r="C2096" t="s">
        <v>3674</v>
      </c>
      <c r="J2096" t="s">
        <v>1457</v>
      </c>
      <c r="K2096">
        <v>0</v>
      </c>
      <c r="N2096" t="b">
        <v>1</v>
      </c>
      <c r="O2096" t="b">
        <v>0</v>
      </c>
      <c r="P2096" t="b">
        <v>0</v>
      </c>
      <c r="Q2096">
        <v>9</v>
      </c>
      <c r="R2096">
        <v>2</v>
      </c>
      <c r="S2096">
        <v>1</v>
      </c>
      <c r="T2096">
        <v>15</v>
      </c>
      <c r="U2096" t="b">
        <v>1</v>
      </c>
      <c r="V2096" t="s">
        <v>1097</v>
      </c>
      <c r="W2096" t="s">
        <v>3587</v>
      </c>
      <c r="X2096" t="s">
        <v>14750</v>
      </c>
      <c r="Y2096">
        <v>36</v>
      </c>
      <c r="Z2096">
        <v>36</v>
      </c>
      <c r="AA2096">
        <v>9</v>
      </c>
      <c r="AB2096">
        <v>9</v>
      </c>
      <c r="AC2096">
        <v>17</v>
      </c>
    </row>
    <row r="2097" spans="1:29">
      <c r="A2097">
        <v>2249</v>
      </c>
      <c r="B2097" t="s">
        <v>806</v>
      </c>
      <c r="C2097" t="s">
        <v>3675</v>
      </c>
      <c r="J2097" t="s">
        <v>1457</v>
      </c>
      <c r="K2097">
        <v>0</v>
      </c>
      <c r="N2097" t="b">
        <v>1</v>
      </c>
      <c r="O2097" t="b">
        <v>0</v>
      </c>
      <c r="P2097" t="b">
        <v>0</v>
      </c>
      <c r="Q2097">
        <v>9</v>
      </c>
      <c r="R2097">
        <v>2</v>
      </c>
      <c r="S2097">
        <v>1</v>
      </c>
      <c r="T2097">
        <v>15</v>
      </c>
      <c r="U2097" t="b">
        <v>1</v>
      </c>
      <c r="V2097" t="s">
        <v>1097</v>
      </c>
      <c r="W2097" t="s">
        <v>3587</v>
      </c>
      <c r="X2097" t="s">
        <v>14546</v>
      </c>
      <c r="Y2097">
        <v>37</v>
      </c>
      <c r="Z2097">
        <v>37</v>
      </c>
      <c r="AA2097">
        <v>6</v>
      </c>
      <c r="AB2097">
        <v>6</v>
      </c>
      <c r="AC2097">
        <v>17</v>
      </c>
    </row>
    <row r="2098" spans="1:29">
      <c r="A2098">
        <v>2250</v>
      </c>
      <c r="B2098" t="s">
        <v>806</v>
      </c>
      <c r="C2098" t="s">
        <v>3676</v>
      </c>
      <c r="J2098" t="s">
        <v>1457</v>
      </c>
      <c r="K2098">
        <v>0</v>
      </c>
      <c r="N2098" t="b">
        <v>1</v>
      </c>
      <c r="O2098" t="b">
        <v>0</v>
      </c>
      <c r="P2098" t="b">
        <v>0</v>
      </c>
      <c r="Q2098">
        <v>9</v>
      </c>
      <c r="R2098">
        <v>2</v>
      </c>
      <c r="S2098">
        <v>1</v>
      </c>
      <c r="T2098">
        <v>15</v>
      </c>
      <c r="U2098" t="b">
        <v>1</v>
      </c>
      <c r="V2098" t="s">
        <v>1097</v>
      </c>
      <c r="W2098" t="s">
        <v>3587</v>
      </c>
      <c r="X2098" t="s">
        <v>14604</v>
      </c>
      <c r="Y2098">
        <v>37</v>
      </c>
      <c r="Z2098">
        <v>37</v>
      </c>
      <c r="AA2098">
        <v>7</v>
      </c>
      <c r="AB2098">
        <v>7</v>
      </c>
      <c r="AC2098">
        <v>17</v>
      </c>
    </row>
    <row r="2099" spans="1:29">
      <c r="A2099">
        <v>2251</v>
      </c>
      <c r="B2099" t="s">
        <v>806</v>
      </c>
      <c r="C2099" t="s">
        <v>3677</v>
      </c>
      <c r="J2099" t="s">
        <v>1457</v>
      </c>
      <c r="K2099">
        <v>0</v>
      </c>
      <c r="N2099" t="b">
        <v>1</v>
      </c>
      <c r="O2099" t="b">
        <v>0</v>
      </c>
      <c r="P2099" t="b">
        <v>0</v>
      </c>
      <c r="Q2099">
        <v>9</v>
      </c>
      <c r="R2099">
        <v>2</v>
      </c>
      <c r="S2099">
        <v>1</v>
      </c>
      <c r="T2099">
        <v>15</v>
      </c>
      <c r="U2099" t="b">
        <v>1</v>
      </c>
      <c r="V2099" t="s">
        <v>1097</v>
      </c>
      <c r="W2099" t="s">
        <v>3587</v>
      </c>
      <c r="X2099" t="s">
        <v>14605</v>
      </c>
      <c r="Y2099">
        <v>37</v>
      </c>
      <c r="Z2099">
        <v>37</v>
      </c>
      <c r="AA2099">
        <v>8</v>
      </c>
      <c r="AB2099">
        <v>8</v>
      </c>
      <c r="AC2099">
        <v>17</v>
      </c>
    </row>
    <row r="2100" spans="1:29">
      <c r="A2100">
        <v>2252</v>
      </c>
      <c r="B2100" t="s">
        <v>806</v>
      </c>
      <c r="C2100" t="s">
        <v>3678</v>
      </c>
      <c r="J2100" t="s">
        <v>1457</v>
      </c>
      <c r="K2100">
        <v>0</v>
      </c>
      <c r="N2100" t="b">
        <v>1</v>
      </c>
      <c r="O2100" t="b">
        <v>0</v>
      </c>
      <c r="P2100" t="b">
        <v>0</v>
      </c>
      <c r="Q2100">
        <v>9</v>
      </c>
      <c r="R2100">
        <v>2</v>
      </c>
      <c r="S2100">
        <v>1</v>
      </c>
      <c r="T2100">
        <v>15</v>
      </c>
      <c r="U2100" t="b">
        <v>1</v>
      </c>
      <c r="V2100" t="s">
        <v>1097</v>
      </c>
      <c r="W2100" t="s">
        <v>3587</v>
      </c>
      <c r="X2100" t="s">
        <v>14606</v>
      </c>
      <c r="Y2100">
        <v>37</v>
      </c>
      <c r="Z2100">
        <v>37</v>
      </c>
      <c r="AA2100">
        <v>9</v>
      </c>
      <c r="AB2100">
        <v>9</v>
      </c>
      <c r="AC2100">
        <v>17</v>
      </c>
    </row>
    <row r="2101" spans="1:29">
      <c r="A2101">
        <v>2253</v>
      </c>
      <c r="B2101" t="s">
        <v>806</v>
      </c>
      <c r="C2101" t="s">
        <v>3679</v>
      </c>
      <c r="J2101" t="s">
        <v>1449</v>
      </c>
      <c r="K2101">
        <v>0</v>
      </c>
      <c r="N2101" t="b">
        <v>1</v>
      </c>
      <c r="O2101" t="b">
        <v>0</v>
      </c>
      <c r="P2101" t="b">
        <v>0</v>
      </c>
      <c r="Q2101">
        <v>9</v>
      </c>
      <c r="R2101">
        <v>2</v>
      </c>
      <c r="S2101">
        <v>1</v>
      </c>
      <c r="T2101">
        <v>28</v>
      </c>
      <c r="U2101" t="b">
        <v>1</v>
      </c>
      <c r="V2101" t="s">
        <v>1097</v>
      </c>
      <c r="W2101" t="s">
        <v>3587</v>
      </c>
      <c r="X2101" t="s">
        <v>14695</v>
      </c>
      <c r="Y2101">
        <v>40</v>
      </c>
      <c r="Z2101">
        <v>40</v>
      </c>
      <c r="AA2101">
        <v>6</v>
      </c>
      <c r="AB2101">
        <v>6</v>
      </c>
      <c r="AC2101">
        <v>17</v>
      </c>
    </row>
    <row r="2102" spans="1:29">
      <c r="A2102">
        <v>2254</v>
      </c>
      <c r="B2102" t="s">
        <v>806</v>
      </c>
      <c r="C2102" t="s">
        <v>3680</v>
      </c>
      <c r="J2102" t="s">
        <v>1449</v>
      </c>
      <c r="K2102">
        <v>0</v>
      </c>
      <c r="N2102" t="b">
        <v>1</v>
      </c>
      <c r="O2102" t="b">
        <v>0</v>
      </c>
      <c r="P2102" t="b">
        <v>0</v>
      </c>
      <c r="Q2102">
        <v>9</v>
      </c>
      <c r="R2102">
        <v>2</v>
      </c>
      <c r="S2102">
        <v>1</v>
      </c>
      <c r="T2102">
        <v>28</v>
      </c>
      <c r="U2102" t="b">
        <v>1</v>
      </c>
      <c r="V2102" t="s">
        <v>1097</v>
      </c>
      <c r="W2102" t="s">
        <v>3587</v>
      </c>
      <c r="X2102" t="s">
        <v>14710</v>
      </c>
      <c r="Y2102">
        <v>40</v>
      </c>
      <c r="Z2102">
        <v>40</v>
      </c>
      <c r="AA2102">
        <v>7</v>
      </c>
      <c r="AB2102">
        <v>7</v>
      </c>
      <c r="AC2102">
        <v>17</v>
      </c>
    </row>
    <row r="2103" spans="1:29">
      <c r="A2103">
        <v>2255</v>
      </c>
      <c r="B2103" t="s">
        <v>806</v>
      </c>
      <c r="C2103" t="s">
        <v>3681</v>
      </c>
      <c r="J2103" t="s">
        <v>1449</v>
      </c>
      <c r="K2103">
        <v>0</v>
      </c>
      <c r="N2103" t="b">
        <v>1</v>
      </c>
      <c r="O2103" t="b">
        <v>0</v>
      </c>
      <c r="P2103" t="b">
        <v>0</v>
      </c>
      <c r="Q2103">
        <v>9</v>
      </c>
      <c r="R2103">
        <v>2</v>
      </c>
      <c r="S2103">
        <v>1</v>
      </c>
      <c r="T2103">
        <v>28</v>
      </c>
      <c r="U2103" t="b">
        <v>1</v>
      </c>
      <c r="V2103" t="s">
        <v>1097</v>
      </c>
      <c r="W2103" t="s">
        <v>3587</v>
      </c>
      <c r="X2103" t="s">
        <v>14711</v>
      </c>
      <c r="Y2103">
        <v>40</v>
      </c>
      <c r="Z2103">
        <v>40</v>
      </c>
      <c r="AA2103">
        <v>8</v>
      </c>
      <c r="AB2103">
        <v>8</v>
      </c>
      <c r="AC2103">
        <v>17</v>
      </c>
    </row>
    <row r="2104" spans="1:29">
      <c r="A2104">
        <v>2256</v>
      </c>
      <c r="B2104" t="s">
        <v>806</v>
      </c>
      <c r="C2104" t="s">
        <v>3682</v>
      </c>
      <c r="J2104" t="s">
        <v>1457</v>
      </c>
      <c r="K2104">
        <v>0</v>
      </c>
      <c r="N2104" t="b">
        <v>1</v>
      </c>
      <c r="O2104" t="b">
        <v>0</v>
      </c>
      <c r="P2104" t="b">
        <v>0</v>
      </c>
      <c r="Q2104">
        <v>9</v>
      </c>
      <c r="R2104">
        <v>2</v>
      </c>
      <c r="S2104">
        <v>1</v>
      </c>
      <c r="T2104">
        <v>28</v>
      </c>
      <c r="U2104" t="b">
        <v>1</v>
      </c>
      <c r="V2104" t="s">
        <v>1097</v>
      </c>
      <c r="W2104" t="s">
        <v>3587</v>
      </c>
      <c r="X2104" t="s">
        <v>14696</v>
      </c>
      <c r="Y2104">
        <v>41</v>
      </c>
      <c r="Z2104">
        <v>41</v>
      </c>
      <c r="AA2104">
        <v>6</v>
      </c>
      <c r="AB2104">
        <v>6</v>
      </c>
      <c r="AC2104">
        <v>17</v>
      </c>
    </row>
    <row r="2105" spans="1:29">
      <c r="A2105">
        <v>2257</v>
      </c>
      <c r="B2105" t="s">
        <v>806</v>
      </c>
      <c r="C2105" t="s">
        <v>3683</v>
      </c>
      <c r="J2105" t="s">
        <v>1457</v>
      </c>
      <c r="K2105">
        <v>0</v>
      </c>
      <c r="N2105" t="b">
        <v>1</v>
      </c>
      <c r="O2105" t="b">
        <v>0</v>
      </c>
      <c r="P2105" t="b">
        <v>0</v>
      </c>
      <c r="Q2105">
        <v>9</v>
      </c>
      <c r="R2105">
        <v>2</v>
      </c>
      <c r="S2105">
        <v>1</v>
      </c>
      <c r="T2105">
        <v>28</v>
      </c>
      <c r="U2105" t="b">
        <v>1</v>
      </c>
      <c r="V2105" t="s">
        <v>1097</v>
      </c>
      <c r="W2105" t="s">
        <v>3587</v>
      </c>
      <c r="X2105" t="s">
        <v>14712</v>
      </c>
      <c r="Y2105">
        <v>41</v>
      </c>
      <c r="Z2105">
        <v>41</v>
      </c>
      <c r="AA2105">
        <v>7</v>
      </c>
      <c r="AB2105">
        <v>7</v>
      </c>
      <c r="AC2105">
        <v>17</v>
      </c>
    </row>
    <row r="2106" spans="1:29">
      <c r="A2106">
        <v>2258</v>
      </c>
      <c r="B2106" t="s">
        <v>806</v>
      </c>
      <c r="C2106" t="s">
        <v>3684</v>
      </c>
      <c r="J2106" t="s">
        <v>1457</v>
      </c>
      <c r="K2106">
        <v>0</v>
      </c>
      <c r="N2106" t="b">
        <v>1</v>
      </c>
      <c r="O2106" t="b">
        <v>0</v>
      </c>
      <c r="P2106" t="b">
        <v>0</v>
      </c>
      <c r="Q2106">
        <v>9</v>
      </c>
      <c r="R2106">
        <v>2</v>
      </c>
      <c r="S2106">
        <v>1</v>
      </c>
      <c r="T2106">
        <v>28</v>
      </c>
      <c r="U2106" t="b">
        <v>1</v>
      </c>
      <c r="V2106" t="s">
        <v>1097</v>
      </c>
      <c r="W2106" t="s">
        <v>3587</v>
      </c>
      <c r="X2106" t="s">
        <v>14713</v>
      </c>
      <c r="Y2106">
        <v>41</v>
      </c>
      <c r="Z2106">
        <v>41</v>
      </c>
      <c r="AA2106">
        <v>8</v>
      </c>
      <c r="AB2106">
        <v>8</v>
      </c>
      <c r="AC2106">
        <v>17</v>
      </c>
    </row>
    <row r="2107" spans="1:29">
      <c r="A2107">
        <v>2259</v>
      </c>
      <c r="B2107" t="s">
        <v>806</v>
      </c>
      <c r="C2107" t="s">
        <v>3685</v>
      </c>
      <c r="J2107" t="s">
        <v>1457</v>
      </c>
      <c r="K2107">
        <v>0</v>
      </c>
      <c r="N2107" t="b">
        <v>1</v>
      </c>
      <c r="O2107" t="b">
        <v>0</v>
      </c>
      <c r="P2107" t="b">
        <v>0</v>
      </c>
      <c r="Q2107">
        <v>9</v>
      </c>
      <c r="R2107">
        <v>2</v>
      </c>
      <c r="S2107">
        <v>1</v>
      </c>
      <c r="T2107">
        <v>28</v>
      </c>
      <c r="U2107" t="b">
        <v>1</v>
      </c>
      <c r="V2107" t="s">
        <v>1097</v>
      </c>
      <c r="W2107" t="s">
        <v>3587</v>
      </c>
      <c r="X2107" t="s">
        <v>14697</v>
      </c>
      <c r="Y2107">
        <v>42</v>
      </c>
      <c r="Z2107">
        <v>42</v>
      </c>
      <c r="AA2107">
        <v>6</v>
      </c>
      <c r="AB2107">
        <v>6</v>
      </c>
      <c r="AC2107">
        <v>17</v>
      </c>
    </row>
    <row r="2108" spans="1:29">
      <c r="A2108">
        <v>2260</v>
      </c>
      <c r="B2108" t="s">
        <v>806</v>
      </c>
      <c r="C2108" t="s">
        <v>3686</v>
      </c>
      <c r="J2108" t="s">
        <v>1457</v>
      </c>
      <c r="K2108">
        <v>0</v>
      </c>
      <c r="N2108" t="b">
        <v>1</v>
      </c>
      <c r="O2108" t="b">
        <v>0</v>
      </c>
      <c r="P2108" t="b">
        <v>0</v>
      </c>
      <c r="Q2108">
        <v>9</v>
      </c>
      <c r="R2108">
        <v>2</v>
      </c>
      <c r="S2108">
        <v>1</v>
      </c>
      <c r="T2108">
        <v>28</v>
      </c>
      <c r="U2108" t="b">
        <v>1</v>
      </c>
      <c r="V2108" t="s">
        <v>1097</v>
      </c>
      <c r="W2108" t="s">
        <v>3587</v>
      </c>
      <c r="X2108" t="s">
        <v>14612</v>
      </c>
      <c r="Y2108">
        <v>42</v>
      </c>
      <c r="Z2108">
        <v>42</v>
      </c>
      <c r="AA2108">
        <v>7</v>
      </c>
      <c r="AB2108">
        <v>7</v>
      </c>
      <c r="AC2108">
        <v>17</v>
      </c>
    </row>
    <row r="2109" spans="1:29">
      <c r="A2109">
        <v>2261</v>
      </c>
      <c r="B2109" t="s">
        <v>806</v>
      </c>
      <c r="C2109" t="s">
        <v>3687</v>
      </c>
      <c r="J2109" t="s">
        <v>1457</v>
      </c>
      <c r="K2109">
        <v>0</v>
      </c>
      <c r="N2109" t="b">
        <v>1</v>
      </c>
      <c r="O2109" t="b">
        <v>0</v>
      </c>
      <c r="P2109" t="b">
        <v>0</v>
      </c>
      <c r="Q2109">
        <v>9</v>
      </c>
      <c r="R2109">
        <v>2</v>
      </c>
      <c r="S2109">
        <v>1</v>
      </c>
      <c r="T2109">
        <v>28</v>
      </c>
      <c r="U2109" t="b">
        <v>1</v>
      </c>
      <c r="V2109" t="s">
        <v>1097</v>
      </c>
      <c r="W2109" t="s">
        <v>3587</v>
      </c>
      <c r="X2109" t="s">
        <v>14613</v>
      </c>
      <c r="Y2109">
        <v>42</v>
      </c>
      <c r="Z2109">
        <v>42</v>
      </c>
      <c r="AA2109">
        <v>8</v>
      </c>
      <c r="AB2109">
        <v>8</v>
      </c>
      <c r="AC2109">
        <v>17</v>
      </c>
    </row>
    <row r="2110" spans="1:29">
      <c r="A2110">
        <v>2262</v>
      </c>
      <c r="B2110" t="s">
        <v>806</v>
      </c>
      <c r="C2110" t="s">
        <v>3688</v>
      </c>
      <c r="J2110" t="s">
        <v>1457</v>
      </c>
      <c r="K2110">
        <v>0</v>
      </c>
      <c r="N2110" t="b">
        <v>1</v>
      </c>
      <c r="O2110" t="b">
        <v>0</v>
      </c>
      <c r="P2110" t="b">
        <v>0</v>
      </c>
      <c r="Q2110">
        <v>9</v>
      </c>
      <c r="R2110">
        <v>2</v>
      </c>
      <c r="S2110">
        <v>1</v>
      </c>
      <c r="T2110">
        <v>28</v>
      </c>
      <c r="U2110" t="b">
        <v>1</v>
      </c>
      <c r="V2110" t="s">
        <v>1097</v>
      </c>
      <c r="W2110" t="s">
        <v>3587</v>
      </c>
      <c r="X2110" t="s">
        <v>14698</v>
      </c>
      <c r="Y2110">
        <v>43</v>
      </c>
      <c r="Z2110">
        <v>43</v>
      </c>
      <c r="AA2110">
        <v>6</v>
      </c>
      <c r="AB2110">
        <v>6</v>
      </c>
      <c r="AC2110">
        <v>17</v>
      </c>
    </row>
    <row r="2111" spans="1:29">
      <c r="A2111">
        <v>2263</v>
      </c>
      <c r="B2111" t="s">
        <v>806</v>
      </c>
      <c r="C2111" t="s">
        <v>3689</v>
      </c>
      <c r="J2111" t="s">
        <v>1457</v>
      </c>
      <c r="K2111">
        <v>0</v>
      </c>
      <c r="N2111" t="b">
        <v>1</v>
      </c>
      <c r="O2111" t="b">
        <v>0</v>
      </c>
      <c r="P2111" t="b">
        <v>0</v>
      </c>
      <c r="Q2111">
        <v>9</v>
      </c>
      <c r="R2111">
        <v>2</v>
      </c>
      <c r="S2111">
        <v>1</v>
      </c>
      <c r="T2111">
        <v>28</v>
      </c>
      <c r="U2111" t="b">
        <v>1</v>
      </c>
      <c r="V2111" t="s">
        <v>1097</v>
      </c>
      <c r="W2111" t="s">
        <v>3587</v>
      </c>
      <c r="X2111" t="s">
        <v>14616</v>
      </c>
      <c r="Y2111">
        <v>43</v>
      </c>
      <c r="Z2111">
        <v>43</v>
      </c>
      <c r="AA2111">
        <v>7</v>
      </c>
      <c r="AB2111">
        <v>7</v>
      </c>
      <c r="AC2111">
        <v>17</v>
      </c>
    </row>
    <row r="2112" spans="1:29">
      <c r="A2112">
        <v>2264</v>
      </c>
      <c r="B2112" t="s">
        <v>806</v>
      </c>
      <c r="C2112" t="s">
        <v>3690</v>
      </c>
      <c r="J2112" t="s">
        <v>1457</v>
      </c>
      <c r="K2112">
        <v>0</v>
      </c>
      <c r="N2112" t="b">
        <v>1</v>
      </c>
      <c r="O2112" t="b">
        <v>0</v>
      </c>
      <c r="P2112" t="b">
        <v>0</v>
      </c>
      <c r="Q2112">
        <v>9</v>
      </c>
      <c r="R2112">
        <v>2</v>
      </c>
      <c r="S2112">
        <v>1</v>
      </c>
      <c r="T2112">
        <v>28</v>
      </c>
      <c r="U2112" t="b">
        <v>1</v>
      </c>
      <c r="V2112" t="s">
        <v>1097</v>
      </c>
      <c r="W2112" t="s">
        <v>3587</v>
      </c>
      <c r="X2112" t="s">
        <v>14617</v>
      </c>
      <c r="Y2112">
        <v>43</v>
      </c>
      <c r="Z2112">
        <v>43</v>
      </c>
      <c r="AA2112">
        <v>8</v>
      </c>
      <c r="AB2112">
        <v>8</v>
      </c>
      <c r="AC2112">
        <v>17</v>
      </c>
    </row>
    <row r="2113" spans="1:29">
      <c r="A2113">
        <v>2265</v>
      </c>
      <c r="B2113" t="s">
        <v>806</v>
      </c>
      <c r="C2113" t="s">
        <v>3691</v>
      </c>
      <c r="J2113" t="s">
        <v>1457</v>
      </c>
      <c r="K2113">
        <v>0</v>
      </c>
      <c r="N2113" t="b">
        <v>0</v>
      </c>
      <c r="O2113" t="b">
        <v>1</v>
      </c>
      <c r="P2113" t="b">
        <v>0</v>
      </c>
      <c r="Q2113">
        <v>9</v>
      </c>
      <c r="R2113">
        <v>2</v>
      </c>
      <c r="S2113">
        <v>1</v>
      </c>
      <c r="T2113">
        <v>28</v>
      </c>
      <c r="U2113" t="b">
        <v>1</v>
      </c>
      <c r="V2113" t="s">
        <v>1097</v>
      </c>
      <c r="W2113" t="s">
        <v>3587</v>
      </c>
      <c r="X2113" t="s">
        <v>14699</v>
      </c>
      <c r="Y2113">
        <v>44</v>
      </c>
      <c r="Z2113">
        <v>44</v>
      </c>
      <c r="AA2113">
        <v>6</v>
      </c>
      <c r="AB2113">
        <v>6</v>
      </c>
      <c r="AC2113">
        <v>17</v>
      </c>
    </row>
    <row r="2114" spans="1:29">
      <c r="A2114">
        <v>2266</v>
      </c>
      <c r="B2114" t="s">
        <v>806</v>
      </c>
      <c r="C2114" t="s">
        <v>3692</v>
      </c>
      <c r="J2114" t="s">
        <v>1457</v>
      </c>
      <c r="K2114">
        <v>0</v>
      </c>
      <c r="N2114" t="b">
        <v>0</v>
      </c>
      <c r="O2114" t="b">
        <v>1</v>
      </c>
      <c r="P2114" t="b">
        <v>0</v>
      </c>
      <c r="Q2114">
        <v>9</v>
      </c>
      <c r="R2114">
        <v>2</v>
      </c>
      <c r="S2114">
        <v>1</v>
      </c>
      <c r="T2114">
        <v>28</v>
      </c>
      <c r="U2114" t="b">
        <v>1</v>
      </c>
      <c r="V2114" t="s">
        <v>1097</v>
      </c>
      <c r="W2114" t="s">
        <v>3587</v>
      </c>
      <c r="X2114" t="s">
        <v>14714</v>
      </c>
      <c r="Y2114">
        <v>44</v>
      </c>
      <c r="Z2114">
        <v>44</v>
      </c>
      <c r="AA2114">
        <v>7</v>
      </c>
      <c r="AB2114">
        <v>7</v>
      </c>
      <c r="AC2114">
        <v>17</v>
      </c>
    </row>
    <row r="2115" spans="1:29">
      <c r="A2115">
        <v>2267</v>
      </c>
      <c r="B2115" t="s">
        <v>806</v>
      </c>
      <c r="C2115" t="s">
        <v>3693</v>
      </c>
      <c r="J2115" t="s">
        <v>1457</v>
      </c>
      <c r="K2115">
        <v>0</v>
      </c>
      <c r="N2115" t="b">
        <v>0</v>
      </c>
      <c r="O2115" t="b">
        <v>1</v>
      </c>
      <c r="P2115" t="b">
        <v>0</v>
      </c>
      <c r="Q2115">
        <v>9</v>
      </c>
      <c r="R2115">
        <v>2</v>
      </c>
      <c r="S2115">
        <v>1</v>
      </c>
      <c r="T2115">
        <v>28</v>
      </c>
      <c r="U2115" t="b">
        <v>1</v>
      </c>
      <c r="V2115" t="s">
        <v>1097</v>
      </c>
      <c r="W2115" t="s">
        <v>3587</v>
      </c>
      <c r="X2115" t="s">
        <v>14715</v>
      </c>
      <c r="Y2115">
        <v>44</v>
      </c>
      <c r="Z2115">
        <v>44</v>
      </c>
      <c r="AA2115">
        <v>8</v>
      </c>
      <c r="AB2115">
        <v>8</v>
      </c>
      <c r="AC2115">
        <v>17</v>
      </c>
    </row>
    <row r="2116" spans="1:29">
      <c r="A2116">
        <v>2268</v>
      </c>
      <c r="B2116" t="s">
        <v>806</v>
      </c>
      <c r="C2116" t="s">
        <v>3694</v>
      </c>
      <c r="J2116" t="s">
        <v>1449</v>
      </c>
      <c r="K2116">
        <v>0</v>
      </c>
      <c r="N2116" t="b">
        <v>1</v>
      </c>
      <c r="O2116" t="b">
        <v>0</v>
      </c>
      <c r="P2116" t="b">
        <v>0</v>
      </c>
      <c r="Q2116">
        <v>9</v>
      </c>
      <c r="R2116">
        <v>2</v>
      </c>
      <c r="S2116">
        <v>1</v>
      </c>
      <c r="T2116">
        <v>28</v>
      </c>
      <c r="U2116" t="b">
        <v>1</v>
      </c>
      <c r="V2116" t="s">
        <v>1097</v>
      </c>
      <c r="W2116" t="s">
        <v>3587</v>
      </c>
      <c r="X2116" t="s">
        <v>14700</v>
      </c>
      <c r="Y2116">
        <v>45</v>
      </c>
      <c r="Z2116">
        <v>45</v>
      </c>
      <c r="AA2116">
        <v>6</v>
      </c>
      <c r="AB2116">
        <v>6</v>
      </c>
      <c r="AC2116">
        <v>17</v>
      </c>
    </row>
    <row r="2117" spans="1:29">
      <c r="A2117">
        <v>2269</v>
      </c>
      <c r="B2117" t="s">
        <v>806</v>
      </c>
      <c r="C2117" t="s">
        <v>3695</v>
      </c>
      <c r="J2117" t="s">
        <v>1449</v>
      </c>
      <c r="K2117">
        <v>0</v>
      </c>
      <c r="N2117" t="b">
        <v>1</v>
      </c>
      <c r="O2117" t="b">
        <v>0</v>
      </c>
      <c r="P2117" t="b">
        <v>0</v>
      </c>
      <c r="Q2117">
        <v>9</v>
      </c>
      <c r="R2117">
        <v>2</v>
      </c>
      <c r="S2117">
        <v>1</v>
      </c>
      <c r="T2117">
        <v>28</v>
      </c>
      <c r="U2117" t="b">
        <v>1</v>
      </c>
      <c r="V2117" t="s">
        <v>1097</v>
      </c>
      <c r="W2117" t="s">
        <v>3587</v>
      </c>
      <c r="X2117" t="s">
        <v>14716</v>
      </c>
      <c r="Y2117">
        <v>45</v>
      </c>
      <c r="Z2117">
        <v>45</v>
      </c>
      <c r="AA2117">
        <v>7</v>
      </c>
      <c r="AB2117">
        <v>7</v>
      </c>
      <c r="AC2117">
        <v>17</v>
      </c>
    </row>
    <row r="2118" spans="1:29">
      <c r="A2118">
        <v>2270</v>
      </c>
      <c r="B2118" t="s">
        <v>806</v>
      </c>
      <c r="C2118" t="s">
        <v>3696</v>
      </c>
      <c r="J2118" t="s">
        <v>1449</v>
      </c>
      <c r="K2118">
        <v>0</v>
      </c>
      <c r="N2118" t="b">
        <v>1</v>
      </c>
      <c r="O2118" t="b">
        <v>0</v>
      </c>
      <c r="P2118" t="b">
        <v>0</v>
      </c>
      <c r="Q2118">
        <v>9</v>
      </c>
      <c r="R2118">
        <v>2</v>
      </c>
      <c r="S2118">
        <v>1</v>
      </c>
      <c r="T2118">
        <v>28</v>
      </c>
      <c r="U2118" t="b">
        <v>1</v>
      </c>
      <c r="V2118" t="s">
        <v>1097</v>
      </c>
      <c r="W2118" t="s">
        <v>3587</v>
      </c>
      <c r="X2118" t="s">
        <v>14717</v>
      </c>
      <c r="Y2118">
        <v>45</v>
      </c>
      <c r="Z2118">
        <v>45</v>
      </c>
      <c r="AA2118">
        <v>8</v>
      </c>
      <c r="AB2118">
        <v>8</v>
      </c>
      <c r="AC2118">
        <v>17</v>
      </c>
    </row>
    <row r="2119" spans="1:29">
      <c r="A2119">
        <v>2271</v>
      </c>
      <c r="B2119" t="s">
        <v>806</v>
      </c>
      <c r="C2119" t="s">
        <v>3697</v>
      </c>
      <c r="J2119" t="s">
        <v>1449</v>
      </c>
      <c r="K2119">
        <v>0</v>
      </c>
      <c r="N2119" t="b">
        <v>1</v>
      </c>
      <c r="O2119" t="b">
        <v>0</v>
      </c>
      <c r="P2119" t="b">
        <v>0</v>
      </c>
      <c r="Q2119">
        <v>9</v>
      </c>
      <c r="R2119">
        <v>2</v>
      </c>
      <c r="S2119">
        <v>1</v>
      </c>
      <c r="T2119">
        <v>28</v>
      </c>
      <c r="U2119" t="b">
        <v>1</v>
      </c>
      <c r="V2119" t="s">
        <v>1097</v>
      </c>
      <c r="W2119" t="s">
        <v>3587</v>
      </c>
      <c r="X2119" t="s">
        <v>14702</v>
      </c>
      <c r="Y2119">
        <v>46</v>
      </c>
      <c r="Z2119">
        <v>46</v>
      </c>
      <c r="AA2119">
        <v>6</v>
      </c>
      <c r="AB2119">
        <v>6</v>
      </c>
      <c r="AC2119">
        <v>17</v>
      </c>
    </row>
    <row r="2120" spans="1:29">
      <c r="A2120">
        <v>2272</v>
      </c>
      <c r="B2120" t="s">
        <v>806</v>
      </c>
      <c r="C2120" t="s">
        <v>3698</v>
      </c>
      <c r="J2120" t="s">
        <v>1449</v>
      </c>
      <c r="K2120">
        <v>0</v>
      </c>
      <c r="N2120" t="b">
        <v>1</v>
      </c>
      <c r="O2120" t="b">
        <v>0</v>
      </c>
      <c r="P2120" t="b">
        <v>0</v>
      </c>
      <c r="Q2120">
        <v>9</v>
      </c>
      <c r="R2120">
        <v>2</v>
      </c>
      <c r="S2120">
        <v>1</v>
      </c>
      <c r="T2120">
        <v>28</v>
      </c>
      <c r="U2120" t="b">
        <v>1</v>
      </c>
      <c r="V2120" t="s">
        <v>1097</v>
      </c>
      <c r="W2120" t="s">
        <v>3587</v>
      </c>
      <c r="X2120" t="s">
        <v>14718</v>
      </c>
      <c r="Y2120">
        <v>46</v>
      </c>
      <c r="Z2120">
        <v>46</v>
      </c>
      <c r="AA2120">
        <v>7</v>
      </c>
      <c r="AB2120">
        <v>7</v>
      </c>
      <c r="AC2120">
        <v>17</v>
      </c>
    </row>
    <row r="2121" spans="1:29">
      <c r="A2121">
        <v>2273</v>
      </c>
      <c r="B2121" t="s">
        <v>806</v>
      </c>
      <c r="C2121" t="s">
        <v>3699</v>
      </c>
      <c r="J2121" t="s">
        <v>1449</v>
      </c>
      <c r="K2121">
        <v>0</v>
      </c>
      <c r="N2121" t="b">
        <v>1</v>
      </c>
      <c r="O2121" t="b">
        <v>0</v>
      </c>
      <c r="P2121" t="b">
        <v>0</v>
      </c>
      <c r="Q2121">
        <v>9</v>
      </c>
      <c r="R2121">
        <v>2</v>
      </c>
      <c r="S2121">
        <v>1</v>
      </c>
      <c r="T2121">
        <v>28</v>
      </c>
      <c r="U2121" t="b">
        <v>1</v>
      </c>
      <c r="V2121" t="s">
        <v>1097</v>
      </c>
      <c r="W2121" t="s">
        <v>3587</v>
      </c>
      <c r="X2121" t="s">
        <v>14719</v>
      </c>
      <c r="Y2121">
        <v>46</v>
      </c>
      <c r="Z2121">
        <v>46</v>
      </c>
      <c r="AA2121">
        <v>8</v>
      </c>
      <c r="AB2121">
        <v>8</v>
      </c>
      <c r="AC2121">
        <v>17</v>
      </c>
    </row>
    <row r="2122" spans="1:29">
      <c r="A2122">
        <v>2274</v>
      </c>
      <c r="B2122" t="s">
        <v>806</v>
      </c>
      <c r="C2122" t="s">
        <v>3700</v>
      </c>
      <c r="J2122" t="s">
        <v>1449</v>
      </c>
      <c r="K2122">
        <v>0</v>
      </c>
      <c r="N2122" t="b">
        <v>1</v>
      </c>
      <c r="O2122" t="b">
        <v>0</v>
      </c>
      <c r="P2122" t="b">
        <v>0</v>
      </c>
      <c r="Q2122">
        <v>9</v>
      </c>
      <c r="R2122">
        <v>2</v>
      </c>
      <c r="S2122">
        <v>1</v>
      </c>
      <c r="T2122">
        <v>28</v>
      </c>
      <c r="U2122" t="b">
        <v>1</v>
      </c>
      <c r="V2122" t="s">
        <v>1097</v>
      </c>
      <c r="W2122" t="s">
        <v>3587</v>
      </c>
      <c r="X2122" t="s">
        <v>14493</v>
      </c>
      <c r="Y2122">
        <v>47</v>
      </c>
      <c r="Z2122">
        <v>47</v>
      </c>
      <c r="AA2122">
        <v>6</v>
      </c>
      <c r="AB2122">
        <v>6</v>
      </c>
      <c r="AC2122">
        <v>17</v>
      </c>
    </row>
    <row r="2123" spans="1:29">
      <c r="A2123">
        <v>2275</v>
      </c>
      <c r="B2123" t="s">
        <v>806</v>
      </c>
      <c r="C2123" t="s">
        <v>3701</v>
      </c>
      <c r="J2123" t="s">
        <v>1449</v>
      </c>
      <c r="K2123">
        <v>0</v>
      </c>
      <c r="N2123" t="b">
        <v>1</v>
      </c>
      <c r="O2123" t="b">
        <v>0</v>
      </c>
      <c r="P2123" t="b">
        <v>0</v>
      </c>
      <c r="Q2123">
        <v>9</v>
      </c>
      <c r="R2123">
        <v>2</v>
      </c>
      <c r="S2123">
        <v>1</v>
      </c>
      <c r="T2123">
        <v>28</v>
      </c>
      <c r="U2123" t="b">
        <v>1</v>
      </c>
      <c r="V2123" t="s">
        <v>1097</v>
      </c>
      <c r="W2123" t="s">
        <v>3587</v>
      </c>
      <c r="X2123" t="s">
        <v>14720</v>
      </c>
      <c r="Y2123">
        <v>47</v>
      </c>
      <c r="Z2123">
        <v>47</v>
      </c>
      <c r="AA2123">
        <v>7</v>
      </c>
      <c r="AB2123">
        <v>7</v>
      </c>
      <c r="AC2123">
        <v>17</v>
      </c>
    </row>
    <row r="2124" spans="1:29">
      <c r="A2124">
        <v>2276</v>
      </c>
      <c r="B2124" t="s">
        <v>806</v>
      </c>
      <c r="C2124" t="s">
        <v>3702</v>
      </c>
      <c r="J2124" t="s">
        <v>1449</v>
      </c>
      <c r="K2124">
        <v>0</v>
      </c>
      <c r="N2124" t="b">
        <v>1</v>
      </c>
      <c r="O2124" t="b">
        <v>0</v>
      </c>
      <c r="P2124" t="b">
        <v>0</v>
      </c>
      <c r="Q2124">
        <v>9</v>
      </c>
      <c r="R2124">
        <v>2</v>
      </c>
      <c r="S2124">
        <v>1</v>
      </c>
      <c r="T2124">
        <v>28</v>
      </c>
      <c r="U2124" t="b">
        <v>1</v>
      </c>
      <c r="V2124" t="s">
        <v>1097</v>
      </c>
      <c r="W2124" t="s">
        <v>3587</v>
      </c>
      <c r="X2124" t="s">
        <v>14721</v>
      </c>
      <c r="Y2124">
        <v>47</v>
      </c>
      <c r="Z2124">
        <v>47</v>
      </c>
      <c r="AA2124">
        <v>8</v>
      </c>
      <c r="AB2124">
        <v>8</v>
      </c>
      <c r="AC2124">
        <v>17</v>
      </c>
    </row>
    <row r="2125" spans="1:29">
      <c r="A2125">
        <v>2277</v>
      </c>
      <c r="B2125" t="s">
        <v>806</v>
      </c>
      <c r="C2125" t="s">
        <v>3703</v>
      </c>
      <c r="J2125" t="s">
        <v>1457</v>
      </c>
      <c r="K2125">
        <v>0</v>
      </c>
      <c r="N2125" t="b">
        <v>1</v>
      </c>
      <c r="O2125" t="b">
        <v>0</v>
      </c>
      <c r="P2125" t="b">
        <v>0</v>
      </c>
      <c r="Q2125">
        <v>9</v>
      </c>
      <c r="R2125">
        <v>2</v>
      </c>
      <c r="S2125">
        <v>1</v>
      </c>
      <c r="T2125">
        <v>28</v>
      </c>
      <c r="U2125" t="b">
        <v>1</v>
      </c>
      <c r="V2125" t="s">
        <v>1097</v>
      </c>
      <c r="W2125" t="s">
        <v>3587</v>
      </c>
      <c r="X2125" t="s">
        <v>14496</v>
      </c>
      <c r="Y2125">
        <v>48</v>
      </c>
      <c r="Z2125">
        <v>48</v>
      </c>
      <c r="AA2125">
        <v>6</v>
      </c>
      <c r="AB2125">
        <v>6</v>
      </c>
      <c r="AC2125">
        <v>17</v>
      </c>
    </row>
    <row r="2126" spans="1:29">
      <c r="A2126">
        <v>2278</v>
      </c>
      <c r="B2126" t="s">
        <v>806</v>
      </c>
      <c r="C2126" t="s">
        <v>3704</v>
      </c>
      <c r="J2126" t="s">
        <v>1457</v>
      </c>
      <c r="K2126">
        <v>0</v>
      </c>
      <c r="N2126" t="b">
        <v>1</v>
      </c>
      <c r="O2126" t="b">
        <v>0</v>
      </c>
      <c r="P2126" t="b">
        <v>0</v>
      </c>
      <c r="Q2126">
        <v>9</v>
      </c>
      <c r="R2126">
        <v>2</v>
      </c>
      <c r="S2126">
        <v>1</v>
      </c>
      <c r="T2126">
        <v>28</v>
      </c>
      <c r="U2126" t="b">
        <v>1</v>
      </c>
      <c r="V2126" t="s">
        <v>1097</v>
      </c>
      <c r="W2126" t="s">
        <v>3587</v>
      </c>
      <c r="X2126" t="s">
        <v>14722</v>
      </c>
      <c r="Y2126">
        <v>48</v>
      </c>
      <c r="Z2126">
        <v>48</v>
      </c>
      <c r="AA2126">
        <v>7</v>
      </c>
      <c r="AB2126">
        <v>7</v>
      </c>
      <c r="AC2126">
        <v>17</v>
      </c>
    </row>
    <row r="2127" spans="1:29">
      <c r="A2127">
        <v>2279</v>
      </c>
      <c r="B2127" t="s">
        <v>806</v>
      </c>
      <c r="C2127" t="s">
        <v>3705</v>
      </c>
      <c r="J2127" t="s">
        <v>1457</v>
      </c>
      <c r="K2127">
        <v>0</v>
      </c>
      <c r="N2127" t="b">
        <v>1</v>
      </c>
      <c r="O2127" t="b">
        <v>0</v>
      </c>
      <c r="P2127" t="b">
        <v>0</v>
      </c>
      <c r="Q2127">
        <v>9</v>
      </c>
      <c r="R2127">
        <v>2</v>
      </c>
      <c r="S2127">
        <v>1</v>
      </c>
      <c r="T2127">
        <v>28</v>
      </c>
      <c r="U2127" t="b">
        <v>1</v>
      </c>
      <c r="V2127" t="s">
        <v>1097</v>
      </c>
      <c r="W2127" t="s">
        <v>3587</v>
      </c>
      <c r="X2127" t="s">
        <v>14723</v>
      </c>
      <c r="Y2127">
        <v>48</v>
      </c>
      <c r="Z2127">
        <v>48</v>
      </c>
      <c r="AA2127">
        <v>8</v>
      </c>
      <c r="AB2127">
        <v>8</v>
      </c>
      <c r="AC2127">
        <v>17</v>
      </c>
    </row>
    <row r="2128" spans="1:29">
      <c r="A2128">
        <v>2280</v>
      </c>
      <c r="B2128" t="s">
        <v>806</v>
      </c>
      <c r="C2128" t="s">
        <v>3706</v>
      </c>
      <c r="J2128" t="s">
        <v>1457</v>
      </c>
      <c r="K2128">
        <v>0</v>
      </c>
      <c r="N2128" t="b">
        <v>1</v>
      </c>
      <c r="O2128" t="b">
        <v>0</v>
      </c>
      <c r="P2128" t="b">
        <v>0</v>
      </c>
      <c r="Q2128">
        <v>9</v>
      </c>
      <c r="R2128">
        <v>2</v>
      </c>
      <c r="S2128">
        <v>1</v>
      </c>
      <c r="T2128">
        <v>28</v>
      </c>
      <c r="U2128" t="b">
        <v>1</v>
      </c>
      <c r="V2128" t="s">
        <v>1097</v>
      </c>
      <c r="W2128" t="s">
        <v>3587</v>
      </c>
      <c r="X2128" t="s">
        <v>14499</v>
      </c>
      <c r="Y2128">
        <v>49</v>
      </c>
      <c r="Z2128">
        <v>49</v>
      </c>
      <c r="AA2128">
        <v>6</v>
      </c>
      <c r="AB2128">
        <v>6</v>
      </c>
      <c r="AC2128">
        <v>17</v>
      </c>
    </row>
    <row r="2129" spans="1:29">
      <c r="A2129">
        <v>2281</v>
      </c>
      <c r="B2129" t="s">
        <v>806</v>
      </c>
      <c r="C2129" t="s">
        <v>3707</v>
      </c>
      <c r="J2129" t="s">
        <v>1457</v>
      </c>
      <c r="K2129">
        <v>0</v>
      </c>
      <c r="N2129" t="b">
        <v>1</v>
      </c>
      <c r="O2129" t="b">
        <v>0</v>
      </c>
      <c r="P2129" t="b">
        <v>0</v>
      </c>
      <c r="Q2129">
        <v>9</v>
      </c>
      <c r="R2129">
        <v>2</v>
      </c>
      <c r="S2129">
        <v>1</v>
      </c>
      <c r="T2129">
        <v>28</v>
      </c>
      <c r="U2129" t="b">
        <v>1</v>
      </c>
      <c r="V2129" t="s">
        <v>1097</v>
      </c>
      <c r="W2129" t="s">
        <v>3587</v>
      </c>
      <c r="X2129" t="s">
        <v>14724</v>
      </c>
      <c r="Y2129">
        <v>49</v>
      </c>
      <c r="Z2129">
        <v>49</v>
      </c>
      <c r="AA2129">
        <v>7</v>
      </c>
      <c r="AB2129">
        <v>7</v>
      </c>
      <c r="AC2129">
        <v>17</v>
      </c>
    </row>
    <row r="2130" spans="1:29">
      <c r="A2130">
        <v>2282</v>
      </c>
      <c r="B2130" t="s">
        <v>806</v>
      </c>
      <c r="C2130" t="s">
        <v>3708</v>
      </c>
      <c r="J2130" t="s">
        <v>1457</v>
      </c>
      <c r="K2130">
        <v>0</v>
      </c>
      <c r="N2130" t="b">
        <v>1</v>
      </c>
      <c r="O2130" t="b">
        <v>0</v>
      </c>
      <c r="P2130" t="b">
        <v>0</v>
      </c>
      <c r="Q2130">
        <v>9</v>
      </c>
      <c r="R2130">
        <v>2</v>
      </c>
      <c r="S2130">
        <v>1</v>
      </c>
      <c r="T2130">
        <v>28</v>
      </c>
      <c r="U2130" t="b">
        <v>1</v>
      </c>
      <c r="V2130" t="s">
        <v>1097</v>
      </c>
      <c r="W2130" t="s">
        <v>3587</v>
      </c>
      <c r="X2130" t="s">
        <v>14725</v>
      </c>
      <c r="Y2130">
        <v>49</v>
      </c>
      <c r="Z2130">
        <v>49</v>
      </c>
      <c r="AA2130">
        <v>8</v>
      </c>
      <c r="AB2130">
        <v>8</v>
      </c>
      <c r="AC2130">
        <v>17</v>
      </c>
    </row>
    <row r="2131" spans="1:29">
      <c r="A2131">
        <v>2283</v>
      </c>
      <c r="B2131" t="s">
        <v>806</v>
      </c>
      <c r="C2131" t="s">
        <v>3709</v>
      </c>
      <c r="J2131" t="s">
        <v>1457</v>
      </c>
      <c r="K2131">
        <v>0</v>
      </c>
      <c r="N2131" t="b">
        <v>1</v>
      </c>
      <c r="O2131" t="b">
        <v>0</v>
      </c>
      <c r="P2131" t="b">
        <v>0</v>
      </c>
      <c r="Q2131">
        <v>9</v>
      </c>
      <c r="R2131">
        <v>2</v>
      </c>
      <c r="S2131">
        <v>1</v>
      </c>
      <c r="T2131">
        <v>28</v>
      </c>
      <c r="U2131" t="b">
        <v>1</v>
      </c>
      <c r="V2131" t="s">
        <v>1097</v>
      </c>
      <c r="W2131" t="s">
        <v>3587</v>
      </c>
      <c r="X2131" t="s">
        <v>14502</v>
      </c>
      <c r="Y2131">
        <v>50</v>
      </c>
      <c r="Z2131">
        <v>50</v>
      </c>
      <c r="AA2131">
        <v>6</v>
      </c>
      <c r="AB2131">
        <v>6</v>
      </c>
      <c r="AC2131">
        <v>17</v>
      </c>
    </row>
    <row r="2132" spans="1:29">
      <c r="A2132">
        <v>2284</v>
      </c>
      <c r="B2132" t="s">
        <v>806</v>
      </c>
      <c r="C2132" t="s">
        <v>3710</v>
      </c>
      <c r="J2132" t="s">
        <v>1457</v>
      </c>
      <c r="K2132">
        <v>0</v>
      </c>
      <c r="N2132" t="b">
        <v>1</v>
      </c>
      <c r="O2132" t="b">
        <v>0</v>
      </c>
      <c r="P2132" t="b">
        <v>0</v>
      </c>
      <c r="Q2132">
        <v>9</v>
      </c>
      <c r="R2132">
        <v>2</v>
      </c>
      <c r="S2132">
        <v>1</v>
      </c>
      <c r="T2132">
        <v>28</v>
      </c>
      <c r="U2132" t="b">
        <v>1</v>
      </c>
      <c r="V2132" t="s">
        <v>1097</v>
      </c>
      <c r="W2132" t="s">
        <v>3587</v>
      </c>
      <c r="X2132" t="s">
        <v>14726</v>
      </c>
      <c r="Y2132">
        <v>50</v>
      </c>
      <c r="Z2132">
        <v>50</v>
      </c>
      <c r="AA2132">
        <v>7</v>
      </c>
      <c r="AB2132">
        <v>7</v>
      </c>
      <c r="AC2132">
        <v>17</v>
      </c>
    </row>
    <row r="2133" spans="1:29">
      <c r="A2133">
        <v>2285</v>
      </c>
      <c r="B2133" t="s">
        <v>806</v>
      </c>
      <c r="C2133" t="s">
        <v>3711</v>
      </c>
      <c r="J2133" t="s">
        <v>1457</v>
      </c>
      <c r="K2133">
        <v>0</v>
      </c>
      <c r="N2133" t="b">
        <v>1</v>
      </c>
      <c r="O2133" t="b">
        <v>0</v>
      </c>
      <c r="P2133" t="b">
        <v>0</v>
      </c>
      <c r="Q2133">
        <v>9</v>
      </c>
      <c r="R2133">
        <v>2</v>
      </c>
      <c r="S2133">
        <v>1</v>
      </c>
      <c r="T2133">
        <v>28</v>
      </c>
      <c r="U2133" t="b">
        <v>1</v>
      </c>
      <c r="V2133" t="s">
        <v>1097</v>
      </c>
      <c r="W2133" t="s">
        <v>3587</v>
      </c>
      <c r="X2133" t="s">
        <v>14727</v>
      </c>
      <c r="Y2133">
        <v>50</v>
      </c>
      <c r="Z2133">
        <v>50</v>
      </c>
      <c r="AA2133">
        <v>8</v>
      </c>
      <c r="AB2133">
        <v>8</v>
      </c>
      <c r="AC2133">
        <v>17</v>
      </c>
    </row>
    <row r="2134" spans="1:29">
      <c r="A2134">
        <v>2286</v>
      </c>
      <c r="B2134" t="s">
        <v>806</v>
      </c>
      <c r="C2134" t="s">
        <v>3712</v>
      </c>
      <c r="J2134" t="s">
        <v>1457</v>
      </c>
      <c r="K2134">
        <v>0</v>
      </c>
      <c r="N2134" t="b">
        <v>0</v>
      </c>
      <c r="O2134" t="b">
        <v>1</v>
      </c>
      <c r="P2134" t="b">
        <v>0</v>
      </c>
      <c r="Q2134">
        <v>9</v>
      </c>
      <c r="R2134">
        <v>2</v>
      </c>
      <c r="S2134">
        <v>1</v>
      </c>
      <c r="T2134">
        <v>28</v>
      </c>
      <c r="U2134" t="b">
        <v>1</v>
      </c>
      <c r="V2134" t="s">
        <v>1097</v>
      </c>
      <c r="W2134" t="s">
        <v>3587</v>
      </c>
      <c r="X2134" t="s">
        <v>14753</v>
      </c>
      <c r="Y2134">
        <v>41</v>
      </c>
      <c r="Z2134">
        <v>41</v>
      </c>
      <c r="AA2134">
        <v>9</v>
      </c>
      <c r="AB2134">
        <v>9</v>
      </c>
      <c r="AC2134">
        <v>17</v>
      </c>
    </row>
    <row r="2135" spans="1:29">
      <c r="A2135">
        <v>2287</v>
      </c>
      <c r="B2135" t="s">
        <v>806</v>
      </c>
      <c r="C2135" t="s">
        <v>3713</v>
      </c>
      <c r="J2135" t="s">
        <v>1457</v>
      </c>
      <c r="K2135">
        <v>0</v>
      </c>
      <c r="N2135" t="b">
        <v>0</v>
      </c>
      <c r="O2135" t="b">
        <v>1</v>
      </c>
      <c r="P2135" t="b">
        <v>0</v>
      </c>
      <c r="Q2135">
        <v>9</v>
      </c>
      <c r="R2135">
        <v>2</v>
      </c>
      <c r="S2135">
        <v>1</v>
      </c>
      <c r="T2135">
        <v>28</v>
      </c>
      <c r="U2135" t="b">
        <v>1</v>
      </c>
      <c r="V2135" t="s">
        <v>1097</v>
      </c>
      <c r="W2135" t="s">
        <v>3587</v>
      </c>
      <c r="X2135" t="s">
        <v>14614</v>
      </c>
      <c r="Y2135">
        <v>42</v>
      </c>
      <c r="Z2135">
        <v>42</v>
      </c>
      <c r="AA2135">
        <v>9</v>
      </c>
      <c r="AB2135">
        <v>9</v>
      </c>
      <c r="AC2135">
        <v>17</v>
      </c>
    </row>
    <row r="2136" spans="1:29">
      <c r="A2136">
        <v>2288</v>
      </c>
      <c r="B2136" t="s">
        <v>806</v>
      </c>
      <c r="C2136" t="s">
        <v>3714</v>
      </c>
      <c r="J2136" t="s">
        <v>1457</v>
      </c>
      <c r="K2136">
        <v>0</v>
      </c>
      <c r="N2136" t="b">
        <v>0</v>
      </c>
      <c r="O2136" t="b">
        <v>1</v>
      </c>
      <c r="P2136" t="b">
        <v>0</v>
      </c>
      <c r="Q2136">
        <v>9</v>
      </c>
      <c r="R2136">
        <v>2</v>
      </c>
      <c r="S2136">
        <v>1</v>
      </c>
      <c r="T2136">
        <v>28</v>
      </c>
      <c r="U2136" t="b">
        <v>1</v>
      </c>
      <c r="V2136" t="s">
        <v>1097</v>
      </c>
      <c r="W2136" t="s">
        <v>3587</v>
      </c>
      <c r="X2136" t="s">
        <v>14618</v>
      </c>
      <c r="Y2136">
        <v>43</v>
      </c>
      <c r="Z2136">
        <v>43</v>
      </c>
      <c r="AA2136">
        <v>9</v>
      </c>
      <c r="AB2136">
        <v>9</v>
      </c>
      <c r="AC2136">
        <v>17</v>
      </c>
    </row>
    <row r="2137" spans="1:29">
      <c r="A2137">
        <v>2289</v>
      </c>
      <c r="B2137" t="s">
        <v>806</v>
      </c>
      <c r="C2137" t="s">
        <v>3715</v>
      </c>
      <c r="J2137" t="s">
        <v>1457</v>
      </c>
      <c r="K2137">
        <v>0</v>
      </c>
      <c r="N2137" t="b">
        <v>0</v>
      </c>
      <c r="O2137" t="b">
        <v>1</v>
      </c>
      <c r="P2137" t="b">
        <v>0</v>
      </c>
      <c r="Q2137">
        <v>9</v>
      </c>
      <c r="R2137">
        <v>2</v>
      </c>
      <c r="S2137">
        <v>1</v>
      </c>
      <c r="T2137">
        <v>28</v>
      </c>
      <c r="U2137" t="b">
        <v>1</v>
      </c>
      <c r="V2137" t="s">
        <v>1097</v>
      </c>
      <c r="W2137" t="s">
        <v>3587</v>
      </c>
      <c r="X2137" t="s">
        <v>14490</v>
      </c>
      <c r="Y2137">
        <v>44</v>
      </c>
      <c r="Z2137">
        <v>44</v>
      </c>
      <c r="AA2137">
        <v>9</v>
      </c>
      <c r="AB2137">
        <v>9</v>
      </c>
      <c r="AC2137">
        <v>17</v>
      </c>
    </row>
    <row r="2138" spans="1:29">
      <c r="A2138">
        <v>2290</v>
      </c>
      <c r="B2138" t="s">
        <v>806</v>
      </c>
      <c r="C2138" t="s">
        <v>3716</v>
      </c>
      <c r="J2138" t="s">
        <v>1457</v>
      </c>
      <c r="K2138">
        <v>0</v>
      </c>
      <c r="N2138" t="b">
        <v>0</v>
      </c>
      <c r="O2138" t="b">
        <v>1</v>
      </c>
      <c r="P2138" t="b">
        <v>0</v>
      </c>
      <c r="Q2138">
        <v>9</v>
      </c>
      <c r="R2138">
        <v>2</v>
      </c>
      <c r="S2138">
        <v>1</v>
      </c>
      <c r="T2138">
        <v>28</v>
      </c>
      <c r="U2138" t="b">
        <v>1</v>
      </c>
      <c r="V2138" t="s">
        <v>1097</v>
      </c>
      <c r="W2138" t="s">
        <v>3587</v>
      </c>
      <c r="X2138" t="s">
        <v>14497</v>
      </c>
      <c r="Y2138">
        <v>48</v>
      </c>
      <c r="Z2138">
        <v>48</v>
      </c>
      <c r="AA2138">
        <v>9</v>
      </c>
      <c r="AB2138">
        <v>9</v>
      </c>
      <c r="AC2138">
        <v>17</v>
      </c>
    </row>
    <row r="2139" spans="1:29">
      <c r="A2139">
        <v>2291</v>
      </c>
      <c r="B2139" t="s">
        <v>806</v>
      </c>
      <c r="C2139" t="s">
        <v>3717</v>
      </c>
      <c r="J2139" t="s">
        <v>1457</v>
      </c>
      <c r="K2139">
        <v>0</v>
      </c>
      <c r="N2139" t="b">
        <v>0</v>
      </c>
      <c r="O2139" t="b">
        <v>1</v>
      </c>
      <c r="P2139" t="b">
        <v>0</v>
      </c>
      <c r="Q2139">
        <v>9</v>
      </c>
      <c r="R2139">
        <v>2</v>
      </c>
      <c r="S2139">
        <v>1</v>
      </c>
      <c r="T2139">
        <v>28</v>
      </c>
      <c r="U2139" t="b">
        <v>1</v>
      </c>
      <c r="V2139" t="s">
        <v>1097</v>
      </c>
      <c r="W2139" t="s">
        <v>3587</v>
      </c>
      <c r="X2139" t="s">
        <v>14500</v>
      </c>
      <c r="Y2139">
        <v>49</v>
      </c>
      <c r="Z2139">
        <v>49</v>
      </c>
      <c r="AA2139">
        <v>9</v>
      </c>
      <c r="AB2139">
        <v>9</v>
      </c>
      <c r="AC2139">
        <v>17</v>
      </c>
    </row>
    <row r="2140" spans="1:29">
      <c r="A2140">
        <v>2292</v>
      </c>
      <c r="B2140" t="s">
        <v>806</v>
      </c>
      <c r="C2140" t="s">
        <v>3718</v>
      </c>
      <c r="J2140" t="s">
        <v>1457</v>
      </c>
      <c r="K2140">
        <v>0</v>
      </c>
      <c r="N2140" t="b">
        <v>0</v>
      </c>
      <c r="O2140" t="b">
        <v>1</v>
      </c>
      <c r="P2140" t="b">
        <v>0</v>
      </c>
      <c r="Q2140">
        <v>9</v>
      </c>
      <c r="R2140">
        <v>2</v>
      </c>
      <c r="S2140">
        <v>1</v>
      </c>
      <c r="T2140">
        <v>28</v>
      </c>
      <c r="U2140" t="b">
        <v>1</v>
      </c>
      <c r="V2140" t="s">
        <v>1097</v>
      </c>
      <c r="W2140" t="s">
        <v>3587</v>
      </c>
      <c r="X2140" t="s">
        <v>14503</v>
      </c>
      <c r="Y2140">
        <v>50</v>
      </c>
      <c r="Z2140">
        <v>50</v>
      </c>
      <c r="AA2140">
        <v>9</v>
      </c>
      <c r="AB2140">
        <v>9</v>
      </c>
      <c r="AC2140">
        <v>17</v>
      </c>
    </row>
    <row r="2141" spans="1:29">
      <c r="A2141">
        <v>2293</v>
      </c>
      <c r="B2141" t="s">
        <v>1516</v>
      </c>
      <c r="C2141" t="s">
        <v>3719</v>
      </c>
      <c r="D2141" t="s">
        <v>3720</v>
      </c>
      <c r="E2141" t="s">
        <v>1098</v>
      </c>
      <c r="U2141" t="b">
        <v>1</v>
      </c>
      <c r="V2141" t="s">
        <v>1098</v>
      </c>
      <c r="W2141" t="s">
        <v>3721</v>
      </c>
      <c r="X2141" t="s">
        <v>15436</v>
      </c>
      <c r="Y2141">
        <v>11</v>
      </c>
      <c r="Z2141">
        <v>103</v>
      </c>
      <c r="AA2141">
        <v>2</v>
      </c>
      <c r="AB2141">
        <v>10</v>
      </c>
      <c r="AC2141">
        <v>18</v>
      </c>
    </row>
    <row r="2142" spans="1:29">
      <c r="A2142">
        <v>2294</v>
      </c>
      <c r="B2142" t="s">
        <v>828</v>
      </c>
      <c r="C2142" t="s">
        <v>3722</v>
      </c>
      <c r="U2142" t="b">
        <v>1</v>
      </c>
      <c r="V2142" t="s">
        <v>1098</v>
      </c>
      <c r="W2142" t="s">
        <v>3721</v>
      </c>
      <c r="X2142" t="s">
        <v>15437</v>
      </c>
      <c r="Y2142">
        <v>11</v>
      </c>
      <c r="Z2142">
        <v>103</v>
      </c>
      <c r="AA2142">
        <v>2</v>
      </c>
      <c r="AB2142">
        <v>9</v>
      </c>
      <c r="AC2142">
        <v>18</v>
      </c>
    </row>
    <row r="2143" spans="1:29">
      <c r="A2143">
        <v>2295</v>
      </c>
      <c r="B2143" t="s">
        <v>1521</v>
      </c>
      <c r="C2143" t="s">
        <v>3723</v>
      </c>
      <c r="U2143" t="b">
        <v>1</v>
      </c>
      <c r="V2143" t="s">
        <v>1098</v>
      </c>
      <c r="W2143" t="s">
        <v>3721</v>
      </c>
      <c r="X2143" t="s">
        <v>15438</v>
      </c>
      <c r="Y2143">
        <v>12</v>
      </c>
      <c r="Z2143">
        <v>103</v>
      </c>
      <c r="AA2143">
        <v>2</v>
      </c>
      <c r="AB2143">
        <v>10</v>
      </c>
      <c r="AC2143">
        <v>18</v>
      </c>
    </row>
    <row r="2144" spans="1:29">
      <c r="A2144">
        <v>2296</v>
      </c>
      <c r="B2144" t="s">
        <v>806</v>
      </c>
      <c r="C2144" t="s">
        <v>3724</v>
      </c>
      <c r="J2144" t="s">
        <v>1457</v>
      </c>
      <c r="K2144">
        <v>0</v>
      </c>
      <c r="N2144" t="b">
        <v>1</v>
      </c>
      <c r="O2144" t="b">
        <v>0</v>
      </c>
      <c r="P2144" t="b">
        <v>0</v>
      </c>
      <c r="Q2144">
        <v>9</v>
      </c>
      <c r="R2144">
        <v>2</v>
      </c>
      <c r="S2144">
        <v>1</v>
      </c>
      <c r="T2144">
        <v>3</v>
      </c>
      <c r="U2144" t="b">
        <v>1</v>
      </c>
      <c r="V2144" t="s">
        <v>1098</v>
      </c>
      <c r="W2144" t="s">
        <v>3721</v>
      </c>
      <c r="X2144" t="s">
        <v>14675</v>
      </c>
      <c r="Y2144">
        <v>16</v>
      </c>
      <c r="Z2144">
        <v>16</v>
      </c>
      <c r="AA2144">
        <v>8</v>
      </c>
      <c r="AB2144">
        <v>8</v>
      </c>
      <c r="AC2144">
        <v>18</v>
      </c>
    </row>
    <row r="2145" spans="1:29">
      <c r="A2145">
        <v>2297</v>
      </c>
      <c r="B2145" t="s">
        <v>806</v>
      </c>
      <c r="C2145" t="s">
        <v>3725</v>
      </c>
      <c r="J2145" t="s">
        <v>1457</v>
      </c>
      <c r="K2145">
        <v>0</v>
      </c>
      <c r="N2145" t="b">
        <v>1</v>
      </c>
      <c r="O2145" t="b">
        <v>0</v>
      </c>
      <c r="P2145" t="b">
        <v>0</v>
      </c>
      <c r="Q2145">
        <v>9</v>
      </c>
      <c r="R2145">
        <v>2</v>
      </c>
      <c r="S2145">
        <v>1</v>
      </c>
      <c r="T2145">
        <v>3</v>
      </c>
      <c r="U2145" t="b">
        <v>1</v>
      </c>
      <c r="V2145" t="s">
        <v>1098</v>
      </c>
      <c r="W2145" t="s">
        <v>3721</v>
      </c>
      <c r="X2145" t="s">
        <v>14681</v>
      </c>
      <c r="Y2145">
        <v>16</v>
      </c>
      <c r="Z2145">
        <v>16</v>
      </c>
      <c r="AA2145">
        <v>9</v>
      </c>
      <c r="AB2145">
        <v>9</v>
      </c>
      <c r="AC2145">
        <v>18</v>
      </c>
    </row>
    <row r="2146" spans="1:29">
      <c r="A2146">
        <v>2298</v>
      </c>
      <c r="B2146" t="s">
        <v>806</v>
      </c>
      <c r="C2146" t="s">
        <v>3726</v>
      </c>
      <c r="J2146" t="s">
        <v>1457</v>
      </c>
      <c r="K2146">
        <v>0</v>
      </c>
      <c r="N2146" t="b">
        <v>1</v>
      </c>
      <c r="O2146" t="b">
        <v>0</v>
      </c>
      <c r="P2146" t="b">
        <v>0</v>
      </c>
      <c r="Q2146">
        <v>9</v>
      </c>
      <c r="R2146">
        <v>2</v>
      </c>
      <c r="S2146">
        <v>1</v>
      </c>
      <c r="T2146">
        <v>3</v>
      </c>
      <c r="U2146" t="b">
        <v>1</v>
      </c>
      <c r="V2146" t="s">
        <v>1098</v>
      </c>
      <c r="W2146" t="s">
        <v>3721</v>
      </c>
      <c r="X2146" t="s">
        <v>14676</v>
      </c>
      <c r="Y2146">
        <v>17</v>
      </c>
      <c r="Z2146">
        <v>17</v>
      </c>
      <c r="AA2146">
        <v>8</v>
      </c>
      <c r="AB2146">
        <v>8</v>
      </c>
      <c r="AC2146">
        <v>18</v>
      </c>
    </row>
    <row r="2147" spans="1:29">
      <c r="A2147">
        <v>2299</v>
      </c>
      <c r="B2147" t="s">
        <v>806</v>
      </c>
      <c r="C2147" t="s">
        <v>3727</v>
      </c>
      <c r="J2147" t="s">
        <v>1457</v>
      </c>
      <c r="K2147">
        <v>0</v>
      </c>
      <c r="N2147" t="b">
        <v>1</v>
      </c>
      <c r="O2147" t="b">
        <v>0</v>
      </c>
      <c r="P2147" t="b">
        <v>0</v>
      </c>
      <c r="Q2147">
        <v>9</v>
      </c>
      <c r="R2147">
        <v>2</v>
      </c>
      <c r="S2147">
        <v>1</v>
      </c>
      <c r="T2147">
        <v>3</v>
      </c>
      <c r="U2147" t="b">
        <v>1</v>
      </c>
      <c r="V2147" t="s">
        <v>1098</v>
      </c>
      <c r="W2147" t="s">
        <v>3721</v>
      </c>
      <c r="X2147" t="s">
        <v>14458</v>
      </c>
      <c r="Y2147">
        <v>17</v>
      </c>
      <c r="Z2147">
        <v>17</v>
      </c>
      <c r="AA2147">
        <v>9</v>
      </c>
      <c r="AB2147">
        <v>9</v>
      </c>
      <c r="AC2147">
        <v>18</v>
      </c>
    </row>
    <row r="2148" spans="1:29">
      <c r="A2148">
        <v>2300</v>
      </c>
      <c r="B2148" t="s">
        <v>806</v>
      </c>
      <c r="C2148" t="s">
        <v>3728</v>
      </c>
      <c r="J2148" t="s">
        <v>1457</v>
      </c>
      <c r="K2148">
        <v>0</v>
      </c>
      <c r="N2148" t="b">
        <v>1</v>
      </c>
      <c r="O2148" t="b">
        <v>0</v>
      </c>
      <c r="P2148" t="b">
        <v>0</v>
      </c>
      <c r="Q2148">
        <v>9</v>
      </c>
      <c r="R2148">
        <v>2</v>
      </c>
      <c r="S2148">
        <v>1</v>
      </c>
      <c r="T2148">
        <v>3</v>
      </c>
      <c r="U2148" t="b">
        <v>1</v>
      </c>
      <c r="V2148" t="s">
        <v>1098</v>
      </c>
      <c r="W2148" t="s">
        <v>3721</v>
      </c>
      <c r="X2148" t="s">
        <v>14677</v>
      </c>
      <c r="Y2148">
        <v>18</v>
      </c>
      <c r="Z2148">
        <v>18</v>
      </c>
      <c r="AA2148">
        <v>8</v>
      </c>
      <c r="AB2148">
        <v>8</v>
      </c>
      <c r="AC2148">
        <v>18</v>
      </c>
    </row>
    <row r="2149" spans="1:29">
      <c r="A2149">
        <v>2301</v>
      </c>
      <c r="B2149" t="s">
        <v>806</v>
      </c>
      <c r="C2149" t="s">
        <v>3729</v>
      </c>
      <c r="J2149" t="s">
        <v>1457</v>
      </c>
      <c r="K2149">
        <v>0</v>
      </c>
      <c r="N2149" t="b">
        <v>1</v>
      </c>
      <c r="O2149" t="b">
        <v>0</v>
      </c>
      <c r="P2149" t="b">
        <v>0</v>
      </c>
      <c r="Q2149">
        <v>9</v>
      </c>
      <c r="R2149">
        <v>2</v>
      </c>
      <c r="S2149">
        <v>1</v>
      </c>
      <c r="T2149">
        <v>3</v>
      </c>
      <c r="U2149" t="b">
        <v>1</v>
      </c>
      <c r="V2149" t="s">
        <v>1098</v>
      </c>
      <c r="W2149" t="s">
        <v>3721</v>
      </c>
      <c r="X2149" t="s">
        <v>14682</v>
      </c>
      <c r="Y2149">
        <v>18</v>
      </c>
      <c r="Z2149">
        <v>18</v>
      </c>
      <c r="AA2149">
        <v>9</v>
      </c>
      <c r="AB2149">
        <v>9</v>
      </c>
      <c r="AC2149">
        <v>18</v>
      </c>
    </row>
    <row r="2150" spans="1:29">
      <c r="A2150">
        <v>2302</v>
      </c>
      <c r="B2150" t="s">
        <v>806</v>
      </c>
      <c r="C2150" t="s">
        <v>3730</v>
      </c>
      <c r="J2150" t="s">
        <v>1457</v>
      </c>
      <c r="K2150">
        <v>0</v>
      </c>
      <c r="N2150" t="b">
        <v>1</v>
      </c>
      <c r="O2150" t="b">
        <v>0</v>
      </c>
      <c r="P2150" t="b">
        <v>0</v>
      </c>
      <c r="Q2150">
        <v>9</v>
      </c>
      <c r="R2150">
        <v>2</v>
      </c>
      <c r="S2150">
        <v>1</v>
      </c>
      <c r="T2150">
        <v>3</v>
      </c>
      <c r="U2150" t="b">
        <v>1</v>
      </c>
      <c r="V2150" t="s">
        <v>1098</v>
      </c>
      <c r="W2150" t="s">
        <v>3721</v>
      </c>
      <c r="X2150" t="s">
        <v>14678</v>
      </c>
      <c r="Y2150">
        <v>19</v>
      </c>
      <c r="Z2150">
        <v>19</v>
      </c>
      <c r="AA2150">
        <v>8</v>
      </c>
      <c r="AB2150">
        <v>8</v>
      </c>
      <c r="AC2150">
        <v>18</v>
      </c>
    </row>
    <row r="2151" spans="1:29">
      <c r="A2151">
        <v>2303</v>
      </c>
      <c r="B2151" t="s">
        <v>806</v>
      </c>
      <c r="C2151" t="s">
        <v>3731</v>
      </c>
      <c r="J2151" t="s">
        <v>1457</v>
      </c>
      <c r="K2151">
        <v>0</v>
      </c>
      <c r="N2151" t="b">
        <v>1</v>
      </c>
      <c r="O2151" t="b">
        <v>0</v>
      </c>
      <c r="P2151" t="b">
        <v>0</v>
      </c>
      <c r="Q2151">
        <v>9</v>
      </c>
      <c r="R2151">
        <v>2</v>
      </c>
      <c r="S2151">
        <v>1</v>
      </c>
      <c r="T2151">
        <v>3</v>
      </c>
      <c r="U2151" t="b">
        <v>1</v>
      </c>
      <c r="V2151" t="s">
        <v>1098</v>
      </c>
      <c r="W2151" t="s">
        <v>3721</v>
      </c>
      <c r="X2151" t="s">
        <v>14683</v>
      </c>
      <c r="Y2151">
        <v>19</v>
      </c>
      <c r="Z2151">
        <v>19</v>
      </c>
      <c r="AA2151">
        <v>9</v>
      </c>
      <c r="AB2151">
        <v>9</v>
      </c>
      <c r="AC2151">
        <v>18</v>
      </c>
    </row>
    <row r="2152" spans="1:29">
      <c r="A2152">
        <v>2304</v>
      </c>
      <c r="B2152" t="s">
        <v>806</v>
      </c>
      <c r="C2152" t="s">
        <v>3732</v>
      </c>
      <c r="J2152" t="s">
        <v>1457</v>
      </c>
      <c r="K2152">
        <v>0</v>
      </c>
      <c r="N2152" t="b">
        <v>1</v>
      </c>
      <c r="O2152" t="b">
        <v>0</v>
      </c>
      <c r="P2152" t="b">
        <v>0</v>
      </c>
      <c r="Q2152">
        <v>9</v>
      </c>
      <c r="R2152">
        <v>2</v>
      </c>
      <c r="S2152">
        <v>1</v>
      </c>
      <c r="T2152">
        <v>3</v>
      </c>
      <c r="U2152" t="b">
        <v>1</v>
      </c>
      <c r="V2152" t="s">
        <v>1098</v>
      </c>
      <c r="W2152" t="s">
        <v>3721</v>
      </c>
      <c r="X2152" t="s">
        <v>14574</v>
      </c>
      <c r="Y2152">
        <v>20</v>
      </c>
      <c r="Z2152">
        <v>20</v>
      </c>
      <c r="AA2152">
        <v>8</v>
      </c>
      <c r="AB2152">
        <v>8</v>
      </c>
      <c r="AC2152">
        <v>18</v>
      </c>
    </row>
    <row r="2153" spans="1:29">
      <c r="A2153">
        <v>2305</v>
      </c>
      <c r="B2153" t="s">
        <v>806</v>
      </c>
      <c r="C2153" t="s">
        <v>3733</v>
      </c>
      <c r="J2153" t="s">
        <v>1457</v>
      </c>
      <c r="K2153">
        <v>0</v>
      </c>
      <c r="N2153" t="b">
        <v>1</v>
      </c>
      <c r="O2153" t="b">
        <v>0</v>
      </c>
      <c r="P2153" t="b">
        <v>0</v>
      </c>
      <c r="Q2153">
        <v>9</v>
      </c>
      <c r="R2153">
        <v>2</v>
      </c>
      <c r="S2153">
        <v>1</v>
      </c>
      <c r="T2153">
        <v>3</v>
      </c>
      <c r="U2153" t="b">
        <v>1</v>
      </c>
      <c r="V2153" t="s">
        <v>1098</v>
      </c>
      <c r="W2153" t="s">
        <v>3721</v>
      </c>
      <c r="X2153" t="s">
        <v>14582</v>
      </c>
      <c r="Y2153">
        <v>20</v>
      </c>
      <c r="Z2153">
        <v>20</v>
      </c>
      <c r="AA2153">
        <v>9</v>
      </c>
      <c r="AB2153">
        <v>9</v>
      </c>
      <c r="AC2153">
        <v>18</v>
      </c>
    </row>
    <row r="2154" spans="1:29">
      <c r="A2154">
        <v>2306</v>
      </c>
      <c r="B2154" t="s">
        <v>806</v>
      </c>
      <c r="C2154" t="s">
        <v>3734</v>
      </c>
      <c r="J2154" t="s">
        <v>1457</v>
      </c>
      <c r="K2154">
        <v>0</v>
      </c>
      <c r="N2154" t="b">
        <v>1</v>
      </c>
      <c r="O2154" t="b">
        <v>0</v>
      </c>
      <c r="P2154" t="b">
        <v>0</v>
      </c>
      <c r="Q2154">
        <v>9</v>
      </c>
      <c r="R2154">
        <v>2</v>
      </c>
      <c r="S2154">
        <v>1</v>
      </c>
      <c r="T2154">
        <v>3</v>
      </c>
      <c r="U2154" t="b">
        <v>1</v>
      </c>
      <c r="V2154" t="s">
        <v>1098</v>
      </c>
      <c r="W2154" t="s">
        <v>3721</v>
      </c>
      <c r="X2154" t="s">
        <v>14575</v>
      </c>
      <c r="Y2154">
        <v>21</v>
      </c>
      <c r="Z2154">
        <v>21</v>
      </c>
      <c r="AA2154">
        <v>8</v>
      </c>
      <c r="AB2154">
        <v>8</v>
      </c>
      <c r="AC2154">
        <v>18</v>
      </c>
    </row>
    <row r="2155" spans="1:29">
      <c r="A2155">
        <v>2307</v>
      </c>
      <c r="B2155" t="s">
        <v>806</v>
      </c>
      <c r="C2155" t="s">
        <v>3735</v>
      </c>
      <c r="J2155" t="s">
        <v>1457</v>
      </c>
      <c r="K2155">
        <v>0</v>
      </c>
      <c r="N2155" t="b">
        <v>1</v>
      </c>
      <c r="O2155" t="b">
        <v>0</v>
      </c>
      <c r="P2155" t="b">
        <v>0</v>
      </c>
      <c r="Q2155">
        <v>9</v>
      </c>
      <c r="R2155">
        <v>2</v>
      </c>
      <c r="S2155">
        <v>1</v>
      </c>
      <c r="T2155">
        <v>3</v>
      </c>
      <c r="U2155" t="b">
        <v>1</v>
      </c>
      <c r="V2155" t="s">
        <v>1098</v>
      </c>
      <c r="W2155" t="s">
        <v>3721</v>
      </c>
      <c r="X2155" t="s">
        <v>14583</v>
      </c>
      <c r="Y2155">
        <v>21</v>
      </c>
      <c r="Z2155">
        <v>21</v>
      </c>
      <c r="AA2155">
        <v>9</v>
      </c>
      <c r="AB2155">
        <v>9</v>
      </c>
      <c r="AC2155">
        <v>18</v>
      </c>
    </row>
    <row r="2156" spans="1:29">
      <c r="A2156">
        <v>2308</v>
      </c>
      <c r="B2156" t="s">
        <v>806</v>
      </c>
      <c r="C2156" t="s">
        <v>3736</v>
      </c>
      <c r="J2156" t="s">
        <v>1457</v>
      </c>
      <c r="K2156">
        <v>0</v>
      </c>
      <c r="N2156" t="b">
        <v>1</v>
      </c>
      <c r="O2156" t="b">
        <v>0</v>
      </c>
      <c r="P2156" t="b">
        <v>0</v>
      </c>
      <c r="Q2156">
        <v>9</v>
      </c>
      <c r="R2156">
        <v>2</v>
      </c>
      <c r="S2156">
        <v>1</v>
      </c>
      <c r="T2156">
        <v>3</v>
      </c>
      <c r="U2156" t="b">
        <v>1</v>
      </c>
      <c r="V2156" t="s">
        <v>1098</v>
      </c>
      <c r="W2156" t="s">
        <v>3721</v>
      </c>
      <c r="X2156" t="s">
        <v>14576</v>
      </c>
      <c r="Y2156">
        <v>22</v>
      </c>
      <c r="Z2156">
        <v>22</v>
      </c>
      <c r="AA2156">
        <v>8</v>
      </c>
      <c r="AB2156">
        <v>8</v>
      </c>
      <c r="AC2156">
        <v>18</v>
      </c>
    </row>
    <row r="2157" spans="1:29">
      <c r="A2157">
        <v>2309</v>
      </c>
      <c r="B2157" t="s">
        <v>806</v>
      </c>
      <c r="C2157" t="s">
        <v>3737</v>
      </c>
      <c r="J2157" t="s">
        <v>1457</v>
      </c>
      <c r="K2157">
        <v>0</v>
      </c>
      <c r="N2157" t="b">
        <v>1</v>
      </c>
      <c r="O2157" t="b">
        <v>0</v>
      </c>
      <c r="P2157" t="b">
        <v>0</v>
      </c>
      <c r="Q2157">
        <v>9</v>
      </c>
      <c r="R2157">
        <v>2</v>
      </c>
      <c r="S2157">
        <v>1</v>
      </c>
      <c r="T2157">
        <v>3</v>
      </c>
      <c r="U2157" t="b">
        <v>1</v>
      </c>
      <c r="V2157" t="s">
        <v>1098</v>
      </c>
      <c r="W2157" t="s">
        <v>3721</v>
      </c>
      <c r="X2157" t="s">
        <v>14584</v>
      </c>
      <c r="Y2157">
        <v>22</v>
      </c>
      <c r="Z2157">
        <v>22</v>
      </c>
      <c r="AA2157">
        <v>9</v>
      </c>
      <c r="AB2157">
        <v>9</v>
      </c>
      <c r="AC2157">
        <v>18</v>
      </c>
    </row>
    <row r="2158" spans="1:29">
      <c r="A2158">
        <v>2310</v>
      </c>
      <c r="B2158" t="s">
        <v>806</v>
      </c>
      <c r="C2158" t="s">
        <v>3738</v>
      </c>
      <c r="J2158" t="s">
        <v>1457</v>
      </c>
      <c r="K2158">
        <v>0</v>
      </c>
      <c r="N2158" t="b">
        <v>1</v>
      </c>
      <c r="O2158" t="b">
        <v>0</v>
      </c>
      <c r="P2158" t="b">
        <v>0</v>
      </c>
      <c r="Q2158">
        <v>9</v>
      </c>
      <c r="R2158">
        <v>2</v>
      </c>
      <c r="S2158">
        <v>1</v>
      </c>
      <c r="T2158">
        <v>3</v>
      </c>
      <c r="U2158" t="b">
        <v>1</v>
      </c>
      <c r="V2158" t="s">
        <v>1098</v>
      </c>
      <c r="W2158" t="s">
        <v>3721</v>
      </c>
      <c r="X2158" t="s">
        <v>14679</v>
      </c>
      <c r="Y2158">
        <v>23</v>
      </c>
      <c r="Z2158">
        <v>23</v>
      </c>
      <c r="AA2158">
        <v>8</v>
      </c>
      <c r="AB2158">
        <v>8</v>
      </c>
      <c r="AC2158">
        <v>18</v>
      </c>
    </row>
    <row r="2159" spans="1:29">
      <c r="A2159">
        <v>2311</v>
      </c>
      <c r="B2159" t="s">
        <v>806</v>
      </c>
      <c r="C2159" t="s">
        <v>3739</v>
      </c>
      <c r="J2159" t="s">
        <v>1457</v>
      </c>
      <c r="K2159">
        <v>0</v>
      </c>
      <c r="N2159" t="b">
        <v>1</v>
      </c>
      <c r="O2159" t="b">
        <v>0</v>
      </c>
      <c r="P2159" t="b">
        <v>0</v>
      </c>
      <c r="Q2159">
        <v>9</v>
      </c>
      <c r="R2159">
        <v>2</v>
      </c>
      <c r="S2159">
        <v>1</v>
      </c>
      <c r="T2159">
        <v>3</v>
      </c>
      <c r="U2159" t="b">
        <v>1</v>
      </c>
      <c r="V2159" t="s">
        <v>1098</v>
      </c>
      <c r="W2159" t="s">
        <v>3721</v>
      </c>
      <c r="X2159" t="s">
        <v>14585</v>
      </c>
      <c r="Y2159">
        <v>23</v>
      </c>
      <c r="Z2159">
        <v>23</v>
      </c>
      <c r="AA2159">
        <v>9</v>
      </c>
      <c r="AB2159">
        <v>9</v>
      </c>
      <c r="AC2159">
        <v>18</v>
      </c>
    </row>
    <row r="2160" spans="1:29">
      <c r="A2160">
        <v>2312</v>
      </c>
      <c r="B2160" t="s">
        <v>806</v>
      </c>
      <c r="C2160" t="s">
        <v>3740</v>
      </c>
      <c r="J2160" t="s">
        <v>1457</v>
      </c>
      <c r="K2160">
        <v>0</v>
      </c>
      <c r="N2160" t="b">
        <v>1</v>
      </c>
      <c r="O2160" t="b">
        <v>0</v>
      </c>
      <c r="P2160" t="b">
        <v>0</v>
      </c>
      <c r="Q2160">
        <v>9</v>
      </c>
      <c r="R2160">
        <v>2</v>
      </c>
      <c r="S2160">
        <v>1</v>
      </c>
      <c r="T2160">
        <v>3</v>
      </c>
      <c r="U2160" t="b">
        <v>1</v>
      </c>
      <c r="V2160" t="s">
        <v>1098</v>
      </c>
      <c r="W2160" t="s">
        <v>3721</v>
      </c>
      <c r="X2160" t="s">
        <v>14577</v>
      </c>
      <c r="Y2160">
        <v>24</v>
      </c>
      <c r="Z2160">
        <v>24</v>
      </c>
      <c r="AA2160">
        <v>8</v>
      </c>
      <c r="AB2160">
        <v>8</v>
      </c>
      <c r="AC2160">
        <v>18</v>
      </c>
    </row>
    <row r="2161" spans="1:29">
      <c r="A2161">
        <v>2313</v>
      </c>
      <c r="B2161" t="s">
        <v>806</v>
      </c>
      <c r="C2161" t="s">
        <v>3741</v>
      </c>
      <c r="J2161" t="s">
        <v>1457</v>
      </c>
      <c r="K2161">
        <v>0</v>
      </c>
      <c r="N2161" t="b">
        <v>1</v>
      </c>
      <c r="O2161" t="b">
        <v>0</v>
      </c>
      <c r="P2161" t="b">
        <v>0</v>
      </c>
      <c r="Q2161">
        <v>9</v>
      </c>
      <c r="R2161">
        <v>2</v>
      </c>
      <c r="S2161">
        <v>1</v>
      </c>
      <c r="T2161">
        <v>3</v>
      </c>
      <c r="U2161" t="b">
        <v>1</v>
      </c>
      <c r="V2161" t="s">
        <v>1098</v>
      </c>
      <c r="W2161" t="s">
        <v>3721</v>
      </c>
      <c r="X2161" t="s">
        <v>14586</v>
      </c>
      <c r="Y2161">
        <v>24</v>
      </c>
      <c r="Z2161">
        <v>24</v>
      </c>
      <c r="AA2161">
        <v>9</v>
      </c>
      <c r="AB2161">
        <v>9</v>
      </c>
      <c r="AC2161">
        <v>18</v>
      </c>
    </row>
    <row r="2162" spans="1:29">
      <c r="A2162">
        <v>2314</v>
      </c>
      <c r="B2162" t="s">
        <v>806</v>
      </c>
      <c r="C2162" t="s">
        <v>3742</v>
      </c>
      <c r="J2162" t="s">
        <v>1457</v>
      </c>
      <c r="K2162">
        <v>0</v>
      </c>
      <c r="N2162" t="b">
        <v>1</v>
      </c>
      <c r="O2162" t="b">
        <v>0</v>
      </c>
      <c r="P2162" t="b">
        <v>0</v>
      </c>
      <c r="Q2162">
        <v>9</v>
      </c>
      <c r="R2162">
        <v>2</v>
      </c>
      <c r="S2162">
        <v>1</v>
      </c>
      <c r="T2162">
        <v>3</v>
      </c>
      <c r="U2162" t="b">
        <v>1</v>
      </c>
      <c r="V2162" t="s">
        <v>1098</v>
      </c>
      <c r="W2162" t="s">
        <v>3721</v>
      </c>
      <c r="X2162" t="s">
        <v>14578</v>
      </c>
      <c r="Y2162">
        <v>25</v>
      </c>
      <c r="Z2162">
        <v>25</v>
      </c>
      <c r="AA2162">
        <v>8</v>
      </c>
      <c r="AB2162">
        <v>8</v>
      </c>
      <c r="AC2162">
        <v>18</v>
      </c>
    </row>
    <row r="2163" spans="1:29">
      <c r="A2163">
        <v>2315</v>
      </c>
      <c r="B2163" t="s">
        <v>806</v>
      </c>
      <c r="C2163" t="s">
        <v>3743</v>
      </c>
      <c r="J2163" t="s">
        <v>1457</v>
      </c>
      <c r="K2163">
        <v>0</v>
      </c>
      <c r="N2163" t="b">
        <v>1</v>
      </c>
      <c r="O2163" t="b">
        <v>0</v>
      </c>
      <c r="P2163" t="b">
        <v>0</v>
      </c>
      <c r="Q2163">
        <v>9</v>
      </c>
      <c r="R2163">
        <v>2</v>
      </c>
      <c r="S2163">
        <v>1</v>
      </c>
      <c r="T2163">
        <v>3</v>
      </c>
      <c r="U2163" t="b">
        <v>1</v>
      </c>
      <c r="V2163" t="s">
        <v>1098</v>
      </c>
      <c r="W2163" t="s">
        <v>3721</v>
      </c>
      <c r="X2163" t="s">
        <v>14466</v>
      </c>
      <c r="Y2163">
        <v>25</v>
      </c>
      <c r="Z2163">
        <v>25</v>
      </c>
      <c r="AA2163">
        <v>9</v>
      </c>
      <c r="AB2163">
        <v>9</v>
      </c>
      <c r="AC2163">
        <v>18</v>
      </c>
    </row>
    <row r="2164" spans="1:29">
      <c r="A2164">
        <v>2316</v>
      </c>
      <c r="B2164" t="s">
        <v>806</v>
      </c>
      <c r="C2164" t="s">
        <v>3744</v>
      </c>
      <c r="J2164" t="s">
        <v>1457</v>
      </c>
      <c r="K2164">
        <v>0</v>
      </c>
      <c r="N2164" t="b">
        <v>1</v>
      </c>
      <c r="O2164" t="b">
        <v>0</v>
      </c>
      <c r="P2164" t="b">
        <v>0</v>
      </c>
      <c r="Q2164">
        <v>9</v>
      </c>
      <c r="R2164">
        <v>2</v>
      </c>
      <c r="S2164">
        <v>1</v>
      </c>
      <c r="T2164">
        <v>3</v>
      </c>
      <c r="U2164" t="b">
        <v>1</v>
      </c>
      <c r="V2164" t="s">
        <v>1098</v>
      </c>
      <c r="W2164" t="s">
        <v>3721</v>
      </c>
      <c r="X2164" t="s">
        <v>14579</v>
      </c>
      <c r="Y2164">
        <v>27</v>
      </c>
      <c r="Z2164">
        <v>27</v>
      </c>
      <c r="AA2164">
        <v>8</v>
      </c>
      <c r="AB2164">
        <v>8</v>
      </c>
      <c r="AC2164">
        <v>18</v>
      </c>
    </row>
    <row r="2165" spans="1:29">
      <c r="A2165">
        <v>2317</v>
      </c>
      <c r="B2165" t="s">
        <v>806</v>
      </c>
      <c r="C2165" t="s">
        <v>3745</v>
      </c>
      <c r="J2165" t="s">
        <v>1457</v>
      </c>
      <c r="K2165">
        <v>0</v>
      </c>
      <c r="N2165" t="b">
        <v>1</v>
      </c>
      <c r="O2165" t="b">
        <v>0</v>
      </c>
      <c r="P2165" t="b">
        <v>0</v>
      </c>
      <c r="Q2165">
        <v>9</v>
      </c>
      <c r="R2165">
        <v>2</v>
      </c>
      <c r="S2165">
        <v>1</v>
      </c>
      <c r="T2165">
        <v>3</v>
      </c>
      <c r="U2165" t="b">
        <v>1</v>
      </c>
      <c r="V2165" t="s">
        <v>1098</v>
      </c>
      <c r="W2165" t="s">
        <v>3721</v>
      </c>
      <c r="X2165" t="s">
        <v>14588</v>
      </c>
      <c r="Y2165">
        <v>27</v>
      </c>
      <c r="Z2165">
        <v>27</v>
      </c>
      <c r="AA2165">
        <v>9</v>
      </c>
      <c r="AB2165">
        <v>9</v>
      </c>
      <c r="AC2165">
        <v>18</v>
      </c>
    </row>
    <row r="2166" spans="1:29">
      <c r="A2166">
        <v>2318</v>
      </c>
      <c r="B2166" t="s">
        <v>806</v>
      </c>
      <c r="C2166" t="s">
        <v>3746</v>
      </c>
      <c r="J2166" t="s">
        <v>1457</v>
      </c>
      <c r="K2166">
        <v>0</v>
      </c>
      <c r="N2166" t="b">
        <v>1</v>
      </c>
      <c r="O2166" t="b">
        <v>0</v>
      </c>
      <c r="P2166" t="b">
        <v>0</v>
      </c>
      <c r="Q2166">
        <v>9</v>
      </c>
      <c r="R2166">
        <v>2</v>
      </c>
      <c r="S2166">
        <v>1</v>
      </c>
      <c r="T2166">
        <v>3</v>
      </c>
      <c r="U2166" t="b">
        <v>1</v>
      </c>
      <c r="V2166" t="s">
        <v>1098</v>
      </c>
      <c r="W2166" t="s">
        <v>3721</v>
      </c>
      <c r="X2166" t="s">
        <v>14692</v>
      </c>
      <c r="Y2166">
        <v>28</v>
      </c>
      <c r="Z2166">
        <v>28</v>
      </c>
      <c r="AA2166">
        <v>8</v>
      </c>
      <c r="AB2166">
        <v>8</v>
      </c>
      <c r="AC2166">
        <v>18</v>
      </c>
    </row>
    <row r="2167" spans="1:29">
      <c r="A2167">
        <v>2319</v>
      </c>
      <c r="B2167" t="s">
        <v>806</v>
      </c>
      <c r="C2167" t="s">
        <v>3747</v>
      </c>
      <c r="J2167" t="s">
        <v>1457</v>
      </c>
      <c r="K2167">
        <v>0</v>
      </c>
      <c r="N2167" t="b">
        <v>1</v>
      </c>
      <c r="O2167" t="b">
        <v>0</v>
      </c>
      <c r="P2167" t="b">
        <v>0</v>
      </c>
      <c r="Q2167">
        <v>9</v>
      </c>
      <c r="R2167">
        <v>2</v>
      </c>
      <c r="S2167">
        <v>1</v>
      </c>
      <c r="T2167">
        <v>3</v>
      </c>
      <c r="U2167" t="b">
        <v>1</v>
      </c>
      <c r="V2167" t="s">
        <v>1098</v>
      </c>
      <c r="W2167" t="s">
        <v>3721</v>
      </c>
      <c r="X2167" t="s">
        <v>14589</v>
      </c>
      <c r="Y2167">
        <v>28</v>
      </c>
      <c r="Z2167">
        <v>28</v>
      </c>
      <c r="AA2167">
        <v>9</v>
      </c>
      <c r="AB2167">
        <v>9</v>
      </c>
      <c r="AC2167">
        <v>18</v>
      </c>
    </row>
    <row r="2168" spans="1:29">
      <c r="A2168">
        <v>2320</v>
      </c>
      <c r="B2168" t="s">
        <v>806</v>
      </c>
      <c r="C2168" t="s">
        <v>3748</v>
      </c>
      <c r="J2168" t="s">
        <v>1457</v>
      </c>
      <c r="K2168">
        <v>0</v>
      </c>
      <c r="N2168" t="b">
        <v>1</v>
      </c>
      <c r="O2168" t="b">
        <v>0</v>
      </c>
      <c r="P2168" t="b">
        <v>0</v>
      </c>
      <c r="Q2168">
        <v>9</v>
      </c>
      <c r="R2168">
        <v>2</v>
      </c>
      <c r="S2168">
        <v>1</v>
      </c>
      <c r="T2168">
        <v>3</v>
      </c>
      <c r="U2168" t="b">
        <v>1</v>
      </c>
      <c r="V2168" t="s">
        <v>1098</v>
      </c>
      <c r="W2168" t="s">
        <v>3721</v>
      </c>
      <c r="X2168" t="s">
        <v>14580</v>
      </c>
      <c r="Y2168">
        <v>29</v>
      </c>
      <c r="Z2168">
        <v>29</v>
      </c>
      <c r="AA2168">
        <v>8</v>
      </c>
      <c r="AB2168">
        <v>8</v>
      </c>
      <c r="AC2168">
        <v>18</v>
      </c>
    </row>
    <row r="2169" spans="1:29">
      <c r="A2169">
        <v>2321</v>
      </c>
      <c r="B2169" t="s">
        <v>806</v>
      </c>
      <c r="C2169" t="s">
        <v>3749</v>
      </c>
      <c r="J2169" t="s">
        <v>1457</v>
      </c>
      <c r="K2169">
        <v>0</v>
      </c>
      <c r="N2169" t="b">
        <v>1</v>
      </c>
      <c r="O2169" t="b">
        <v>0</v>
      </c>
      <c r="P2169" t="b">
        <v>0</v>
      </c>
      <c r="Q2169">
        <v>9</v>
      </c>
      <c r="R2169">
        <v>2</v>
      </c>
      <c r="S2169">
        <v>1</v>
      </c>
      <c r="T2169">
        <v>3</v>
      </c>
      <c r="U2169" t="b">
        <v>1</v>
      </c>
      <c r="V2169" t="s">
        <v>1098</v>
      </c>
      <c r="W2169" t="s">
        <v>3721</v>
      </c>
      <c r="X2169" t="s">
        <v>14590</v>
      </c>
      <c r="Y2169">
        <v>29</v>
      </c>
      <c r="Z2169">
        <v>29</v>
      </c>
      <c r="AA2169">
        <v>9</v>
      </c>
      <c r="AB2169">
        <v>9</v>
      </c>
      <c r="AC2169">
        <v>18</v>
      </c>
    </row>
    <row r="2170" spans="1:29">
      <c r="A2170">
        <v>2322</v>
      </c>
      <c r="B2170" t="s">
        <v>806</v>
      </c>
      <c r="C2170" t="s">
        <v>3750</v>
      </c>
      <c r="J2170" t="s">
        <v>1457</v>
      </c>
      <c r="K2170">
        <v>0</v>
      </c>
      <c r="N2170" t="b">
        <v>1</v>
      </c>
      <c r="O2170" t="b">
        <v>0</v>
      </c>
      <c r="P2170" t="b">
        <v>0</v>
      </c>
      <c r="Q2170">
        <v>9</v>
      </c>
      <c r="R2170">
        <v>2</v>
      </c>
      <c r="S2170">
        <v>1</v>
      </c>
      <c r="T2170">
        <v>3</v>
      </c>
      <c r="U2170" t="b">
        <v>1</v>
      </c>
      <c r="V2170" t="s">
        <v>1098</v>
      </c>
      <c r="W2170" t="s">
        <v>3721</v>
      </c>
      <c r="X2170" t="s">
        <v>14581</v>
      </c>
      <c r="Y2170">
        <v>30</v>
      </c>
      <c r="Z2170">
        <v>30</v>
      </c>
      <c r="AA2170">
        <v>8</v>
      </c>
      <c r="AB2170">
        <v>8</v>
      </c>
      <c r="AC2170">
        <v>18</v>
      </c>
    </row>
    <row r="2171" spans="1:29">
      <c r="A2171">
        <v>2323</v>
      </c>
      <c r="B2171" t="s">
        <v>806</v>
      </c>
      <c r="C2171" t="s">
        <v>3751</v>
      </c>
      <c r="J2171" t="s">
        <v>1457</v>
      </c>
      <c r="K2171">
        <v>0</v>
      </c>
      <c r="N2171" t="b">
        <v>1</v>
      </c>
      <c r="O2171" t="b">
        <v>0</v>
      </c>
      <c r="P2171" t="b">
        <v>0</v>
      </c>
      <c r="Q2171">
        <v>9</v>
      </c>
      <c r="R2171">
        <v>2</v>
      </c>
      <c r="S2171">
        <v>1</v>
      </c>
      <c r="T2171">
        <v>3</v>
      </c>
      <c r="U2171" t="b">
        <v>1</v>
      </c>
      <c r="V2171" t="s">
        <v>1098</v>
      </c>
      <c r="W2171" t="s">
        <v>3721</v>
      </c>
      <c r="X2171" t="s">
        <v>14591</v>
      </c>
      <c r="Y2171">
        <v>30</v>
      </c>
      <c r="Z2171">
        <v>30</v>
      </c>
      <c r="AA2171">
        <v>9</v>
      </c>
      <c r="AB2171">
        <v>9</v>
      </c>
      <c r="AC2171">
        <v>18</v>
      </c>
    </row>
    <row r="2172" spans="1:29">
      <c r="A2172">
        <v>2324</v>
      </c>
      <c r="B2172" t="s">
        <v>806</v>
      </c>
      <c r="C2172" t="s">
        <v>3752</v>
      </c>
      <c r="J2172" t="s">
        <v>1457</v>
      </c>
      <c r="K2172">
        <v>0</v>
      </c>
      <c r="N2172" t="b">
        <v>1</v>
      </c>
      <c r="O2172" t="b">
        <v>0</v>
      </c>
      <c r="P2172" t="b">
        <v>0</v>
      </c>
      <c r="Q2172">
        <v>9</v>
      </c>
      <c r="R2172">
        <v>2</v>
      </c>
      <c r="S2172">
        <v>1</v>
      </c>
      <c r="T2172">
        <v>3</v>
      </c>
      <c r="U2172" t="b">
        <v>1</v>
      </c>
      <c r="V2172" t="s">
        <v>1098</v>
      </c>
      <c r="W2172" t="s">
        <v>3721</v>
      </c>
      <c r="X2172" t="s">
        <v>14741</v>
      </c>
      <c r="Y2172">
        <v>31</v>
      </c>
      <c r="Z2172">
        <v>31</v>
      </c>
      <c r="AA2172">
        <v>8</v>
      </c>
      <c r="AB2172">
        <v>8</v>
      </c>
      <c r="AC2172">
        <v>18</v>
      </c>
    </row>
    <row r="2173" spans="1:29">
      <c r="A2173">
        <v>2325</v>
      </c>
      <c r="B2173" t="s">
        <v>806</v>
      </c>
      <c r="C2173" t="s">
        <v>3753</v>
      </c>
      <c r="J2173" t="s">
        <v>1457</v>
      </c>
      <c r="K2173">
        <v>0</v>
      </c>
      <c r="N2173" t="b">
        <v>1</v>
      </c>
      <c r="O2173" t="b">
        <v>0</v>
      </c>
      <c r="P2173" t="b">
        <v>0</v>
      </c>
      <c r="Q2173">
        <v>9</v>
      </c>
      <c r="R2173">
        <v>2</v>
      </c>
      <c r="S2173">
        <v>1</v>
      </c>
      <c r="T2173">
        <v>3</v>
      </c>
      <c r="U2173" t="b">
        <v>1</v>
      </c>
      <c r="V2173" t="s">
        <v>1098</v>
      </c>
      <c r="W2173" t="s">
        <v>3721</v>
      </c>
      <c r="X2173" t="s">
        <v>14746</v>
      </c>
      <c r="Y2173">
        <v>31</v>
      </c>
      <c r="Z2173">
        <v>31</v>
      </c>
      <c r="AA2173">
        <v>9</v>
      </c>
      <c r="AB2173">
        <v>9</v>
      </c>
      <c r="AC2173">
        <v>18</v>
      </c>
    </row>
    <row r="2174" spans="1:29">
      <c r="A2174">
        <v>2326</v>
      </c>
      <c r="B2174" t="s">
        <v>806</v>
      </c>
      <c r="C2174" t="s">
        <v>3754</v>
      </c>
      <c r="J2174" t="s">
        <v>1457</v>
      </c>
      <c r="K2174">
        <v>0</v>
      </c>
      <c r="N2174" t="b">
        <v>1</v>
      </c>
      <c r="O2174" t="b">
        <v>0</v>
      </c>
      <c r="P2174" t="b">
        <v>0</v>
      </c>
      <c r="Q2174">
        <v>9</v>
      </c>
      <c r="R2174">
        <v>2</v>
      </c>
      <c r="S2174">
        <v>1</v>
      </c>
      <c r="T2174">
        <v>3</v>
      </c>
      <c r="U2174" t="b">
        <v>1</v>
      </c>
      <c r="V2174" t="s">
        <v>1098</v>
      </c>
      <c r="W2174" t="s">
        <v>3721</v>
      </c>
      <c r="X2174" t="s">
        <v>14742</v>
      </c>
      <c r="Y2174">
        <v>32</v>
      </c>
      <c r="Z2174">
        <v>32</v>
      </c>
      <c r="AA2174">
        <v>8</v>
      </c>
      <c r="AB2174">
        <v>8</v>
      </c>
      <c r="AC2174">
        <v>18</v>
      </c>
    </row>
    <row r="2175" spans="1:29">
      <c r="A2175">
        <v>2327</v>
      </c>
      <c r="B2175" t="s">
        <v>806</v>
      </c>
      <c r="C2175" t="s">
        <v>3755</v>
      </c>
      <c r="J2175" t="s">
        <v>1457</v>
      </c>
      <c r="K2175">
        <v>0</v>
      </c>
      <c r="N2175" t="b">
        <v>1</v>
      </c>
      <c r="O2175" t="b">
        <v>0</v>
      </c>
      <c r="P2175" t="b">
        <v>0</v>
      </c>
      <c r="Q2175">
        <v>9</v>
      </c>
      <c r="R2175">
        <v>2</v>
      </c>
      <c r="S2175">
        <v>1</v>
      </c>
      <c r="T2175">
        <v>3</v>
      </c>
      <c r="U2175" t="b">
        <v>1</v>
      </c>
      <c r="V2175" t="s">
        <v>1098</v>
      </c>
      <c r="W2175" t="s">
        <v>3721</v>
      </c>
      <c r="X2175" t="s">
        <v>14747</v>
      </c>
      <c r="Y2175">
        <v>32</v>
      </c>
      <c r="Z2175">
        <v>32</v>
      </c>
      <c r="AA2175">
        <v>9</v>
      </c>
      <c r="AB2175">
        <v>9</v>
      </c>
      <c r="AC2175">
        <v>18</v>
      </c>
    </row>
    <row r="2176" spans="1:29">
      <c r="A2176">
        <v>2328</v>
      </c>
      <c r="B2176" t="s">
        <v>806</v>
      </c>
      <c r="C2176" t="s">
        <v>3756</v>
      </c>
      <c r="J2176" t="s">
        <v>1457</v>
      </c>
      <c r="K2176">
        <v>0</v>
      </c>
      <c r="N2176" t="b">
        <v>1</v>
      </c>
      <c r="O2176" t="b">
        <v>0</v>
      </c>
      <c r="P2176" t="b">
        <v>0</v>
      </c>
      <c r="Q2176">
        <v>9</v>
      </c>
      <c r="R2176">
        <v>2</v>
      </c>
      <c r="S2176">
        <v>1</v>
      </c>
      <c r="T2176">
        <v>3</v>
      </c>
      <c r="U2176" t="b">
        <v>1</v>
      </c>
      <c r="V2176" t="s">
        <v>1098</v>
      </c>
      <c r="W2176" t="s">
        <v>3721</v>
      </c>
      <c r="X2176" t="s">
        <v>14736</v>
      </c>
      <c r="Y2176">
        <v>33</v>
      </c>
      <c r="Z2176">
        <v>33</v>
      </c>
      <c r="AA2176">
        <v>8</v>
      </c>
      <c r="AB2176">
        <v>8</v>
      </c>
      <c r="AC2176">
        <v>18</v>
      </c>
    </row>
    <row r="2177" spans="1:29">
      <c r="A2177">
        <v>2329</v>
      </c>
      <c r="B2177" t="s">
        <v>806</v>
      </c>
      <c r="C2177" t="s">
        <v>3757</v>
      </c>
      <c r="J2177" t="s">
        <v>1457</v>
      </c>
      <c r="K2177">
        <v>0</v>
      </c>
      <c r="N2177" t="b">
        <v>1</v>
      </c>
      <c r="O2177" t="b">
        <v>0</v>
      </c>
      <c r="P2177" t="b">
        <v>0</v>
      </c>
      <c r="Q2177">
        <v>9</v>
      </c>
      <c r="R2177">
        <v>2</v>
      </c>
      <c r="S2177">
        <v>1</v>
      </c>
      <c r="T2177">
        <v>3</v>
      </c>
      <c r="U2177" t="b">
        <v>1</v>
      </c>
      <c r="V2177" t="s">
        <v>1098</v>
      </c>
      <c r="W2177" t="s">
        <v>3721</v>
      </c>
      <c r="X2177" t="s">
        <v>14737</v>
      </c>
      <c r="Y2177">
        <v>33</v>
      </c>
      <c r="Z2177">
        <v>33</v>
      </c>
      <c r="AA2177">
        <v>9</v>
      </c>
      <c r="AB2177">
        <v>9</v>
      </c>
      <c r="AC2177">
        <v>18</v>
      </c>
    </row>
    <row r="2178" spans="1:29">
      <c r="A2178">
        <v>2330</v>
      </c>
      <c r="B2178" t="s">
        <v>806</v>
      </c>
      <c r="C2178" t="s">
        <v>3758</v>
      </c>
      <c r="J2178" t="s">
        <v>1457</v>
      </c>
      <c r="K2178">
        <v>0</v>
      </c>
      <c r="N2178" t="b">
        <v>1</v>
      </c>
      <c r="O2178" t="b">
        <v>0</v>
      </c>
      <c r="P2178" t="b">
        <v>0</v>
      </c>
      <c r="Q2178">
        <v>9</v>
      </c>
      <c r="R2178">
        <v>2</v>
      </c>
      <c r="S2178">
        <v>1</v>
      </c>
      <c r="T2178">
        <v>3</v>
      </c>
      <c r="U2178" t="b">
        <v>1</v>
      </c>
      <c r="V2178" t="s">
        <v>1098</v>
      </c>
      <c r="W2178" t="s">
        <v>3721</v>
      </c>
      <c r="X2178" t="s">
        <v>14743</v>
      </c>
      <c r="Y2178">
        <v>34</v>
      </c>
      <c r="Z2178">
        <v>34</v>
      </c>
      <c r="AA2178">
        <v>8</v>
      </c>
      <c r="AB2178">
        <v>8</v>
      </c>
      <c r="AC2178">
        <v>18</v>
      </c>
    </row>
    <row r="2179" spans="1:29">
      <c r="A2179">
        <v>2331</v>
      </c>
      <c r="B2179" t="s">
        <v>806</v>
      </c>
      <c r="C2179" t="s">
        <v>3759</v>
      </c>
      <c r="J2179" t="s">
        <v>1457</v>
      </c>
      <c r="K2179">
        <v>0</v>
      </c>
      <c r="N2179" t="b">
        <v>1</v>
      </c>
      <c r="O2179" t="b">
        <v>0</v>
      </c>
      <c r="P2179" t="b">
        <v>0</v>
      </c>
      <c r="Q2179">
        <v>9</v>
      </c>
      <c r="R2179">
        <v>2</v>
      </c>
      <c r="S2179">
        <v>1</v>
      </c>
      <c r="T2179">
        <v>3</v>
      </c>
      <c r="U2179" t="b">
        <v>1</v>
      </c>
      <c r="V2179" t="s">
        <v>1098</v>
      </c>
      <c r="W2179" t="s">
        <v>3721</v>
      </c>
      <c r="X2179" t="s">
        <v>14748</v>
      </c>
      <c r="Y2179">
        <v>34</v>
      </c>
      <c r="Z2179">
        <v>34</v>
      </c>
      <c r="AA2179">
        <v>9</v>
      </c>
      <c r="AB2179">
        <v>9</v>
      </c>
      <c r="AC2179">
        <v>18</v>
      </c>
    </row>
    <row r="2180" spans="1:29">
      <c r="A2180">
        <v>2332</v>
      </c>
      <c r="B2180" t="s">
        <v>806</v>
      </c>
      <c r="C2180" t="s">
        <v>3760</v>
      </c>
      <c r="J2180" t="s">
        <v>1457</v>
      </c>
      <c r="K2180">
        <v>0</v>
      </c>
      <c r="N2180" t="b">
        <v>1</v>
      </c>
      <c r="O2180" t="b">
        <v>0</v>
      </c>
      <c r="P2180" t="b">
        <v>0</v>
      </c>
      <c r="Q2180">
        <v>9</v>
      </c>
      <c r="R2180">
        <v>2</v>
      </c>
      <c r="S2180">
        <v>1</v>
      </c>
      <c r="T2180">
        <v>3</v>
      </c>
      <c r="U2180" t="b">
        <v>1</v>
      </c>
      <c r="V2180" t="s">
        <v>1098</v>
      </c>
      <c r="W2180" t="s">
        <v>3721</v>
      </c>
      <c r="X2180" t="s">
        <v>14744</v>
      </c>
      <c r="Y2180">
        <v>35</v>
      </c>
      <c r="Z2180">
        <v>35</v>
      </c>
      <c r="AA2180">
        <v>8</v>
      </c>
      <c r="AB2180">
        <v>8</v>
      </c>
      <c r="AC2180">
        <v>18</v>
      </c>
    </row>
    <row r="2181" spans="1:29">
      <c r="A2181">
        <v>2333</v>
      </c>
      <c r="B2181" t="s">
        <v>806</v>
      </c>
      <c r="C2181" t="s">
        <v>3761</v>
      </c>
      <c r="J2181" t="s">
        <v>1457</v>
      </c>
      <c r="K2181">
        <v>0</v>
      </c>
      <c r="N2181" t="b">
        <v>1</v>
      </c>
      <c r="O2181" t="b">
        <v>0</v>
      </c>
      <c r="P2181" t="b">
        <v>0</v>
      </c>
      <c r="Q2181">
        <v>9</v>
      </c>
      <c r="R2181">
        <v>2</v>
      </c>
      <c r="S2181">
        <v>1</v>
      </c>
      <c r="T2181">
        <v>3</v>
      </c>
      <c r="U2181" t="b">
        <v>1</v>
      </c>
      <c r="V2181" t="s">
        <v>1098</v>
      </c>
      <c r="W2181" t="s">
        <v>3721</v>
      </c>
      <c r="X2181" t="s">
        <v>14749</v>
      </c>
      <c r="Y2181">
        <v>35</v>
      </c>
      <c r="Z2181">
        <v>35</v>
      </c>
      <c r="AA2181">
        <v>9</v>
      </c>
      <c r="AB2181">
        <v>9</v>
      </c>
      <c r="AC2181">
        <v>18</v>
      </c>
    </row>
    <row r="2182" spans="1:29">
      <c r="A2182">
        <v>2334</v>
      </c>
      <c r="B2182" t="s">
        <v>806</v>
      </c>
      <c r="C2182" t="s">
        <v>3762</v>
      </c>
      <c r="J2182" t="s">
        <v>1457</v>
      </c>
      <c r="K2182">
        <v>0</v>
      </c>
      <c r="N2182" t="b">
        <v>1</v>
      </c>
      <c r="O2182" t="b">
        <v>0</v>
      </c>
      <c r="P2182" t="b">
        <v>0</v>
      </c>
      <c r="Q2182">
        <v>9</v>
      </c>
      <c r="R2182">
        <v>2</v>
      </c>
      <c r="S2182">
        <v>1</v>
      </c>
      <c r="T2182">
        <v>3</v>
      </c>
      <c r="U2182" t="b">
        <v>1</v>
      </c>
      <c r="V2182" t="s">
        <v>1098</v>
      </c>
      <c r="W2182" t="s">
        <v>3721</v>
      </c>
      <c r="X2182" t="s">
        <v>14745</v>
      </c>
      <c r="Y2182">
        <v>36</v>
      </c>
      <c r="Z2182">
        <v>36</v>
      </c>
      <c r="AA2182">
        <v>8</v>
      </c>
      <c r="AB2182">
        <v>8</v>
      </c>
      <c r="AC2182">
        <v>18</v>
      </c>
    </row>
    <row r="2183" spans="1:29">
      <c r="A2183">
        <v>2335</v>
      </c>
      <c r="B2183" t="s">
        <v>806</v>
      </c>
      <c r="C2183" t="s">
        <v>3763</v>
      </c>
      <c r="J2183" t="s">
        <v>1457</v>
      </c>
      <c r="K2183">
        <v>0</v>
      </c>
      <c r="N2183" t="b">
        <v>1</v>
      </c>
      <c r="O2183" t="b">
        <v>0</v>
      </c>
      <c r="P2183" t="b">
        <v>0</v>
      </c>
      <c r="Q2183">
        <v>9</v>
      </c>
      <c r="R2183">
        <v>2</v>
      </c>
      <c r="S2183">
        <v>1</v>
      </c>
      <c r="T2183">
        <v>3</v>
      </c>
      <c r="U2183" t="b">
        <v>1</v>
      </c>
      <c r="V2183" t="s">
        <v>1098</v>
      </c>
      <c r="W2183" t="s">
        <v>3721</v>
      </c>
      <c r="X2183" t="s">
        <v>14750</v>
      </c>
      <c r="Y2183">
        <v>36</v>
      </c>
      <c r="Z2183">
        <v>36</v>
      </c>
      <c r="AA2183">
        <v>9</v>
      </c>
      <c r="AB2183">
        <v>9</v>
      </c>
      <c r="AC2183">
        <v>18</v>
      </c>
    </row>
    <row r="2184" spans="1:29">
      <c r="A2184">
        <v>2336</v>
      </c>
      <c r="B2184" t="s">
        <v>806</v>
      </c>
      <c r="C2184" t="s">
        <v>3764</v>
      </c>
      <c r="J2184" t="s">
        <v>1457</v>
      </c>
      <c r="K2184">
        <v>0</v>
      </c>
      <c r="N2184" t="b">
        <v>1</v>
      </c>
      <c r="O2184" t="b">
        <v>0</v>
      </c>
      <c r="P2184" t="b">
        <v>0</v>
      </c>
      <c r="Q2184">
        <v>9</v>
      </c>
      <c r="R2184">
        <v>2</v>
      </c>
      <c r="S2184">
        <v>1</v>
      </c>
      <c r="T2184">
        <v>3</v>
      </c>
      <c r="U2184" t="b">
        <v>1</v>
      </c>
      <c r="V2184" t="s">
        <v>1098</v>
      </c>
      <c r="W2184" t="s">
        <v>3721</v>
      </c>
      <c r="X2184" t="s">
        <v>14605</v>
      </c>
      <c r="Y2184">
        <v>37</v>
      </c>
      <c r="Z2184">
        <v>37</v>
      </c>
      <c r="AA2184">
        <v>8</v>
      </c>
      <c r="AB2184">
        <v>8</v>
      </c>
      <c r="AC2184">
        <v>18</v>
      </c>
    </row>
    <row r="2185" spans="1:29">
      <c r="A2185">
        <v>2337</v>
      </c>
      <c r="B2185" t="s">
        <v>806</v>
      </c>
      <c r="C2185" t="s">
        <v>3765</v>
      </c>
      <c r="J2185" t="s">
        <v>1457</v>
      </c>
      <c r="K2185">
        <v>0</v>
      </c>
      <c r="N2185" t="b">
        <v>1</v>
      </c>
      <c r="O2185" t="b">
        <v>0</v>
      </c>
      <c r="P2185" t="b">
        <v>0</v>
      </c>
      <c r="Q2185">
        <v>9</v>
      </c>
      <c r="R2185">
        <v>2</v>
      </c>
      <c r="S2185">
        <v>1</v>
      </c>
      <c r="T2185">
        <v>3</v>
      </c>
      <c r="U2185" t="b">
        <v>1</v>
      </c>
      <c r="V2185" t="s">
        <v>1098</v>
      </c>
      <c r="W2185" t="s">
        <v>3721</v>
      </c>
      <c r="X2185" t="s">
        <v>14606</v>
      </c>
      <c r="Y2185">
        <v>37</v>
      </c>
      <c r="Z2185">
        <v>37</v>
      </c>
      <c r="AA2185">
        <v>9</v>
      </c>
      <c r="AB2185">
        <v>9</v>
      </c>
      <c r="AC2185">
        <v>18</v>
      </c>
    </row>
    <row r="2186" spans="1:29">
      <c r="A2186">
        <v>2338</v>
      </c>
      <c r="B2186" t="s">
        <v>806</v>
      </c>
      <c r="C2186" t="s">
        <v>3766</v>
      </c>
      <c r="J2186" t="s">
        <v>1457</v>
      </c>
      <c r="K2186">
        <v>0</v>
      </c>
      <c r="N2186" t="b">
        <v>1</v>
      </c>
      <c r="O2186" t="b">
        <v>0</v>
      </c>
      <c r="P2186" t="b">
        <v>0</v>
      </c>
      <c r="Q2186">
        <v>9</v>
      </c>
      <c r="R2186">
        <v>2</v>
      </c>
      <c r="S2186">
        <v>1</v>
      </c>
      <c r="T2186">
        <v>3</v>
      </c>
      <c r="U2186" t="b">
        <v>1</v>
      </c>
      <c r="V2186" t="s">
        <v>1098</v>
      </c>
      <c r="W2186" t="s">
        <v>3721</v>
      </c>
      <c r="X2186" t="s">
        <v>14709</v>
      </c>
      <c r="Y2186">
        <v>38</v>
      </c>
      <c r="Z2186">
        <v>38</v>
      </c>
      <c r="AA2186">
        <v>8</v>
      </c>
      <c r="AB2186">
        <v>8</v>
      </c>
      <c r="AC2186">
        <v>18</v>
      </c>
    </row>
    <row r="2187" spans="1:29">
      <c r="A2187">
        <v>2339</v>
      </c>
      <c r="B2187" t="s">
        <v>806</v>
      </c>
      <c r="C2187" t="s">
        <v>3767</v>
      </c>
      <c r="J2187" t="s">
        <v>1457</v>
      </c>
      <c r="K2187">
        <v>0</v>
      </c>
      <c r="N2187" t="b">
        <v>1</v>
      </c>
      <c r="O2187" t="b">
        <v>0</v>
      </c>
      <c r="P2187" t="b">
        <v>0</v>
      </c>
      <c r="Q2187">
        <v>9</v>
      </c>
      <c r="R2187">
        <v>2</v>
      </c>
      <c r="S2187">
        <v>1</v>
      </c>
      <c r="T2187">
        <v>3</v>
      </c>
      <c r="U2187" t="b">
        <v>1</v>
      </c>
      <c r="V2187" t="s">
        <v>1098</v>
      </c>
      <c r="W2187" t="s">
        <v>3721</v>
      </c>
      <c r="X2187" t="s">
        <v>14751</v>
      </c>
      <c r="Y2187">
        <v>38</v>
      </c>
      <c r="Z2187">
        <v>38</v>
      </c>
      <c r="AA2187">
        <v>9</v>
      </c>
      <c r="AB2187">
        <v>9</v>
      </c>
      <c r="AC2187">
        <v>18</v>
      </c>
    </row>
    <row r="2188" spans="1:29">
      <c r="A2188">
        <v>2340</v>
      </c>
      <c r="B2188" t="s">
        <v>806</v>
      </c>
      <c r="C2188" t="s">
        <v>3768</v>
      </c>
      <c r="J2188" t="s">
        <v>1457</v>
      </c>
      <c r="K2188">
        <v>0</v>
      </c>
      <c r="N2188" t="b">
        <v>1</v>
      </c>
      <c r="O2188" t="b">
        <v>0</v>
      </c>
      <c r="P2188" t="b">
        <v>0</v>
      </c>
      <c r="Q2188">
        <v>9</v>
      </c>
      <c r="R2188">
        <v>2</v>
      </c>
      <c r="S2188">
        <v>1</v>
      </c>
      <c r="T2188">
        <v>3</v>
      </c>
      <c r="U2188" t="b">
        <v>1</v>
      </c>
      <c r="V2188" t="s">
        <v>1098</v>
      </c>
      <c r="W2188" t="s">
        <v>3721</v>
      </c>
      <c r="X2188" t="s">
        <v>14609</v>
      </c>
      <c r="Y2188">
        <v>39</v>
      </c>
      <c r="Z2188">
        <v>39</v>
      </c>
      <c r="AA2188">
        <v>8</v>
      </c>
      <c r="AB2188">
        <v>8</v>
      </c>
      <c r="AC2188">
        <v>18</v>
      </c>
    </row>
    <row r="2189" spans="1:29">
      <c r="A2189">
        <v>2341</v>
      </c>
      <c r="B2189" t="s">
        <v>806</v>
      </c>
      <c r="C2189" t="s">
        <v>3769</v>
      </c>
      <c r="J2189" t="s">
        <v>1457</v>
      </c>
      <c r="K2189">
        <v>0</v>
      </c>
      <c r="N2189" t="b">
        <v>1</v>
      </c>
      <c r="O2189" t="b">
        <v>0</v>
      </c>
      <c r="P2189" t="b">
        <v>0</v>
      </c>
      <c r="Q2189">
        <v>9</v>
      </c>
      <c r="R2189">
        <v>2</v>
      </c>
      <c r="S2189">
        <v>1</v>
      </c>
      <c r="T2189">
        <v>3</v>
      </c>
      <c r="U2189" t="b">
        <v>1</v>
      </c>
      <c r="V2189" t="s">
        <v>1098</v>
      </c>
      <c r="W2189" t="s">
        <v>3721</v>
      </c>
      <c r="X2189" t="s">
        <v>14610</v>
      </c>
      <c r="Y2189">
        <v>39</v>
      </c>
      <c r="Z2189">
        <v>39</v>
      </c>
      <c r="AA2189">
        <v>9</v>
      </c>
      <c r="AB2189">
        <v>9</v>
      </c>
      <c r="AC2189">
        <v>18</v>
      </c>
    </row>
    <row r="2190" spans="1:29">
      <c r="A2190">
        <v>2342</v>
      </c>
      <c r="B2190" t="s">
        <v>806</v>
      </c>
      <c r="C2190" t="s">
        <v>3770</v>
      </c>
      <c r="J2190" t="s">
        <v>1457</v>
      </c>
      <c r="K2190">
        <v>0</v>
      </c>
      <c r="N2190" t="b">
        <v>1</v>
      </c>
      <c r="O2190" t="b">
        <v>0</v>
      </c>
      <c r="P2190" t="b">
        <v>0</v>
      </c>
      <c r="Q2190">
        <v>9</v>
      </c>
      <c r="R2190">
        <v>2</v>
      </c>
      <c r="S2190">
        <v>1</v>
      </c>
      <c r="T2190">
        <v>3</v>
      </c>
      <c r="U2190" t="b">
        <v>1</v>
      </c>
      <c r="V2190" t="s">
        <v>1098</v>
      </c>
      <c r="W2190" t="s">
        <v>3721</v>
      </c>
      <c r="X2190" t="s">
        <v>14711</v>
      </c>
      <c r="Y2190">
        <v>40</v>
      </c>
      <c r="Z2190">
        <v>40</v>
      </c>
      <c r="AA2190">
        <v>8</v>
      </c>
      <c r="AB2190">
        <v>8</v>
      </c>
      <c r="AC2190">
        <v>18</v>
      </c>
    </row>
    <row r="2191" spans="1:29">
      <c r="A2191">
        <v>2343</v>
      </c>
      <c r="B2191" t="s">
        <v>806</v>
      </c>
      <c r="C2191" t="s">
        <v>3771</v>
      </c>
      <c r="J2191" t="s">
        <v>1457</v>
      </c>
      <c r="K2191">
        <v>0</v>
      </c>
      <c r="N2191" t="b">
        <v>1</v>
      </c>
      <c r="O2191" t="b">
        <v>0</v>
      </c>
      <c r="P2191" t="b">
        <v>0</v>
      </c>
      <c r="Q2191">
        <v>9</v>
      </c>
      <c r="R2191">
        <v>2</v>
      </c>
      <c r="S2191">
        <v>1</v>
      </c>
      <c r="T2191">
        <v>3</v>
      </c>
      <c r="U2191" t="b">
        <v>1</v>
      </c>
      <c r="V2191" t="s">
        <v>1098</v>
      </c>
      <c r="W2191" t="s">
        <v>3721</v>
      </c>
      <c r="X2191" t="s">
        <v>14752</v>
      </c>
      <c r="Y2191">
        <v>40</v>
      </c>
      <c r="Z2191">
        <v>40</v>
      </c>
      <c r="AA2191">
        <v>9</v>
      </c>
      <c r="AB2191">
        <v>9</v>
      </c>
      <c r="AC2191">
        <v>18</v>
      </c>
    </row>
    <row r="2192" spans="1:29">
      <c r="A2192">
        <v>2346</v>
      </c>
      <c r="B2192" t="s">
        <v>806</v>
      </c>
      <c r="C2192" t="s">
        <v>3772</v>
      </c>
      <c r="J2192" t="s">
        <v>1457</v>
      </c>
      <c r="K2192">
        <v>0</v>
      </c>
      <c r="N2192" t="b">
        <v>1</v>
      </c>
      <c r="O2192" t="b">
        <v>0</v>
      </c>
      <c r="P2192" t="b">
        <v>0</v>
      </c>
      <c r="Q2192">
        <v>9</v>
      </c>
      <c r="R2192">
        <v>2</v>
      </c>
      <c r="S2192">
        <v>1</v>
      </c>
      <c r="T2192">
        <v>3</v>
      </c>
      <c r="U2192" t="b">
        <v>1</v>
      </c>
      <c r="V2192" t="s">
        <v>1098</v>
      </c>
      <c r="W2192" t="s">
        <v>3721</v>
      </c>
      <c r="X2192" t="s">
        <v>14713</v>
      </c>
      <c r="Y2192">
        <v>41</v>
      </c>
      <c r="Z2192">
        <v>41</v>
      </c>
      <c r="AA2192">
        <v>8</v>
      </c>
      <c r="AB2192">
        <v>8</v>
      </c>
      <c r="AC2192">
        <v>18</v>
      </c>
    </row>
    <row r="2193" spans="1:29">
      <c r="A2193">
        <v>2347</v>
      </c>
      <c r="B2193" t="s">
        <v>806</v>
      </c>
      <c r="C2193" t="s">
        <v>3773</v>
      </c>
      <c r="J2193" t="s">
        <v>1457</v>
      </c>
      <c r="K2193">
        <v>0</v>
      </c>
      <c r="N2193" t="b">
        <v>1</v>
      </c>
      <c r="O2193" t="b">
        <v>0</v>
      </c>
      <c r="P2193" t="b">
        <v>0</v>
      </c>
      <c r="Q2193">
        <v>9</v>
      </c>
      <c r="R2193">
        <v>2</v>
      </c>
      <c r="S2193">
        <v>1</v>
      </c>
      <c r="T2193">
        <v>3</v>
      </c>
      <c r="U2193" t="b">
        <v>1</v>
      </c>
      <c r="V2193" t="s">
        <v>1098</v>
      </c>
      <c r="W2193" t="s">
        <v>3721</v>
      </c>
      <c r="X2193" t="s">
        <v>14753</v>
      </c>
      <c r="Y2193">
        <v>41</v>
      </c>
      <c r="Z2193">
        <v>41</v>
      </c>
      <c r="AA2193">
        <v>9</v>
      </c>
      <c r="AB2193">
        <v>9</v>
      </c>
      <c r="AC2193">
        <v>18</v>
      </c>
    </row>
    <row r="2194" spans="1:29">
      <c r="A2194">
        <v>2348</v>
      </c>
      <c r="B2194" t="s">
        <v>806</v>
      </c>
      <c r="C2194" t="s">
        <v>3774</v>
      </c>
      <c r="J2194" t="s">
        <v>1457</v>
      </c>
      <c r="K2194">
        <v>0</v>
      </c>
      <c r="N2194" t="b">
        <v>0</v>
      </c>
      <c r="O2194" t="b">
        <v>1</v>
      </c>
      <c r="P2194" t="b">
        <v>0</v>
      </c>
      <c r="Q2194">
        <v>9</v>
      </c>
      <c r="R2194">
        <v>2</v>
      </c>
      <c r="S2194">
        <v>1</v>
      </c>
      <c r="T2194">
        <v>3</v>
      </c>
      <c r="U2194" t="b">
        <v>1</v>
      </c>
      <c r="V2194" t="s">
        <v>1098</v>
      </c>
      <c r="W2194" t="s">
        <v>3721</v>
      </c>
      <c r="X2194" t="s">
        <v>14613</v>
      </c>
      <c r="Y2194">
        <v>42</v>
      </c>
      <c r="Z2194">
        <v>42</v>
      </c>
      <c r="AA2194">
        <v>8</v>
      </c>
      <c r="AB2194">
        <v>8</v>
      </c>
      <c r="AC2194">
        <v>18</v>
      </c>
    </row>
    <row r="2195" spans="1:29">
      <c r="A2195">
        <v>2349</v>
      </c>
      <c r="B2195" t="s">
        <v>806</v>
      </c>
      <c r="C2195" t="s">
        <v>3775</v>
      </c>
      <c r="J2195" t="s">
        <v>1457</v>
      </c>
      <c r="K2195">
        <v>0</v>
      </c>
      <c r="N2195" t="b">
        <v>0</v>
      </c>
      <c r="O2195" t="b">
        <v>1</v>
      </c>
      <c r="P2195" t="b">
        <v>0</v>
      </c>
      <c r="Q2195">
        <v>9</v>
      </c>
      <c r="R2195">
        <v>2</v>
      </c>
      <c r="S2195">
        <v>1</v>
      </c>
      <c r="T2195">
        <v>3</v>
      </c>
      <c r="U2195" t="b">
        <v>1</v>
      </c>
      <c r="V2195" t="s">
        <v>1098</v>
      </c>
      <c r="W2195" t="s">
        <v>3721</v>
      </c>
      <c r="X2195" t="s">
        <v>14614</v>
      </c>
      <c r="Y2195">
        <v>42</v>
      </c>
      <c r="Z2195">
        <v>42</v>
      </c>
      <c r="AA2195">
        <v>9</v>
      </c>
      <c r="AB2195">
        <v>9</v>
      </c>
      <c r="AC2195">
        <v>18</v>
      </c>
    </row>
    <row r="2196" spans="1:29">
      <c r="A2196">
        <v>2350</v>
      </c>
      <c r="B2196" t="s">
        <v>806</v>
      </c>
      <c r="C2196" t="s">
        <v>3776</v>
      </c>
      <c r="J2196" t="s">
        <v>1457</v>
      </c>
      <c r="K2196">
        <v>0</v>
      </c>
      <c r="N2196" t="b">
        <v>1</v>
      </c>
      <c r="O2196" t="b">
        <v>0</v>
      </c>
      <c r="P2196" t="b">
        <v>0</v>
      </c>
      <c r="Q2196">
        <v>9</v>
      </c>
      <c r="R2196">
        <v>2</v>
      </c>
      <c r="S2196">
        <v>1</v>
      </c>
      <c r="T2196">
        <v>3</v>
      </c>
      <c r="U2196" t="b">
        <v>1</v>
      </c>
      <c r="V2196" t="s">
        <v>1098</v>
      </c>
      <c r="W2196" t="s">
        <v>3721</v>
      </c>
      <c r="X2196" t="s">
        <v>14715</v>
      </c>
      <c r="Y2196">
        <v>44</v>
      </c>
      <c r="Z2196">
        <v>44</v>
      </c>
      <c r="AA2196">
        <v>8</v>
      </c>
      <c r="AB2196">
        <v>8</v>
      </c>
      <c r="AC2196">
        <v>18</v>
      </c>
    </row>
    <row r="2197" spans="1:29">
      <c r="A2197">
        <v>2351</v>
      </c>
      <c r="B2197" t="s">
        <v>806</v>
      </c>
      <c r="C2197" t="s">
        <v>3777</v>
      </c>
      <c r="J2197" t="s">
        <v>1457</v>
      </c>
      <c r="K2197">
        <v>0</v>
      </c>
      <c r="N2197" t="b">
        <v>1</v>
      </c>
      <c r="O2197" t="b">
        <v>0</v>
      </c>
      <c r="P2197" t="b">
        <v>0</v>
      </c>
      <c r="Q2197">
        <v>9</v>
      </c>
      <c r="R2197">
        <v>2</v>
      </c>
      <c r="S2197">
        <v>1</v>
      </c>
      <c r="T2197">
        <v>3</v>
      </c>
      <c r="U2197" t="b">
        <v>1</v>
      </c>
      <c r="V2197" t="s">
        <v>1098</v>
      </c>
      <c r="W2197" t="s">
        <v>3721</v>
      </c>
      <c r="X2197" t="s">
        <v>14717</v>
      </c>
      <c r="Y2197">
        <v>45</v>
      </c>
      <c r="Z2197">
        <v>45</v>
      </c>
      <c r="AA2197">
        <v>8</v>
      </c>
      <c r="AB2197">
        <v>8</v>
      </c>
      <c r="AC2197">
        <v>18</v>
      </c>
    </row>
    <row r="2198" spans="1:29">
      <c r="A2198">
        <v>2352</v>
      </c>
      <c r="B2198" t="s">
        <v>806</v>
      </c>
      <c r="C2198" t="s">
        <v>3778</v>
      </c>
      <c r="J2198" t="s">
        <v>1457</v>
      </c>
      <c r="K2198">
        <v>0</v>
      </c>
      <c r="N2198" t="b">
        <v>0</v>
      </c>
      <c r="O2198" t="b">
        <v>1</v>
      </c>
      <c r="P2198" t="b">
        <v>0</v>
      </c>
      <c r="Q2198">
        <v>9</v>
      </c>
      <c r="R2198">
        <v>2</v>
      </c>
      <c r="S2198">
        <v>1</v>
      </c>
      <c r="T2198">
        <v>3</v>
      </c>
      <c r="U2198" t="b">
        <v>1</v>
      </c>
      <c r="V2198" t="s">
        <v>1098</v>
      </c>
      <c r="W2198" t="s">
        <v>3721</v>
      </c>
      <c r="X2198" t="s">
        <v>14719</v>
      </c>
      <c r="Y2198">
        <v>46</v>
      </c>
      <c r="Z2198">
        <v>46</v>
      </c>
      <c r="AA2198">
        <v>8</v>
      </c>
      <c r="AB2198">
        <v>8</v>
      </c>
      <c r="AC2198">
        <v>18</v>
      </c>
    </row>
    <row r="2199" spans="1:29">
      <c r="A2199">
        <v>2353</v>
      </c>
      <c r="B2199" t="s">
        <v>806</v>
      </c>
      <c r="C2199" t="s">
        <v>3779</v>
      </c>
      <c r="J2199" t="s">
        <v>1457</v>
      </c>
      <c r="K2199">
        <v>0</v>
      </c>
      <c r="N2199" t="b">
        <v>0</v>
      </c>
      <c r="O2199" t="b">
        <v>1</v>
      </c>
      <c r="P2199" t="b">
        <v>0</v>
      </c>
      <c r="Q2199">
        <v>9</v>
      </c>
      <c r="R2199">
        <v>2</v>
      </c>
      <c r="S2199">
        <v>1</v>
      </c>
      <c r="T2199">
        <v>3</v>
      </c>
      <c r="U2199" t="b">
        <v>1</v>
      </c>
      <c r="V2199" t="s">
        <v>1098</v>
      </c>
      <c r="W2199" t="s">
        <v>3721</v>
      </c>
      <c r="X2199" t="s">
        <v>14490</v>
      </c>
      <c r="Y2199">
        <v>44</v>
      </c>
      <c r="Z2199">
        <v>44</v>
      </c>
      <c r="AA2199">
        <v>9</v>
      </c>
      <c r="AB2199">
        <v>9</v>
      </c>
      <c r="AC2199">
        <v>18</v>
      </c>
    </row>
    <row r="2200" spans="1:29">
      <c r="A2200">
        <v>2354</v>
      </c>
      <c r="B2200" t="s">
        <v>806</v>
      </c>
      <c r="C2200" t="s">
        <v>3780</v>
      </c>
      <c r="J2200" t="s">
        <v>1457</v>
      </c>
      <c r="K2200">
        <v>0</v>
      </c>
      <c r="N2200" t="b">
        <v>0</v>
      </c>
      <c r="O2200" t="b">
        <v>1</v>
      </c>
      <c r="P2200" t="b">
        <v>0</v>
      </c>
      <c r="Q2200">
        <v>9</v>
      </c>
      <c r="R2200">
        <v>2</v>
      </c>
      <c r="S2200">
        <v>1</v>
      </c>
      <c r="T2200">
        <v>3</v>
      </c>
      <c r="U2200" t="b">
        <v>1</v>
      </c>
      <c r="V2200" t="s">
        <v>1098</v>
      </c>
      <c r="W2200" t="s">
        <v>3721</v>
      </c>
      <c r="X2200" t="s">
        <v>15355</v>
      </c>
      <c r="Y2200">
        <v>45</v>
      </c>
      <c r="Z2200">
        <v>45</v>
      </c>
      <c r="AA2200">
        <v>9</v>
      </c>
      <c r="AB2200">
        <v>9</v>
      </c>
      <c r="AC2200">
        <v>18</v>
      </c>
    </row>
    <row r="2201" spans="1:29">
      <c r="A2201">
        <v>2355</v>
      </c>
      <c r="B2201" t="s">
        <v>806</v>
      </c>
      <c r="C2201" t="s">
        <v>3781</v>
      </c>
      <c r="J2201" t="s">
        <v>1457</v>
      </c>
      <c r="K2201">
        <v>0</v>
      </c>
      <c r="N2201" t="b">
        <v>0</v>
      </c>
      <c r="O2201" t="b">
        <v>1</v>
      </c>
      <c r="P2201" t="b">
        <v>0</v>
      </c>
      <c r="Q2201">
        <v>9</v>
      </c>
      <c r="R2201">
        <v>2</v>
      </c>
      <c r="S2201">
        <v>1</v>
      </c>
      <c r="T2201">
        <v>3</v>
      </c>
      <c r="U2201" t="b">
        <v>1</v>
      </c>
      <c r="V2201" t="s">
        <v>1098</v>
      </c>
      <c r="W2201" t="s">
        <v>3721</v>
      </c>
      <c r="X2201" t="s">
        <v>15439</v>
      </c>
      <c r="Y2201">
        <v>46</v>
      </c>
      <c r="Z2201">
        <v>46</v>
      </c>
      <c r="AA2201">
        <v>9</v>
      </c>
      <c r="AB2201">
        <v>9</v>
      </c>
      <c r="AC2201">
        <v>18</v>
      </c>
    </row>
    <row r="2202" spans="1:29">
      <c r="A2202">
        <v>2356</v>
      </c>
      <c r="B2202" t="s">
        <v>806</v>
      </c>
      <c r="C2202" t="s">
        <v>3782</v>
      </c>
      <c r="J2202" t="s">
        <v>1457</v>
      </c>
      <c r="K2202">
        <v>0</v>
      </c>
      <c r="N2202" t="b">
        <v>1</v>
      </c>
      <c r="O2202" t="b">
        <v>0</v>
      </c>
      <c r="P2202" t="b">
        <v>0</v>
      </c>
      <c r="Q2202">
        <v>9</v>
      </c>
      <c r="R2202">
        <v>2</v>
      </c>
      <c r="S2202">
        <v>1</v>
      </c>
      <c r="T2202">
        <v>3</v>
      </c>
      <c r="U2202" t="b">
        <v>1</v>
      </c>
      <c r="V2202" t="s">
        <v>1098</v>
      </c>
      <c r="W2202" t="s">
        <v>3721</v>
      </c>
      <c r="X2202" t="s">
        <v>14723</v>
      </c>
      <c r="Y2202">
        <v>48</v>
      </c>
      <c r="Z2202">
        <v>48</v>
      </c>
      <c r="AA2202">
        <v>8</v>
      </c>
      <c r="AB2202">
        <v>8</v>
      </c>
      <c r="AC2202">
        <v>18</v>
      </c>
    </row>
    <row r="2203" spans="1:29">
      <c r="A2203">
        <v>2357</v>
      </c>
      <c r="B2203" t="s">
        <v>806</v>
      </c>
      <c r="C2203" t="s">
        <v>3783</v>
      </c>
      <c r="J2203" t="s">
        <v>1457</v>
      </c>
      <c r="K2203">
        <v>0</v>
      </c>
      <c r="N2203" t="b">
        <v>1</v>
      </c>
      <c r="O2203" t="b">
        <v>0</v>
      </c>
      <c r="P2203" t="b">
        <v>0</v>
      </c>
      <c r="Q2203">
        <v>9</v>
      </c>
      <c r="R2203">
        <v>2</v>
      </c>
      <c r="S2203">
        <v>1</v>
      </c>
      <c r="T2203">
        <v>3</v>
      </c>
      <c r="U2203" t="b">
        <v>1</v>
      </c>
      <c r="V2203" t="s">
        <v>1098</v>
      </c>
      <c r="W2203" t="s">
        <v>3721</v>
      </c>
      <c r="X2203" t="s">
        <v>14497</v>
      </c>
      <c r="Y2203">
        <v>48</v>
      </c>
      <c r="Z2203">
        <v>48</v>
      </c>
      <c r="AA2203">
        <v>9</v>
      </c>
      <c r="AB2203">
        <v>9</v>
      </c>
      <c r="AC2203">
        <v>18</v>
      </c>
    </row>
    <row r="2204" spans="1:29">
      <c r="A2204">
        <v>2358</v>
      </c>
      <c r="B2204" t="s">
        <v>806</v>
      </c>
      <c r="C2204" t="s">
        <v>3784</v>
      </c>
      <c r="J2204" t="s">
        <v>1457</v>
      </c>
      <c r="K2204">
        <v>0</v>
      </c>
      <c r="N2204" t="b">
        <v>1</v>
      </c>
      <c r="O2204" t="b">
        <v>0</v>
      </c>
      <c r="P2204" t="b">
        <v>0</v>
      </c>
      <c r="Q2204">
        <v>9</v>
      </c>
      <c r="R2204">
        <v>2</v>
      </c>
      <c r="S2204">
        <v>1</v>
      </c>
      <c r="T2204">
        <v>3</v>
      </c>
      <c r="U2204" t="b">
        <v>1</v>
      </c>
      <c r="V2204" t="s">
        <v>1098</v>
      </c>
      <c r="W2204" t="s">
        <v>3721</v>
      </c>
      <c r="X2204" t="s">
        <v>14725</v>
      </c>
      <c r="Y2204">
        <v>49</v>
      </c>
      <c r="Z2204">
        <v>49</v>
      </c>
      <c r="AA2204">
        <v>8</v>
      </c>
      <c r="AB2204">
        <v>8</v>
      </c>
      <c r="AC2204">
        <v>18</v>
      </c>
    </row>
    <row r="2205" spans="1:29">
      <c r="A2205">
        <v>2359</v>
      </c>
      <c r="B2205" t="s">
        <v>806</v>
      </c>
      <c r="C2205" t="s">
        <v>3785</v>
      </c>
      <c r="J2205" t="s">
        <v>1457</v>
      </c>
      <c r="K2205">
        <v>0</v>
      </c>
      <c r="N2205" t="b">
        <v>1</v>
      </c>
      <c r="O2205" t="b">
        <v>0</v>
      </c>
      <c r="P2205" t="b">
        <v>0</v>
      </c>
      <c r="Q2205">
        <v>9</v>
      </c>
      <c r="R2205">
        <v>2</v>
      </c>
      <c r="S2205">
        <v>1</v>
      </c>
      <c r="T2205">
        <v>3</v>
      </c>
      <c r="U2205" t="b">
        <v>1</v>
      </c>
      <c r="V2205" t="s">
        <v>1098</v>
      </c>
      <c r="W2205" t="s">
        <v>3721</v>
      </c>
      <c r="X2205" t="s">
        <v>14500</v>
      </c>
      <c r="Y2205">
        <v>49</v>
      </c>
      <c r="Z2205">
        <v>49</v>
      </c>
      <c r="AA2205">
        <v>9</v>
      </c>
      <c r="AB2205">
        <v>9</v>
      </c>
      <c r="AC2205">
        <v>18</v>
      </c>
    </row>
    <row r="2206" spans="1:29">
      <c r="A2206">
        <v>2360</v>
      </c>
      <c r="B2206" t="s">
        <v>806</v>
      </c>
      <c r="C2206" t="s">
        <v>3786</v>
      </c>
      <c r="J2206" t="s">
        <v>1457</v>
      </c>
      <c r="K2206">
        <v>0</v>
      </c>
      <c r="N2206" t="b">
        <v>1</v>
      </c>
      <c r="O2206" t="b">
        <v>0</v>
      </c>
      <c r="P2206" t="b">
        <v>0</v>
      </c>
      <c r="Q2206">
        <v>9</v>
      </c>
      <c r="R2206">
        <v>2</v>
      </c>
      <c r="S2206">
        <v>1</v>
      </c>
      <c r="T2206">
        <v>3</v>
      </c>
      <c r="U2206" t="b">
        <v>1</v>
      </c>
      <c r="V2206" t="s">
        <v>1098</v>
      </c>
      <c r="W2206" t="s">
        <v>3721</v>
      </c>
      <c r="X2206" t="s">
        <v>14727</v>
      </c>
      <c r="Y2206">
        <v>50</v>
      </c>
      <c r="Z2206">
        <v>50</v>
      </c>
      <c r="AA2206">
        <v>8</v>
      </c>
      <c r="AB2206">
        <v>8</v>
      </c>
      <c r="AC2206">
        <v>18</v>
      </c>
    </row>
    <row r="2207" spans="1:29">
      <c r="A2207">
        <v>2361</v>
      </c>
      <c r="B2207" t="s">
        <v>806</v>
      </c>
      <c r="C2207" t="s">
        <v>3787</v>
      </c>
      <c r="J2207" t="s">
        <v>1457</v>
      </c>
      <c r="K2207">
        <v>0</v>
      </c>
      <c r="N2207" t="b">
        <v>1</v>
      </c>
      <c r="O2207" t="b">
        <v>0</v>
      </c>
      <c r="P2207" t="b">
        <v>0</v>
      </c>
      <c r="Q2207">
        <v>9</v>
      </c>
      <c r="R2207">
        <v>2</v>
      </c>
      <c r="S2207">
        <v>1</v>
      </c>
      <c r="T2207">
        <v>3</v>
      </c>
      <c r="U2207" t="b">
        <v>1</v>
      </c>
      <c r="V2207" t="s">
        <v>1098</v>
      </c>
      <c r="W2207" t="s">
        <v>3721</v>
      </c>
      <c r="X2207" t="s">
        <v>14503</v>
      </c>
      <c r="Y2207">
        <v>50</v>
      </c>
      <c r="Z2207">
        <v>50</v>
      </c>
      <c r="AA2207">
        <v>9</v>
      </c>
      <c r="AB2207">
        <v>9</v>
      </c>
      <c r="AC2207">
        <v>18</v>
      </c>
    </row>
    <row r="2208" spans="1:29">
      <c r="A2208">
        <v>2362</v>
      </c>
      <c r="B2208" t="s">
        <v>806</v>
      </c>
      <c r="C2208" t="s">
        <v>3788</v>
      </c>
      <c r="J2208" t="s">
        <v>1457</v>
      </c>
      <c r="K2208">
        <v>0</v>
      </c>
      <c r="N2208" t="b">
        <v>0</v>
      </c>
      <c r="O2208" t="b">
        <v>1</v>
      </c>
      <c r="P2208" t="b">
        <v>0</v>
      </c>
      <c r="Q2208">
        <v>9</v>
      </c>
      <c r="R2208">
        <v>2</v>
      </c>
      <c r="S2208">
        <v>1</v>
      </c>
      <c r="T2208">
        <v>3</v>
      </c>
      <c r="U2208" t="b">
        <v>1</v>
      </c>
      <c r="V2208" t="s">
        <v>1098</v>
      </c>
      <c r="W2208" t="s">
        <v>3721</v>
      </c>
      <c r="X2208" t="s">
        <v>14729</v>
      </c>
      <c r="Y2208">
        <v>51</v>
      </c>
      <c r="Z2208">
        <v>51</v>
      </c>
      <c r="AA2208">
        <v>8</v>
      </c>
      <c r="AB2208">
        <v>8</v>
      </c>
      <c r="AC2208">
        <v>18</v>
      </c>
    </row>
    <row r="2209" spans="1:29">
      <c r="A2209">
        <v>2363</v>
      </c>
      <c r="B2209" t="s">
        <v>806</v>
      </c>
      <c r="C2209" t="s">
        <v>3789</v>
      </c>
      <c r="J2209" t="s">
        <v>1457</v>
      </c>
      <c r="K2209">
        <v>0</v>
      </c>
      <c r="N2209" t="b">
        <v>0</v>
      </c>
      <c r="O2209" t="b">
        <v>1</v>
      </c>
      <c r="P2209" t="b">
        <v>0</v>
      </c>
      <c r="Q2209">
        <v>9</v>
      </c>
      <c r="R2209">
        <v>2</v>
      </c>
      <c r="S2209">
        <v>1</v>
      </c>
      <c r="T2209">
        <v>3</v>
      </c>
      <c r="U2209" t="b">
        <v>1</v>
      </c>
      <c r="V2209" t="s">
        <v>1098</v>
      </c>
      <c r="W2209" t="s">
        <v>3721</v>
      </c>
      <c r="X2209" t="s">
        <v>14506</v>
      </c>
      <c r="Y2209">
        <v>51</v>
      </c>
      <c r="Z2209">
        <v>51</v>
      </c>
      <c r="AA2209">
        <v>9</v>
      </c>
      <c r="AB2209">
        <v>9</v>
      </c>
      <c r="AC2209">
        <v>18</v>
      </c>
    </row>
    <row r="2210" spans="1:29">
      <c r="A2210">
        <v>2364</v>
      </c>
      <c r="B2210" t="s">
        <v>806</v>
      </c>
      <c r="C2210" t="s">
        <v>3790</v>
      </c>
      <c r="J2210" t="s">
        <v>1457</v>
      </c>
      <c r="K2210">
        <v>0</v>
      </c>
      <c r="N2210" t="b">
        <v>1</v>
      </c>
      <c r="O2210" t="b">
        <v>0</v>
      </c>
      <c r="P2210" t="b">
        <v>0</v>
      </c>
      <c r="Q2210">
        <v>9</v>
      </c>
      <c r="R2210">
        <v>2</v>
      </c>
      <c r="S2210">
        <v>1</v>
      </c>
      <c r="T2210">
        <v>3</v>
      </c>
      <c r="U2210" t="b">
        <v>1</v>
      </c>
      <c r="V2210" t="s">
        <v>1098</v>
      </c>
      <c r="W2210" t="s">
        <v>3721</v>
      </c>
      <c r="X2210" t="s">
        <v>14805</v>
      </c>
      <c r="Y2210">
        <v>53</v>
      </c>
      <c r="Z2210">
        <v>53</v>
      </c>
      <c r="AA2210">
        <v>8</v>
      </c>
      <c r="AB2210">
        <v>8</v>
      </c>
      <c r="AC2210">
        <v>18</v>
      </c>
    </row>
    <row r="2211" spans="1:29">
      <c r="A2211">
        <v>2365</v>
      </c>
      <c r="B2211" t="s">
        <v>806</v>
      </c>
      <c r="C2211" t="s">
        <v>3791</v>
      </c>
      <c r="J2211" t="s">
        <v>1457</v>
      </c>
      <c r="K2211">
        <v>0</v>
      </c>
      <c r="N2211" t="b">
        <v>1</v>
      </c>
      <c r="O2211" t="b">
        <v>0</v>
      </c>
      <c r="P2211" t="b">
        <v>0</v>
      </c>
      <c r="Q2211">
        <v>9</v>
      </c>
      <c r="R2211">
        <v>2</v>
      </c>
      <c r="S2211">
        <v>1</v>
      </c>
      <c r="T2211">
        <v>3</v>
      </c>
      <c r="U2211" t="b">
        <v>1</v>
      </c>
      <c r="V2211" t="s">
        <v>1098</v>
      </c>
      <c r="W2211" t="s">
        <v>3721</v>
      </c>
      <c r="X2211" t="s">
        <v>14512</v>
      </c>
      <c r="Y2211">
        <v>53</v>
      </c>
      <c r="Z2211">
        <v>53</v>
      </c>
      <c r="AA2211">
        <v>9</v>
      </c>
      <c r="AB2211">
        <v>9</v>
      </c>
      <c r="AC2211">
        <v>18</v>
      </c>
    </row>
    <row r="2212" spans="1:29">
      <c r="A2212">
        <v>2366</v>
      </c>
      <c r="B2212" t="s">
        <v>806</v>
      </c>
      <c r="C2212" t="s">
        <v>3792</v>
      </c>
      <c r="J2212" t="s">
        <v>1457</v>
      </c>
      <c r="K2212">
        <v>0</v>
      </c>
      <c r="N2212" t="b">
        <v>1</v>
      </c>
      <c r="O2212" t="b">
        <v>0</v>
      </c>
      <c r="P2212" t="b">
        <v>0</v>
      </c>
      <c r="Q2212">
        <v>9</v>
      </c>
      <c r="R2212">
        <v>2</v>
      </c>
      <c r="S2212">
        <v>1</v>
      </c>
      <c r="T2212">
        <v>3</v>
      </c>
      <c r="U2212" t="b">
        <v>1</v>
      </c>
      <c r="V2212" t="s">
        <v>1098</v>
      </c>
      <c r="W2212" t="s">
        <v>3721</v>
      </c>
      <c r="X2212" t="s">
        <v>14809</v>
      </c>
      <c r="Y2212">
        <v>54</v>
      </c>
      <c r="Z2212">
        <v>54</v>
      </c>
      <c r="AA2212">
        <v>8</v>
      </c>
      <c r="AB2212">
        <v>8</v>
      </c>
      <c r="AC2212">
        <v>18</v>
      </c>
    </row>
    <row r="2213" spans="1:29">
      <c r="A2213">
        <v>2367</v>
      </c>
      <c r="B2213" t="s">
        <v>806</v>
      </c>
      <c r="C2213" t="s">
        <v>3793</v>
      </c>
      <c r="J2213" t="s">
        <v>1457</v>
      </c>
      <c r="K2213">
        <v>0</v>
      </c>
      <c r="N2213" t="b">
        <v>1</v>
      </c>
      <c r="O2213" t="b">
        <v>0</v>
      </c>
      <c r="P2213" t="b">
        <v>0</v>
      </c>
      <c r="Q2213">
        <v>9</v>
      </c>
      <c r="R2213">
        <v>2</v>
      </c>
      <c r="S2213">
        <v>1</v>
      </c>
      <c r="T2213">
        <v>3</v>
      </c>
      <c r="U2213" t="b">
        <v>1</v>
      </c>
      <c r="V2213" t="s">
        <v>1098</v>
      </c>
      <c r="W2213" t="s">
        <v>3721</v>
      </c>
      <c r="X2213" t="s">
        <v>14515</v>
      </c>
      <c r="Y2213">
        <v>54</v>
      </c>
      <c r="Z2213">
        <v>54</v>
      </c>
      <c r="AA2213">
        <v>9</v>
      </c>
      <c r="AB2213">
        <v>9</v>
      </c>
      <c r="AC2213">
        <v>18</v>
      </c>
    </row>
    <row r="2214" spans="1:29">
      <c r="A2214">
        <v>2368</v>
      </c>
      <c r="B2214" t="s">
        <v>806</v>
      </c>
      <c r="C2214" t="s">
        <v>3794</v>
      </c>
      <c r="J2214" t="s">
        <v>1457</v>
      </c>
      <c r="K2214">
        <v>0</v>
      </c>
      <c r="N2214" t="b">
        <v>1</v>
      </c>
      <c r="O2214" t="b">
        <v>0</v>
      </c>
      <c r="P2214" t="b">
        <v>0</v>
      </c>
      <c r="Q2214">
        <v>9</v>
      </c>
      <c r="R2214">
        <v>2</v>
      </c>
      <c r="S2214">
        <v>1</v>
      </c>
      <c r="T2214">
        <v>3</v>
      </c>
      <c r="U2214" t="b">
        <v>1</v>
      </c>
      <c r="V2214" t="s">
        <v>1098</v>
      </c>
      <c r="W2214" t="s">
        <v>3721</v>
      </c>
      <c r="X2214" t="s">
        <v>15440</v>
      </c>
      <c r="Y2214">
        <v>55</v>
      </c>
      <c r="Z2214">
        <v>55</v>
      </c>
      <c r="AA2214">
        <v>8</v>
      </c>
      <c r="AB2214">
        <v>8</v>
      </c>
      <c r="AC2214">
        <v>18</v>
      </c>
    </row>
    <row r="2215" spans="1:29">
      <c r="A2215">
        <v>2369</v>
      </c>
      <c r="B2215" t="s">
        <v>806</v>
      </c>
      <c r="C2215" t="s">
        <v>3795</v>
      </c>
      <c r="J2215" t="s">
        <v>1457</v>
      </c>
      <c r="K2215">
        <v>0</v>
      </c>
      <c r="N2215" t="b">
        <v>1</v>
      </c>
      <c r="O2215" t="b">
        <v>0</v>
      </c>
      <c r="P2215" t="b">
        <v>0</v>
      </c>
      <c r="Q2215">
        <v>9</v>
      </c>
      <c r="R2215">
        <v>2</v>
      </c>
      <c r="S2215">
        <v>1</v>
      </c>
      <c r="T2215">
        <v>3</v>
      </c>
      <c r="U2215" t="b">
        <v>1</v>
      </c>
      <c r="V2215" t="s">
        <v>1098</v>
      </c>
      <c r="W2215" t="s">
        <v>3721</v>
      </c>
      <c r="X2215" t="s">
        <v>14518</v>
      </c>
      <c r="Y2215">
        <v>55</v>
      </c>
      <c r="Z2215">
        <v>55</v>
      </c>
      <c r="AA2215">
        <v>9</v>
      </c>
      <c r="AB2215">
        <v>9</v>
      </c>
      <c r="AC2215">
        <v>18</v>
      </c>
    </row>
    <row r="2216" spans="1:29">
      <c r="A2216">
        <v>2370</v>
      </c>
      <c r="B2216" t="s">
        <v>806</v>
      </c>
      <c r="C2216" t="s">
        <v>3796</v>
      </c>
      <c r="J2216" t="s">
        <v>1457</v>
      </c>
      <c r="K2216">
        <v>0</v>
      </c>
      <c r="N2216" t="b">
        <v>0</v>
      </c>
      <c r="O2216" t="b">
        <v>1</v>
      </c>
      <c r="P2216" t="b">
        <v>0</v>
      </c>
      <c r="Q2216">
        <v>9</v>
      </c>
      <c r="R2216">
        <v>2</v>
      </c>
      <c r="S2216">
        <v>1</v>
      </c>
      <c r="T2216">
        <v>3</v>
      </c>
      <c r="U2216" t="b">
        <v>1</v>
      </c>
      <c r="V2216" t="s">
        <v>1098</v>
      </c>
      <c r="W2216" t="s">
        <v>3721</v>
      </c>
      <c r="X2216" t="s">
        <v>14887</v>
      </c>
      <c r="Y2216">
        <v>56</v>
      </c>
      <c r="Z2216">
        <v>56</v>
      </c>
      <c r="AA2216">
        <v>8</v>
      </c>
      <c r="AB2216">
        <v>8</v>
      </c>
      <c r="AC2216">
        <v>18</v>
      </c>
    </row>
    <row r="2217" spans="1:29">
      <c r="A2217">
        <v>2371</v>
      </c>
      <c r="B2217" t="s">
        <v>806</v>
      </c>
      <c r="C2217" t="s">
        <v>3797</v>
      </c>
      <c r="J2217" t="s">
        <v>1457</v>
      </c>
      <c r="K2217">
        <v>0</v>
      </c>
      <c r="N2217" t="b">
        <v>0</v>
      </c>
      <c r="O2217" t="b">
        <v>1</v>
      </c>
      <c r="P2217" t="b">
        <v>0</v>
      </c>
      <c r="Q2217">
        <v>9</v>
      </c>
      <c r="R2217">
        <v>2</v>
      </c>
      <c r="S2217">
        <v>1</v>
      </c>
      <c r="T2217">
        <v>3</v>
      </c>
      <c r="U2217" t="b">
        <v>1</v>
      </c>
      <c r="V2217" t="s">
        <v>1098</v>
      </c>
      <c r="W2217" t="s">
        <v>3721</v>
      </c>
      <c r="X2217" t="s">
        <v>14521</v>
      </c>
      <c r="Y2217">
        <v>56</v>
      </c>
      <c r="Z2217">
        <v>56</v>
      </c>
      <c r="AA2217">
        <v>9</v>
      </c>
      <c r="AB2217">
        <v>9</v>
      </c>
      <c r="AC2217">
        <v>18</v>
      </c>
    </row>
    <row r="2218" spans="1:29">
      <c r="A2218">
        <v>2372</v>
      </c>
      <c r="B2218" t="s">
        <v>806</v>
      </c>
      <c r="C2218" t="s">
        <v>3798</v>
      </c>
      <c r="J2218" t="s">
        <v>1457</v>
      </c>
      <c r="K2218">
        <v>0</v>
      </c>
      <c r="N2218" t="b">
        <v>0</v>
      </c>
      <c r="O2218" t="b">
        <v>1</v>
      </c>
      <c r="P2218" t="b">
        <v>0</v>
      </c>
      <c r="Q2218">
        <v>9</v>
      </c>
      <c r="R2218">
        <v>2</v>
      </c>
      <c r="S2218">
        <v>1</v>
      </c>
      <c r="T2218">
        <v>3</v>
      </c>
      <c r="U2218" t="b">
        <v>1</v>
      </c>
      <c r="V2218" t="s">
        <v>1098</v>
      </c>
      <c r="W2218" t="s">
        <v>3721</v>
      </c>
      <c r="X2218" t="s">
        <v>14889</v>
      </c>
      <c r="Y2218">
        <v>58</v>
      </c>
      <c r="Z2218">
        <v>58</v>
      </c>
      <c r="AA2218">
        <v>8</v>
      </c>
      <c r="AB2218">
        <v>8</v>
      </c>
      <c r="AC2218">
        <v>18</v>
      </c>
    </row>
    <row r="2219" spans="1:29">
      <c r="A2219">
        <v>2373</v>
      </c>
      <c r="B2219" t="s">
        <v>806</v>
      </c>
      <c r="C2219" t="s">
        <v>3799</v>
      </c>
      <c r="J2219" t="s">
        <v>1457</v>
      </c>
      <c r="K2219">
        <v>0</v>
      </c>
      <c r="N2219" t="b">
        <v>0</v>
      </c>
      <c r="O2219" t="b">
        <v>1</v>
      </c>
      <c r="P2219" t="b">
        <v>0</v>
      </c>
      <c r="Q2219">
        <v>9</v>
      </c>
      <c r="R2219">
        <v>2</v>
      </c>
      <c r="S2219">
        <v>1</v>
      </c>
      <c r="T2219">
        <v>3</v>
      </c>
      <c r="U2219" t="b">
        <v>1</v>
      </c>
      <c r="V2219" t="s">
        <v>1098</v>
      </c>
      <c r="W2219" t="s">
        <v>3721</v>
      </c>
      <c r="X2219" t="s">
        <v>15441</v>
      </c>
      <c r="Y2219">
        <v>58</v>
      </c>
      <c r="Z2219">
        <v>58</v>
      </c>
      <c r="AA2219">
        <v>9</v>
      </c>
      <c r="AB2219">
        <v>9</v>
      </c>
      <c r="AC2219">
        <v>18</v>
      </c>
    </row>
    <row r="2220" spans="1:29">
      <c r="A2220">
        <v>2374</v>
      </c>
      <c r="B2220" t="s">
        <v>806</v>
      </c>
      <c r="C2220" t="s">
        <v>3800</v>
      </c>
      <c r="J2220" t="s">
        <v>1457</v>
      </c>
      <c r="K2220">
        <v>0</v>
      </c>
      <c r="N2220" t="b">
        <v>1</v>
      </c>
      <c r="O2220" t="b">
        <v>0</v>
      </c>
      <c r="P2220" t="b">
        <v>0</v>
      </c>
      <c r="Q2220">
        <v>9</v>
      </c>
      <c r="R2220">
        <v>2</v>
      </c>
      <c r="S2220">
        <v>1</v>
      </c>
      <c r="T2220">
        <v>3</v>
      </c>
      <c r="U2220" t="b">
        <v>1</v>
      </c>
      <c r="V2220" t="s">
        <v>1098</v>
      </c>
      <c r="W2220" t="s">
        <v>3721</v>
      </c>
      <c r="X2220" t="s">
        <v>14892</v>
      </c>
      <c r="Y2220">
        <v>61</v>
      </c>
      <c r="Z2220">
        <v>61</v>
      </c>
      <c r="AA2220">
        <v>8</v>
      </c>
      <c r="AB2220">
        <v>8</v>
      </c>
      <c r="AC2220">
        <v>18</v>
      </c>
    </row>
    <row r="2221" spans="1:29">
      <c r="A2221">
        <v>2375</v>
      </c>
      <c r="B2221" t="s">
        <v>806</v>
      </c>
      <c r="C2221" t="s">
        <v>3801</v>
      </c>
      <c r="J2221" t="s">
        <v>1457</v>
      </c>
      <c r="K2221">
        <v>0</v>
      </c>
      <c r="N2221" t="b">
        <v>1</v>
      </c>
      <c r="O2221" t="b">
        <v>0</v>
      </c>
      <c r="P2221" t="b">
        <v>0</v>
      </c>
      <c r="Q2221">
        <v>9</v>
      </c>
      <c r="R2221">
        <v>2</v>
      </c>
      <c r="S2221">
        <v>1</v>
      </c>
      <c r="T2221">
        <v>3</v>
      </c>
      <c r="U2221" t="b">
        <v>1</v>
      </c>
      <c r="V2221" t="s">
        <v>1098</v>
      </c>
      <c r="W2221" t="s">
        <v>3721</v>
      </c>
      <c r="X2221" t="s">
        <v>15442</v>
      </c>
      <c r="Y2221">
        <v>61</v>
      </c>
      <c r="Z2221">
        <v>61</v>
      </c>
      <c r="AA2221">
        <v>9</v>
      </c>
      <c r="AB2221">
        <v>9</v>
      </c>
      <c r="AC2221">
        <v>18</v>
      </c>
    </row>
    <row r="2222" spans="1:29">
      <c r="A2222">
        <v>2376</v>
      </c>
      <c r="B2222" t="s">
        <v>806</v>
      </c>
      <c r="C2222" t="s">
        <v>3802</v>
      </c>
      <c r="J2222" t="s">
        <v>1457</v>
      </c>
      <c r="K2222">
        <v>0</v>
      </c>
      <c r="N2222" t="b">
        <v>1</v>
      </c>
      <c r="O2222" t="b">
        <v>0</v>
      </c>
      <c r="P2222" t="b">
        <v>0</v>
      </c>
      <c r="Q2222">
        <v>9</v>
      </c>
      <c r="R2222">
        <v>2</v>
      </c>
      <c r="S2222">
        <v>1</v>
      </c>
      <c r="T2222">
        <v>3</v>
      </c>
      <c r="U2222" t="b">
        <v>1</v>
      </c>
      <c r="V2222" t="s">
        <v>1098</v>
      </c>
      <c r="W2222" t="s">
        <v>3721</v>
      </c>
      <c r="X2222" t="s">
        <v>14893</v>
      </c>
      <c r="Y2222">
        <v>62</v>
      </c>
      <c r="Z2222">
        <v>62</v>
      </c>
      <c r="AA2222">
        <v>8</v>
      </c>
      <c r="AB2222">
        <v>8</v>
      </c>
      <c r="AC2222">
        <v>18</v>
      </c>
    </row>
    <row r="2223" spans="1:29">
      <c r="A2223">
        <v>2377</v>
      </c>
      <c r="B2223" t="s">
        <v>806</v>
      </c>
      <c r="C2223" t="s">
        <v>3803</v>
      </c>
      <c r="J2223" t="s">
        <v>1457</v>
      </c>
      <c r="K2223">
        <v>0</v>
      </c>
      <c r="N2223" t="b">
        <v>0</v>
      </c>
      <c r="O2223" t="b">
        <v>1</v>
      </c>
      <c r="P2223" t="b">
        <v>0</v>
      </c>
      <c r="Q2223">
        <v>9</v>
      </c>
      <c r="R2223">
        <v>2</v>
      </c>
      <c r="S2223">
        <v>1</v>
      </c>
      <c r="T2223">
        <v>3</v>
      </c>
      <c r="U2223" t="b">
        <v>1</v>
      </c>
      <c r="V2223" t="s">
        <v>1098</v>
      </c>
      <c r="W2223" t="s">
        <v>3721</v>
      </c>
      <c r="X2223" t="s">
        <v>14532</v>
      </c>
      <c r="Y2223">
        <v>62</v>
      </c>
      <c r="Z2223">
        <v>62</v>
      </c>
      <c r="AA2223">
        <v>9</v>
      </c>
      <c r="AB2223">
        <v>9</v>
      </c>
      <c r="AC2223">
        <v>18</v>
      </c>
    </row>
    <row r="2224" spans="1:29">
      <c r="A2224">
        <v>2378</v>
      </c>
      <c r="B2224" t="s">
        <v>806</v>
      </c>
      <c r="C2224" t="s">
        <v>3804</v>
      </c>
      <c r="J2224" t="s">
        <v>1457</v>
      </c>
      <c r="K2224">
        <v>0</v>
      </c>
      <c r="N2224" t="b">
        <v>1</v>
      </c>
      <c r="O2224" t="b">
        <v>0</v>
      </c>
      <c r="P2224" t="b">
        <v>0</v>
      </c>
      <c r="Q2224">
        <v>9</v>
      </c>
      <c r="R2224">
        <v>2</v>
      </c>
      <c r="S2224">
        <v>1</v>
      </c>
      <c r="T2224">
        <v>3</v>
      </c>
      <c r="U2224" t="b">
        <v>1</v>
      </c>
      <c r="V2224" t="s">
        <v>1098</v>
      </c>
      <c r="W2224" t="s">
        <v>3721</v>
      </c>
      <c r="X2224" t="s">
        <v>14894</v>
      </c>
      <c r="Y2224">
        <v>63</v>
      </c>
      <c r="Z2224">
        <v>63</v>
      </c>
      <c r="AA2224">
        <v>8</v>
      </c>
      <c r="AB2224">
        <v>8</v>
      </c>
      <c r="AC2224">
        <v>18</v>
      </c>
    </row>
    <row r="2225" spans="1:29">
      <c r="A2225">
        <v>2379</v>
      </c>
      <c r="B2225" t="s">
        <v>806</v>
      </c>
      <c r="C2225" t="s">
        <v>3805</v>
      </c>
      <c r="J2225" t="s">
        <v>1457</v>
      </c>
      <c r="K2225">
        <v>0</v>
      </c>
      <c r="N2225" t="b">
        <v>1</v>
      </c>
      <c r="O2225" t="b">
        <v>0</v>
      </c>
      <c r="P2225" t="b">
        <v>0</v>
      </c>
      <c r="Q2225">
        <v>9</v>
      </c>
      <c r="R2225">
        <v>2</v>
      </c>
      <c r="S2225">
        <v>1</v>
      </c>
      <c r="T2225">
        <v>3</v>
      </c>
      <c r="U2225" t="b">
        <v>1</v>
      </c>
      <c r="V2225" t="s">
        <v>1098</v>
      </c>
      <c r="W2225" t="s">
        <v>3721</v>
      </c>
      <c r="X2225" t="s">
        <v>15443</v>
      </c>
      <c r="Y2225">
        <v>63</v>
      </c>
      <c r="Z2225">
        <v>63</v>
      </c>
      <c r="AA2225">
        <v>9</v>
      </c>
      <c r="AB2225">
        <v>9</v>
      </c>
      <c r="AC2225">
        <v>18</v>
      </c>
    </row>
    <row r="2226" spans="1:29">
      <c r="A2226">
        <v>2380</v>
      </c>
      <c r="B2226" t="s">
        <v>806</v>
      </c>
      <c r="C2226" t="s">
        <v>3806</v>
      </c>
      <c r="J2226" t="s">
        <v>1457</v>
      </c>
      <c r="K2226">
        <v>0</v>
      </c>
      <c r="N2226" t="b">
        <v>1</v>
      </c>
      <c r="O2226" t="b">
        <v>0</v>
      </c>
      <c r="P2226" t="b">
        <v>0</v>
      </c>
      <c r="Q2226">
        <v>9</v>
      </c>
      <c r="R2226">
        <v>2</v>
      </c>
      <c r="S2226">
        <v>1</v>
      </c>
      <c r="T2226">
        <v>3</v>
      </c>
      <c r="U2226" t="b">
        <v>1</v>
      </c>
      <c r="V2226" t="s">
        <v>1098</v>
      </c>
      <c r="W2226" t="s">
        <v>3721</v>
      </c>
      <c r="X2226" t="s">
        <v>14895</v>
      </c>
      <c r="Y2226">
        <v>64</v>
      </c>
      <c r="Z2226">
        <v>64</v>
      </c>
      <c r="AA2226">
        <v>8</v>
      </c>
      <c r="AB2226">
        <v>8</v>
      </c>
      <c r="AC2226">
        <v>18</v>
      </c>
    </row>
    <row r="2227" spans="1:29">
      <c r="A2227">
        <v>2381</v>
      </c>
      <c r="B2227" t="s">
        <v>806</v>
      </c>
      <c r="C2227" t="s">
        <v>3807</v>
      </c>
      <c r="J2227" t="s">
        <v>1457</v>
      </c>
      <c r="K2227">
        <v>0</v>
      </c>
      <c r="N2227" t="b">
        <v>1</v>
      </c>
      <c r="O2227" t="b">
        <v>0</v>
      </c>
      <c r="P2227" t="b">
        <v>0</v>
      </c>
      <c r="Q2227">
        <v>9</v>
      </c>
      <c r="R2227">
        <v>2</v>
      </c>
      <c r="S2227">
        <v>1</v>
      </c>
      <c r="T2227">
        <v>3</v>
      </c>
      <c r="U2227" t="b">
        <v>1</v>
      </c>
      <c r="V2227" t="s">
        <v>1098</v>
      </c>
      <c r="W2227" t="s">
        <v>3721</v>
      </c>
      <c r="X2227" t="s">
        <v>15444</v>
      </c>
      <c r="Y2227">
        <v>64</v>
      </c>
      <c r="Z2227">
        <v>64</v>
      </c>
      <c r="AA2227">
        <v>9</v>
      </c>
      <c r="AB2227">
        <v>9</v>
      </c>
      <c r="AC2227">
        <v>18</v>
      </c>
    </row>
    <row r="2228" spans="1:29">
      <c r="A2228">
        <v>2382</v>
      </c>
      <c r="B2228" t="s">
        <v>806</v>
      </c>
      <c r="C2228" t="s">
        <v>3808</v>
      </c>
      <c r="J2228" t="s">
        <v>1457</v>
      </c>
      <c r="K2228">
        <v>0</v>
      </c>
      <c r="N2228" t="b">
        <v>1</v>
      </c>
      <c r="O2228" t="b">
        <v>0</v>
      </c>
      <c r="P2228" t="b">
        <v>0</v>
      </c>
      <c r="Q2228">
        <v>9</v>
      </c>
      <c r="R2228">
        <v>2</v>
      </c>
      <c r="S2228">
        <v>1</v>
      </c>
      <c r="T2228">
        <v>3</v>
      </c>
      <c r="U2228" t="b">
        <v>1</v>
      </c>
      <c r="V2228" t="s">
        <v>1098</v>
      </c>
      <c r="W2228" t="s">
        <v>3721</v>
      </c>
      <c r="X2228" t="s">
        <v>14896</v>
      </c>
      <c r="Y2228">
        <v>65</v>
      </c>
      <c r="Z2228">
        <v>65</v>
      </c>
      <c r="AA2228">
        <v>8</v>
      </c>
      <c r="AB2228">
        <v>8</v>
      </c>
      <c r="AC2228">
        <v>18</v>
      </c>
    </row>
    <row r="2229" spans="1:29">
      <c r="A2229">
        <v>2383</v>
      </c>
      <c r="B2229" t="s">
        <v>806</v>
      </c>
      <c r="C2229" t="s">
        <v>3809</v>
      </c>
      <c r="J2229" t="s">
        <v>1457</v>
      </c>
      <c r="K2229">
        <v>0</v>
      </c>
      <c r="N2229" t="b">
        <v>1</v>
      </c>
      <c r="O2229" t="b">
        <v>0</v>
      </c>
      <c r="P2229" t="b">
        <v>0</v>
      </c>
      <c r="Q2229">
        <v>9</v>
      </c>
      <c r="R2229">
        <v>2</v>
      </c>
      <c r="S2229">
        <v>1</v>
      </c>
      <c r="T2229">
        <v>3</v>
      </c>
      <c r="U2229" t="b">
        <v>1</v>
      </c>
      <c r="V2229" t="s">
        <v>1098</v>
      </c>
      <c r="W2229" t="s">
        <v>3721</v>
      </c>
      <c r="X2229" t="s">
        <v>15445</v>
      </c>
      <c r="Y2229">
        <v>65</v>
      </c>
      <c r="Z2229">
        <v>65</v>
      </c>
      <c r="AA2229">
        <v>9</v>
      </c>
      <c r="AB2229">
        <v>9</v>
      </c>
      <c r="AC2229">
        <v>18</v>
      </c>
    </row>
    <row r="2230" spans="1:29">
      <c r="A2230">
        <v>2384</v>
      </c>
      <c r="B2230" t="s">
        <v>806</v>
      </c>
      <c r="C2230" t="s">
        <v>3810</v>
      </c>
      <c r="J2230" t="s">
        <v>1457</v>
      </c>
      <c r="K2230">
        <v>0</v>
      </c>
      <c r="N2230" t="b">
        <v>1</v>
      </c>
      <c r="O2230" t="b">
        <v>0</v>
      </c>
      <c r="P2230" t="b">
        <v>0</v>
      </c>
      <c r="Q2230">
        <v>9</v>
      </c>
      <c r="R2230">
        <v>2</v>
      </c>
      <c r="S2230">
        <v>1</v>
      </c>
      <c r="T2230">
        <v>3</v>
      </c>
      <c r="U2230" t="b">
        <v>1</v>
      </c>
      <c r="V2230" t="s">
        <v>1098</v>
      </c>
      <c r="W2230" t="s">
        <v>3721</v>
      </c>
      <c r="X2230" t="s">
        <v>14897</v>
      </c>
      <c r="Y2230">
        <v>66</v>
      </c>
      <c r="Z2230">
        <v>66</v>
      </c>
      <c r="AA2230">
        <v>8</v>
      </c>
      <c r="AB2230">
        <v>8</v>
      </c>
      <c r="AC2230">
        <v>18</v>
      </c>
    </row>
    <row r="2231" spans="1:29">
      <c r="A2231">
        <v>2385</v>
      </c>
      <c r="B2231" t="s">
        <v>806</v>
      </c>
      <c r="C2231" t="s">
        <v>3811</v>
      </c>
      <c r="J2231" t="s">
        <v>1457</v>
      </c>
      <c r="K2231">
        <v>0</v>
      </c>
      <c r="N2231" t="b">
        <v>1</v>
      </c>
      <c r="O2231" t="b">
        <v>0</v>
      </c>
      <c r="P2231" t="b">
        <v>0</v>
      </c>
      <c r="Q2231">
        <v>9</v>
      </c>
      <c r="R2231">
        <v>2</v>
      </c>
      <c r="S2231">
        <v>1</v>
      </c>
      <c r="T2231">
        <v>3</v>
      </c>
      <c r="U2231" t="b">
        <v>1</v>
      </c>
      <c r="V2231" t="s">
        <v>1098</v>
      </c>
      <c r="W2231" t="s">
        <v>3721</v>
      </c>
      <c r="X2231" t="s">
        <v>15446</v>
      </c>
      <c r="Y2231">
        <v>66</v>
      </c>
      <c r="Z2231">
        <v>66</v>
      </c>
      <c r="AA2231">
        <v>9</v>
      </c>
      <c r="AB2231">
        <v>9</v>
      </c>
      <c r="AC2231">
        <v>18</v>
      </c>
    </row>
    <row r="2232" spans="1:29">
      <c r="A2232">
        <v>2386</v>
      </c>
      <c r="B2232" t="s">
        <v>806</v>
      </c>
      <c r="C2232" t="s">
        <v>3812</v>
      </c>
      <c r="J2232" t="s">
        <v>1457</v>
      </c>
      <c r="K2232">
        <v>0</v>
      </c>
      <c r="N2232" t="b">
        <v>1</v>
      </c>
      <c r="O2232" t="b">
        <v>0</v>
      </c>
      <c r="P2232" t="b">
        <v>0</v>
      </c>
      <c r="Q2232">
        <v>9</v>
      </c>
      <c r="R2232">
        <v>2</v>
      </c>
      <c r="S2232">
        <v>1</v>
      </c>
      <c r="T2232">
        <v>3</v>
      </c>
      <c r="U2232" t="b">
        <v>1</v>
      </c>
      <c r="V2232" t="s">
        <v>1098</v>
      </c>
      <c r="W2232" t="s">
        <v>3721</v>
      </c>
      <c r="X2232" t="s">
        <v>14899</v>
      </c>
      <c r="Y2232">
        <v>68</v>
      </c>
      <c r="Z2232">
        <v>68</v>
      </c>
      <c r="AA2232">
        <v>8</v>
      </c>
      <c r="AB2232">
        <v>8</v>
      </c>
      <c r="AC2232">
        <v>18</v>
      </c>
    </row>
    <row r="2233" spans="1:29">
      <c r="A2233">
        <v>2387</v>
      </c>
      <c r="B2233" t="s">
        <v>806</v>
      </c>
      <c r="C2233" t="s">
        <v>3813</v>
      </c>
      <c r="J2233" t="s">
        <v>1457</v>
      </c>
      <c r="K2233">
        <v>0</v>
      </c>
      <c r="N2233" t="b">
        <v>1</v>
      </c>
      <c r="O2233" t="b">
        <v>0</v>
      </c>
      <c r="P2233" t="b">
        <v>0</v>
      </c>
      <c r="Q2233">
        <v>9</v>
      </c>
      <c r="R2233">
        <v>2</v>
      </c>
      <c r="S2233">
        <v>1</v>
      </c>
      <c r="T2233">
        <v>3</v>
      </c>
      <c r="U2233" t="b">
        <v>1</v>
      </c>
      <c r="V2233" t="s">
        <v>1098</v>
      </c>
      <c r="W2233" t="s">
        <v>3721</v>
      </c>
      <c r="X2233" t="s">
        <v>15447</v>
      </c>
      <c r="Y2233">
        <v>68</v>
      </c>
      <c r="Z2233">
        <v>68</v>
      </c>
      <c r="AA2233">
        <v>9</v>
      </c>
      <c r="AB2233">
        <v>9</v>
      </c>
      <c r="AC2233">
        <v>18</v>
      </c>
    </row>
    <row r="2234" spans="1:29">
      <c r="A2234">
        <v>2388</v>
      </c>
      <c r="B2234" t="s">
        <v>806</v>
      </c>
      <c r="C2234" t="s">
        <v>3814</v>
      </c>
      <c r="J2234" t="s">
        <v>1457</v>
      </c>
      <c r="K2234">
        <v>0</v>
      </c>
      <c r="N2234" t="b">
        <v>1</v>
      </c>
      <c r="O2234" t="b">
        <v>0</v>
      </c>
      <c r="P2234" t="b">
        <v>0</v>
      </c>
      <c r="Q2234">
        <v>9</v>
      </c>
      <c r="R2234">
        <v>2</v>
      </c>
      <c r="S2234">
        <v>1</v>
      </c>
      <c r="T2234">
        <v>3</v>
      </c>
      <c r="U2234" t="b">
        <v>1</v>
      </c>
      <c r="V2234" t="s">
        <v>1098</v>
      </c>
      <c r="W2234" t="s">
        <v>3721</v>
      </c>
      <c r="X2234" t="s">
        <v>14900</v>
      </c>
      <c r="Y2234">
        <v>69</v>
      </c>
      <c r="Z2234">
        <v>69</v>
      </c>
      <c r="AA2234">
        <v>8</v>
      </c>
      <c r="AB2234">
        <v>8</v>
      </c>
      <c r="AC2234">
        <v>18</v>
      </c>
    </row>
    <row r="2235" spans="1:29">
      <c r="A2235">
        <v>2389</v>
      </c>
      <c r="B2235" t="s">
        <v>806</v>
      </c>
      <c r="C2235" t="s">
        <v>3815</v>
      </c>
      <c r="J2235" t="s">
        <v>1457</v>
      </c>
      <c r="K2235">
        <v>0</v>
      </c>
      <c r="N2235" t="b">
        <v>1</v>
      </c>
      <c r="O2235" t="b">
        <v>0</v>
      </c>
      <c r="P2235" t="b">
        <v>0</v>
      </c>
      <c r="Q2235">
        <v>9</v>
      </c>
      <c r="R2235">
        <v>2</v>
      </c>
      <c r="S2235">
        <v>1</v>
      </c>
      <c r="T2235">
        <v>3</v>
      </c>
      <c r="U2235" t="b">
        <v>1</v>
      </c>
      <c r="V2235" t="s">
        <v>1098</v>
      </c>
      <c r="W2235" t="s">
        <v>3721</v>
      </c>
      <c r="X2235" t="s">
        <v>15448</v>
      </c>
      <c r="Y2235">
        <v>69</v>
      </c>
      <c r="Z2235">
        <v>69</v>
      </c>
      <c r="AA2235">
        <v>9</v>
      </c>
      <c r="AB2235">
        <v>9</v>
      </c>
      <c r="AC2235">
        <v>18</v>
      </c>
    </row>
    <row r="2236" spans="1:29">
      <c r="A2236">
        <v>2390</v>
      </c>
      <c r="B2236" t="s">
        <v>806</v>
      </c>
      <c r="C2236" t="s">
        <v>3816</v>
      </c>
      <c r="J2236" t="s">
        <v>1457</v>
      </c>
      <c r="K2236">
        <v>0</v>
      </c>
      <c r="N2236" t="b">
        <v>1</v>
      </c>
      <c r="O2236" t="b">
        <v>0</v>
      </c>
      <c r="P2236" t="b">
        <v>0</v>
      </c>
      <c r="Q2236">
        <v>9</v>
      </c>
      <c r="R2236">
        <v>2</v>
      </c>
      <c r="S2236">
        <v>1</v>
      </c>
      <c r="T2236">
        <v>3</v>
      </c>
      <c r="U2236" t="b">
        <v>1</v>
      </c>
      <c r="V2236" t="s">
        <v>1098</v>
      </c>
      <c r="W2236" t="s">
        <v>3721</v>
      </c>
      <c r="X2236" t="s">
        <v>14901</v>
      </c>
      <c r="Y2236">
        <v>70</v>
      </c>
      <c r="Z2236">
        <v>70</v>
      </c>
      <c r="AA2236">
        <v>8</v>
      </c>
      <c r="AB2236">
        <v>8</v>
      </c>
      <c r="AC2236">
        <v>18</v>
      </c>
    </row>
    <row r="2237" spans="1:29">
      <c r="A2237">
        <v>2391</v>
      </c>
      <c r="B2237" t="s">
        <v>806</v>
      </c>
      <c r="C2237" t="s">
        <v>3817</v>
      </c>
      <c r="J2237" t="s">
        <v>1457</v>
      </c>
      <c r="K2237">
        <v>0</v>
      </c>
      <c r="N2237" t="b">
        <v>1</v>
      </c>
      <c r="O2237" t="b">
        <v>0</v>
      </c>
      <c r="P2237" t="b">
        <v>0</v>
      </c>
      <c r="Q2237">
        <v>9</v>
      </c>
      <c r="R2237">
        <v>2</v>
      </c>
      <c r="S2237">
        <v>1</v>
      </c>
      <c r="T2237">
        <v>3</v>
      </c>
      <c r="U2237" t="b">
        <v>1</v>
      </c>
      <c r="V2237" t="s">
        <v>1098</v>
      </c>
      <c r="W2237" t="s">
        <v>3721</v>
      </c>
      <c r="X2237" t="s">
        <v>15449</v>
      </c>
      <c r="Y2237">
        <v>70</v>
      </c>
      <c r="Z2237">
        <v>70</v>
      </c>
      <c r="AA2237">
        <v>9</v>
      </c>
      <c r="AB2237">
        <v>9</v>
      </c>
      <c r="AC2237">
        <v>18</v>
      </c>
    </row>
    <row r="2238" spans="1:29">
      <c r="A2238">
        <v>2392</v>
      </c>
      <c r="B2238" t="s">
        <v>806</v>
      </c>
      <c r="C2238" t="s">
        <v>3818</v>
      </c>
      <c r="J2238" t="s">
        <v>1457</v>
      </c>
      <c r="K2238">
        <v>0</v>
      </c>
      <c r="N2238" t="b">
        <v>1</v>
      </c>
      <c r="O2238" t="b">
        <v>0</v>
      </c>
      <c r="P2238" t="b">
        <v>0</v>
      </c>
      <c r="Q2238">
        <v>9</v>
      </c>
      <c r="R2238">
        <v>2</v>
      </c>
      <c r="S2238">
        <v>1</v>
      </c>
      <c r="T2238">
        <v>3</v>
      </c>
      <c r="U2238" t="b">
        <v>1</v>
      </c>
      <c r="V2238" t="s">
        <v>1098</v>
      </c>
      <c r="W2238" t="s">
        <v>3721</v>
      </c>
      <c r="X2238" t="s">
        <v>14902</v>
      </c>
      <c r="Y2238">
        <v>71</v>
      </c>
      <c r="Z2238">
        <v>71</v>
      </c>
      <c r="AA2238">
        <v>8</v>
      </c>
      <c r="AB2238">
        <v>8</v>
      </c>
      <c r="AC2238">
        <v>18</v>
      </c>
    </row>
    <row r="2239" spans="1:29">
      <c r="A2239">
        <v>2393</v>
      </c>
      <c r="B2239" t="s">
        <v>806</v>
      </c>
      <c r="C2239" t="s">
        <v>3819</v>
      </c>
      <c r="J2239" t="s">
        <v>1457</v>
      </c>
      <c r="K2239">
        <v>0</v>
      </c>
      <c r="N2239" t="b">
        <v>1</v>
      </c>
      <c r="O2239" t="b">
        <v>0</v>
      </c>
      <c r="P2239" t="b">
        <v>0</v>
      </c>
      <c r="Q2239">
        <v>9</v>
      </c>
      <c r="R2239">
        <v>2</v>
      </c>
      <c r="S2239">
        <v>1</v>
      </c>
      <c r="T2239">
        <v>3</v>
      </c>
      <c r="U2239" t="b">
        <v>1</v>
      </c>
      <c r="V2239" t="s">
        <v>1098</v>
      </c>
      <c r="W2239" t="s">
        <v>3721</v>
      </c>
      <c r="X2239" t="s">
        <v>15450</v>
      </c>
      <c r="Y2239">
        <v>71</v>
      </c>
      <c r="Z2239">
        <v>71</v>
      </c>
      <c r="AA2239">
        <v>9</v>
      </c>
      <c r="AB2239">
        <v>9</v>
      </c>
      <c r="AC2239">
        <v>18</v>
      </c>
    </row>
    <row r="2240" spans="1:29">
      <c r="A2240">
        <v>2394</v>
      </c>
      <c r="B2240" t="s">
        <v>806</v>
      </c>
      <c r="C2240" t="s">
        <v>3820</v>
      </c>
      <c r="J2240" t="s">
        <v>1457</v>
      </c>
      <c r="K2240">
        <v>0</v>
      </c>
      <c r="N2240" t="b">
        <v>1</v>
      </c>
      <c r="O2240" t="b">
        <v>0</v>
      </c>
      <c r="P2240" t="b">
        <v>0</v>
      </c>
      <c r="Q2240">
        <v>9</v>
      </c>
      <c r="R2240">
        <v>2</v>
      </c>
      <c r="S2240">
        <v>1</v>
      </c>
      <c r="T2240">
        <v>3</v>
      </c>
      <c r="U2240" t="b">
        <v>1</v>
      </c>
      <c r="V2240" t="s">
        <v>1098</v>
      </c>
      <c r="W2240" t="s">
        <v>3721</v>
      </c>
      <c r="X2240" t="s">
        <v>14903</v>
      </c>
      <c r="Y2240">
        <v>72</v>
      </c>
      <c r="Z2240">
        <v>72</v>
      </c>
      <c r="AA2240">
        <v>8</v>
      </c>
      <c r="AB2240">
        <v>8</v>
      </c>
      <c r="AC2240">
        <v>18</v>
      </c>
    </row>
    <row r="2241" spans="1:29">
      <c r="A2241">
        <v>2395</v>
      </c>
      <c r="B2241" t="s">
        <v>806</v>
      </c>
      <c r="C2241" t="s">
        <v>3821</v>
      </c>
      <c r="J2241" t="s">
        <v>1457</v>
      </c>
      <c r="K2241">
        <v>0</v>
      </c>
      <c r="N2241" t="b">
        <v>1</v>
      </c>
      <c r="O2241" t="b">
        <v>0</v>
      </c>
      <c r="P2241" t="b">
        <v>0</v>
      </c>
      <c r="Q2241">
        <v>9</v>
      </c>
      <c r="R2241">
        <v>2</v>
      </c>
      <c r="S2241">
        <v>1</v>
      </c>
      <c r="T2241">
        <v>3</v>
      </c>
      <c r="U2241" t="b">
        <v>1</v>
      </c>
      <c r="V2241" t="s">
        <v>1098</v>
      </c>
      <c r="W2241" t="s">
        <v>3721</v>
      </c>
      <c r="X2241" t="s">
        <v>15451</v>
      </c>
      <c r="Y2241">
        <v>72</v>
      </c>
      <c r="Z2241">
        <v>72</v>
      </c>
      <c r="AA2241">
        <v>9</v>
      </c>
      <c r="AB2241">
        <v>9</v>
      </c>
      <c r="AC2241">
        <v>18</v>
      </c>
    </row>
    <row r="2242" spans="1:29">
      <c r="A2242">
        <v>2396</v>
      </c>
      <c r="B2242" t="s">
        <v>806</v>
      </c>
      <c r="C2242" t="s">
        <v>3822</v>
      </c>
      <c r="J2242" t="s">
        <v>1457</v>
      </c>
      <c r="K2242">
        <v>0</v>
      </c>
      <c r="N2242" t="b">
        <v>1</v>
      </c>
      <c r="O2242" t="b">
        <v>0</v>
      </c>
      <c r="P2242" t="b">
        <v>0</v>
      </c>
      <c r="Q2242">
        <v>9</v>
      </c>
      <c r="R2242">
        <v>2</v>
      </c>
      <c r="S2242">
        <v>1</v>
      </c>
      <c r="T2242">
        <v>3</v>
      </c>
      <c r="U2242" t="b">
        <v>1</v>
      </c>
      <c r="V2242" t="s">
        <v>1098</v>
      </c>
      <c r="W2242" t="s">
        <v>3721</v>
      </c>
      <c r="X2242" t="s">
        <v>14904</v>
      </c>
      <c r="Y2242">
        <v>73</v>
      </c>
      <c r="Z2242">
        <v>73</v>
      </c>
      <c r="AA2242">
        <v>8</v>
      </c>
      <c r="AB2242">
        <v>8</v>
      </c>
      <c r="AC2242">
        <v>18</v>
      </c>
    </row>
    <row r="2243" spans="1:29">
      <c r="A2243">
        <v>2397</v>
      </c>
      <c r="B2243" t="s">
        <v>806</v>
      </c>
      <c r="C2243" t="s">
        <v>3823</v>
      </c>
      <c r="J2243" t="s">
        <v>1457</v>
      </c>
      <c r="K2243">
        <v>0</v>
      </c>
      <c r="N2243" t="b">
        <v>1</v>
      </c>
      <c r="O2243" t="b">
        <v>0</v>
      </c>
      <c r="P2243" t="b">
        <v>0</v>
      </c>
      <c r="Q2243">
        <v>9</v>
      </c>
      <c r="R2243">
        <v>2</v>
      </c>
      <c r="S2243">
        <v>1</v>
      </c>
      <c r="T2243">
        <v>3</v>
      </c>
      <c r="U2243" t="b">
        <v>1</v>
      </c>
      <c r="V2243" t="s">
        <v>1098</v>
      </c>
      <c r="W2243" t="s">
        <v>3721</v>
      </c>
      <c r="X2243" t="s">
        <v>15452</v>
      </c>
      <c r="Y2243">
        <v>73</v>
      </c>
      <c r="Z2243">
        <v>73</v>
      </c>
      <c r="AA2243">
        <v>9</v>
      </c>
      <c r="AB2243">
        <v>9</v>
      </c>
      <c r="AC2243">
        <v>18</v>
      </c>
    </row>
    <row r="2244" spans="1:29">
      <c r="A2244">
        <v>2398</v>
      </c>
      <c r="B2244" t="s">
        <v>806</v>
      </c>
      <c r="C2244" t="s">
        <v>3824</v>
      </c>
      <c r="J2244" t="s">
        <v>1457</v>
      </c>
      <c r="K2244">
        <v>0</v>
      </c>
      <c r="N2244" t="b">
        <v>1</v>
      </c>
      <c r="O2244" t="b">
        <v>0</v>
      </c>
      <c r="P2244" t="b">
        <v>0</v>
      </c>
      <c r="Q2244">
        <v>9</v>
      </c>
      <c r="R2244">
        <v>2</v>
      </c>
      <c r="S2244">
        <v>1</v>
      </c>
      <c r="T2244">
        <v>3</v>
      </c>
      <c r="U2244" t="b">
        <v>1</v>
      </c>
      <c r="V2244" t="s">
        <v>1098</v>
      </c>
      <c r="W2244" t="s">
        <v>3721</v>
      </c>
      <c r="X2244" t="s">
        <v>14905</v>
      </c>
      <c r="Y2244">
        <v>74</v>
      </c>
      <c r="Z2244">
        <v>74</v>
      </c>
      <c r="AA2244">
        <v>8</v>
      </c>
      <c r="AB2244">
        <v>8</v>
      </c>
      <c r="AC2244">
        <v>18</v>
      </c>
    </row>
    <row r="2245" spans="1:29">
      <c r="A2245">
        <v>2399</v>
      </c>
      <c r="B2245" t="s">
        <v>806</v>
      </c>
      <c r="C2245" t="s">
        <v>3825</v>
      </c>
      <c r="J2245" t="s">
        <v>1457</v>
      </c>
      <c r="K2245">
        <v>0</v>
      </c>
      <c r="N2245" t="b">
        <v>1</v>
      </c>
      <c r="O2245" t="b">
        <v>0</v>
      </c>
      <c r="P2245" t="b">
        <v>0</v>
      </c>
      <c r="Q2245">
        <v>9</v>
      </c>
      <c r="R2245">
        <v>2</v>
      </c>
      <c r="S2245">
        <v>1</v>
      </c>
      <c r="T2245">
        <v>3</v>
      </c>
      <c r="U2245" t="b">
        <v>1</v>
      </c>
      <c r="V2245" t="s">
        <v>1098</v>
      </c>
      <c r="W2245" t="s">
        <v>3721</v>
      </c>
      <c r="X2245" t="s">
        <v>15453</v>
      </c>
      <c r="Y2245">
        <v>74</v>
      </c>
      <c r="Z2245">
        <v>74</v>
      </c>
      <c r="AA2245">
        <v>9</v>
      </c>
      <c r="AB2245">
        <v>9</v>
      </c>
      <c r="AC2245">
        <v>18</v>
      </c>
    </row>
    <row r="2246" spans="1:29">
      <c r="A2246">
        <v>2400</v>
      </c>
      <c r="B2246" t="s">
        <v>806</v>
      </c>
      <c r="C2246" t="s">
        <v>3826</v>
      </c>
      <c r="J2246" t="s">
        <v>1457</v>
      </c>
      <c r="K2246">
        <v>0</v>
      </c>
      <c r="N2246" t="b">
        <v>1</v>
      </c>
      <c r="O2246" t="b">
        <v>0</v>
      </c>
      <c r="P2246" t="b">
        <v>0</v>
      </c>
      <c r="Q2246">
        <v>9</v>
      </c>
      <c r="R2246">
        <v>2</v>
      </c>
      <c r="S2246">
        <v>1</v>
      </c>
      <c r="T2246">
        <v>3</v>
      </c>
      <c r="U2246" t="b">
        <v>1</v>
      </c>
      <c r="V2246" t="s">
        <v>1098</v>
      </c>
      <c r="W2246" t="s">
        <v>3721</v>
      </c>
      <c r="X2246" t="s">
        <v>14906</v>
      </c>
      <c r="Y2246">
        <v>75</v>
      </c>
      <c r="Z2246">
        <v>75</v>
      </c>
      <c r="AA2246">
        <v>8</v>
      </c>
      <c r="AB2246">
        <v>8</v>
      </c>
      <c r="AC2246">
        <v>18</v>
      </c>
    </row>
    <row r="2247" spans="1:29">
      <c r="A2247">
        <v>2401</v>
      </c>
      <c r="B2247" t="s">
        <v>806</v>
      </c>
      <c r="C2247" t="s">
        <v>3827</v>
      </c>
      <c r="J2247" t="s">
        <v>1457</v>
      </c>
      <c r="K2247">
        <v>0</v>
      </c>
      <c r="N2247" t="b">
        <v>1</v>
      </c>
      <c r="O2247" t="b">
        <v>0</v>
      </c>
      <c r="P2247" t="b">
        <v>0</v>
      </c>
      <c r="Q2247">
        <v>9</v>
      </c>
      <c r="R2247">
        <v>2</v>
      </c>
      <c r="S2247">
        <v>1</v>
      </c>
      <c r="T2247">
        <v>3</v>
      </c>
      <c r="U2247" t="b">
        <v>1</v>
      </c>
      <c r="V2247" t="s">
        <v>1098</v>
      </c>
      <c r="W2247" t="s">
        <v>3721</v>
      </c>
      <c r="X2247" t="s">
        <v>15454</v>
      </c>
      <c r="Y2247">
        <v>75</v>
      </c>
      <c r="Z2247">
        <v>75</v>
      </c>
      <c r="AA2247">
        <v>9</v>
      </c>
      <c r="AB2247">
        <v>9</v>
      </c>
      <c r="AC2247">
        <v>18</v>
      </c>
    </row>
    <row r="2248" spans="1:29">
      <c r="A2248">
        <v>2402</v>
      </c>
      <c r="B2248" t="s">
        <v>806</v>
      </c>
      <c r="C2248" t="s">
        <v>3828</v>
      </c>
      <c r="J2248" t="s">
        <v>1457</v>
      </c>
      <c r="K2248">
        <v>0</v>
      </c>
      <c r="N2248" t="b">
        <v>1</v>
      </c>
      <c r="O2248" t="b">
        <v>0</v>
      </c>
      <c r="P2248" t="b">
        <v>0</v>
      </c>
      <c r="Q2248">
        <v>9</v>
      </c>
      <c r="R2248">
        <v>2</v>
      </c>
      <c r="S2248">
        <v>1</v>
      </c>
      <c r="T2248">
        <v>3</v>
      </c>
      <c r="U2248" t="b">
        <v>1</v>
      </c>
      <c r="V2248" t="s">
        <v>1098</v>
      </c>
      <c r="W2248" t="s">
        <v>3721</v>
      </c>
      <c r="X2248" t="s">
        <v>14907</v>
      </c>
      <c r="Y2248">
        <v>76</v>
      </c>
      <c r="Z2248">
        <v>76</v>
      </c>
      <c r="AA2248">
        <v>8</v>
      </c>
      <c r="AB2248">
        <v>8</v>
      </c>
      <c r="AC2248">
        <v>18</v>
      </c>
    </row>
    <row r="2249" spans="1:29">
      <c r="A2249">
        <v>2403</v>
      </c>
      <c r="B2249" t="s">
        <v>806</v>
      </c>
      <c r="C2249" t="s">
        <v>3829</v>
      </c>
      <c r="J2249" t="s">
        <v>1457</v>
      </c>
      <c r="K2249">
        <v>0</v>
      </c>
      <c r="N2249" t="b">
        <v>1</v>
      </c>
      <c r="O2249" t="b">
        <v>0</v>
      </c>
      <c r="P2249" t="b">
        <v>0</v>
      </c>
      <c r="Q2249">
        <v>9</v>
      </c>
      <c r="R2249">
        <v>2</v>
      </c>
      <c r="S2249">
        <v>1</v>
      </c>
      <c r="T2249">
        <v>3</v>
      </c>
      <c r="U2249" t="b">
        <v>1</v>
      </c>
      <c r="V2249" t="s">
        <v>1098</v>
      </c>
      <c r="W2249" t="s">
        <v>3721</v>
      </c>
      <c r="X2249" t="s">
        <v>15455</v>
      </c>
      <c r="Y2249">
        <v>76</v>
      </c>
      <c r="Z2249">
        <v>76</v>
      </c>
      <c r="AA2249">
        <v>9</v>
      </c>
      <c r="AB2249">
        <v>9</v>
      </c>
      <c r="AC2249">
        <v>18</v>
      </c>
    </row>
    <row r="2250" spans="1:29">
      <c r="A2250">
        <v>2404</v>
      </c>
      <c r="B2250" t="s">
        <v>806</v>
      </c>
      <c r="C2250" t="s">
        <v>3830</v>
      </c>
      <c r="J2250" t="s">
        <v>1457</v>
      </c>
      <c r="K2250">
        <v>0</v>
      </c>
      <c r="N2250" t="b">
        <v>1</v>
      </c>
      <c r="O2250" t="b">
        <v>0</v>
      </c>
      <c r="P2250" t="b">
        <v>0</v>
      </c>
      <c r="Q2250">
        <v>9</v>
      </c>
      <c r="R2250">
        <v>2</v>
      </c>
      <c r="S2250">
        <v>1</v>
      </c>
      <c r="T2250">
        <v>3</v>
      </c>
      <c r="U2250" t="b">
        <v>1</v>
      </c>
      <c r="V2250" t="s">
        <v>1098</v>
      </c>
      <c r="W2250" t="s">
        <v>3721</v>
      </c>
      <c r="X2250" t="s">
        <v>14912</v>
      </c>
      <c r="Y2250">
        <v>77</v>
      </c>
      <c r="Z2250">
        <v>77</v>
      </c>
      <c r="AA2250">
        <v>8</v>
      </c>
      <c r="AB2250">
        <v>8</v>
      </c>
      <c r="AC2250">
        <v>18</v>
      </c>
    </row>
    <row r="2251" spans="1:29">
      <c r="A2251">
        <v>2405</v>
      </c>
      <c r="B2251" t="s">
        <v>806</v>
      </c>
      <c r="C2251" t="s">
        <v>3831</v>
      </c>
      <c r="J2251" t="s">
        <v>1457</v>
      </c>
      <c r="K2251">
        <v>0</v>
      </c>
      <c r="N2251" t="b">
        <v>1</v>
      </c>
      <c r="O2251" t="b">
        <v>0</v>
      </c>
      <c r="P2251" t="b">
        <v>0</v>
      </c>
      <c r="Q2251">
        <v>9</v>
      </c>
      <c r="R2251">
        <v>2</v>
      </c>
      <c r="S2251">
        <v>1</v>
      </c>
      <c r="T2251">
        <v>3</v>
      </c>
      <c r="U2251" t="b">
        <v>1</v>
      </c>
      <c r="V2251" t="s">
        <v>1098</v>
      </c>
      <c r="W2251" t="s">
        <v>3721</v>
      </c>
      <c r="X2251" t="s">
        <v>15456</v>
      </c>
      <c r="Y2251">
        <v>77</v>
      </c>
      <c r="Z2251">
        <v>77</v>
      </c>
      <c r="AA2251">
        <v>9</v>
      </c>
      <c r="AB2251">
        <v>9</v>
      </c>
      <c r="AC2251">
        <v>18</v>
      </c>
    </row>
    <row r="2252" spans="1:29">
      <c r="A2252">
        <v>2406</v>
      </c>
      <c r="B2252" t="s">
        <v>806</v>
      </c>
      <c r="C2252" t="s">
        <v>3832</v>
      </c>
      <c r="J2252" t="s">
        <v>1457</v>
      </c>
      <c r="K2252">
        <v>0</v>
      </c>
      <c r="N2252" t="b">
        <v>1</v>
      </c>
      <c r="O2252" t="b">
        <v>0</v>
      </c>
      <c r="P2252" t="b">
        <v>0</v>
      </c>
      <c r="Q2252">
        <v>9</v>
      </c>
      <c r="R2252">
        <v>2</v>
      </c>
      <c r="S2252">
        <v>1</v>
      </c>
      <c r="T2252">
        <v>3</v>
      </c>
      <c r="U2252" t="b">
        <v>1</v>
      </c>
      <c r="V2252" t="s">
        <v>1098</v>
      </c>
      <c r="W2252" t="s">
        <v>3721</v>
      </c>
      <c r="X2252" t="s">
        <v>14917</v>
      </c>
      <c r="Y2252">
        <v>78</v>
      </c>
      <c r="Z2252">
        <v>78</v>
      </c>
      <c r="AA2252">
        <v>8</v>
      </c>
      <c r="AB2252">
        <v>8</v>
      </c>
      <c r="AC2252">
        <v>18</v>
      </c>
    </row>
    <row r="2253" spans="1:29">
      <c r="A2253">
        <v>2407</v>
      </c>
      <c r="B2253" t="s">
        <v>806</v>
      </c>
      <c r="C2253" t="s">
        <v>3833</v>
      </c>
      <c r="J2253" t="s">
        <v>1457</v>
      </c>
      <c r="K2253">
        <v>0</v>
      </c>
      <c r="N2253" t="b">
        <v>1</v>
      </c>
      <c r="O2253" t="b">
        <v>0</v>
      </c>
      <c r="P2253" t="b">
        <v>0</v>
      </c>
      <c r="Q2253">
        <v>9</v>
      </c>
      <c r="R2253">
        <v>2</v>
      </c>
      <c r="S2253">
        <v>1</v>
      </c>
      <c r="T2253">
        <v>3</v>
      </c>
      <c r="U2253" t="b">
        <v>1</v>
      </c>
      <c r="V2253" t="s">
        <v>1098</v>
      </c>
      <c r="W2253" t="s">
        <v>3721</v>
      </c>
      <c r="X2253" t="s">
        <v>15457</v>
      </c>
      <c r="Y2253">
        <v>78</v>
      </c>
      <c r="Z2253">
        <v>78</v>
      </c>
      <c r="AA2253">
        <v>9</v>
      </c>
      <c r="AB2253">
        <v>9</v>
      </c>
      <c r="AC2253">
        <v>18</v>
      </c>
    </row>
    <row r="2254" spans="1:29">
      <c r="A2254">
        <v>2408</v>
      </c>
      <c r="B2254" t="s">
        <v>806</v>
      </c>
      <c r="C2254" t="s">
        <v>3834</v>
      </c>
      <c r="J2254" t="s">
        <v>1457</v>
      </c>
      <c r="K2254">
        <v>0</v>
      </c>
      <c r="N2254" t="b">
        <v>1</v>
      </c>
      <c r="O2254" t="b">
        <v>0</v>
      </c>
      <c r="P2254" t="b">
        <v>0</v>
      </c>
      <c r="Q2254">
        <v>9</v>
      </c>
      <c r="R2254">
        <v>2</v>
      </c>
      <c r="S2254">
        <v>1</v>
      </c>
      <c r="T2254">
        <v>3</v>
      </c>
      <c r="U2254" t="b">
        <v>1</v>
      </c>
      <c r="V2254" t="s">
        <v>1098</v>
      </c>
      <c r="W2254" t="s">
        <v>3721</v>
      </c>
      <c r="X2254" t="s">
        <v>15458</v>
      </c>
      <c r="Y2254">
        <v>79</v>
      </c>
      <c r="Z2254">
        <v>79</v>
      </c>
      <c r="AA2254">
        <v>8</v>
      </c>
      <c r="AB2254">
        <v>8</v>
      </c>
      <c r="AC2254">
        <v>18</v>
      </c>
    </row>
    <row r="2255" spans="1:29">
      <c r="A2255">
        <v>2409</v>
      </c>
      <c r="B2255" t="s">
        <v>806</v>
      </c>
      <c r="C2255" t="s">
        <v>3835</v>
      </c>
      <c r="J2255" t="s">
        <v>1457</v>
      </c>
      <c r="K2255">
        <v>0</v>
      </c>
      <c r="N2255" t="b">
        <v>1</v>
      </c>
      <c r="O2255" t="b">
        <v>0</v>
      </c>
      <c r="P2255" t="b">
        <v>0</v>
      </c>
      <c r="Q2255">
        <v>9</v>
      </c>
      <c r="R2255">
        <v>2</v>
      </c>
      <c r="S2255">
        <v>1</v>
      </c>
      <c r="T2255">
        <v>3</v>
      </c>
      <c r="U2255" t="b">
        <v>1</v>
      </c>
      <c r="V2255" t="s">
        <v>1098</v>
      </c>
      <c r="W2255" t="s">
        <v>3721</v>
      </c>
      <c r="X2255" t="s">
        <v>15459</v>
      </c>
      <c r="Y2255">
        <v>79</v>
      </c>
      <c r="Z2255">
        <v>79</v>
      </c>
      <c r="AA2255">
        <v>9</v>
      </c>
      <c r="AB2255">
        <v>9</v>
      </c>
      <c r="AC2255">
        <v>18</v>
      </c>
    </row>
    <row r="2256" spans="1:29">
      <c r="A2256">
        <v>2410</v>
      </c>
      <c r="B2256" t="s">
        <v>806</v>
      </c>
      <c r="C2256" t="s">
        <v>3836</v>
      </c>
      <c r="J2256" t="s">
        <v>1457</v>
      </c>
      <c r="K2256">
        <v>0</v>
      </c>
      <c r="N2256" t="b">
        <v>1</v>
      </c>
      <c r="O2256" t="b">
        <v>0</v>
      </c>
      <c r="P2256" t="b">
        <v>0</v>
      </c>
      <c r="Q2256">
        <v>9</v>
      </c>
      <c r="R2256">
        <v>2</v>
      </c>
      <c r="S2256">
        <v>1</v>
      </c>
      <c r="T2256">
        <v>3</v>
      </c>
      <c r="U2256" t="b">
        <v>1</v>
      </c>
      <c r="V2256" t="s">
        <v>1098</v>
      </c>
      <c r="W2256" t="s">
        <v>3721</v>
      </c>
      <c r="X2256" t="s">
        <v>15094</v>
      </c>
      <c r="Y2256">
        <v>80</v>
      </c>
      <c r="Z2256">
        <v>80</v>
      </c>
      <c r="AA2256">
        <v>8</v>
      </c>
      <c r="AB2256">
        <v>8</v>
      </c>
      <c r="AC2256">
        <v>18</v>
      </c>
    </row>
    <row r="2257" spans="1:29">
      <c r="A2257">
        <v>2411</v>
      </c>
      <c r="B2257" t="s">
        <v>806</v>
      </c>
      <c r="C2257" t="s">
        <v>3837</v>
      </c>
      <c r="J2257" t="s">
        <v>1457</v>
      </c>
      <c r="K2257">
        <v>0</v>
      </c>
      <c r="N2257" t="b">
        <v>1</v>
      </c>
      <c r="O2257" t="b">
        <v>0</v>
      </c>
      <c r="P2257" t="b">
        <v>0</v>
      </c>
      <c r="Q2257">
        <v>9</v>
      </c>
      <c r="R2257">
        <v>2</v>
      </c>
      <c r="S2257">
        <v>1</v>
      </c>
      <c r="T2257">
        <v>3</v>
      </c>
      <c r="U2257" t="b">
        <v>1</v>
      </c>
      <c r="V2257" t="s">
        <v>1098</v>
      </c>
      <c r="W2257" t="s">
        <v>3721</v>
      </c>
      <c r="X2257" t="s">
        <v>15460</v>
      </c>
      <c r="Y2257">
        <v>80</v>
      </c>
      <c r="Z2257">
        <v>80</v>
      </c>
      <c r="AA2257">
        <v>9</v>
      </c>
      <c r="AB2257">
        <v>9</v>
      </c>
      <c r="AC2257">
        <v>18</v>
      </c>
    </row>
    <row r="2258" spans="1:29">
      <c r="A2258">
        <v>2412</v>
      </c>
      <c r="B2258" t="s">
        <v>806</v>
      </c>
      <c r="C2258" t="s">
        <v>3838</v>
      </c>
      <c r="J2258" t="s">
        <v>1457</v>
      </c>
      <c r="K2258">
        <v>0</v>
      </c>
      <c r="N2258" t="b">
        <v>1</v>
      </c>
      <c r="O2258" t="b">
        <v>0</v>
      </c>
      <c r="P2258" t="b">
        <v>0</v>
      </c>
      <c r="Q2258">
        <v>9</v>
      </c>
      <c r="R2258">
        <v>2</v>
      </c>
      <c r="S2258">
        <v>1</v>
      </c>
      <c r="T2258">
        <v>3</v>
      </c>
      <c r="U2258" t="b">
        <v>1</v>
      </c>
      <c r="V2258" t="s">
        <v>1098</v>
      </c>
      <c r="W2258" t="s">
        <v>3721</v>
      </c>
      <c r="X2258" t="s">
        <v>15095</v>
      </c>
      <c r="Y2258">
        <v>81</v>
      </c>
      <c r="Z2258">
        <v>81</v>
      </c>
      <c r="AA2258">
        <v>8</v>
      </c>
      <c r="AB2258">
        <v>8</v>
      </c>
      <c r="AC2258">
        <v>18</v>
      </c>
    </row>
    <row r="2259" spans="1:29">
      <c r="A2259">
        <v>2413</v>
      </c>
      <c r="B2259" t="s">
        <v>806</v>
      </c>
      <c r="C2259" t="s">
        <v>3839</v>
      </c>
      <c r="J2259" t="s">
        <v>1457</v>
      </c>
      <c r="K2259">
        <v>0</v>
      </c>
      <c r="N2259" t="b">
        <v>1</v>
      </c>
      <c r="O2259" t="b">
        <v>0</v>
      </c>
      <c r="P2259" t="b">
        <v>0</v>
      </c>
      <c r="Q2259">
        <v>9</v>
      </c>
      <c r="R2259">
        <v>2</v>
      </c>
      <c r="S2259">
        <v>1</v>
      </c>
      <c r="T2259">
        <v>3</v>
      </c>
      <c r="U2259" t="b">
        <v>1</v>
      </c>
      <c r="V2259" t="s">
        <v>1098</v>
      </c>
      <c r="W2259" t="s">
        <v>3721</v>
      </c>
      <c r="X2259" t="s">
        <v>15461</v>
      </c>
      <c r="Y2259">
        <v>81</v>
      </c>
      <c r="Z2259">
        <v>81</v>
      </c>
      <c r="AA2259">
        <v>9</v>
      </c>
      <c r="AB2259">
        <v>9</v>
      </c>
      <c r="AC2259">
        <v>18</v>
      </c>
    </row>
    <row r="2260" spans="1:29">
      <c r="A2260">
        <v>2414</v>
      </c>
      <c r="B2260" t="s">
        <v>806</v>
      </c>
      <c r="C2260" t="s">
        <v>3840</v>
      </c>
      <c r="J2260" t="s">
        <v>1457</v>
      </c>
      <c r="K2260">
        <v>0</v>
      </c>
      <c r="N2260" t="b">
        <v>1</v>
      </c>
      <c r="O2260" t="b">
        <v>0</v>
      </c>
      <c r="P2260" t="b">
        <v>0</v>
      </c>
      <c r="Q2260">
        <v>9</v>
      </c>
      <c r="R2260">
        <v>2</v>
      </c>
      <c r="S2260">
        <v>1</v>
      </c>
      <c r="T2260">
        <v>3</v>
      </c>
      <c r="U2260" t="b">
        <v>1</v>
      </c>
      <c r="V2260" t="s">
        <v>1098</v>
      </c>
      <c r="W2260" t="s">
        <v>3721</v>
      </c>
      <c r="X2260" t="s">
        <v>15096</v>
      </c>
      <c r="Y2260">
        <v>82</v>
      </c>
      <c r="Z2260">
        <v>82</v>
      </c>
      <c r="AA2260">
        <v>8</v>
      </c>
      <c r="AB2260">
        <v>8</v>
      </c>
      <c r="AC2260">
        <v>18</v>
      </c>
    </row>
    <row r="2261" spans="1:29">
      <c r="A2261">
        <v>2415</v>
      </c>
      <c r="B2261" t="s">
        <v>806</v>
      </c>
      <c r="C2261" t="s">
        <v>3841</v>
      </c>
      <c r="J2261" t="s">
        <v>1457</v>
      </c>
      <c r="K2261">
        <v>0</v>
      </c>
      <c r="N2261" t="b">
        <v>1</v>
      </c>
      <c r="O2261" t="b">
        <v>0</v>
      </c>
      <c r="P2261" t="b">
        <v>0</v>
      </c>
      <c r="Q2261">
        <v>9</v>
      </c>
      <c r="R2261">
        <v>2</v>
      </c>
      <c r="S2261">
        <v>1</v>
      </c>
      <c r="T2261">
        <v>3</v>
      </c>
      <c r="U2261" t="b">
        <v>1</v>
      </c>
      <c r="V2261" t="s">
        <v>1098</v>
      </c>
      <c r="W2261" t="s">
        <v>3721</v>
      </c>
      <c r="X2261" t="s">
        <v>15462</v>
      </c>
      <c r="Y2261">
        <v>82</v>
      </c>
      <c r="Z2261">
        <v>82</v>
      </c>
      <c r="AA2261">
        <v>9</v>
      </c>
      <c r="AB2261">
        <v>9</v>
      </c>
      <c r="AC2261">
        <v>18</v>
      </c>
    </row>
    <row r="2262" spans="1:29">
      <c r="A2262">
        <v>2416</v>
      </c>
      <c r="B2262" t="s">
        <v>806</v>
      </c>
      <c r="C2262" t="s">
        <v>3842</v>
      </c>
      <c r="J2262" t="s">
        <v>1457</v>
      </c>
      <c r="K2262">
        <v>0</v>
      </c>
      <c r="N2262" t="b">
        <v>0</v>
      </c>
      <c r="O2262" t="b">
        <v>1</v>
      </c>
      <c r="P2262" t="b">
        <v>0</v>
      </c>
      <c r="Q2262">
        <v>9</v>
      </c>
      <c r="R2262">
        <v>2</v>
      </c>
      <c r="S2262">
        <v>1</v>
      </c>
      <c r="T2262">
        <v>3</v>
      </c>
      <c r="U2262" t="b">
        <v>1</v>
      </c>
      <c r="V2262" t="s">
        <v>1098</v>
      </c>
      <c r="W2262" t="s">
        <v>3721</v>
      </c>
      <c r="X2262" t="s">
        <v>15097</v>
      </c>
      <c r="Y2262">
        <v>83</v>
      </c>
      <c r="Z2262">
        <v>83</v>
      </c>
      <c r="AA2262">
        <v>8</v>
      </c>
      <c r="AB2262">
        <v>8</v>
      </c>
      <c r="AC2262">
        <v>18</v>
      </c>
    </row>
    <row r="2263" spans="1:29">
      <c r="A2263">
        <v>2417</v>
      </c>
      <c r="B2263" t="s">
        <v>806</v>
      </c>
      <c r="C2263" t="s">
        <v>3843</v>
      </c>
      <c r="J2263" t="s">
        <v>1457</v>
      </c>
      <c r="K2263">
        <v>0</v>
      </c>
      <c r="N2263" t="b">
        <v>0</v>
      </c>
      <c r="O2263" t="b">
        <v>1</v>
      </c>
      <c r="P2263" t="b">
        <v>0</v>
      </c>
      <c r="Q2263">
        <v>9</v>
      </c>
      <c r="R2263">
        <v>2</v>
      </c>
      <c r="S2263">
        <v>1</v>
      </c>
      <c r="T2263">
        <v>3</v>
      </c>
      <c r="U2263" t="b">
        <v>1</v>
      </c>
      <c r="V2263" t="s">
        <v>1098</v>
      </c>
      <c r="W2263" t="s">
        <v>3721</v>
      </c>
      <c r="X2263" t="s">
        <v>15463</v>
      </c>
      <c r="Y2263">
        <v>83</v>
      </c>
      <c r="Z2263">
        <v>83</v>
      </c>
      <c r="AA2263">
        <v>9</v>
      </c>
      <c r="AB2263">
        <v>9</v>
      </c>
      <c r="AC2263">
        <v>18</v>
      </c>
    </row>
    <row r="2264" spans="1:29">
      <c r="A2264">
        <v>2418</v>
      </c>
      <c r="B2264" t="s">
        <v>806</v>
      </c>
      <c r="C2264" t="s">
        <v>3844</v>
      </c>
      <c r="J2264" t="s">
        <v>1457</v>
      </c>
      <c r="K2264">
        <v>0</v>
      </c>
      <c r="N2264" t="b">
        <v>1</v>
      </c>
      <c r="O2264" t="b">
        <v>0</v>
      </c>
      <c r="P2264" t="b">
        <v>0</v>
      </c>
      <c r="Q2264">
        <v>9</v>
      </c>
      <c r="R2264">
        <v>2</v>
      </c>
      <c r="S2264">
        <v>1</v>
      </c>
      <c r="T2264">
        <v>3</v>
      </c>
      <c r="U2264" t="b">
        <v>1</v>
      </c>
      <c r="V2264" t="s">
        <v>1098</v>
      </c>
      <c r="W2264" t="s">
        <v>3721</v>
      </c>
      <c r="X2264" t="s">
        <v>15100</v>
      </c>
      <c r="Y2264">
        <v>86</v>
      </c>
      <c r="Z2264">
        <v>86</v>
      </c>
      <c r="AA2264">
        <v>8</v>
      </c>
      <c r="AB2264">
        <v>8</v>
      </c>
      <c r="AC2264">
        <v>18</v>
      </c>
    </row>
    <row r="2265" spans="1:29">
      <c r="A2265">
        <v>2419</v>
      </c>
      <c r="B2265" t="s">
        <v>806</v>
      </c>
      <c r="C2265" t="s">
        <v>3845</v>
      </c>
      <c r="J2265" t="s">
        <v>1457</v>
      </c>
      <c r="K2265">
        <v>0</v>
      </c>
      <c r="N2265" t="b">
        <v>0</v>
      </c>
      <c r="O2265" t="b">
        <v>1</v>
      </c>
      <c r="P2265" t="b">
        <v>0</v>
      </c>
      <c r="Q2265">
        <v>9</v>
      </c>
      <c r="R2265">
        <v>2</v>
      </c>
      <c r="S2265">
        <v>1</v>
      </c>
      <c r="T2265">
        <v>3</v>
      </c>
      <c r="U2265" t="b">
        <v>1</v>
      </c>
      <c r="V2265" t="s">
        <v>1098</v>
      </c>
      <c r="W2265" t="s">
        <v>3721</v>
      </c>
      <c r="X2265" t="s">
        <v>15464</v>
      </c>
      <c r="Y2265">
        <v>86</v>
      </c>
      <c r="Z2265">
        <v>86</v>
      </c>
      <c r="AA2265">
        <v>9</v>
      </c>
      <c r="AB2265">
        <v>9</v>
      </c>
      <c r="AC2265">
        <v>18</v>
      </c>
    </row>
    <row r="2266" spans="1:29">
      <c r="A2266">
        <v>2420</v>
      </c>
      <c r="B2266" t="s">
        <v>806</v>
      </c>
      <c r="C2266" t="s">
        <v>3846</v>
      </c>
      <c r="J2266" t="s">
        <v>1457</v>
      </c>
      <c r="K2266">
        <v>0</v>
      </c>
      <c r="N2266" t="b">
        <v>1</v>
      </c>
      <c r="O2266" t="b">
        <v>0</v>
      </c>
      <c r="P2266" t="b">
        <v>0</v>
      </c>
      <c r="Q2266">
        <v>9</v>
      </c>
      <c r="R2266">
        <v>2</v>
      </c>
      <c r="S2266">
        <v>1</v>
      </c>
      <c r="T2266">
        <v>3</v>
      </c>
      <c r="U2266" t="b">
        <v>1</v>
      </c>
      <c r="V2266" t="s">
        <v>1098</v>
      </c>
      <c r="W2266" t="s">
        <v>3721</v>
      </c>
      <c r="X2266" t="s">
        <v>15101</v>
      </c>
      <c r="Y2266">
        <v>87</v>
      </c>
      <c r="Z2266">
        <v>87</v>
      </c>
      <c r="AA2266">
        <v>8</v>
      </c>
      <c r="AB2266">
        <v>8</v>
      </c>
      <c r="AC2266">
        <v>18</v>
      </c>
    </row>
    <row r="2267" spans="1:29">
      <c r="A2267">
        <v>2421</v>
      </c>
      <c r="B2267" t="s">
        <v>806</v>
      </c>
      <c r="C2267" t="s">
        <v>3847</v>
      </c>
      <c r="J2267" t="s">
        <v>1457</v>
      </c>
      <c r="K2267">
        <v>0</v>
      </c>
      <c r="N2267" t="b">
        <v>1</v>
      </c>
      <c r="O2267" t="b">
        <v>0</v>
      </c>
      <c r="P2267" t="b">
        <v>0</v>
      </c>
      <c r="Q2267">
        <v>9</v>
      </c>
      <c r="R2267">
        <v>2</v>
      </c>
      <c r="S2267">
        <v>1</v>
      </c>
      <c r="T2267">
        <v>3</v>
      </c>
      <c r="U2267" t="b">
        <v>1</v>
      </c>
      <c r="V2267" t="s">
        <v>1098</v>
      </c>
      <c r="W2267" t="s">
        <v>3721</v>
      </c>
      <c r="X2267" t="s">
        <v>15465</v>
      </c>
      <c r="Y2267">
        <v>87</v>
      </c>
      <c r="Z2267">
        <v>87</v>
      </c>
      <c r="AA2267">
        <v>9</v>
      </c>
      <c r="AB2267">
        <v>9</v>
      </c>
      <c r="AC2267">
        <v>18</v>
      </c>
    </row>
    <row r="2268" spans="1:29">
      <c r="A2268">
        <v>2422</v>
      </c>
      <c r="B2268" t="s">
        <v>806</v>
      </c>
      <c r="C2268" t="s">
        <v>3848</v>
      </c>
      <c r="J2268" t="s">
        <v>1457</v>
      </c>
      <c r="K2268">
        <v>0</v>
      </c>
      <c r="N2268" t="b">
        <v>0</v>
      </c>
      <c r="O2268" t="b">
        <v>1</v>
      </c>
      <c r="P2268" t="b">
        <v>0</v>
      </c>
      <c r="Q2268">
        <v>9</v>
      </c>
      <c r="R2268">
        <v>2</v>
      </c>
      <c r="S2268">
        <v>1</v>
      </c>
      <c r="T2268">
        <v>3</v>
      </c>
      <c r="U2268" t="b">
        <v>1</v>
      </c>
      <c r="V2268" t="s">
        <v>1098</v>
      </c>
      <c r="W2268" t="s">
        <v>3721</v>
      </c>
      <c r="X2268" t="s">
        <v>15102</v>
      </c>
      <c r="Y2268">
        <v>88</v>
      </c>
      <c r="Z2268">
        <v>88</v>
      </c>
      <c r="AA2268">
        <v>8</v>
      </c>
      <c r="AB2268">
        <v>8</v>
      </c>
      <c r="AC2268">
        <v>18</v>
      </c>
    </row>
    <row r="2269" spans="1:29">
      <c r="A2269">
        <v>2423</v>
      </c>
      <c r="B2269" t="s">
        <v>806</v>
      </c>
      <c r="C2269" t="s">
        <v>3849</v>
      </c>
      <c r="J2269" t="s">
        <v>1457</v>
      </c>
      <c r="K2269">
        <v>0</v>
      </c>
      <c r="N2269" t="b">
        <v>0</v>
      </c>
      <c r="O2269" t="b">
        <v>1</v>
      </c>
      <c r="P2269" t="b">
        <v>0</v>
      </c>
      <c r="Q2269">
        <v>9</v>
      </c>
      <c r="R2269">
        <v>2</v>
      </c>
      <c r="S2269">
        <v>1</v>
      </c>
      <c r="T2269">
        <v>3</v>
      </c>
      <c r="U2269" t="b">
        <v>1</v>
      </c>
      <c r="V2269" t="s">
        <v>1098</v>
      </c>
      <c r="W2269" t="s">
        <v>3721</v>
      </c>
      <c r="X2269" t="s">
        <v>15466</v>
      </c>
      <c r="Y2269">
        <v>88</v>
      </c>
      <c r="Z2269">
        <v>88</v>
      </c>
      <c r="AA2269">
        <v>9</v>
      </c>
      <c r="AB2269">
        <v>9</v>
      </c>
      <c r="AC2269">
        <v>18</v>
      </c>
    </row>
    <row r="2270" spans="1:29">
      <c r="A2270">
        <v>2424</v>
      </c>
      <c r="B2270" t="s">
        <v>806</v>
      </c>
      <c r="C2270" t="s">
        <v>3850</v>
      </c>
      <c r="J2270" t="s">
        <v>1457</v>
      </c>
      <c r="K2270">
        <v>0</v>
      </c>
      <c r="N2270" t="b">
        <v>0</v>
      </c>
      <c r="O2270" t="b">
        <v>1</v>
      </c>
      <c r="P2270" t="b">
        <v>0</v>
      </c>
      <c r="Q2270">
        <v>9</v>
      </c>
      <c r="R2270">
        <v>2</v>
      </c>
      <c r="S2270">
        <v>1</v>
      </c>
      <c r="T2270">
        <v>3</v>
      </c>
      <c r="U2270" t="b">
        <v>1</v>
      </c>
      <c r="V2270" t="s">
        <v>1098</v>
      </c>
      <c r="W2270" t="s">
        <v>3721</v>
      </c>
      <c r="X2270" t="s">
        <v>15104</v>
      </c>
      <c r="Y2270">
        <v>90</v>
      </c>
      <c r="Z2270">
        <v>90</v>
      </c>
      <c r="AA2270">
        <v>8</v>
      </c>
      <c r="AB2270">
        <v>8</v>
      </c>
      <c r="AC2270">
        <v>18</v>
      </c>
    </row>
    <row r="2271" spans="1:29">
      <c r="A2271">
        <v>2425</v>
      </c>
      <c r="B2271" t="s">
        <v>806</v>
      </c>
      <c r="C2271" t="s">
        <v>3851</v>
      </c>
      <c r="J2271" t="s">
        <v>1457</v>
      </c>
      <c r="K2271">
        <v>0</v>
      </c>
      <c r="N2271" t="b">
        <v>0</v>
      </c>
      <c r="O2271" t="b">
        <v>1</v>
      </c>
      <c r="P2271" t="b">
        <v>0</v>
      </c>
      <c r="Q2271">
        <v>9</v>
      </c>
      <c r="R2271">
        <v>2</v>
      </c>
      <c r="S2271">
        <v>1</v>
      </c>
      <c r="T2271">
        <v>3</v>
      </c>
      <c r="U2271" t="b">
        <v>1</v>
      </c>
      <c r="V2271" t="s">
        <v>1098</v>
      </c>
      <c r="W2271" t="s">
        <v>3721</v>
      </c>
      <c r="X2271" t="s">
        <v>15467</v>
      </c>
      <c r="Y2271">
        <v>90</v>
      </c>
      <c r="Z2271">
        <v>90</v>
      </c>
      <c r="AA2271">
        <v>9</v>
      </c>
      <c r="AB2271">
        <v>9</v>
      </c>
      <c r="AC2271">
        <v>18</v>
      </c>
    </row>
    <row r="2272" spans="1:29">
      <c r="A2272">
        <v>2426</v>
      </c>
      <c r="B2272" t="s">
        <v>806</v>
      </c>
      <c r="C2272" t="s">
        <v>3852</v>
      </c>
      <c r="J2272" t="s">
        <v>1457</v>
      </c>
      <c r="K2272">
        <v>0</v>
      </c>
      <c r="N2272" t="b">
        <v>1</v>
      </c>
      <c r="O2272" t="b">
        <v>0</v>
      </c>
      <c r="P2272" t="b">
        <v>0</v>
      </c>
      <c r="Q2272">
        <v>9</v>
      </c>
      <c r="R2272">
        <v>2</v>
      </c>
      <c r="S2272">
        <v>1</v>
      </c>
      <c r="T2272">
        <v>3</v>
      </c>
      <c r="U2272" t="b">
        <v>1</v>
      </c>
      <c r="V2272" t="s">
        <v>1098</v>
      </c>
      <c r="W2272" t="s">
        <v>3721</v>
      </c>
      <c r="X2272" t="s">
        <v>15107</v>
      </c>
      <c r="Y2272">
        <v>93</v>
      </c>
      <c r="Z2272">
        <v>93</v>
      </c>
      <c r="AA2272">
        <v>8</v>
      </c>
      <c r="AB2272">
        <v>8</v>
      </c>
      <c r="AC2272">
        <v>18</v>
      </c>
    </row>
    <row r="2273" spans="1:29">
      <c r="A2273">
        <v>2427</v>
      </c>
      <c r="B2273" t="s">
        <v>806</v>
      </c>
      <c r="C2273" t="s">
        <v>3853</v>
      </c>
      <c r="J2273" t="s">
        <v>1457</v>
      </c>
      <c r="K2273">
        <v>0</v>
      </c>
      <c r="N2273" t="b">
        <v>1</v>
      </c>
      <c r="O2273" t="b">
        <v>0</v>
      </c>
      <c r="P2273" t="b">
        <v>0</v>
      </c>
      <c r="Q2273">
        <v>9</v>
      </c>
      <c r="R2273">
        <v>2</v>
      </c>
      <c r="S2273">
        <v>1</v>
      </c>
      <c r="T2273">
        <v>3</v>
      </c>
      <c r="U2273" t="b">
        <v>1</v>
      </c>
      <c r="V2273" t="s">
        <v>1098</v>
      </c>
      <c r="W2273" t="s">
        <v>3721</v>
      </c>
      <c r="X2273" t="s">
        <v>15468</v>
      </c>
      <c r="Y2273">
        <v>93</v>
      </c>
      <c r="Z2273">
        <v>93</v>
      </c>
      <c r="AA2273">
        <v>9</v>
      </c>
      <c r="AB2273">
        <v>9</v>
      </c>
      <c r="AC2273">
        <v>18</v>
      </c>
    </row>
    <row r="2274" spans="1:29">
      <c r="A2274">
        <v>2428</v>
      </c>
      <c r="B2274" t="s">
        <v>806</v>
      </c>
      <c r="C2274" t="s">
        <v>3854</v>
      </c>
      <c r="J2274" t="s">
        <v>1457</v>
      </c>
      <c r="K2274">
        <v>0</v>
      </c>
      <c r="N2274" t="b">
        <v>1</v>
      </c>
      <c r="O2274" t="b">
        <v>0</v>
      </c>
      <c r="P2274" t="b">
        <v>0</v>
      </c>
      <c r="Q2274">
        <v>9</v>
      </c>
      <c r="R2274">
        <v>2</v>
      </c>
      <c r="S2274">
        <v>1</v>
      </c>
      <c r="T2274">
        <v>3</v>
      </c>
      <c r="U2274" t="b">
        <v>1</v>
      </c>
      <c r="V2274" t="s">
        <v>1098</v>
      </c>
      <c r="W2274" t="s">
        <v>3721</v>
      </c>
      <c r="X2274" t="s">
        <v>15108</v>
      </c>
      <c r="Y2274">
        <v>94</v>
      </c>
      <c r="Z2274">
        <v>94</v>
      </c>
      <c r="AA2274">
        <v>8</v>
      </c>
      <c r="AB2274">
        <v>8</v>
      </c>
      <c r="AC2274">
        <v>18</v>
      </c>
    </row>
    <row r="2275" spans="1:29">
      <c r="A2275">
        <v>2429</v>
      </c>
      <c r="B2275" t="s">
        <v>806</v>
      </c>
      <c r="C2275" t="s">
        <v>3855</v>
      </c>
      <c r="J2275" t="s">
        <v>1457</v>
      </c>
      <c r="K2275">
        <v>0</v>
      </c>
      <c r="N2275" t="b">
        <v>1</v>
      </c>
      <c r="O2275" t="b">
        <v>0</v>
      </c>
      <c r="P2275" t="b">
        <v>0</v>
      </c>
      <c r="Q2275">
        <v>9</v>
      </c>
      <c r="R2275">
        <v>2</v>
      </c>
      <c r="S2275">
        <v>1</v>
      </c>
      <c r="T2275">
        <v>3</v>
      </c>
      <c r="U2275" t="b">
        <v>1</v>
      </c>
      <c r="V2275" t="s">
        <v>1098</v>
      </c>
      <c r="W2275" t="s">
        <v>3721</v>
      </c>
      <c r="X2275" t="s">
        <v>15469</v>
      </c>
      <c r="Y2275">
        <v>94</v>
      </c>
      <c r="Z2275">
        <v>94</v>
      </c>
      <c r="AA2275">
        <v>9</v>
      </c>
      <c r="AB2275">
        <v>9</v>
      </c>
      <c r="AC2275">
        <v>18</v>
      </c>
    </row>
    <row r="2276" spans="1:29">
      <c r="A2276">
        <v>2430</v>
      </c>
      <c r="B2276" t="s">
        <v>806</v>
      </c>
      <c r="C2276" t="s">
        <v>3856</v>
      </c>
      <c r="J2276" t="s">
        <v>1457</v>
      </c>
      <c r="K2276">
        <v>0</v>
      </c>
      <c r="N2276" t="b">
        <v>1</v>
      </c>
      <c r="O2276" t="b">
        <v>0</v>
      </c>
      <c r="P2276" t="b">
        <v>0</v>
      </c>
      <c r="Q2276">
        <v>9</v>
      </c>
      <c r="R2276">
        <v>2</v>
      </c>
      <c r="S2276">
        <v>1</v>
      </c>
      <c r="T2276">
        <v>3</v>
      </c>
      <c r="U2276" t="b">
        <v>1</v>
      </c>
      <c r="V2276" t="s">
        <v>1098</v>
      </c>
      <c r="W2276" t="s">
        <v>3721</v>
      </c>
      <c r="X2276" t="s">
        <v>15109</v>
      </c>
      <c r="Y2276">
        <v>95</v>
      </c>
      <c r="Z2276">
        <v>95</v>
      </c>
      <c r="AA2276">
        <v>8</v>
      </c>
      <c r="AB2276">
        <v>8</v>
      </c>
      <c r="AC2276">
        <v>18</v>
      </c>
    </row>
    <row r="2277" spans="1:29">
      <c r="A2277">
        <v>2431</v>
      </c>
      <c r="B2277" t="s">
        <v>806</v>
      </c>
      <c r="C2277" t="s">
        <v>3857</v>
      </c>
      <c r="J2277" t="s">
        <v>1457</v>
      </c>
      <c r="K2277">
        <v>0</v>
      </c>
      <c r="N2277" t="b">
        <v>1</v>
      </c>
      <c r="O2277" t="b">
        <v>0</v>
      </c>
      <c r="P2277" t="b">
        <v>0</v>
      </c>
      <c r="Q2277">
        <v>9</v>
      </c>
      <c r="R2277">
        <v>2</v>
      </c>
      <c r="S2277">
        <v>1</v>
      </c>
      <c r="T2277">
        <v>3</v>
      </c>
      <c r="U2277" t="b">
        <v>1</v>
      </c>
      <c r="V2277" t="s">
        <v>1098</v>
      </c>
      <c r="W2277" t="s">
        <v>3721</v>
      </c>
      <c r="X2277" t="s">
        <v>15470</v>
      </c>
      <c r="Y2277">
        <v>95</v>
      </c>
      <c r="Z2277">
        <v>95</v>
      </c>
      <c r="AA2277">
        <v>9</v>
      </c>
      <c r="AB2277">
        <v>9</v>
      </c>
      <c r="AC2277">
        <v>18</v>
      </c>
    </row>
    <row r="2278" spans="1:29">
      <c r="A2278">
        <v>2432</v>
      </c>
      <c r="B2278" t="s">
        <v>806</v>
      </c>
      <c r="C2278" t="s">
        <v>3858</v>
      </c>
      <c r="J2278" t="s">
        <v>1457</v>
      </c>
      <c r="K2278">
        <v>0</v>
      </c>
      <c r="N2278" t="b">
        <v>1</v>
      </c>
      <c r="O2278" t="b">
        <v>0</v>
      </c>
      <c r="P2278" t="b">
        <v>0</v>
      </c>
      <c r="Q2278">
        <v>9</v>
      </c>
      <c r="R2278">
        <v>2</v>
      </c>
      <c r="S2278">
        <v>1</v>
      </c>
      <c r="T2278">
        <v>3</v>
      </c>
      <c r="U2278" t="b">
        <v>1</v>
      </c>
      <c r="V2278" t="s">
        <v>1098</v>
      </c>
      <c r="W2278" t="s">
        <v>3721</v>
      </c>
      <c r="X2278" t="s">
        <v>15110</v>
      </c>
      <c r="Y2278">
        <v>96</v>
      </c>
      <c r="Z2278">
        <v>96</v>
      </c>
      <c r="AA2278">
        <v>8</v>
      </c>
      <c r="AB2278">
        <v>8</v>
      </c>
      <c r="AC2278">
        <v>18</v>
      </c>
    </row>
    <row r="2279" spans="1:29">
      <c r="A2279">
        <v>2433</v>
      </c>
      <c r="B2279" t="s">
        <v>806</v>
      </c>
      <c r="C2279" t="s">
        <v>3859</v>
      </c>
      <c r="J2279" t="s">
        <v>1457</v>
      </c>
      <c r="K2279">
        <v>0</v>
      </c>
      <c r="N2279" t="b">
        <v>1</v>
      </c>
      <c r="O2279" t="b">
        <v>0</v>
      </c>
      <c r="P2279" t="b">
        <v>0</v>
      </c>
      <c r="Q2279">
        <v>9</v>
      </c>
      <c r="R2279">
        <v>2</v>
      </c>
      <c r="S2279">
        <v>1</v>
      </c>
      <c r="T2279">
        <v>3</v>
      </c>
      <c r="U2279" t="b">
        <v>1</v>
      </c>
      <c r="V2279" t="s">
        <v>1098</v>
      </c>
      <c r="W2279" t="s">
        <v>3721</v>
      </c>
      <c r="X2279" t="s">
        <v>15471</v>
      </c>
      <c r="Y2279">
        <v>96</v>
      </c>
      <c r="Z2279">
        <v>96</v>
      </c>
      <c r="AA2279">
        <v>9</v>
      </c>
      <c r="AB2279">
        <v>9</v>
      </c>
      <c r="AC2279">
        <v>18</v>
      </c>
    </row>
    <row r="2280" spans="1:29">
      <c r="A2280">
        <v>2434</v>
      </c>
      <c r="B2280" t="s">
        <v>806</v>
      </c>
      <c r="C2280" t="s">
        <v>3860</v>
      </c>
      <c r="J2280" t="s">
        <v>1457</v>
      </c>
      <c r="K2280">
        <v>0</v>
      </c>
      <c r="N2280" t="b">
        <v>1</v>
      </c>
      <c r="O2280" t="b">
        <v>0</v>
      </c>
      <c r="P2280" t="b">
        <v>0</v>
      </c>
      <c r="Q2280">
        <v>9</v>
      </c>
      <c r="R2280">
        <v>2</v>
      </c>
      <c r="S2280">
        <v>1</v>
      </c>
      <c r="T2280">
        <v>3</v>
      </c>
      <c r="U2280" t="b">
        <v>1</v>
      </c>
      <c r="V2280" t="s">
        <v>1098</v>
      </c>
      <c r="W2280" t="s">
        <v>3721</v>
      </c>
      <c r="X2280" t="s">
        <v>15111</v>
      </c>
      <c r="Y2280">
        <v>97</v>
      </c>
      <c r="Z2280">
        <v>97</v>
      </c>
      <c r="AA2280">
        <v>8</v>
      </c>
      <c r="AB2280">
        <v>8</v>
      </c>
      <c r="AC2280">
        <v>18</v>
      </c>
    </row>
    <row r="2281" spans="1:29">
      <c r="A2281">
        <v>2435</v>
      </c>
      <c r="B2281" t="s">
        <v>806</v>
      </c>
      <c r="C2281" t="s">
        <v>3861</v>
      </c>
      <c r="J2281" t="s">
        <v>1457</v>
      </c>
      <c r="K2281">
        <v>0</v>
      </c>
      <c r="N2281" t="b">
        <v>1</v>
      </c>
      <c r="O2281" t="b">
        <v>0</v>
      </c>
      <c r="P2281" t="b">
        <v>0</v>
      </c>
      <c r="Q2281">
        <v>9</v>
      </c>
      <c r="R2281">
        <v>2</v>
      </c>
      <c r="S2281">
        <v>1</v>
      </c>
      <c r="T2281">
        <v>3</v>
      </c>
      <c r="U2281" t="b">
        <v>1</v>
      </c>
      <c r="V2281" t="s">
        <v>1098</v>
      </c>
      <c r="W2281" t="s">
        <v>3721</v>
      </c>
      <c r="X2281" t="s">
        <v>15472</v>
      </c>
      <c r="Y2281">
        <v>97</v>
      </c>
      <c r="Z2281">
        <v>97</v>
      </c>
      <c r="AA2281">
        <v>9</v>
      </c>
      <c r="AB2281">
        <v>9</v>
      </c>
      <c r="AC2281">
        <v>18</v>
      </c>
    </row>
    <row r="2282" spans="1:29">
      <c r="A2282">
        <v>2436</v>
      </c>
      <c r="B2282" t="s">
        <v>806</v>
      </c>
      <c r="C2282" t="s">
        <v>3862</v>
      </c>
      <c r="J2282" t="s">
        <v>1457</v>
      </c>
      <c r="K2282">
        <v>0</v>
      </c>
      <c r="N2282" t="b">
        <v>1</v>
      </c>
      <c r="O2282" t="b">
        <v>0</v>
      </c>
      <c r="P2282" t="b">
        <v>0</v>
      </c>
      <c r="Q2282">
        <v>9</v>
      </c>
      <c r="R2282">
        <v>2</v>
      </c>
      <c r="S2282">
        <v>1</v>
      </c>
      <c r="T2282">
        <v>3</v>
      </c>
      <c r="U2282" t="b">
        <v>1</v>
      </c>
      <c r="V2282" t="s">
        <v>1098</v>
      </c>
      <c r="W2282" t="s">
        <v>3721</v>
      </c>
      <c r="X2282" t="s">
        <v>15112</v>
      </c>
      <c r="Y2282">
        <v>98</v>
      </c>
      <c r="Z2282">
        <v>98</v>
      </c>
      <c r="AA2282">
        <v>8</v>
      </c>
      <c r="AB2282">
        <v>8</v>
      </c>
      <c r="AC2282">
        <v>18</v>
      </c>
    </row>
    <row r="2283" spans="1:29">
      <c r="A2283">
        <v>2437</v>
      </c>
      <c r="B2283" t="s">
        <v>806</v>
      </c>
      <c r="C2283" t="s">
        <v>3863</v>
      </c>
      <c r="J2283" t="s">
        <v>1457</v>
      </c>
      <c r="K2283">
        <v>0</v>
      </c>
      <c r="N2283" t="b">
        <v>1</v>
      </c>
      <c r="O2283" t="b">
        <v>0</v>
      </c>
      <c r="P2283" t="b">
        <v>0</v>
      </c>
      <c r="Q2283">
        <v>9</v>
      </c>
      <c r="R2283">
        <v>2</v>
      </c>
      <c r="S2283">
        <v>1</v>
      </c>
      <c r="T2283">
        <v>3</v>
      </c>
      <c r="U2283" t="b">
        <v>1</v>
      </c>
      <c r="V2283" t="s">
        <v>1098</v>
      </c>
      <c r="W2283" t="s">
        <v>3721</v>
      </c>
      <c r="X2283" t="s">
        <v>15473</v>
      </c>
      <c r="Y2283">
        <v>98</v>
      </c>
      <c r="Z2283">
        <v>98</v>
      </c>
      <c r="AA2283">
        <v>9</v>
      </c>
      <c r="AB2283">
        <v>9</v>
      </c>
      <c r="AC2283">
        <v>18</v>
      </c>
    </row>
    <row r="2284" spans="1:29">
      <c r="A2284">
        <v>2438</v>
      </c>
      <c r="B2284" t="s">
        <v>806</v>
      </c>
      <c r="C2284" t="s">
        <v>3864</v>
      </c>
      <c r="J2284" t="s">
        <v>1457</v>
      </c>
      <c r="K2284">
        <v>0</v>
      </c>
      <c r="N2284" t="b">
        <v>1</v>
      </c>
      <c r="O2284" t="b">
        <v>0</v>
      </c>
      <c r="P2284" t="b">
        <v>0</v>
      </c>
      <c r="Q2284">
        <v>9</v>
      </c>
      <c r="R2284">
        <v>2</v>
      </c>
      <c r="S2284">
        <v>1</v>
      </c>
      <c r="T2284">
        <v>3</v>
      </c>
      <c r="U2284" t="b">
        <v>1</v>
      </c>
      <c r="V2284" t="s">
        <v>1098</v>
      </c>
      <c r="W2284" t="s">
        <v>3721</v>
      </c>
      <c r="X2284" t="s">
        <v>15113</v>
      </c>
      <c r="Y2284">
        <v>99</v>
      </c>
      <c r="Z2284">
        <v>99</v>
      </c>
      <c r="AA2284">
        <v>8</v>
      </c>
      <c r="AB2284">
        <v>8</v>
      </c>
      <c r="AC2284">
        <v>18</v>
      </c>
    </row>
    <row r="2285" spans="1:29">
      <c r="A2285">
        <v>2439</v>
      </c>
      <c r="B2285" t="s">
        <v>806</v>
      </c>
      <c r="C2285" t="s">
        <v>3865</v>
      </c>
      <c r="J2285" t="s">
        <v>1457</v>
      </c>
      <c r="K2285">
        <v>0</v>
      </c>
      <c r="N2285" t="b">
        <v>1</v>
      </c>
      <c r="O2285" t="b">
        <v>0</v>
      </c>
      <c r="P2285" t="b">
        <v>0</v>
      </c>
      <c r="Q2285">
        <v>9</v>
      </c>
      <c r="R2285">
        <v>2</v>
      </c>
      <c r="S2285">
        <v>1</v>
      </c>
      <c r="T2285">
        <v>3</v>
      </c>
      <c r="U2285" t="b">
        <v>1</v>
      </c>
      <c r="V2285" t="s">
        <v>1098</v>
      </c>
      <c r="W2285" t="s">
        <v>3721</v>
      </c>
      <c r="X2285" t="s">
        <v>15474</v>
      </c>
      <c r="Y2285">
        <v>99</v>
      </c>
      <c r="Z2285">
        <v>99</v>
      </c>
      <c r="AA2285">
        <v>9</v>
      </c>
      <c r="AB2285">
        <v>9</v>
      </c>
      <c r="AC2285">
        <v>18</v>
      </c>
    </row>
    <row r="2286" spans="1:29">
      <c r="A2286">
        <v>2440</v>
      </c>
      <c r="B2286" t="s">
        <v>806</v>
      </c>
      <c r="C2286" t="s">
        <v>3866</v>
      </c>
      <c r="J2286" t="s">
        <v>1457</v>
      </c>
      <c r="K2286">
        <v>0</v>
      </c>
      <c r="N2286" t="b">
        <v>0</v>
      </c>
      <c r="O2286" t="b">
        <v>1</v>
      </c>
      <c r="P2286" t="b">
        <v>0</v>
      </c>
      <c r="Q2286">
        <v>9</v>
      </c>
      <c r="R2286">
        <v>2</v>
      </c>
      <c r="S2286">
        <v>1</v>
      </c>
      <c r="T2286">
        <v>3</v>
      </c>
      <c r="U2286" t="b">
        <v>1</v>
      </c>
      <c r="V2286" t="s">
        <v>1098</v>
      </c>
      <c r="W2286" t="s">
        <v>3721</v>
      </c>
      <c r="X2286" t="s">
        <v>15115</v>
      </c>
      <c r="Y2286">
        <v>101</v>
      </c>
      <c r="Z2286">
        <v>101</v>
      </c>
      <c r="AA2286">
        <v>8</v>
      </c>
      <c r="AB2286">
        <v>8</v>
      </c>
      <c r="AC2286">
        <v>18</v>
      </c>
    </row>
    <row r="2287" spans="1:29">
      <c r="A2287">
        <v>2441</v>
      </c>
      <c r="B2287" t="s">
        <v>806</v>
      </c>
      <c r="C2287" t="s">
        <v>3867</v>
      </c>
      <c r="J2287" t="s">
        <v>1457</v>
      </c>
      <c r="K2287">
        <v>0</v>
      </c>
      <c r="N2287" t="b">
        <v>0</v>
      </c>
      <c r="O2287" t="b">
        <v>1</v>
      </c>
      <c r="P2287" t="b">
        <v>0</v>
      </c>
      <c r="Q2287">
        <v>9</v>
      </c>
      <c r="R2287">
        <v>2</v>
      </c>
      <c r="S2287">
        <v>1</v>
      </c>
      <c r="T2287">
        <v>3</v>
      </c>
      <c r="U2287" t="b">
        <v>1</v>
      </c>
      <c r="V2287" t="s">
        <v>1098</v>
      </c>
      <c r="W2287" t="s">
        <v>3721</v>
      </c>
      <c r="X2287" t="s">
        <v>15475</v>
      </c>
      <c r="Y2287">
        <v>101</v>
      </c>
      <c r="Z2287">
        <v>101</v>
      </c>
      <c r="AA2287">
        <v>9</v>
      </c>
      <c r="AB2287">
        <v>9</v>
      </c>
      <c r="AC2287">
        <v>18</v>
      </c>
    </row>
    <row r="2288" spans="1:29">
      <c r="A2288">
        <v>2442</v>
      </c>
      <c r="B2288" t="s">
        <v>806</v>
      </c>
      <c r="C2288" t="s">
        <v>3868</v>
      </c>
      <c r="J2288" t="s">
        <v>1457</v>
      </c>
      <c r="K2288">
        <v>0</v>
      </c>
      <c r="N2288" t="b">
        <v>0</v>
      </c>
      <c r="O2288" t="b">
        <v>1</v>
      </c>
      <c r="P2288" t="b">
        <v>0</v>
      </c>
      <c r="Q2288">
        <v>9</v>
      </c>
      <c r="R2288">
        <v>2</v>
      </c>
      <c r="S2288">
        <v>1</v>
      </c>
      <c r="T2288">
        <v>3</v>
      </c>
      <c r="U2288" t="b">
        <v>1</v>
      </c>
      <c r="V2288" t="s">
        <v>1098</v>
      </c>
      <c r="W2288" t="s">
        <v>3721</v>
      </c>
      <c r="X2288" t="s">
        <v>15117</v>
      </c>
      <c r="Y2288">
        <v>103</v>
      </c>
      <c r="Z2288">
        <v>103</v>
      </c>
      <c r="AA2288">
        <v>8</v>
      </c>
      <c r="AB2288">
        <v>8</v>
      </c>
      <c r="AC2288">
        <v>18</v>
      </c>
    </row>
    <row r="2289" spans="1:29">
      <c r="A2289">
        <v>2443</v>
      </c>
      <c r="B2289" t="s">
        <v>806</v>
      </c>
      <c r="C2289" t="s">
        <v>3869</v>
      </c>
      <c r="J2289" t="s">
        <v>1457</v>
      </c>
      <c r="K2289">
        <v>0</v>
      </c>
      <c r="N2289" t="b">
        <v>0</v>
      </c>
      <c r="O2289" t="b">
        <v>1</v>
      </c>
      <c r="P2289" t="b">
        <v>0</v>
      </c>
      <c r="Q2289">
        <v>9</v>
      </c>
      <c r="R2289">
        <v>2</v>
      </c>
      <c r="S2289">
        <v>1</v>
      </c>
      <c r="T2289">
        <v>3</v>
      </c>
      <c r="U2289" t="b">
        <v>1</v>
      </c>
      <c r="V2289" t="s">
        <v>1098</v>
      </c>
      <c r="W2289" t="s">
        <v>3721</v>
      </c>
      <c r="X2289" t="s">
        <v>15476</v>
      </c>
      <c r="Y2289">
        <v>103</v>
      </c>
      <c r="Z2289">
        <v>103</v>
      </c>
      <c r="AA2289">
        <v>9</v>
      </c>
      <c r="AB2289">
        <v>9</v>
      </c>
      <c r="AC2289">
        <v>18</v>
      </c>
    </row>
    <row r="2290" spans="1:29">
      <c r="A2290">
        <v>2444</v>
      </c>
      <c r="B2290" t="s">
        <v>1516</v>
      </c>
      <c r="C2290" t="s">
        <v>3870</v>
      </c>
      <c r="D2290" t="s">
        <v>3871</v>
      </c>
      <c r="E2290" t="s">
        <v>1099</v>
      </c>
      <c r="U2290" t="b">
        <v>1</v>
      </c>
      <c r="V2290" t="s">
        <v>1099</v>
      </c>
      <c r="W2290" t="s">
        <v>3872</v>
      </c>
      <c r="X2290" t="s">
        <v>15477</v>
      </c>
      <c r="Y2290">
        <v>11</v>
      </c>
      <c r="Z2290">
        <v>73</v>
      </c>
      <c r="AA2290">
        <v>2</v>
      </c>
      <c r="AB2290">
        <v>9</v>
      </c>
      <c r="AC2290">
        <v>19</v>
      </c>
    </row>
    <row r="2291" spans="1:29">
      <c r="A2291">
        <v>2445</v>
      </c>
      <c r="B2291" t="s">
        <v>828</v>
      </c>
      <c r="C2291" t="s">
        <v>3873</v>
      </c>
      <c r="U2291" t="b">
        <v>1</v>
      </c>
      <c r="V2291" t="s">
        <v>1099</v>
      </c>
      <c r="W2291" t="s">
        <v>3872</v>
      </c>
      <c r="X2291" t="s">
        <v>15478</v>
      </c>
      <c r="Y2291">
        <v>11</v>
      </c>
      <c r="Z2291">
        <v>73</v>
      </c>
      <c r="AA2291">
        <v>2</v>
      </c>
      <c r="AB2291">
        <v>8</v>
      </c>
      <c r="AC2291">
        <v>19</v>
      </c>
    </row>
    <row r="2292" spans="1:29">
      <c r="A2292">
        <v>2446</v>
      </c>
      <c r="B2292" t="s">
        <v>1521</v>
      </c>
      <c r="C2292" t="s">
        <v>3874</v>
      </c>
      <c r="U2292" t="b">
        <v>1</v>
      </c>
      <c r="V2292" t="s">
        <v>1099</v>
      </c>
      <c r="W2292" t="s">
        <v>3872</v>
      </c>
      <c r="X2292" t="s">
        <v>15479</v>
      </c>
      <c r="Y2292">
        <v>12</v>
      </c>
      <c r="Z2292">
        <v>73</v>
      </c>
      <c r="AA2292">
        <v>2</v>
      </c>
      <c r="AB2292">
        <v>9</v>
      </c>
      <c r="AC2292">
        <v>19</v>
      </c>
    </row>
    <row r="2293" spans="1:29">
      <c r="A2293">
        <v>2447</v>
      </c>
      <c r="B2293" t="s">
        <v>806</v>
      </c>
      <c r="C2293" t="s">
        <v>3875</v>
      </c>
      <c r="I2293" t="s">
        <v>3876</v>
      </c>
      <c r="J2293" t="s">
        <v>1457</v>
      </c>
      <c r="K2293">
        <v>0</v>
      </c>
      <c r="N2293" t="b">
        <v>0</v>
      </c>
      <c r="O2293" t="b">
        <v>1</v>
      </c>
      <c r="P2293" t="b">
        <v>0</v>
      </c>
      <c r="Q2293">
        <v>8</v>
      </c>
      <c r="R2293">
        <v>1</v>
      </c>
      <c r="S2293">
        <v>1</v>
      </c>
      <c r="T2293">
        <v>0</v>
      </c>
      <c r="U2293" t="b">
        <v>1</v>
      </c>
      <c r="V2293" t="s">
        <v>1099</v>
      </c>
      <c r="W2293" t="s">
        <v>3872</v>
      </c>
      <c r="X2293" t="s">
        <v>15480</v>
      </c>
      <c r="Y2293">
        <v>13</v>
      </c>
      <c r="Z2293">
        <v>13</v>
      </c>
      <c r="AA2293">
        <v>7</v>
      </c>
      <c r="AB2293">
        <v>7</v>
      </c>
      <c r="AC2293">
        <v>19</v>
      </c>
    </row>
    <row r="2294" spans="1:29">
      <c r="A2294">
        <v>2448</v>
      </c>
      <c r="B2294" t="s">
        <v>806</v>
      </c>
      <c r="C2294" t="s">
        <v>3877</v>
      </c>
      <c r="I2294" t="s">
        <v>3878</v>
      </c>
      <c r="J2294" t="s">
        <v>1457</v>
      </c>
      <c r="K2294">
        <v>0</v>
      </c>
      <c r="N2294" t="b">
        <v>0</v>
      </c>
      <c r="O2294" t="b">
        <v>1</v>
      </c>
      <c r="P2294" t="b">
        <v>0</v>
      </c>
      <c r="Q2294">
        <v>8</v>
      </c>
      <c r="R2294">
        <v>1</v>
      </c>
      <c r="S2294">
        <v>1</v>
      </c>
      <c r="T2294">
        <v>0</v>
      </c>
      <c r="U2294" t="b">
        <v>1</v>
      </c>
      <c r="V2294" t="s">
        <v>1099</v>
      </c>
      <c r="W2294" t="s">
        <v>3872</v>
      </c>
      <c r="X2294" t="s">
        <v>14626</v>
      </c>
      <c r="Y2294">
        <v>15</v>
      </c>
      <c r="Z2294">
        <v>15</v>
      </c>
      <c r="AA2294">
        <v>5</v>
      </c>
      <c r="AB2294">
        <v>5</v>
      </c>
      <c r="AC2294">
        <v>19</v>
      </c>
    </row>
    <row r="2295" spans="1:29">
      <c r="A2295">
        <v>2495</v>
      </c>
      <c r="B2295" t="s">
        <v>806</v>
      </c>
      <c r="C2295" t="s">
        <v>3879</v>
      </c>
      <c r="I2295" t="s">
        <v>526</v>
      </c>
      <c r="J2295" t="s">
        <v>1457</v>
      </c>
      <c r="K2295">
        <v>0</v>
      </c>
      <c r="N2295" t="b">
        <v>1</v>
      </c>
      <c r="O2295" t="b">
        <v>0</v>
      </c>
      <c r="P2295" t="b">
        <v>0</v>
      </c>
      <c r="Q2295">
        <v>8</v>
      </c>
      <c r="R2295">
        <v>2</v>
      </c>
      <c r="S2295">
        <v>1</v>
      </c>
      <c r="T2295">
        <v>0</v>
      </c>
      <c r="U2295" t="b">
        <v>1</v>
      </c>
      <c r="V2295" t="s">
        <v>1099</v>
      </c>
      <c r="W2295" t="s">
        <v>3872</v>
      </c>
      <c r="X2295" t="s">
        <v>14693</v>
      </c>
      <c r="Y2295">
        <v>38</v>
      </c>
      <c r="Z2295">
        <v>38</v>
      </c>
      <c r="AA2295">
        <v>5</v>
      </c>
      <c r="AB2295">
        <v>5</v>
      </c>
      <c r="AC2295">
        <v>19</v>
      </c>
    </row>
    <row r="2296" spans="1:29">
      <c r="A2296">
        <v>2496</v>
      </c>
      <c r="B2296" t="s">
        <v>806</v>
      </c>
      <c r="C2296" t="s">
        <v>3880</v>
      </c>
      <c r="I2296" t="s">
        <v>3881</v>
      </c>
      <c r="J2296" t="s">
        <v>1457</v>
      </c>
      <c r="K2296">
        <v>0</v>
      </c>
      <c r="N2296" t="b">
        <v>1</v>
      </c>
      <c r="O2296" t="b">
        <v>0</v>
      </c>
      <c r="P2296" t="b">
        <v>0</v>
      </c>
      <c r="Q2296">
        <v>8</v>
      </c>
      <c r="R2296">
        <v>2</v>
      </c>
      <c r="S2296">
        <v>1</v>
      </c>
      <c r="T2296">
        <v>0</v>
      </c>
      <c r="U2296" t="b">
        <v>1</v>
      </c>
      <c r="V2296" t="s">
        <v>1099</v>
      </c>
      <c r="W2296" t="s">
        <v>3872</v>
      </c>
      <c r="X2296" t="s">
        <v>14694</v>
      </c>
      <c r="Y2296">
        <v>39</v>
      </c>
      <c r="Z2296">
        <v>39</v>
      </c>
      <c r="AA2296">
        <v>5</v>
      </c>
      <c r="AB2296">
        <v>5</v>
      </c>
      <c r="AC2296">
        <v>19</v>
      </c>
    </row>
    <row r="2297" spans="1:29">
      <c r="A2297">
        <v>2497</v>
      </c>
      <c r="B2297" t="s">
        <v>806</v>
      </c>
      <c r="C2297" t="s">
        <v>3882</v>
      </c>
      <c r="J2297" t="s">
        <v>1457</v>
      </c>
      <c r="K2297">
        <v>0</v>
      </c>
      <c r="N2297" t="b">
        <v>0</v>
      </c>
      <c r="O2297" t="b">
        <v>1</v>
      </c>
      <c r="P2297" t="b">
        <v>0</v>
      </c>
      <c r="Q2297">
        <v>8</v>
      </c>
      <c r="R2297">
        <v>1</v>
      </c>
      <c r="S2297">
        <v>1</v>
      </c>
      <c r="T2297">
        <v>1</v>
      </c>
      <c r="U2297" t="b">
        <v>1</v>
      </c>
      <c r="V2297" t="s">
        <v>1099</v>
      </c>
      <c r="W2297" t="s">
        <v>3872</v>
      </c>
      <c r="X2297" t="s">
        <v>14484</v>
      </c>
      <c r="Y2297">
        <v>40</v>
      </c>
      <c r="Z2297">
        <v>40</v>
      </c>
      <c r="AA2297">
        <v>5</v>
      </c>
      <c r="AB2297">
        <v>5</v>
      </c>
      <c r="AC2297">
        <v>19</v>
      </c>
    </row>
    <row r="2298" spans="1:29">
      <c r="A2298">
        <v>2498</v>
      </c>
      <c r="B2298" t="s">
        <v>806</v>
      </c>
      <c r="C2298" t="s">
        <v>3883</v>
      </c>
      <c r="I2298" t="s">
        <v>3884</v>
      </c>
      <c r="J2298" t="s">
        <v>1457</v>
      </c>
      <c r="K2298">
        <v>0</v>
      </c>
      <c r="N2298" t="b">
        <v>0</v>
      </c>
      <c r="O2298" t="b">
        <v>1</v>
      </c>
      <c r="P2298" t="b">
        <v>0</v>
      </c>
      <c r="Q2298">
        <v>8</v>
      </c>
      <c r="R2298">
        <v>1</v>
      </c>
      <c r="S2298">
        <v>1</v>
      </c>
      <c r="T2298">
        <v>0</v>
      </c>
      <c r="U2298" t="b">
        <v>1</v>
      </c>
      <c r="V2298" t="s">
        <v>1099</v>
      </c>
      <c r="W2298" t="s">
        <v>3872</v>
      </c>
      <c r="X2298" t="s">
        <v>14612</v>
      </c>
      <c r="Y2298">
        <v>42</v>
      </c>
      <c r="Z2298">
        <v>42</v>
      </c>
      <c r="AA2298">
        <v>7</v>
      </c>
      <c r="AB2298">
        <v>7</v>
      </c>
      <c r="AC2298">
        <v>19</v>
      </c>
    </row>
    <row r="2299" spans="1:29">
      <c r="A2299">
        <v>2499</v>
      </c>
      <c r="B2299" t="s">
        <v>806</v>
      </c>
      <c r="C2299" t="s">
        <v>3885</v>
      </c>
      <c r="I2299" t="s">
        <v>532</v>
      </c>
      <c r="J2299" t="s">
        <v>1457</v>
      </c>
      <c r="K2299">
        <v>0</v>
      </c>
      <c r="N2299" t="b">
        <v>1</v>
      </c>
      <c r="O2299" t="b">
        <v>0</v>
      </c>
      <c r="P2299" t="b">
        <v>0</v>
      </c>
      <c r="Q2299">
        <v>8</v>
      </c>
      <c r="R2299">
        <v>2</v>
      </c>
      <c r="S2299">
        <v>1</v>
      </c>
      <c r="T2299">
        <v>0</v>
      </c>
      <c r="U2299" t="b">
        <v>1</v>
      </c>
      <c r="V2299" t="s">
        <v>1099</v>
      </c>
      <c r="W2299" t="s">
        <v>3872</v>
      </c>
      <c r="X2299" t="s">
        <v>14489</v>
      </c>
      <c r="Y2299">
        <v>45</v>
      </c>
      <c r="Z2299">
        <v>45</v>
      </c>
      <c r="AA2299">
        <v>5</v>
      </c>
      <c r="AB2299">
        <v>5</v>
      </c>
      <c r="AC2299">
        <v>19</v>
      </c>
    </row>
    <row r="2300" spans="1:29">
      <c r="A2300">
        <v>2520</v>
      </c>
      <c r="B2300" t="s">
        <v>806</v>
      </c>
      <c r="C2300" t="s">
        <v>3886</v>
      </c>
      <c r="J2300" t="s">
        <v>1451</v>
      </c>
      <c r="K2300">
        <v>0</v>
      </c>
      <c r="N2300" t="b">
        <v>1</v>
      </c>
      <c r="O2300" t="b">
        <v>0</v>
      </c>
      <c r="P2300" t="b">
        <v>0</v>
      </c>
      <c r="Q2300">
        <v>8</v>
      </c>
      <c r="R2300">
        <v>1</v>
      </c>
      <c r="S2300">
        <v>1</v>
      </c>
      <c r="T2300">
        <v>40</v>
      </c>
      <c r="U2300" t="b">
        <v>1</v>
      </c>
      <c r="V2300" t="s">
        <v>1099</v>
      </c>
      <c r="W2300" t="s">
        <v>3872</v>
      </c>
      <c r="X2300" t="s">
        <v>14495</v>
      </c>
      <c r="Y2300">
        <v>48</v>
      </c>
      <c r="Z2300">
        <v>48</v>
      </c>
      <c r="AA2300">
        <v>3</v>
      </c>
      <c r="AB2300">
        <v>3</v>
      </c>
      <c r="AC2300">
        <v>19</v>
      </c>
    </row>
    <row r="2301" spans="1:29">
      <c r="A2301">
        <v>2521</v>
      </c>
      <c r="B2301" t="s">
        <v>806</v>
      </c>
      <c r="C2301" t="s">
        <v>3887</v>
      </c>
      <c r="J2301" t="s">
        <v>1451</v>
      </c>
      <c r="K2301">
        <v>0</v>
      </c>
      <c r="N2301" t="b">
        <v>1</v>
      </c>
      <c r="O2301" t="b">
        <v>0</v>
      </c>
      <c r="P2301" t="b">
        <v>0</v>
      </c>
      <c r="Q2301">
        <v>8</v>
      </c>
      <c r="R2301">
        <v>1</v>
      </c>
      <c r="S2301">
        <v>1</v>
      </c>
      <c r="T2301">
        <v>40</v>
      </c>
      <c r="U2301" t="b">
        <v>1</v>
      </c>
      <c r="V2301" t="s">
        <v>1099</v>
      </c>
      <c r="W2301" t="s">
        <v>3872</v>
      </c>
      <c r="X2301" t="s">
        <v>14498</v>
      </c>
      <c r="Y2301">
        <v>49</v>
      </c>
      <c r="Z2301">
        <v>49</v>
      </c>
      <c r="AA2301">
        <v>3</v>
      </c>
      <c r="AB2301">
        <v>3</v>
      </c>
      <c r="AC2301">
        <v>19</v>
      </c>
    </row>
    <row r="2302" spans="1:29">
      <c r="A2302">
        <v>2522</v>
      </c>
      <c r="B2302" t="s">
        <v>806</v>
      </c>
      <c r="C2302" t="s">
        <v>3888</v>
      </c>
      <c r="J2302" t="s">
        <v>1451</v>
      </c>
      <c r="K2302">
        <v>0</v>
      </c>
      <c r="N2302" t="b">
        <v>1</v>
      </c>
      <c r="O2302" t="b">
        <v>0</v>
      </c>
      <c r="P2302" t="b">
        <v>0</v>
      </c>
      <c r="Q2302">
        <v>8</v>
      </c>
      <c r="R2302">
        <v>1</v>
      </c>
      <c r="S2302">
        <v>1</v>
      </c>
      <c r="T2302">
        <v>40</v>
      </c>
      <c r="U2302" t="b">
        <v>1</v>
      </c>
      <c r="V2302" t="s">
        <v>1099</v>
      </c>
      <c r="W2302" t="s">
        <v>3872</v>
      </c>
      <c r="X2302" t="s">
        <v>14501</v>
      </c>
      <c r="Y2302">
        <v>50</v>
      </c>
      <c r="Z2302">
        <v>50</v>
      </c>
      <c r="AA2302">
        <v>3</v>
      </c>
      <c r="AB2302">
        <v>3</v>
      </c>
      <c r="AC2302">
        <v>19</v>
      </c>
    </row>
    <row r="2303" spans="1:29">
      <c r="A2303">
        <v>2523</v>
      </c>
      <c r="B2303" t="s">
        <v>806</v>
      </c>
      <c r="C2303" t="s">
        <v>3889</v>
      </c>
      <c r="J2303" t="s">
        <v>1451</v>
      </c>
      <c r="K2303">
        <v>0</v>
      </c>
      <c r="N2303" t="b">
        <v>1</v>
      </c>
      <c r="O2303" t="b">
        <v>0</v>
      </c>
      <c r="P2303" t="b">
        <v>0</v>
      </c>
      <c r="Q2303">
        <v>8</v>
      </c>
      <c r="R2303">
        <v>1</v>
      </c>
      <c r="S2303">
        <v>1</v>
      </c>
      <c r="T2303">
        <v>40</v>
      </c>
      <c r="U2303" t="b">
        <v>1</v>
      </c>
      <c r="V2303" t="s">
        <v>1099</v>
      </c>
      <c r="W2303" t="s">
        <v>3872</v>
      </c>
      <c r="X2303" t="s">
        <v>14504</v>
      </c>
      <c r="Y2303">
        <v>51</v>
      </c>
      <c r="Z2303">
        <v>51</v>
      </c>
      <c r="AA2303">
        <v>3</v>
      </c>
      <c r="AB2303">
        <v>3</v>
      </c>
      <c r="AC2303">
        <v>19</v>
      </c>
    </row>
    <row r="2304" spans="1:29">
      <c r="A2304">
        <v>2524</v>
      </c>
      <c r="B2304" t="s">
        <v>806</v>
      </c>
      <c r="C2304" t="s">
        <v>3890</v>
      </c>
      <c r="J2304" t="s">
        <v>1451</v>
      </c>
      <c r="K2304">
        <v>0</v>
      </c>
      <c r="N2304" t="b">
        <v>1</v>
      </c>
      <c r="O2304" t="b">
        <v>0</v>
      </c>
      <c r="P2304" t="b">
        <v>0</v>
      </c>
      <c r="Q2304">
        <v>8</v>
      </c>
      <c r="R2304">
        <v>1</v>
      </c>
      <c r="S2304">
        <v>1</v>
      </c>
      <c r="T2304">
        <v>40</v>
      </c>
      <c r="U2304" t="b">
        <v>1</v>
      </c>
      <c r="V2304" t="s">
        <v>1099</v>
      </c>
      <c r="W2304" t="s">
        <v>3872</v>
      </c>
      <c r="X2304" t="s">
        <v>14507</v>
      </c>
      <c r="Y2304">
        <v>52</v>
      </c>
      <c r="Z2304">
        <v>52</v>
      </c>
      <c r="AA2304">
        <v>3</v>
      </c>
      <c r="AB2304">
        <v>3</v>
      </c>
      <c r="AC2304">
        <v>19</v>
      </c>
    </row>
    <row r="2305" spans="1:29">
      <c r="A2305">
        <v>2525</v>
      </c>
      <c r="B2305" t="s">
        <v>806</v>
      </c>
      <c r="C2305" t="s">
        <v>3891</v>
      </c>
      <c r="J2305" t="s">
        <v>1451</v>
      </c>
      <c r="K2305">
        <v>0</v>
      </c>
      <c r="N2305" t="b">
        <v>1</v>
      </c>
      <c r="O2305" t="b">
        <v>0</v>
      </c>
      <c r="P2305" t="b">
        <v>0</v>
      </c>
      <c r="Q2305">
        <v>8</v>
      </c>
      <c r="R2305">
        <v>1</v>
      </c>
      <c r="S2305">
        <v>1</v>
      </c>
      <c r="T2305">
        <v>40</v>
      </c>
      <c r="U2305" t="b">
        <v>1</v>
      </c>
      <c r="V2305" t="s">
        <v>1099</v>
      </c>
      <c r="W2305" t="s">
        <v>3872</v>
      </c>
      <c r="X2305" t="s">
        <v>14510</v>
      </c>
      <c r="Y2305">
        <v>53</v>
      </c>
      <c r="Z2305">
        <v>53</v>
      </c>
      <c r="AA2305">
        <v>3</v>
      </c>
      <c r="AB2305">
        <v>3</v>
      </c>
      <c r="AC2305">
        <v>19</v>
      </c>
    </row>
    <row r="2306" spans="1:29">
      <c r="A2306">
        <v>2526</v>
      </c>
      <c r="B2306" t="s">
        <v>806</v>
      </c>
      <c r="C2306" t="s">
        <v>3892</v>
      </c>
      <c r="J2306" t="s">
        <v>1451</v>
      </c>
      <c r="K2306">
        <v>0</v>
      </c>
      <c r="N2306" t="b">
        <v>1</v>
      </c>
      <c r="O2306" t="b">
        <v>0</v>
      </c>
      <c r="P2306" t="b">
        <v>0</v>
      </c>
      <c r="Q2306">
        <v>8</v>
      </c>
      <c r="R2306">
        <v>1</v>
      </c>
      <c r="S2306">
        <v>1</v>
      </c>
      <c r="T2306">
        <v>40</v>
      </c>
      <c r="U2306" t="b">
        <v>1</v>
      </c>
      <c r="V2306" t="s">
        <v>1099</v>
      </c>
      <c r="W2306" t="s">
        <v>3872</v>
      </c>
      <c r="X2306" t="s">
        <v>14513</v>
      </c>
      <c r="Y2306">
        <v>54</v>
      </c>
      <c r="Z2306">
        <v>54</v>
      </c>
      <c r="AA2306">
        <v>3</v>
      </c>
      <c r="AB2306">
        <v>3</v>
      </c>
      <c r="AC2306">
        <v>19</v>
      </c>
    </row>
    <row r="2307" spans="1:29">
      <c r="A2307">
        <v>2527</v>
      </c>
      <c r="B2307" t="s">
        <v>806</v>
      </c>
      <c r="C2307" t="s">
        <v>3893</v>
      </c>
      <c r="J2307" t="s">
        <v>1451</v>
      </c>
      <c r="K2307">
        <v>0</v>
      </c>
      <c r="N2307" t="b">
        <v>1</v>
      </c>
      <c r="O2307" t="b">
        <v>0</v>
      </c>
      <c r="P2307" t="b">
        <v>0</v>
      </c>
      <c r="Q2307">
        <v>8</v>
      </c>
      <c r="R2307">
        <v>1</v>
      </c>
      <c r="S2307">
        <v>1</v>
      </c>
      <c r="T2307">
        <v>40</v>
      </c>
      <c r="U2307" t="b">
        <v>1</v>
      </c>
      <c r="V2307" t="s">
        <v>1099</v>
      </c>
      <c r="W2307" t="s">
        <v>3872</v>
      </c>
      <c r="X2307" t="s">
        <v>14516</v>
      </c>
      <c r="Y2307">
        <v>55</v>
      </c>
      <c r="Z2307">
        <v>55</v>
      </c>
      <c r="AA2307">
        <v>3</v>
      </c>
      <c r="AB2307">
        <v>3</v>
      </c>
      <c r="AC2307">
        <v>19</v>
      </c>
    </row>
    <row r="2308" spans="1:29">
      <c r="A2308">
        <v>2528</v>
      </c>
      <c r="B2308" t="s">
        <v>806</v>
      </c>
      <c r="C2308" t="s">
        <v>3894</v>
      </c>
      <c r="J2308" t="s">
        <v>1451</v>
      </c>
      <c r="K2308">
        <v>0</v>
      </c>
      <c r="N2308" t="b">
        <v>1</v>
      </c>
      <c r="O2308" t="b">
        <v>0</v>
      </c>
      <c r="P2308" t="b">
        <v>0</v>
      </c>
      <c r="Q2308">
        <v>8</v>
      </c>
      <c r="R2308">
        <v>1</v>
      </c>
      <c r="S2308">
        <v>1</v>
      </c>
      <c r="T2308">
        <v>40</v>
      </c>
      <c r="U2308" t="b">
        <v>1</v>
      </c>
      <c r="V2308" t="s">
        <v>1099</v>
      </c>
      <c r="W2308" t="s">
        <v>3872</v>
      </c>
      <c r="X2308" t="s">
        <v>14519</v>
      </c>
      <c r="Y2308">
        <v>56</v>
      </c>
      <c r="Z2308">
        <v>56</v>
      </c>
      <c r="AA2308">
        <v>3</v>
      </c>
      <c r="AB2308">
        <v>3</v>
      </c>
      <c r="AC2308">
        <v>19</v>
      </c>
    </row>
    <row r="2309" spans="1:29">
      <c r="A2309">
        <v>2529</v>
      </c>
      <c r="B2309" t="s">
        <v>806</v>
      </c>
      <c r="C2309" t="s">
        <v>3895</v>
      </c>
      <c r="J2309" t="s">
        <v>1451</v>
      </c>
      <c r="K2309">
        <v>0</v>
      </c>
      <c r="N2309" t="b">
        <v>1</v>
      </c>
      <c r="O2309" t="b">
        <v>0</v>
      </c>
      <c r="P2309" t="b">
        <v>0</v>
      </c>
      <c r="Q2309">
        <v>8</v>
      </c>
      <c r="R2309">
        <v>1</v>
      </c>
      <c r="S2309">
        <v>1</v>
      </c>
      <c r="T2309">
        <v>40</v>
      </c>
      <c r="U2309" t="b">
        <v>1</v>
      </c>
      <c r="V2309" t="s">
        <v>1099</v>
      </c>
      <c r="W2309" t="s">
        <v>3872</v>
      </c>
      <c r="X2309" t="s">
        <v>14522</v>
      </c>
      <c r="Y2309">
        <v>57</v>
      </c>
      <c r="Z2309">
        <v>57</v>
      </c>
      <c r="AA2309">
        <v>3</v>
      </c>
      <c r="AB2309">
        <v>3</v>
      </c>
      <c r="AC2309">
        <v>19</v>
      </c>
    </row>
    <row r="2310" spans="1:29">
      <c r="A2310">
        <v>2530</v>
      </c>
      <c r="B2310" t="s">
        <v>806</v>
      </c>
      <c r="C2310" t="s">
        <v>3896</v>
      </c>
      <c r="J2310" t="s">
        <v>1451</v>
      </c>
      <c r="K2310">
        <v>0</v>
      </c>
      <c r="N2310" t="b">
        <v>1</v>
      </c>
      <c r="O2310" t="b">
        <v>0</v>
      </c>
      <c r="P2310" t="b">
        <v>0</v>
      </c>
      <c r="Q2310">
        <v>8</v>
      </c>
      <c r="R2310">
        <v>1</v>
      </c>
      <c r="S2310">
        <v>1</v>
      </c>
      <c r="T2310">
        <v>40</v>
      </c>
      <c r="U2310" t="b">
        <v>1</v>
      </c>
      <c r="V2310" t="s">
        <v>1099</v>
      </c>
      <c r="W2310" t="s">
        <v>3872</v>
      </c>
      <c r="X2310" t="s">
        <v>15314</v>
      </c>
      <c r="Y2310">
        <v>58</v>
      </c>
      <c r="Z2310">
        <v>58</v>
      </c>
      <c r="AA2310">
        <v>3</v>
      </c>
      <c r="AB2310">
        <v>3</v>
      </c>
      <c r="AC2310">
        <v>19</v>
      </c>
    </row>
    <row r="2311" spans="1:29">
      <c r="A2311">
        <v>2531</v>
      </c>
      <c r="B2311" t="s">
        <v>806</v>
      </c>
      <c r="C2311" t="s">
        <v>3897</v>
      </c>
      <c r="J2311" t="s">
        <v>1451</v>
      </c>
      <c r="K2311">
        <v>0</v>
      </c>
      <c r="N2311" t="b">
        <v>1</v>
      </c>
      <c r="O2311" t="b">
        <v>0</v>
      </c>
      <c r="P2311" t="b">
        <v>0</v>
      </c>
      <c r="Q2311">
        <v>8</v>
      </c>
      <c r="R2311">
        <v>1</v>
      </c>
      <c r="S2311">
        <v>1</v>
      </c>
      <c r="T2311">
        <v>40</v>
      </c>
      <c r="U2311" t="b">
        <v>1</v>
      </c>
      <c r="V2311" t="s">
        <v>1099</v>
      </c>
      <c r="W2311" t="s">
        <v>3872</v>
      </c>
      <c r="X2311" t="s">
        <v>15316</v>
      </c>
      <c r="Y2311">
        <v>59</v>
      </c>
      <c r="Z2311">
        <v>59</v>
      </c>
      <c r="AA2311">
        <v>3</v>
      </c>
      <c r="AB2311">
        <v>3</v>
      </c>
      <c r="AC2311">
        <v>19</v>
      </c>
    </row>
    <row r="2312" spans="1:29">
      <c r="A2312">
        <v>2532</v>
      </c>
      <c r="B2312" t="s">
        <v>806</v>
      </c>
      <c r="C2312" t="s">
        <v>3898</v>
      </c>
      <c r="J2312" t="s">
        <v>1451</v>
      </c>
      <c r="K2312">
        <v>0</v>
      </c>
      <c r="N2312" t="b">
        <v>1</v>
      </c>
      <c r="O2312" t="b">
        <v>0</v>
      </c>
      <c r="P2312" t="b">
        <v>0</v>
      </c>
      <c r="Q2312">
        <v>8</v>
      </c>
      <c r="R2312">
        <v>1</v>
      </c>
      <c r="S2312">
        <v>1</v>
      </c>
      <c r="T2312">
        <v>40</v>
      </c>
      <c r="U2312" t="b">
        <v>1</v>
      </c>
      <c r="V2312" t="s">
        <v>1099</v>
      </c>
      <c r="W2312" t="s">
        <v>3872</v>
      </c>
      <c r="X2312" t="s">
        <v>15318</v>
      </c>
      <c r="Y2312">
        <v>60</v>
      </c>
      <c r="Z2312">
        <v>60</v>
      </c>
      <c r="AA2312">
        <v>3</v>
      </c>
      <c r="AB2312">
        <v>3</v>
      </c>
      <c r="AC2312">
        <v>19</v>
      </c>
    </row>
    <row r="2313" spans="1:29">
      <c r="A2313">
        <v>2533</v>
      </c>
      <c r="B2313" t="s">
        <v>806</v>
      </c>
      <c r="C2313" t="s">
        <v>3899</v>
      </c>
      <c r="J2313" t="s">
        <v>1451</v>
      </c>
      <c r="K2313">
        <v>0</v>
      </c>
      <c r="N2313" t="b">
        <v>1</v>
      </c>
      <c r="O2313" t="b">
        <v>0</v>
      </c>
      <c r="P2313" t="b">
        <v>0</v>
      </c>
      <c r="Q2313">
        <v>8</v>
      </c>
      <c r="R2313">
        <v>1</v>
      </c>
      <c r="S2313">
        <v>1</v>
      </c>
      <c r="T2313">
        <v>40</v>
      </c>
      <c r="U2313" t="b">
        <v>1</v>
      </c>
      <c r="V2313" t="s">
        <v>1099</v>
      </c>
      <c r="W2313" t="s">
        <v>3872</v>
      </c>
      <c r="X2313" t="s">
        <v>15320</v>
      </c>
      <c r="Y2313">
        <v>61</v>
      </c>
      <c r="Z2313">
        <v>61</v>
      </c>
      <c r="AA2313">
        <v>3</v>
      </c>
      <c r="AB2313">
        <v>3</v>
      </c>
      <c r="AC2313">
        <v>19</v>
      </c>
    </row>
    <row r="2314" spans="1:29">
      <c r="A2314">
        <v>2534</v>
      </c>
      <c r="B2314" t="s">
        <v>806</v>
      </c>
      <c r="C2314" t="s">
        <v>3900</v>
      </c>
      <c r="J2314" t="s">
        <v>1451</v>
      </c>
      <c r="K2314">
        <v>0</v>
      </c>
      <c r="N2314" t="b">
        <v>1</v>
      </c>
      <c r="O2314" t="b">
        <v>0</v>
      </c>
      <c r="P2314" t="b">
        <v>0</v>
      </c>
      <c r="Q2314">
        <v>8</v>
      </c>
      <c r="R2314">
        <v>1</v>
      </c>
      <c r="S2314">
        <v>1</v>
      </c>
      <c r="T2314">
        <v>40</v>
      </c>
      <c r="U2314" t="b">
        <v>1</v>
      </c>
      <c r="V2314" t="s">
        <v>1099</v>
      </c>
      <c r="W2314" t="s">
        <v>3872</v>
      </c>
      <c r="X2314" t="s">
        <v>15322</v>
      </c>
      <c r="Y2314">
        <v>62</v>
      </c>
      <c r="Z2314">
        <v>62</v>
      </c>
      <c r="AA2314">
        <v>3</v>
      </c>
      <c r="AB2314">
        <v>3</v>
      </c>
      <c r="AC2314">
        <v>19</v>
      </c>
    </row>
    <row r="2315" spans="1:29">
      <c r="A2315">
        <v>2535</v>
      </c>
      <c r="B2315" t="s">
        <v>806</v>
      </c>
      <c r="C2315" t="s">
        <v>3901</v>
      </c>
      <c r="J2315" t="s">
        <v>1451</v>
      </c>
      <c r="K2315">
        <v>0</v>
      </c>
      <c r="N2315" t="b">
        <v>1</v>
      </c>
      <c r="O2315" t="b">
        <v>0</v>
      </c>
      <c r="P2315" t="b">
        <v>0</v>
      </c>
      <c r="Q2315">
        <v>8</v>
      </c>
      <c r="R2315">
        <v>1</v>
      </c>
      <c r="S2315">
        <v>1</v>
      </c>
      <c r="T2315">
        <v>40</v>
      </c>
      <c r="U2315" t="b">
        <v>1</v>
      </c>
      <c r="V2315" t="s">
        <v>1099</v>
      </c>
      <c r="W2315" t="s">
        <v>3872</v>
      </c>
      <c r="X2315" t="s">
        <v>15324</v>
      </c>
      <c r="Y2315">
        <v>63</v>
      </c>
      <c r="Z2315">
        <v>63</v>
      </c>
      <c r="AA2315">
        <v>3</v>
      </c>
      <c r="AB2315">
        <v>3</v>
      </c>
      <c r="AC2315">
        <v>19</v>
      </c>
    </row>
    <row r="2316" spans="1:29">
      <c r="A2316">
        <v>2536</v>
      </c>
      <c r="B2316" t="s">
        <v>806</v>
      </c>
      <c r="C2316" t="s">
        <v>3902</v>
      </c>
      <c r="J2316" t="s">
        <v>1451</v>
      </c>
      <c r="K2316">
        <v>0</v>
      </c>
      <c r="N2316" t="b">
        <v>1</v>
      </c>
      <c r="O2316" t="b">
        <v>0</v>
      </c>
      <c r="P2316" t="b">
        <v>0</v>
      </c>
      <c r="Q2316">
        <v>8</v>
      </c>
      <c r="R2316">
        <v>1</v>
      </c>
      <c r="S2316">
        <v>1</v>
      </c>
      <c r="T2316">
        <v>40</v>
      </c>
      <c r="U2316" t="b">
        <v>1</v>
      </c>
      <c r="V2316" t="s">
        <v>1099</v>
      </c>
      <c r="W2316" t="s">
        <v>3872</v>
      </c>
      <c r="X2316" t="s">
        <v>15481</v>
      </c>
      <c r="Y2316">
        <v>64</v>
      </c>
      <c r="Z2316">
        <v>64</v>
      </c>
      <c r="AA2316">
        <v>3</v>
      </c>
      <c r="AB2316">
        <v>3</v>
      </c>
      <c r="AC2316">
        <v>19</v>
      </c>
    </row>
    <row r="2317" spans="1:29">
      <c r="A2317">
        <v>2537</v>
      </c>
      <c r="B2317" t="s">
        <v>806</v>
      </c>
      <c r="C2317" t="s">
        <v>3903</v>
      </c>
      <c r="J2317" t="s">
        <v>1451</v>
      </c>
      <c r="K2317">
        <v>0</v>
      </c>
      <c r="N2317" t="b">
        <v>1</v>
      </c>
      <c r="O2317" t="b">
        <v>0</v>
      </c>
      <c r="P2317" t="b">
        <v>0</v>
      </c>
      <c r="Q2317">
        <v>8</v>
      </c>
      <c r="R2317">
        <v>1</v>
      </c>
      <c r="S2317">
        <v>1</v>
      </c>
      <c r="T2317">
        <v>40</v>
      </c>
      <c r="U2317" t="b">
        <v>1</v>
      </c>
      <c r="V2317" t="s">
        <v>1099</v>
      </c>
      <c r="W2317" t="s">
        <v>3872</v>
      </c>
      <c r="X2317" t="s">
        <v>15482</v>
      </c>
      <c r="Y2317">
        <v>65</v>
      </c>
      <c r="Z2317">
        <v>65</v>
      </c>
      <c r="AA2317">
        <v>3</v>
      </c>
      <c r="AB2317">
        <v>3</v>
      </c>
      <c r="AC2317">
        <v>19</v>
      </c>
    </row>
    <row r="2318" spans="1:29">
      <c r="A2318">
        <v>2538</v>
      </c>
      <c r="B2318" t="s">
        <v>806</v>
      </c>
      <c r="C2318" t="s">
        <v>3904</v>
      </c>
      <c r="J2318" t="s">
        <v>1451</v>
      </c>
      <c r="K2318">
        <v>0</v>
      </c>
      <c r="N2318" t="b">
        <v>1</v>
      </c>
      <c r="O2318" t="b">
        <v>0</v>
      </c>
      <c r="P2318" t="b">
        <v>0</v>
      </c>
      <c r="Q2318">
        <v>8</v>
      </c>
      <c r="R2318">
        <v>1</v>
      </c>
      <c r="S2318">
        <v>1</v>
      </c>
      <c r="T2318">
        <v>40</v>
      </c>
      <c r="U2318" t="b">
        <v>1</v>
      </c>
      <c r="V2318" t="s">
        <v>1099</v>
      </c>
      <c r="W2318" t="s">
        <v>3872</v>
      </c>
      <c r="X2318" t="s">
        <v>15483</v>
      </c>
      <c r="Y2318">
        <v>66</v>
      </c>
      <c r="Z2318">
        <v>66</v>
      </c>
      <c r="AA2318">
        <v>3</v>
      </c>
      <c r="AB2318">
        <v>3</v>
      </c>
      <c r="AC2318">
        <v>19</v>
      </c>
    </row>
    <row r="2319" spans="1:29">
      <c r="A2319">
        <v>2539</v>
      </c>
      <c r="B2319" t="s">
        <v>806</v>
      </c>
      <c r="C2319" t="s">
        <v>3905</v>
      </c>
      <c r="J2319" t="s">
        <v>1451</v>
      </c>
      <c r="K2319">
        <v>0</v>
      </c>
      <c r="N2319" t="b">
        <v>1</v>
      </c>
      <c r="O2319" t="b">
        <v>0</v>
      </c>
      <c r="P2319" t="b">
        <v>0</v>
      </c>
      <c r="Q2319">
        <v>8</v>
      </c>
      <c r="R2319">
        <v>1</v>
      </c>
      <c r="S2319">
        <v>1</v>
      </c>
      <c r="T2319">
        <v>40</v>
      </c>
      <c r="U2319" t="b">
        <v>1</v>
      </c>
      <c r="V2319" t="s">
        <v>1099</v>
      </c>
      <c r="W2319" t="s">
        <v>3872</v>
      </c>
      <c r="X2319" t="s">
        <v>15484</v>
      </c>
      <c r="Y2319">
        <v>67</v>
      </c>
      <c r="Z2319">
        <v>67</v>
      </c>
      <c r="AA2319">
        <v>3</v>
      </c>
      <c r="AB2319">
        <v>3</v>
      </c>
      <c r="AC2319">
        <v>19</v>
      </c>
    </row>
    <row r="2320" spans="1:29">
      <c r="A2320">
        <v>2540</v>
      </c>
      <c r="B2320" t="s">
        <v>806</v>
      </c>
      <c r="C2320" t="s">
        <v>3906</v>
      </c>
      <c r="J2320" t="s">
        <v>1457</v>
      </c>
      <c r="K2320">
        <v>0</v>
      </c>
      <c r="N2320" t="b">
        <v>1</v>
      </c>
      <c r="O2320" t="b">
        <v>0</v>
      </c>
      <c r="P2320" t="b">
        <v>0</v>
      </c>
      <c r="Q2320">
        <v>8</v>
      </c>
      <c r="R2320">
        <v>1</v>
      </c>
      <c r="S2320">
        <v>1</v>
      </c>
      <c r="T2320">
        <v>40</v>
      </c>
      <c r="U2320" t="b">
        <v>1</v>
      </c>
      <c r="V2320" t="s">
        <v>1099</v>
      </c>
      <c r="W2320" t="s">
        <v>3872</v>
      </c>
      <c r="X2320" t="s">
        <v>14787</v>
      </c>
      <c r="Y2320">
        <v>48</v>
      </c>
      <c r="Z2320">
        <v>48</v>
      </c>
      <c r="AA2320">
        <v>4</v>
      </c>
      <c r="AB2320">
        <v>4</v>
      </c>
      <c r="AC2320">
        <v>19</v>
      </c>
    </row>
    <row r="2321" spans="1:29">
      <c r="A2321">
        <v>2541</v>
      </c>
      <c r="B2321" t="s">
        <v>806</v>
      </c>
      <c r="C2321" t="s">
        <v>3907</v>
      </c>
      <c r="J2321" t="s">
        <v>1457</v>
      </c>
      <c r="K2321">
        <v>0</v>
      </c>
      <c r="N2321" t="b">
        <v>1</v>
      </c>
      <c r="O2321" t="b">
        <v>0</v>
      </c>
      <c r="P2321" t="b">
        <v>0</v>
      </c>
      <c r="Q2321">
        <v>8</v>
      </c>
      <c r="R2321">
        <v>1</v>
      </c>
      <c r="S2321">
        <v>1</v>
      </c>
      <c r="T2321">
        <v>40</v>
      </c>
      <c r="U2321" t="b">
        <v>1</v>
      </c>
      <c r="V2321" t="s">
        <v>1099</v>
      </c>
      <c r="W2321" t="s">
        <v>3872</v>
      </c>
      <c r="X2321" t="s">
        <v>14788</v>
      </c>
      <c r="Y2321">
        <v>49</v>
      </c>
      <c r="Z2321">
        <v>49</v>
      </c>
      <c r="AA2321">
        <v>4</v>
      </c>
      <c r="AB2321">
        <v>4</v>
      </c>
      <c r="AC2321">
        <v>19</v>
      </c>
    </row>
    <row r="2322" spans="1:29">
      <c r="A2322">
        <v>2542</v>
      </c>
      <c r="B2322" t="s">
        <v>806</v>
      </c>
      <c r="C2322" t="s">
        <v>3908</v>
      </c>
      <c r="J2322" t="s">
        <v>1457</v>
      </c>
      <c r="K2322">
        <v>0</v>
      </c>
      <c r="N2322" t="b">
        <v>1</v>
      </c>
      <c r="O2322" t="b">
        <v>0</v>
      </c>
      <c r="P2322" t="b">
        <v>0</v>
      </c>
      <c r="Q2322">
        <v>8</v>
      </c>
      <c r="R2322">
        <v>1</v>
      </c>
      <c r="S2322">
        <v>1</v>
      </c>
      <c r="T2322">
        <v>40</v>
      </c>
      <c r="U2322" t="b">
        <v>1</v>
      </c>
      <c r="V2322" t="s">
        <v>1099</v>
      </c>
      <c r="W2322" t="s">
        <v>3872</v>
      </c>
      <c r="X2322" t="s">
        <v>14789</v>
      </c>
      <c r="Y2322">
        <v>50</v>
      </c>
      <c r="Z2322">
        <v>50</v>
      </c>
      <c r="AA2322">
        <v>4</v>
      </c>
      <c r="AB2322">
        <v>4</v>
      </c>
      <c r="AC2322">
        <v>19</v>
      </c>
    </row>
    <row r="2323" spans="1:29">
      <c r="A2323">
        <v>2543</v>
      </c>
      <c r="B2323" t="s">
        <v>806</v>
      </c>
      <c r="C2323" t="s">
        <v>3909</v>
      </c>
      <c r="J2323" t="s">
        <v>1457</v>
      </c>
      <c r="K2323">
        <v>0</v>
      </c>
      <c r="N2323" t="b">
        <v>1</v>
      </c>
      <c r="O2323" t="b">
        <v>0</v>
      </c>
      <c r="P2323" t="b">
        <v>0</v>
      </c>
      <c r="Q2323">
        <v>8</v>
      </c>
      <c r="R2323">
        <v>1</v>
      </c>
      <c r="S2323">
        <v>1</v>
      </c>
      <c r="T2323">
        <v>40</v>
      </c>
      <c r="U2323" t="b">
        <v>1</v>
      </c>
      <c r="V2323" t="s">
        <v>1099</v>
      </c>
      <c r="W2323" t="s">
        <v>3872</v>
      </c>
      <c r="X2323" t="s">
        <v>14790</v>
      </c>
      <c r="Y2323">
        <v>51</v>
      </c>
      <c r="Z2323">
        <v>51</v>
      </c>
      <c r="AA2323">
        <v>4</v>
      </c>
      <c r="AB2323">
        <v>4</v>
      </c>
      <c r="AC2323">
        <v>19</v>
      </c>
    </row>
    <row r="2324" spans="1:29">
      <c r="A2324">
        <v>2544</v>
      </c>
      <c r="B2324" t="s">
        <v>806</v>
      </c>
      <c r="C2324" t="s">
        <v>3910</v>
      </c>
      <c r="J2324" t="s">
        <v>1457</v>
      </c>
      <c r="K2324">
        <v>0</v>
      </c>
      <c r="N2324" t="b">
        <v>1</v>
      </c>
      <c r="O2324" t="b">
        <v>0</v>
      </c>
      <c r="P2324" t="b">
        <v>0</v>
      </c>
      <c r="Q2324">
        <v>8</v>
      </c>
      <c r="R2324">
        <v>1</v>
      </c>
      <c r="S2324">
        <v>1</v>
      </c>
      <c r="T2324">
        <v>40</v>
      </c>
      <c r="U2324" t="b">
        <v>1</v>
      </c>
      <c r="V2324" t="s">
        <v>1099</v>
      </c>
      <c r="W2324" t="s">
        <v>3872</v>
      </c>
      <c r="X2324" t="s">
        <v>14791</v>
      </c>
      <c r="Y2324">
        <v>52</v>
      </c>
      <c r="Z2324">
        <v>52</v>
      </c>
      <c r="AA2324">
        <v>4</v>
      </c>
      <c r="AB2324">
        <v>4</v>
      </c>
      <c r="AC2324">
        <v>19</v>
      </c>
    </row>
    <row r="2325" spans="1:29">
      <c r="A2325">
        <v>2545</v>
      </c>
      <c r="B2325" t="s">
        <v>806</v>
      </c>
      <c r="C2325" t="s">
        <v>3911</v>
      </c>
      <c r="J2325" t="s">
        <v>1457</v>
      </c>
      <c r="K2325">
        <v>0</v>
      </c>
      <c r="N2325" t="b">
        <v>1</v>
      </c>
      <c r="O2325" t="b">
        <v>0</v>
      </c>
      <c r="P2325" t="b">
        <v>0</v>
      </c>
      <c r="Q2325">
        <v>8</v>
      </c>
      <c r="R2325">
        <v>1</v>
      </c>
      <c r="S2325">
        <v>1</v>
      </c>
      <c r="T2325">
        <v>40</v>
      </c>
      <c r="U2325" t="b">
        <v>1</v>
      </c>
      <c r="V2325" t="s">
        <v>1099</v>
      </c>
      <c r="W2325" t="s">
        <v>3872</v>
      </c>
      <c r="X2325" t="s">
        <v>14802</v>
      </c>
      <c r="Y2325">
        <v>53</v>
      </c>
      <c r="Z2325">
        <v>53</v>
      </c>
      <c r="AA2325">
        <v>4</v>
      </c>
      <c r="AB2325">
        <v>4</v>
      </c>
      <c r="AC2325">
        <v>19</v>
      </c>
    </row>
    <row r="2326" spans="1:29">
      <c r="A2326">
        <v>2546</v>
      </c>
      <c r="B2326" t="s">
        <v>806</v>
      </c>
      <c r="C2326" t="s">
        <v>3912</v>
      </c>
      <c r="J2326" t="s">
        <v>1457</v>
      </c>
      <c r="K2326">
        <v>0</v>
      </c>
      <c r="N2326" t="b">
        <v>1</v>
      </c>
      <c r="O2326" t="b">
        <v>0</v>
      </c>
      <c r="P2326" t="b">
        <v>0</v>
      </c>
      <c r="Q2326">
        <v>8</v>
      </c>
      <c r="R2326">
        <v>1</v>
      </c>
      <c r="S2326">
        <v>1</v>
      </c>
      <c r="T2326">
        <v>40</v>
      </c>
      <c r="U2326" t="b">
        <v>1</v>
      </c>
      <c r="V2326" t="s">
        <v>1099</v>
      </c>
      <c r="W2326" t="s">
        <v>3872</v>
      </c>
      <c r="X2326" t="s">
        <v>14806</v>
      </c>
      <c r="Y2326">
        <v>54</v>
      </c>
      <c r="Z2326">
        <v>54</v>
      </c>
      <c r="AA2326">
        <v>4</v>
      </c>
      <c r="AB2326">
        <v>4</v>
      </c>
      <c r="AC2326">
        <v>19</v>
      </c>
    </row>
    <row r="2327" spans="1:29">
      <c r="A2327">
        <v>2547</v>
      </c>
      <c r="B2327" t="s">
        <v>806</v>
      </c>
      <c r="C2327" t="s">
        <v>3913</v>
      </c>
      <c r="J2327" t="s">
        <v>1457</v>
      </c>
      <c r="K2327">
        <v>0</v>
      </c>
      <c r="N2327" t="b">
        <v>1</v>
      </c>
      <c r="O2327" t="b">
        <v>0</v>
      </c>
      <c r="P2327" t="b">
        <v>0</v>
      </c>
      <c r="Q2327">
        <v>8</v>
      </c>
      <c r="R2327">
        <v>1</v>
      </c>
      <c r="S2327">
        <v>1</v>
      </c>
      <c r="T2327">
        <v>40</v>
      </c>
      <c r="U2327" t="b">
        <v>1</v>
      </c>
      <c r="V2327" t="s">
        <v>1099</v>
      </c>
      <c r="W2327" t="s">
        <v>3872</v>
      </c>
      <c r="X2327" t="s">
        <v>15391</v>
      </c>
      <c r="Y2327">
        <v>55</v>
      </c>
      <c r="Z2327">
        <v>55</v>
      </c>
      <c r="AA2327">
        <v>4</v>
      </c>
      <c r="AB2327">
        <v>4</v>
      </c>
      <c r="AC2327">
        <v>19</v>
      </c>
    </row>
    <row r="2328" spans="1:29">
      <c r="A2328">
        <v>2548</v>
      </c>
      <c r="B2328" t="s">
        <v>806</v>
      </c>
      <c r="C2328" t="s">
        <v>3914</v>
      </c>
      <c r="J2328" t="s">
        <v>1457</v>
      </c>
      <c r="K2328">
        <v>0</v>
      </c>
      <c r="N2328" t="b">
        <v>1</v>
      </c>
      <c r="O2328" t="b">
        <v>0</v>
      </c>
      <c r="P2328" t="b">
        <v>0</v>
      </c>
      <c r="Q2328">
        <v>8</v>
      </c>
      <c r="R2328">
        <v>1</v>
      </c>
      <c r="S2328">
        <v>1</v>
      </c>
      <c r="T2328">
        <v>40</v>
      </c>
      <c r="U2328" t="b">
        <v>1</v>
      </c>
      <c r="V2328" t="s">
        <v>1099</v>
      </c>
      <c r="W2328" t="s">
        <v>3872</v>
      </c>
      <c r="X2328" t="s">
        <v>14810</v>
      </c>
      <c r="Y2328">
        <v>56</v>
      </c>
      <c r="Z2328">
        <v>56</v>
      </c>
      <c r="AA2328">
        <v>4</v>
      </c>
      <c r="AB2328">
        <v>4</v>
      </c>
      <c r="AC2328">
        <v>19</v>
      </c>
    </row>
    <row r="2329" spans="1:29">
      <c r="A2329">
        <v>2549</v>
      </c>
      <c r="B2329" t="s">
        <v>806</v>
      </c>
      <c r="C2329" t="s">
        <v>3915</v>
      </c>
      <c r="J2329" t="s">
        <v>1457</v>
      </c>
      <c r="K2329">
        <v>0</v>
      </c>
      <c r="N2329" t="b">
        <v>1</v>
      </c>
      <c r="O2329" t="b">
        <v>0</v>
      </c>
      <c r="P2329" t="b">
        <v>0</v>
      </c>
      <c r="Q2329">
        <v>8</v>
      </c>
      <c r="R2329">
        <v>1</v>
      </c>
      <c r="S2329">
        <v>1</v>
      </c>
      <c r="T2329">
        <v>40</v>
      </c>
      <c r="U2329" t="b">
        <v>1</v>
      </c>
      <c r="V2329" t="s">
        <v>1099</v>
      </c>
      <c r="W2329" t="s">
        <v>3872</v>
      </c>
      <c r="X2329" t="s">
        <v>14812</v>
      </c>
      <c r="Y2329">
        <v>57</v>
      </c>
      <c r="Z2329">
        <v>57</v>
      </c>
      <c r="AA2329">
        <v>4</v>
      </c>
      <c r="AB2329">
        <v>4</v>
      </c>
      <c r="AC2329">
        <v>19</v>
      </c>
    </row>
    <row r="2330" spans="1:29">
      <c r="A2330">
        <v>2550</v>
      </c>
      <c r="B2330" t="s">
        <v>806</v>
      </c>
      <c r="C2330" t="s">
        <v>3916</v>
      </c>
      <c r="J2330" t="s">
        <v>1457</v>
      </c>
      <c r="K2330">
        <v>0</v>
      </c>
      <c r="N2330" t="b">
        <v>1</v>
      </c>
      <c r="O2330" t="b">
        <v>0</v>
      </c>
      <c r="P2330" t="b">
        <v>0</v>
      </c>
      <c r="Q2330">
        <v>8</v>
      </c>
      <c r="R2330">
        <v>1</v>
      </c>
      <c r="S2330">
        <v>1</v>
      </c>
      <c r="T2330">
        <v>40</v>
      </c>
      <c r="U2330" t="b">
        <v>1</v>
      </c>
      <c r="V2330" t="s">
        <v>1099</v>
      </c>
      <c r="W2330" t="s">
        <v>3872</v>
      </c>
      <c r="X2330" t="s">
        <v>14814</v>
      </c>
      <c r="Y2330">
        <v>58</v>
      </c>
      <c r="Z2330">
        <v>58</v>
      </c>
      <c r="AA2330">
        <v>4</v>
      </c>
      <c r="AB2330">
        <v>4</v>
      </c>
      <c r="AC2330">
        <v>19</v>
      </c>
    </row>
    <row r="2331" spans="1:29">
      <c r="A2331">
        <v>2551</v>
      </c>
      <c r="B2331" t="s">
        <v>806</v>
      </c>
      <c r="C2331" t="s">
        <v>3917</v>
      </c>
      <c r="J2331" t="s">
        <v>1457</v>
      </c>
      <c r="K2331">
        <v>0</v>
      </c>
      <c r="N2331" t="b">
        <v>1</v>
      </c>
      <c r="O2331" t="b">
        <v>0</v>
      </c>
      <c r="P2331" t="b">
        <v>0</v>
      </c>
      <c r="Q2331">
        <v>8</v>
      </c>
      <c r="R2331">
        <v>1</v>
      </c>
      <c r="S2331">
        <v>1</v>
      </c>
      <c r="T2331">
        <v>40</v>
      </c>
      <c r="U2331" t="b">
        <v>1</v>
      </c>
      <c r="V2331" t="s">
        <v>1099</v>
      </c>
      <c r="W2331" t="s">
        <v>3872</v>
      </c>
      <c r="X2331" t="s">
        <v>14816</v>
      </c>
      <c r="Y2331">
        <v>59</v>
      </c>
      <c r="Z2331">
        <v>59</v>
      </c>
      <c r="AA2331">
        <v>4</v>
      </c>
      <c r="AB2331">
        <v>4</v>
      </c>
      <c r="AC2331">
        <v>19</v>
      </c>
    </row>
    <row r="2332" spans="1:29">
      <c r="A2332">
        <v>2552</v>
      </c>
      <c r="B2332" t="s">
        <v>806</v>
      </c>
      <c r="C2332" t="s">
        <v>3918</v>
      </c>
      <c r="J2332" t="s">
        <v>1457</v>
      </c>
      <c r="K2332">
        <v>0</v>
      </c>
      <c r="N2332" t="b">
        <v>1</v>
      </c>
      <c r="O2332" t="b">
        <v>0</v>
      </c>
      <c r="P2332" t="b">
        <v>0</v>
      </c>
      <c r="Q2332">
        <v>8</v>
      </c>
      <c r="R2332">
        <v>1</v>
      </c>
      <c r="S2332">
        <v>1</v>
      </c>
      <c r="T2332">
        <v>40</v>
      </c>
      <c r="U2332" t="b">
        <v>1</v>
      </c>
      <c r="V2332" t="s">
        <v>1099</v>
      </c>
      <c r="W2332" t="s">
        <v>3872</v>
      </c>
      <c r="X2332" t="s">
        <v>14818</v>
      </c>
      <c r="Y2332">
        <v>60</v>
      </c>
      <c r="Z2332">
        <v>60</v>
      </c>
      <c r="AA2332">
        <v>4</v>
      </c>
      <c r="AB2332">
        <v>4</v>
      </c>
      <c r="AC2332">
        <v>19</v>
      </c>
    </row>
    <row r="2333" spans="1:29">
      <c r="A2333">
        <v>2553</v>
      </c>
      <c r="B2333" t="s">
        <v>806</v>
      </c>
      <c r="C2333" t="s">
        <v>3919</v>
      </c>
      <c r="J2333" t="s">
        <v>1457</v>
      </c>
      <c r="K2333">
        <v>0</v>
      </c>
      <c r="N2333" t="b">
        <v>1</v>
      </c>
      <c r="O2333" t="b">
        <v>0</v>
      </c>
      <c r="P2333" t="b">
        <v>0</v>
      </c>
      <c r="Q2333">
        <v>8</v>
      </c>
      <c r="R2333">
        <v>1</v>
      </c>
      <c r="S2333">
        <v>1</v>
      </c>
      <c r="T2333">
        <v>40</v>
      </c>
      <c r="U2333" t="b">
        <v>1</v>
      </c>
      <c r="V2333" t="s">
        <v>1099</v>
      </c>
      <c r="W2333" t="s">
        <v>3872</v>
      </c>
      <c r="X2333" t="s">
        <v>14529</v>
      </c>
      <c r="Y2333">
        <v>61</v>
      </c>
      <c r="Z2333">
        <v>61</v>
      </c>
      <c r="AA2333">
        <v>4</v>
      </c>
      <c r="AB2333">
        <v>4</v>
      </c>
      <c r="AC2333">
        <v>19</v>
      </c>
    </row>
    <row r="2334" spans="1:29">
      <c r="A2334">
        <v>2554</v>
      </c>
      <c r="B2334" t="s">
        <v>806</v>
      </c>
      <c r="C2334" t="s">
        <v>3920</v>
      </c>
      <c r="J2334" t="s">
        <v>1457</v>
      </c>
      <c r="K2334">
        <v>0</v>
      </c>
      <c r="N2334" t="b">
        <v>1</v>
      </c>
      <c r="O2334" t="b">
        <v>0</v>
      </c>
      <c r="P2334" t="b">
        <v>0</v>
      </c>
      <c r="Q2334">
        <v>8</v>
      </c>
      <c r="R2334">
        <v>1</v>
      </c>
      <c r="S2334">
        <v>1</v>
      </c>
      <c r="T2334">
        <v>40</v>
      </c>
      <c r="U2334" t="b">
        <v>1</v>
      </c>
      <c r="V2334" t="s">
        <v>1099</v>
      </c>
      <c r="W2334" t="s">
        <v>3872</v>
      </c>
      <c r="X2334" t="s">
        <v>14530</v>
      </c>
      <c r="Y2334">
        <v>62</v>
      </c>
      <c r="Z2334">
        <v>62</v>
      </c>
      <c r="AA2334">
        <v>4</v>
      </c>
      <c r="AB2334">
        <v>4</v>
      </c>
      <c r="AC2334">
        <v>19</v>
      </c>
    </row>
    <row r="2335" spans="1:29">
      <c r="A2335">
        <v>2555</v>
      </c>
      <c r="B2335" t="s">
        <v>806</v>
      </c>
      <c r="C2335" t="s">
        <v>3921</v>
      </c>
      <c r="J2335" t="s">
        <v>1457</v>
      </c>
      <c r="K2335">
        <v>0</v>
      </c>
      <c r="N2335" t="b">
        <v>1</v>
      </c>
      <c r="O2335" t="b">
        <v>0</v>
      </c>
      <c r="P2335" t="b">
        <v>0</v>
      </c>
      <c r="Q2335">
        <v>8</v>
      </c>
      <c r="R2335">
        <v>1</v>
      </c>
      <c r="S2335">
        <v>1</v>
      </c>
      <c r="T2335">
        <v>40</v>
      </c>
      <c r="U2335" t="b">
        <v>1</v>
      </c>
      <c r="V2335" t="s">
        <v>1099</v>
      </c>
      <c r="W2335" t="s">
        <v>3872</v>
      </c>
      <c r="X2335" t="s">
        <v>14531</v>
      </c>
      <c r="Y2335">
        <v>63</v>
      </c>
      <c r="Z2335">
        <v>63</v>
      </c>
      <c r="AA2335">
        <v>4</v>
      </c>
      <c r="AB2335">
        <v>4</v>
      </c>
      <c r="AC2335">
        <v>19</v>
      </c>
    </row>
    <row r="2336" spans="1:29">
      <c r="A2336">
        <v>2556</v>
      </c>
      <c r="B2336" t="s">
        <v>806</v>
      </c>
      <c r="C2336" t="s">
        <v>3922</v>
      </c>
      <c r="J2336" t="s">
        <v>1457</v>
      </c>
      <c r="K2336">
        <v>0</v>
      </c>
      <c r="N2336" t="b">
        <v>1</v>
      </c>
      <c r="O2336" t="b">
        <v>0</v>
      </c>
      <c r="P2336" t="b">
        <v>0</v>
      </c>
      <c r="Q2336">
        <v>8</v>
      </c>
      <c r="R2336">
        <v>1</v>
      </c>
      <c r="S2336">
        <v>1</v>
      </c>
      <c r="T2336">
        <v>40</v>
      </c>
      <c r="U2336" t="b">
        <v>1</v>
      </c>
      <c r="V2336" t="s">
        <v>1099</v>
      </c>
      <c r="W2336" t="s">
        <v>3872</v>
      </c>
      <c r="X2336" t="s">
        <v>14823</v>
      </c>
      <c r="Y2336">
        <v>64</v>
      </c>
      <c r="Z2336">
        <v>64</v>
      </c>
      <c r="AA2336">
        <v>4</v>
      </c>
      <c r="AB2336">
        <v>4</v>
      </c>
      <c r="AC2336">
        <v>19</v>
      </c>
    </row>
    <row r="2337" spans="1:29">
      <c r="A2337">
        <v>2557</v>
      </c>
      <c r="B2337" t="s">
        <v>806</v>
      </c>
      <c r="C2337" t="s">
        <v>3923</v>
      </c>
      <c r="J2337" t="s">
        <v>1457</v>
      </c>
      <c r="K2337">
        <v>0</v>
      </c>
      <c r="N2337" t="b">
        <v>1</v>
      </c>
      <c r="O2337" t="b">
        <v>0</v>
      </c>
      <c r="P2337" t="b">
        <v>0</v>
      </c>
      <c r="Q2337">
        <v>8</v>
      </c>
      <c r="R2337">
        <v>1</v>
      </c>
      <c r="S2337">
        <v>1</v>
      </c>
      <c r="T2337">
        <v>40</v>
      </c>
      <c r="U2337" t="b">
        <v>1</v>
      </c>
      <c r="V2337" t="s">
        <v>1099</v>
      </c>
      <c r="W2337" t="s">
        <v>3872</v>
      </c>
      <c r="X2337" t="s">
        <v>14825</v>
      </c>
      <c r="Y2337">
        <v>65</v>
      </c>
      <c r="Z2337">
        <v>65</v>
      </c>
      <c r="AA2337">
        <v>4</v>
      </c>
      <c r="AB2337">
        <v>4</v>
      </c>
      <c r="AC2337">
        <v>19</v>
      </c>
    </row>
    <row r="2338" spans="1:29">
      <c r="A2338">
        <v>2558</v>
      </c>
      <c r="B2338" t="s">
        <v>806</v>
      </c>
      <c r="C2338" t="s">
        <v>3924</v>
      </c>
      <c r="J2338" t="s">
        <v>1457</v>
      </c>
      <c r="K2338">
        <v>0</v>
      </c>
      <c r="N2338" t="b">
        <v>1</v>
      </c>
      <c r="O2338" t="b">
        <v>0</v>
      </c>
      <c r="P2338" t="b">
        <v>0</v>
      </c>
      <c r="Q2338">
        <v>8</v>
      </c>
      <c r="R2338">
        <v>1</v>
      </c>
      <c r="S2338">
        <v>1</v>
      </c>
      <c r="T2338">
        <v>40</v>
      </c>
      <c r="U2338" t="b">
        <v>1</v>
      </c>
      <c r="V2338" t="s">
        <v>1099</v>
      </c>
      <c r="W2338" t="s">
        <v>3872</v>
      </c>
      <c r="X2338" t="s">
        <v>14827</v>
      </c>
      <c r="Y2338">
        <v>66</v>
      </c>
      <c r="Z2338">
        <v>66</v>
      </c>
      <c r="AA2338">
        <v>4</v>
      </c>
      <c r="AB2338">
        <v>4</v>
      </c>
      <c r="AC2338">
        <v>19</v>
      </c>
    </row>
    <row r="2339" spans="1:29">
      <c r="A2339">
        <v>2559</v>
      </c>
      <c r="B2339" t="s">
        <v>806</v>
      </c>
      <c r="C2339" t="s">
        <v>3925</v>
      </c>
      <c r="J2339" t="s">
        <v>1457</v>
      </c>
      <c r="K2339">
        <v>0</v>
      </c>
      <c r="N2339" t="b">
        <v>1</v>
      </c>
      <c r="O2339" t="b">
        <v>0</v>
      </c>
      <c r="P2339" t="b">
        <v>0</v>
      </c>
      <c r="Q2339">
        <v>8</v>
      </c>
      <c r="R2339">
        <v>1</v>
      </c>
      <c r="S2339">
        <v>1</v>
      </c>
      <c r="T2339">
        <v>40</v>
      </c>
      <c r="U2339" t="b">
        <v>1</v>
      </c>
      <c r="V2339" t="s">
        <v>1099</v>
      </c>
      <c r="W2339" t="s">
        <v>3872</v>
      </c>
      <c r="X2339" t="s">
        <v>14829</v>
      </c>
      <c r="Y2339">
        <v>67</v>
      </c>
      <c r="Z2339">
        <v>67</v>
      </c>
      <c r="AA2339">
        <v>4</v>
      </c>
      <c r="AB2339">
        <v>4</v>
      </c>
      <c r="AC2339">
        <v>19</v>
      </c>
    </row>
    <row r="2340" spans="1:29">
      <c r="A2340">
        <v>2560</v>
      </c>
      <c r="B2340" t="s">
        <v>806</v>
      </c>
      <c r="C2340" t="s">
        <v>3928</v>
      </c>
      <c r="J2340" t="s">
        <v>1451</v>
      </c>
      <c r="K2340">
        <v>0</v>
      </c>
      <c r="N2340" t="b">
        <v>1</v>
      </c>
      <c r="O2340" t="b">
        <v>0</v>
      </c>
      <c r="P2340" t="b">
        <v>0</v>
      </c>
      <c r="Q2340">
        <v>8</v>
      </c>
      <c r="R2340">
        <v>1</v>
      </c>
      <c r="S2340">
        <v>1</v>
      </c>
      <c r="T2340">
        <v>7</v>
      </c>
      <c r="U2340" t="b">
        <v>1</v>
      </c>
      <c r="V2340" t="s">
        <v>1099</v>
      </c>
      <c r="W2340" t="s">
        <v>3872</v>
      </c>
      <c r="X2340" t="s">
        <v>14632</v>
      </c>
      <c r="Y2340">
        <v>18</v>
      </c>
      <c r="Z2340">
        <v>18</v>
      </c>
      <c r="AA2340">
        <v>3</v>
      </c>
      <c r="AB2340">
        <v>3</v>
      </c>
      <c r="AC2340">
        <v>19</v>
      </c>
    </row>
    <row r="2341" spans="1:29">
      <c r="A2341">
        <v>2561</v>
      </c>
      <c r="B2341" t="s">
        <v>806</v>
      </c>
      <c r="C2341" t="s">
        <v>3929</v>
      </c>
      <c r="J2341" t="s">
        <v>1451</v>
      </c>
      <c r="K2341">
        <v>0</v>
      </c>
      <c r="N2341" t="b">
        <v>1</v>
      </c>
      <c r="O2341" t="b">
        <v>0</v>
      </c>
      <c r="P2341" t="b">
        <v>0</v>
      </c>
      <c r="Q2341">
        <v>8</v>
      </c>
      <c r="R2341">
        <v>1</v>
      </c>
      <c r="S2341">
        <v>1</v>
      </c>
      <c r="T2341">
        <v>7</v>
      </c>
      <c r="U2341" t="b">
        <v>1</v>
      </c>
      <c r="V2341" t="s">
        <v>1099</v>
      </c>
      <c r="W2341" t="s">
        <v>3872</v>
      </c>
      <c r="X2341" t="s">
        <v>14460</v>
      </c>
      <c r="Y2341">
        <v>19</v>
      </c>
      <c r="Z2341">
        <v>19</v>
      </c>
      <c r="AA2341">
        <v>3</v>
      </c>
      <c r="AB2341">
        <v>3</v>
      </c>
      <c r="AC2341">
        <v>19</v>
      </c>
    </row>
    <row r="2342" spans="1:29">
      <c r="A2342">
        <v>2562</v>
      </c>
      <c r="B2342" t="s">
        <v>806</v>
      </c>
      <c r="C2342" t="s">
        <v>3930</v>
      </c>
      <c r="J2342" t="s">
        <v>1451</v>
      </c>
      <c r="K2342">
        <v>0</v>
      </c>
      <c r="N2342" t="b">
        <v>1</v>
      </c>
      <c r="O2342" t="b">
        <v>0</v>
      </c>
      <c r="P2342" t="b">
        <v>0</v>
      </c>
      <c r="Q2342">
        <v>8</v>
      </c>
      <c r="R2342">
        <v>1</v>
      </c>
      <c r="S2342">
        <v>1</v>
      </c>
      <c r="T2342">
        <v>7</v>
      </c>
      <c r="U2342" t="b">
        <v>1</v>
      </c>
      <c r="V2342" t="s">
        <v>1099</v>
      </c>
      <c r="W2342" t="s">
        <v>3872</v>
      </c>
      <c r="X2342" t="s">
        <v>14461</v>
      </c>
      <c r="Y2342">
        <v>20</v>
      </c>
      <c r="Z2342">
        <v>20</v>
      </c>
      <c r="AA2342">
        <v>3</v>
      </c>
      <c r="AB2342">
        <v>3</v>
      </c>
      <c r="AC2342">
        <v>19</v>
      </c>
    </row>
    <row r="2343" spans="1:29">
      <c r="A2343">
        <v>2563</v>
      </c>
      <c r="B2343" t="s">
        <v>806</v>
      </c>
      <c r="C2343" t="s">
        <v>3931</v>
      </c>
      <c r="J2343" t="s">
        <v>1451</v>
      </c>
      <c r="K2343">
        <v>0</v>
      </c>
      <c r="N2343" t="b">
        <v>1</v>
      </c>
      <c r="O2343" t="b">
        <v>0</v>
      </c>
      <c r="P2343" t="b">
        <v>0</v>
      </c>
      <c r="Q2343">
        <v>8</v>
      </c>
      <c r="R2343">
        <v>1</v>
      </c>
      <c r="S2343">
        <v>1</v>
      </c>
      <c r="T2343">
        <v>7</v>
      </c>
      <c r="U2343" t="b">
        <v>1</v>
      </c>
      <c r="V2343" t="s">
        <v>1099</v>
      </c>
      <c r="W2343" t="s">
        <v>3872</v>
      </c>
      <c r="X2343" t="s">
        <v>14641</v>
      </c>
      <c r="Y2343">
        <v>21</v>
      </c>
      <c r="Z2343">
        <v>21</v>
      </c>
      <c r="AA2343">
        <v>3</v>
      </c>
      <c r="AB2343">
        <v>3</v>
      </c>
      <c r="AC2343">
        <v>19</v>
      </c>
    </row>
    <row r="2344" spans="1:29">
      <c r="A2344">
        <v>2564</v>
      </c>
      <c r="B2344" t="s">
        <v>806</v>
      </c>
      <c r="C2344" t="s">
        <v>3932</v>
      </c>
      <c r="J2344" t="s">
        <v>1451</v>
      </c>
      <c r="K2344">
        <v>0</v>
      </c>
      <c r="N2344" t="b">
        <v>1</v>
      </c>
      <c r="O2344" t="b">
        <v>0</v>
      </c>
      <c r="P2344" t="b">
        <v>0</v>
      </c>
      <c r="Q2344">
        <v>8</v>
      </c>
      <c r="R2344">
        <v>1</v>
      </c>
      <c r="S2344">
        <v>1</v>
      </c>
      <c r="T2344">
        <v>7</v>
      </c>
      <c r="U2344" t="b">
        <v>1</v>
      </c>
      <c r="V2344" t="s">
        <v>1099</v>
      </c>
      <c r="W2344" t="s">
        <v>3872</v>
      </c>
      <c r="X2344" t="s">
        <v>14644</v>
      </c>
      <c r="Y2344">
        <v>22</v>
      </c>
      <c r="Z2344">
        <v>22</v>
      </c>
      <c r="AA2344">
        <v>3</v>
      </c>
      <c r="AB2344">
        <v>3</v>
      </c>
      <c r="AC2344">
        <v>19</v>
      </c>
    </row>
    <row r="2345" spans="1:29">
      <c r="A2345">
        <v>2565</v>
      </c>
      <c r="B2345" t="s">
        <v>806</v>
      </c>
      <c r="C2345" t="s">
        <v>3933</v>
      </c>
      <c r="J2345" t="s">
        <v>1451</v>
      </c>
      <c r="K2345">
        <v>0</v>
      </c>
      <c r="N2345" t="b">
        <v>1</v>
      </c>
      <c r="O2345" t="b">
        <v>0</v>
      </c>
      <c r="P2345" t="b">
        <v>0</v>
      </c>
      <c r="Q2345">
        <v>8</v>
      </c>
      <c r="R2345">
        <v>1</v>
      </c>
      <c r="S2345">
        <v>1</v>
      </c>
      <c r="T2345">
        <v>7</v>
      </c>
      <c r="U2345" t="b">
        <v>1</v>
      </c>
      <c r="V2345" t="s">
        <v>1099</v>
      </c>
      <c r="W2345" t="s">
        <v>3872</v>
      </c>
      <c r="X2345" t="s">
        <v>14646</v>
      </c>
      <c r="Y2345">
        <v>23</v>
      </c>
      <c r="Z2345">
        <v>23</v>
      </c>
      <c r="AA2345">
        <v>3</v>
      </c>
      <c r="AB2345">
        <v>3</v>
      </c>
      <c r="AC2345">
        <v>19</v>
      </c>
    </row>
    <row r="2346" spans="1:29">
      <c r="A2346">
        <v>2566</v>
      </c>
      <c r="B2346" t="s">
        <v>806</v>
      </c>
      <c r="C2346" t="s">
        <v>3934</v>
      </c>
      <c r="J2346" t="s">
        <v>1451</v>
      </c>
      <c r="K2346">
        <v>0</v>
      </c>
      <c r="N2346" t="b">
        <v>1</v>
      </c>
      <c r="O2346" t="b">
        <v>0</v>
      </c>
      <c r="P2346" t="b">
        <v>0</v>
      </c>
      <c r="Q2346">
        <v>8</v>
      </c>
      <c r="R2346">
        <v>1</v>
      </c>
      <c r="S2346">
        <v>1</v>
      </c>
      <c r="T2346">
        <v>7</v>
      </c>
      <c r="U2346" t="b">
        <v>1</v>
      </c>
      <c r="V2346" t="s">
        <v>1099</v>
      </c>
      <c r="W2346" t="s">
        <v>3872</v>
      </c>
      <c r="X2346" t="s">
        <v>14648</v>
      </c>
      <c r="Y2346">
        <v>24</v>
      </c>
      <c r="Z2346">
        <v>24</v>
      </c>
      <c r="AA2346">
        <v>3</v>
      </c>
      <c r="AB2346">
        <v>3</v>
      </c>
      <c r="AC2346">
        <v>19</v>
      </c>
    </row>
    <row r="2347" spans="1:29">
      <c r="A2347">
        <v>2567</v>
      </c>
      <c r="B2347" t="s">
        <v>806</v>
      </c>
      <c r="C2347" t="s">
        <v>3935</v>
      </c>
      <c r="J2347" t="s">
        <v>1451</v>
      </c>
      <c r="K2347">
        <v>0</v>
      </c>
      <c r="N2347" t="b">
        <v>1</v>
      </c>
      <c r="O2347" t="b">
        <v>0</v>
      </c>
      <c r="P2347" t="b">
        <v>0</v>
      </c>
      <c r="Q2347">
        <v>8</v>
      </c>
      <c r="R2347">
        <v>1</v>
      </c>
      <c r="S2347">
        <v>1</v>
      </c>
      <c r="T2347">
        <v>7</v>
      </c>
      <c r="U2347" t="b">
        <v>1</v>
      </c>
      <c r="V2347" t="s">
        <v>1099</v>
      </c>
      <c r="W2347" t="s">
        <v>3872</v>
      </c>
      <c r="X2347" t="s">
        <v>14650</v>
      </c>
      <c r="Y2347">
        <v>25</v>
      </c>
      <c r="Z2347">
        <v>25</v>
      </c>
      <c r="AA2347">
        <v>3</v>
      </c>
      <c r="AB2347">
        <v>3</v>
      </c>
      <c r="AC2347">
        <v>19</v>
      </c>
    </row>
    <row r="2348" spans="1:29">
      <c r="A2348">
        <v>2568</v>
      </c>
      <c r="B2348" t="s">
        <v>806</v>
      </c>
      <c r="C2348" t="s">
        <v>3936</v>
      </c>
      <c r="J2348" t="s">
        <v>1451</v>
      </c>
      <c r="K2348">
        <v>0</v>
      </c>
      <c r="N2348" t="b">
        <v>1</v>
      </c>
      <c r="O2348" t="b">
        <v>0</v>
      </c>
      <c r="P2348" t="b">
        <v>0</v>
      </c>
      <c r="Q2348">
        <v>8</v>
      </c>
      <c r="R2348">
        <v>1</v>
      </c>
      <c r="S2348">
        <v>1</v>
      </c>
      <c r="T2348">
        <v>7</v>
      </c>
      <c r="U2348" t="b">
        <v>1</v>
      </c>
      <c r="V2348" t="s">
        <v>1099</v>
      </c>
      <c r="W2348" t="s">
        <v>3872</v>
      </c>
      <c r="X2348" t="s">
        <v>14653</v>
      </c>
      <c r="Y2348">
        <v>26</v>
      </c>
      <c r="Z2348">
        <v>26</v>
      </c>
      <c r="AA2348">
        <v>3</v>
      </c>
      <c r="AB2348">
        <v>3</v>
      </c>
      <c r="AC2348">
        <v>19</v>
      </c>
    </row>
    <row r="2349" spans="1:29">
      <c r="A2349">
        <v>2569</v>
      </c>
      <c r="B2349" t="s">
        <v>806</v>
      </c>
      <c r="C2349" t="s">
        <v>3937</v>
      </c>
      <c r="J2349" t="s">
        <v>1451</v>
      </c>
      <c r="K2349">
        <v>0</v>
      </c>
      <c r="N2349" t="b">
        <v>1</v>
      </c>
      <c r="O2349" t="b">
        <v>0</v>
      </c>
      <c r="P2349" t="b">
        <v>0</v>
      </c>
      <c r="Q2349">
        <v>8</v>
      </c>
      <c r="R2349">
        <v>1</v>
      </c>
      <c r="S2349">
        <v>1</v>
      </c>
      <c r="T2349">
        <v>7</v>
      </c>
      <c r="U2349" t="b">
        <v>1</v>
      </c>
      <c r="V2349" t="s">
        <v>1099</v>
      </c>
      <c r="W2349" t="s">
        <v>3872</v>
      </c>
      <c r="X2349" t="s">
        <v>15329</v>
      </c>
      <c r="Y2349">
        <v>27</v>
      </c>
      <c r="Z2349">
        <v>27</v>
      </c>
      <c r="AA2349">
        <v>3</v>
      </c>
      <c r="AB2349">
        <v>3</v>
      </c>
      <c r="AC2349">
        <v>19</v>
      </c>
    </row>
    <row r="2350" spans="1:29">
      <c r="A2350">
        <v>2570</v>
      </c>
      <c r="B2350" t="s">
        <v>806</v>
      </c>
      <c r="C2350" t="s">
        <v>3938</v>
      </c>
      <c r="J2350" t="s">
        <v>1451</v>
      </c>
      <c r="K2350">
        <v>0</v>
      </c>
      <c r="N2350" t="b">
        <v>1</v>
      </c>
      <c r="O2350" t="b">
        <v>0</v>
      </c>
      <c r="P2350" t="b">
        <v>0</v>
      </c>
      <c r="Q2350">
        <v>8</v>
      </c>
      <c r="R2350">
        <v>1</v>
      </c>
      <c r="S2350">
        <v>1</v>
      </c>
      <c r="T2350">
        <v>7</v>
      </c>
      <c r="U2350" t="b">
        <v>1</v>
      </c>
      <c r="V2350" t="s">
        <v>1099</v>
      </c>
      <c r="W2350" t="s">
        <v>3872</v>
      </c>
      <c r="X2350" t="s">
        <v>14689</v>
      </c>
      <c r="Y2350">
        <v>28</v>
      </c>
      <c r="Z2350">
        <v>28</v>
      </c>
      <c r="AA2350">
        <v>3</v>
      </c>
      <c r="AB2350">
        <v>3</v>
      </c>
      <c r="AC2350">
        <v>19</v>
      </c>
    </row>
    <row r="2351" spans="1:29">
      <c r="A2351">
        <v>2571</v>
      </c>
      <c r="B2351" t="s">
        <v>806</v>
      </c>
      <c r="C2351" t="s">
        <v>3939</v>
      </c>
      <c r="J2351" t="s">
        <v>1451</v>
      </c>
      <c r="K2351">
        <v>0</v>
      </c>
      <c r="N2351" t="b">
        <v>1</v>
      </c>
      <c r="O2351" t="b">
        <v>0</v>
      </c>
      <c r="P2351" t="b">
        <v>0</v>
      </c>
      <c r="Q2351">
        <v>8</v>
      </c>
      <c r="R2351">
        <v>1</v>
      </c>
      <c r="S2351">
        <v>1</v>
      </c>
      <c r="T2351">
        <v>7</v>
      </c>
      <c r="U2351" t="b">
        <v>1</v>
      </c>
      <c r="V2351" t="s">
        <v>1099</v>
      </c>
      <c r="W2351" t="s">
        <v>3872</v>
      </c>
      <c r="X2351" t="s">
        <v>14471</v>
      </c>
      <c r="Y2351">
        <v>29</v>
      </c>
      <c r="Z2351">
        <v>29</v>
      </c>
      <c r="AA2351">
        <v>3</v>
      </c>
      <c r="AB2351">
        <v>3</v>
      </c>
      <c r="AC2351">
        <v>19</v>
      </c>
    </row>
    <row r="2352" spans="1:29">
      <c r="A2352">
        <v>2572</v>
      </c>
      <c r="B2352" t="s">
        <v>806</v>
      </c>
      <c r="C2352" t="s">
        <v>3940</v>
      </c>
      <c r="J2352" t="s">
        <v>1451</v>
      </c>
      <c r="K2352">
        <v>0</v>
      </c>
      <c r="N2352" t="b">
        <v>1</v>
      </c>
      <c r="O2352" t="b">
        <v>0</v>
      </c>
      <c r="P2352" t="b">
        <v>0</v>
      </c>
      <c r="Q2352">
        <v>8</v>
      </c>
      <c r="R2352">
        <v>1</v>
      </c>
      <c r="S2352">
        <v>1</v>
      </c>
      <c r="T2352">
        <v>7</v>
      </c>
      <c r="U2352" t="b">
        <v>1</v>
      </c>
      <c r="V2352" t="s">
        <v>1099</v>
      </c>
      <c r="W2352" t="s">
        <v>3872</v>
      </c>
      <c r="X2352" t="s">
        <v>14472</v>
      </c>
      <c r="Y2352">
        <v>30</v>
      </c>
      <c r="Z2352">
        <v>30</v>
      </c>
      <c r="AA2352">
        <v>3</v>
      </c>
      <c r="AB2352">
        <v>3</v>
      </c>
      <c r="AC2352">
        <v>19</v>
      </c>
    </row>
    <row r="2353" spans="1:29">
      <c r="A2353">
        <v>2573</v>
      </c>
      <c r="B2353" t="s">
        <v>806</v>
      </c>
      <c r="C2353" t="s">
        <v>3941</v>
      </c>
      <c r="J2353" t="s">
        <v>1451</v>
      </c>
      <c r="K2353">
        <v>0</v>
      </c>
      <c r="N2353" t="b">
        <v>1</v>
      </c>
      <c r="O2353" t="b">
        <v>0</v>
      </c>
      <c r="P2353" t="b">
        <v>0</v>
      </c>
      <c r="Q2353">
        <v>8</v>
      </c>
      <c r="R2353">
        <v>1</v>
      </c>
      <c r="S2353">
        <v>1</v>
      </c>
      <c r="T2353">
        <v>7</v>
      </c>
      <c r="U2353" t="b">
        <v>1</v>
      </c>
      <c r="V2353" t="s">
        <v>1099</v>
      </c>
      <c r="W2353" t="s">
        <v>3872</v>
      </c>
      <c r="X2353" t="s">
        <v>14473</v>
      </c>
      <c r="Y2353">
        <v>31</v>
      </c>
      <c r="Z2353">
        <v>31</v>
      </c>
      <c r="AA2353">
        <v>3</v>
      </c>
      <c r="AB2353">
        <v>3</v>
      </c>
      <c r="AC2353">
        <v>19</v>
      </c>
    </row>
    <row r="2354" spans="1:29">
      <c r="A2354">
        <v>2574</v>
      </c>
      <c r="B2354" t="s">
        <v>806</v>
      </c>
      <c r="C2354" t="s">
        <v>3942</v>
      </c>
      <c r="J2354" t="s">
        <v>1451</v>
      </c>
      <c r="K2354">
        <v>0</v>
      </c>
      <c r="N2354" t="b">
        <v>1</v>
      </c>
      <c r="O2354" t="b">
        <v>0</v>
      </c>
      <c r="P2354" t="b">
        <v>0</v>
      </c>
      <c r="Q2354">
        <v>8</v>
      </c>
      <c r="R2354">
        <v>1</v>
      </c>
      <c r="S2354">
        <v>1</v>
      </c>
      <c r="T2354">
        <v>7</v>
      </c>
      <c r="U2354" t="b">
        <v>1</v>
      </c>
      <c r="V2354" t="s">
        <v>1099</v>
      </c>
      <c r="W2354" t="s">
        <v>3872</v>
      </c>
      <c r="X2354" t="s">
        <v>15371</v>
      </c>
      <c r="Y2354">
        <v>32</v>
      </c>
      <c r="Z2354">
        <v>32</v>
      </c>
      <c r="AA2354">
        <v>3</v>
      </c>
      <c r="AB2354">
        <v>3</v>
      </c>
      <c r="AC2354">
        <v>19</v>
      </c>
    </row>
    <row r="2355" spans="1:29">
      <c r="A2355">
        <v>2575</v>
      </c>
      <c r="B2355" t="s">
        <v>806</v>
      </c>
      <c r="C2355" t="s">
        <v>3943</v>
      </c>
      <c r="J2355" t="s">
        <v>1451</v>
      </c>
      <c r="K2355">
        <v>0</v>
      </c>
      <c r="N2355" t="b">
        <v>1</v>
      </c>
      <c r="O2355" t="b">
        <v>0</v>
      </c>
      <c r="P2355" t="b">
        <v>0</v>
      </c>
      <c r="Q2355">
        <v>8</v>
      </c>
      <c r="R2355">
        <v>1</v>
      </c>
      <c r="S2355">
        <v>1</v>
      </c>
      <c r="T2355">
        <v>7</v>
      </c>
      <c r="U2355" t="b">
        <v>1</v>
      </c>
      <c r="V2355" t="s">
        <v>1099</v>
      </c>
      <c r="W2355" t="s">
        <v>3872</v>
      </c>
      <c r="X2355" t="s">
        <v>15373</v>
      </c>
      <c r="Y2355">
        <v>33</v>
      </c>
      <c r="Z2355">
        <v>33</v>
      </c>
      <c r="AA2355">
        <v>3</v>
      </c>
      <c r="AB2355">
        <v>3</v>
      </c>
      <c r="AC2355">
        <v>19</v>
      </c>
    </row>
    <row r="2356" spans="1:29">
      <c r="A2356">
        <v>2576</v>
      </c>
      <c r="B2356" t="s">
        <v>806</v>
      </c>
      <c r="C2356" t="s">
        <v>3944</v>
      </c>
      <c r="J2356" t="s">
        <v>1451</v>
      </c>
      <c r="K2356">
        <v>0</v>
      </c>
      <c r="N2356" t="b">
        <v>1</v>
      </c>
      <c r="O2356" t="b">
        <v>0</v>
      </c>
      <c r="P2356" t="b">
        <v>0</v>
      </c>
      <c r="Q2356">
        <v>8</v>
      </c>
      <c r="R2356">
        <v>1</v>
      </c>
      <c r="S2356">
        <v>1</v>
      </c>
      <c r="T2356">
        <v>7</v>
      </c>
      <c r="U2356" t="b">
        <v>1</v>
      </c>
      <c r="V2356" t="s">
        <v>1099</v>
      </c>
      <c r="W2356" t="s">
        <v>3872</v>
      </c>
      <c r="X2356" t="s">
        <v>14477</v>
      </c>
      <c r="Y2356">
        <v>34</v>
      </c>
      <c r="Z2356">
        <v>34</v>
      </c>
      <c r="AA2356">
        <v>3</v>
      </c>
      <c r="AB2356">
        <v>3</v>
      </c>
      <c r="AC2356">
        <v>19</v>
      </c>
    </row>
    <row r="2357" spans="1:29">
      <c r="A2357">
        <v>2580</v>
      </c>
      <c r="B2357" t="s">
        <v>806</v>
      </c>
      <c r="C2357" t="s">
        <v>3945</v>
      </c>
      <c r="J2357" t="s">
        <v>1451</v>
      </c>
      <c r="K2357">
        <v>0</v>
      </c>
      <c r="N2357" t="b">
        <v>1</v>
      </c>
      <c r="O2357" t="b">
        <v>0</v>
      </c>
      <c r="P2357" t="b">
        <v>0</v>
      </c>
      <c r="Q2357">
        <v>8</v>
      </c>
      <c r="R2357">
        <v>1</v>
      </c>
      <c r="S2357">
        <v>1</v>
      </c>
      <c r="T2357">
        <v>7</v>
      </c>
      <c r="U2357" t="b">
        <v>1</v>
      </c>
      <c r="V2357" t="s">
        <v>1099</v>
      </c>
      <c r="W2357" t="s">
        <v>3872</v>
      </c>
      <c r="X2357" t="s">
        <v>14478</v>
      </c>
      <c r="Y2357">
        <v>35</v>
      </c>
      <c r="Z2357">
        <v>35</v>
      </c>
      <c r="AA2357">
        <v>3</v>
      </c>
      <c r="AB2357">
        <v>3</v>
      </c>
      <c r="AC2357">
        <v>19</v>
      </c>
    </row>
    <row r="2358" spans="1:29">
      <c r="A2358">
        <v>2581</v>
      </c>
      <c r="B2358" t="s">
        <v>806</v>
      </c>
      <c r="C2358" t="s">
        <v>3946</v>
      </c>
      <c r="J2358" t="s">
        <v>1451</v>
      </c>
      <c r="K2358">
        <v>0</v>
      </c>
      <c r="N2358" t="b">
        <v>1</v>
      </c>
      <c r="O2358" t="b">
        <v>0</v>
      </c>
      <c r="P2358" t="b">
        <v>0</v>
      </c>
      <c r="Q2358">
        <v>8</v>
      </c>
      <c r="R2358">
        <v>1</v>
      </c>
      <c r="S2358">
        <v>1</v>
      </c>
      <c r="T2358">
        <v>7</v>
      </c>
      <c r="U2358" t="b">
        <v>1</v>
      </c>
      <c r="V2358" t="s">
        <v>1099</v>
      </c>
      <c r="W2358" t="s">
        <v>3872</v>
      </c>
      <c r="X2358" t="s">
        <v>14479</v>
      </c>
      <c r="Y2358">
        <v>36</v>
      </c>
      <c r="Z2358">
        <v>36</v>
      </c>
      <c r="AA2358">
        <v>3</v>
      </c>
      <c r="AB2358">
        <v>3</v>
      </c>
      <c r="AC2358">
        <v>19</v>
      </c>
    </row>
    <row r="2359" spans="1:29">
      <c r="A2359">
        <v>2582</v>
      </c>
      <c r="B2359" t="s">
        <v>806</v>
      </c>
      <c r="C2359" t="s">
        <v>3947</v>
      </c>
      <c r="J2359" t="s">
        <v>1451</v>
      </c>
      <c r="K2359">
        <v>0</v>
      </c>
      <c r="N2359" t="b">
        <v>1</v>
      </c>
      <c r="O2359" t="b">
        <v>0</v>
      </c>
      <c r="P2359" t="b">
        <v>0</v>
      </c>
      <c r="Q2359">
        <v>8</v>
      </c>
      <c r="R2359">
        <v>1</v>
      </c>
      <c r="S2359">
        <v>1</v>
      </c>
      <c r="T2359">
        <v>7</v>
      </c>
      <c r="U2359" t="b">
        <v>1</v>
      </c>
      <c r="V2359" t="s">
        <v>1099</v>
      </c>
      <c r="W2359" t="s">
        <v>3872</v>
      </c>
      <c r="X2359" t="s">
        <v>14480</v>
      </c>
      <c r="Y2359">
        <v>37</v>
      </c>
      <c r="Z2359">
        <v>37</v>
      </c>
      <c r="AA2359">
        <v>3</v>
      </c>
      <c r="AB2359">
        <v>3</v>
      </c>
      <c r="AC2359">
        <v>19</v>
      </c>
    </row>
    <row r="2360" spans="1:29">
      <c r="A2360">
        <v>2583</v>
      </c>
      <c r="B2360" t="s">
        <v>806</v>
      </c>
      <c r="C2360" t="s">
        <v>3948</v>
      </c>
      <c r="J2360" t="s">
        <v>1457</v>
      </c>
      <c r="K2360">
        <v>0</v>
      </c>
      <c r="N2360" t="b">
        <v>1</v>
      </c>
      <c r="O2360" t="b">
        <v>0</v>
      </c>
      <c r="P2360" t="b">
        <v>0</v>
      </c>
      <c r="Q2360">
        <v>8</v>
      </c>
      <c r="R2360">
        <v>1</v>
      </c>
      <c r="S2360">
        <v>1</v>
      </c>
      <c r="T2360">
        <v>7</v>
      </c>
      <c r="U2360" t="b">
        <v>1</v>
      </c>
      <c r="V2360" t="s">
        <v>1099</v>
      </c>
      <c r="W2360" t="s">
        <v>3872</v>
      </c>
      <c r="X2360" t="s">
        <v>14633</v>
      </c>
      <c r="Y2360">
        <v>18</v>
      </c>
      <c r="Z2360">
        <v>18</v>
      </c>
      <c r="AA2360">
        <v>4</v>
      </c>
      <c r="AB2360">
        <v>4</v>
      </c>
      <c r="AC2360">
        <v>19</v>
      </c>
    </row>
    <row r="2361" spans="1:29">
      <c r="A2361">
        <v>2584</v>
      </c>
      <c r="B2361" t="s">
        <v>806</v>
      </c>
      <c r="C2361" t="s">
        <v>3949</v>
      </c>
      <c r="J2361" t="s">
        <v>1457</v>
      </c>
      <c r="K2361">
        <v>0</v>
      </c>
      <c r="N2361" t="b">
        <v>1</v>
      </c>
      <c r="O2361" t="b">
        <v>0</v>
      </c>
      <c r="P2361" t="b">
        <v>0</v>
      </c>
      <c r="Q2361">
        <v>8</v>
      </c>
      <c r="R2361">
        <v>1</v>
      </c>
      <c r="S2361">
        <v>1</v>
      </c>
      <c r="T2361">
        <v>7</v>
      </c>
      <c r="U2361" t="b">
        <v>1</v>
      </c>
      <c r="V2361" t="s">
        <v>1099</v>
      </c>
      <c r="W2361" t="s">
        <v>3872</v>
      </c>
      <c r="X2361" t="s">
        <v>14636</v>
      </c>
      <c r="Y2361">
        <v>19</v>
      </c>
      <c r="Z2361">
        <v>19</v>
      </c>
      <c r="AA2361">
        <v>4</v>
      </c>
      <c r="AB2361">
        <v>4</v>
      </c>
      <c r="AC2361">
        <v>19</v>
      </c>
    </row>
    <row r="2362" spans="1:29">
      <c r="A2362">
        <v>2585</v>
      </c>
      <c r="B2362" t="s">
        <v>806</v>
      </c>
      <c r="C2362" t="s">
        <v>3950</v>
      </c>
      <c r="J2362" t="s">
        <v>1457</v>
      </c>
      <c r="K2362">
        <v>0</v>
      </c>
      <c r="N2362" t="b">
        <v>1</v>
      </c>
      <c r="O2362" t="b">
        <v>0</v>
      </c>
      <c r="P2362" t="b">
        <v>0</v>
      </c>
      <c r="Q2362">
        <v>8</v>
      </c>
      <c r="R2362">
        <v>1</v>
      </c>
      <c r="S2362">
        <v>1</v>
      </c>
      <c r="T2362">
        <v>7</v>
      </c>
      <c r="U2362" t="b">
        <v>1</v>
      </c>
      <c r="V2362" t="s">
        <v>1099</v>
      </c>
      <c r="W2362" t="s">
        <v>3872</v>
      </c>
      <c r="X2362" t="s">
        <v>14639</v>
      </c>
      <c r="Y2362">
        <v>20</v>
      </c>
      <c r="Z2362">
        <v>20</v>
      </c>
      <c r="AA2362">
        <v>4</v>
      </c>
      <c r="AB2362">
        <v>4</v>
      </c>
      <c r="AC2362">
        <v>19</v>
      </c>
    </row>
    <row r="2363" spans="1:29">
      <c r="A2363">
        <v>2586</v>
      </c>
      <c r="B2363" t="s">
        <v>806</v>
      </c>
      <c r="C2363" t="s">
        <v>3951</v>
      </c>
      <c r="J2363" t="s">
        <v>1457</v>
      </c>
      <c r="K2363">
        <v>0</v>
      </c>
      <c r="N2363" t="b">
        <v>1</v>
      </c>
      <c r="O2363" t="b">
        <v>0</v>
      </c>
      <c r="P2363" t="b">
        <v>0</v>
      </c>
      <c r="Q2363">
        <v>8</v>
      </c>
      <c r="R2363">
        <v>1</v>
      </c>
      <c r="S2363">
        <v>1</v>
      </c>
      <c r="T2363">
        <v>7</v>
      </c>
      <c r="U2363" t="b">
        <v>1</v>
      </c>
      <c r="V2363" t="s">
        <v>1099</v>
      </c>
      <c r="W2363" t="s">
        <v>3872</v>
      </c>
      <c r="X2363" t="s">
        <v>14642</v>
      </c>
      <c r="Y2363">
        <v>21</v>
      </c>
      <c r="Z2363">
        <v>21</v>
      </c>
      <c r="AA2363">
        <v>4</v>
      </c>
      <c r="AB2363">
        <v>4</v>
      </c>
      <c r="AC2363">
        <v>19</v>
      </c>
    </row>
    <row r="2364" spans="1:29">
      <c r="A2364">
        <v>2587</v>
      </c>
      <c r="B2364" t="s">
        <v>806</v>
      </c>
      <c r="C2364" t="s">
        <v>3952</v>
      </c>
      <c r="J2364" t="s">
        <v>1457</v>
      </c>
      <c r="K2364">
        <v>0</v>
      </c>
      <c r="N2364" t="b">
        <v>1</v>
      </c>
      <c r="O2364" t="b">
        <v>0</v>
      </c>
      <c r="P2364" t="b">
        <v>0</v>
      </c>
      <c r="Q2364">
        <v>8</v>
      </c>
      <c r="R2364">
        <v>1</v>
      </c>
      <c r="S2364">
        <v>1</v>
      </c>
      <c r="T2364">
        <v>7</v>
      </c>
      <c r="U2364" t="b">
        <v>1</v>
      </c>
      <c r="V2364" t="s">
        <v>1099</v>
      </c>
      <c r="W2364" t="s">
        <v>3872</v>
      </c>
      <c r="X2364" t="s">
        <v>14462</v>
      </c>
      <c r="Y2364">
        <v>22</v>
      </c>
      <c r="Z2364">
        <v>22</v>
      </c>
      <c r="AA2364">
        <v>4</v>
      </c>
      <c r="AB2364">
        <v>4</v>
      </c>
      <c r="AC2364">
        <v>19</v>
      </c>
    </row>
    <row r="2365" spans="1:29">
      <c r="A2365">
        <v>2588</v>
      </c>
      <c r="B2365" t="s">
        <v>806</v>
      </c>
      <c r="C2365" t="s">
        <v>3953</v>
      </c>
      <c r="J2365" t="s">
        <v>1457</v>
      </c>
      <c r="K2365">
        <v>0</v>
      </c>
      <c r="N2365" t="b">
        <v>1</v>
      </c>
      <c r="O2365" t="b">
        <v>0</v>
      </c>
      <c r="P2365" t="b">
        <v>0</v>
      </c>
      <c r="Q2365">
        <v>8</v>
      </c>
      <c r="R2365">
        <v>1</v>
      </c>
      <c r="S2365">
        <v>1</v>
      </c>
      <c r="T2365">
        <v>7</v>
      </c>
      <c r="U2365" t="b">
        <v>1</v>
      </c>
      <c r="V2365" t="s">
        <v>1099</v>
      </c>
      <c r="W2365" t="s">
        <v>3872</v>
      </c>
      <c r="X2365" t="s">
        <v>14463</v>
      </c>
      <c r="Y2365">
        <v>23</v>
      </c>
      <c r="Z2365">
        <v>23</v>
      </c>
      <c r="AA2365">
        <v>4</v>
      </c>
      <c r="AB2365">
        <v>4</v>
      </c>
      <c r="AC2365">
        <v>19</v>
      </c>
    </row>
    <row r="2366" spans="1:29">
      <c r="A2366">
        <v>2589</v>
      </c>
      <c r="B2366" t="s">
        <v>806</v>
      </c>
      <c r="C2366" t="s">
        <v>3954</v>
      </c>
      <c r="J2366" t="s">
        <v>1457</v>
      </c>
      <c r="K2366">
        <v>0</v>
      </c>
      <c r="N2366" t="b">
        <v>1</v>
      </c>
      <c r="O2366" t="b">
        <v>0</v>
      </c>
      <c r="P2366" t="b">
        <v>0</v>
      </c>
      <c r="Q2366">
        <v>8</v>
      </c>
      <c r="R2366">
        <v>1</v>
      </c>
      <c r="S2366">
        <v>1</v>
      </c>
      <c r="T2366">
        <v>7</v>
      </c>
      <c r="U2366" t="b">
        <v>1</v>
      </c>
      <c r="V2366" t="s">
        <v>1099</v>
      </c>
      <c r="W2366" t="s">
        <v>3872</v>
      </c>
      <c r="X2366" t="s">
        <v>14464</v>
      </c>
      <c r="Y2366">
        <v>24</v>
      </c>
      <c r="Z2366">
        <v>24</v>
      </c>
      <c r="AA2366">
        <v>4</v>
      </c>
      <c r="AB2366">
        <v>4</v>
      </c>
      <c r="AC2366">
        <v>19</v>
      </c>
    </row>
    <row r="2367" spans="1:29">
      <c r="A2367">
        <v>2590</v>
      </c>
      <c r="B2367" t="s">
        <v>806</v>
      </c>
      <c r="C2367" t="s">
        <v>3955</v>
      </c>
      <c r="J2367" t="s">
        <v>1457</v>
      </c>
      <c r="K2367">
        <v>0</v>
      </c>
      <c r="N2367" t="b">
        <v>1</v>
      </c>
      <c r="O2367" t="b">
        <v>0</v>
      </c>
      <c r="P2367" t="b">
        <v>0</v>
      </c>
      <c r="Q2367">
        <v>8</v>
      </c>
      <c r="R2367">
        <v>1</v>
      </c>
      <c r="S2367">
        <v>1</v>
      </c>
      <c r="T2367">
        <v>7</v>
      </c>
      <c r="U2367" t="b">
        <v>1</v>
      </c>
      <c r="V2367" t="s">
        <v>1099</v>
      </c>
      <c r="W2367" t="s">
        <v>3872</v>
      </c>
      <c r="X2367" t="s">
        <v>14651</v>
      </c>
      <c r="Y2367">
        <v>25</v>
      </c>
      <c r="Z2367">
        <v>25</v>
      </c>
      <c r="AA2367">
        <v>4</v>
      </c>
      <c r="AB2367">
        <v>4</v>
      </c>
      <c r="AC2367">
        <v>19</v>
      </c>
    </row>
    <row r="2368" spans="1:29">
      <c r="A2368">
        <v>2591</v>
      </c>
      <c r="B2368" t="s">
        <v>806</v>
      </c>
      <c r="C2368" t="s">
        <v>3956</v>
      </c>
      <c r="J2368" t="s">
        <v>1457</v>
      </c>
      <c r="K2368">
        <v>0</v>
      </c>
      <c r="N2368" t="b">
        <v>1</v>
      </c>
      <c r="O2368" t="b">
        <v>0</v>
      </c>
      <c r="P2368" t="b">
        <v>0</v>
      </c>
      <c r="Q2368">
        <v>8</v>
      </c>
      <c r="R2368">
        <v>1</v>
      </c>
      <c r="S2368">
        <v>1</v>
      </c>
      <c r="T2368">
        <v>7</v>
      </c>
      <c r="U2368" t="b">
        <v>1</v>
      </c>
      <c r="V2368" t="s">
        <v>1099</v>
      </c>
      <c r="W2368" t="s">
        <v>3872</v>
      </c>
      <c r="X2368" t="s">
        <v>14537</v>
      </c>
      <c r="Y2368">
        <v>26</v>
      </c>
      <c r="Z2368">
        <v>26</v>
      </c>
      <c r="AA2368">
        <v>4</v>
      </c>
      <c r="AB2368">
        <v>4</v>
      </c>
      <c r="AC2368">
        <v>19</v>
      </c>
    </row>
    <row r="2369" spans="1:29">
      <c r="A2369">
        <v>2592</v>
      </c>
      <c r="B2369" t="s">
        <v>806</v>
      </c>
      <c r="C2369" t="s">
        <v>3957</v>
      </c>
      <c r="J2369" t="s">
        <v>1457</v>
      </c>
      <c r="K2369">
        <v>0</v>
      </c>
      <c r="N2369" t="b">
        <v>1</v>
      </c>
      <c r="O2369" t="b">
        <v>0</v>
      </c>
      <c r="P2369" t="b">
        <v>0</v>
      </c>
      <c r="Q2369">
        <v>8</v>
      </c>
      <c r="R2369">
        <v>1</v>
      </c>
      <c r="S2369">
        <v>1</v>
      </c>
      <c r="T2369">
        <v>7</v>
      </c>
      <c r="U2369" t="b">
        <v>1</v>
      </c>
      <c r="V2369" t="s">
        <v>1099</v>
      </c>
      <c r="W2369" t="s">
        <v>3872</v>
      </c>
      <c r="X2369" t="s">
        <v>14765</v>
      </c>
      <c r="Y2369">
        <v>27</v>
      </c>
      <c r="Z2369">
        <v>27</v>
      </c>
      <c r="AA2369">
        <v>4</v>
      </c>
      <c r="AB2369">
        <v>4</v>
      </c>
      <c r="AC2369">
        <v>19</v>
      </c>
    </row>
    <row r="2370" spans="1:29">
      <c r="A2370">
        <v>2593</v>
      </c>
      <c r="B2370" t="s">
        <v>806</v>
      </c>
      <c r="C2370" t="s">
        <v>3958</v>
      </c>
      <c r="J2370" t="s">
        <v>1457</v>
      </c>
      <c r="K2370">
        <v>0</v>
      </c>
      <c r="N2370" t="b">
        <v>1</v>
      </c>
      <c r="O2370" t="b">
        <v>0</v>
      </c>
      <c r="P2370" t="b">
        <v>0</v>
      </c>
      <c r="Q2370">
        <v>8</v>
      </c>
      <c r="R2370">
        <v>1</v>
      </c>
      <c r="S2370">
        <v>1</v>
      </c>
      <c r="T2370">
        <v>7</v>
      </c>
      <c r="U2370" t="b">
        <v>1</v>
      </c>
      <c r="V2370" t="s">
        <v>1099</v>
      </c>
      <c r="W2370" t="s">
        <v>3872</v>
      </c>
      <c r="X2370" t="s">
        <v>14538</v>
      </c>
      <c r="Y2370">
        <v>28</v>
      </c>
      <c r="Z2370">
        <v>28</v>
      </c>
      <c r="AA2370">
        <v>4</v>
      </c>
      <c r="AB2370">
        <v>4</v>
      </c>
      <c r="AC2370">
        <v>19</v>
      </c>
    </row>
    <row r="2371" spans="1:29">
      <c r="A2371">
        <v>2594</v>
      </c>
      <c r="B2371" t="s">
        <v>806</v>
      </c>
      <c r="C2371" t="s">
        <v>3959</v>
      </c>
      <c r="J2371" t="s">
        <v>1457</v>
      </c>
      <c r="K2371">
        <v>0</v>
      </c>
      <c r="N2371" t="b">
        <v>1</v>
      </c>
      <c r="O2371" t="b">
        <v>0</v>
      </c>
      <c r="P2371" t="b">
        <v>0</v>
      </c>
      <c r="Q2371">
        <v>8</v>
      </c>
      <c r="R2371">
        <v>1</v>
      </c>
      <c r="S2371">
        <v>1</v>
      </c>
      <c r="T2371">
        <v>7</v>
      </c>
      <c r="U2371" t="b">
        <v>1</v>
      </c>
      <c r="V2371" t="s">
        <v>1099</v>
      </c>
      <c r="W2371" t="s">
        <v>3872</v>
      </c>
      <c r="X2371" t="s">
        <v>14767</v>
      </c>
      <c r="Y2371">
        <v>29</v>
      </c>
      <c r="Z2371">
        <v>29</v>
      </c>
      <c r="AA2371">
        <v>4</v>
      </c>
      <c r="AB2371">
        <v>4</v>
      </c>
      <c r="AC2371">
        <v>19</v>
      </c>
    </row>
    <row r="2372" spans="1:29">
      <c r="A2372">
        <v>2595</v>
      </c>
      <c r="B2372" t="s">
        <v>806</v>
      </c>
      <c r="C2372" t="s">
        <v>3960</v>
      </c>
      <c r="J2372" t="s">
        <v>1457</v>
      </c>
      <c r="K2372">
        <v>0</v>
      </c>
      <c r="N2372" t="b">
        <v>1</v>
      </c>
      <c r="O2372" t="b">
        <v>0</v>
      </c>
      <c r="P2372" t="b">
        <v>0</v>
      </c>
      <c r="Q2372">
        <v>8</v>
      </c>
      <c r="R2372">
        <v>1</v>
      </c>
      <c r="S2372">
        <v>1</v>
      </c>
      <c r="T2372">
        <v>7</v>
      </c>
      <c r="U2372" t="b">
        <v>1</v>
      </c>
      <c r="V2372" t="s">
        <v>1099</v>
      </c>
      <c r="W2372" t="s">
        <v>3872</v>
      </c>
      <c r="X2372" t="s">
        <v>14769</v>
      </c>
      <c r="Y2372">
        <v>30</v>
      </c>
      <c r="Z2372">
        <v>30</v>
      </c>
      <c r="AA2372">
        <v>4</v>
      </c>
      <c r="AB2372">
        <v>4</v>
      </c>
      <c r="AC2372">
        <v>19</v>
      </c>
    </row>
    <row r="2373" spans="1:29">
      <c r="A2373">
        <v>2596</v>
      </c>
      <c r="B2373" t="s">
        <v>806</v>
      </c>
      <c r="C2373" t="s">
        <v>3961</v>
      </c>
      <c r="J2373" t="s">
        <v>1457</v>
      </c>
      <c r="K2373">
        <v>0</v>
      </c>
      <c r="N2373" t="b">
        <v>1</v>
      </c>
      <c r="O2373" t="b">
        <v>0</v>
      </c>
      <c r="P2373" t="b">
        <v>0</v>
      </c>
      <c r="Q2373">
        <v>8</v>
      </c>
      <c r="R2373">
        <v>1</v>
      </c>
      <c r="S2373">
        <v>1</v>
      </c>
      <c r="T2373">
        <v>7</v>
      </c>
      <c r="U2373" t="b">
        <v>1</v>
      </c>
      <c r="V2373" t="s">
        <v>1099</v>
      </c>
      <c r="W2373" t="s">
        <v>3872</v>
      </c>
      <c r="X2373" t="s">
        <v>14770</v>
      </c>
      <c r="Y2373">
        <v>31</v>
      </c>
      <c r="Z2373">
        <v>31</v>
      </c>
      <c r="AA2373">
        <v>4</v>
      </c>
      <c r="AB2373">
        <v>4</v>
      </c>
      <c r="AC2373">
        <v>19</v>
      </c>
    </row>
    <row r="2374" spans="1:29">
      <c r="A2374">
        <v>2597</v>
      </c>
      <c r="B2374" t="s">
        <v>806</v>
      </c>
      <c r="C2374" t="s">
        <v>3962</v>
      </c>
      <c r="J2374" t="s">
        <v>1457</v>
      </c>
      <c r="K2374">
        <v>0</v>
      </c>
      <c r="N2374" t="b">
        <v>1</v>
      </c>
      <c r="O2374" t="b">
        <v>0</v>
      </c>
      <c r="P2374" t="b">
        <v>0</v>
      </c>
      <c r="Q2374">
        <v>8</v>
      </c>
      <c r="R2374">
        <v>1</v>
      </c>
      <c r="S2374">
        <v>1</v>
      </c>
      <c r="T2374">
        <v>7</v>
      </c>
      <c r="U2374" t="b">
        <v>1</v>
      </c>
      <c r="V2374" t="s">
        <v>1099</v>
      </c>
      <c r="W2374" t="s">
        <v>3872</v>
      </c>
      <c r="X2374" t="s">
        <v>14793</v>
      </c>
      <c r="Y2374">
        <v>32</v>
      </c>
      <c r="Z2374">
        <v>32</v>
      </c>
      <c r="AA2374">
        <v>4</v>
      </c>
      <c r="AB2374">
        <v>4</v>
      </c>
      <c r="AC2374">
        <v>19</v>
      </c>
    </row>
    <row r="2375" spans="1:29">
      <c r="A2375">
        <v>2598</v>
      </c>
      <c r="B2375" t="s">
        <v>806</v>
      </c>
      <c r="C2375" t="s">
        <v>3963</v>
      </c>
      <c r="J2375" t="s">
        <v>1457</v>
      </c>
      <c r="K2375">
        <v>0</v>
      </c>
      <c r="N2375" t="b">
        <v>1</v>
      </c>
      <c r="O2375" t="b">
        <v>0</v>
      </c>
      <c r="P2375" t="b">
        <v>0</v>
      </c>
      <c r="Q2375">
        <v>8</v>
      </c>
      <c r="R2375">
        <v>1</v>
      </c>
      <c r="S2375">
        <v>1</v>
      </c>
      <c r="T2375">
        <v>7</v>
      </c>
      <c r="U2375" t="b">
        <v>1</v>
      </c>
      <c r="V2375" t="s">
        <v>1099</v>
      </c>
      <c r="W2375" t="s">
        <v>3872</v>
      </c>
      <c r="X2375" t="s">
        <v>14795</v>
      </c>
      <c r="Y2375">
        <v>33</v>
      </c>
      <c r="Z2375">
        <v>33</v>
      </c>
      <c r="AA2375">
        <v>4</v>
      </c>
      <c r="AB2375">
        <v>4</v>
      </c>
      <c r="AC2375">
        <v>19</v>
      </c>
    </row>
    <row r="2376" spans="1:29">
      <c r="A2376">
        <v>2599</v>
      </c>
      <c r="B2376" t="s">
        <v>806</v>
      </c>
      <c r="C2376" t="s">
        <v>3964</v>
      </c>
      <c r="J2376" t="s">
        <v>1457</v>
      </c>
      <c r="K2376">
        <v>0</v>
      </c>
      <c r="N2376" t="b">
        <v>1</v>
      </c>
      <c r="O2376" t="b">
        <v>0</v>
      </c>
      <c r="P2376" t="b">
        <v>0</v>
      </c>
      <c r="Q2376">
        <v>8</v>
      </c>
      <c r="R2376">
        <v>1</v>
      </c>
      <c r="S2376">
        <v>1</v>
      </c>
      <c r="T2376">
        <v>7</v>
      </c>
      <c r="U2376" t="b">
        <v>1</v>
      </c>
      <c r="V2376" t="s">
        <v>1099</v>
      </c>
      <c r="W2376" t="s">
        <v>3872</v>
      </c>
      <c r="X2376" t="s">
        <v>14797</v>
      </c>
      <c r="Y2376">
        <v>34</v>
      </c>
      <c r="Z2376">
        <v>34</v>
      </c>
      <c r="AA2376">
        <v>4</v>
      </c>
      <c r="AB2376">
        <v>4</v>
      </c>
      <c r="AC2376">
        <v>19</v>
      </c>
    </row>
    <row r="2377" spans="1:29">
      <c r="A2377">
        <v>2603</v>
      </c>
      <c r="B2377" t="s">
        <v>806</v>
      </c>
      <c r="C2377" t="s">
        <v>3965</v>
      </c>
      <c r="J2377" t="s">
        <v>1457</v>
      </c>
      <c r="K2377">
        <v>0</v>
      </c>
      <c r="N2377" t="b">
        <v>1</v>
      </c>
      <c r="O2377" t="b">
        <v>0</v>
      </c>
      <c r="P2377" t="b">
        <v>0</v>
      </c>
      <c r="Q2377">
        <v>8</v>
      </c>
      <c r="R2377">
        <v>1</v>
      </c>
      <c r="S2377">
        <v>1</v>
      </c>
      <c r="T2377">
        <v>7</v>
      </c>
      <c r="U2377" t="b">
        <v>1</v>
      </c>
      <c r="V2377" t="s">
        <v>1099</v>
      </c>
      <c r="W2377" t="s">
        <v>3872</v>
      </c>
      <c r="X2377" t="s">
        <v>14773</v>
      </c>
      <c r="Y2377">
        <v>35</v>
      </c>
      <c r="Z2377">
        <v>35</v>
      </c>
      <c r="AA2377">
        <v>4</v>
      </c>
      <c r="AB2377">
        <v>4</v>
      </c>
      <c r="AC2377">
        <v>19</v>
      </c>
    </row>
    <row r="2378" spans="1:29">
      <c r="A2378">
        <v>2604</v>
      </c>
      <c r="B2378" t="s">
        <v>806</v>
      </c>
      <c r="C2378" t="s">
        <v>3966</v>
      </c>
      <c r="J2378" t="s">
        <v>1457</v>
      </c>
      <c r="K2378">
        <v>0</v>
      </c>
      <c r="N2378" t="b">
        <v>1</v>
      </c>
      <c r="O2378" t="b">
        <v>0</v>
      </c>
      <c r="P2378" t="b">
        <v>0</v>
      </c>
      <c r="Q2378">
        <v>8</v>
      </c>
      <c r="R2378">
        <v>1</v>
      </c>
      <c r="S2378">
        <v>1</v>
      </c>
      <c r="T2378">
        <v>7</v>
      </c>
      <c r="U2378" t="b">
        <v>1</v>
      </c>
      <c r="V2378" t="s">
        <v>1099</v>
      </c>
      <c r="W2378" t="s">
        <v>3872</v>
      </c>
      <c r="X2378" t="s">
        <v>14775</v>
      </c>
      <c r="Y2378">
        <v>36</v>
      </c>
      <c r="Z2378">
        <v>36</v>
      </c>
      <c r="AA2378">
        <v>4</v>
      </c>
      <c r="AB2378">
        <v>4</v>
      </c>
      <c r="AC2378">
        <v>19</v>
      </c>
    </row>
    <row r="2379" spans="1:29">
      <c r="A2379">
        <v>2605</v>
      </c>
      <c r="B2379" t="s">
        <v>806</v>
      </c>
      <c r="C2379" t="s">
        <v>3967</v>
      </c>
      <c r="J2379" t="s">
        <v>1457</v>
      </c>
      <c r="K2379">
        <v>0</v>
      </c>
      <c r="N2379" t="b">
        <v>1</v>
      </c>
      <c r="O2379" t="b">
        <v>0</v>
      </c>
      <c r="P2379" t="b">
        <v>0</v>
      </c>
      <c r="Q2379">
        <v>8</v>
      </c>
      <c r="R2379">
        <v>1</v>
      </c>
      <c r="S2379">
        <v>1</v>
      </c>
      <c r="T2379">
        <v>7</v>
      </c>
      <c r="U2379" t="b">
        <v>1</v>
      </c>
      <c r="V2379" t="s">
        <v>1099</v>
      </c>
      <c r="W2379" t="s">
        <v>3872</v>
      </c>
      <c r="X2379" t="s">
        <v>15378</v>
      </c>
      <c r="Y2379">
        <v>37</v>
      </c>
      <c r="Z2379">
        <v>37</v>
      </c>
      <c r="AA2379">
        <v>4</v>
      </c>
      <c r="AB2379">
        <v>4</v>
      </c>
      <c r="AC2379">
        <v>19</v>
      </c>
    </row>
    <row r="2380" spans="1:29">
      <c r="A2380">
        <v>2606</v>
      </c>
      <c r="B2380" t="s">
        <v>806</v>
      </c>
      <c r="C2380" t="s">
        <v>3968</v>
      </c>
      <c r="G2380" t="s">
        <v>3969</v>
      </c>
      <c r="I2380" t="s">
        <v>532</v>
      </c>
      <c r="J2380" t="s">
        <v>1457</v>
      </c>
      <c r="K2380">
        <v>0</v>
      </c>
      <c r="N2380" t="b">
        <v>0</v>
      </c>
      <c r="O2380" t="b">
        <v>1</v>
      </c>
      <c r="P2380" t="b">
        <v>0</v>
      </c>
      <c r="Q2380">
        <v>8</v>
      </c>
      <c r="R2380">
        <v>0</v>
      </c>
      <c r="S2380">
        <v>1</v>
      </c>
      <c r="T2380">
        <v>0</v>
      </c>
      <c r="U2380" t="b">
        <v>1</v>
      </c>
      <c r="V2380" t="s">
        <v>1099</v>
      </c>
      <c r="W2380" t="s">
        <v>3872</v>
      </c>
      <c r="X2380" t="s">
        <v>14830</v>
      </c>
      <c r="Y2380">
        <v>67</v>
      </c>
      <c r="Z2380">
        <v>67</v>
      </c>
      <c r="AA2380">
        <v>5</v>
      </c>
      <c r="AB2380">
        <v>5</v>
      </c>
      <c r="AC2380">
        <v>19</v>
      </c>
    </row>
    <row r="2381" spans="1:29">
      <c r="A2381">
        <v>2607</v>
      </c>
      <c r="B2381" t="s">
        <v>806</v>
      </c>
      <c r="C2381" t="s">
        <v>3970</v>
      </c>
      <c r="I2381" t="s">
        <v>3971</v>
      </c>
      <c r="J2381" t="s">
        <v>1457</v>
      </c>
      <c r="K2381">
        <v>0</v>
      </c>
      <c r="N2381" t="b">
        <v>1</v>
      </c>
      <c r="O2381" t="b">
        <v>0</v>
      </c>
      <c r="P2381" t="b">
        <v>0</v>
      </c>
      <c r="Q2381">
        <v>8</v>
      </c>
      <c r="R2381">
        <v>2</v>
      </c>
      <c r="S2381">
        <v>1</v>
      </c>
      <c r="T2381">
        <v>0</v>
      </c>
      <c r="U2381" t="b">
        <v>1</v>
      </c>
      <c r="V2381" t="s">
        <v>1099</v>
      </c>
      <c r="W2381" t="s">
        <v>3872</v>
      </c>
      <c r="X2381" t="s">
        <v>14832</v>
      </c>
      <c r="Y2381">
        <v>68</v>
      </c>
      <c r="Z2381">
        <v>68</v>
      </c>
      <c r="AA2381">
        <v>5</v>
      </c>
      <c r="AB2381">
        <v>5</v>
      </c>
      <c r="AC2381">
        <v>19</v>
      </c>
    </row>
    <row r="2382" spans="1:29">
      <c r="A2382">
        <v>2608</v>
      </c>
      <c r="B2382" t="s">
        <v>806</v>
      </c>
      <c r="C2382" t="s">
        <v>3972</v>
      </c>
      <c r="I2382" t="s">
        <v>3973</v>
      </c>
      <c r="J2382" t="s">
        <v>1457</v>
      </c>
      <c r="K2382">
        <v>0</v>
      </c>
      <c r="N2382" t="b">
        <v>1</v>
      </c>
      <c r="O2382" t="b">
        <v>0</v>
      </c>
      <c r="P2382" t="b">
        <v>0</v>
      </c>
      <c r="Q2382">
        <v>8</v>
      </c>
      <c r="R2382">
        <v>2</v>
      </c>
      <c r="S2382">
        <v>1</v>
      </c>
      <c r="T2382">
        <v>0</v>
      </c>
      <c r="U2382" t="b">
        <v>1</v>
      </c>
      <c r="V2382" t="s">
        <v>1099</v>
      </c>
      <c r="W2382" t="s">
        <v>3872</v>
      </c>
      <c r="X2382" t="s">
        <v>14834</v>
      </c>
      <c r="Y2382">
        <v>69</v>
      </c>
      <c r="Z2382">
        <v>69</v>
      </c>
      <c r="AA2382">
        <v>5</v>
      </c>
      <c r="AB2382">
        <v>5</v>
      </c>
      <c r="AC2382">
        <v>19</v>
      </c>
    </row>
    <row r="2383" spans="1:29">
      <c r="A2383">
        <v>2609</v>
      </c>
      <c r="B2383" t="s">
        <v>806</v>
      </c>
      <c r="C2383" t="s">
        <v>3974</v>
      </c>
      <c r="J2383" t="s">
        <v>1457</v>
      </c>
      <c r="K2383">
        <v>0</v>
      </c>
      <c r="N2383" t="b">
        <v>0</v>
      </c>
      <c r="O2383" t="b">
        <v>1</v>
      </c>
      <c r="P2383" t="b">
        <v>0</v>
      </c>
      <c r="Q2383">
        <v>8</v>
      </c>
      <c r="R2383">
        <v>1</v>
      </c>
      <c r="S2383">
        <v>1</v>
      </c>
      <c r="T2383">
        <v>1</v>
      </c>
      <c r="U2383" t="b">
        <v>1</v>
      </c>
      <c r="V2383" t="s">
        <v>1099</v>
      </c>
      <c r="W2383" t="s">
        <v>3872</v>
      </c>
      <c r="X2383" t="s">
        <v>14838</v>
      </c>
      <c r="Y2383">
        <v>71</v>
      </c>
      <c r="Z2383">
        <v>71</v>
      </c>
      <c r="AA2383">
        <v>5</v>
      </c>
      <c r="AB2383">
        <v>5</v>
      </c>
      <c r="AC2383">
        <v>19</v>
      </c>
    </row>
    <row r="2384" spans="1:29">
      <c r="A2384">
        <v>2610</v>
      </c>
      <c r="B2384" t="s">
        <v>806</v>
      </c>
      <c r="C2384" t="s">
        <v>3975</v>
      </c>
      <c r="I2384" t="s">
        <v>3976</v>
      </c>
      <c r="J2384" t="s">
        <v>1457</v>
      </c>
      <c r="K2384">
        <v>0</v>
      </c>
      <c r="N2384" t="b">
        <v>0</v>
      </c>
      <c r="O2384" t="b">
        <v>1</v>
      </c>
      <c r="P2384" t="b">
        <v>0</v>
      </c>
      <c r="Q2384">
        <v>8</v>
      </c>
      <c r="R2384">
        <v>1</v>
      </c>
      <c r="S2384">
        <v>1</v>
      </c>
      <c r="T2384">
        <v>0</v>
      </c>
      <c r="U2384" t="b">
        <v>1</v>
      </c>
      <c r="V2384" t="s">
        <v>1099</v>
      </c>
      <c r="W2384" t="s">
        <v>3872</v>
      </c>
      <c r="X2384" t="s">
        <v>14883</v>
      </c>
      <c r="Y2384">
        <v>73</v>
      </c>
      <c r="Z2384">
        <v>73</v>
      </c>
      <c r="AA2384">
        <v>7</v>
      </c>
      <c r="AB2384">
        <v>7</v>
      </c>
      <c r="AC2384">
        <v>19</v>
      </c>
    </row>
    <row r="2385" spans="1:29">
      <c r="A2385">
        <v>2614</v>
      </c>
      <c r="B2385" t="s">
        <v>1516</v>
      </c>
      <c r="C2385" t="s">
        <v>3985</v>
      </c>
      <c r="D2385" t="s">
        <v>3977</v>
      </c>
      <c r="E2385" t="s">
        <v>3978</v>
      </c>
      <c r="U2385" t="b">
        <v>1</v>
      </c>
      <c r="V2385" t="s">
        <v>1100</v>
      </c>
      <c r="W2385" t="s">
        <v>3979</v>
      </c>
      <c r="X2385" t="s">
        <v>15485</v>
      </c>
      <c r="Y2385">
        <v>11</v>
      </c>
      <c r="Z2385">
        <v>39</v>
      </c>
      <c r="AA2385">
        <v>2</v>
      </c>
      <c r="AB2385">
        <v>10</v>
      </c>
      <c r="AC2385">
        <v>20</v>
      </c>
    </row>
    <row r="2386" spans="1:29">
      <c r="A2386">
        <v>2615</v>
      </c>
      <c r="B2386" t="s">
        <v>828</v>
      </c>
      <c r="C2386" t="s">
        <v>3986</v>
      </c>
      <c r="U2386" t="b">
        <v>1</v>
      </c>
      <c r="V2386" t="s">
        <v>1100</v>
      </c>
      <c r="W2386" t="s">
        <v>3979</v>
      </c>
      <c r="X2386" t="s">
        <v>15486</v>
      </c>
      <c r="Y2386">
        <v>11</v>
      </c>
      <c r="Z2386">
        <v>39</v>
      </c>
      <c r="AA2386">
        <v>2</v>
      </c>
      <c r="AB2386">
        <v>9</v>
      </c>
      <c r="AC2386">
        <v>20</v>
      </c>
    </row>
    <row r="2387" spans="1:29">
      <c r="A2387">
        <v>2616</v>
      </c>
      <c r="B2387" t="s">
        <v>1521</v>
      </c>
      <c r="C2387" t="s">
        <v>3987</v>
      </c>
      <c r="U2387" t="b">
        <v>1</v>
      </c>
      <c r="V2387" t="s">
        <v>1100</v>
      </c>
      <c r="W2387" t="s">
        <v>3979</v>
      </c>
      <c r="X2387" t="s">
        <v>15487</v>
      </c>
      <c r="Y2387">
        <v>12</v>
      </c>
      <c r="Z2387">
        <v>39</v>
      </c>
      <c r="AA2387">
        <v>2</v>
      </c>
      <c r="AB2387">
        <v>10</v>
      </c>
      <c r="AC2387">
        <v>20</v>
      </c>
    </row>
    <row r="2388" spans="1:29">
      <c r="A2388">
        <v>2617</v>
      </c>
      <c r="B2388" t="s">
        <v>806</v>
      </c>
      <c r="C2388" t="s">
        <v>3988</v>
      </c>
      <c r="J2388" t="s">
        <v>1457</v>
      </c>
      <c r="K2388">
        <v>0</v>
      </c>
      <c r="N2388" t="b">
        <v>0</v>
      </c>
      <c r="O2388" t="b">
        <v>1</v>
      </c>
      <c r="P2388" t="b">
        <v>0</v>
      </c>
      <c r="Q2388">
        <v>9</v>
      </c>
      <c r="R2388">
        <v>2</v>
      </c>
      <c r="S2388">
        <v>1</v>
      </c>
      <c r="T2388">
        <v>4</v>
      </c>
      <c r="U2388" t="b">
        <v>1</v>
      </c>
      <c r="V2388" t="s">
        <v>1100</v>
      </c>
      <c r="W2388" t="s">
        <v>3979</v>
      </c>
      <c r="X2388" t="s">
        <v>14553</v>
      </c>
      <c r="Y2388">
        <v>15</v>
      </c>
      <c r="Z2388">
        <v>15</v>
      </c>
      <c r="AA2388">
        <v>6</v>
      </c>
      <c r="AB2388">
        <v>6</v>
      </c>
      <c r="AC2388">
        <v>20</v>
      </c>
    </row>
    <row r="2389" spans="1:29">
      <c r="A2389">
        <v>2618</v>
      </c>
      <c r="B2389" t="s">
        <v>806</v>
      </c>
      <c r="C2389" t="s">
        <v>3989</v>
      </c>
      <c r="J2389" t="s">
        <v>1457</v>
      </c>
      <c r="K2389">
        <v>0</v>
      </c>
      <c r="N2389" t="b">
        <v>0</v>
      </c>
      <c r="O2389" t="b">
        <v>1</v>
      </c>
      <c r="P2389" t="b">
        <v>0</v>
      </c>
      <c r="Q2389">
        <v>9</v>
      </c>
      <c r="R2389">
        <v>2</v>
      </c>
      <c r="S2389">
        <v>1</v>
      </c>
      <c r="T2389">
        <v>4</v>
      </c>
      <c r="U2389" t="b">
        <v>1</v>
      </c>
      <c r="V2389" t="s">
        <v>1100</v>
      </c>
      <c r="W2389" t="s">
        <v>3979</v>
      </c>
      <c r="X2389" t="s">
        <v>14667</v>
      </c>
      <c r="Y2389">
        <v>15</v>
      </c>
      <c r="Z2389">
        <v>15</v>
      </c>
      <c r="AA2389">
        <v>7</v>
      </c>
      <c r="AB2389">
        <v>7</v>
      </c>
      <c r="AC2389">
        <v>20</v>
      </c>
    </row>
    <row r="2390" spans="1:29">
      <c r="A2390">
        <v>2619</v>
      </c>
      <c r="B2390" t="s">
        <v>806</v>
      </c>
      <c r="C2390" t="s">
        <v>3990</v>
      </c>
      <c r="J2390" t="s">
        <v>1457</v>
      </c>
      <c r="K2390">
        <v>0</v>
      </c>
      <c r="N2390" t="b">
        <v>0</v>
      </c>
      <c r="O2390" t="b">
        <v>1</v>
      </c>
      <c r="P2390" t="b">
        <v>0</v>
      </c>
      <c r="Q2390">
        <v>9</v>
      </c>
      <c r="R2390">
        <v>2</v>
      </c>
      <c r="S2390">
        <v>1</v>
      </c>
      <c r="T2390">
        <v>4</v>
      </c>
      <c r="U2390" t="b">
        <v>1</v>
      </c>
      <c r="V2390" t="s">
        <v>1100</v>
      </c>
      <c r="W2390" t="s">
        <v>3979</v>
      </c>
      <c r="X2390" t="s">
        <v>14674</v>
      </c>
      <c r="Y2390">
        <v>15</v>
      </c>
      <c r="Z2390">
        <v>15</v>
      </c>
      <c r="AA2390">
        <v>8</v>
      </c>
      <c r="AB2390">
        <v>8</v>
      </c>
      <c r="AC2390">
        <v>20</v>
      </c>
    </row>
    <row r="2391" spans="1:29">
      <c r="A2391">
        <v>2620</v>
      </c>
      <c r="B2391" t="s">
        <v>806</v>
      </c>
      <c r="C2391" t="s">
        <v>3991</v>
      </c>
      <c r="J2391" t="s">
        <v>1457</v>
      </c>
      <c r="K2391">
        <v>0</v>
      </c>
      <c r="N2391" t="b">
        <v>0</v>
      </c>
      <c r="O2391" t="b">
        <v>1</v>
      </c>
      <c r="P2391" t="b">
        <v>0</v>
      </c>
      <c r="Q2391">
        <v>9</v>
      </c>
      <c r="R2391">
        <v>2</v>
      </c>
      <c r="S2391">
        <v>1</v>
      </c>
      <c r="T2391">
        <v>4</v>
      </c>
      <c r="U2391" t="b">
        <v>1</v>
      </c>
      <c r="V2391" t="s">
        <v>1100</v>
      </c>
      <c r="W2391" t="s">
        <v>3979</v>
      </c>
      <c r="X2391" t="s">
        <v>14454</v>
      </c>
      <c r="Y2391">
        <v>15</v>
      </c>
      <c r="Z2391">
        <v>15</v>
      </c>
      <c r="AA2391">
        <v>9</v>
      </c>
      <c r="AB2391">
        <v>9</v>
      </c>
      <c r="AC2391">
        <v>20</v>
      </c>
    </row>
    <row r="2392" spans="1:29">
      <c r="A2392">
        <v>2621</v>
      </c>
      <c r="B2392" t="s">
        <v>806</v>
      </c>
      <c r="C2392" t="s">
        <v>3992</v>
      </c>
      <c r="J2392" t="s">
        <v>1457</v>
      </c>
      <c r="K2392">
        <v>0</v>
      </c>
      <c r="N2392" t="b">
        <v>0</v>
      </c>
      <c r="O2392" t="b">
        <v>1</v>
      </c>
      <c r="P2392" t="b">
        <v>0</v>
      </c>
      <c r="Q2392">
        <v>9</v>
      </c>
      <c r="R2392">
        <v>2</v>
      </c>
      <c r="S2392">
        <v>1</v>
      </c>
      <c r="T2392">
        <v>4</v>
      </c>
      <c r="U2392" t="b">
        <v>1</v>
      </c>
      <c r="V2392" t="s">
        <v>1100</v>
      </c>
      <c r="W2392" t="s">
        <v>3979</v>
      </c>
      <c r="X2392" t="s">
        <v>14457</v>
      </c>
      <c r="Y2392">
        <v>17</v>
      </c>
      <c r="Z2392">
        <v>17</v>
      </c>
      <c r="AA2392">
        <v>6</v>
      </c>
      <c r="AB2392">
        <v>6</v>
      </c>
      <c r="AC2392">
        <v>20</v>
      </c>
    </row>
    <row r="2393" spans="1:29">
      <c r="A2393">
        <v>2622</v>
      </c>
      <c r="B2393" t="s">
        <v>806</v>
      </c>
      <c r="C2393" t="s">
        <v>3993</v>
      </c>
      <c r="J2393" t="s">
        <v>1457</v>
      </c>
      <c r="K2393">
        <v>0</v>
      </c>
      <c r="N2393" t="b">
        <v>0</v>
      </c>
      <c r="O2393" t="b">
        <v>1</v>
      </c>
      <c r="P2393" t="b">
        <v>0</v>
      </c>
      <c r="Q2393">
        <v>9</v>
      </c>
      <c r="R2393">
        <v>2</v>
      </c>
      <c r="S2393">
        <v>1</v>
      </c>
      <c r="T2393">
        <v>4</v>
      </c>
      <c r="U2393" t="b">
        <v>1</v>
      </c>
      <c r="V2393" t="s">
        <v>1100</v>
      </c>
      <c r="W2393" t="s">
        <v>3979</v>
      </c>
      <c r="X2393" t="s">
        <v>14669</v>
      </c>
      <c r="Y2393">
        <v>17</v>
      </c>
      <c r="Z2393">
        <v>17</v>
      </c>
      <c r="AA2393">
        <v>7</v>
      </c>
      <c r="AB2393">
        <v>7</v>
      </c>
      <c r="AC2393">
        <v>20</v>
      </c>
    </row>
    <row r="2394" spans="1:29">
      <c r="A2394">
        <v>2623</v>
      </c>
      <c r="B2394" t="s">
        <v>806</v>
      </c>
      <c r="C2394" t="s">
        <v>3994</v>
      </c>
      <c r="J2394" t="s">
        <v>1457</v>
      </c>
      <c r="K2394">
        <v>0</v>
      </c>
      <c r="N2394" t="b">
        <v>0</v>
      </c>
      <c r="O2394" t="b">
        <v>1</v>
      </c>
      <c r="P2394" t="b">
        <v>0</v>
      </c>
      <c r="Q2394">
        <v>9</v>
      </c>
      <c r="R2394">
        <v>2</v>
      </c>
      <c r="S2394">
        <v>1</v>
      </c>
      <c r="T2394">
        <v>4</v>
      </c>
      <c r="U2394" t="b">
        <v>1</v>
      </c>
      <c r="V2394" t="s">
        <v>1100</v>
      </c>
      <c r="W2394" t="s">
        <v>3979</v>
      </c>
      <c r="X2394" t="s">
        <v>14676</v>
      </c>
      <c r="Y2394">
        <v>17</v>
      </c>
      <c r="Z2394">
        <v>17</v>
      </c>
      <c r="AA2394">
        <v>8</v>
      </c>
      <c r="AB2394">
        <v>8</v>
      </c>
      <c r="AC2394">
        <v>20</v>
      </c>
    </row>
    <row r="2395" spans="1:29">
      <c r="A2395">
        <v>2624</v>
      </c>
      <c r="B2395" t="s">
        <v>806</v>
      </c>
      <c r="C2395" t="s">
        <v>3995</v>
      </c>
      <c r="J2395" t="s">
        <v>1457</v>
      </c>
      <c r="K2395">
        <v>0</v>
      </c>
      <c r="N2395" t="b">
        <v>0</v>
      </c>
      <c r="O2395" t="b">
        <v>1</v>
      </c>
      <c r="P2395" t="b">
        <v>0</v>
      </c>
      <c r="Q2395">
        <v>9</v>
      </c>
      <c r="R2395">
        <v>2</v>
      </c>
      <c r="S2395">
        <v>1</v>
      </c>
      <c r="T2395">
        <v>4</v>
      </c>
      <c r="U2395" t="b">
        <v>1</v>
      </c>
      <c r="V2395" t="s">
        <v>1100</v>
      </c>
      <c r="W2395" t="s">
        <v>3979</v>
      </c>
      <c r="X2395" t="s">
        <v>14458</v>
      </c>
      <c r="Y2395">
        <v>17</v>
      </c>
      <c r="Z2395">
        <v>17</v>
      </c>
      <c r="AA2395">
        <v>9</v>
      </c>
      <c r="AB2395">
        <v>9</v>
      </c>
      <c r="AC2395">
        <v>20</v>
      </c>
    </row>
    <row r="2396" spans="1:29">
      <c r="A2396">
        <v>2625</v>
      </c>
      <c r="B2396" t="s">
        <v>806</v>
      </c>
      <c r="C2396" t="s">
        <v>3996</v>
      </c>
      <c r="J2396" t="s">
        <v>1457</v>
      </c>
      <c r="K2396">
        <v>0</v>
      </c>
      <c r="N2396" t="b">
        <v>0</v>
      </c>
      <c r="O2396" t="b">
        <v>1</v>
      </c>
      <c r="P2396" t="b">
        <v>0</v>
      </c>
      <c r="Q2396">
        <v>9</v>
      </c>
      <c r="R2396">
        <v>2</v>
      </c>
      <c r="S2396">
        <v>1</v>
      </c>
      <c r="T2396">
        <v>4</v>
      </c>
      <c r="U2396" t="b">
        <v>1</v>
      </c>
      <c r="V2396" t="s">
        <v>1100</v>
      </c>
      <c r="W2396" t="s">
        <v>3979</v>
      </c>
      <c r="X2396" t="s">
        <v>14638</v>
      </c>
      <c r="Y2396">
        <v>19</v>
      </c>
      <c r="Z2396">
        <v>19</v>
      </c>
      <c r="AA2396">
        <v>6</v>
      </c>
      <c r="AB2396">
        <v>6</v>
      </c>
      <c r="AC2396">
        <v>20</v>
      </c>
    </row>
    <row r="2397" spans="1:29">
      <c r="A2397">
        <v>2626</v>
      </c>
      <c r="B2397" t="s">
        <v>806</v>
      </c>
      <c r="C2397" t="s">
        <v>3997</v>
      </c>
      <c r="J2397" t="s">
        <v>1457</v>
      </c>
      <c r="K2397">
        <v>0</v>
      </c>
      <c r="N2397" t="b">
        <v>0</v>
      </c>
      <c r="O2397" t="b">
        <v>1</v>
      </c>
      <c r="P2397" t="b">
        <v>0</v>
      </c>
      <c r="Q2397">
        <v>9</v>
      </c>
      <c r="R2397">
        <v>2</v>
      </c>
      <c r="S2397">
        <v>1</v>
      </c>
      <c r="T2397">
        <v>4</v>
      </c>
      <c r="U2397" t="b">
        <v>1</v>
      </c>
      <c r="V2397" t="s">
        <v>1100</v>
      </c>
      <c r="W2397" t="s">
        <v>3979</v>
      </c>
      <c r="X2397" t="s">
        <v>14671</v>
      </c>
      <c r="Y2397">
        <v>19</v>
      </c>
      <c r="Z2397">
        <v>19</v>
      </c>
      <c r="AA2397">
        <v>7</v>
      </c>
      <c r="AB2397">
        <v>7</v>
      </c>
      <c r="AC2397">
        <v>20</v>
      </c>
    </row>
    <row r="2398" spans="1:29">
      <c r="A2398">
        <v>2627</v>
      </c>
      <c r="B2398" t="s">
        <v>806</v>
      </c>
      <c r="C2398" t="s">
        <v>3998</v>
      </c>
      <c r="J2398" t="s">
        <v>1457</v>
      </c>
      <c r="K2398">
        <v>0</v>
      </c>
      <c r="N2398" t="b">
        <v>0</v>
      </c>
      <c r="O2398" t="b">
        <v>1</v>
      </c>
      <c r="P2398" t="b">
        <v>0</v>
      </c>
      <c r="Q2398">
        <v>9</v>
      </c>
      <c r="R2398">
        <v>2</v>
      </c>
      <c r="S2398">
        <v>1</v>
      </c>
      <c r="T2398">
        <v>4</v>
      </c>
      <c r="U2398" t="b">
        <v>1</v>
      </c>
      <c r="V2398" t="s">
        <v>1100</v>
      </c>
      <c r="W2398" t="s">
        <v>3979</v>
      </c>
      <c r="X2398" t="s">
        <v>14678</v>
      </c>
      <c r="Y2398">
        <v>19</v>
      </c>
      <c r="Z2398">
        <v>19</v>
      </c>
      <c r="AA2398">
        <v>8</v>
      </c>
      <c r="AB2398">
        <v>8</v>
      </c>
      <c r="AC2398">
        <v>20</v>
      </c>
    </row>
    <row r="2399" spans="1:29">
      <c r="A2399">
        <v>2628</v>
      </c>
      <c r="B2399" t="s">
        <v>806</v>
      </c>
      <c r="C2399" t="s">
        <v>3999</v>
      </c>
      <c r="J2399" t="s">
        <v>1457</v>
      </c>
      <c r="K2399">
        <v>0</v>
      </c>
      <c r="N2399" t="b">
        <v>0</v>
      </c>
      <c r="O2399" t="b">
        <v>1</v>
      </c>
      <c r="P2399" t="b">
        <v>0</v>
      </c>
      <c r="Q2399">
        <v>9</v>
      </c>
      <c r="R2399">
        <v>2</v>
      </c>
      <c r="S2399">
        <v>1</v>
      </c>
      <c r="T2399">
        <v>4</v>
      </c>
      <c r="U2399" t="b">
        <v>1</v>
      </c>
      <c r="V2399" t="s">
        <v>1100</v>
      </c>
      <c r="W2399" t="s">
        <v>3979</v>
      </c>
      <c r="X2399" t="s">
        <v>14683</v>
      </c>
      <c r="Y2399">
        <v>19</v>
      </c>
      <c r="Z2399">
        <v>19</v>
      </c>
      <c r="AA2399">
        <v>9</v>
      </c>
      <c r="AB2399">
        <v>9</v>
      </c>
      <c r="AC2399">
        <v>20</v>
      </c>
    </row>
    <row r="2400" spans="1:29">
      <c r="A2400">
        <v>2629</v>
      </c>
      <c r="B2400" t="s">
        <v>806</v>
      </c>
      <c r="C2400" t="s">
        <v>4000</v>
      </c>
      <c r="J2400" t="s">
        <v>1457</v>
      </c>
      <c r="K2400">
        <v>0</v>
      </c>
      <c r="N2400" t="b">
        <v>0</v>
      </c>
      <c r="O2400" t="b">
        <v>1</v>
      </c>
      <c r="P2400" t="b">
        <v>0</v>
      </c>
      <c r="Q2400">
        <v>9</v>
      </c>
      <c r="R2400">
        <v>2</v>
      </c>
      <c r="S2400">
        <v>1</v>
      </c>
      <c r="T2400">
        <v>4</v>
      </c>
      <c r="U2400" t="b">
        <v>1</v>
      </c>
      <c r="V2400" t="s">
        <v>1100</v>
      </c>
      <c r="W2400" t="s">
        <v>3979</v>
      </c>
      <c r="X2400" t="s">
        <v>14583</v>
      </c>
      <c r="Y2400">
        <v>21</v>
      </c>
      <c r="Z2400">
        <v>21</v>
      </c>
      <c r="AA2400">
        <v>9</v>
      </c>
      <c r="AB2400">
        <v>9</v>
      </c>
      <c r="AC2400">
        <v>20</v>
      </c>
    </row>
    <row r="2401" spans="1:29">
      <c r="A2401">
        <v>2630</v>
      </c>
      <c r="B2401" t="s">
        <v>806</v>
      </c>
      <c r="C2401" t="s">
        <v>4001</v>
      </c>
      <c r="J2401" t="s">
        <v>1475</v>
      </c>
      <c r="K2401">
        <v>0</v>
      </c>
      <c r="N2401" t="b">
        <v>1</v>
      </c>
      <c r="O2401" t="b">
        <v>0</v>
      </c>
      <c r="P2401" t="b">
        <v>0</v>
      </c>
      <c r="Q2401">
        <v>9</v>
      </c>
      <c r="R2401">
        <v>2</v>
      </c>
      <c r="S2401">
        <v>1</v>
      </c>
      <c r="T2401">
        <v>4</v>
      </c>
      <c r="U2401" t="b">
        <v>1</v>
      </c>
      <c r="V2401" t="s">
        <v>1100</v>
      </c>
      <c r="W2401" t="s">
        <v>3979</v>
      </c>
      <c r="X2401" t="s">
        <v>14575</v>
      </c>
      <c r="Y2401">
        <v>21</v>
      </c>
      <c r="Z2401">
        <v>21</v>
      </c>
      <c r="AA2401">
        <v>8</v>
      </c>
      <c r="AB2401">
        <v>8</v>
      </c>
      <c r="AC2401">
        <v>20</v>
      </c>
    </row>
    <row r="2402" spans="1:29">
      <c r="A2402">
        <v>2631</v>
      </c>
      <c r="B2402" t="s">
        <v>806</v>
      </c>
      <c r="C2402" t="s">
        <v>4002</v>
      </c>
      <c r="J2402" t="s">
        <v>1457</v>
      </c>
      <c r="K2402">
        <v>0</v>
      </c>
      <c r="N2402" t="b">
        <v>0</v>
      </c>
      <c r="O2402" t="b">
        <v>1</v>
      </c>
      <c r="P2402" t="b">
        <v>0</v>
      </c>
      <c r="Q2402">
        <v>9</v>
      </c>
      <c r="R2402">
        <v>2</v>
      </c>
      <c r="S2402">
        <v>1</v>
      </c>
      <c r="T2402">
        <v>4</v>
      </c>
      <c r="U2402" t="b">
        <v>1</v>
      </c>
      <c r="V2402" t="s">
        <v>1100</v>
      </c>
      <c r="W2402" t="s">
        <v>3979</v>
      </c>
      <c r="X2402" t="s">
        <v>14585</v>
      </c>
      <c r="Y2402">
        <v>23</v>
      </c>
      <c r="Z2402">
        <v>23</v>
      </c>
      <c r="AA2402">
        <v>9</v>
      </c>
      <c r="AB2402">
        <v>9</v>
      </c>
      <c r="AC2402">
        <v>20</v>
      </c>
    </row>
    <row r="2403" spans="1:29">
      <c r="A2403">
        <v>2632</v>
      </c>
      <c r="B2403" t="s">
        <v>806</v>
      </c>
      <c r="C2403" t="s">
        <v>4003</v>
      </c>
      <c r="J2403" t="s">
        <v>1457</v>
      </c>
      <c r="K2403">
        <v>0</v>
      </c>
      <c r="N2403" t="b">
        <v>0</v>
      </c>
      <c r="O2403" t="b">
        <v>1</v>
      </c>
      <c r="P2403" t="b">
        <v>0</v>
      </c>
      <c r="Q2403">
        <v>9</v>
      </c>
      <c r="R2403">
        <v>2</v>
      </c>
      <c r="S2403">
        <v>1</v>
      </c>
      <c r="T2403">
        <v>4</v>
      </c>
      <c r="U2403" t="b">
        <v>1</v>
      </c>
      <c r="V2403" t="s">
        <v>1100</v>
      </c>
      <c r="W2403" t="s">
        <v>3979</v>
      </c>
      <c r="X2403" t="s">
        <v>14466</v>
      </c>
      <c r="Y2403">
        <v>25</v>
      </c>
      <c r="Z2403">
        <v>25</v>
      </c>
      <c r="AA2403">
        <v>9</v>
      </c>
      <c r="AB2403">
        <v>9</v>
      </c>
      <c r="AC2403">
        <v>20</v>
      </c>
    </row>
    <row r="2404" spans="1:29">
      <c r="A2404">
        <v>2633</v>
      </c>
      <c r="B2404" t="s">
        <v>806</v>
      </c>
      <c r="C2404" t="s">
        <v>4004</v>
      </c>
      <c r="J2404" t="s">
        <v>1475</v>
      </c>
      <c r="K2404">
        <v>0</v>
      </c>
      <c r="N2404" t="b">
        <v>0</v>
      </c>
      <c r="O2404" t="b">
        <v>0</v>
      </c>
      <c r="P2404" t="b">
        <v>1</v>
      </c>
      <c r="Q2404">
        <v>9</v>
      </c>
      <c r="R2404">
        <v>2</v>
      </c>
      <c r="S2404">
        <v>1</v>
      </c>
      <c r="T2404">
        <v>4</v>
      </c>
      <c r="U2404" t="b">
        <v>1</v>
      </c>
      <c r="V2404" t="s">
        <v>1100</v>
      </c>
      <c r="W2404" t="s">
        <v>3979</v>
      </c>
      <c r="X2404" t="s">
        <v>14588</v>
      </c>
      <c r="Y2404">
        <v>27</v>
      </c>
      <c r="Z2404">
        <v>27</v>
      </c>
      <c r="AA2404">
        <v>9</v>
      </c>
      <c r="AB2404">
        <v>9</v>
      </c>
      <c r="AC2404">
        <v>20</v>
      </c>
    </row>
    <row r="2405" spans="1:29">
      <c r="A2405">
        <v>2635</v>
      </c>
      <c r="B2405" t="s">
        <v>806</v>
      </c>
      <c r="C2405" t="s">
        <v>4005</v>
      </c>
      <c r="J2405" t="s">
        <v>1457</v>
      </c>
      <c r="K2405">
        <v>0</v>
      </c>
      <c r="N2405" t="b">
        <v>0</v>
      </c>
      <c r="O2405" t="b">
        <v>1</v>
      </c>
      <c r="P2405" t="b">
        <v>0</v>
      </c>
      <c r="Q2405">
        <v>9</v>
      </c>
      <c r="R2405">
        <v>2</v>
      </c>
      <c r="S2405">
        <v>1</v>
      </c>
      <c r="T2405">
        <v>4</v>
      </c>
      <c r="U2405" t="b">
        <v>1</v>
      </c>
      <c r="V2405" t="s">
        <v>1100</v>
      </c>
      <c r="W2405" t="s">
        <v>3979</v>
      </c>
      <c r="X2405" t="s">
        <v>14590</v>
      </c>
      <c r="Y2405">
        <v>29</v>
      </c>
      <c r="Z2405">
        <v>29</v>
      </c>
      <c r="AA2405">
        <v>9</v>
      </c>
      <c r="AB2405">
        <v>9</v>
      </c>
      <c r="AC2405">
        <v>20</v>
      </c>
    </row>
    <row r="2406" spans="1:29">
      <c r="A2406">
        <v>2636</v>
      </c>
      <c r="B2406" t="s">
        <v>806</v>
      </c>
      <c r="C2406" t="s">
        <v>4006</v>
      </c>
      <c r="J2406" t="s">
        <v>1457</v>
      </c>
      <c r="K2406">
        <v>0</v>
      </c>
      <c r="N2406" t="b">
        <v>0</v>
      </c>
      <c r="O2406" t="b">
        <v>1</v>
      </c>
      <c r="P2406" t="b">
        <v>0</v>
      </c>
      <c r="Q2406">
        <v>9</v>
      </c>
      <c r="R2406">
        <v>2</v>
      </c>
      <c r="S2406">
        <v>1</v>
      </c>
      <c r="T2406">
        <v>4</v>
      </c>
      <c r="U2406" t="b">
        <v>1</v>
      </c>
      <c r="V2406" t="s">
        <v>1100</v>
      </c>
      <c r="W2406" t="s">
        <v>3979</v>
      </c>
      <c r="X2406" t="s">
        <v>14741</v>
      </c>
      <c r="Y2406">
        <v>31</v>
      </c>
      <c r="Z2406">
        <v>31</v>
      </c>
      <c r="AA2406">
        <v>8</v>
      </c>
      <c r="AB2406">
        <v>8</v>
      </c>
      <c r="AC2406">
        <v>20</v>
      </c>
    </row>
    <row r="2407" spans="1:29">
      <c r="A2407">
        <v>2637</v>
      </c>
      <c r="B2407" t="s">
        <v>806</v>
      </c>
      <c r="C2407" t="s">
        <v>4007</v>
      </c>
      <c r="J2407" t="s">
        <v>1457</v>
      </c>
      <c r="K2407">
        <v>0</v>
      </c>
      <c r="N2407" t="b">
        <v>0</v>
      </c>
      <c r="O2407" t="b">
        <v>1</v>
      </c>
      <c r="P2407" t="b">
        <v>0</v>
      </c>
      <c r="Q2407">
        <v>9</v>
      </c>
      <c r="R2407">
        <v>2</v>
      </c>
      <c r="S2407">
        <v>1</v>
      </c>
      <c r="T2407">
        <v>4</v>
      </c>
      <c r="U2407" t="b">
        <v>1</v>
      </c>
      <c r="V2407" t="s">
        <v>1100</v>
      </c>
      <c r="W2407" t="s">
        <v>3979</v>
      </c>
      <c r="X2407" t="s">
        <v>14736</v>
      </c>
      <c r="Y2407">
        <v>33</v>
      </c>
      <c r="Z2407">
        <v>33</v>
      </c>
      <c r="AA2407">
        <v>8</v>
      </c>
      <c r="AB2407">
        <v>8</v>
      </c>
      <c r="AC2407">
        <v>20</v>
      </c>
    </row>
    <row r="2408" spans="1:29">
      <c r="A2408">
        <v>2638</v>
      </c>
      <c r="B2408" t="s">
        <v>806</v>
      </c>
      <c r="C2408" t="s">
        <v>4008</v>
      </c>
      <c r="J2408" t="s">
        <v>1457</v>
      </c>
      <c r="K2408">
        <v>0</v>
      </c>
      <c r="N2408" t="b">
        <v>0</v>
      </c>
      <c r="O2408" t="b">
        <v>0</v>
      </c>
      <c r="P2408" t="b">
        <v>1</v>
      </c>
      <c r="Q2408">
        <v>9</v>
      </c>
      <c r="R2408">
        <v>2</v>
      </c>
      <c r="S2408">
        <v>1</v>
      </c>
      <c r="T2408">
        <v>4</v>
      </c>
      <c r="U2408" t="b">
        <v>1</v>
      </c>
      <c r="V2408" t="s">
        <v>1100</v>
      </c>
      <c r="W2408" t="s">
        <v>3979</v>
      </c>
      <c r="X2408" t="s">
        <v>14744</v>
      </c>
      <c r="Y2408">
        <v>35</v>
      </c>
      <c r="Z2408">
        <v>35</v>
      </c>
      <c r="AA2408">
        <v>8</v>
      </c>
      <c r="AB2408">
        <v>8</v>
      </c>
      <c r="AC2408">
        <v>20</v>
      </c>
    </row>
    <row r="2409" spans="1:29">
      <c r="A2409">
        <v>2639</v>
      </c>
      <c r="B2409" t="s">
        <v>806</v>
      </c>
      <c r="C2409" t="s">
        <v>4009</v>
      </c>
      <c r="J2409" t="s">
        <v>1457</v>
      </c>
      <c r="K2409">
        <v>0</v>
      </c>
      <c r="N2409" t="b">
        <v>1</v>
      </c>
      <c r="O2409" t="b">
        <v>0</v>
      </c>
      <c r="P2409" t="b">
        <v>0</v>
      </c>
      <c r="Q2409">
        <v>9</v>
      </c>
      <c r="R2409">
        <v>2</v>
      </c>
      <c r="S2409">
        <v>1</v>
      </c>
      <c r="T2409">
        <v>4</v>
      </c>
      <c r="U2409" t="b">
        <v>1</v>
      </c>
      <c r="V2409" t="s">
        <v>1100</v>
      </c>
      <c r="W2409" t="s">
        <v>3979</v>
      </c>
      <c r="X2409" t="s">
        <v>14606</v>
      </c>
      <c r="Y2409">
        <v>37</v>
      </c>
      <c r="Z2409">
        <v>37</v>
      </c>
      <c r="AA2409">
        <v>9</v>
      </c>
      <c r="AB2409">
        <v>9</v>
      </c>
      <c r="AC2409">
        <v>20</v>
      </c>
    </row>
    <row r="2410" spans="1:29">
      <c r="A2410">
        <v>2640</v>
      </c>
      <c r="B2410" t="s">
        <v>806</v>
      </c>
      <c r="C2410" t="s">
        <v>4010</v>
      </c>
      <c r="J2410" t="s">
        <v>1457</v>
      </c>
      <c r="K2410">
        <v>0</v>
      </c>
      <c r="N2410" t="b">
        <v>0</v>
      </c>
      <c r="O2410" t="b">
        <v>1</v>
      </c>
      <c r="P2410" t="b">
        <v>0</v>
      </c>
      <c r="Q2410">
        <v>9</v>
      </c>
      <c r="R2410">
        <v>2</v>
      </c>
      <c r="S2410">
        <v>1</v>
      </c>
      <c r="T2410">
        <v>4</v>
      </c>
      <c r="U2410" t="b">
        <v>1</v>
      </c>
      <c r="V2410" t="s">
        <v>1100</v>
      </c>
      <c r="W2410" t="s">
        <v>3979</v>
      </c>
      <c r="X2410" t="s">
        <v>14610</v>
      </c>
      <c r="Y2410">
        <v>39</v>
      </c>
      <c r="Z2410">
        <v>39</v>
      </c>
      <c r="AA2410">
        <v>9</v>
      </c>
      <c r="AB2410">
        <v>9</v>
      </c>
      <c r="AC2410">
        <v>20</v>
      </c>
    </row>
    <row r="2411" spans="1:29">
      <c r="A2411">
        <v>2641</v>
      </c>
      <c r="B2411" t="s">
        <v>1516</v>
      </c>
      <c r="C2411" t="s">
        <v>4011</v>
      </c>
      <c r="D2411" t="s">
        <v>4012</v>
      </c>
      <c r="E2411" t="s">
        <v>4013</v>
      </c>
      <c r="U2411" t="b">
        <v>1</v>
      </c>
      <c r="V2411" t="s">
        <v>1100</v>
      </c>
      <c r="W2411" t="s">
        <v>3979</v>
      </c>
      <c r="X2411" t="s">
        <v>15488</v>
      </c>
      <c r="Y2411">
        <v>43</v>
      </c>
      <c r="Z2411">
        <v>58</v>
      </c>
      <c r="AA2411">
        <v>2</v>
      </c>
      <c r="AB2411">
        <v>10</v>
      </c>
      <c r="AC2411">
        <v>20</v>
      </c>
    </row>
    <row r="2412" spans="1:29">
      <c r="A2412">
        <v>2642</v>
      </c>
      <c r="B2412" t="s">
        <v>828</v>
      </c>
      <c r="C2412" t="s">
        <v>4014</v>
      </c>
      <c r="U2412" t="b">
        <v>1</v>
      </c>
      <c r="V2412" t="s">
        <v>1100</v>
      </c>
      <c r="W2412" t="s">
        <v>3979</v>
      </c>
      <c r="X2412" t="s">
        <v>15489</v>
      </c>
      <c r="Y2412">
        <v>43</v>
      </c>
      <c r="Z2412">
        <v>58</v>
      </c>
      <c r="AA2412">
        <v>2</v>
      </c>
      <c r="AB2412">
        <v>9</v>
      </c>
      <c r="AC2412">
        <v>20</v>
      </c>
    </row>
    <row r="2413" spans="1:29">
      <c r="A2413">
        <v>2643</v>
      </c>
      <c r="B2413" t="s">
        <v>1521</v>
      </c>
      <c r="C2413" t="s">
        <v>4015</v>
      </c>
      <c r="U2413" t="b">
        <v>1</v>
      </c>
      <c r="V2413" t="s">
        <v>1100</v>
      </c>
      <c r="W2413" t="s">
        <v>3979</v>
      </c>
      <c r="X2413" t="s">
        <v>15490</v>
      </c>
      <c r="Y2413">
        <v>44</v>
      </c>
      <c r="Z2413">
        <v>58</v>
      </c>
      <c r="AA2413">
        <v>2</v>
      </c>
      <c r="AB2413">
        <v>10</v>
      </c>
      <c r="AC2413">
        <v>20</v>
      </c>
    </row>
    <row r="2414" spans="1:29">
      <c r="A2414">
        <v>2644</v>
      </c>
      <c r="B2414" t="s">
        <v>806</v>
      </c>
      <c r="C2414" t="s">
        <v>4016</v>
      </c>
      <c r="J2414" t="s">
        <v>1457</v>
      </c>
      <c r="K2414">
        <v>0</v>
      </c>
      <c r="N2414" t="b">
        <v>1</v>
      </c>
      <c r="O2414" t="b">
        <v>0</v>
      </c>
      <c r="P2414" t="b">
        <v>0</v>
      </c>
      <c r="Q2414">
        <v>9</v>
      </c>
      <c r="R2414">
        <v>1</v>
      </c>
      <c r="S2414">
        <v>1</v>
      </c>
      <c r="T2414">
        <v>3</v>
      </c>
      <c r="U2414" t="b">
        <v>1</v>
      </c>
      <c r="V2414" t="s">
        <v>1100</v>
      </c>
      <c r="W2414" t="s">
        <v>3979</v>
      </c>
      <c r="X2414" t="s">
        <v>15439</v>
      </c>
      <c r="Y2414">
        <v>46</v>
      </c>
      <c r="Z2414">
        <v>46</v>
      </c>
      <c r="AA2414">
        <v>9</v>
      </c>
      <c r="AB2414">
        <v>9</v>
      </c>
      <c r="AC2414">
        <v>20</v>
      </c>
    </row>
    <row r="2415" spans="1:29">
      <c r="A2415">
        <v>2645</v>
      </c>
      <c r="B2415" t="s">
        <v>806</v>
      </c>
      <c r="C2415" t="s">
        <v>4017</v>
      </c>
      <c r="J2415" t="s">
        <v>1457</v>
      </c>
      <c r="K2415">
        <v>0</v>
      </c>
      <c r="N2415" t="b">
        <v>1</v>
      </c>
      <c r="O2415" t="b">
        <v>0</v>
      </c>
      <c r="P2415" t="b">
        <v>0</v>
      </c>
      <c r="Q2415">
        <v>9</v>
      </c>
      <c r="R2415">
        <v>1</v>
      </c>
      <c r="S2415">
        <v>1</v>
      </c>
      <c r="T2415">
        <v>3</v>
      </c>
      <c r="U2415" t="b">
        <v>1</v>
      </c>
      <c r="V2415" t="s">
        <v>1100</v>
      </c>
      <c r="W2415" t="s">
        <v>3979</v>
      </c>
      <c r="X2415" t="s">
        <v>14494</v>
      </c>
      <c r="Y2415">
        <v>47</v>
      </c>
      <c r="Z2415">
        <v>47</v>
      </c>
      <c r="AA2415">
        <v>9</v>
      </c>
      <c r="AB2415">
        <v>9</v>
      </c>
      <c r="AC2415">
        <v>20</v>
      </c>
    </row>
    <row r="2416" spans="1:29">
      <c r="A2416">
        <v>2646</v>
      </c>
      <c r="B2416" t="s">
        <v>806</v>
      </c>
      <c r="C2416" t="s">
        <v>4018</v>
      </c>
      <c r="J2416" t="s">
        <v>1457</v>
      </c>
      <c r="K2416">
        <v>0</v>
      </c>
      <c r="N2416" t="b">
        <v>1</v>
      </c>
      <c r="O2416" t="b">
        <v>0</v>
      </c>
      <c r="P2416" t="b">
        <v>0</v>
      </c>
      <c r="Q2416">
        <v>9</v>
      </c>
      <c r="R2416">
        <v>1</v>
      </c>
      <c r="S2416">
        <v>1</v>
      </c>
      <c r="T2416">
        <v>3</v>
      </c>
      <c r="U2416" t="b">
        <v>1</v>
      </c>
      <c r="V2416" t="s">
        <v>1100</v>
      </c>
      <c r="W2416" t="s">
        <v>3979</v>
      </c>
      <c r="X2416" t="s">
        <v>14497</v>
      </c>
      <c r="Y2416">
        <v>48</v>
      </c>
      <c r="Z2416">
        <v>48</v>
      </c>
      <c r="AA2416">
        <v>9</v>
      </c>
      <c r="AB2416">
        <v>9</v>
      </c>
      <c r="AC2416">
        <v>20</v>
      </c>
    </row>
    <row r="2417" spans="1:29">
      <c r="A2417">
        <v>2647</v>
      </c>
      <c r="B2417" t="s">
        <v>806</v>
      </c>
      <c r="C2417" t="s">
        <v>4019</v>
      </c>
      <c r="J2417" t="s">
        <v>1457</v>
      </c>
      <c r="K2417">
        <v>0</v>
      </c>
      <c r="N2417" t="b">
        <v>1</v>
      </c>
      <c r="O2417" t="b">
        <v>0</v>
      </c>
      <c r="P2417" t="b">
        <v>0</v>
      </c>
      <c r="Q2417">
        <v>9</v>
      </c>
      <c r="R2417">
        <v>1</v>
      </c>
      <c r="S2417">
        <v>1</v>
      </c>
      <c r="T2417">
        <v>3</v>
      </c>
      <c r="U2417" t="b">
        <v>1</v>
      </c>
      <c r="V2417" t="s">
        <v>1100</v>
      </c>
      <c r="W2417" t="s">
        <v>3979</v>
      </c>
      <c r="X2417" t="s">
        <v>14500</v>
      </c>
      <c r="Y2417">
        <v>49</v>
      </c>
      <c r="Z2417">
        <v>49</v>
      </c>
      <c r="AA2417">
        <v>9</v>
      </c>
      <c r="AB2417">
        <v>9</v>
      </c>
      <c r="AC2417">
        <v>20</v>
      </c>
    </row>
    <row r="2418" spans="1:29">
      <c r="A2418">
        <v>2648</v>
      </c>
      <c r="B2418" t="s">
        <v>806</v>
      </c>
      <c r="C2418" t="s">
        <v>4020</v>
      </c>
      <c r="J2418" t="s">
        <v>1457</v>
      </c>
      <c r="K2418">
        <v>0</v>
      </c>
      <c r="N2418" t="b">
        <v>1</v>
      </c>
      <c r="O2418" t="b">
        <v>0</v>
      </c>
      <c r="P2418" t="b">
        <v>0</v>
      </c>
      <c r="Q2418">
        <v>9</v>
      </c>
      <c r="R2418">
        <v>1</v>
      </c>
      <c r="S2418">
        <v>1</v>
      </c>
      <c r="T2418">
        <v>3</v>
      </c>
      <c r="U2418" t="b">
        <v>1</v>
      </c>
      <c r="V2418" t="s">
        <v>1100</v>
      </c>
      <c r="W2418" t="s">
        <v>3979</v>
      </c>
      <c r="X2418" t="s">
        <v>14503</v>
      </c>
      <c r="Y2418">
        <v>50</v>
      </c>
      <c r="Z2418">
        <v>50</v>
      </c>
      <c r="AA2418">
        <v>9</v>
      </c>
      <c r="AB2418">
        <v>9</v>
      </c>
      <c r="AC2418">
        <v>20</v>
      </c>
    </row>
    <row r="2419" spans="1:29">
      <c r="A2419">
        <v>2649</v>
      </c>
      <c r="B2419" t="s">
        <v>806</v>
      </c>
      <c r="C2419" t="s">
        <v>4021</v>
      </c>
      <c r="J2419" t="s">
        <v>1457</v>
      </c>
      <c r="K2419">
        <v>0</v>
      </c>
      <c r="N2419" t="b">
        <v>1</v>
      </c>
      <c r="O2419" t="b">
        <v>0</v>
      </c>
      <c r="P2419" t="b">
        <v>0</v>
      </c>
      <c r="Q2419">
        <v>9</v>
      </c>
      <c r="R2419">
        <v>1</v>
      </c>
      <c r="S2419">
        <v>1</v>
      </c>
      <c r="T2419">
        <v>3</v>
      </c>
      <c r="U2419" t="b">
        <v>1</v>
      </c>
      <c r="V2419" t="s">
        <v>1100</v>
      </c>
      <c r="W2419" t="s">
        <v>3979</v>
      </c>
      <c r="X2419" t="s">
        <v>14506</v>
      </c>
      <c r="Y2419">
        <v>51</v>
      </c>
      <c r="Z2419">
        <v>51</v>
      </c>
      <c r="AA2419">
        <v>9</v>
      </c>
      <c r="AB2419">
        <v>9</v>
      </c>
      <c r="AC2419">
        <v>20</v>
      </c>
    </row>
    <row r="2420" spans="1:29">
      <c r="A2420">
        <v>2650</v>
      </c>
      <c r="B2420" t="s">
        <v>806</v>
      </c>
      <c r="C2420" t="s">
        <v>4022</v>
      </c>
      <c r="J2420" t="s">
        <v>1457</v>
      </c>
      <c r="K2420">
        <v>0</v>
      </c>
      <c r="N2420" t="b">
        <v>1</v>
      </c>
      <c r="O2420" t="b">
        <v>0</v>
      </c>
      <c r="P2420" t="b">
        <v>0</v>
      </c>
      <c r="Q2420">
        <v>9</v>
      </c>
      <c r="R2420">
        <v>1</v>
      </c>
      <c r="S2420">
        <v>1</v>
      </c>
      <c r="T2420">
        <v>3</v>
      </c>
      <c r="U2420" t="b">
        <v>1</v>
      </c>
      <c r="V2420" t="s">
        <v>1100</v>
      </c>
      <c r="W2420" t="s">
        <v>3979</v>
      </c>
      <c r="X2420" t="s">
        <v>14509</v>
      </c>
      <c r="Y2420">
        <v>52</v>
      </c>
      <c r="Z2420">
        <v>52</v>
      </c>
      <c r="AA2420">
        <v>9</v>
      </c>
      <c r="AB2420">
        <v>9</v>
      </c>
      <c r="AC2420">
        <v>20</v>
      </c>
    </row>
    <row r="2421" spans="1:29">
      <c r="A2421">
        <v>2651</v>
      </c>
      <c r="B2421" t="s">
        <v>806</v>
      </c>
      <c r="C2421" t="s">
        <v>4023</v>
      </c>
      <c r="J2421" t="s">
        <v>1457</v>
      </c>
      <c r="K2421">
        <v>0</v>
      </c>
      <c r="N2421" t="b">
        <v>1</v>
      </c>
      <c r="O2421" t="b">
        <v>0</v>
      </c>
      <c r="P2421" t="b">
        <v>0</v>
      </c>
      <c r="Q2421">
        <v>9</v>
      </c>
      <c r="R2421">
        <v>1</v>
      </c>
      <c r="S2421">
        <v>1</v>
      </c>
      <c r="T2421">
        <v>3</v>
      </c>
      <c r="U2421" t="b">
        <v>1</v>
      </c>
      <c r="V2421" t="s">
        <v>1100</v>
      </c>
      <c r="W2421" t="s">
        <v>3979</v>
      </c>
      <c r="X2421" t="s">
        <v>14512</v>
      </c>
      <c r="Y2421">
        <v>53</v>
      </c>
      <c r="Z2421">
        <v>53</v>
      </c>
      <c r="AA2421">
        <v>9</v>
      </c>
      <c r="AB2421">
        <v>9</v>
      </c>
      <c r="AC2421">
        <v>20</v>
      </c>
    </row>
    <row r="2422" spans="1:29">
      <c r="A2422">
        <v>2652</v>
      </c>
      <c r="B2422" t="s">
        <v>806</v>
      </c>
      <c r="C2422" t="s">
        <v>4024</v>
      </c>
      <c r="J2422" t="s">
        <v>1457</v>
      </c>
      <c r="K2422">
        <v>0</v>
      </c>
      <c r="N2422" t="b">
        <v>1</v>
      </c>
      <c r="O2422" t="b">
        <v>0</v>
      </c>
      <c r="P2422" t="b">
        <v>0</v>
      </c>
      <c r="Q2422">
        <v>9</v>
      </c>
      <c r="R2422">
        <v>1</v>
      </c>
      <c r="S2422">
        <v>1</v>
      </c>
      <c r="T2422">
        <v>3</v>
      </c>
      <c r="U2422" t="b">
        <v>1</v>
      </c>
      <c r="V2422" t="s">
        <v>1100</v>
      </c>
      <c r="W2422" t="s">
        <v>3979</v>
      </c>
      <c r="X2422" t="s">
        <v>14515</v>
      </c>
      <c r="Y2422">
        <v>54</v>
      </c>
      <c r="Z2422">
        <v>54</v>
      </c>
      <c r="AA2422">
        <v>9</v>
      </c>
      <c r="AB2422">
        <v>9</v>
      </c>
      <c r="AC2422">
        <v>20</v>
      </c>
    </row>
    <row r="2423" spans="1:29">
      <c r="A2423">
        <v>2653</v>
      </c>
      <c r="B2423" t="s">
        <v>806</v>
      </c>
      <c r="C2423" t="s">
        <v>4025</v>
      </c>
      <c r="J2423" t="s">
        <v>1457</v>
      </c>
      <c r="K2423">
        <v>0</v>
      </c>
      <c r="N2423" t="b">
        <v>1</v>
      </c>
      <c r="O2423" t="b">
        <v>0</v>
      </c>
      <c r="P2423" t="b">
        <v>0</v>
      </c>
      <c r="Q2423">
        <v>9</v>
      </c>
      <c r="R2423">
        <v>1</v>
      </c>
      <c r="S2423">
        <v>1</v>
      </c>
      <c r="T2423">
        <v>3</v>
      </c>
      <c r="U2423" t="b">
        <v>1</v>
      </c>
      <c r="V2423" t="s">
        <v>1100</v>
      </c>
      <c r="W2423" t="s">
        <v>3979</v>
      </c>
      <c r="X2423" t="s">
        <v>14518</v>
      </c>
      <c r="Y2423">
        <v>55</v>
      </c>
      <c r="Z2423">
        <v>55</v>
      </c>
      <c r="AA2423">
        <v>9</v>
      </c>
      <c r="AB2423">
        <v>9</v>
      </c>
      <c r="AC2423">
        <v>20</v>
      </c>
    </row>
    <row r="2424" spans="1:29">
      <c r="A2424">
        <v>2654</v>
      </c>
      <c r="B2424" t="s">
        <v>806</v>
      </c>
      <c r="C2424" t="s">
        <v>4026</v>
      </c>
      <c r="J2424" t="s">
        <v>1457</v>
      </c>
      <c r="K2424">
        <v>0</v>
      </c>
      <c r="N2424" t="b">
        <v>1</v>
      </c>
      <c r="O2424" t="b">
        <v>0</v>
      </c>
      <c r="P2424" t="b">
        <v>0</v>
      </c>
      <c r="Q2424">
        <v>9</v>
      </c>
      <c r="R2424">
        <v>1</v>
      </c>
      <c r="S2424">
        <v>1</v>
      </c>
      <c r="T2424">
        <v>3</v>
      </c>
      <c r="U2424" t="b">
        <v>1</v>
      </c>
      <c r="V2424" t="s">
        <v>1100</v>
      </c>
      <c r="W2424" t="s">
        <v>3979</v>
      </c>
      <c r="X2424" t="s">
        <v>14521</v>
      </c>
      <c r="Y2424">
        <v>56</v>
      </c>
      <c r="Z2424">
        <v>56</v>
      </c>
      <c r="AA2424">
        <v>9</v>
      </c>
      <c r="AB2424">
        <v>9</v>
      </c>
      <c r="AC2424">
        <v>20</v>
      </c>
    </row>
    <row r="2425" spans="1:29">
      <c r="A2425">
        <v>2655</v>
      </c>
      <c r="B2425" t="s">
        <v>806</v>
      </c>
      <c r="C2425" t="s">
        <v>4027</v>
      </c>
      <c r="J2425" t="s">
        <v>1457</v>
      </c>
      <c r="K2425">
        <v>0</v>
      </c>
      <c r="N2425" t="b">
        <v>1</v>
      </c>
      <c r="O2425" t="b">
        <v>0</v>
      </c>
      <c r="P2425" t="b">
        <v>0</v>
      </c>
      <c r="Q2425">
        <v>9</v>
      </c>
      <c r="R2425">
        <v>1</v>
      </c>
      <c r="S2425">
        <v>1</v>
      </c>
      <c r="T2425">
        <v>3</v>
      </c>
      <c r="U2425" t="b">
        <v>1</v>
      </c>
      <c r="V2425" t="s">
        <v>1100</v>
      </c>
      <c r="W2425" t="s">
        <v>3979</v>
      </c>
      <c r="X2425" t="s">
        <v>14524</v>
      </c>
      <c r="Y2425">
        <v>57</v>
      </c>
      <c r="Z2425">
        <v>57</v>
      </c>
      <c r="AA2425">
        <v>9</v>
      </c>
      <c r="AB2425">
        <v>9</v>
      </c>
      <c r="AC2425">
        <v>20</v>
      </c>
    </row>
    <row r="2426" spans="1:29">
      <c r="A2426">
        <v>2656</v>
      </c>
      <c r="B2426" t="s">
        <v>806</v>
      </c>
      <c r="C2426" t="s">
        <v>4028</v>
      </c>
      <c r="J2426" t="s">
        <v>1457</v>
      </c>
      <c r="K2426">
        <v>0</v>
      </c>
      <c r="N2426" t="b">
        <v>0</v>
      </c>
      <c r="O2426" t="b">
        <v>1</v>
      </c>
      <c r="P2426" t="b">
        <v>0</v>
      </c>
      <c r="Q2426">
        <v>9</v>
      </c>
      <c r="R2426">
        <v>1</v>
      </c>
      <c r="S2426">
        <v>1</v>
      </c>
      <c r="T2426">
        <v>3</v>
      </c>
      <c r="U2426" t="b">
        <v>1</v>
      </c>
      <c r="V2426" t="s">
        <v>1100</v>
      </c>
      <c r="W2426" t="s">
        <v>3979</v>
      </c>
      <c r="X2426" t="s">
        <v>15441</v>
      </c>
      <c r="Y2426">
        <v>58</v>
      </c>
      <c r="Z2426">
        <v>58</v>
      </c>
      <c r="AA2426">
        <v>9</v>
      </c>
      <c r="AB2426">
        <v>9</v>
      </c>
      <c r="AC2426">
        <v>20</v>
      </c>
    </row>
    <row r="2427" spans="1:29">
      <c r="A2427">
        <v>2657</v>
      </c>
      <c r="B2427" t="s">
        <v>1516</v>
      </c>
      <c r="C2427" t="s">
        <v>4029</v>
      </c>
      <c r="D2427" t="s">
        <v>4030</v>
      </c>
      <c r="E2427" t="s">
        <v>4031</v>
      </c>
      <c r="U2427" t="b">
        <v>1</v>
      </c>
      <c r="V2427" t="s">
        <v>1100</v>
      </c>
      <c r="W2427" t="s">
        <v>3979</v>
      </c>
      <c r="X2427" t="s">
        <v>15491</v>
      </c>
      <c r="Y2427">
        <v>60</v>
      </c>
      <c r="Z2427">
        <v>75</v>
      </c>
      <c r="AA2427">
        <v>2</v>
      </c>
      <c r="AB2427">
        <v>10</v>
      </c>
      <c r="AC2427">
        <v>20</v>
      </c>
    </row>
    <row r="2428" spans="1:29">
      <c r="A2428">
        <v>2658</v>
      </c>
      <c r="B2428" t="s">
        <v>828</v>
      </c>
      <c r="C2428" t="s">
        <v>4032</v>
      </c>
      <c r="U2428" t="b">
        <v>1</v>
      </c>
      <c r="V2428" t="s">
        <v>1100</v>
      </c>
      <c r="W2428" t="s">
        <v>3979</v>
      </c>
      <c r="X2428" t="s">
        <v>15492</v>
      </c>
      <c r="Y2428">
        <v>60</v>
      </c>
      <c r="Z2428">
        <v>75</v>
      </c>
      <c r="AA2428">
        <v>2</v>
      </c>
      <c r="AB2428">
        <v>9</v>
      </c>
      <c r="AC2428">
        <v>20</v>
      </c>
    </row>
    <row r="2429" spans="1:29">
      <c r="A2429">
        <v>2659</v>
      </c>
      <c r="B2429" t="s">
        <v>1521</v>
      </c>
      <c r="C2429" t="s">
        <v>4033</v>
      </c>
      <c r="U2429" t="b">
        <v>1</v>
      </c>
      <c r="V2429" t="s">
        <v>1100</v>
      </c>
      <c r="W2429" t="s">
        <v>3979</v>
      </c>
      <c r="X2429" t="s">
        <v>15493</v>
      </c>
      <c r="Y2429">
        <v>61</v>
      </c>
      <c r="Z2429">
        <v>75</v>
      </c>
      <c r="AA2429">
        <v>2</v>
      </c>
      <c r="AB2429">
        <v>10</v>
      </c>
      <c r="AC2429">
        <v>20</v>
      </c>
    </row>
    <row r="2430" spans="1:29">
      <c r="A2430">
        <v>2660</v>
      </c>
      <c r="B2430" t="s">
        <v>806</v>
      </c>
      <c r="C2430" t="s">
        <v>4034</v>
      </c>
      <c r="J2430" t="s">
        <v>1457</v>
      </c>
      <c r="K2430">
        <v>0</v>
      </c>
      <c r="N2430" t="b">
        <v>1</v>
      </c>
      <c r="O2430" t="b">
        <v>0</v>
      </c>
      <c r="P2430" t="b">
        <v>0</v>
      </c>
      <c r="Q2430">
        <v>9</v>
      </c>
      <c r="R2430">
        <v>1</v>
      </c>
      <c r="S2430">
        <v>1</v>
      </c>
      <c r="T2430">
        <v>3</v>
      </c>
      <c r="U2430" t="b">
        <v>1</v>
      </c>
      <c r="V2430" t="s">
        <v>1100</v>
      </c>
      <c r="W2430" t="s">
        <v>3979</v>
      </c>
      <c r="X2430" t="s">
        <v>15443</v>
      </c>
      <c r="Y2430">
        <v>63</v>
      </c>
      <c r="Z2430">
        <v>63</v>
      </c>
      <c r="AA2430">
        <v>9</v>
      </c>
      <c r="AB2430">
        <v>9</v>
      </c>
      <c r="AC2430">
        <v>20</v>
      </c>
    </row>
    <row r="2431" spans="1:29">
      <c r="A2431">
        <v>2661</v>
      </c>
      <c r="B2431" t="s">
        <v>806</v>
      </c>
      <c r="C2431" t="s">
        <v>4035</v>
      </c>
      <c r="J2431" t="s">
        <v>1457</v>
      </c>
      <c r="K2431">
        <v>0</v>
      </c>
      <c r="N2431" t="b">
        <v>1</v>
      </c>
      <c r="O2431" t="b">
        <v>0</v>
      </c>
      <c r="P2431" t="b">
        <v>0</v>
      </c>
      <c r="Q2431">
        <v>9</v>
      </c>
      <c r="R2431">
        <v>1</v>
      </c>
      <c r="S2431">
        <v>1</v>
      </c>
      <c r="T2431">
        <v>3</v>
      </c>
      <c r="U2431" t="b">
        <v>1</v>
      </c>
      <c r="V2431" t="s">
        <v>1100</v>
      </c>
      <c r="W2431" t="s">
        <v>3979</v>
      </c>
      <c r="X2431" t="s">
        <v>15444</v>
      </c>
      <c r="Y2431">
        <v>64</v>
      </c>
      <c r="Z2431">
        <v>64</v>
      </c>
      <c r="AA2431">
        <v>9</v>
      </c>
      <c r="AB2431">
        <v>9</v>
      </c>
      <c r="AC2431">
        <v>20</v>
      </c>
    </row>
    <row r="2432" spans="1:29">
      <c r="A2432">
        <v>2662</v>
      </c>
      <c r="B2432" t="s">
        <v>806</v>
      </c>
      <c r="C2432" t="s">
        <v>4036</v>
      </c>
      <c r="J2432" t="s">
        <v>1457</v>
      </c>
      <c r="K2432">
        <v>0</v>
      </c>
      <c r="N2432" t="b">
        <v>1</v>
      </c>
      <c r="O2432" t="b">
        <v>0</v>
      </c>
      <c r="P2432" t="b">
        <v>0</v>
      </c>
      <c r="Q2432">
        <v>9</v>
      </c>
      <c r="R2432">
        <v>1</v>
      </c>
      <c r="S2432">
        <v>1</v>
      </c>
      <c r="T2432">
        <v>3</v>
      </c>
      <c r="U2432" t="b">
        <v>1</v>
      </c>
      <c r="V2432" t="s">
        <v>1100</v>
      </c>
      <c r="W2432" t="s">
        <v>3979</v>
      </c>
      <c r="X2432" t="s">
        <v>15445</v>
      </c>
      <c r="Y2432">
        <v>65</v>
      </c>
      <c r="Z2432">
        <v>65</v>
      </c>
      <c r="AA2432">
        <v>9</v>
      </c>
      <c r="AB2432">
        <v>9</v>
      </c>
      <c r="AC2432">
        <v>20</v>
      </c>
    </row>
    <row r="2433" spans="1:29">
      <c r="A2433">
        <v>2663</v>
      </c>
      <c r="B2433" t="s">
        <v>806</v>
      </c>
      <c r="C2433" t="s">
        <v>4037</v>
      </c>
      <c r="J2433" t="s">
        <v>1457</v>
      </c>
      <c r="K2433">
        <v>0</v>
      </c>
      <c r="N2433" t="b">
        <v>1</v>
      </c>
      <c r="O2433" t="b">
        <v>0</v>
      </c>
      <c r="P2433" t="b">
        <v>0</v>
      </c>
      <c r="Q2433">
        <v>9</v>
      </c>
      <c r="R2433">
        <v>1</v>
      </c>
      <c r="S2433">
        <v>1</v>
      </c>
      <c r="T2433">
        <v>3</v>
      </c>
      <c r="U2433" t="b">
        <v>1</v>
      </c>
      <c r="V2433" t="s">
        <v>1100</v>
      </c>
      <c r="W2433" t="s">
        <v>3979</v>
      </c>
      <c r="X2433" t="s">
        <v>15446</v>
      </c>
      <c r="Y2433">
        <v>66</v>
      </c>
      <c r="Z2433">
        <v>66</v>
      </c>
      <c r="AA2433">
        <v>9</v>
      </c>
      <c r="AB2433">
        <v>9</v>
      </c>
      <c r="AC2433">
        <v>20</v>
      </c>
    </row>
    <row r="2434" spans="1:29">
      <c r="A2434">
        <v>2664</v>
      </c>
      <c r="B2434" t="s">
        <v>806</v>
      </c>
      <c r="C2434" t="s">
        <v>4038</v>
      </c>
      <c r="J2434" t="s">
        <v>1457</v>
      </c>
      <c r="K2434">
        <v>0</v>
      </c>
      <c r="N2434" t="b">
        <v>1</v>
      </c>
      <c r="O2434" t="b">
        <v>0</v>
      </c>
      <c r="P2434" t="b">
        <v>0</v>
      </c>
      <c r="Q2434">
        <v>9</v>
      </c>
      <c r="R2434">
        <v>1</v>
      </c>
      <c r="S2434">
        <v>1</v>
      </c>
      <c r="T2434">
        <v>3</v>
      </c>
      <c r="U2434" t="b">
        <v>1</v>
      </c>
      <c r="V2434" t="s">
        <v>1100</v>
      </c>
      <c r="W2434" t="s">
        <v>3979</v>
      </c>
      <c r="X2434" t="s">
        <v>15494</v>
      </c>
      <c r="Y2434">
        <v>67</v>
      </c>
      <c r="Z2434">
        <v>67</v>
      </c>
      <c r="AA2434">
        <v>9</v>
      </c>
      <c r="AB2434">
        <v>9</v>
      </c>
      <c r="AC2434">
        <v>20</v>
      </c>
    </row>
    <row r="2435" spans="1:29">
      <c r="A2435">
        <v>2665</v>
      </c>
      <c r="B2435" t="s">
        <v>806</v>
      </c>
      <c r="C2435" t="s">
        <v>4039</v>
      </c>
      <c r="J2435" t="s">
        <v>1457</v>
      </c>
      <c r="K2435">
        <v>0</v>
      </c>
      <c r="N2435" t="b">
        <v>1</v>
      </c>
      <c r="O2435" t="b">
        <v>0</v>
      </c>
      <c r="P2435" t="b">
        <v>0</v>
      </c>
      <c r="Q2435">
        <v>9</v>
      </c>
      <c r="R2435">
        <v>1</v>
      </c>
      <c r="S2435">
        <v>1</v>
      </c>
      <c r="T2435">
        <v>3</v>
      </c>
      <c r="U2435" t="b">
        <v>1</v>
      </c>
      <c r="V2435" t="s">
        <v>1100</v>
      </c>
      <c r="W2435" t="s">
        <v>3979</v>
      </c>
      <c r="X2435" t="s">
        <v>15447</v>
      </c>
      <c r="Y2435">
        <v>68</v>
      </c>
      <c r="Z2435">
        <v>68</v>
      </c>
      <c r="AA2435">
        <v>9</v>
      </c>
      <c r="AB2435">
        <v>9</v>
      </c>
      <c r="AC2435">
        <v>20</v>
      </c>
    </row>
    <row r="2436" spans="1:29">
      <c r="A2436">
        <v>2666</v>
      </c>
      <c r="B2436" t="s">
        <v>806</v>
      </c>
      <c r="C2436" t="s">
        <v>4040</v>
      </c>
      <c r="J2436" t="s">
        <v>1457</v>
      </c>
      <c r="K2436">
        <v>0</v>
      </c>
      <c r="N2436" t="b">
        <v>1</v>
      </c>
      <c r="O2436" t="b">
        <v>0</v>
      </c>
      <c r="P2436" t="b">
        <v>0</v>
      </c>
      <c r="Q2436">
        <v>9</v>
      </c>
      <c r="R2436">
        <v>1</v>
      </c>
      <c r="S2436">
        <v>1</v>
      </c>
      <c r="T2436">
        <v>3</v>
      </c>
      <c r="U2436" t="b">
        <v>1</v>
      </c>
      <c r="V2436" t="s">
        <v>1100</v>
      </c>
      <c r="W2436" t="s">
        <v>3979</v>
      </c>
      <c r="X2436" t="s">
        <v>15448</v>
      </c>
      <c r="Y2436">
        <v>69</v>
      </c>
      <c r="Z2436">
        <v>69</v>
      </c>
      <c r="AA2436">
        <v>9</v>
      </c>
      <c r="AB2436">
        <v>9</v>
      </c>
      <c r="AC2436">
        <v>20</v>
      </c>
    </row>
    <row r="2437" spans="1:29">
      <c r="A2437">
        <v>2667</v>
      </c>
      <c r="B2437" t="s">
        <v>806</v>
      </c>
      <c r="C2437" t="s">
        <v>4041</v>
      </c>
      <c r="J2437" t="s">
        <v>1457</v>
      </c>
      <c r="K2437">
        <v>0</v>
      </c>
      <c r="N2437" t="b">
        <v>1</v>
      </c>
      <c r="O2437" t="b">
        <v>0</v>
      </c>
      <c r="P2437" t="b">
        <v>0</v>
      </c>
      <c r="Q2437">
        <v>9</v>
      </c>
      <c r="R2437">
        <v>1</v>
      </c>
      <c r="S2437">
        <v>1</v>
      </c>
      <c r="T2437">
        <v>3</v>
      </c>
      <c r="U2437" t="b">
        <v>1</v>
      </c>
      <c r="V2437" t="s">
        <v>1100</v>
      </c>
      <c r="W2437" t="s">
        <v>3979</v>
      </c>
      <c r="X2437" t="s">
        <v>15449</v>
      </c>
      <c r="Y2437">
        <v>70</v>
      </c>
      <c r="Z2437">
        <v>70</v>
      </c>
      <c r="AA2437">
        <v>9</v>
      </c>
      <c r="AB2437">
        <v>9</v>
      </c>
      <c r="AC2437">
        <v>20</v>
      </c>
    </row>
    <row r="2438" spans="1:29">
      <c r="A2438">
        <v>2668</v>
      </c>
      <c r="B2438" t="s">
        <v>806</v>
      </c>
      <c r="C2438" t="s">
        <v>4042</v>
      </c>
      <c r="J2438" t="s">
        <v>1457</v>
      </c>
      <c r="K2438">
        <v>0</v>
      </c>
      <c r="N2438" t="b">
        <v>1</v>
      </c>
      <c r="O2438" t="b">
        <v>0</v>
      </c>
      <c r="P2438" t="b">
        <v>0</v>
      </c>
      <c r="Q2438">
        <v>9</v>
      </c>
      <c r="R2438">
        <v>1</v>
      </c>
      <c r="S2438">
        <v>1</v>
      </c>
      <c r="T2438">
        <v>3</v>
      </c>
      <c r="U2438" t="b">
        <v>1</v>
      </c>
      <c r="V2438" t="s">
        <v>1100</v>
      </c>
      <c r="W2438" t="s">
        <v>3979</v>
      </c>
      <c r="X2438" t="s">
        <v>15450</v>
      </c>
      <c r="Y2438">
        <v>71</v>
      </c>
      <c r="Z2438">
        <v>71</v>
      </c>
      <c r="AA2438">
        <v>9</v>
      </c>
      <c r="AB2438">
        <v>9</v>
      </c>
      <c r="AC2438">
        <v>20</v>
      </c>
    </row>
    <row r="2439" spans="1:29">
      <c r="A2439">
        <v>2669</v>
      </c>
      <c r="B2439" t="s">
        <v>806</v>
      </c>
      <c r="C2439" t="s">
        <v>4043</v>
      </c>
      <c r="J2439" t="s">
        <v>1457</v>
      </c>
      <c r="K2439">
        <v>0</v>
      </c>
      <c r="N2439" t="b">
        <v>1</v>
      </c>
      <c r="O2439" t="b">
        <v>0</v>
      </c>
      <c r="P2439" t="b">
        <v>0</v>
      </c>
      <c r="Q2439">
        <v>9</v>
      </c>
      <c r="R2439">
        <v>1</v>
      </c>
      <c r="S2439">
        <v>1</v>
      </c>
      <c r="T2439">
        <v>3</v>
      </c>
      <c r="U2439" t="b">
        <v>1</v>
      </c>
      <c r="V2439" t="s">
        <v>1100</v>
      </c>
      <c r="W2439" t="s">
        <v>3979</v>
      </c>
      <c r="X2439" t="s">
        <v>15451</v>
      </c>
      <c r="Y2439">
        <v>72</v>
      </c>
      <c r="Z2439">
        <v>72</v>
      </c>
      <c r="AA2439">
        <v>9</v>
      </c>
      <c r="AB2439">
        <v>9</v>
      </c>
      <c r="AC2439">
        <v>20</v>
      </c>
    </row>
    <row r="2440" spans="1:29">
      <c r="A2440">
        <v>2670</v>
      </c>
      <c r="B2440" t="s">
        <v>806</v>
      </c>
      <c r="C2440" t="s">
        <v>4044</v>
      </c>
      <c r="J2440" t="s">
        <v>1457</v>
      </c>
      <c r="K2440">
        <v>0</v>
      </c>
      <c r="N2440" t="b">
        <v>1</v>
      </c>
      <c r="O2440" t="b">
        <v>0</v>
      </c>
      <c r="P2440" t="b">
        <v>0</v>
      </c>
      <c r="Q2440">
        <v>9</v>
      </c>
      <c r="R2440">
        <v>1</v>
      </c>
      <c r="S2440">
        <v>1</v>
      </c>
      <c r="T2440">
        <v>3</v>
      </c>
      <c r="U2440" t="b">
        <v>1</v>
      </c>
      <c r="V2440" t="s">
        <v>1100</v>
      </c>
      <c r="W2440" t="s">
        <v>3979</v>
      </c>
      <c r="X2440" t="s">
        <v>15452</v>
      </c>
      <c r="Y2440">
        <v>73</v>
      </c>
      <c r="Z2440">
        <v>73</v>
      </c>
      <c r="AA2440">
        <v>9</v>
      </c>
      <c r="AB2440">
        <v>9</v>
      </c>
      <c r="AC2440">
        <v>20</v>
      </c>
    </row>
    <row r="2441" spans="1:29">
      <c r="A2441">
        <v>2671</v>
      </c>
      <c r="B2441" t="s">
        <v>806</v>
      </c>
      <c r="C2441" t="s">
        <v>4045</v>
      </c>
      <c r="J2441" t="s">
        <v>1457</v>
      </c>
      <c r="K2441">
        <v>0</v>
      </c>
      <c r="N2441" t="b">
        <v>1</v>
      </c>
      <c r="O2441" t="b">
        <v>0</v>
      </c>
      <c r="P2441" t="b">
        <v>0</v>
      </c>
      <c r="Q2441">
        <v>9</v>
      </c>
      <c r="R2441">
        <v>1</v>
      </c>
      <c r="S2441">
        <v>1</v>
      </c>
      <c r="T2441">
        <v>3</v>
      </c>
      <c r="U2441" t="b">
        <v>1</v>
      </c>
      <c r="V2441" t="s">
        <v>1100</v>
      </c>
      <c r="W2441" t="s">
        <v>3979</v>
      </c>
      <c r="X2441" t="s">
        <v>15453</v>
      </c>
      <c r="Y2441">
        <v>74</v>
      </c>
      <c r="Z2441">
        <v>74</v>
      </c>
      <c r="AA2441">
        <v>9</v>
      </c>
      <c r="AB2441">
        <v>9</v>
      </c>
      <c r="AC2441">
        <v>20</v>
      </c>
    </row>
    <row r="2442" spans="1:29">
      <c r="A2442">
        <v>2672</v>
      </c>
      <c r="B2442" t="s">
        <v>806</v>
      </c>
      <c r="C2442" t="s">
        <v>4046</v>
      </c>
      <c r="J2442" t="s">
        <v>1457</v>
      </c>
      <c r="K2442">
        <v>0</v>
      </c>
      <c r="N2442" t="b">
        <v>0</v>
      </c>
      <c r="O2442" t="b">
        <v>1</v>
      </c>
      <c r="P2442" t="b">
        <v>0</v>
      </c>
      <c r="Q2442">
        <v>9</v>
      </c>
      <c r="R2442">
        <v>1</v>
      </c>
      <c r="S2442">
        <v>1</v>
      </c>
      <c r="T2442">
        <v>3</v>
      </c>
      <c r="U2442" t="b">
        <v>1</v>
      </c>
      <c r="V2442" t="s">
        <v>1100</v>
      </c>
      <c r="W2442" t="s">
        <v>3979</v>
      </c>
      <c r="X2442" t="s">
        <v>15454</v>
      </c>
      <c r="Y2442">
        <v>75</v>
      </c>
      <c r="Z2442">
        <v>75</v>
      </c>
      <c r="AA2442">
        <v>9</v>
      </c>
      <c r="AB2442">
        <v>9</v>
      </c>
      <c r="AC2442">
        <v>20</v>
      </c>
    </row>
    <row r="2443" spans="1:29">
      <c r="A2443">
        <v>2673</v>
      </c>
      <c r="B2443" t="s">
        <v>1516</v>
      </c>
      <c r="C2443" t="s">
        <v>4047</v>
      </c>
      <c r="D2443" t="s">
        <v>4048</v>
      </c>
      <c r="E2443" t="s">
        <v>4049</v>
      </c>
      <c r="U2443" t="b">
        <v>1</v>
      </c>
      <c r="V2443" t="s">
        <v>1100</v>
      </c>
      <c r="W2443" t="s">
        <v>3979</v>
      </c>
      <c r="X2443" t="s">
        <v>15495</v>
      </c>
      <c r="Y2443">
        <v>77</v>
      </c>
      <c r="Z2443">
        <v>92</v>
      </c>
      <c r="AA2443">
        <v>2</v>
      </c>
      <c r="AB2443">
        <v>10</v>
      </c>
      <c r="AC2443">
        <v>20</v>
      </c>
    </row>
    <row r="2444" spans="1:29">
      <c r="A2444">
        <v>2674</v>
      </c>
      <c r="B2444" t="s">
        <v>828</v>
      </c>
      <c r="C2444" t="s">
        <v>4050</v>
      </c>
      <c r="U2444" t="b">
        <v>1</v>
      </c>
      <c r="V2444" t="s">
        <v>1100</v>
      </c>
      <c r="W2444" t="s">
        <v>3979</v>
      </c>
      <c r="X2444" t="s">
        <v>15496</v>
      </c>
      <c r="Y2444">
        <v>77</v>
      </c>
      <c r="Z2444">
        <v>92</v>
      </c>
      <c r="AA2444">
        <v>2</v>
      </c>
      <c r="AB2444">
        <v>9</v>
      </c>
      <c r="AC2444">
        <v>20</v>
      </c>
    </row>
    <row r="2445" spans="1:29">
      <c r="A2445">
        <v>2675</v>
      </c>
      <c r="B2445" t="s">
        <v>1521</v>
      </c>
      <c r="C2445" t="s">
        <v>4051</v>
      </c>
      <c r="U2445" t="b">
        <v>1</v>
      </c>
      <c r="V2445" t="s">
        <v>1100</v>
      </c>
      <c r="W2445" t="s">
        <v>3979</v>
      </c>
      <c r="X2445" t="s">
        <v>15497</v>
      </c>
      <c r="Y2445">
        <v>78</v>
      </c>
      <c r="Z2445">
        <v>92</v>
      </c>
      <c r="AA2445">
        <v>2</v>
      </c>
      <c r="AB2445">
        <v>10</v>
      </c>
      <c r="AC2445">
        <v>20</v>
      </c>
    </row>
    <row r="2446" spans="1:29">
      <c r="A2446">
        <v>2676</v>
      </c>
      <c r="B2446" t="s">
        <v>806</v>
      </c>
      <c r="C2446" t="s">
        <v>4052</v>
      </c>
      <c r="J2446" t="s">
        <v>1457</v>
      </c>
      <c r="K2446">
        <v>0</v>
      </c>
      <c r="N2446" t="b">
        <v>1</v>
      </c>
      <c r="O2446" t="b">
        <v>0</v>
      </c>
      <c r="P2446" t="b">
        <v>0</v>
      </c>
      <c r="Q2446">
        <v>9</v>
      </c>
      <c r="R2446">
        <v>1</v>
      </c>
      <c r="S2446">
        <v>1</v>
      </c>
      <c r="T2446">
        <v>3</v>
      </c>
      <c r="U2446" t="b">
        <v>1</v>
      </c>
      <c r="V2446" t="s">
        <v>1100</v>
      </c>
      <c r="W2446" t="s">
        <v>3979</v>
      </c>
      <c r="X2446" t="s">
        <v>15460</v>
      </c>
      <c r="Y2446">
        <v>80</v>
      </c>
      <c r="Z2446">
        <v>80</v>
      </c>
      <c r="AA2446">
        <v>9</v>
      </c>
      <c r="AB2446">
        <v>9</v>
      </c>
      <c r="AC2446">
        <v>20</v>
      </c>
    </row>
    <row r="2447" spans="1:29">
      <c r="A2447">
        <v>2677</v>
      </c>
      <c r="B2447" t="s">
        <v>806</v>
      </c>
      <c r="C2447" t="s">
        <v>4053</v>
      </c>
      <c r="J2447" t="s">
        <v>1457</v>
      </c>
      <c r="K2447">
        <v>0</v>
      </c>
      <c r="N2447" t="b">
        <v>1</v>
      </c>
      <c r="O2447" t="b">
        <v>0</v>
      </c>
      <c r="P2447" t="b">
        <v>0</v>
      </c>
      <c r="Q2447">
        <v>9</v>
      </c>
      <c r="R2447">
        <v>1</v>
      </c>
      <c r="S2447">
        <v>1</v>
      </c>
      <c r="T2447">
        <v>3</v>
      </c>
      <c r="U2447" t="b">
        <v>1</v>
      </c>
      <c r="V2447" t="s">
        <v>1100</v>
      </c>
      <c r="W2447" t="s">
        <v>3979</v>
      </c>
      <c r="X2447" t="s">
        <v>15461</v>
      </c>
      <c r="Y2447">
        <v>81</v>
      </c>
      <c r="Z2447">
        <v>81</v>
      </c>
      <c r="AA2447">
        <v>9</v>
      </c>
      <c r="AB2447">
        <v>9</v>
      </c>
      <c r="AC2447">
        <v>20</v>
      </c>
    </row>
    <row r="2448" spans="1:29">
      <c r="A2448">
        <v>2678</v>
      </c>
      <c r="B2448" t="s">
        <v>806</v>
      </c>
      <c r="C2448" t="s">
        <v>4054</v>
      </c>
      <c r="J2448" t="s">
        <v>1457</v>
      </c>
      <c r="K2448">
        <v>0</v>
      </c>
      <c r="N2448" t="b">
        <v>1</v>
      </c>
      <c r="O2448" t="b">
        <v>0</v>
      </c>
      <c r="P2448" t="b">
        <v>0</v>
      </c>
      <c r="Q2448">
        <v>9</v>
      </c>
      <c r="R2448">
        <v>1</v>
      </c>
      <c r="S2448">
        <v>1</v>
      </c>
      <c r="T2448">
        <v>3</v>
      </c>
      <c r="U2448" t="b">
        <v>1</v>
      </c>
      <c r="V2448" t="s">
        <v>1100</v>
      </c>
      <c r="W2448" t="s">
        <v>3979</v>
      </c>
      <c r="X2448" t="s">
        <v>15462</v>
      </c>
      <c r="Y2448">
        <v>82</v>
      </c>
      <c r="Z2448">
        <v>82</v>
      </c>
      <c r="AA2448">
        <v>9</v>
      </c>
      <c r="AB2448">
        <v>9</v>
      </c>
      <c r="AC2448">
        <v>20</v>
      </c>
    </row>
    <row r="2449" spans="1:29">
      <c r="A2449">
        <v>2679</v>
      </c>
      <c r="B2449" t="s">
        <v>806</v>
      </c>
      <c r="C2449" t="s">
        <v>4055</v>
      </c>
      <c r="J2449" t="s">
        <v>1457</v>
      </c>
      <c r="K2449">
        <v>0</v>
      </c>
      <c r="N2449" t="b">
        <v>1</v>
      </c>
      <c r="O2449" t="b">
        <v>0</v>
      </c>
      <c r="P2449" t="b">
        <v>0</v>
      </c>
      <c r="Q2449">
        <v>9</v>
      </c>
      <c r="R2449">
        <v>1</v>
      </c>
      <c r="S2449">
        <v>1</v>
      </c>
      <c r="T2449">
        <v>3</v>
      </c>
      <c r="U2449" t="b">
        <v>1</v>
      </c>
      <c r="V2449" t="s">
        <v>1100</v>
      </c>
      <c r="W2449" t="s">
        <v>3979</v>
      </c>
      <c r="X2449" t="s">
        <v>15463</v>
      </c>
      <c r="Y2449">
        <v>83</v>
      </c>
      <c r="Z2449">
        <v>83</v>
      </c>
      <c r="AA2449">
        <v>9</v>
      </c>
      <c r="AB2449">
        <v>9</v>
      </c>
      <c r="AC2449">
        <v>20</v>
      </c>
    </row>
    <row r="2450" spans="1:29">
      <c r="A2450">
        <v>2680</v>
      </c>
      <c r="B2450" t="s">
        <v>806</v>
      </c>
      <c r="C2450" t="s">
        <v>4056</v>
      </c>
      <c r="J2450" t="s">
        <v>1457</v>
      </c>
      <c r="K2450">
        <v>0</v>
      </c>
      <c r="N2450" t="b">
        <v>1</v>
      </c>
      <c r="O2450" t="b">
        <v>0</v>
      </c>
      <c r="P2450" t="b">
        <v>0</v>
      </c>
      <c r="Q2450">
        <v>9</v>
      </c>
      <c r="R2450">
        <v>1</v>
      </c>
      <c r="S2450">
        <v>1</v>
      </c>
      <c r="T2450">
        <v>3</v>
      </c>
      <c r="U2450" t="b">
        <v>1</v>
      </c>
      <c r="V2450" t="s">
        <v>1100</v>
      </c>
      <c r="W2450" t="s">
        <v>3979</v>
      </c>
      <c r="X2450" t="s">
        <v>15498</v>
      </c>
      <c r="Y2450">
        <v>84</v>
      </c>
      <c r="Z2450">
        <v>84</v>
      </c>
      <c r="AA2450">
        <v>9</v>
      </c>
      <c r="AB2450">
        <v>9</v>
      </c>
      <c r="AC2450">
        <v>20</v>
      </c>
    </row>
    <row r="2451" spans="1:29">
      <c r="A2451">
        <v>2681</v>
      </c>
      <c r="B2451" t="s">
        <v>806</v>
      </c>
      <c r="C2451" t="s">
        <v>4057</v>
      </c>
      <c r="J2451" t="s">
        <v>1457</v>
      </c>
      <c r="K2451">
        <v>0</v>
      </c>
      <c r="N2451" t="b">
        <v>1</v>
      </c>
      <c r="O2451" t="b">
        <v>0</v>
      </c>
      <c r="P2451" t="b">
        <v>0</v>
      </c>
      <c r="Q2451">
        <v>9</v>
      </c>
      <c r="R2451">
        <v>1</v>
      </c>
      <c r="S2451">
        <v>1</v>
      </c>
      <c r="T2451">
        <v>3</v>
      </c>
      <c r="U2451" t="b">
        <v>1</v>
      </c>
      <c r="V2451" t="s">
        <v>1100</v>
      </c>
      <c r="W2451" t="s">
        <v>3979</v>
      </c>
      <c r="X2451" t="s">
        <v>15499</v>
      </c>
      <c r="Y2451">
        <v>85</v>
      </c>
      <c r="Z2451">
        <v>85</v>
      </c>
      <c r="AA2451">
        <v>9</v>
      </c>
      <c r="AB2451">
        <v>9</v>
      </c>
      <c r="AC2451">
        <v>20</v>
      </c>
    </row>
    <row r="2452" spans="1:29">
      <c r="A2452">
        <v>2682</v>
      </c>
      <c r="B2452" t="s">
        <v>806</v>
      </c>
      <c r="C2452" t="s">
        <v>4058</v>
      </c>
      <c r="J2452" t="s">
        <v>1457</v>
      </c>
      <c r="K2452">
        <v>0</v>
      </c>
      <c r="N2452" t="b">
        <v>1</v>
      </c>
      <c r="O2452" t="b">
        <v>0</v>
      </c>
      <c r="P2452" t="b">
        <v>0</v>
      </c>
      <c r="Q2452">
        <v>9</v>
      </c>
      <c r="R2452">
        <v>1</v>
      </c>
      <c r="S2452">
        <v>1</v>
      </c>
      <c r="T2452">
        <v>3</v>
      </c>
      <c r="U2452" t="b">
        <v>1</v>
      </c>
      <c r="V2452" t="s">
        <v>1100</v>
      </c>
      <c r="W2452" t="s">
        <v>3979</v>
      </c>
      <c r="X2452" t="s">
        <v>15464</v>
      </c>
      <c r="Y2452">
        <v>86</v>
      </c>
      <c r="Z2452">
        <v>86</v>
      </c>
      <c r="AA2452">
        <v>9</v>
      </c>
      <c r="AB2452">
        <v>9</v>
      </c>
      <c r="AC2452">
        <v>20</v>
      </c>
    </row>
    <row r="2453" spans="1:29">
      <c r="A2453">
        <v>2683</v>
      </c>
      <c r="B2453" t="s">
        <v>806</v>
      </c>
      <c r="C2453" t="s">
        <v>4059</v>
      </c>
      <c r="J2453" t="s">
        <v>1457</v>
      </c>
      <c r="K2453">
        <v>0</v>
      </c>
      <c r="N2453" t="b">
        <v>1</v>
      </c>
      <c r="O2453" t="b">
        <v>0</v>
      </c>
      <c r="P2453" t="b">
        <v>0</v>
      </c>
      <c r="Q2453">
        <v>9</v>
      </c>
      <c r="R2453">
        <v>1</v>
      </c>
      <c r="S2453">
        <v>1</v>
      </c>
      <c r="T2453">
        <v>3</v>
      </c>
      <c r="U2453" t="b">
        <v>1</v>
      </c>
      <c r="V2453" t="s">
        <v>1100</v>
      </c>
      <c r="W2453" t="s">
        <v>3979</v>
      </c>
      <c r="X2453" t="s">
        <v>15465</v>
      </c>
      <c r="Y2453">
        <v>87</v>
      </c>
      <c r="Z2453">
        <v>87</v>
      </c>
      <c r="AA2453">
        <v>9</v>
      </c>
      <c r="AB2453">
        <v>9</v>
      </c>
      <c r="AC2453">
        <v>20</v>
      </c>
    </row>
    <row r="2454" spans="1:29">
      <c r="A2454">
        <v>2684</v>
      </c>
      <c r="B2454" t="s">
        <v>806</v>
      </c>
      <c r="C2454" t="s">
        <v>4060</v>
      </c>
      <c r="J2454" t="s">
        <v>1457</v>
      </c>
      <c r="K2454">
        <v>0</v>
      </c>
      <c r="N2454" t="b">
        <v>1</v>
      </c>
      <c r="O2454" t="b">
        <v>0</v>
      </c>
      <c r="P2454" t="b">
        <v>0</v>
      </c>
      <c r="Q2454">
        <v>9</v>
      </c>
      <c r="R2454">
        <v>1</v>
      </c>
      <c r="S2454">
        <v>1</v>
      </c>
      <c r="T2454">
        <v>3</v>
      </c>
      <c r="U2454" t="b">
        <v>1</v>
      </c>
      <c r="V2454" t="s">
        <v>1100</v>
      </c>
      <c r="W2454" t="s">
        <v>3979</v>
      </c>
      <c r="X2454" t="s">
        <v>15466</v>
      </c>
      <c r="Y2454">
        <v>88</v>
      </c>
      <c r="Z2454">
        <v>88</v>
      </c>
      <c r="AA2454">
        <v>9</v>
      </c>
      <c r="AB2454">
        <v>9</v>
      </c>
      <c r="AC2454">
        <v>20</v>
      </c>
    </row>
    <row r="2455" spans="1:29">
      <c r="A2455">
        <v>2685</v>
      </c>
      <c r="B2455" t="s">
        <v>806</v>
      </c>
      <c r="C2455" t="s">
        <v>4061</v>
      </c>
      <c r="J2455" t="s">
        <v>1457</v>
      </c>
      <c r="K2455">
        <v>0</v>
      </c>
      <c r="N2455" t="b">
        <v>1</v>
      </c>
      <c r="O2455" t="b">
        <v>0</v>
      </c>
      <c r="P2455" t="b">
        <v>0</v>
      </c>
      <c r="Q2455">
        <v>9</v>
      </c>
      <c r="R2455">
        <v>1</v>
      </c>
      <c r="S2455">
        <v>1</v>
      </c>
      <c r="T2455">
        <v>3</v>
      </c>
      <c r="U2455" t="b">
        <v>1</v>
      </c>
      <c r="V2455" t="s">
        <v>1100</v>
      </c>
      <c r="W2455" t="s">
        <v>3979</v>
      </c>
      <c r="X2455" t="s">
        <v>15500</v>
      </c>
      <c r="Y2455">
        <v>89</v>
      </c>
      <c r="Z2455">
        <v>89</v>
      </c>
      <c r="AA2455">
        <v>9</v>
      </c>
      <c r="AB2455">
        <v>9</v>
      </c>
      <c r="AC2455">
        <v>20</v>
      </c>
    </row>
    <row r="2456" spans="1:29">
      <c r="A2456">
        <v>2686</v>
      </c>
      <c r="B2456" t="s">
        <v>806</v>
      </c>
      <c r="C2456" t="s">
        <v>4062</v>
      </c>
      <c r="J2456" t="s">
        <v>1457</v>
      </c>
      <c r="K2456">
        <v>0</v>
      </c>
      <c r="N2456" t="b">
        <v>1</v>
      </c>
      <c r="O2456" t="b">
        <v>0</v>
      </c>
      <c r="P2456" t="b">
        <v>0</v>
      </c>
      <c r="Q2456">
        <v>9</v>
      </c>
      <c r="R2456">
        <v>1</v>
      </c>
      <c r="S2456">
        <v>1</v>
      </c>
      <c r="T2456">
        <v>3</v>
      </c>
      <c r="U2456" t="b">
        <v>1</v>
      </c>
      <c r="V2456" t="s">
        <v>1100</v>
      </c>
      <c r="W2456" t="s">
        <v>3979</v>
      </c>
      <c r="X2456" t="s">
        <v>15467</v>
      </c>
      <c r="Y2456">
        <v>90</v>
      </c>
      <c r="Z2456">
        <v>90</v>
      </c>
      <c r="AA2456">
        <v>9</v>
      </c>
      <c r="AB2456">
        <v>9</v>
      </c>
      <c r="AC2456">
        <v>20</v>
      </c>
    </row>
    <row r="2457" spans="1:29">
      <c r="A2457">
        <v>2687</v>
      </c>
      <c r="B2457" t="s">
        <v>806</v>
      </c>
      <c r="C2457" t="s">
        <v>4063</v>
      </c>
      <c r="J2457" t="s">
        <v>1457</v>
      </c>
      <c r="K2457">
        <v>0</v>
      </c>
      <c r="N2457" t="b">
        <v>1</v>
      </c>
      <c r="O2457" t="b">
        <v>0</v>
      </c>
      <c r="P2457" t="b">
        <v>0</v>
      </c>
      <c r="Q2457">
        <v>9</v>
      </c>
      <c r="R2457">
        <v>1</v>
      </c>
      <c r="S2457">
        <v>1</v>
      </c>
      <c r="T2457">
        <v>3</v>
      </c>
      <c r="U2457" t="b">
        <v>1</v>
      </c>
      <c r="V2457" t="s">
        <v>1100</v>
      </c>
      <c r="W2457" t="s">
        <v>3979</v>
      </c>
      <c r="X2457" t="s">
        <v>15501</v>
      </c>
      <c r="Y2457">
        <v>91</v>
      </c>
      <c r="Z2457">
        <v>91</v>
      </c>
      <c r="AA2457">
        <v>9</v>
      </c>
      <c r="AB2457">
        <v>9</v>
      </c>
      <c r="AC2457">
        <v>20</v>
      </c>
    </row>
    <row r="2458" spans="1:29">
      <c r="A2458">
        <v>2688</v>
      </c>
      <c r="B2458" t="s">
        <v>806</v>
      </c>
      <c r="C2458" t="s">
        <v>4064</v>
      </c>
      <c r="J2458" t="s">
        <v>1457</v>
      </c>
      <c r="K2458">
        <v>0</v>
      </c>
      <c r="N2458" t="b">
        <v>0</v>
      </c>
      <c r="O2458" t="b">
        <v>1</v>
      </c>
      <c r="P2458" t="b">
        <v>0</v>
      </c>
      <c r="Q2458">
        <v>9</v>
      </c>
      <c r="R2458">
        <v>1</v>
      </c>
      <c r="S2458">
        <v>1</v>
      </c>
      <c r="T2458">
        <v>3</v>
      </c>
      <c r="U2458" t="b">
        <v>1</v>
      </c>
      <c r="V2458" t="s">
        <v>1100</v>
      </c>
      <c r="W2458" t="s">
        <v>3979</v>
      </c>
      <c r="X2458" t="s">
        <v>15502</v>
      </c>
      <c r="Y2458">
        <v>92</v>
      </c>
      <c r="Z2458">
        <v>92</v>
      </c>
      <c r="AA2458">
        <v>9</v>
      </c>
      <c r="AB2458">
        <v>9</v>
      </c>
      <c r="AC2458">
        <v>20</v>
      </c>
    </row>
    <row r="2459" spans="1:29">
      <c r="A2459">
        <v>2689</v>
      </c>
      <c r="B2459" t="s">
        <v>1516</v>
      </c>
      <c r="C2459" t="s">
        <v>4065</v>
      </c>
      <c r="D2459" t="s">
        <v>4066</v>
      </c>
      <c r="E2459" t="s">
        <v>4067</v>
      </c>
      <c r="U2459" t="b">
        <v>1</v>
      </c>
      <c r="V2459" t="s">
        <v>1100</v>
      </c>
      <c r="W2459" t="s">
        <v>3979</v>
      </c>
      <c r="X2459" t="s">
        <v>15503</v>
      </c>
      <c r="Y2459">
        <v>94</v>
      </c>
      <c r="Z2459">
        <v>109</v>
      </c>
      <c r="AA2459">
        <v>2</v>
      </c>
      <c r="AB2459">
        <v>10</v>
      </c>
      <c r="AC2459">
        <v>20</v>
      </c>
    </row>
    <row r="2460" spans="1:29">
      <c r="A2460">
        <v>2690</v>
      </c>
      <c r="B2460" t="s">
        <v>828</v>
      </c>
      <c r="C2460" t="s">
        <v>4068</v>
      </c>
      <c r="U2460" t="b">
        <v>1</v>
      </c>
      <c r="V2460" t="s">
        <v>1100</v>
      </c>
      <c r="W2460" t="s">
        <v>3979</v>
      </c>
      <c r="X2460" t="s">
        <v>15504</v>
      </c>
      <c r="Y2460">
        <v>94</v>
      </c>
      <c r="Z2460">
        <v>109</v>
      </c>
      <c r="AA2460">
        <v>2</v>
      </c>
      <c r="AB2460">
        <v>9</v>
      </c>
      <c r="AC2460">
        <v>20</v>
      </c>
    </row>
    <row r="2461" spans="1:29">
      <c r="A2461">
        <v>2691</v>
      </c>
      <c r="B2461" t="s">
        <v>1521</v>
      </c>
      <c r="C2461" t="s">
        <v>4069</v>
      </c>
      <c r="U2461" t="b">
        <v>1</v>
      </c>
      <c r="V2461" t="s">
        <v>1100</v>
      </c>
      <c r="W2461" t="s">
        <v>3979</v>
      </c>
      <c r="X2461" t="s">
        <v>15505</v>
      </c>
      <c r="Y2461">
        <v>95</v>
      </c>
      <c r="Z2461">
        <v>109</v>
      </c>
      <c r="AA2461">
        <v>2</v>
      </c>
      <c r="AB2461">
        <v>10</v>
      </c>
      <c r="AC2461">
        <v>20</v>
      </c>
    </row>
    <row r="2462" spans="1:29">
      <c r="A2462">
        <v>2692</v>
      </c>
      <c r="B2462" t="s">
        <v>806</v>
      </c>
      <c r="C2462" t="s">
        <v>4070</v>
      </c>
      <c r="J2462" t="s">
        <v>1457</v>
      </c>
      <c r="K2462">
        <v>0</v>
      </c>
      <c r="N2462" t="b">
        <v>1</v>
      </c>
      <c r="O2462" t="b">
        <v>0</v>
      </c>
      <c r="P2462" t="b">
        <v>0</v>
      </c>
      <c r="Q2462">
        <v>9</v>
      </c>
      <c r="R2462">
        <v>1</v>
      </c>
      <c r="S2462">
        <v>1</v>
      </c>
      <c r="T2462">
        <v>3</v>
      </c>
      <c r="U2462" t="b">
        <v>1</v>
      </c>
      <c r="V2462" t="s">
        <v>1100</v>
      </c>
      <c r="W2462" t="s">
        <v>3979</v>
      </c>
      <c r="X2462" t="s">
        <v>15472</v>
      </c>
      <c r="Y2462">
        <v>97</v>
      </c>
      <c r="Z2462">
        <v>97</v>
      </c>
      <c r="AA2462">
        <v>9</v>
      </c>
      <c r="AB2462">
        <v>9</v>
      </c>
      <c r="AC2462">
        <v>20</v>
      </c>
    </row>
    <row r="2463" spans="1:29">
      <c r="A2463">
        <v>2693</v>
      </c>
      <c r="B2463" t="s">
        <v>806</v>
      </c>
      <c r="C2463" t="s">
        <v>4071</v>
      </c>
      <c r="J2463" t="s">
        <v>1457</v>
      </c>
      <c r="K2463">
        <v>0</v>
      </c>
      <c r="N2463" t="b">
        <v>1</v>
      </c>
      <c r="O2463" t="b">
        <v>0</v>
      </c>
      <c r="P2463" t="b">
        <v>0</v>
      </c>
      <c r="Q2463">
        <v>9</v>
      </c>
      <c r="R2463">
        <v>1</v>
      </c>
      <c r="S2463">
        <v>1</v>
      </c>
      <c r="T2463">
        <v>3</v>
      </c>
      <c r="U2463" t="b">
        <v>1</v>
      </c>
      <c r="V2463" t="s">
        <v>1100</v>
      </c>
      <c r="W2463" t="s">
        <v>3979</v>
      </c>
      <c r="X2463" t="s">
        <v>15473</v>
      </c>
      <c r="Y2463">
        <v>98</v>
      </c>
      <c r="Z2463">
        <v>98</v>
      </c>
      <c r="AA2463">
        <v>9</v>
      </c>
      <c r="AB2463">
        <v>9</v>
      </c>
      <c r="AC2463">
        <v>20</v>
      </c>
    </row>
    <row r="2464" spans="1:29">
      <c r="A2464">
        <v>2694</v>
      </c>
      <c r="B2464" t="s">
        <v>806</v>
      </c>
      <c r="C2464" t="s">
        <v>4072</v>
      </c>
      <c r="J2464" t="s">
        <v>1457</v>
      </c>
      <c r="K2464">
        <v>0</v>
      </c>
      <c r="N2464" t="b">
        <v>1</v>
      </c>
      <c r="O2464" t="b">
        <v>0</v>
      </c>
      <c r="P2464" t="b">
        <v>0</v>
      </c>
      <c r="Q2464">
        <v>9</v>
      </c>
      <c r="R2464">
        <v>1</v>
      </c>
      <c r="S2464">
        <v>1</v>
      </c>
      <c r="T2464">
        <v>3</v>
      </c>
      <c r="U2464" t="b">
        <v>1</v>
      </c>
      <c r="V2464" t="s">
        <v>1100</v>
      </c>
      <c r="W2464" t="s">
        <v>3979</v>
      </c>
      <c r="X2464" t="s">
        <v>15474</v>
      </c>
      <c r="Y2464">
        <v>99</v>
      </c>
      <c r="Z2464">
        <v>99</v>
      </c>
      <c r="AA2464">
        <v>9</v>
      </c>
      <c r="AB2464">
        <v>9</v>
      </c>
      <c r="AC2464">
        <v>20</v>
      </c>
    </row>
    <row r="2465" spans="1:29">
      <c r="A2465">
        <v>2695</v>
      </c>
      <c r="B2465" t="s">
        <v>806</v>
      </c>
      <c r="C2465" t="s">
        <v>4073</v>
      </c>
      <c r="J2465" t="s">
        <v>1457</v>
      </c>
      <c r="K2465">
        <v>0</v>
      </c>
      <c r="N2465" t="b">
        <v>1</v>
      </c>
      <c r="O2465" t="b">
        <v>0</v>
      </c>
      <c r="P2465" t="b">
        <v>0</v>
      </c>
      <c r="Q2465">
        <v>9</v>
      </c>
      <c r="R2465">
        <v>1</v>
      </c>
      <c r="S2465">
        <v>1</v>
      </c>
      <c r="T2465">
        <v>3</v>
      </c>
      <c r="U2465" t="b">
        <v>1</v>
      </c>
      <c r="V2465" t="s">
        <v>1100</v>
      </c>
      <c r="W2465" t="s">
        <v>3979</v>
      </c>
      <c r="X2465" t="s">
        <v>15506</v>
      </c>
      <c r="Y2465">
        <v>100</v>
      </c>
      <c r="Z2465">
        <v>100</v>
      </c>
      <c r="AA2465">
        <v>9</v>
      </c>
      <c r="AB2465">
        <v>9</v>
      </c>
      <c r="AC2465">
        <v>20</v>
      </c>
    </row>
    <row r="2466" spans="1:29">
      <c r="A2466">
        <v>2696</v>
      </c>
      <c r="B2466" t="s">
        <v>806</v>
      </c>
      <c r="C2466" t="s">
        <v>4074</v>
      </c>
      <c r="J2466" t="s">
        <v>1457</v>
      </c>
      <c r="K2466">
        <v>0</v>
      </c>
      <c r="N2466" t="b">
        <v>1</v>
      </c>
      <c r="O2466" t="b">
        <v>0</v>
      </c>
      <c r="P2466" t="b">
        <v>0</v>
      </c>
      <c r="Q2466">
        <v>9</v>
      </c>
      <c r="R2466">
        <v>1</v>
      </c>
      <c r="S2466">
        <v>1</v>
      </c>
      <c r="T2466">
        <v>3</v>
      </c>
      <c r="U2466" t="b">
        <v>1</v>
      </c>
      <c r="V2466" t="s">
        <v>1100</v>
      </c>
      <c r="W2466" t="s">
        <v>3979</v>
      </c>
      <c r="X2466" t="s">
        <v>15475</v>
      </c>
      <c r="Y2466">
        <v>101</v>
      </c>
      <c r="Z2466">
        <v>101</v>
      </c>
      <c r="AA2466">
        <v>9</v>
      </c>
      <c r="AB2466">
        <v>9</v>
      </c>
      <c r="AC2466">
        <v>20</v>
      </c>
    </row>
    <row r="2467" spans="1:29">
      <c r="A2467">
        <v>2697</v>
      </c>
      <c r="B2467" t="s">
        <v>806</v>
      </c>
      <c r="C2467" t="s">
        <v>4075</v>
      </c>
      <c r="J2467" t="s">
        <v>1457</v>
      </c>
      <c r="K2467">
        <v>0</v>
      </c>
      <c r="N2467" t="b">
        <v>1</v>
      </c>
      <c r="O2467" t="b">
        <v>0</v>
      </c>
      <c r="P2467" t="b">
        <v>0</v>
      </c>
      <c r="Q2467">
        <v>9</v>
      </c>
      <c r="R2467">
        <v>1</v>
      </c>
      <c r="S2467">
        <v>1</v>
      </c>
      <c r="T2467">
        <v>3</v>
      </c>
      <c r="U2467" t="b">
        <v>1</v>
      </c>
      <c r="V2467" t="s">
        <v>1100</v>
      </c>
      <c r="W2467" t="s">
        <v>3979</v>
      </c>
      <c r="X2467" t="s">
        <v>15507</v>
      </c>
      <c r="Y2467">
        <v>102</v>
      </c>
      <c r="Z2467">
        <v>102</v>
      </c>
      <c r="AA2467">
        <v>9</v>
      </c>
      <c r="AB2467">
        <v>9</v>
      </c>
      <c r="AC2467">
        <v>20</v>
      </c>
    </row>
    <row r="2468" spans="1:29">
      <c r="A2468">
        <v>2698</v>
      </c>
      <c r="B2468" t="s">
        <v>806</v>
      </c>
      <c r="C2468" t="s">
        <v>4076</v>
      </c>
      <c r="J2468" t="s">
        <v>1457</v>
      </c>
      <c r="K2468">
        <v>0</v>
      </c>
      <c r="N2468" t="b">
        <v>1</v>
      </c>
      <c r="O2468" t="b">
        <v>0</v>
      </c>
      <c r="P2468" t="b">
        <v>0</v>
      </c>
      <c r="Q2468">
        <v>9</v>
      </c>
      <c r="R2468">
        <v>1</v>
      </c>
      <c r="S2468">
        <v>1</v>
      </c>
      <c r="T2468">
        <v>3</v>
      </c>
      <c r="U2468" t="b">
        <v>1</v>
      </c>
      <c r="V2468" t="s">
        <v>1100</v>
      </c>
      <c r="W2468" t="s">
        <v>3979</v>
      </c>
      <c r="X2468" t="s">
        <v>15476</v>
      </c>
      <c r="Y2468">
        <v>103</v>
      </c>
      <c r="Z2468">
        <v>103</v>
      </c>
      <c r="AA2468">
        <v>9</v>
      </c>
      <c r="AB2468">
        <v>9</v>
      </c>
      <c r="AC2468">
        <v>20</v>
      </c>
    </row>
    <row r="2469" spans="1:29">
      <c r="A2469">
        <v>2699</v>
      </c>
      <c r="B2469" t="s">
        <v>806</v>
      </c>
      <c r="C2469" t="s">
        <v>4077</v>
      </c>
      <c r="J2469" t="s">
        <v>1457</v>
      </c>
      <c r="K2469">
        <v>0</v>
      </c>
      <c r="N2469" t="b">
        <v>1</v>
      </c>
      <c r="O2469" t="b">
        <v>0</v>
      </c>
      <c r="P2469" t="b">
        <v>0</v>
      </c>
      <c r="Q2469">
        <v>9</v>
      </c>
      <c r="R2469">
        <v>1</v>
      </c>
      <c r="S2469">
        <v>1</v>
      </c>
      <c r="T2469">
        <v>3</v>
      </c>
      <c r="U2469" t="b">
        <v>1</v>
      </c>
      <c r="V2469" t="s">
        <v>1100</v>
      </c>
      <c r="W2469" t="s">
        <v>3979</v>
      </c>
      <c r="X2469" t="s">
        <v>15508</v>
      </c>
      <c r="Y2469">
        <v>104</v>
      </c>
      <c r="Z2469">
        <v>104</v>
      </c>
      <c r="AA2469">
        <v>9</v>
      </c>
      <c r="AB2469">
        <v>9</v>
      </c>
      <c r="AC2469">
        <v>20</v>
      </c>
    </row>
    <row r="2470" spans="1:29">
      <c r="A2470">
        <v>2700</v>
      </c>
      <c r="B2470" t="s">
        <v>806</v>
      </c>
      <c r="C2470" t="s">
        <v>4078</v>
      </c>
      <c r="J2470" t="s">
        <v>1457</v>
      </c>
      <c r="K2470">
        <v>0</v>
      </c>
      <c r="N2470" t="b">
        <v>1</v>
      </c>
      <c r="O2470" t="b">
        <v>0</v>
      </c>
      <c r="P2470" t="b">
        <v>0</v>
      </c>
      <c r="Q2470">
        <v>9</v>
      </c>
      <c r="R2470">
        <v>1</v>
      </c>
      <c r="S2470">
        <v>1</v>
      </c>
      <c r="T2470">
        <v>3</v>
      </c>
      <c r="U2470" t="b">
        <v>1</v>
      </c>
      <c r="V2470" t="s">
        <v>1100</v>
      </c>
      <c r="W2470" t="s">
        <v>3979</v>
      </c>
      <c r="X2470" t="s">
        <v>15509</v>
      </c>
      <c r="Y2470">
        <v>105</v>
      </c>
      <c r="Z2470">
        <v>105</v>
      </c>
      <c r="AA2470">
        <v>9</v>
      </c>
      <c r="AB2470">
        <v>9</v>
      </c>
      <c r="AC2470">
        <v>20</v>
      </c>
    </row>
    <row r="2471" spans="1:29">
      <c r="A2471">
        <v>2701</v>
      </c>
      <c r="B2471" t="s">
        <v>806</v>
      </c>
      <c r="C2471" t="s">
        <v>4079</v>
      </c>
      <c r="J2471" t="s">
        <v>1457</v>
      </c>
      <c r="K2471">
        <v>0</v>
      </c>
      <c r="N2471" t="b">
        <v>1</v>
      </c>
      <c r="O2471" t="b">
        <v>0</v>
      </c>
      <c r="P2471" t="b">
        <v>0</v>
      </c>
      <c r="Q2471">
        <v>9</v>
      </c>
      <c r="R2471">
        <v>1</v>
      </c>
      <c r="S2471">
        <v>1</v>
      </c>
      <c r="T2471">
        <v>3</v>
      </c>
      <c r="U2471" t="b">
        <v>1</v>
      </c>
      <c r="V2471" t="s">
        <v>1100</v>
      </c>
      <c r="W2471" t="s">
        <v>3979</v>
      </c>
      <c r="X2471" t="s">
        <v>15510</v>
      </c>
      <c r="Y2471">
        <v>106</v>
      </c>
      <c r="Z2471">
        <v>106</v>
      </c>
      <c r="AA2471">
        <v>9</v>
      </c>
      <c r="AB2471">
        <v>9</v>
      </c>
      <c r="AC2471">
        <v>20</v>
      </c>
    </row>
    <row r="2472" spans="1:29">
      <c r="A2472">
        <v>2702</v>
      </c>
      <c r="B2472" t="s">
        <v>806</v>
      </c>
      <c r="C2472" t="s">
        <v>4080</v>
      </c>
      <c r="J2472" t="s">
        <v>1457</v>
      </c>
      <c r="K2472">
        <v>0</v>
      </c>
      <c r="N2472" t="b">
        <v>1</v>
      </c>
      <c r="O2472" t="b">
        <v>0</v>
      </c>
      <c r="P2472" t="b">
        <v>0</v>
      </c>
      <c r="Q2472">
        <v>9</v>
      </c>
      <c r="R2472">
        <v>1</v>
      </c>
      <c r="S2472">
        <v>1</v>
      </c>
      <c r="T2472">
        <v>3</v>
      </c>
      <c r="U2472" t="b">
        <v>1</v>
      </c>
      <c r="V2472" t="s">
        <v>1100</v>
      </c>
      <c r="W2472" t="s">
        <v>3979</v>
      </c>
      <c r="X2472" t="s">
        <v>15511</v>
      </c>
      <c r="Y2472">
        <v>107</v>
      </c>
      <c r="Z2472">
        <v>107</v>
      </c>
      <c r="AA2472">
        <v>9</v>
      </c>
      <c r="AB2472">
        <v>9</v>
      </c>
      <c r="AC2472">
        <v>20</v>
      </c>
    </row>
    <row r="2473" spans="1:29">
      <c r="A2473">
        <v>2703</v>
      </c>
      <c r="B2473" t="s">
        <v>806</v>
      </c>
      <c r="C2473" t="s">
        <v>4081</v>
      </c>
      <c r="J2473" t="s">
        <v>1457</v>
      </c>
      <c r="K2473">
        <v>0</v>
      </c>
      <c r="N2473" t="b">
        <v>1</v>
      </c>
      <c r="O2473" t="b">
        <v>0</v>
      </c>
      <c r="P2473" t="b">
        <v>0</v>
      </c>
      <c r="Q2473">
        <v>9</v>
      </c>
      <c r="R2473">
        <v>1</v>
      </c>
      <c r="S2473">
        <v>1</v>
      </c>
      <c r="T2473">
        <v>3</v>
      </c>
      <c r="U2473" t="b">
        <v>1</v>
      </c>
      <c r="V2473" t="s">
        <v>1100</v>
      </c>
      <c r="W2473" t="s">
        <v>3979</v>
      </c>
      <c r="X2473" t="s">
        <v>15512</v>
      </c>
      <c r="Y2473">
        <v>108</v>
      </c>
      <c r="Z2473">
        <v>108</v>
      </c>
      <c r="AA2473">
        <v>9</v>
      </c>
      <c r="AB2473">
        <v>9</v>
      </c>
      <c r="AC2473">
        <v>20</v>
      </c>
    </row>
    <row r="2474" spans="1:29">
      <c r="A2474">
        <v>2704</v>
      </c>
      <c r="B2474" t="s">
        <v>806</v>
      </c>
      <c r="C2474" t="s">
        <v>4082</v>
      </c>
      <c r="J2474" t="s">
        <v>1457</v>
      </c>
      <c r="K2474">
        <v>0</v>
      </c>
      <c r="N2474" t="b">
        <v>0</v>
      </c>
      <c r="O2474" t="b">
        <v>1</v>
      </c>
      <c r="P2474" t="b">
        <v>0</v>
      </c>
      <c r="Q2474">
        <v>9</v>
      </c>
      <c r="R2474">
        <v>1</v>
      </c>
      <c r="S2474">
        <v>1</v>
      </c>
      <c r="T2474">
        <v>3</v>
      </c>
      <c r="U2474" t="b">
        <v>1</v>
      </c>
      <c r="V2474" t="s">
        <v>1100</v>
      </c>
      <c r="W2474" t="s">
        <v>3979</v>
      </c>
      <c r="X2474" t="s">
        <v>15513</v>
      </c>
      <c r="Y2474">
        <v>109</v>
      </c>
      <c r="Z2474">
        <v>109</v>
      </c>
      <c r="AA2474">
        <v>9</v>
      </c>
      <c r="AB2474">
        <v>9</v>
      </c>
      <c r="AC2474">
        <v>20</v>
      </c>
    </row>
    <row r="2475" spans="1:29">
      <c r="A2475">
        <v>2705</v>
      </c>
      <c r="B2475" t="s">
        <v>1516</v>
      </c>
      <c r="C2475" t="s">
        <v>4102</v>
      </c>
      <c r="D2475" t="s">
        <v>4103</v>
      </c>
      <c r="E2475" t="s">
        <v>4104</v>
      </c>
      <c r="U2475" t="b">
        <v>1</v>
      </c>
      <c r="V2475" t="s">
        <v>1084</v>
      </c>
      <c r="W2475" t="s">
        <v>4105</v>
      </c>
      <c r="X2475" t="s">
        <v>15514</v>
      </c>
      <c r="Y2475">
        <v>11</v>
      </c>
      <c r="Z2475">
        <v>86</v>
      </c>
      <c r="AA2475">
        <v>2</v>
      </c>
      <c r="AB2475">
        <v>8</v>
      </c>
      <c r="AC2475">
        <v>21</v>
      </c>
    </row>
    <row r="2476" spans="1:29">
      <c r="A2476">
        <v>2706</v>
      </c>
      <c r="B2476" t="s">
        <v>828</v>
      </c>
      <c r="C2476" t="s">
        <v>4106</v>
      </c>
      <c r="U2476" t="b">
        <v>1</v>
      </c>
      <c r="V2476" t="s">
        <v>1084</v>
      </c>
      <c r="W2476" t="s">
        <v>4105</v>
      </c>
      <c r="X2476" t="s">
        <v>15515</v>
      </c>
      <c r="Y2476">
        <v>11</v>
      </c>
      <c r="Z2476">
        <v>86</v>
      </c>
      <c r="AA2476">
        <v>3</v>
      </c>
      <c r="AB2476">
        <v>8</v>
      </c>
      <c r="AC2476">
        <v>21</v>
      </c>
    </row>
    <row r="2477" spans="1:29">
      <c r="A2477">
        <v>2707</v>
      </c>
      <c r="B2477" t="s">
        <v>1521</v>
      </c>
      <c r="C2477" t="s">
        <v>4107</v>
      </c>
      <c r="U2477" t="b">
        <v>1</v>
      </c>
      <c r="V2477" t="s">
        <v>1084</v>
      </c>
      <c r="W2477" t="s">
        <v>4105</v>
      </c>
      <c r="X2477" t="s">
        <v>15516</v>
      </c>
      <c r="Y2477">
        <v>12</v>
      </c>
      <c r="Z2477">
        <v>86</v>
      </c>
      <c r="AA2477">
        <v>2</v>
      </c>
      <c r="AB2477">
        <v>8</v>
      </c>
      <c r="AC2477">
        <v>21</v>
      </c>
    </row>
    <row r="2478" spans="1:29">
      <c r="A2478">
        <v>2708</v>
      </c>
      <c r="B2478" t="s">
        <v>806</v>
      </c>
      <c r="C2478" t="s">
        <v>4108</v>
      </c>
      <c r="J2478" t="s">
        <v>1457</v>
      </c>
      <c r="K2478">
        <v>0</v>
      </c>
      <c r="N2478" t="b">
        <v>0</v>
      </c>
      <c r="O2478" t="b">
        <v>1</v>
      </c>
      <c r="P2478" t="b">
        <v>0</v>
      </c>
      <c r="Q2478">
        <v>1</v>
      </c>
      <c r="R2478">
        <v>2</v>
      </c>
      <c r="S2478">
        <v>1</v>
      </c>
      <c r="T2478">
        <v>3</v>
      </c>
      <c r="U2478" t="b">
        <v>1</v>
      </c>
      <c r="V2478" t="s">
        <v>1084</v>
      </c>
      <c r="W2478" t="s">
        <v>4105</v>
      </c>
      <c r="X2478" t="s">
        <v>14553</v>
      </c>
      <c r="Y2478">
        <v>15</v>
      </c>
      <c r="Z2478">
        <v>15</v>
      </c>
      <c r="AA2478">
        <v>6</v>
      </c>
      <c r="AB2478">
        <v>6</v>
      </c>
      <c r="AC2478">
        <v>21</v>
      </c>
    </row>
    <row r="2479" spans="1:29">
      <c r="A2479">
        <v>2709</v>
      </c>
      <c r="B2479" t="s">
        <v>806</v>
      </c>
      <c r="C2479" t="s">
        <v>4109</v>
      </c>
      <c r="J2479" t="s">
        <v>1457</v>
      </c>
      <c r="K2479">
        <v>0</v>
      </c>
      <c r="N2479" t="b">
        <v>0</v>
      </c>
      <c r="O2479" t="b">
        <v>1</v>
      </c>
      <c r="P2479" t="b">
        <v>0</v>
      </c>
      <c r="Q2479">
        <v>1</v>
      </c>
      <c r="R2479">
        <v>2</v>
      </c>
      <c r="S2479">
        <v>1</v>
      </c>
      <c r="T2479">
        <v>3</v>
      </c>
      <c r="U2479" t="b">
        <v>1</v>
      </c>
      <c r="V2479" t="s">
        <v>1084</v>
      </c>
      <c r="W2479" t="s">
        <v>4105</v>
      </c>
      <c r="X2479" t="s">
        <v>14667</v>
      </c>
      <c r="Y2479">
        <v>15</v>
      </c>
      <c r="Z2479">
        <v>15</v>
      </c>
      <c r="AA2479">
        <v>7</v>
      </c>
      <c r="AB2479">
        <v>7</v>
      </c>
      <c r="AC2479">
        <v>21</v>
      </c>
    </row>
    <row r="2480" spans="1:29">
      <c r="A2480">
        <v>2710</v>
      </c>
      <c r="B2480" t="s">
        <v>806</v>
      </c>
      <c r="C2480" t="s">
        <v>4110</v>
      </c>
      <c r="J2480" t="s">
        <v>1457</v>
      </c>
      <c r="K2480">
        <v>0</v>
      </c>
      <c r="N2480" t="b">
        <v>0</v>
      </c>
      <c r="O2480" t="b">
        <v>1</v>
      </c>
      <c r="P2480" t="b">
        <v>0</v>
      </c>
      <c r="Q2480">
        <v>1</v>
      </c>
      <c r="R2480">
        <v>2</v>
      </c>
      <c r="S2480">
        <v>1</v>
      </c>
      <c r="T2480">
        <v>3</v>
      </c>
      <c r="U2480" t="b">
        <v>1</v>
      </c>
      <c r="V2480" t="s">
        <v>1084</v>
      </c>
      <c r="W2480" t="s">
        <v>4105</v>
      </c>
      <c r="X2480" t="s">
        <v>14554</v>
      </c>
      <c r="Y2480">
        <v>16</v>
      </c>
      <c r="Z2480">
        <v>16</v>
      </c>
      <c r="AA2480">
        <v>6</v>
      </c>
      <c r="AB2480">
        <v>6</v>
      </c>
      <c r="AC2480">
        <v>21</v>
      </c>
    </row>
    <row r="2481" spans="1:29">
      <c r="A2481">
        <v>2711</v>
      </c>
      <c r="B2481" t="s">
        <v>806</v>
      </c>
      <c r="C2481" t="s">
        <v>4111</v>
      </c>
      <c r="J2481" t="s">
        <v>1457</v>
      </c>
      <c r="K2481">
        <v>0</v>
      </c>
      <c r="N2481" t="b">
        <v>0</v>
      </c>
      <c r="O2481" t="b">
        <v>1</v>
      </c>
      <c r="P2481" t="b">
        <v>0</v>
      </c>
      <c r="Q2481">
        <v>1</v>
      </c>
      <c r="R2481">
        <v>2</v>
      </c>
      <c r="S2481">
        <v>1</v>
      </c>
      <c r="T2481">
        <v>3</v>
      </c>
      <c r="U2481" t="b">
        <v>1</v>
      </c>
      <c r="V2481" t="s">
        <v>1084</v>
      </c>
      <c r="W2481" t="s">
        <v>4105</v>
      </c>
      <c r="X2481" t="s">
        <v>14668</v>
      </c>
      <c r="Y2481">
        <v>16</v>
      </c>
      <c r="Z2481">
        <v>16</v>
      </c>
      <c r="AA2481">
        <v>7</v>
      </c>
      <c r="AB2481">
        <v>7</v>
      </c>
      <c r="AC2481">
        <v>21</v>
      </c>
    </row>
    <row r="2482" spans="1:29">
      <c r="A2482">
        <v>2712</v>
      </c>
      <c r="B2482" t="s">
        <v>806</v>
      </c>
      <c r="C2482" t="s">
        <v>4112</v>
      </c>
      <c r="J2482" t="s">
        <v>1457</v>
      </c>
      <c r="K2482">
        <v>0</v>
      </c>
      <c r="N2482" t="b">
        <v>0</v>
      </c>
      <c r="O2482" t="b">
        <v>1</v>
      </c>
      <c r="P2482" t="b">
        <v>0</v>
      </c>
      <c r="Q2482">
        <v>1</v>
      </c>
      <c r="R2482">
        <v>2</v>
      </c>
      <c r="S2482">
        <v>1</v>
      </c>
      <c r="T2482">
        <v>3</v>
      </c>
      <c r="U2482" t="b">
        <v>1</v>
      </c>
      <c r="V2482" t="s">
        <v>1084</v>
      </c>
      <c r="W2482" t="s">
        <v>4105</v>
      </c>
      <c r="X2482" t="s">
        <v>14457</v>
      </c>
      <c r="Y2482">
        <v>17</v>
      </c>
      <c r="Z2482">
        <v>17</v>
      </c>
      <c r="AA2482">
        <v>6</v>
      </c>
      <c r="AB2482">
        <v>6</v>
      </c>
      <c r="AC2482">
        <v>21</v>
      </c>
    </row>
    <row r="2483" spans="1:29">
      <c r="A2483">
        <v>2713</v>
      </c>
      <c r="B2483" t="s">
        <v>806</v>
      </c>
      <c r="C2483" t="s">
        <v>4113</v>
      </c>
      <c r="J2483" t="s">
        <v>1457</v>
      </c>
      <c r="K2483">
        <v>0</v>
      </c>
      <c r="N2483" t="b">
        <v>0</v>
      </c>
      <c r="O2483" t="b">
        <v>1</v>
      </c>
      <c r="P2483" t="b">
        <v>0</v>
      </c>
      <c r="Q2483">
        <v>1</v>
      </c>
      <c r="R2483">
        <v>2</v>
      </c>
      <c r="S2483">
        <v>1</v>
      </c>
      <c r="T2483">
        <v>3</v>
      </c>
      <c r="U2483" t="b">
        <v>1</v>
      </c>
      <c r="V2483" t="s">
        <v>1084</v>
      </c>
      <c r="W2483" t="s">
        <v>4105</v>
      </c>
      <c r="X2483" t="s">
        <v>14669</v>
      </c>
      <c r="Y2483">
        <v>17</v>
      </c>
      <c r="Z2483">
        <v>17</v>
      </c>
      <c r="AA2483">
        <v>7</v>
      </c>
      <c r="AB2483">
        <v>7</v>
      </c>
      <c r="AC2483">
        <v>21</v>
      </c>
    </row>
    <row r="2484" spans="1:29">
      <c r="A2484">
        <v>2714</v>
      </c>
      <c r="B2484" t="s">
        <v>806</v>
      </c>
      <c r="C2484" t="s">
        <v>4114</v>
      </c>
      <c r="J2484" t="s">
        <v>1457</v>
      </c>
      <c r="K2484">
        <v>0</v>
      </c>
      <c r="N2484" t="b">
        <v>0</v>
      </c>
      <c r="O2484" t="b">
        <v>1</v>
      </c>
      <c r="P2484" t="b">
        <v>0</v>
      </c>
      <c r="Q2484">
        <v>1</v>
      </c>
      <c r="R2484">
        <v>2</v>
      </c>
      <c r="S2484">
        <v>1</v>
      </c>
      <c r="T2484">
        <v>3</v>
      </c>
      <c r="U2484" t="b">
        <v>1</v>
      </c>
      <c r="V2484" t="s">
        <v>1084</v>
      </c>
      <c r="W2484" t="s">
        <v>4105</v>
      </c>
      <c r="X2484" t="s">
        <v>14635</v>
      </c>
      <c r="Y2484">
        <v>18</v>
      </c>
      <c r="Z2484">
        <v>18</v>
      </c>
      <c r="AA2484">
        <v>6</v>
      </c>
      <c r="AB2484">
        <v>6</v>
      </c>
      <c r="AC2484">
        <v>21</v>
      </c>
    </row>
    <row r="2485" spans="1:29">
      <c r="A2485">
        <v>2715</v>
      </c>
      <c r="B2485" t="s">
        <v>806</v>
      </c>
      <c r="C2485" t="s">
        <v>4115</v>
      </c>
      <c r="J2485" t="s">
        <v>1457</v>
      </c>
      <c r="K2485">
        <v>0</v>
      </c>
      <c r="N2485" t="b">
        <v>0</v>
      </c>
      <c r="O2485" t="b">
        <v>1</v>
      </c>
      <c r="P2485" t="b">
        <v>0</v>
      </c>
      <c r="Q2485">
        <v>1</v>
      </c>
      <c r="R2485">
        <v>2</v>
      </c>
      <c r="S2485">
        <v>1</v>
      </c>
      <c r="T2485">
        <v>3</v>
      </c>
      <c r="U2485" t="b">
        <v>1</v>
      </c>
      <c r="V2485" t="s">
        <v>1084</v>
      </c>
      <c r="W2485" t="s">
        <v>4105</v>
      </c>
      <c r="X2485" t="s">
        <v>14670</v>
      </c>
      <c r="Y2485">
        <v>18</v>
      </c>
      <c r="Z2485">
        <v>18</v>
      </c>
      <c r="AA2485">
        <v>7</v>
      </c>
      <c r="AB2485">
        <v>7</v>
      </c>
      <c r="AC2485">
        <v>21</v>
      </c>
    </row>
    <row r="2486" spans="1:29">
      <c r="A2486">
        <v>2716</v>
      </c>
      <c r="B2486" t="s">
        <v>806</v>
      </c>
      <c r="C2486" t="s">
        <v>4116</v>
      </c>
      <c r="J2486" t="s">
        <v>1457</v>
      </c>
      <c r="K2486">
        <v>0</v>
      </c>
      <c r="N2486" t="b">
        <v>0</v>
      </c>
      <c r="O2486" t="b">
        <v>1</v>
      </c>
      <c r="P2486" t="b">
        <v>0</v>
      </c>
      <c r="Q2486">
        <v>1</v>
      </c>
      <c r="R2486">
        <v>2</v>
      </c>
      <c r="S2486">
        <v>1</v>
      </c>
      <c r="T2486">
        <v>3</v>
      </c>
      <c r="U2486" t="b">
        <v>1</v>
      </c>
      <c r="V2486" t="s">
        <v>1084</v>
      </c>
      <c r="W2486" t="s">
        <v>4105</v>
      </c>
      <c r="X2486" t="s">
        <v>14638</v>
      </c>
      <c r="Y2486">
        <v>19</v>
      </c>
      <c r="Z2486">
        <v>19</v>
      </c>
      <c r="AA2486">
        <v>6</v>
      </c>
      <c r="AB2486">
        <v>6</v>
      </c>
      <c r="AC2486">
        <v>21</v>
      </c>
    </row>
    <row r="2487" spans="1:29">
      <c r="A2487">
        <v>2717</v>
      </c>
      <c r="B2487" t="s">
        <v>806</v>
      </c>
      <c r="C2487" t="s">
        <v>4117</v>
      </c>
      <c r="J2487" t="s">
        <v>1457</v>
      </c>
      <c r="K2487">
        <v>0</v>
      </c>
      <c r="N2487" t="b">
        <v>0</v>
      </c>
      <c r="O2487" t="b">
        <v>1</v>
      </c>
      <c r="P2487" t="b">
        <v>0</v>
      </c>
      <c r="Q2487">
        <v>1</v>
      </c>
      <c r="R2487">
        <v>2</v>
      </c>
      <c r="S2487">
        <v>1</v>
      </c>
      <c r="T2487">
        <v>3</v>
      </c>
      <c r="U2487" t="b">
        <v>1</v>
      </c>
      <c r="V2487" t="s">
        <v>1084</v>
      </c>
      <c r="W2487" t="s">
        <v>4105</v>
      </c>
      <c r="X2487" t="s">
        <v>14671</v>
      </c>
      <c r="Y2487">
        <v>19</v>
      </c>
      <c r="Z2487">
        <v>19</v>
      </c>
      <c r="AA2487">
        <v>7</v>
      </c>
      <c r="AB2487">
        <v>7</v>
      </c>
      <c r="AC2487">
        <v>21</v>
      </c>
    </row>
    <row r="2488" spans="1:29">
      <c r="A2488">
        <v>2718</v>
      </c>
      <c r="B2488" t="s">
        <v>806</v>
      </c>
      <c r="C2488" t="s">
        <v>4118</v>
      </c>
      <c r="J2488" t="s">
        <v>1457</v>
      </c>
      <c r="K2488">
        <v>0</v>
      </c>
      <c r="N2488" t="b">
        <v>0</v>
      </c>
      <c r="O2488" t="b">
        <v>1</v>
      </c>
      <c r="P2488" t="b">
        <v>0</v>
      </c>
      <c r="Q2488">
        <v>1</v>
      </c>
      <c r="R2488">
        <v>2</v>
      </c>
      <c r="S2488">
        <v>1</v>
      </c>
      <c r="T2488">
        <v>3</v>
      </c>
      <c r="U2488" t="b">
        <v>1</v>
      </c>
      <c r="V2488" t="s">
        <v>1084</v>
      </c>
      <c r="W2488" t="s">
        <v>4105</v>
      </c>
      <c r="X2488" t="s">
        <v>14556</v>
      </c>
      <c r="Y2488">
        <v>20</v>
      </c>
      <c r="Z2488">
        <v>20</v>
      </c>
      <c r="AA2488">
        <v>6</v>
      </c>
      <c r="AB2488">
        <v>6</v>
      </c>
      <c r="AC2488">
        <v>21</v>
      </c>
    </row>
    <row r="2489" spans="1:29">
      <c r="A2489">
        <v>2719</v>
      </c>
      <c r="B2489" t="s">
        <v>806</v>
      </c>
      <c r="C2489" t="s">
        <v>4119</v>
      </c>
      <c r="J2489" t="s">
        <v>1457</v>
      </c>
      <c r="K2489">
        <v>0</v>
      </c>
      <c r="N2489" t="b">
        <v>0</v>
      </c>
      <c r="O2489" t="b">
        <v>1</v>
      </c>
      <c r="P2489" t="b">
        <v>0</v>
      </c>
      <c r="Q2489">
        <v>1</v>
      </c>
      <c r="R2489">
        <v>2</v>
      </c>
      <c r="S2489">
        <v>1</v>
      </c>
      <c r="T2489">
        <v>3</v>
      </c>
      <c r="U2489" t="b">
        <v>1</v>
      </c>
      <c r="V2489" t="s">
        <v>1084</v>
      </c>
      <c r="W2489" t="s">
        <v>4105</v>
      </c>
      <c r="X2489" t="s">
        <v>14566</v>
      </c>
      <c r="Y2489">
        <v>20</v>
      </c>
      <c r="Z2489">
        <v>20</v>
      </c>
      <c r="AA2489">
        <v>7</v>
      </c>
      <c r="AB2489">
        <v>7</v>
      </c>
      <c r="AC2489">
        <v>21</v>
      </c>
    </row>
    <row r="2490" spans="1:29">
      <c r="A2490">
        <v>2720</v>
      </c>
      <c r="B2490" t="s">
        <v>806</v>
      </c>
      <c r="C2490" t="s">
        <v>4120</v>
      </c>
      <c r="J2490" t="s">
        <v>1457</v>
      </c>
      <c r="K2490">
        <v>0</v>
      </c>
      <c r="N2490" t="b">
        <v>0</v>
      </c>
      <c r="O2490" t="b">
        <v>1</v>
      </c>
      <c r="P2490" t="b">
        <v>0</v>
      </c>
      <c r="Q2490">
        <v>1</v>
      </c>
      <c r="R2490">
        <v>2</v>
      </c>
      <c r="S2490">
        <v>1</v>
      </c>
      <c r="T2490">
        <v>3</v>
      </c>
      <c r="U2490" t="b">
        <v>1</v>
      </c>
      <c r="V2490" t="s">
        <v>1084</v>
      </c>
      <c r="W2490" t="s">
        <v>4105</v>
      </c>
      <c r="X2490" t="s">
        <v>14557</v>
      </c>
      <c r="Y2490">
        <v>21</v>
      </c>
      <c r="Z2490">
        <v>21</v>
      </c>
      <c r="AA2490">
        <v>6</v>
      </c>
      <c r="AB2490">
        <v>6</v>
      </c>
      <c r="AC2490">
        <v>21</v>
      </c>
    </row>
    <row r="2491" spans="1:29">
      <c r="A2491">
        <v>2721</v>
      </c>
      <c r="B2491" t="s">
        <v>806</v>
      </c>
      <c r="C2491" t="s">
        <v>4121</v>
      </c>
      <c r="J2491" t="s">
        <v>1457</v>
      </c>
      <c r="K2491">
        <v>0</v>
      </c>
      <c r="N2491" t="b">
        <v>0</v>
      </c>
      <c r="O2491" t="b">
        <v>1</v>
      </c>
      <c r="P2491" t="b">
        <v>0</v>
      </c>
      <c r="Q2491">
        <v>1</v>
      </c>
      <c r="R2491">
        <v>2</v>
      </c>
      <c r="S2491">
        <v>1</v>
      </c>
      <c r="T2491">
        <v>3</v>
      </c>
      <c r="U2491" t="b">
        <v>1</v>
      </c>
      <c r="V2491" t="s">
        <v>1084</v>
      </c>
      <c r="W2491" t="s">
        <v>4105</v>
      </c>
      <c r="X2491" t="s">
        <v>14567</v>
      </c>
      <c r="Y2491">
        <v>21</v>
      </c>
      <c r="Z2491">
        <v>21</v>
      </c>
      <c r="AA2491">
        <v>7</v>
      </c>
      <c r="AB2491">
        <v>7</v>
      </c>
      <c r="AC2491">
        <v>21</v>
      </c>
    </row>
    <row r="2492" spans="1:29">
      <c r="A2492">
        <v>2722</v>
      </c>
      <c r="B2492" t="s">
        <v>806</v>
      </c>
      <c r="C2492" t="s">
        <v>4122</v>
      </c>
      <c r="J2492" t="s">
        <v>1457</v>
      </c>
      <c r="K2492">
        <v>0</v>
      </c>
      <c r="N2492" t="b">
        <v>0</v>
      </c>
      <c r="O2492" t="b">
        <v>1</v>
      </c>
      <c r="P2492" t="b">
        <v>0</v>
      </c>
      <c r="Q2492">
        <v>1</v>
      </c>
      <c r="R2492">
        <v>2</v>
      </c>
      <c r="S2492">
        <v>1</v>
      </c>
      <c r="T2492">
        <v>3</v>
      </c>
      <c r="U2492" t="b">
        <v>1</v>
      </c>
      <c r="V2492" t="s">
        <v>1084</v>
      </c>
      <c r="W2492" t="s">
        <v>4105</v>
      </c>
      <c r="X2492" t="s">
        <v>14558</v>
      </c>
      <c r="Y2492">
        <v>22</v>
      </c>
      <c r="Z2492">
        <v>22</v>
      </c>
      <c r="AA2492">
        <v>6</v>
      </c>
      <c r="AB2492">
        <v>6</v>
      </c>
      <c r="AC2492">
        <v>21</v>
      </c>
    </row>
    <row r="2493" spans="1:29">
      <c r="A2493">
        <v>2723</v>
      </c>
      <c r="B2493" t="s">
        <v>806</v>
      </c>
      <c r="C2493" t="s">
        <v>4123</v>
      </c>
      <c r="J2493" t="s">
        <v>1457</v>
      </c>
      <c r="K2493">
        <v>0</v>
      </c>
      <c r="N2493" t="b">
        <v>0</v>
      </c>
      <c r="O2493" t="b">
        <v>1</v>
      </c>
      <c r="P2493" t="b">
        <v>0</v>
      </c>
      <c r="Q2493">
        <v>1</v>
      </c>
      <c r="R2493">
        <v>2</v>
      </c>
      <c r="S2493">
        <v>1</v>
      </c>
      <c r="T2493">
        <v>3</v>
      </c>
      <c r="U2493" t="b">
        <v>1</v>
      </c>
      <c r="V2493" t="s">
        <v>1084</v>
      </c>
      <c r="W2493" t="s">
        <v>4105</v>
      </c>
      <c r="X2493" t="s">
        <v>14568</v>
      </c>
      <c r="Y2493">
        <v>22</v>
      </c>
      <c r="Z2493">
        <v>22</v>
      </c>
      <c r="AA2493">
        <v>7</v>
      </c>
      <c r="AB2493">
        <v>7</v>
      </c>
      <c r="AC2493">
        <v>21</v>
      </c>
    </row>
    <row r="2494" spans="1:29">
      <c r="A2494">
        <v>2724</v>
      </c>
      <c r="B2494" t="s">
        <v>806</v>
      </c>
      <c r="C2494" t="s">
        <v>4124</v>
      </c>
      <c r="J2494" t="s">
        <v>1457</v>
      </c>
      <c r="K2494">
        <v>0</v>
      </c>
      <c r="N2494" t="b">
        <v>0</v>
      </c>
      <c r="O2494" t="b">
        <v>1</v>
      </c>
      <c r="P2494" t="b">
        <v>0</v>
      </c>
      <c r="Q2494">
        <v>1</v>
      </c>
      <c r="R2494">
        <v>2</v>
      </c>
      <c r="S2494">
        <v>1</v>
      </c>
      <c r="T2494">
        <v>3</v>
      </c>
      <c r="U2494" t="b">
        <v>1</v>
      </c>
      <c r="V2494" t="s">
        <v>1084</v>
      </c>
      <c r="W2494" t="s">
        <v>4105</v>
      </c>
      <c r="X2494" t="s">
        <v>14559</v>
      </c>
      <c r="Y2494">
        <v>23</v>
      </c>
      <c r="Z2494">
        <v>23</v>
      </c>
      <c r="AA2494">
        <v>6</v>
      </c>
      <c r="AB2494">
        <v>6</v>
      </c>
      <c r="AC2494">
        <v>21</v>
      </c>
    </row>
    <row r="2495" spans="1:29">
      <c r="A2495">
        <v>2725</v>
      </c>
      <c r="B2495" t="s">
        <v>806</v>
      </c>
      <c r="C2495" t="s">
        <v>4125</v>
      </c>
      <c r="J2495" t="s">
        <v>1457</v>
      </c>
      <c r="K2495">
        <v>0</v>
      </c>
      <c r="N2495" t="b">
        <v>0</v>
      </c>
      <c r="O2495" t="b">
        <v>1</v>
      </c>
      <c r="P2495" t="b">
        <v>0</v>
      </c>
      <c r="Q2495">
        <v>1</v>
      </c>
      <c r="R2495">
        <v>2</v>
      </c>
      <c r="S2495">
        <v>1</v>
      </c>
      <c r="T2495">
        <v>3</v>
      </c>
      <c r="U2495" t="b">
        <v>1</v>
      </c>
      <c r="V2495" t="s">
        <v>1084</v>
      </c>
      <c r="W2495" t="s">
        <v>4105</v>
      </c>
      <c r="X2495" t="s">
        <v>14672</v>
      </c>
      <c r="Y2495">
        <v>23</v>
      </c>
      <c r="Z2495">
        <v>23</v>
      </c>
      <c r="AA2495">
        <v>7</v>
      </c>
      <c r="AB2495">
        <v>7</v>
      </c>
      <c r="AC2495">
        <v>21</v>
      </c>
    </row>
    <row r="2496" spans="1:29">
      <c r="A2496">
        <v>2726</v>
      </c>
      <c r="B2496" t="s">
        <v>806</v>
      </c>
      <c r="C2496" t="s">
        <v>4126</v>
      </c>
      <c r="J2496" t="s">
        <v>1457</v>
      </c>
      <c r="K2496">
        <v>0</v>
      </c>
      <c r="N2496" t="b">
        <v>0</v>
      </c>
      <c r="O2496" t="b">
        <v>1</v>
      </c>
      <c r="P2496" t="b">
        <v>0</v>
      </c>
      <c r="Q2496">
        <v>1</v>
      </c>
      <c r="R2496">
        <v>2</v>
      </c>
      <c r="S2496">
        <v>1</v>
      </c>
      <c r="T2496">
        <v>3</v>
      </c>
      <c r="U2496" t="b">
        <v>1</v>
      </c>
      <c r="V2496" t="s">
        <v>1084</v>
      </c>
      <c r="W2496" t="s">
        <v>4105</v>
      </c>
      <c r="X2496" t="s">
        <v>14560</v>
      </c>
      <c r="Y2496">
        <v>24</v>
      </c>
      <c r="Z2496">
        <v>24</v>
      </c>
      <c r="AA2496">
        <v>6</v>
      </c>
      <c r="AB2496">
        <v>6</v>
      </c>
      <c r="AC2496">
        <v>21</v>
      </c>
    </row>
    <row r="2497" spans="1:29">
      <c r="A2497">
        <v>2727</v>
      </c>
      <c r="B2497" t="s">
        <v>806</v>
      </c>
      <c r="C2497" t="s">
        <v>4127</v>
      </c>
      <c r="J2497" t="s">
        <v>1457</v>
      </c>
      <c r="K2497">
        <v>0</v>
      </c>
      <c r="N2497" t="b">
        <v>0</v>
      </c>
      <c r="O2497" t="b">
        <v>1</v>
      </c>
      <c r="P2497" t="b">
        <v>0</v>
      </c>
      <c r="Q2497">
        <v>1</v>
      </c>
      <c r="R2497">
        <v>2</v>
      </c>
      <c r="S2497">
        <v>1</v>
      </c>
      <c r="T2497">
        <v>3</v>
      </c>
      <c r="U2497" t="b">
        <v>1</v>
      </c>
      <c r="V2497" t="s">
        <v>1084</v>
      </c>
      <c r="W2497" t="s">
        <v>4105</v>
      </c>
      <c r="X2497" t="s">
        <v>14569</v>
      </c>
      <c r="Y2497">
        <v>24</v>
      </c>
      <c r="Z2497">
        <v>24</v>
      </c>
      <c r="AA2497">
        <v>7</v>
      </c>
      <c r="AB2497">
        <v>7</v>
      </c>
      <c r="AC2497">
        <v>21</v>
      </c>
    </row>
    <row r="2498" spans="1:29">
      <c r="A2498">
        <v>2728</v>
      </c>
      <c r="B2498" t="s">
        <v>806</v>
      </c>
      <c r="C2498" t="s">
        <v>4128</v>
      </c>
      <c r="J2498" t="s">
        <v>1457</v>
      </c>
      <c r="K2498">
        <v>0</v>
      </c>
      <c r="N2498" t="b">
        <v>0</v>
      </c>
      <c r="O2498" t="b">
        <v>1</v>
      </c>
      <c r="P2498" t="b">
        <v>0</v>
      </c>
      <c r="Q2498">
        <v>1</v>
      </c>
      <c r="R2498">
        <v>2</v>
      </c>
      <c r="S2498">
        <v>1</v>
      </c>
      <c r="T2498">
        <v>3</v>
      </c>
      <c r="U2498" t="b">
        <v>1</v>
      </c>
      <c r="V2498" t="s">
        <v>1084</v>
      </c>
      <c r="W2498" t="s">
        <v>4105</v>
      </c>
      <c r="X2498" t="s">
        <v>14465</v>
      </c>
      <c r="Y2498">
        <v>25</v>
      </c>
      <c r="Z2498">
        <v>25</v>
      </c>
      <c r="AA2498">
        <v>6</v>
      </c>
      <c r="AB2498">
        <v>6</v>
      </c>
      <c r="AC2498">
        <v>21</v>
      </c>
    </row>
    <row r="2499" spans="1:29">
      <c r="A2499">
        <v>2729</v>
      </c>
      <c r="B2499" t="s">
        <v>806</v>
      </c>
      <c r="C2499" t="s">
        <v>4129</v>
      </c>
      <c r="J2499" t="s">
        <v>1457</v>
      </c>
      <c r="K2499">
        <v>0</v>
      </c>
      <c r="N2499" t="b">
        <v>0</v>
      </c>
      <c r="O2499" t="b">
        <v>1</v>
      </c>
      <c r="P2499" t="b">
        <v>0</v>
      </c>
      <c r="Q2499">
        <v>1</v>
      </c>
      <c r="R2499">
        <v>2</v>
      </c>
      <c r="S2499">
        <v>1</v>
      </c>
      <c r="T2499">
        <v>3</v>
      </c>
      <c r="U2499" t="b">
        <v>1</v>
      </c>
      <c r="V2499" t="s">
        <v>1084</v>
      </c>
      <c r="W2499" t="s">
        <v>4105</v>
      </c>
      <c r="X2499" t="s">
        <v>14570</v>
      </c>
      <c r="Y2499">
        <v>25</v>
      </c>
      <c r="Z2499">
        <v>25</v>
      </c>
      <c r="AA2499">
        <v>7</v>
      </c>
      <c r="AB2499">
        <v>7</v>
      </c>
      <c r="AC2499">
        <v>21</v>
      </c>
    </row>
    <row r="2500" spans="1:29">
      <c r="A2500">
        <v>2730</v>
      </c>
      <c r="B2500" t="s">
        <v>806</v>
      </c>
      <c r="C2500" t="s">
        <v>4130</v>
      </c>
      <c r="J2500" t="s">
        <v>1457</v>
      </c>
      <c r="K2500">
        <v>0</v>
      </c>
      <c r="N2500" t="b">
        <v>0</v>
      </c>
      <c r="O2500" t="b">
        <v>1</v>
      </c>
      <c r="P2500" t="b">
        <v>0</v>
      </c>
      <c r="Q2500">
        <v>1</v>
      </c>
      <c r="R2500">
        <v>2</v>
      </c>
      <c r="S2500">
        <v>1</v>
      </c>
      <c r="T2500">
        <v>3</v>
      </c>
      <c r="U2500" t="b">
        <v>1</v>
      </c>
      <c r="V2500" t="s">
        <v>1084</v>
      </c>
      <c r="W2500" t="s">
        <v>4105</v>
      </c>
      <c r="X2500" t="s">
        <v>14561</v>
      </c>
      <c r="Y2500">
        <v>26</v>
      </c>
      <c r="Z2500">
        <v>26</v>
      </c>
      <c r="AA2500">
        <v>6</v>
      </c>
      <c r="AB2500">
        <v>6</v>
      </c>
      <c r="AC2500">
        <v>21</v>
      </c>
    </row>
    <row r="2501" spans="1:29">
      <c r="A2501">
        <v>2731</v>
      </c>
      <c r="B2501" t="s">
        <v>806</v>
      </c>
      <c r="C2501" t="s">
        <v>4131</v>
      </c>
      <c r="J2501" t="s">
        <v>1457</v>
      </c>
      <c r="K2501">
        <v>0</v>
      </c>
      <c r="N2501" t="b">
        <v>0</v>
      </c>
      <c r="O2501" t="b">
        <v>1</v>
      </c>
      <c r="P2501" t="b">
        <v>0</v>
      </c>
      <c r="Q2501">
        <v>1</v>
      </c>
      <c r="R2501">
        <v>2</v>
      </c>
      <c r="S2501">
        <v>1</v>
      </c>
      <c r="T2501">
        <v>3</v>
      </c>
      <c r="U2501" t="b">
        <v>1</v>
      </c>
      <c r="V2501" t="s">
        <v>1084</v>
      </c>
      <c r="W2501" t="s">
        <v>4105</v>
      </c>
      <c r="X2501" t="s">
        <v>14673</v>
      </c>
      <c r="Y2501">
        <v>26</v>
      </c>
      <c r="Z2501">
        <v>26</v>
      </c>
      <c r="AA2501">
        <v>7</v>
      </c>
      <c r="AB2501">
        <v>7</v>
      </c>
      <c r="AC2501">
        <v>21</v>
      </c>
    </row>
    <row r="2502" spans="1:29">
      <c r="A2502">
        <v>2732</v>
      </c>
      <c r="B2502" t="s">
        <v>806</v>
      </c>
      <c r="C2502" t="s">
        <v>4132</v>
      </c>
      <c r="J2502" t="s">
        <v>1457</v>
      </c>
      <c r="K2502">
        <v>0</v>
      </c>
      <c r="N2502" t="b">
        <v>0</v>
      </c>
      <c r="O2502" t="b">
        <v>1</v>
      </c>
      <c r="P2502" t="b">
        <v>0</v>
      </c>
      <c r="Q2502">
        <v>1</v>
      </c>
      <c r="R2502">
        <v>2</v>
      </c>
      <c r="S2502">
        <v>1</v>
      </c>
      <c r="T2502">
        <v>3</v>
      </c>
      <c r="U2502" t="b">
        <v>1</v>
      </c>
      <c r="V2502" t="s">
        <v>1084</v>
      </c>
      <c r="W2502" t="s">
        <v>4105</v>
      </c>
      <c r="X2502" t="s">
        <v>14562</v>
      </c>
      <c r="Y2502">
        <v>27</v>
      </c>
      <c r="Z2502">
        <v>27</v>
      </c>
      <c r="AA2502">
        <v>6</v>
      </c>
      <c r="AB2502">
        <v>6</v>
      </c>
      <c r="AC2502">
        <v>21</v>
      </c>
    </row>
    <row r="2503" spans="1:29">
      <c r="A2503">
        <v>2733</v>
      </c>
      <c r="B2503" t="s">
        <v>806</v>
      </c>
      <c r="C2503" t="s">
        <v>4133</v>
      </c>
      <c r="J2503" t="s">
        <v>1457</v>
      </c>
      <c r="K2503">
        <v>0</v>
      </c>
      <c r="N2503" t="b">
        <v>0</v>
      </c>
      <c r="O2503" t="b">
        <v>1</v>
      </c>
      <c r="P2503" t="b">
        <v>0</v>
      </c>
      <c r="Q2503">
        <v>1</v>
      </c>
      <c r="R2503">
        <v>2</v>
      </c>
      <c r="S2503">
        <v>1</v>
      </c>
      <c r="T2503">
        <v>3</v>
      </c>
      <c r="U2503" t="b">
        <v>1</v>
      </c>
      <c r="V2503" t="s">
        <v>1084</v>
      </c>
      <c r="W2503" t="s">
        <v>4105</v>
      </c>
      <c r="X2503" t="s">
        <v>14571</v>
      </c>
      <c r="Y2503">
        <v>27</v>
      </c>
      <c r="Z2503">
        <v>27</v>
      </c>
      <c r="AA2503">
        <v>7</v>
      </c>
      <c r="AB2503">
        <v>7</v>
      </c>
      <c r="AC2503">
        <v>21</v>
      </c>
    </row>
    <row r="2504" spans="1:29">
      <c r="A2504">
        <v>2734</v>
      </c>
      <c r="B2504" t="s">
        <v>806</v>
      </c>
      <c r="C2504" t="s">
        <v>4134</v>
      </c>
      <c r="J2504" t="s">
        <v>1457</v>
      </c>
      <c r="K2504">
        <v>0</v>
      </c>
      <c r="N2504" t="b">
        <v>0</v>
      </c>
      <c r="O2504" t="b">
        <v>1</v>
      </c>
      <c r="P2504" t="b">
        <v>0</v>
      </c>
      <c r="Q2504">
        <v>1</v>
      </c>
      <c r="R2504">
        <v>2</v>
      </c>
      <c r="S2504">
        <v>1</v>
      </c>
      <c r="T2504">
        <v>3</v>
      </c>
      <c r="U2504" t="b">
        <v>1</v>
      </c>
      <c r="V2504" t="s">
        <v>1084</v>
      </c>
      <c r="W2504" t="s">
        <v>4105</v>
      </c>
      <c r="X2504" t="s">
        <v>14563</v>
      </c>
      <c r="Y2504">
        <v>28</v>
      </c>
      <c r="Z2504">
        <v>28</v>
      </c>
      <c r="AA2504">
        <v>6</v>
      </c>
      <c r="AB2504">
        <v>6</v>
      </c>
      <c r="AC2504">
        <v>21</v>
      </c>
    </row>
    <row r="2505" spans="1:29">
      <c r="A2505">
        <v>2735</v>
      </c>
      <c r="B2505" t="s">
        <v>806</v>
      </c>
      <c r="C2505" t="s">
        <v>4135</v>
      </c>
      <c r="J2505" t="s">
        <v>1457</v>
      </c>
      <c r="K2505">
        <v>0</v>
      </c>
      <c r="N2505" t="b">
        <v>0</v>
      </c>
      <c r="O2505" t="b">
        <v>1</v>
      </c>
      <c r="P2505" t="b">
        <v>0</v>
      </c>
      <c r="Q2505">
        <v>1</v>
      </c>
      <c r="R2505">
        <v>2</v>
      </c>
      <c r="S2505">
        <v>1</v>
      </c>
      <c r="T2505">
        <v>3</v>
      </c>
      <c r="U2505" t="b">
        <v>1</v>
      </c>
      <c r="V2505" t="s">
        <v>1084</v>
      </c>
      <c r="W2505" t="s">
        <v>4105</v>
      </c>
      <c r="X2505" t="s">
        <v>14564</v>
      </c>
      <c r="Y2505">
        <v>29</v>
      </c>
      <c r="Z2505">
        <v>29</v>
      </c>
      <c r="AA2505">
        <v>6</v>
      </c>
      <c r="AB2505">
        <v>6</v>
      </c>
      <c r="AC2505">
        <v>21</v>
      </c>
    </row>
    <row r="2506" spans="1:29">
      <c r="A2506">
        <v>2736</v>
      </c>
      <c r="B2506" t="s">
        <v>806</v>
      </c>
      <c r="C2506" t="s">
        <v>4136</v>
      </c>
      <c r="J2506" t="s">
        <v>1457</v>
      </c>
      <c r="K2506">
        <v>0</v>
      </c>
      <c r="N2506" t="b">
        <v>0</v>
      </c>
      <c r="O2506" t="b">
        <v>1</v>
      </c>
      <c r="P2506" t="b">
        <v>0</v>
      </c>
      <c r="Q2506">
        <v>1</v>
      </c>
      <c r="R2506">
        <v>2</v>
      </c>
      <c r="S2506">
        <v>1</v>
      </c>
      <c r="T2506">
        <v>3</v>
      </c>
      <c r="U2506" t="b">
        <v>1</v>
      </c>
      <c r="V2506" t="s">
        <v>1084</v>
      </c>
      <c r="W2506" t="s">
        <v>4105</v>
      </c>
      <c r="X2506" t="s">
        <v>14565</v>
      </c>
      <c r="Y2506">
        <v>30</v>
      </c>
      <c r="Z2506">
        <v>30</v>
      </c>
      <c r="AA2506">
        <v>6</v>
      </c>
      <c r="AB2506">
        <v>6</v>
      </c>
      <c r="AC2506">
        <v>21</v>
      </c>
    </row>
    <row r="2507" spans="1:29">
      <c r="A2507">
        <v>2737</v>
      </c>
      <c r="B2507" t="s">
        <v>806</v>
      </c>
      <c r="C2507" t="s">
        <v>4137</v>
      </c>
      <c r="J2507" t="s">
        <v>1457</v>
      </c>
      <c r="K2507">
        <v>0</v>
      </c>
      <c r="N2507" t="b">
        <v>0</v>
      </c>
      <c r="O2507" t="b">
        <v>1</v>
      </c>
      <c r="P2507" t="b">
        <v>0</v>
      </c>
      <c r="Q2507">
        <v>1</v>
      </c>
      <c r="R2507">
        <v>2</v>
      </c>
      <c r="S2507">
        <v>1</v>
      </c>
      <c r="T2507">
        <v>3</v>
      </c>
      <c r="U2507" t="b">
        <v>1</v>
      </c>
      <c r="V2507" t="s">
        <v>1084</v>
      </c>
      <c r="W2507" t="s">
        <v>4105</v>
      </c>
      <c r="X2507" t="s">
        <v>14772</v>
      </c>
      <c r="Y2507">
        <v>31</v>
      </c>
      <c r="Z2507">
        <v>31</v>
      </c>
      <c r="AA2507">
        <v>6</v>
      </c>
      <c r="AB2507">
        <v>6</v>
      </c>
      <c r="AC2507">
        <v>21</v>
      </c>
    </row>
    <row r="2508" spans="1:29">
      <c r="A2508">
        <v>2738</v>
      </c>
      <c r="B2508" t="s">
        <v>806</v>
      </c>
      <c r="C2508" t="s">
        <v>4138</v>
      </c>
      <c r="J2508" t="s">
        <v>1457</v>
      </c>
      <c r="K2508">
        <v>0</v>
      </c>
      <c r="N2508" t="b">
        <v>0</v>
      </c>
      <c r="O2508" t="b">
        <v>1</v>
      </c>
      <c r="P2508" t="b">
        <v>0</v>
      </c>
      <c r="Q2508">
        <v>1</v>
      </c>
      <c r="R2508">
        <v>2</v>
      </c>
      <c r="S2508">
        <v>1</v>
      </c>
      <c r="T2508">
        <v>3</v>
      </c>
      <c r="U2508" t="b">
        <v>1</v>
      </c>
      <c r="V2508" t="s">
        <v>1084</v>
      </c>
      <c r="W2508" t="s">
        <v>4105</v>
      </c>
      <c r="X2508" t="s">
        <v>14799</v>
      </c>
      <c r="Y2508">
        <v>32</v>
      </c>
      <c r="Z2508">
        <v>32</v>
      </c>
      <c r="AA2508">
        <v>6</v>
      </c>
      <c r="AB2508">
        <v>6</v>
      </c>
      <c r="AC2508">
        <v>21</v>
      </c>
    </row>
    <row r="2509" spans="1:29">
      <c r="A2509">
        <v>2739</v>
      </c>
      <c r="B2509" t="s">
        <v>806</v>
      </c>
      <c r="C2509" t="s">
        <v>4139</v>
      </c>
      <c r="J2509" t="s">
        <v>1457</v>
      </c>
      <c r="K2509">
        <v>0</v>
      </c>
      <c r="N2509" t="b">
        <v>0</v>
      </c>
      <c r="O2509" t="b">
        <v>1</v>
      </c>
      <c r="P2509" t="b">
        <v>0</v>
      </c>
      <c r="Q2509">
        <v>1</v>
      </c>
      <c r="R2509">
        <v>2</v>
      </c>
      <c r="S2509">
        <v>1</v>
      </c>
      <c r="T2509">
        <v>3</v>
      </c>
      <c r="U2509" t="b">
        <v>1</v>
      </c>
      <c r="V2509" t="s">
        <v>1084</v>
      </c>
      <c r="W2509" t="s">
        <v>4105</v>
      </c>
      <c r="X2509" t="s">
        <v>14542</v>
      </c>
      <c r="Y2509">
        <v>33</v>
      </c>
      <c r="Z2509">
        <v>33</v>
      </c>
      <c r="AA2509">
        <v>6</v>
      </c>
      <c r="AB2509">
        <v>6</v>
      </c>
      <c r="AC2509">
        <v>21</v>
      </c>
    </row>
    <row r="2510" spans="1:29">
      <c r="A2510">
        <v>2740</v>
      </c>
      <c r="B2510" t="s">
        <v>806</v>
      </c>
      <c r="C2510" t="s">
        <v>4140</v>
      </c>
      <c r="J2510" t="s">
        <v>1457</v>
      </c>
      <c r="K2510">
        <v>0</v>
      </c>
      <c r="N2510" t="b">
        <v>0</v>
      </c>
      <c r="O2510" t="b">
        <v>1</v>
      </c>
      <c r="P2510" t="b">
        <v>0</v>
      </c>
      <c r="Q2510">
        <v>1</v>
      </c>
      <c r="R2510">
        <v>2</v>
      </c>
      <c r="S2510">
        <v>1</v>
      </c>
      <c r="T2510">
        <v>3</v>
      </c>
      <c r="U2510" t="b">
        <v>1</v>
      </c>
      <c r="V2510" t="s">
        <v>1084</v>
      </c>
      <c r="W2510" t="s">
        <v>4105</v>
      </c>
      <c r="X2510" t="s">
        <v>14543</v>
      </c>
      <c r="Y2510">
        <v>34</v>
      </c>
      <c r="Z2510">
        <v>34</v>
      </c>
      <c r="AA2510">
        <v>6</v>
      </c>
      <c r="AB2510">
        <v>6</v>
      </c>
      <c r="AC2510">
        <v>21</v>
      </c>
    </row>
    <row r="2511" spans="1:29">
      <c r="A2511">
        <v>2741</v>
      </c>
      <c r="B2511" t="s">
        <v>806</v>
      </c>
      <c r="C2511" t="s">
        <v>4141</v>
      </c>
      <c r="J2511" t="s">
        <v>1457</v>
      </c>
      <c r="K2511">
        <v>0</v>
      </c>
      <c r="N2511" t="b">
        <v>0</v>
      </c>
      <c r="O2511" t="b">
        <v>1</v>
      </c>
      <c r="P2511" t="b">
        <v>0</v>
      </c>
      <c r="Q2511">
        <v>1</v>
      </c>
      <c r="R2511">
        <v>2</v>
      </c>
      <c r="S2511">
        <v>1</v>
      </c>
      <c r="T2511">
        <v>3</v>
      </c>
      <c r="U2511" t="b">
        <v>1</v>
      </c>
      <c r="V2511" t="s">
        <v>1084</v>
      </c>
      <c r="W2511" t="s">
        <v>4105</v>
      </c>
      <c r="X2511" t="s">
        <v>14544</v>
      </c>
      <c r="Y2511">
        <v>35</v>
      </c>
      <c r="Z2511">
        <v>35</v>
      </c>
      <c r="AA2511">
        <v>6</v>
      </c>
      <c r="AB2511">
        <v>6</v>
      </c>
      <c r="AC2511">
        <v>21</v>
      </c>
    </row>
    <row r="2512" spans="1:29">
      <c r="A2512">
        <v>2742</v>
      </c>
      <c r="B2512" t="s">
        <v>806</v>
      </c>
      <c r="C2512" t="s">
        <v>4142</v>
      </c>
      <c r="J2512" t="s">
        <v>1457</v>
      </c>
      <c r="K2512">
        <v>0</v>
      </c>
      <c r="N2512" t="b">
        <v>0</v>
      </c>
      <c r="O2512" t="b">
        <v>1</v>
      </c>
      <c r="P2512" t="b">
        <v>0</v>
      </c>
      <c r="Q2512">
        <v>1</v>
      </c>
      <c r="R2512">
        <v>2</v>
      </c>
      <c r="S2512">
        <v>1</v>
      </c>
      <c r="T2512">
        <v>3</v>
      </c>
      <c r="U2512" t="b">
        <v>1</v>
      </c>
      <c r="V2512" t="s">
        <v>1084</v>
      </c>
      <c r="W2512" t="s">
        <v>4105</v>
      </c>
      <c r="X2512" t="s">
        <v>14545</v>
      </c>
      <c r="Y2512">
        <v>36</v>
      </c>
      <c r="Z2512">
        <v>36</v>
      </c>
      <c r="AA2512">
        <v>6</v>
      </c>
      <c r="AB2512">
        <v>6</v>
      </c>
      <c r="AC2512">
        <v>21</v>
      </c>
    </row>
    <row r="2513" spans="1:29">
      <c r="A2513">
        <v>2743</v>
      </c>
      <c r="B2513" t="s">
        <v>806</v>
      </c>
      <c r="C2513" t="s">
        <v>4143</v>
      </c>
      <c r="J2513" t="s">
        <v>1457</v>
      </c>
      <c r="K2513">
        <v>0</v>
      </c>
      <c r="N2513" t="b">
        <v>0</v>
      </c>
      <c r="O2513" t="b">
        <v>1</v>
      </c>
      <c r="P2513" t="b">
        <v>0</v>
      </c>
      <c r="Q2513">
        <v>1</v>
      </c>
      <c r="R2513">
        <v>2</v>
      </c>
      <c r="S2513">
        <v>1</v>
      </c>
      <c r="T2513">
        <v>3</v>
      </c>
      <c r="U2513" t="b">
        <v>1</v>
      </c>
      <c r="V2513" t="s">
        <v>1084</v>
      </c>
      <c r="W2513" t="s">
        <v>4105</v>
      </c>
      <c r="X2513" t="s">
        <v>14692</v>
      </c>
      <c r="Y2513">
        <v>28</v>
      </c>
      <c r="Z2513">
        <v>28</v>
      </c>
      <c r="AA2513">
        <v>8</v>
      </c>
      <c r="AB2513">
        <v>8</v>
      </c>
      <c r="AC2513">
        <v>21</v>
      </c>
    </row>
    <row r="2514" spans="1:29">
      <c r="A2514">
        <v>2744</v>
      </c>
      <c r="B2514" t="s">
        <v>806</v>
      </c>
      <c r="C2514" t="s">
        <v>4144</v>
      </c>
      <c r="J2514" t="s">
        <v>1457</v>
      </c>
      <c r="K2514">
        <v>0</v>
      </c>
      <c r="N2514" t="b">
        <v>0</v>
      </c>
      <c r="O2514" t="b">
        <v>1</v>
      </c>
      <c r="P2514" t="b">
        <v>0</v>
      </c>
      <c r="Q2514">
        <v>1</v>
      </c>
      <c r="R2514">
        <v>2</v>
      </c>
      <c r="S2514">
        <v>1</v>
      </c>
      <c r="T2514">
        <v>3</v>
      </c>
      <c r="U2514" t="b">
        <v>1</v>
      </c>
      <c r="V2514" t="s">
        <v>1084</v>
      </c>
      <c r="W2514" t="s">
        <v>4105</v>
      </c>
      <c r="X2514" t="s">
        <v>14580</v>
      </c>
      <c r="Y2514">
        <v>29</v>
      </c>
      <c r="Z2514">
        <v>29</v>
      </c>
      <c r="AA2514">
        <v>8</v>
      </c>
      <c r="AB2514">
        <v>8</v>
      </c>
      <c r="AC2514">
        <v>21</v>
      </c>
    </row>
    <row r="2515" spans="1:29">
      <c r="A2515">
        <v>2745</v>
      </c>
      <c r="B2515" t="s">
        <v>806</v>
      </c>
      <c r="C2515" t="s">
        <v>4145</v>
      </c>
      <c r="J2515" t="s">
        <v>1457</v>
      </c>
      <c r="K2515">
        <v>0</v>
      </c>
      <c r="N2515" t="b">
        <v>0</v>
      </c>
      <c r="O2515" t="b">
        <v>1</v>
      </c>
      <c r="P2515" t="b">
        <v>0</v>
      </c>
      <c r="Q2515">
        <v>1</v>
      </c>
      <c r="R2515">
        <v>2</v>
      </c>
      <c r="S2515">
        <v>1</v>
      </c>
      <c r="T2515">
        <v>3</v>
      </c>
      <c r="U2515" t="b">
        <v>1</v>
      </c>
      <c r="V2515" t="s">
        <v>1084</v>
      </c>
      <c r="W2515" t="s">
        <v>4105</v>
      </c>
      <c r="X2515" t="s">
        <v>14581</v>
      </c>
      <c r="Y2515">
        <v>30</v>
      </c>
      <c r="Z2515">
        <v>30</v>
      </c>
      <c r="AA2515">
        <v>8</v>
      </c>
      <c r="AB2515">
        <v>8</v>
      </c>
      <c r="AC2515">
        <v>21</v>
      </c>
    </row>
    <row r="2516" spans="1:29">
      <c r="A2516">
        <v>2746</v>
      </c>
      <c r="B2516" t="s">
        <v>806</v>
      </c>
      <c r="C2516" t="s">
        <v>4146</v>
      </c>
      <c r="J2516" t="s">
        <v>1457</v>
      </c>
      <c r="K2516">
        <v>0</v>
      </c>
      <c r="N2516" t="b">
        <v>0</v>
      </c>
      <c r="O2516" t="b">
        <v>1</v>
      </c>
      <c r="P2516" t="b">
        <v>0</v>
      </c>
      <c r="Q2516">
        <v>1</v>
      </c>
      <c r="R2516">
        <v>2</v>
      </c>
      <c r="S2516">
        <v>1</v>
      </c>
      <c r="T2516">
        <v>3</v>
      </c>
      <c r="U2516" t="b">
        <v>1</v>
      </c>
      <c r="V2516" t="s">
        <v>1084</v>
      </c>
      <c r="W2516" t="s">
        <v>4105</v>
      </c>
      <c r="X2516" t="s">
        <v>14741</v>
      </c>
      <c r="Y2516">
        <v>31</v>
      </c>
      <c r="Z2516">
        <v>31</v>
      </c>
      <c r="AA2516">
        <v>8</v>
      </c>
      <c r="AB2516">
        <v>8</v>
      </c>
      <c r="AC2516">
        <v>21</v>
      </c>
    </row>
    <row r="2517" spans="1:29">
      <c r="A2517">
        <v>2747</v>
      </c>
      <c r="B2517" t="s">
        <v>806</v>
      </c>
      <c r="C2517" t="s">
        <v>4147</v>
      </c>
      <c r="J2517" t="s">
        <v>1457</v>
      </c>
      <c r="K2517">
        <v>0</v>
      </c>
      <c r="N2517" t="b">
        <v>0</v>
      </c>
      <c r="O2517" t="b">
        <v>1</v>
      </c>
      <c r="P2517" t="b">
        <v>0</v>
      </c>
      <c r="Q2517">
        <v>1</v>
      </c>
      <c r="R2517">
        <v>2</v>
      </c>
      <c r="S2517">
        <v>1</v>
      </c>
      <c r="T2517">
        <v>3</v>
      </c>
      <c r="U2517" t="b">
        <v>1</v>
      </c>
      <c r="V2517" t="s">
        <v>1084</v>
      </c>
      <c r="W2517" t="s">
        <v>4105</v>
      </c>
      <c r="X2517" t="s">
        <v>14742</v>
      </c>
      <c r="Y2517">
        <v>32</v>
      </c>
      <c r="Z2517">
        <v>32</v>
      </c>
      <c r="AA2517">
        <v>8</v>
      </c>
      <c r="AB2517">
        <v>8</v>
      </c>
      <c r="AC2517">
        <v>21</v>
      </c>
    </row>
    <row r="2518" spans="1:29">
      <c r="A2518">
        <v>2748</v>
      </c>
      <c r="B2518" t="s">
        <v>806</v>
      </c>
      <c r="C2518" t="s">
        <v>4148</v>
      </c>
      <c r="J2518" t="s">
        <v>1457</v>
      </c>
      <c r="K2518">
        <v>0</v>
      </c>
      <c r="N2518" t="b">
        <v>0</v>
      </c>
      <c r="O2518" t="b">
        <v>1</v>
      </c>
      <c r="P2518" t="b">
        <v>0</v>
      </c>
      <c r="Q2518">
        <v>1</v>
      </c>
      <c r="R2518">
        <v>2</v>
      </c>
      <c r="S2518">
        <v>1</v>
      </c>
      <c r="T2518">
        <v>3</v>
      </c>
      <c r="U2518" t="b">
        <v>1</v>
      </c>
      <c r="V2518" t="s">
        <v>1084</v>
      </c>
      <c r="W2518" t="s">
        <v>4105</v>
      </c>
      <c r="X2518" t="s">
        <v>14736</v>
      </c>
      <c r="Y2518">
        <v>33</v>
      </c>
      <c r="Z2518">
        <v>33</v>
      </c>
      <c r="AA2518">
        <v>8</v>
      </c>
      <c r="AB2518">
        <v>8</v>
      </c>
      <c r="AC2518">
        <v>21</v>
      </c>
    </row>
    <row r="2519" spans="1:29">
      <c r="A2519">
        <v>2749</v>
      </c>
      <c r="B2519" t="s">
        <v>806</v>
      </c>
      <c r="C2519" t="s">
        <v>4149</v>
      </c>
      <c r="J2519" t="s">
        <v>1457</v>
      </c>
      <c r="K2519">
        <v>0</v>
      </c>
      <c r="N2519" t="b">
        <v>0</v>
      </c>
      <c r="O2519" t="b">
        <v>1</v>
      </c>
      <c r="P2519" t="b">
        <v>0</v>
      </c>
      <c r="Q2519">
        <v>1</v>
      </c>
      <c r="R2519">
        <v>2</v>
      </c>
      <c r="S2519">
        <v>1</v>
      </c>
      <c r="T2519">
        <v>3</v>
      </c>
      <c r="U2519" t="b">
        <v>1</v>
      </c>
      <c r="V2519" t="s">
        <v>1084</v>
      </c>
      <c r="W2519" t="s">
        <v>4105</v>
      </c>
      <c r="X2519" t="s">
        <v>14738</v>
      </c>
      <c r="Y2519">
        <v>34</v>
      </c>
      <c r="Z2519">
        <v>34</v>
      </c>
      <c r="AA2519">
        <v>7</v>
      </c>
      <c r="AB2519">
        <v>7</v>
      </c>
      <c r="AC2519">
        <v>21</v>
      </c>
    </row>
    <row r="2520" spans="1:29">
      <c r="A2520">
        <v>2750</v>
      </c>
      <c r="B2520" t="s">
        <v>806</v>
      </c>
      <c r="C2520" t="s">
        <v>4150</v>
      </c>
      <c r="J2520" t="s">
        <v>1457</v>
      </c>
      <c r="K2520">
        <v>0</v>
      </c>
      <c r="N2520" t="b">
        <v>0</v>
      </c>
      <c r="O2520" t="b">
        <v>1</v>
      </c>
      <c r="P2520" t="b">
        <v>0</v>
      </c>
      <c r="Q2520">
        <v>1</v>
      </c>
      <c r="R2520">
        <v>2</v>
      </c>
      <c r="S2520">
        <v>1</v>
      </c>
      <c r="T2520">
        <v>3</v>
      </c>
      <c r="U2520" t="b">
        <v>1</v>
      </c>
      <c r="V2520" t="s">
        <v>1084</v>
      </c>
      <c r="W2520" t="s">
        <v>4105</v>
      </c>
      <c r="X2520" t="s">
        <v>14739</v>
      </c>
      <c r="Y2520">
        <v>35</v>
      </c>
      <c r="Z2520">
        <v>35</v>
      </c>
      <c r="AA2520">
        <v>7</v>
      </c>
      <c r="AB2520">
        <v>7</v>
      </c>
      <c r="AC2520">
        <v>21</v>
      </c>
    </row>
    <row r="2521" spans="1:29">
      <c r="A2521">
        <v>2751</v>
      </c>
      <c r="B2521" t="s">
        <v>806</v>
      </c>
      <c r="C2521" t="s">
        <v>4151</v>
      </c>
      <c r="J2521" t="s">
        <v>1457</v>
      </c>
      <c r="K2521">
        <v>0</v>
      </c>
      <c r="N2521" t="b">
        <v>0</v>
      </c>
      <c r="O2521" t="b">
        <v>1</v>
      </c>
      <c r="P2521" t="b">
        <v>0</v>
      </c>
      <c r="Q2521">
        <v>1</v>
      </c>
      <c r="R2521">
        <v>2</v>
      </c>
      <c r="S2521">
        <v>1</v>
      </c>
      <c r="T2521">
        <v>3</v>
      </c>
      <c r="U2521" t="b">
        <v>1</v>
      </c>
      <c r="V2521" t="s">
        <v>1084</v>
      </c>
      <c r="W2521" t="s">
        <v>4105</v>
      </c>
      <c r="X2521" t="s">
        <v>14745</v>
      </c>
      <c r="Y2521">
        <v>36</v>
      </c>
      <c r="Z2521">
        <v>36</v>
      </c>
      <c r="AA2521">
        <v>8</v>
      </c>
      <c r="AB2521">
        <v>8</v>
      </c>
      <c r="AC2521">
        <v>21</v>
      </c>
    </row>
    <row r="2522" spans="1:29">
      <c r="A2522">
        <v>2752</v>
      </c>
      <c r="B2522" t="s">
        <v>806</v>
      </c>
      <c r="C2522" t="s">
        <v>4152</v>
      </c>
      <c r="J2522" t="s">
        <v>1457</v>
      </c>
      <c r="K2522">
        <v>0</v>
      </c>
      <c r="N2522" t="b">
        <v>0</v>
      </c>
      <c r="O2522" t="b">
        <v>1</v>
      </c>
      <c r="P2522" t="b">
        <v>0</v>
      </c>
      <c r="Q2522">
        <v>1</v>
      </c>
      <c r="R2522">
        <v>2</v>
      </c>
      <c r="S2522">
        <v>1</v>
      </c>
      <c r="T2522">
        <v>3</v>
      </c>
      <c r="U2522" t="b">
        <v>1</v>
      </c>
      <c r="V2522" t="s">
        <v>1084</v>
      </c>
      <c r="W2522" t="s">
        <v>4105</v>
      </c>
      <c r="X2522" t="s">
        <v>14546</v>
      </c>
      <c r="Y2522">
        <v>37</v>
      </c>
      <c r="Z2522">
        <v>37</v>
      </c>
      <c r="AA2522">
        <v>6</v>
      </c>
      <c r="AB2522">
        <v>6</v>
      </c>
      <c r="AC2522">
        <v>21</v>
      </c>
    </row>
    <row r="2523" spans="1:29">
      <c r="A2523">
        <v>2753</v>
      </c>
      <c r="B2523" t="s">
        <v>806</v>
      </c>
      <c r="C2523" t="s">
        <v>4153</v>
      </c>
      <c r="J2523" t="s">
        <v>1457</v>
      </c>
      <c r="K2523">
        <v>0</v>
      </c>
      <c r="N2523" t="b">
        <v>0</v>
      </c>
      <c r="O2523" t="b">
        <v>1</v>
      </c>
      <c r="P2523" t="b">
        <v>0</v>
      </c>
      <c r="Q2523">
        <v>1</v>
      </c>
      <c r="R2523">
        <v>2</v>
      </c>
      <c r="S2523">
        <v>1</v>
      </c>
      <c r="T2523">
        <v>3</v>
      </c>
      <c r="U2523" t="b">
        <v>1</v>
      </c>
      <c r="V2523" t="s">
        <v>1084</v>
      </c>
      <c r="W2523" t="s">
        <v>4105</v>
      </c>
      <c r="X2523" t="s">
        <v>14604</v>
      </c>
      <c r="Y2523">
        <v>37</v>
      </c>
      <c r="Z2523">
        <v>37</v>
      </c>
      <c r="AA2523">
        <v>7</v>
      </c>
      <c r="AB2523">
        <v>7</v>
      </c>
      <c r="AC2523">
        <v>21</v>
      </c>
    </row>
    <row r="2524" spans="1:29">
      <c r="A2524">
        <v>2754</v>
      </c>
      <c r="B2524" t="s">
        <v>806</v>
      </c>
      <c r="C2524" t="s">
        <v>4154</v>
      </c>
      <c r="J2524" t="s">
        <v>1457</v>
      </c>
      <c r="K2524">
        <v>0</v>
      </c>
      <c r="N2524" t="b">
        <v>0</v>
      </c>
      <c r="O2524" t="b">
        <v>1</v>
      </c>
      <c r="P2524" t="b">
        <v>0</v>
      </c>
      <c r="Q2524">
        <v>1</v>
      </c>
      <c r="R2524">
        <v>2</v>
      </c>
      <c r="S2524">
        <v>1</v>
      </c>
      <c r="T2524">
        <v>3</v>
      </c>
      <c r="U2524" t="b">
        <v>1</v>
      </c>
      <c r="V2524" t="s">
        <v>1084</v>
      </c>
      <c r="W2524" t="s">
        <v>4105</v>
      </c>
      <c r="X2524" t="s">
        <v>14605</v>
      </c>
      <c r="Y2524">
        <v>37</v>
      </c>
      <c r="Z2524">
        <v>37</v>
      </c>
      <c r="AA2524">
        <v>8</v>
      </c>
      <c r="AB2524">
        <v>8</v>
      </c>
      <c r="AC2524">
        <v>21</v>
      </c>
    </row>
    <row r="2525" spans="1:29">
      <c r="A2525">
        <v>2755</v>
      </c>
      <c r="B2525" t="s">
        <v>806</v>
      </c>
      <c r="C2525" t="s">
        <v>4155</v>
      </c>
      <c r="J2525" t="s">
        <v>1457</v>
      </c>
      <c r="K2525">
        <v>0</v>
      </c>
      <c r="N2525" t="b">
        <v>1</v>
      </c>
      <c r="O2525" t="b">
        <v>0</v>
      </c>
      <c r="P2525" t="b">
        <v>0</v>
      </c>
      <c r="Q2525">
        <v>1</v>
      </c>
      <c r="R2525">
        <v>2</v>
      </c>
      <c r="S2525">
        <v>1</v>
      </c>
      <c r="T2525">
        <v>3</v>
      </c>
      <c r="U2525" t="b">
        <v>1</v>
      </c>
      <c r="V2525" t="s">
        <v>1084</v>
      </c>
      <c r="W2525" t="s">
        <v>4105</v>
      </c>
      <c r="X2525" t="s">
        <v>14740</v>
      </c>
      <c r="Y2525">
        <v>36</v>
      </c>
      <c r="Z2525">
        <v>36</v>
      </c>
      <c r="AA2525">
        <v>7</v>
      </c>
      <c r="AB2525">
        <v>7</v>
      </c>
      <c r="AC2525">
        <v>21</v>
      </c>
    </row>
    <row r="2526" spans="1:29">
      <c r="A2526">
        <v>2756</v>
      </c>
      <c r="B2526" t="s">
        <v>806</v>
      </c>
      <c r="C2526" t="s">
        <v>4156</v>
      </c>
      <c r="J2526" t="s">
        <v>1457</v>
      </c>
      <c r="K2526">
        <v>0</v>
      </c>
      <c r="N2526" t="b">
        <v>0</v>
      </c>
      <c r="O2526" t="b">
        <v>1</v>
      </c>
      <c r="P2526" t="b">
        <v>0</v>
      </c>
      <c r="Q2526">
        <v>1</v>
      </c>
      <c r="R2526">
        <v>2</v>
      </c>
      <c r="S2526">
        <v>1</v>
      </c>
      <c r="T2526">
        <v>3</v>
      </c>
      <c r="U2526" t="b">
        <v>1</v>
      </c>
      <c r="V2526" t="s">
        <v>1084</v>
      </c>
      <c r="W2526" t="s">
        <v>4105</v>
      </c>
      <c r="X2526" t="s">
        <v>14548</v>
      </c>
      <c r="Y2526">
        <v>39</v>
      </c>
      <c r="Z2526">
        <v>39</v>
      </c>
      <c r="AA2526">
        <v>6</v>
      </c>
      <c r="AB2526">
        <v>6</v>
      </c>
      <c r="AC2526">
        <v>21</v>
      </c>
    </row>
    <row r="2527" spans="1:29">
      <c r="A2527">
        <v>2757</v>
      </c>
      <c r="B2527" t="s">
        <v>806</v>
      </c>
      <c r="C2527" t="s">
        <v>4157</v>
      </c>
      <c r="J2527" t="s">
        <v>1457</v>
      </c>
      <c r="K2527">
        <v>0</v>
      </c>
      <c r="N2527" t="b">
        <v>0</v>
      </c>
      <c r="O2527" t="b">
        <v>1</v>
      </c>
      <c r="P2527" t="b">
        <v>0</v>
      </c>
      <c r="Q2527">
        <v>1</v>
      </c>
      <c r="R2527">
        <v>2</v>
      </c>
      <c r="S2527">
        <v>1</v>
      </c>
      <c r="T2527">
        <v>3</v>
      </c>
      <c r="U2527" t="b">
        <v>1</v>
      </c>
      <c r="V2527" t="s">
        <v>1084</v>
      </c>
      <c r="W2527" t="s">
        <v>4105</v>
      </c>
      <c r="X2527" t="s">
        <v>14695</v>
      </c>
      <c r="Y2527">
        <v>40</v>
      </c>
      <c r="Z2527">
        <v>40</v>
      </c>
      <c r="AA2527">
        <v>6</v>
      </c>
      <c r="AB2527">
        <v>6</v>
      </c>
      <c r="AC2527">
        <v>21</v>
      </c>
    </row>
    <row r="2528" spans="1:29">
      <c r="A2528">
        <v>2758</v>
      </c>
      <c r="B2528" t="s">
        <v>806</v>
      </c>
      <c r="C2528" t="s">
        <v>4158</v>
      </c>
      <c r="J2528" t="s">
        <v>1457</v>
      </c>
      <c r="K2528">
        <v>0</v>
      </c>
      <c r="N2528" t="b">
        <v>0</v>
      </c>
      <c r="O2528" t="b">
        <v>1</v>
      </c>
      <c r="P2528" t="b">
        <v>0</v>
      </c>
      <c r="Q2528">
        <v>1</v>
      </c>
      <c r="R2528">
        <v>2</v>
      </c>
      <c r="S2528">
        <v>1</v>
      </c>
      <c r="T2528">
        <v>3</v>
      </c>
      <c r="U2528" t="b">
        <v>1</v>
      </c>
      <c r="V2528" t="s">
        <v>1084</v>
      </c>
      <c r="W2528" t="s">
        <v>4105</v>
      </c>
      <c r="X2528" t="s">
        <v>14696</v>
      </c>
      <c r="Y2528">
        <v>41</v>
      </c>
      <c r="Z2528">
        <v>41</v>
      </c>
      <c r="AA2528">
        <v>6</v>
      </c>
      <c r="AB2528">
        <v>6</v>
      </c>
      <c r="AC2528">
        <v>21</v>
      </c>
    </row>
    <row r="2529" spans="1:29">
      <c r="A2529">
        <v>2759</v>
      </c>
      <c r="B2529" t="s">
        <v>806</v>
      </c>
      <c r="C2529" t="s">
        <v>4159</v>
      </c>
      <c r="J2529" t="s">
        <v>1457</v>
      </c>
      <c r="K2529">
        <v>0</v>
      </c>
      <c r="N2529" t="b">
        <v>0</v>
      </c>
      <c r="O2529" t="b">
        <v>1</v>
      </c>
      <c r="P2529" t="b">
        <v>0</v>
      </c>
      <c r="Q2529">
        <v>1</v>
      </c>
      <c r="R2529">
        <v>2</v>
      </c>
      <c r="S2529">
        <v>1</v>
      </c>
      <c r="T2529">
        <v>3</v>
      </c>
      <c r="U2529" t="b">
        <v>1</v>
      </c>
      <c r="V2529" t="s">
        <v>1084</v>
      </c>
      <c r="W2529" t="s">
        <v>4105</v>
      </c>
      <c r="X2529" t="s">
        <v>14697</v>
      </c>
      <c r="Y2529">
        <v>42</v>
      </c>
      <c r="Z2529">
        <v>42</v>
      </c>
      <c r="AA2529">
        <v>6</v>
      </c>
      <c r="AB2529">
        <v>6</v>
      </c>
      <c r="AC2529">
        <v>21</v>
      </c>
    </row>
    <row r="2530" spans="1:29">
      <c r="A2530">
        <v>2760</v>
      </c>
      <c r="B2530" t="s">
        <v>806</v>
      </c>
      <c r="C2530" t="s">
        <v>4160</v>
      </c>
      <c r="J2530" t="s">
        <v>1457</v>
      </c>
      <c r="K2530">
        <v>0</v>
      </c>
      <c r="N2530" t="b">
        <v>0</v>
      </c>
      <c r="O2530" t="b">
        <v>1</v>
      </c>
      <c r="P2530" t="b">
        <v>0</v>
      </c>
      <c r="Q2530">
        <v>1</v>
      </c>
      <c r="R2530">
        <v>2</v>
      </c>
      <c r="S2530">
        <v>1</v>
      </c>
      <c r="T2530">
        <v>3</v>
      </c>
      <c r="U2530" t="b">
        <v>1</v>
      </c>
      <c r="V2530" t="s">
        <v>1084</v>
      </c>
      <c r="W2530" t="s">
        <v>4105</v>
      </c>
      <c r="X2530" t="s">
        <v>14698</v>
      </c>
      <c r="Y2530">
        <v>43</v>
      </c>
      <c r="Z2530">
        <v>43</v>
      </c>
      <c r="AA2530">
        <v>6</v>
      </c>
      <c r="AB2530">
        <v>6</v>
      </c>
      <c r="AC2530">
        <v>21</v>
      </c>
    </row>
    <row r="2531" spans="1:29">
      <c r="A2531">
        <v>2761</v>
      </c>
      <c r="B2531" t="s">
        <v>806</v>
      </c>
      <c r="C2531" t="s">
        <v>4161</v>
      </c>
      <c r="J2531" t="s">
        <v>1457</v>
      </c>
      <c r="K2531">
        <v>0</v>
      </c>
      <c r="N2531" t="b">
        <v>0</v>
      </c>
      <c r="O2531" t="b">
        <v>1</v>
      </c>
      <c r="P2531" t="b">
        <v>0</v>
      </c>
      <c r="Q2531">
        <v>1</v>
      </c>
      <c r="R2531">
        <v>2</v>
      </c>
      <c r="S2531">
        <v>1</v>
      </c>
      <c r="T2531">
        <v>3</v>
      </c>
      <c r="U2531" t="b">
        <v>1</v>
      </c>
      <c r="V2531" t="s">
        <v>1084</v>
      </c>
      <c r="W2531" t="s">
        <v>4105</v>
      </c>
      <c r="X2531" t="s">
        <v>14699</v>
      </c>
      <c r="Y2531">
        <v>44</v>
      </c>
      <c r="Z2531">
        <v>44</v>
      </c>
      <c r="AA2531">
        <v>6</v>
      </c>
      <c r="AB2531">
        <v>6</v>
      </c>
      <c r="AC2531">
        <v>21</v>
      </c>
    </row>
    <row r="2532" spans="1:29">
      <c r="A2532">
        <v>2762</v>
      </c>
      <c r="B2532" t="s">
        <v>806</v>
      </c>
      <c r="C2532" t="s">
        <v>4162</v>
      </c>
      <c r="J2532" t="s">
        <v>1457</v>
      </c>
      <c r="K2532">
        <v>0</v>
      </c>
      <c r="N2532" t="b">
        <v>0</v>
      </c>
      <c r="O2532" t="b">
        <v>1</v>
      </c>
      <c r="P2532" t="b">
        <v>0</v>
      </c>
      <c r="Q2532">
        <v>1</v>
      </c>
      <c r="R2532">
        <v>2</v>
      </c>
      <c r="S2532">
        <v>1</v>
      </c>
      <c r="T2532">
        <v>3</v>
      </c>
      <c r="U2532" t="b">
        <v>1</v>
      </c>
      <c r="V2532" t="s">
        <v>1084</v>
      </c>
      <c r="W2532" t="s">
        <v>4105</v>
      </c>
      <c r="X2532" t="s">
        <v>14700</v>
      </c>
      <c r="Y2532">
        <v>45</v>
      </c>
      <c r="Z2532">
        <v>45</v>
      </c>
      <c r="AA2532">
        <v>6</v>
      </c>
      <c r="AB2532">
        <v>6</v>
      </c>
      <c r="AC2532">
        <v>21</v>
      </c>
    </row>
    <row r="2533" spans="1:29">
      <c r="A2533">
        <v>2763</v>
      </c>
      <c r="B2533" t="s">
        <v>806</v>
      </c>
      <c r="C2533" t="s">
        <v>4163</v>
      </c>
      <c r="J2533" t="s">
        <v>1457</v>
      </c>
      <c r="K2533">
        <v>0</v>
      </c>
      <c r="N2533" t="b">
        <v>0</v>
      </c>
      <c r="O2533" t="b">
        <v>1</v>
      </c>
      <c r="P2533" t="b">
        <v>0</v>
      </c>
      <c r="Q2533">
        <v>1</v>
      </c>
      <c r="R2533">
        <v>2</v>
      </c>
      <c r="S2533">
        <v>1</v>
      </c>
      <c r="T2533">
        <v>3</v>
      </c>
      <c r="U2533" t="b">
        <v>1</v>
      </c>
      <c r="V2533" t="s">
        <v>1084</v>
      </c>
      <c r="W2533" t="s">
        <v>4105</v>
      </c>
      <c r="X2533" t="s">
        <v>14702</v>
      </c>
      <c r="Y2533">
        <v>46</v>
      </c>
      <c r="Z2533">
        <v>46</v>
      </c>
      <c r="AA2533">
        <v>6</v>
      </c>
      <c r="AB2533">
        <v>6</v>
      </c>
      <c r="AC2533">
        <v>21</v>
      </c>
    </row>
    <row r="2534" spans="1:29">
      <c r="A2534">
        <v>2764</v>
      </c>
      <c r="B2534" t="s">
        <v>806</v>
      </c>
      <c r="C2534" t="s">
        <v>4164</v>
      </c>
      <c r="J2534" t="s">
        <v>1457</v>
      </c>
      <c r="K2534">
        <v>0</v>
      </c>
      <c r="N2534" t="b">
        <v>0</v>
      </c>
      <c r="O2534" t="b">
        <v>1</v>
      </c>
      <c r="P2534" t="b">
        <v>0</v>
      </c>
      <c r="Q2534">
        <v>1</v>
      </c>
      <c r="R2534">
        <v>2</v>
      </c>
      <c r="S2534">
        <v>1</v>
      </c>
      <c r="T2534">
        <v>3</v>
      </c>
      <c r="U2534" t="b">
        <v>1</v>
      </c>
      <c r="V2534" t="s">
        <v>1084</v>
      </c>
      <c r="W2534" t="s">
        <v>4105</v>
      </c>
      <c r="X2534" t="s">
        <v>14493</v>
      </c>
      <c r="Y2534">
        <v>47</v>
      </c>
      <c r="Z2534">
        <v>47</v>
      </c>
      <c r="AA2534">
        <v>6</v>
      </c>
      <c r="AB2534">
        <v>6</v>
      </c>
      <c r="AC2534">
        <v>21</v>
      </c>
    </row>
    <row r="2535" spans="1:29">
      <c r="A2535">
        <v>2765</v>
      </c>
      <c r="B2535" t="s">
        <v>806</v>
      </c>
      <c r="C2535" t="s">
        <v>4165</v>
      </c>
      <c r="J2535" t="s">
        <v>1457</v>
      </c>
      <c r="K2535">
        <v>0</v>
      </c>
      <c r="N2535" t="b">
        <v>0</v>
      </c>
      <c r="O2535" t="b">
        <v>1</v>
      </c>
      <c r="P2535" t="b">
        <v>0</v>
      </c>
      <c r="Q2535">
        <v>1</v>
      </c>
      <c r="R2535">
        <v>2</v>
      </c>
      <c r="S2535">
        <v>1</v>
      </c>
      <c r="T2535">
        <v>3</v>
      </c>
      <c r="U2535" t="b">
        <v>1</v>
      </c>
      <c r="V2535" t="s">
        <v>1084</v>
      </c>
      <c r="W2535" t="s">
        <v>4105</v>
      </c>
      <c r="X2535" t="s">
        <v>14496</v>
      </c>
      <c r="Y2535">
        <v>48</v>
      </c>
      <c r="Z2535">
        <v>48</v>
      </c>
      <c r="AA2535">
        <v>6</v>
      </c>
      <c r="AB2535">
        <v>6</v>
      </c>
      <c r="AC2535">
        <v>21</v>
      </c>
    </row>
    <row r="2536" spans="1:29">
      <c r="A2536">
        <v>2766</v>
      </c>
      <c r="B2536" t="s">
        <v>806</v>
      </c>
      <c r="C2536" t="s">
        <v>4166</v>
      </c>
      <c r="J2536" t="s">
        <v>1457</v>
      </c>
      <c r="K2536">
        <v>0</v>
      </c>
      <c r="N2536" t="b">
        <v>0</v>
      </c>
      <c r="O2536" t="b">
        <v>1</v>
      </c>
      <c r="P2536" t="b">
        <v>0</v>
      </c>
      <c r="Q2536">
        <v>1</v>
      </c>
      <c r="R2536">
        <v>2</v>
      </c>
      <c r="S2536">
        <v>1</v>
      </c>
      <c r="T2536">
        <v>3</v>
      </c>
      <c r="U2536" t="b">
        <v>1</v>
      </c>
      <c r="V2536" t="s">
        <v>1084</v>
      </c>
      <c r="W2536" t="s">
        <v>4105</v>
      </c>
      <c r="X2536" t="s">
        <v>14499</v>
      </c>
      <c r="Y2536">
        <v>49</v>
      </c>
      <c r="Z2536">
        <v>49</v>
      </c>
      <c r="AA2536">
        <v>6</v>
      </c>
      <c r="AB2536">
        <v>6</v>
      </c>
      <c r="AC2536">
        <v>21</v>
      </c>
    </row>
    <row r="2537" spans="1:29">
      <c r="A2537">
        <v>2767</v>
      </c>
      <c r="B2537" t="s">
        <v>806</v>
      </c>
      <c r="C2537" t="s">
        <v>4167</v>
      </c>
      <c r="J2537" t="s">
        <v>1457</v>
      </c>
      <c r="K2537">
        <v>0</v>
      </c>
      <c r="N2537" t="b">
        <v>0</v>
      </c>
      <c r="O2537" t="b">
        <v>1</v>
      </c>
      <c r="P2537" t="b">
        <v>0</v>
      </c>
      <c r="Q2537">
        <v>1</v>
      </c>
      <c r="R2537">
        <v>2</v>
      </c>
      <c r="S2537">
        <v>1</v>
      </c>
      <c r="T2537">
        <v>3</v>
      </c>
      <c r="U2537" t="b">
        <v>1</v>
      </c>
      <c r="V2537" t="s">
        <v>1084</v>
      </c>
      <c r="W2537" t="s">
        <v>4105</v>
      </c>
      <c r="X2537" t="s">
        <v>14502</v>
      </c>
      <c r="Y2537">
        <v>50</v>
      </c>
      <c r="Z2537">
        <v>50</v>
      </c>
      <c r="AA2537">
        <v>6</v>
      </c>
      <c r="AB2537">
        <v>6</v>
      </c>
      <c r="AC2537">
        <v>21</v>
      </c>
    </row>
    <row r="2538" spans="1:29">
      <c r="A2538">
        <v>2768</v>
      </c>
      <c r="B2538" t="s">
        <v>806</v>
      </c>
      <c r="C2538" t="s">
        <v>4168</v>
      </c>
      <c r="J2538" t="s">
        <v>1457</v>
      </c>
      <c r="K2538">
        <v>0</v>
      </c>
      <c r="N2538" t="b">
        <v>0</v>
      </c>
      <c r="O2538" t="b">
        <v>1</v>
      </c>
      <c r="P2538" t="b">
        <v>0</v>
      </c>
      <c r="Q2538">
        <v>1</v>
      </c>
      <c r="R2538">
        <v>2</v>
      </c>
      <c r="S2538">
        <v>1</v>
      </c>
      <c r="T2538">
        <v>3</v>
      </c>
      <c r="U2538" t="b">
        <v>1</v>
      </c>
      <c r="V2538" t="s">
        <v>1084</v>
      </c>
      <c r="W2538" t="s">
        <v>4105</v>
      </c>
      <c r="X2538" t="s">
        <v>14505</v>
      </c>
      <c r="Y2538">
        <v>51</v>
      </c>
      <c r="Z2538">
        <v>51</v>
      </c>
      <c r="AA2538">
        <v>6</v>
      </c>
      <c r="AB2538">
        <v>6</v>
      </c>
      <c r="AC2538">
        <v>21</v>
      </c>
    </row>
    <row r="2539" spans="1:29">
      <c r="A2539">
        <v>2769</v>
      </c>
      <c r="B2539" t="s">
        <v>806</v>
      </c>
      <c r="C2539" t="s">
        <v>4169</v>
      </c>
      <c r="J2539" t="s">
        <v>1457</v>
      </c>
      <c r="K2539">
        <v>0</v>
      </c>
      <c r="N2539" t="b">
        <v>0</v>
      </c>
      <c r="O2539" t="b">
        <v>1</v>
      </c>
      <c r="P2539" t="b">
        <v>0</v>
      </c>
      <c r="Q2539">
        <v>1</v>
      </c>
      <c r="R2539">
        <v>2</v>
      </c>
      <c r="S2539">
        <v>1</v>
      </c>
      <c r="T2539">
        <v>3</v>
      </c>
      <c r="U2539" t="b">
        <v>1</v>
      </c>
      <c r="V2539" t="s">
        <v>1084</v>
      </c>
      <c r="W2539" t="s">
        <v>4105</v>
      </c>
      <c r="X2539" t="s">
        <v>14508</v>
      </c>
      <c r="Y2539">
        <v>52</v>
      </c>
      <c r="Z2539">
        <v>52</v>
      </c>
      <c r="AA2539">
        <v>6</v>
      </c>
      <c r="AB2539">
        <v>6</v>
      </c>
      <c r="AC2539">
        <v>21</v>
      </c>
    </row>
    <row r="2540" spans="1:29">
      <c r="A2540">
        <v>2770</v>
      </c>
      <c r="B2540" t="s">
        <v>806</v>
      </c>
      <c r="C2540" t="s">
        <v>4170</v>
      </c>
      <c r="J2540" t="s">
        <v>1457</v>
      </c>
      <c r="K2540">
        <v>0</v>
      </c>
      <c r="N2540" t="b">
        <v>0</v>
      </c>
      <c r="O2540" t="b">
        <v>1</v>
      </c>
      <c r="P2540" t="b">
        <v>0</v>
      </c>
      <c r="Q2540">
        <v>1</v>
      </c>
      <c r="R2540">
        <v>2</v>
      </c>
      <c r="S2540">
        <v>1</v>
      </c>
      <c r="T2540">
        <v>3</v>
      </c>
      <c r="U2540" t="b">
        <v>1</v>
      </c>
      <c r="V2540" t="s">
        <v>1084</v>
      </c>
      <c r="W2540" t="s">
        <v>4105</v>
      </c>
      <c r="X2540" t="s">
        <v>14511</v>
      </c>
      <c r="Y2540">
        <v>53</v>
      </c>
      <c r="Z2540">
        <v>53</v>
      </c>
      <c r="AA2540">
        <v>6</v>
      </c>
      <c r="AB2540">
        <v>6</v>
      </c>
      <c r="AC2540">
        <v>21</v>
      </c>
    </row>
    <row r="2541" spans="1:29">
      <c r="A2541">
        <v>2771</v>
      </c>
      <c r="B2541" t="s">
        <v>806</v>
      </c>
      <c r="C2541" t="s">
        <v>4171</v>
      </c>
      <c r="J2541" t="s">
        <v>1457</v>
      </c>
      <c r="K2541">
        <v>0</v>
      </c>
      <c r="N2541" t="b">
        <v>0</v>
      </c>
      <c r="O2541" t="b">
        <v>1</v>
      </c>
      <c r="P2541" t="b">
        <v>0</v>
      </c>
      <c r="Q2541">
        <v>1</v>
      </c>
      <c r="R2541">
        <v>2</v>
      </c>
      <c r="S2541">
        <v>1</v>
      </c>
      <c r="T2541">
        <v>3</v>
      </c>
      <c r="U2541" t="b">
        <v>1</v>
      </c>
      <c r="V2541" t="s">
        <v>1084</v>
      </c>
      <c r="W2541" t="s">
        <v>4105</v>
      </c>
      <c r="X2541" t="s">
        <v>14514</v>
      </c>
      <c r="Y2541">
        <v>54</v>
      </c>
      <c r="Z2541">
        <v>54</v>
      </c>
      <c r="AA2541">
        <v>6</v>
      </c>
      <c r="AB2541">
        <v>6</v>
      </c>
      <c r="AC2541">
        <v>21</v>
      </c>
    </row>
    <row r="2542" spans="1:29">
      <c r="A2542">
        <v>2772</v>
      </c>
      <c r="B2542" t="s">
        <v>806</v>
      </c>
      <c r="C2542" t="s">
        <v>4172</v>
      </c>
      <c r="J2542" t="s">
        <v>1457</v>
      </c>
      <c r="K2542">
        <v>0</v>
      </c>
      <c r="N2542" t="b">
        <v>0</v>
      </c>
      <c r="O2542" t="b">
        <v>1</v>
      </c>
      <c r="P2542" t="b">
        <v>0</v>
      </c>
      <c r="Q2542">
        <v>1</v>
      </c>
      <c r="R2542">
        <v>2</v>
      </c>
      <c r="S2542">
        <v>1</v>
      </c>
      <c r="T2542">
        <v>3</v>
      </c>
      <c r="U2542" t="b">
        <v>1</v>
      </c>
      <c r="V2542" t="s">
        <v>1084</v>
      </c>
      <c r="W2542" t="s">
        <v>4105</v>
      </c>
      <c r="X2542" t="s">
        <v>14517</v>
      </c>
      <c r="Y2542">
        <v>55</v>
      </c>
      <c r="Z2542">
        <v>55</v>
      </c>
      <c r="AA2542">
        <v>6</v>
      </c>
      <c r="AB2542">
        <v>6</v>
      </c>
      <c r="AC2542">
        <v>21</v>
      </c>
    </row>
    <row r="2543" spans="1:29">
      <c r="A2543">
        <v>2773</v>
      </c>
      <c r="B2543" t="s">
        <v>806</v>
      </c>
      <c r="C2543" t="s">
        <v>4173</v>
      </c>
      <c r="J2543" t="s">
        <v>1457</v>
      </c>
      <c r="K2543">
        <v>0</v>
      </c>
      <c r="N2543" t="b">
        <v>0</v>
      </c>
      <c r="O2543" t="b">
        <v>1</v>
      </c>
      <c r="P2543" t="b">
        <v>0</v>
      </c>
      <c r="Q2543">
        <v>1</v>
      </c>
      <c r="R2543">
        <v>2</v>
      </c>
      <c r="S2543">
        <v>1</v>
      </c>
      <c r="T2543">
        <v>3</v>
      </c>
      <c r="U2543" t="b">
        <v>1</v>
      </c>
      <c r="V2543" t="s">
        <v>1084</v>
      </c>
      <c r="W2543" t="s">
        <v>4105</v>
      </c>
      <c r="X2543" t="s">
        <v>14520</v>
      </c>
      <c r="Y2543">
        <v>56</v>
      </c>
      <c r="Z2543">
        <v>56</v>
      </c>
      <c r="AA2543">
        <v>6</v>
      </c>
      <c r="AB2543">
        <v>6</v>
      </c>
      <c r="AC2543">
        <v>21</v>
      </c>
    </row>
    <row r="2544" spans="1:29">
      <c r="A2544">
        <v>2774</v>
      </c>
      <c r="B2544" t="s">
        <v>806</v>
      </c>
      <c r="C2544" t="s">
        <v>4174</v>
      </c>
      <c r="J2544" t="s">
        <v>1457</v>
      </c>
      <c r="K2544">
        <v>0</v>
      </c>
      <c r="N2544" t="b">
        <v>0</v>
      </c>
      <c r="O2544" t="b">
        <v>1</v>
      </c>
      <c r="P2544" t="b">
        <v>0</v>
      </c>
      <c r="Q2544">
        <v>1</v>
      </c>
      <c r="R2544">
        <v>2</v>
      </c>
      <c r="S2544">
        <v>1</v>
      </c>
      <c r="T2544">
        <v>3</v>
      </c>
      <c r="U2544" t="b">
        <v>1</v>
      </c>
      <c r="V2544" t="s">
        <v>1084</v>
      </c>
      <c r="W2544" t="s">
        <v>4105</v>
      </c>
      <c r="X2544" t="s">
        <v>14523</v>
      </c>
      <c r="Y2544">
        <v>57</v>
      </c>
      <c r="Z2544">
        <v>57</v>
      </c>
      <c r="AA2544">
        <v>6</v>
      </c>
      <c r="AB2544">
        <v>6</v>
      </c>
      <c r="AC2544">
        <v>21</v>
      </c>
    </row>
    <row r="2545" spans="1:29">
      <c r="A2545">
        <v>2775</v>
      </c>
      <c r="B2545" t="s">
        <v>806</v>
      </c>
      <c r="C2545" t="s">
        <v>4175</v>
      </c>
      <c r="J2545" t="s">
        <v>1457</v>
      </c>
      <c r="K2545">
        <v>0</v>
      </c>
      <c r="N2545" t="b">
        <v>0</v>
      </c>
      <c r="O2545" t="b">
        <v>1</v>
      </c>
      <c r="P2545" t="b">
        <v>0</v>
      </c>
      <c r="Q2545">
        <v>1</v>
      </c>
      <c r="R2545">
        <v>2</v>
      </c>
      <c r="S2545">
        <v>1</v>
      </c>
      <c r="T2545">
        <v>3</v>
      </c>
      <c r="U2545" t="b">
        <v>1</v>
      </c>
      <c r="V2545" t="s">
        <v>1084</v>
      </c>
      <c r="W2545" t="s">
        <v>4105</v>
      </c>
      <c r="X2545" t="s">
        <v>14849</v>
      </c>
      <c r="Y2545">
        <v>58</v>
      </c>
      <c r="Z2545">
        <v>58</v>
      </c>
      <c r="AA2545">
        <v>6</v>
      </c>
      <c r="AB2545">
        <v>6</v>
      </c>
      <c r="AC2545">
        <v>21</v>
      </c>
    </row>
    <row r="2546" spans="1:29">
      <c r="A2546">
        <v>2776</v>
      </c>
      <c r="B2546" t="s">
        <v>806</v>
      </c>
      <c r="C2546" t="s">
        <v>4176</v>
      </c>
      <c r="J2546" t="s">
        <v>1457</v>
      </c>
      <c r="K2546">
        <v>0</v>
      </c>
      <c r="N2546" t="b">
        <v>0</v>
      </c>
      <c r="O2546" t="b">
        <v>1</v>
      </c>
      <c r="P2546" t="b">
        <v>0</v>
      </c>
      <c r="Q2546">
        <v>1</v>
      </c>
      <c r="R2546">
        <v>2</v>
      </c>
      <c r="S2546">
        <v>1</v>
      </c>
      <c r="T2546">
        <v>3</v>
      </c>
      <c r="U2546" t="b">
        <v>1</v>
      </c>
      <c r="V2546" t="s">
        <v>1084</v>
      </c>
      <c r="W2546" t="s">
        <v>4105</v>
      </c>
      <c r="X2546" t="s">
        <v>14850</v>
      </c>
      <c r="Y2546">
        <v>59</v>
      </c>
      <c r="Z2546">
        <v>59</v>
      </c>
      <c r="AA2546">
        <v>6</v>
      </c>
      <c r="AB2546">
        <v>6</v>
      </c>
      <c r="AC2546">
        <v>21</v>
      </c>
    </row>
    <row r="2547" spans="1:29">
      <c r="A2547">
        <v>2777</v>
      </c>
      <c r="B2547" t="s">
        <v>806</v>
      </c>
      <c r="C2547" t="s">
        <v>4177</v>
      </c>
      <c r="J2547" t="s">
        <v>1457</v>
      </c>
      <c r="K2547">
        <v>0</v>
      </c>
      <c r="N2547" t="b">
        <v>0</v>
      </c>
      <c r="O2547" t="b">
        <v>1</v>
      </c>
      <c r="P2547" t="b">
        <v>0</v>
      </c>
      <c r="Q2547">
        <v>1</v>
      </c>
      <c r="R2547">
        <v>2</v>
      </c>
      <c r="S2547">
        <v>1</v>
      </c>
      <c r="T2547">
        <v>3</v>
      </c>
      <c r="U2547" t="b">
        <v>1</v>
      </c>
      <c r="V2547" t="s">
        <v>1084</v>
      </c>
      <c r="W2547" t="s">
        <v>4105</v>
      </c>
      <c r="X2547" t="s">
        <v>14528</v>
      </c>
      <c r="Y2547">
        <v>60</v>
      </c>
      <c r="Z2547">
        <v>60</v>
      </c>
      <c r="AA2547">
        <v>6</v>
      </c>
      <c r="AB2547">
        <v>6</v>
      </c>
      <c r="AC2547">
        <v>21</v>
      </c>
    </row>
    <row r="2548" spans="1:29">
      <c r="A2548">
        <v>2778</v>
      </c>
      <c r="B2548" t="s">
        <v>806</v>
      </c>
      <c r="C2548" t="s">
        <v>4178</v>
      </c>
      <c r="J2548" t="s">
        <v>1457</v>
      </c>
      <c r="K2548">
        <v>0</v>
      </c>
      <c r="N2548" t="b">
        <v>0</v>
      </c>
      <c r="O2548" t="b">
        <v>1</v>
      </c>
      <c r="P2548" t="b">
        <v>0</v>
      </c>
      <c r="Q2548">
        <v>1</v>
      </c>
      <c r="R2548">
        <v>2</v>
      </c>
      <c r="S2548">
        <v>1</v>
      </c>
      <c r="T2548">
        <v>3</v>
      </c>
      <c r="U2548" t="b">
        <v>1</v>
      </c>
      <c r="V2548" t="s">
        <v>1084</v>
      </c>
      <c r="W2548" t="s">
        <v>4105</v>
      </c>
      <c r="X2548" t="s">
        <v>14851</v>
      </c>
      <c r="Y2548">
        <v>61</v>
      </c>
      <c r="Z2548">
        <v>61</v>
      </c>
      <c r="AA2548">
        <v>6</v>
      </c>
      <c r="AB2548">
        <v>6</v>
      </c>
      <c r="AC2548">
        <v>21</v>
      </c>
    </row>
    <row r="2549" spans="1:29">
      <c r="A2549">
        <v>2779</v>
      </c>
      <c r="B2549" t="s">
        <v>806</v>
      </c>
      <c r="C2549" t="s">
        <v>4179</v>
      </c>
      <c r="J2549" t="s">
        <v>1457</v>
      </c>
      <c r="K2549">
        <v>0</v>
      </c>
      <c r="N2549" t="b">
        <v>0</v>
      </c>
      <c r="O2549" t="b">
        <v>1</v>
      </c>
      <c r="P2549" t="b">
        <v>0</v>
      </c>
      <c r="Q2549">
        <v>1</v>
      </c>
      <c r="R2549">
        <v>2</v>
      </c>
      <c r="S2549">
        <v>1</v>
      </c>
      <c r="T2549">
        <v>3</v>
      </c>
      <c r="U2549" t="b">
        <v>1</v>
      </c>
      <c r="V2549" t="s">
        <v>1084</v>
      </c>
      <c r="W2549" t="s">
        <v>4105</v>
      </c>
      <c r="X2549" t="s">
        <v>14852</v>
      </c>
      <c r="Y2549">
        <v>62</v>
      </c>
      <c r="Z2549">
        <v>62</v>
      </c>
      <c r="AA2549">
        <v>6</v>
      </c>
      <c r="AB2549">
        <v>6</v>
      </c>
      <c r="AC2549">
        <v>21</v>
      </c>
    </row>
    <row r="2550" spans="1:29">
      <c r="A2550">
        <v>2780</v>
      </c>
      <c r="B2550" t="s">
        <v>806</v>
      </c>
      <c r="C2550" t="s">
        <v>4180</v>
      </c>
      <c r="J2550" t="s">
        <v>1457</v>
      </c>
      <c r="K2550">
        <v>0</v>
      </c>
      <c r="N2550" t="b">
        <v>0</v>
      </c>
      <c r="O2550" t="b">
        <v>1</v>
      </c>
      <c r="P2550" t="b">
        <v>0</v>
      </c>
      <c r="Q2550">
        <v>1</v>
      </c>
      <c r="R2550">
        <v>2</v>
      </c>
      <c r="S2550">
        <v>1</v>
      </c>
      <c r="T2550">
        <v>3</v>
      </c>
      <c r="U2550" t="b">
        <v>1</v>
      </c>
      <c r="V2550" t="s">
        <v>1084</v>
      </c>
      <c r="W2550" t="s">
        <v>4105</v>
      </c>
      <c r="X2550" t="s">
        <v>14853</v>
      </c>
      <c r="Y2550">
        <v>63</v>
      </c>
      <c r="Z2550">
        <v>63</v>
      </c>
      <c r="AA2550">
        <v>6</v>
      </c>
      <c r="AB2550">
        <v>6</v>
      </c>
      <c r="AC2550">
        <v>21</v>
      </c>
    </row>
    <row r="2551" spans="1:29">
      <c r="A2551">
        <v>2781</v>
      </c>
      <c r="B2551" t="s">
        <v>806</v>
      </c>
      <c r="C2551" t="s">
        <v>4181</v>
      </c>
      <c r="J2551" t="s">
        <v>1457</v>
      </c>
      <c r="K2551">
        <v>0</v>
      </c>
      <c r="N2551" t="b">
        <v>0</v>
      </c>
      <c r="O2551" t="b">
        <v>1</v>
      </c>
      <c r="P2551" t="b">
        <v>0</v>
      </c>
      <c r="Q2551">
        <v>1</v>
      </c>
      <c r="R2551">
        <v>2</v>
      </c>
      <c r="S2551">
        <v>1</v>
      </c>
      <c r="T2551">
        <v>3</v>
      </c>
      <c r="U2551" t="b">
        <v>1</v>
      </c>
      <c r="V2551" t="s">
        <v>1084</v>
      </c>
      <c r="W2551" t="s">
        <v>4105</v>
      </c>
      <c r="X2551" t="s">
        <v>14854</v>
      </c>
      <c r="Y2551">
        <v>64</v>
      </c>
      <c r="Z2551">
        <v>64</v>
      </c>
      <c r="AA2551">
        <v>6</v>
      </c>
      <c r="AB2551">
        <v>6</v>
      </c>
      <c r="AC2551">
        <v>21</v>
      </c>
    </row>
    <row r="2552" spans="1:29">
      <c r="A2552">
        <v>2782</v>
      </c>
      <c r="B2552" t="s">
        <v>806</v>
      </c>
      <c r="C2552" t="s">
        <v>4182</v>
      </c>
      <c r="J2552" t="s">
        <v>1457</v>
      </c>
      <c r="K2552">
        <v>0</v>
      </c>
      <c r="N2552" t="b">
        <v>0</v>
      </c>
      <c r="O2552" t="b">
        <v>1</v>
      </c>
      <c r="P2552" t="b">
        <v>0</v>
      </c>
      <c r="Q2552">
        <v>1</v>
      </c>
      <c r="R2552">
        <v>2</v>
      </c>
      <c r="S2552">
        <v>1</v>
      </c>
      <c r="T2552">
        <v>3</v>
      </c>
      <c r="U2552" t="b">
        <v>1</v>
      </c>
      <c r="V2552" t="s">
        <v>1084</v>
      </c>
      <c r="W2552" t="s">
        <v>4105</v>
      </c>
      <c r="X2552" t="s">
        <v>14855</v>
      </c>
      <c r="Y2552">
        <v>65</v>
      </c>
      <c r="Z2552">
        <v>65</v>
      </c>
      <c r="AA2552">
        <v>6</v>
      </c>
      <c r="AB2552">
        <v>6</v>
      </c>
      <c r="AC2552">
        <v>21</v>
      </c>
    </row>
    <row r="2553" spans="1:29">
      <c r="A2553">
        <v>2783</v>
      </c>
      <c r="B2553" t="s">
        <v>806</v>
      </c>
      <c r="C2553" t="s">
        <v>4183</v>
      </c>
      <c r="J2553" t="s">
        <v>1457</v>
      </c>
      <c r="K2553">
        <v>0</v>
      </c>
      <c r="N2553" t="b">
        <v>0</v>
      </c>
      <c r="O2553" t="b">
        <v>1</v>
      </c>
      <c r="P2553" t="b">
        <v>0</v>
      </c>
      <c r="Q2553">
        <v>1</v>
      </c>
      <c r="R2553">
        <v>2</v>
      </c>
      <c r="S2553">
        <v>1</v>
      </c>
      <c r="T2553">
        <v>3</v>
      </c>
      <c r="U2553" t="b">
        <v>1</v>
      </c>
      <c r="V2553" t="s">
        <v>1084</v>
      </c>
      <c r="W2553" t="s">
        <v>4105</v>
      </c>
      <c r="X2553" t="s">
        <v>14856</v>
      </c>
      <c r="Y2553">
        <v>66</v>
      </c>
      <c r="Z2553">
        <v>66</v>
      </c>
      <c r="AA2553">
        <v>6</v>
      </c>
      <c r="AB2553">
        <v>6</v>
      </c>
      <c r="AC2553">
        <v>21</v>
      </c>
    </row>
    <row r="2554" spans="1:29">
      <c r="A2554">
        <v>2784</v>
      </c>
      <c r="B2554" t="s">
        <v>806</v>
      </c>
      <c r="C2554" t="s">
        <v>4184</v>
      </c>
      <c r="J2554" t="s">
        <v>1457</v>
      </c>
      <c r="K2554">
        <v>0</v>
      </c>
      <c r="N2554" t="b">
        <v>0</v>
      </c>
      <c r="O2554" t="b">
        <v>1</v>
      </c>
      <c r="P2554" t="b">
        <v>0</v>
      </c>
      <c r="Q2554">
        <v>1</v>
      </c>
      <c r="R2554">
        <v>2</v>
      </c>
      <c r="S2554">
        <v>1</v>
      </c>
      <c r="T2554">
        <v>3</v>
      </c>
      <c r="U2554" t="b">
        <v>1</v>
      </c>
      <c r="V2554" t="s">
        <v>1084</v>
      </c>
      <c r="W2554" t="s">
        <v>4105</v>
      </c>
      <c r="X2554" t="s">
        <v>14857</v>
      </c>
      <c r="Y2554">
        <v>67</v>
      </c>
      <c r="Z2554">
        <v>67</v>
      </c>
      <c r="AA2554">
        <v>6</v>
      </c>
      <c r="AB2554">
        <v>6</v>
      </c>
      <c r="AC2554">
        <v>21</v>
      </c>
    </row>
    <row r="2555" spans="1:29">
      <c r="A2555">
        <v>2785</v>
      </c>
      <c r="B2555" t="s">
        <v>806</v>
      </c>
      <c r="C2555" t="s">
        <v>4185</v>
      </c>
      <c r="J2555" t="s">
        <v>1457</v>
      </c>
      <c r="K2555">
        <v>0</v>
      </c>
      <c r="N2555" t="b">
        <v>0</v>
      </c>
      <c r="O2555" t="b">
        <v>1</v>
      </c>
      <c r="P2555" t="b">
        <v>0</v>
      </c>
      <c r="Q2555">
        <v>1</v>
      </c>
      <c r="R2555">
        <v>2</v>
      </c>
      <c r="S2555">
        <v>1</v>
      </c>
      <c r="T2555">
        <v>3</v>
      </c>
      <c r="U2555" t="b">
        <v>1</v>
      </c>
      <c r="V2555" t="s">
        <v>1084</v>
      </c>
      <c r="W2555" t="s">
        <v>4105</v>
      </c>
      <c r="X2555" t="s">
        <v>14858</v>
      </c>
      <c r="Y2555">
        <v>68</v>
      </c>
      <c r="Z2555">
        <v>68</v>
      </c>
      <c r="AA2555">
        <v>6</v>
      </c>
      <c r="AB2555">
        <v>6</v>
      </c>
      <c r="AC2555">
        <v>21</v>
      </c>
    </row>
    <row r="2556" spans="1:29">
      <c r="A2556">
        <v>2786</v>
      </c>
      <c r="B2556" t="s">
        <v>806</v>
      </c>
      <c r="C2556" t="s">
        <v>4186</v>
      </c>
      <c r="J2556" t="s">
        <v>1457</v>
      </c>
      <c r="K2556">
        <v>0</v>
      </c>
      <c r="N2556" t="b">
        <v>0</v>
      </c>
      <c r="O2556" t="b">
        <v>1</v>
      </c>
      <c r="P2556" t="b">
        <v>0</v>
      </c>
      <c r="Q2556">
        <v>1</v>
      </c>
      <c r="R2556">
        <v>2</v>
      </c>
      <c r="S2556">
        <v>1</v>
      </c>
      <c r="T2556">
        <v>3</v>
      </c>
      <c r="U2556" t="b">
        <v>1</v>
      </c>
      <c r="V2556" t="s">
        <v>1084</v>
      </c>
      <c r="W2556" t="s">
        <v>4105</v>
      </c>
      <c r="X2556" t="s">
        <v>14859</v>
      </c>
      <c r="Y2556">
        <v>69</v>
      </c>
      <c r="Z2556">
        <v>69</v>
      </c>
      <c r="AA2556">
        <v>6</v>
      </c>
      <c r="AB2556">
        <v>6</v>
      </c>
      <c r="AC2556">
        <v>21</v>
      </c>
    </row>
    <row r="2557" spans="1:29">
      <c r="A2557">
        <v>2787</v>
      </c>
      <c r="B2557" t="s">
        <v>806</v>
      </c>
      <c r="C2557" t="s">
        <v>4187</v>
      </c>
      <c r="J2557" t="s">
        <v>1457</v>
      </c>
      <c r="K2557">
        <v>0</v>
      </c>
      <c r="N2557" t="b">
        <v>0</v>
      </c>
      <c r="O2557" t="b">
        <v>1</v>
      </c>
      <c r="P2557" t="b">
        <v>0</v>
      </c>
      <c r="Q2557">
        <v>1</v>
      </c>
      <c r="R2557">
        <v>2</v>
      </c>
      <c r="S2557">
        <v>1</v>
      </c>
      <c r="T2557">
        <v>3</v>
      </c>
      <c r="U2557" t="b">
        <v>1</v>
      </c>
      <c r="V2557" t="s">
        <v>1084</v>
      </c>
      <c r="W2557" t="s">
        <v>4105</v>
      </c>
      <c r="X2557" t="s">
        <v>14860</v>
      </c>
      <c r="Y2557">
        <v>70</v>
      </c>
      <c r="Z2557">
        <v>70</v>
      </c>
      <c r="AA2557">
        <v>6</v>
      </c>
      <c r="AB2557">
        <v>6</v>
      </c>
      <c r="AC2557">
        <v>21</v>
      </c>
    </row>
    <row r="2558" spans="1:29">
      <c r="A2558">
        <v>2788</v>
      </c>
      <c r="B2558" t="s">
        <v>806</v>
      </c>
      <c r="C2558" t="s">
        <v>4188</v>
      </c>
      <c r="J2558" t="s">
        <v>1457</v>
      </c>
      <c r="K2558">
        <v>0</v>
      </c>
      <c r="N2558" t="b">
        <v>0</v>
      </c>
      <c r="O2558" t="b">
        <v>1</v>
      </c>
      <c r="P2558" t="b">
        <v>0</v>
      </c>
      <c r="Q2558">
        <v>1</v>
      </c>
      <c r="R2558">
        <v>2</v>
      </c>
      <c r="S2558">
        <v>1</v>
      </c>
      <c r="T2558">
        <v>3</v>
      </c>
      <c r="U2558" t="b">
        <v>1</v>
      </c>
      <c r="V2558" t="s">
        <v>1084</v>
      </c>
      <c r="W2558" t="s">
        <v>4105</v>
      </c>
      <c r="X2558" t="s">
        <v>8842</v>
      </c>
      <c r="Y2558">
        <v>71</v>
      </c>
      <c r="Z2558">
        <v>71</v>
      </c>
      <c r="AA2558">
        <v>6</v>
      </c>
      <c r="AB2558">
        <v>6</v>
      </c>
      <c r="AC2558">
        <v>21</v>
      </c>
    </row>
    <row r="2559" spans="1:29">
      <c r="A2559">
        <v>2789</v>
      </c>
      <c r="B2559" t="s">
        <v>806</v>
      </c>
      <c r="C2559" t="s">
        <v>4189</v>
      </c>
      <c r="J2559" t="s">
        <v>1457</v>
      </c>
      <c r="K2559">
        <v>0</v>
      </c>
      <c r="N2559" t="b">
        <v>0</v>
      </c>
      <c r="O2559" t="b">
        <v>1</v>
      </c>
      <c r="P2559" t="b">
        <v>0</v>
      </c>
      <c r="Q2559">
        <v>1</v>
      </c>
      <c r="R2559">
        <v>2</v>
      </c>
      <c r="S2559">
        <v>1</v>
      </c>
      <c r="T2559">
        <v>3</v>
      </c>
      <c r="U2559" t="b">
        <v>1</v>
      </c>
      <c r="V2559" t="s">
        <v>1084</v>
      </c>
      <c r="W2559" t="s">
        <v>4105</v>
      </c>
      <c r="X2559" t="s">
        <v>14861</v>
      </c>
      <c r="Y2559">
        <v>72</v>
      </c>
      <c r="Z2559">
        <v>72</v>
      </c>
      <c r="AA2559">
        <v>6</v>
      </c>
      <c r="AB2559">
        <v>6</v>
      </c>
      <c r="AC2559">
        <v>21</v>
      </c>
    </row>
    <row r="2560" spans="1:29">
      <c r="A2560">
        <v>2790</v>
      </c>
      <c r="B2560" t="s">
        <v>806</v>
      </c>
      <c r="C2560" t="s">
        <v>4190</v>
      </c>
      <c r="J2560" t="s">
        <v>1457</v>
      </c>
      <c r="K2560">
        <v>0</v>
      </c>
      <c r="N2560" t="b">
        <v>0</v>
      </c>
      <c r="O2560" t="b">
        <v>1</v>
      </c>
      <c r="P2560" t="b">
        <v>0</v>
      </c>
      <c r="Q2560">
        <v>1</v>
      </c>
      <c r="R2560">
        <v>2</v>
      </c>
      <c r="S2560">
        <v>1</v>
      </c>
      <c r="T2560">
        <v>3</v>
      </c>
      <c r="U2560" t="b">
        <v>1</v>
      </c>
      <c r="V2560" t="s">
        <v>1084</v>
      </c>
      <c r="W2560" t="s">
        <v>4105</v>
      </c>
      <c r="X2560" t="s">
        <v>14862</v>
      </c>
      <c r="Y2560">
        <v>73</v>
      </c>
      <c r="Z2560">
        <v>73</v>
      </c>
      <c r="AA2560">
        <v>6</v>
      </c>
      <c r="AB2560">
        <v>6</v>
      </c>
      <c r="AC2560">
        <v>21</v>
      </c>
    </row>
    <row r="2561" spans="1:29">
      <c r="A2561">
        <v>2791</v>
      </c>
      <c r="B2561" t="s">
        <v>806</v>
      </c>
      <c r="C2561" t="s">
        <v>4191</v>
      </c>
      <c r="J2561" t="s">
        <v>1457</v>
      </c>
      <c r="K2561">
        <v>0</v>
      </c>
      <c r="N2561" t="b">
        <v>0</v>
      </c>
      <c r="O2561" t="b">
        <v>1</v>
      </c>
      <c r="P2561" t="b">
        <v>0</v>
      </c>
      <c r="Q2561">
        <v>1</v>
      </c>
      <c r="R2561">
        <v>2</v>
      </c>
      <c r="S2561">
        <v>1</v>
      </c>
      <c r="T2561">
        <v>3</v>
      </c>
      <c r="U2561" t="b">
        <v>1</v>
      </c>
      <c r="V2561" t="s">
        <v>1084</v>
      </c>
      <c r="W2561" t="s">
        <v>4105</v>
      </c>
      <c r="X2561" t="s">
        <v>14863</v>
      </c>
      <c r="Y2561">
        <v>74</v>
      </c>
      <c r="Z2561">
        <v>74</v>
      </c>
      <c r="AA2561">
        <v>6</v>
      </c>
      <c r="AB2561">
        <v>6</v>
      </c>
      <c r="AC2561">
        <v>21</v>
      </c>
    </row>
    <row r="2562" spans="1:29">
      <c r="A2562">
        <v>2792</v>
      </c>
      <c r="B2562" t="s">
        <v>806</v>
      </c>
      <c r="C2562" t="s">
        <v>4192</v>
      </c>
      <c r="J2562" t="s">
        <v>1457</v>
      </c>
      <c r="K2562">
        <v>0</v>
      </c>
      <c r="N2562" t="b">
        <v>0</v>
      </c>
      <c r="O2562" t="b">
        <v>1</v>
      </c>
      <c r="P2562" t="b">
        <v>0</v>
      </c>
      <c r="Q2562">
        <v>1</v>
      </c>
      <c r="R2562">
        <v>2</v>
      </c>
      <c r="S2562">
        <v>1</v>
      </c>
      <c r="T2562">
        <v>3</v>
      </c>
      <c r="U2562" t="b">
        <v>1</v>
      </c>
      <c r="V2562" t="s">
        <v>1084</v>
      </c>
      <c r="W2562" t="s">
        <v>4105</v>
      </c>
      <c r="X2562" t="s">
        <v>14864</v>
      </c>
      <c r="Y2562">
        <v>75</v>
      </c>
      <c r="Z2562">
        <v>75</v>
      </c>
      <c r="AA2562">
        <v>6</v>
      </c>
      <c r="AB2562">
        <v>6</v>
      </c>
      <c r="AC2562">
        <v>21</v>
      </c>
    </row>
    <row r="2563" spans="1:29">
      <c r="A2563">
        <v>2793</v>
      </c>
      <c r="B2563" t="s">
        <v>806</v>
      </c>
      <c r="C2563" t="s">
        <v>4193</v>
      </c>
      <c r="J2563" t="s">
        <v>1457</v>
      </c>
      <c r="K2563">
        <v>0</v>
      </c>
      <c r="N2563" t="b">
        <v>0</v>
      </c>
      <c r="O2563" t="b">
        <v>1</v>
      </c>
      <c r="P2563" t="b">
        <v>0</v>
      </c>
      <c r="Q2563">
        <v>1</v>
      </c>
      <c r="R2563">
        <v>2</v>
      </c>
      <c r="S2563">
        <v>1</v>
      </c>
      <c r="T2563">
        <v>3</v>
      </c>
      <c r="U2563" t="b">
        <v>1</v>
      </c>
      <c r="V2563" t="s">
        <v>1084</v>
      </c>
      <c r="W2563" t="s">
        <v>4105</v>
      </c>
      <c r="X2563" t="s">
        <v>14865</v>
      </c>
      <c r="Y2563">
        <v>76</v>
      </c>
      <c r="Z2563">
        <v>76</v>
      </c>
      <c r="AA2563">
        <v>6</v>
      </c>
      <c r="AB2563">
        <v>6</v>
      </c>
      <c r="AC2563">
        <v>21</v>
      </c>
    </row>
    <row r="2564" spans="1:29">
      <c r="A2564">
        <v>2794</v>
      </c>
      <c r="B2564" t="s">
        <v>806</v>
      </c>
      <c r="C2564" t="s">
        <v>4194</v>
      </c>
      <c r="J2564" t="s">
        <v>1457</v>
      </c>
      <c r="K2564">
        <v>0</v>
      </c>
      <c r="N2564" t="b">
        <v>0</v>
      </c>
      <c r="O2564" t="b">
        <v>1</v>
      </c>
      <c r="P2564" t="b">
        <v>0</v>
      </c>
      <c r="Q2564">
        <v>1</v>
      </c>
      <c r="R2564">
        <v>2</v>
      </c>
      <c r="S2564">
        <v>1</v>
      </c>
      <c r="T2564">
        <v>3</v>
      </c>
      <c r="U2564" t="b">
        <v>1</v>
      </c>
      <c r="V2564" t="s">
        <v>1084</v>
      </c>
      <c r="W2564" t="s">
        <v>4105</v>
      </c>
      <c r="X2564" t="s">
        <v>14910</v>
      </c>
      <c r="Y2564">
        <v>77</v>
      </c>
      <c r="Z2564">
        <v>77</v>
      </c>
      <c r="AA2564">
        <v>6</v>
      </c>
      <c r="AB2564">
        <v>6</v>
      </c>
      <c r="AC2564">
        <v>21</v>
      </c>
    </row>
    <row r="2565" spans="1:29">
      <c r="A2565">
        <v>2795</v>
      </c>
      <c r="B2565" t="s">
        <v>806</v>
      </c>
      <c r="C2565" t="s">
        <v>4195</v>
      </c>
      <c r="J2565" t="s">
        <v>1457</v>
      </c>
      <c r="K2565">
        <v>0</v>
      </c>
      <c r="N2565" t="b">
        <v>0</v>
      </c>
      <c r="O2565" t="b">
        <v>1</v>
      </c>
      <c r="P2565" t="b">
        <v>0</v>
      </c>
      <c r="Q2565">
        <v>1</v>
      </c>
      <c r="R2565">
        <v>2</v>
      </c>
      <c r="S2565">
        <v>1</v>
      </c>
      <c r="T2565">
        <v>3</v>
      </c>
      <c r="U2565" t="b">
        <v>1</v>
      </c>
      <c r="V2565" t="s">
        <v>1084</v>
      </c>
      <c r="W2565" t="s">
        <v>4105</v>
      </c>
      <c r="X2565" t="s">
        <v>14915</v>
      </c>
      <c r="Y2565">
        <v>78</v>
      </c>
      <c r="Z2565">
        <v>78</v>
      </c>
      <c r="AA2565">
        <v>6</v>
      </c>
      <c r="AB2565">
        <v>6</v>
      </c>
      <c r="AC2565">
        <v>21</v>
      </c>
    </row>
    <row r="2566" spans="1:29">
      <c r="A2566">
        <v>2796</v>
      </c>
      <c r="B2566" t="s">
        <v>806</v>
      </c>
      <c r="C2566" t="s">
        <v>4196</v>
      </c>
      <c r="J2566" t="s">
        <v>1457</v>
      </c>
      <c r="K2566">
        <v>0</v>
      </c>
      <c r="N2566" t="b">
        <v>0</v>
      </c>
      <c r="O2566" t="b">
        <v>1</v>
      </c>
      <c r="P2566" t="b">
        <v>0</v>
      </c>
      <c r="Q2566">
        <v>1</v>
      </c>
      <c r="R2566">
        <v>2</v>
      </c>
      <c r="S2566">
        <v>1</v>
      </c>
      <c r="T2566">
        <v>3</v>
      </c>
      <c r="U2566" t="b">
        <v>1</v>
      </c>
      <c r="V2566" t="s">
        <v>1084</v>
      </c>
      <c r="W2566" t="s">
        <v>4105</v>
      </c>
      <c r="X2566" t="s">
        <v>15517</v>
      </c>
      <c r="Y2566">
        <v>79</v>
      </c>
      <c r="Z2566">
        <v>79</v>
      </c>
      <c r="AA2566">
        <v>6</v>
      </c>
      <c r="AB2566">
        <v>6</v>
      </c>
      <c r="AC2566">
        <v>21</v>
      </c>
    </row>
    <row r="2567" spans="1:29">
      <c r="A2567">
        <v>2797</v>
      </c>
      <c r="B2567" t="s">
        <v>806</v>
      </c>
      <c r="C2567" t="s">
        <v>4197</v>
      </c>
      <c r="J2567" t="s">
        <v>1457</v>
      </c>
      <c r="K2567">
        <v>0</v>
      </c>
      <c r="N2567" t="b">
        <v>0</v>
      </c>
      <c r="O2567" t="b">
        <v>1</v>
      </c>
      <c r="P2567" t="b">
        <v>0</v>
      </c>
      <c r="Q2567">
        <v>1</v>
      </c>
      <c r="R2567">
        <v>2</v>
      </c>
      <c r="S2567">
        <v>1</v>
      </c>
      <c r="T2567">
        <v>3</v>
      </c>
      <c r="U2567" t="b">
        <v>1</v>
      </c>
      <c r="V2567" t="s">
        <v>1084</v>
      </c>
      <c r="W2567" t="s">
        <v>4105</v>
      </c>
      <c r="X2567" t="s">
        <v>15008</v>
      </c>
      <c r="Y2567">
        <v>80</v>
      </c>
      <c r="Z2567">
        <v>80</v>
      </c>
      <c r="AA2567">
        <v>6</v>
      </c>
      <c r="AB2567">
        <v>6</v>
      </c>
      <c r="AC2567">
        <v>21</v>
      </c>
    </row>
    <row r="2568" spans="1:29">
      <c r="A2568">
        <v>2798</v>
      </c>
      <c r="B2568" t="s">
        <v>806</v>
      </c>
      <c r="C2568" t="s">
        <v>4198</v>
      </c>
      <c r="J2568" t="s">
        <v>1457</v>
      </c>
      <c r="K2568">
        <v>0</v>
      </c>
      <c r="N2568" t="b">
        <v>0</v>
      </c>
      <c r="O2568" t="b">
        <v>1</v>
      </c>
      <c r="P2568" t="b">
        <v>0</v>
      </c>
      <c r="Q2568">
        <v>1</v>
      </c>
      <c r="R2568">
        <v>2</v>
      </c>
      <c r="S2568">
        <v>1</v>
      </c>
      <c r="T2568">
        <v>3</v>
      </c>
      <c r="U2568" t="b">
        <v>1</v>
      </c>
      <c r="V2568" t="s">
        <v>1084</v>
      </c>
      <c r="W2568" t="s">
        <v>4105</v>
      </c>
      <c r="X2568" t="s">
        <v>15009</v>
      </c>
      <c r="Y2568">
        <v>81</v>
      </c>
      <c r="Z2568">
        <v>81</v>
      </c>
      <c r="AA2568">
        <v>6</v>
      </c>
      <c r="AB2568">
        <v>6</v>
      </c>
      <c r="AC2568">
        <v>21</v>
      </c>
    </row>
    <row r="2569" spans="1:29">
      <c r="A2569">
        <v>2799</v>
      </c>
      <c r="B2569" t="s">
        <v>806</v>
      </c>
      <c r="C2569" t="s">
        <v>4199</v>
      </c>
      <c r="J2569" t="s">
        <v>1457</v>
      </c>
      <c r="K2569">
        <v>0</v>
      </c>
      <c r="N2569" t="b">
        <v>0</v>
      </c>
      <c r="O2569" t="b">
        <v>1</v>
      </c>
      <c r="P2569" t="b">
        <v>0</v>
      </c>
      <c r="Q2569">
        <v>1</v>
      </c>
      <c r="R2569">
        <v>2</v>
      </c>
      <c r="S2569">
        <v>1</v>
      </c>
      <c r="T2569">
        <v>3</v>
      </c>
      <c r="U2569" t="b">
        <v>1</v>
      </c>
      <c r="V2569" t="s">
        <v>1084</v>
      </c>
      <c r="W2569" t="s">
        <v>4105</v>
      </c>
      <c r="X2569" t="s">
        <v>15010</v>
      </c>
      <c r="Y2569">
        <v>82</v>
      </c>
      <c r="Z2569">
        <v>82</v>
      </c>
      <c r="AA2569">
        <v>6</v>
      </c>
      <c r="AB2569">
        <v>6</v>
      </c>
      <c r="AC2569">
        <v>21</v>
      </c>
    </row>
    <row r="2570" spans="1:29">
      <c r="A2570">
        <v>2800</v>
      </c>
      <c r="B2570" t="s">
        <v>806</v>
      </c>
      <c r="C2570" t="s">
        <v>4200</v>
      </c>
      <c r="J2570" t="s">
        <v>1457</v>
      </c>
      <c r="K2570">
        <v>0</v>
      </c>
      <c r="N2570" t="b">
        <v>0</v>
      </c>
      <c r="O2570" t="b">
        <v>1</v>
      </c>
      <c r="P2570" t="b">
        <v>0</v>
      </c>
      <c r="Q2570">
        <v>1</v>
      </c>
      <c r="R2570">
        <v>2</v>
      </c>
      <c r="S2570">
        <v>1</v>
      </c>
      <c r="T2570">
        <v>3</v>
      </c>
      <c r="U2570" t="b">
        <v>1</v>
      </c>
      <c r="V2570" t="s">
        <v>1084</v>
      </c>
      <c r="W2570" t="s">
        <v>4105</v>
      </c>
      <c r="X2570" t="s">
        <v>15011</v>
      </c>
      <c r="Y2570">
        <v>83</v>
      </c>
      <c r="Z2570">
        <v>83</v>
      </c>
      <c r="AA2570">
        <v>6</v>
      </c>
      <c r="AB2570">
        <v>6</v>
      </c>
      <c r="AC2570">
        <v>21</v>
      </c>
    </row>
    <row r="2571" spans="1:29">
      <c r="A2571">
        <v>2801</v>
      </c>
      <c r="B2571" t="s">
        <v>806</v>
      </c>
      <c r="C2571" t="s">
        <v>4201</v>
      </c>
      <c r="J2571" t="s">
        <v>1457</v>
      </c>
      <c r="K2571">
        <v>0</v>
      </c>
      <c r="N2571" t="b">
        <v>0</v>
      </c>
      <c r="O2571" t="b">
        <v>1</v>
      </c>
      <c r="P2571" t="b">
        <v>0</v>
      </c>
      <c r="Q2571">
        <v>1</v>
      </c>
      <c r="R2571">
        <v>2</v>
      </c>
      <c r="S2571">
        <v>1</v>
      </c>
      <c r="T2571">
        <v>3</v>
      </c>
      <c r="U2571" t="b">
        <v>1</v>
      </c>
      <c r="V2571" t="s">
        <v>1084</v>
      </c>
      <c r="W2571" t="s">
        <v>4105</v>
      </c>
      <c r="X2571" t="s">
        <v>15012</v>
      </c>
      <c r="Y2571">
        <v>84</v>
      </c>
      <c r="Z2571">
        <v>84</v>
      </c>
      <c r="AA2571">
        <v>6</v>
      </c>
      <c r="AB2571">
        <v>6</v>
      </c>
      <c r="AC2571">
        <v>21</v>
      </c>
    </row>
    <row r="2572" spans="1:29">
      <c r="A2572">
        <v>2802</v>
      </c>
      <c r="B2572" t="s">
        <v>806</v>
      </c>
      <c r="C2572" t="s">
        <v>4202</v>
      </c>
      <c r="J2572" t="s">
        <v>1457</v>
      </c>
      <c r="K2572">
        <v>0</v>
      </c>
      <c r="N2572" t="b">
        <v>0</v>
      </c>
      <c r="O2572" t="b">
        <v>1</v>
      </c>
      <c r="P2572" t="b">
        <v>0</v>
      </c>
      <c r="Q2572">
        <v>1</v>
      </c>
      <c r="R2572">
        <v>2</v>
      </c>
      <c r="S2572">
        <v>1</v>
      </c>
      <c r="T2572">
        <v>3</v>
      </c>
      <c r="U2572" t="b">
        <v>1</v>
      </c>
      <c r="V2572" t="s">
        <v>1084</v>
      </c>
      <c r="W2572" t="s">
        <v>4105</v>
      </c>
      <c r="X2572" t="s">
        <v>15013</v>
      </c>
      <c r="Y2572">
        <v>85</v>
      </c>
      <c r="Z2572">
        <v>85</v>
      </c>
      <c r="AA2572">
        <v>6</v>
      </c>
      <c r="AB2572">
        <v>6</v>
      </c>
      <c r="AC2572">
        <v>21</v>
      </c>
    </row>
    <row r="2573" spans="1:29">
      <c r="A2573">
        <v>2805</v>
      </c>
      <c r="B2573" t="s">
        <v>806</v>
      </c>
      <c r="C2573" t="s">
        <v>4203</v>
      </c>
      <c r="J2573" t="s">
        <v>1457</v>
      </c>
      <c r="K2573">
        <v>0</v>
      </c>
      <c r="N2573" t="b">
        <v>0</v>
      </c>
      <c r="O2573" t="b">
        <v>1</v>
      </c>
      <c r="P2573" t="b">
        <v>0</v>
      </c>
      <c r="Q2573">
        <v>1</v>
      </c>
      <c r="R2573">
        <v>2</v>
      </c>
      <c r="S2573">
        <v>1</v>
      </c>
      <c r="T2573">
        <v>3</v>
      </c>
      <c r="U2573" t="b">
        <v>1</v>
      </c>
      <c r="V2573" t="s">
        <v>1084</v>
      </c>
      <c r="W2573" t="s">
        <v>4105</v>
      </c>
      <c r="X2573" t="s">
        <v>14609</v>
      </c>
      <c r="Y2573">
        <v>39</v>
      </c>
      <c r="Z2573">
        <v>39</v>
      </c>
      <c r="AA2573">
        <v>8</v>
      </c>
      <c r="AB2573">
        <v>8</v>
      </c>
      <c r="AC2573">
        <v>21</v>
      </c>
    </row>
    <row r="2574" spans="1:29">
      <c r="A2574">
        <v>2806</v>
      </c>
      <c r="B2574" t="s">
        <v>806</v>
      </c>
      <c r="C2574" t="s">
        <v>4204</v>
      </c>
      <c r="J2574" t="s">
        <v>1457</v>
      </c>
      <c r="K2574">
        <v>0</v>
      </c>
      <c r="N2574" t="b">
        <v>0</v>
      </c>
      <c r="O2574" t="b">
        <v>1</v>
      </c>
      <c r="P2574" t="b">
        <v>0</v>
      </c>
      <c r="Q2574">
        <v>1</v>
      </c>
      <c r="R2574">
        <v>2</v>
      </c>
      <c r="S2574">
        <v>1</v>
      </c>
      <c r="T2574">
        <v>3</v>
      </c>
      <c r="U2574" t="b">
        <v>1</v>
      </c>
      <c r="V2574" t="s">
        <v>1084</v>
      </c>
      <c r="W2574" t="s">
        <v>4105</v>
      </c>
      <c r="X2574" t="s">
        <v>14711</v>
      </c>
      <c r="Y2574">
        <v>40</v>
      </c>
      <c r="Z2574">
        <v>40</v>
      </c>
      <c r="AA2574">
        <v>8</v>
      </c>
      <c r="AB2574">
        <v>8</v>
      </c>
      <c r="AC2574">
        <v>21</v>
      </c>
    </row>
    <row r="2575" spans="1:29">
      <c r="A2575">
        <v>2807</v>
      </c>
      <c r="B2575" t="s">
        <v>806</v>
      </c>
      <c r="C2575" t="s">
        <v>4205</v>
      </c>
      <c r="J2575" t="s">
        <v>1457</v>
      </c>
      <c r="K2575">
        <v>0</v>
      </c>
      <c r="N2575" t="b">
        <v>0</v>
      </c>
      <c r="O2575" t="b">
        <v>1</v>
      </c>
      <c r="P2575" t="b">
        <v>0</v>
      </c>
      <c r="Q2575">
        <v>1</v>
      </c>
      <c r="R2575">
        <v>2</v>
      </c>
      <c r="S2575">
        <v>1</v>
      </c>
      <c r="T2575">
        <v>3</v>
      </c>
      <c r="U2575" t="b">
        <v>1</v>
      </c>
      <c r="V2575" t="s">
        <v>1084</v>
      </c>
      <c r="W2575" t="s">
        <v>4105</v>
      </c>
      <c r="X2575" t="s">
        <v>14712</v>
      </c>
      <c r="Y2575">
        <v>41</v>
      </c>
      <c r="Z2575">
        <v>41</v>
      </c>
      <c r="AA2575">
        <v>7</v>
      </c>
      <c r="AB2575">
        <v>7</v>
      </c>
      <c r="AC2575">
        <v>21</v>
      </c>
    </row>
    <row r="2576" spans="1:29">
      <c r="A2576">
        <v>2808</v>
      </c>
      <c r="B2576" t="s">
        <v>806</v>
      </c>
      <c r="C2576" t="s">
        <v>4206</v>
      </c>
      <c r="J2576" t="s">
        <v>1457</v>
      </c>
      <c r="K2576">
        <v>0</v>
      </c>
      <c r="N2576" t="b">
        <v>0</v>
      </c>
      <c r="O2576" t="b">
        <v>1</v>
      </c>
      <c r="P2576" t="b">
        <v>0</v>
      </c>
      <c r="Q2576">
        <v>1</v>
      </c>
      <c r="R2576">
        <v>2</v>
      </c>
      <c r="S2576">
        <v>1</v>
      </c>
      <c r="T2576">
        <v>3</v>
      </c>
      <c r="U2576" t="b">
        <v>1</v>
      </c>
      <c r="V2576" t="s">
        <v>1084</v>
      </c>
      <c r="W2576" t="s">
        <v>4105</v>
      </c>
      <c r="X2576" t="s">
        <v>14613</v>
      </c>
      <c r="Y2576">
        <v>42</v>
      </c>
      <c r="Z2576">
        <v>42</v>
      </c>
      <c r="AA2576">
        <v>8</v>
      </c>
      <c r="AB2576">
        <v>8</v>
      </c>
      <c r="AC2576">
        <v>21</v>
      </c>
    </row>
    <row r="2577" spans="1:29">
      <c r="A2577">
        <v>2809</v>
      </c>
      <c r="B2577" t="s">
        <v>806</v>
      </c>
      <c r="C2577" t="s">
        <v>4207</v>
      </c>
      <c r="J2577" t="s">
        <v>1457</v>
      </c>
      <c r="K2577">
        <v>0</v>
      </c>
      <c r="N2577" t="b">
        <v>0</v>
      </c>
      <c r="O2577" t="b">
        <v>1</v>
      </c>
      <c r="P2577" t="b">
        <v>0</v>
      </c>
      <c r="Q2577">
        <v>1</v>
      </c>
      <c r="R2577">
        <v>2</v>
      </c>
      <c r="S2577">
        <v>1</v>
      </c>
      <c r="T2577">
        <v>3</v>
      </c>
      <c r="U2577" t="b">
        <v>1</v>
      </c>
      <c r="V2577" t="s">
        <v>1084</v>
      </c>
      <c r="W2577" t="s">
        <v>4105</v>
      </c>
      <c r="X2577" t="s">
        <v>14616</v>
      </c>
      <c r="Y2577">
        <v>43</v>
      </c>
      <c r="Z2577">
        <v>43</v>
      </c>
      <c r="AA2577">
        <v>7</v>
      </c>
      <c r="AB2577">
        <v>7</v>
      </c>
      <c r="AC2577">
        <v>21</v>
      </c>
    </row>
    <row r="2578" spans="1:29">
      <c r="A2578">
        <v>2810</v>
      </c>
      <c r="B2578" t="s">
        <v>806</v>
      </c>
      <c r="C2578" t="s">
        <v>4208</v>
      </c>
      <c r="J2578" t="s">
        <v>1457</v>
      </c>
      <c r="K2578">
        <v>0</v>
      </c>
      <c r="N2578" t="b">
        <v>0</v>
      </c>
      <c r="O2578" t="b">
        <v>1</v>
      </c>
      <c r="P2578" t="b">
        <v>0</v>
      </c>
      <c r="Q2578">
        <v>1</v>
      </c>
      <c r="R2578">
        <v>2</v>
      </c>
      <c r="S2578">
        <v>1</v>
      </c>
      <c r="T2578">
        <v>3</v>
      </c>
      <c r="U2578" t="b">
        <v>1</v>
      </c>
      <c r="V2578" t="s">
        <v>1084</v>
      </c>
      <c r="W2578" t="s">
        <v>4105</v>
      </c>
      <c r="X2578" t="s">
        <v>14715</v>
      </c>
      <c r="Y2578">
        <v>44</v>
      </c>
      <c r="Z2578">
        <v>44</v>
      </c>
      <c r="AA2578">
        <v>8</v>
      </c>
      <c r="AB2578">
        <v>8</v>
      </c>
      <c r="AC2578">
        <v>21</v>
      </c>
    </row>
    <row r="2579" spans="1:29">
      <c r="A2579">
        <v>2811</v>
      </c>
      <c r="B2579" t="s">
        <v>806</v>
      </c>
      <c r="C2579" t="s">
        <v>4209</v>
      </c>
      <c r="J2579" t="s">
        <v>1457</v>
      </c>
      <c r="K2579">
        <v>0</v>
      </c>
      <c r="N2579" t="b">
        <v>0</v>
      </c>
      <c r="O2579" t="b">
        <v>1</v>
      </c>
      <c r="P2579" t="b">
        <v>0</v>
      </c>
      <c r="Q2579">
        <v>1</v>
      </c>
      <c r="R2579">
        <v>2</v>
      </c>
      <c r="S2579">
        <v>1</v>
      </c>
      <c r="T2579">
        <v>3</v>
      </c>
      <c r="U2579" t="b">
        <v>1</v>
      </c>
      <c r="V2579" t="s">
        <v>1084</v>
      </c>
      <c r="W2579" t="s">
        <v>4105</v>
      </c>
      <c r="X2579" t="s">
        <v>14716</v>
      </c>
      <c r="Y2579">
        <v>45</v>
      </c>
      <c r="Z2579">
        <v>45</v>
      </c>
      <c r="AA2579">
        <v>7</v>
      </c>
      <c r="AB2579">
        <v>7</v>
      </c>
      <c r="AC2579">
        <v>21</v>
      </c>
    </row>
    <row r="2580" spans="1:29">
      <c r="A2580">
        <v>2812</v>
      </c>
      <c r="B2580" t="s">
        <v>806</v>
      </c>
      <c r="C2580" t="s">
        <v>4210</v>
      </c>
      <c r="J2580" t="s">
        <v>1457</v>
      </c>
      <c r="K2580">
        <v>0</v>
      </c>
      <c r="N2580" t="b">
        <v>0</v>
      </c>
      <c r="O2580" t="b">
        <v>1</v>
      </c>
      <c r="P2580" t="b">
        <v>0</v>
      </c>
      <c r="Q2580">
        <v>1</v>
      </c>
      <c r="R2580">
        <v>2</v>
      </c>
      <c r="S2580">
        <v>1</v>
      </c>
      <c r="T2580">
        <v>3</v>
      </c>
      <c r="U2580" t="b">
        <v>1</v>
      </c>
      <c r="V2580" t="s">
        <v>1084</v>
      </c>
      <c r="W2580" t="s">
        <v>4105</v>
      </c>
      <c r="X2580" t="s">
        <v>14719</v>
      </c>
      <c r="Y2580">
        <v>46</v>
      </c>
      <c r="Z2580">
        <v>46</v>
      </c>
      <c r="AA2580">
        <v>8</v>
      </c>
      <c r="AB2580">
        <v>8</v>
      </c>
      <c r="AC2580">
        <v>21</v>
      </c>
    </row>
    <row r="2581" spans="1:29">
      <c r="A2581">
        <v>2813</v>
      </c>
      <c r="B2581" t="s">
        <v>806</v>
      </c>
      <c r="C2581" t="s">
        <v>4211</v>
      </c>
      <c r="J2581" t="s">
        <v>1457</v>
      </c>
      <c r="K2581">
        <v>0</v>
      </c>
      <c r="N2581" t="b">
        <v>0</v>
      </c>
      <c r="O2581" t="b">
        <v>1</v>
      </c>
      <c r="P2581" t="b">
        <v>0</v>
      </c>
      <c r="Q2581">
        <v>1</v>
      </c>
      <c r="R2581">
        <v>2</v>
      </c>
      <c r="S2581">
        <v>1</v>
      </c>
      <c r="T2581">
        <v>3</v>
      </c>
      <c r="U2581" t="b">
        <v>1</v>
      </c>
      <c r="V2581" t="s">
        <v>1084</v>
      </c>
      <c r="W2581" t="s">
        <v>4105</v>
      </c>
      <c r="X2581" t="s">
        <v>14721</v>
      </c>
      <c r="Y2581">
        <v>47</v>
      </c>
      <c r="Z2581">
        <v>47</v>
      </c>
      <c r="AA2581">
        <v>8</v>
      </c>
      <c r="AB2581">
        <v>8</v>
      </c>
      <c r="AC2581">
        <v>21</v>
      </c>
    </row>
    <row r="2582" spans="1:29">
      <c r="A2582">
        <v>2814</v>
      </c>
      <c r="B2582" t="s">
        <v>806</v>
      </c>
      <c r="C2582" t="s">
        <v>4212</v>
      </c>
      <c r="J2582" t="s">
        <v>1457</v>
      </c>
      <c r="K2582">
        <v>0</v>
      </c>
      <c r="N2582" t="b">
        <v>0</v>
      </c>
      <c r="O2582" t="b">
        <v>1</v>
      </c>
      <c r="P2582" t="b">
        <v>0</v>
      </c>
      <c r="Q2582">
        <v>1</v>
      </c>
      <c r="R2582">
        <v>2</v>
      </c>
      <c r="S2582">
        <v>1</v>
      </c>
      <c r="T2582">
        <v>3</v>
      </c>
      <c r="U2582" t="b">
        <v>1</v>
      </c>
      <c r="V2582" t="s">
        <v>1084</v>
      </c>
      <c r="W2582" t="s">
        <v>4105</v>
      </c>
      <c r="X2582" t="s">
        <v>14723</v>
      </c>
      <c r="Y2582">
        <v>48</v>
      </c>
      <c r="Z2582">
        <v>48</v>
      </c>
      <c r="AA2582">
        <v>8</v>
      </c>
      <c r="AB2582">
        <v>8</v>
      </c>
      <c r="AC2582">
        <v>21</v>
      </c>
    </row>
    <row r="2583" spans="1:29">
      <c r="A2583">
        <v>2815</v>
      </c>
      <c r="B2583" t="s">
        <v>806</v>
      </c>
      <c r="C2583" t="s">
        <v>4213</v>
      </c>
      <c r="J2583" t="s">
        <v>1457</v>
      </c>
      <c r="K2583">
        <v>0</v>
      </c>
      <c r="N2583" t="b">
        <v>0</v>
      </c>
      <c r="O2583" t="b">
        <v>1</v>
      </c>
      <c r="P2583" t="b">
        <v>0</v>
      </c>
      <c r="Q2583">
        <v>1</v>
      </c>
      <c r="R2583">
        <v>2</v>
      </c>
      <c r="S2583">
        <v>1</v>
      </c>
      <c r="T2583">
        <v>3</v>
      </c>
      <c r="U2583" t="b">
        <v>1</v>
      </c>
      <c r="V2583" t="s">
        <v>1084</v>
      </c>
      <c r="W2583" t="s">
        <v>4105</v>
      </c>
      <c r="X2583" t="s">
        <v>14725</v>
      </c>
      <c r="Y2583">
        <v>49</v>
      </c>
      <c r="Z2583">
        <v>49</v>
      </c>
      <c r="AA2583">
        <v>8</v>
      </c>
      <c r="AB2583">
        <v>8</v>
      </c>
      <c r="AC2583">
        <v>21</v>
      </c>
    </row>
    <row r="2584" spans="1:29">
      <c r="A2584">
        <v>2816</v>
      </c>
      <c r="B2584" t="s">
        <v>806</v>
      </c>
      <c r="C2584" t="s">
        <v>4214</v>
      </c>
      <c r="J2584" t="s">
        <v>1457</v>
      </c>
      <c r="K2584">
        <v>0</v>
      </c>
      <c r="N2584" t="b">
        <v>0</v>
      </c>
      <c r="O2584" t="b">
        <v>1</v>
      </c>
      <c r="P2584" t="b">
        <v>0</v>
      </c>
      <c r="Q2584">
        <v>1</v>
      </c>
      <c r="R2584">
        <v>2</v>
      </c>
      <c r="S2584">
        <v>1</v>
      </c>
      <c r="T2584">
        <v>3</v>
      </c>
      <c r="U2584" t="b">
        <v>1</v>
      </c>
      <c r="V2584" t="s">
        <v>1084</v>
      </c>
      <c r="W2584" t="s">
        <v>4105</v>
      </c>
      <c r="X2584" t="s">
        <v>14727</v>
      </c>
      <c r="Y2584">
        <v>50</v>
      </c>
      <c r="Z2584">
        <v>50</v>
      </c>
      <c r="AA2584">
        <v>8</v>
      </c>
      <c r="AB2584">
        <v>8</v>
      </c>
      <c r="AC2584">
        <v>21</v>
      </c>
    </row>
    <row r="2585" spans="1:29">
      <c r="A2585">
        <v>2817</v>
      </c>
      <c r="B2585" t="s">
        <v>806</v>
      </c>
      <c r="C2585" t="s">
        <v>4215</v>
      </c>
      <c r="J2585" t="s">
        <v>1457</v>
      </c>
      <c r="K2585">
        <v>0</v>
      </c>
      <c r="N2585" t="b">
        <v>0</v>
      </c>
      <c r="O2585" t="b">
        <v>1</v>
      </c>
      <c r="P2585" t="b">
        <v>0</v>
      </c>
      <c r="Q2585">
        <v>1</v>
      </c>
      <c r="R2585">
        <v>2</v>
      </c>
      <c r="S2585">
        <v>1</v>
      </c>
      <c r="T2585">
        <v>3</v>
      </c>
      <c r="U2585" t="b">
        <v>1</v>
      </c>
      <c r="V2585" t="s">
        <v>1084</v>
      </c>
      <c r="W2585" t="s">
        <v>4105</v>
      </c>
      <c r="X2585" t="s">
        <v>14729</v>
      </c>
      <c r="Y2585">
        <v>51</v>
      </c>
      <c r="Z2585">
        <v>51</v>
      </c>
      <c r="AA2585">
        <v>8</v>
      </c>
      <c r="AB2585">
        <v>8</v>
      </c>
      <c r="AC2585">
        <v>21</v>
      </c>
    </row>
    <row r="2586" spans="1:29">
      <c r="A2586">
        <v>2818</v>
      </c>
      <c r="B2586" t="s">
        <v>806</v>
      </c>
      <c r="C2586" t="s">
        <v>4216</v>
      </c>
      <c r="J2586" t="s">
        <v>1457</v>
      </c>
      <c r="K2586">
        <v>0</v>
      </c>
      <c r="N2586" t="b">
        <v>0</v>
      </c>
      <c r="O2586" t="b">
        <v>1</v>
      </c>
      <c r="P2586" t="b">
        <v>0</v>
      </c>
      <c r="Q2586">
        <v>1</v>
      </c>
      <c r="R2586">
        <v>2</v>
      </c>
      <c r="S2586">
        <v>1</v>
      </c>
      <c r="T2586">
        <v>3</v>
      </c>
      <c r="U2586" t="b">
        <v>1</v>
      </c>
      <c r="V2586" t="s">
        <v>1084</v>
      </c>
      <c r="W2586" t="s">
        <v>4105</v>
      </c>
      <c r="X2586" t="s">
        <v>14801</v>
      </c>
      <c r="Y2586">
        <v>52</v>
      </c>
      <c r="Z2586">
        <v>52</v>
      </c>
      <c r="AA2586">
        <v>8</v>
      </c>
      <c r="AB2586">
        <v>8</v>
      </c>
      <c r="AC2586">
        <v>21</v>
      </c>
    </row>
    <row r="2587" spans="1:29">
      <c r="A2587">
        <v>2819</v>
      </c>
      <c r="B2587" t="s">
        <v>806</v>
      </c>
      <c r="C2587" t="s">
        <v>4217</v>
      </c>
      <c r="J2587" t="s">
        <v>1457</v>
      </c>
      <c r="K2587">
        <v>0</v>
      </c>
      <c r="N2587" t="b">
        <v>0</v>
      </c>
      <c r="O2587" t="b">
        <v>1</v>
      </c>
      <c r="P2587" t="b">
        <v>0</v>
      </c>
      <c r="Q2587">
        <v>1</v>
      </c>
      <c r="R2587">
        <v>2</v>
      </c>
      <c r="S2587">
        <v>1</v>
      </c>
      <c r="T2587">
        <v>3</v>
      </c>
      <c r="U2587" t="b">
        <v>1</v>
      </c>
      <c r="V2587" t="s">
        <v>1084</v>
      </c>
      <c r="W2587" t="s">
        <v>4105</v>
      </c>
      <c r="X2587" t="s">
        <v>14805</v>
      </c>
      <c r="Y2587">
        <v>53</v>
      </c>
      <c r="Z2587">
        <v>53</v>
      </c>
      <c r="AA2587">
        <v>8</v>
      </c>
      <c r="AB2587">
        <v>8</v>
      </c>
      <c r="AC2587">
        <v>21</v>
      </c>
    </row>
    <row r="2588" spans="1:29">
      <c r="A2588">
        <v>2820</v>
      </c>
      <c r="B2588" t="s">
        <v>806</v>
      </c>
      <c r="C2588" t="s">
        <v>4218</v>
      </c>
      <c r="J2588" t="s">
        <v>1457</v>
      </c>
      <c r="K2588">
        <v>0</v>
      </c>
      <c r="N2588" t="b">
        <v>1</v>
      </c>
      <c r="O2588" t="b">
        <v>0</v>
      </c>
      <c r="P2588" t="b">
        <v>0</v>
      </c>
      <c r="Q2588">
        <v>1</v>
      </c>
      <c r="R2588">
        <v>2</v>
      </c>
      <c r="S2588">
        <v>1</v>
      </c>
      <c r="T2588">
        <v>3</v>
      </c>
      <c r="U2588" t="b">
        <v>1</v>
      </c>
      <c r="V2588" t="s">
        <v>1084</v>
      </c>
      <c r="W2588" t="s">
        <v>4105</v>
      </c>
      <c r="X2588" t="s">
        <v>14722</v>
      </c>
      <c r="Y2588">
        <v>48</v>
      </c>
      <c r="Z2588">
        <v>48</v>
      </c>
      <c r="AA2588">
        <v>7</v>
      </c>
      <c r="AB2588">
        <v>7</v>
      </c>
      <c r="AC2588">
        <v>21</v>
      </c>
    </row>
    <row r="2589" spans="1:29">
      <c r="A2589">
        <v>2821</v>
      </c>
      <c r="B2589" t="s">
        <v>806</v>
      </c>
      <c r="C2589" t="s">
        <v>4219</v>
      </c>
      <c r="J2589" t="s">
        <v>1457</v>
      </c>
      <c r="K2589">
        <v>0</v>
      </c>
      <c r="N2589" t="b">
        <v>1</v>
      </c>
      <c r="O2589" t="b">
        <v>0</v>
      </c>
      <c r="P2589" t="b">
        <v>0</v>
      </c>
      <c r="Q2589">
        <v>1</v>
      </c>
      <c r="R2589">
        <v>2</v>
      </c>
      <c r="S2589">
        <v>1</v>
      </c>
      <c r="T2589">
        <v>3</v>
      </c>
      <c r="U2589" t="b">
        <v>1</v>
      </c>
      <c r="V2589" t="s">
        <v>1084</v>
      </c>
      <c r="W2589" t="s">
        <v>4105</v>
      </c>
      <c r="X2589" t="s">
        <v>14724</v>
      </c>
      <c r="Y2589">
        <v>49</v>
      </c>
      <c r="Z2589">
        <v>49</v>
      </c>
      <c r="AA2589">
        <v>7</v>
      </c>
      <c r="AB2589">
        <v>7</v>
      </c>
      <c r="AC2589">
        <v>21</v>
      </c>
    </row>
    <row r="2590" spans="1:29">
      <c r="A2590">
        <v>2822</v>
      </c>
      <c r="B2590" t="s">
        <v>806</v>
      </c>
      <c r="C2590" t="s">
        <v>4220</v>
      </c>
      <c r="J2590" t="s">
        <v>1457</v>
      </c>
      <c r="K2590">
        <v>0</v>
      </c>
      <c r="N2590" t="b">
        <v>1</v>
      </c>
      <c r="O2590" t="b">
        <v>0</v>
      </c>
      <c r="P2590" t="b">
        <v>0</v>
      </c>
      <c r="Q2590">
        <v>1</v>
      </c>
      <c r="R2590">
        <v>2</v>
      </c>
      <c r="S2590">
        <v>1</v>
      </c>
      <c r="T2590">
        <v>3</v>
      </c>
      <c r="U2590" t="b">
        <v>1</v>
      </c>
      <c r="V2590" t="s">
        <v>1084</v>
      </c>
      <c r="W2590" t="s">
        <v>4105</v>
      </c>
      <c r="X2590" t="s">
        <v>14726</v>
      </c>
      <c r="Y2590">
        <v>50</v>
      </c>
      <c r="Z2590">
        <v>50</v>
      </c>
      <c r="AA2590">
        <v>7</v>
      </c>
      <c r="AB2590">
        <v>7</v>
      </c>
      <c r="AC2590">
        <v>21</v>
      </c>
    </row>
    <row r="2591" spans="1:29">
      <c r="A2591">
        <v>2823</v>
      </c>
      <c r="B2591" t="s">
        <v>806</v>
      </c>
      <c r="C2591" t="s">
        <v>4221</v>
      </c>
      <c r="J2591" t="s">
        <v>1457</v>
      </c>
      <c r="K2591">
        <v>0</v>
      </c>
      <c r="N2591" t="b">
        <v>1</v>
      </c>
      <c r="O2591" t="b">
        <v>0</v>
      </c>
      <c r="P2591" t="b">
        <v>0</v>
      </c>
      <c r="Q2591">
        <v>1</v>
      </c>
      <c r="R2591">
        <v>2</v>
      </c>
      <c r="S2591">
        <v>1</v>
      </c>
      <c r="T2591">
        <v>3</v>
      </c>
      <c r="U2591" t="b">
        <v>1</v>
      </c>
      <c r="V2591" t="s">
        <v>1084</v>
      </c>
      <c r="W2591" t="s">
        <v>4105</v>
      </c>
      <c r="X2591" t="s">
        <v>14728</v>
      </c>
      <c r="Y2591">
        <v>51</v>
      </c>
      <c r="Z2591">
        <v>51</v>
      </c>
      <c r="AA2591">
        <v>7</v>
      </c>
      <c r="AB2591">
        <v>7</v>
      </c>
      <c r="AC2591">
        <v>21</v>
      </c>
    </row>
    <row r="2592" spans="1:29">
      <c r="A2592">
        <v>2824</v>
      </c>
      <c r="B2592" t="s">
        <v>806</v>
      </c>
      <c r="C2592" t="s">
        <v>4222</v>
      </c>
      <c r="J2592" t="s">
        <v>1457</v>
      </c>
      <c r="K2592">
        <v>0</v>
      </c>
      <c r="N2592" t="b">
        <v>1</v>
      </c>
      <c r="O2592" t="b">
        <v>0</v>
      </c>
      <c r="P2592" t="b">
        <v>0</v>
      </c>
      <c r="Q2592">
        <v>1</v>
      </c>
      <c r="R2592">
        <v>2</v>
      </c>
      <c r="S2592">
        <v>1</v>
      </c>
      <c r="T2592">
        <v>3</v>
      </c>
      <c r="U2592" t="b">
        <v>1</v>
      </c>
      <c r="V2592" t="s">
        <v>1084</v>
      </c>
      <c r="W2592" t="s">
        <v>4105</v>
      </c>
      <c r="X2592" t="s">
        <v>14800</v>
      </c>
      <c r="Y2592">
        <v>52</v>
      </c>
      <c r="Z2592">
        <v>52</v>
      </c>
      <c r="AA2592">
        <v>7</v>
      </c>
      <c r="AB2592">
        <v>7</v>
      </c>
      <c r="AC2592">
        <v>21</v>
      </c>
    </row>
    <row r="2593" spans="1:29">
      <c r="A2593">
        <v>2825</v>
      </c>
      <c r="B2593" t="s">
        <v>806</v>
      </c>
      <c r="C2593" t="s">
        <v>4223</v>
      </c>
      <c r="J2593" t="s">
        <v>1457</v>
      </c>
      <c r="K2593">
        <v>0</v>
      </c>
      <c r="N2593" t="b">
        <v>1</v>
      </c>
      <c r="O2593" t="b">
        <v>0</v>
      </c>
      <c r="P2593" t="b">
        <v>0</v>
      </c>
      <c r="Q2593">
        <v>1</v>
      </c>
      <c r="R2593">
        <v>2</v>
      </c>
      <c r="S2593">
        <v>1</v>
      </c>
      <c r="T2593">
        <v>3</v>
      </c>
      <c r="U2593" t="b">
        <v>1</v>
      </c>
      <c r="V2593" t="s">
        <v>1084</v>
      </c>
      <c r="W2593" t="s">
        <v>4105</v>
      </c>
      <c r="X2593" t="s">
        <v>14804</v>
      </c>
      <c r="Y2593">
        <v>53</v>
      </c>
      <c r="Z2593">
        <v>53</v>
      </c>
      <c r="AA2593">
        <v>7</v>
      </c>
      <c r="AB2593">
        <v>7</v>
      </c>
      <c r="AC2593">
        <v>21</v>
      </c>
    </row>
    <row r="2594" spans="1:29">
      <c r="A2594">
        <v>2826</v>
      </c>
      <c r="B2594" t="s">
        <v>806</v>
      </c>
      <c r="C2594" t="s">
        <v>4224</v>
      </c>
      <c r="J2594" t="s">
        <v>1457</v>
      </c>
      <c r="K2594">
        <v>0</v>
      </c>
      <c r="N2594" t="b">
        <v>0</v>
      </c>
      <c r="O2594" t="b">
        <v>1</v>
      </c>
      <c r="P2594" t="b">
        <v>0</v>
      </c>
      <c r="Q2594">
        <v>1</v>
      </c>
      <c r="R2594">
        <v>2</v>
      </c>
      <c r="S2594">
        <v>1</v>
      </c>
      <c r="T2594">
        <v>3</v>
      </c>
      <c r="U2594" t="b">
        <v>1</v>
      </c>
      <c r="V2594" t="s">
        <v>1084</v>
      </c>
      <c r="W2594" t="s">
        <v>4105</v>
      </c>
      <c r="X2594" t="s">
        <v>14808</v>
      </c>
      <c r="Y2594">
        <v>54</v>
      </c>
      <c r="Z2594">
        <v>54</v>
      </c>
      <c r="AA2594">
        <v>7</v>
      </c>
      <c r="AB2594">
        <v>7</v>
      </c>
      <c r="AC2594">
        <v>21</v>
      </c>
    </row>
    <row r="2595" spans="1:29">
      <c r="A2595">
        <v>2827</v>
      </c>
      <c r="B2595" t="s">
        <v>806</v>
      </c>
      <c r="C2595" t="s">
        <v>4225</v>
      </c>
      <c r="J2595" t="s">
        <v>1457</v>
      </c>
      <c r="K2595">
        <v>0</v>
      </c>
      <c r="N2595" t="b">
        <v>0</v>
      </c>
      <c r="O2595" t="b">
        <v>1</v>
      </c>
      <c r="P2595" t="b">
        <v>0</v>
      </c>
      <c r="Q2595">
        <v>1</v>
      </c>
      <c r="R2595">
        <v>2</v>
      </c>
      <c r="S2595">
        <v>1</v>
      </c>
      <c r="T2595">
        <v>3</v>
      </c>
      <c r="U2595" t="b">
        <v>1</v>
      </c>
      <c r="V2595" t="s">
        <v>1084</v>
      </c>
      <c r="W2595" t="s">
        <v>4105</v>
      </c>
      <c r="X2595" t="s">
        <v>15440</v>
      </c>
      <c r="Y2595">
        <v>55</v>
      </c>
      <c r="Z2595">
        <v>55</v>
      </c>
      <c r="AA2595">
        <v>8</v>
      </c>
      <c r="AB2595">
        <v>8</v>
      </c>
      <c r="AC2595">
        <v>21</v>
      </c>
    </row>
    <row r="2596" spans="1:29">
      <c r="A2596">
        <v>2828</v>
      </c>
      <c r="B2596" t="s">
        <v>806</v>
      </c>
      <c r="C2596" t="s">
        <v>4226</v>
      </c>
      <c r="J2596" t="s">
        <v>1457</v>
      </c>
      <c r="K2596">
        <v>0</v>
      </c>
      <c r="N2596" t="b">
        <v>0</v>
      </c>
      <c r="O2596" t="b">
        <v>1</v>
      </c>
      <c r="P2596" t="b">
        <v>0</v>
      </c>
      <c r="Q2596">
        <v>1</v>
      </c>
      <c r="R2596">
        <v>2</v>
      </c>
      <c r="S2596">
        <v>1</v>
      </c>
      <c r="T2596">
        <v>3</v>
      </c>
      <c r="U2596" t="b">
        <v>1</v>
      </c>
      <c r="V2596" t="s">
        <v>1084</v>
      </c>
      <c r="W2596" t="s">
        <v>4105</v>
      </c>
      <c r="X2596" t="s">
        <v>14866</v>
      </c>
      <c r="Y2596">
        <v>56</v>
      </c>
      <c r="Z2596">
        <v>56</v>
      </c>
      <c r="AA2596">
        <v>7</v>
      </c>
      <c r="AB2596">
        <v>7</v>
      </c>
      <c r="AC2596">
        <v>21</v>
      </c>
    </row>
    <row r="2597" spans="1:29">
      <c r="A2597">
        <v>2829</v>
      </c>
      <c r="B2597" t="s">
        <v>806</v>
      </c>
      <c r="C2597" t="s">
        <v>4227</v>
      </c>
      <c r="J2597" t="s">
        <v>1457</v>
      </c>
      <c r="K2597">
        <v>0</v>
      </c>
      <c r="N2597" t="b">
        <v>0</v>
      </c>
      <c r="O2597" t="b">
        <v>1</v>
      </c>
      <c r="P2597" t="b">
        <v>0</v>
      </c>
      <c r="Q2597">
        <v>1</v>
      </c>
      <c r="R2597">
        <v>2</v>
      </c>
      <c r="S2597">
        <v>1</v>
      </c>
      <c r="T2597">
        <v>3</v>
      </c>
      <c r="U2597" t="b">
        <v>1</v>
      </c>
      <c r="V2597" t="s">
        <v>1084</v>
      </c>
      <c r="W2597" t="s">
        <v>4105</v>
      </c>
      <c r="X2597" t="s">
        <v>14888</v>
      </c>
      <c r="Y2597">
        <v>57</v>
      </c>
      <c r="Z2597">
        <v>57</v>
      </c>
      <c r="AA2597">
        <v>8</v>
      </c>
      <c r="AB2597">
        <v>8</v>
      </c>
      <c r="AC2597">
        <v>21</v>
      </c>
    </row>
    <row r="2598" spans="1:29">
      <c r="A2598">
        <v>2830</v>
      </c>
      <c r="B2598" t="s">
        <v>806</v>
      </c>
      <c r="C2598" t="s">
        <v>4228</v>
      </c>
      <c r="J2598" t="s">
        <v>1457</v>
      </c>
      <c r="K2598">
        <v>0</v>
      </c>
      <c r="N2598" t="b">
        <v>0</v>
      </c>
      <c r="O2598" t="b">
        <v>1</v>
      </c>
      <c r="P2598" t="b">
        <v>0</v>
      </c>
      <c r="Q2598">
        <v>1</v>
      </c>
      <c r="R2598">
        <v>2</v>
      </c>
      <c r="S2598">
        <v>1</v>
      </c>
      <c r="T2598">
        <v>3</v>
      </c>
      <c r="U2598" t="b">
        <v>1</v>
      </c>
      <c r="V2598" t="s">
        <v>1084</v>
      </c>
      <c r="W2598" t="s">
        <v>4105</v>
      </c>
      <c r="X2598" t="s">
        <v>14889</v>
      </c>
      <c r="Y2598">
        <v>58</v>
      </c>
      <c r="Z2598">
        <v>58</v>
      </c>
      <c r="AA2598">
        <v>8</v>
      </c>
      <c r="AB2598">
        <v>8</v>
      </c>
      <c r="AC2598">
        <v>21</v>
      </c>
    </row>
    <row r="2599" spans="1:29">
      <c r="A2599">
        <v>2831</v>
      </c>
      <c r="B2599" t="s">
        <v>806</v>
      </c>
      <c r="C2599" t="s">
        <v>4229</v>
      </c>
      <c r="J2599" t="s">
        <v>1457</v>
      </c>
      <c r="K2599">
        <v>0</v>
      </c>
      <c r="N2599" t="b">
        <v>0</v>
      </c>
      <c r="O2599" t="b">
        <v>1</v>
      </c>
      <c r="P2599" t="b">
        <v>0</v>
      </c>
      <c r="Q2599">
        <v>1</v>
      </c>
      <c r="R2599">
        <v>2</v>
      </c>
      <c r="S2599">
        <v>1</v>
      </c>
      <c r="T2599">
        <v>3</v>
      </c>
      <c r="U2599" t="b">
        <v>1</v>
      </c>
      <c r="V2599" t="s">
        <v>1084</v>
      </c>
      <c r="W2599" t="s">
        <v>4105</v>
      </c>
      <c r="X2599" t="s">
        <v>14890</v>
      </c>
      <c r="Y2599">
        <v>59</v>
      </c>
      <c r="Z2599">
        <v>59</v>
      </c>
      <c r="AA2599">
        <v>8</v>
      </c>
      <c r="AB2599">
        <v>8</v>
      </c>
      <c r="AC2599">
        <v>21</v>
      </c>
    </row>
    <row r="2600" spans="1:29">
      <c r="A2600">
        <v>2832</v>
      </c>
      <c r="B2600" t="s">
        <v>806</v>
      </c>
      <c r="C2600" t="s">
        <v>4230</v>
      </c>
      <c r="J2600" t="s">
        <v>1457</v>
      </c>
      <c r="K2600">
        <v>0</v>
      </c>
      <c r="N2600" t="b">
        <v>0</v>
      </c>
      <c r="O2600" t="b">
        <v>1</v>
      </c>
      <c r="P2600" t="b">
        <v>0</v>
      </c>
      <c r="Q2600">
        <v>1</v>
      </c>
      <c r="R2600">
        <v>2</v>
      </c>
      <c r="S2600">
        <v>1</v>
      </c>
      <c r="T2600">
        <v>3</v>
      </c>
      <c r="U2600" t="b">
        <v>1</v>
      </c>
      <c r="V2600" t="s">
        <v>1084</v>
      </c>
      <c r="W2600" t="s">
        <v>4105</v>
      </c>
      <c r="X2600" t="s">
        <v>14891</v>
      </c>
      <c r="Y2600">
        <v>60</v>
      </c>
      <c r="Z2600">
        <v>60</v>
      </c>
      <c r="AA2600">
        <v>8</v>
      </c>
      <c r="AB2600">
        <v>8</v>
      </c>
      <c r="AC2600">
        <v>21</v>
      </c>
    </row>
    <row r="2601" spans="1:29">
      <c r="A2601">
        <v>2833</v>
      </c>
      <c r="B2601" t="s">
        <v>806</v>
      </c>
      <c r="C2601" t="s">
        <v>4231</v>
      </c>
      <c r="J2601" t="s">
        <v>1457</v>
      </c>
      <c r="K2601">
        <v>0</v>
      </c>
      <c r="N2601" t="b">
        <v>0</v>
      </c>
      <c r="O2601" t="b">
        <v>1</v>
      </c>
      <c r="P2601" t="b">
        <v>0</v>
      </c>
      <c r="Q2601">
        <v>1</v>
      </c>
      <c r="R2601">
        <v>2</v>
      </c>
      <c r="S2601">
        <v>1</v>
      </c>
      <c r="T2601">
        <v>3</v>
      </c>
      <c r="U2601" t="b">
        <v>1</v>
      </c>
      <c r="V2601" t="s">
        <v>1084</v>
      </c>
      <c r="W2601" t="s">
        <v>4105</v>
      </c>
      <c r="X2601" t="s">
        <v>14892</v>
      </c>
      <c r="Y2601">
        <v>61</v>
      </c>
      <c r="Z2601">
        <v>61</v>
      </c>
      <c r="AA2601">
        <v>8</v>
      </c>
      <c r="AB2601">
        <v>8</v>
      </c>
      <c r="AC2601">
        <v>21</v>
      </c>
    </row>
    <row r="2602" spans="1:29">
      <c r="A2602">
        <v>2834</v>
      </c>
      <c r="B2602" t="s">
        <v>806</v>
      </c>
      <c r="C2602" t="s">
        <v>4232</v>
      </c>
      <c r="J2602" t="s">
        <v>1457</v>
      </c>
      <c r="K2602">
        <v>0</v>
      </c>
      <c r="N2602" t="b">
        <v>0</v>
      </c>
      <c r="O2602" t="b">
        <v>1</v>
      </c>
      <c r="P2602" t="b">
        <v>0</v>
      </c>
      <c r="Q2602">
        <v>1</v>
      </c>
      <c r="R2602">
        <v>2</v>
      </c>
      <c r="S2602">
        <v>1</v>
      </c>
      <c r="T2602">
        <v>3</v>
      </c>
      <c r="U2602" t="b">
        <v>1</v>
      </c>
      <c r="V2602" t="s">
        <v>1084</v>
      </c>
      <c r="W2602" t="s">
        <v>4105</v>
      </c>
      <c r="X2602" t="s">
        <v>14893</v>
      </c>
      <c r="Y2602">
        <v>62</v>
      </c>
      <c r="Z2602">
        <v>62</v>
      </c>
      <c r="AA2602">
        <v>8</v>
      </c>
      <c r="AB2602">
        <v>8</v>
      </c>
      <c r="AC2602">
        <v>21</v>
      </c>
    </row>
    <row r="2603" spans="1:29">
      <c r="A2603">
        <v>2835</v>
      </c>
      <c r="B2603" t="s">
        <v>806</v>
      </c>
      <c r="C2603" t="s">
        <v>4233</v>
      </c>
      <c r="J2603" t="s">
        <v>1457</v>
      </c>
      <c r="K2603">
        <v>0</v>
      </c>
      <c r="N2603" t="b">
        <v>0</v>
      </c>
      <c r="O2603" t="b">
        <v>1</v>
      </c>
      <c r="P2603" t="b">
        <v>0</v>
      </c>
      <c r="Q2603">
        <v>1</v>
      </c>
      <c r="R2603">
        <v>2</v>
      </c>
      <c r="S2603">
        <v>1</v>
      </c>
      <c r="T2603">
        <v>3</v>
      </c>
      <c r="U2603" t="b">
        <v>1</v>
      </c>
      <c r="V2603" t="s">
        <v>1084</v>
      </c>
      <c r="W2603" t="s">
        <v>4105</v>
      </c>
      <c r="X2603" t="s">
        <v>14894</v>
      </c>
      <c r="Y2603">
        <v>63</v>
      </c>
      <c r="Z2603">
        <v>63</v>
      </c>
      <c r="AA2603">
        <v>8</v>
      </c>
      <c r="AB2603">
        <v>8</v>
      </c>
      <c r="AC2603">
        <v>21</v>
      </c>
    </row>
    <row r="2604" spans="1:29">
      <c r="A2604">
        <v>2836</v>
      </c>
      <c r="B2604" t="s">
        <v>806</v>
      </c>
      <c r="C2604" t="s">
        <v>4234</v>
      </c>
      <c r="J2604" t="s">
        <v>1457</v>
      </c>
      <c r="K2604">
        <v>0</v>
      </c>
      <c r="N2604" t="b">
        <v>0</v>
      </c>
      <c r="O2604" t="b">
        <v>1</v>
      </c>
      <c r="P2604" t="b">
        <v>0</v>
      </c>
      <c r="Q2604">
        <v>1</v>
      </c>
      <c r="R2604">
        <v>2</v>
      </c>
      <c r="S2604">
        <v>1</v>
      </c>
      <c r="T2604">
        <v>3</v>
      </c>
      <c r="U2604" t="b">
        <v>1</v>
      </c>
      <c r="V2604" t="s">
        <v>1084</v>
      </c>
      <c r="W2604" t="s">
        <v>4105</v>
      </c>
      <c r="X2604" t="s">
        <v>14895</v>
      </c>
      <c r="Y2604">
        <v>64</v>
      </c>
      <c r="Z2604">
        <v>64</v>
      </c>
      <c r="AA2604">
        <v>8</v>
      </c>
      <c r="AB2604">
        <v>8</v>
      </c>
      <c r="AC2604">
        <v>21</v>
      </c>
    </row>
    <row r="2605" spans="1:29">
      <c r="A2605">
        <v>2837</v>
      </c>
      <c r="B2605" t="s">
        <v>806</v>
      </c>
      <c r="C2605" t="s">
        <v>4235</v>
      </c>
      <c r="J2605" t="s">
        <v>1457</v>
      </c>
      <c r="K2605">
        <v>0</v>
      </c>
      <c r="N2605" t="b">
        <v>0</v>
      </c>
      <c r="O2605" t="b">
        <v>1</v>
      </c>
      <c r="P2605" t="b">
        <v>0</v>
      </c>
      <c r="Q2605">
        <v>1</v>
      </c>
      <c r="R2605">
        <v>2</v>
      </c>
      <c r="S2605">
        <v>1</v>
      </c>
      <c r="T2605">
        <v>3</v>
      </c>
      <c r="U2605" t="b">
        <v>1</v>
      </c>
      <c r="V2605" t="s">
        <v>1084</v>
      </c>
      <c r="W2605" t="s">
        <v>4105</v>
      </c>
      <c r="X2605" t="s">
        <v>14875</v>
      </c>
      <c r="Y2605">
        <v>65</v>
      </c>
      <c r="Z2605">
        <v>65</v>
      </c>
      <c r="AA2605">
        <v>7</v>
      </c>
      <c r="AB2605">
        <v>7</v>
      </c>
      <c r="AC2605">
        <v>21</v>
      </c>
    </row>
    <row r="2606" spans="1:29">
      <c r="A2606">
        <v>2838</v>
      </c>
      <c r="B2606" t="s">
        <v>806</v>
      </c>
      <c r="C2606" t="s">
        <v>4236</v>
      </c>
      <c r="J2606" t="s">
        <v>1457</v>
      </c>
      <c r="K2606">
        <v>0</v>
      </c>
      <c r="N2606" t="b">
        <v>0</v>
      </c>
      <c r="O2606" t="b">
        <v>1</v>
      </c>
      <c r="P2606" t="b">
        <v>0</v>
      </c>
      <c r="Q2606">
        <v>1</v>
      </c>
      <c r="R2606">
        <v>2</v>
      </c>
      <c r="S2606">
        <v>1</v>
      </c>
      <c r="T2606">
        <v>3</v>
      </c>
      <c r="U2606" t="b">
        <v>1</v>
      </c>
      <c r="V2606" t="s">
        <v>1084</v>
      </c>
      <c r="W2606" t="s">
        <v>4105</v>
      </c>
      <c r="X2606" t="s">
        <v>14897</v>
      </c>
      <c r="Y2606">
        <v>66</v>
      </c>
      <c r="Z2606">
        <v>66</v>
      </c>
      <c r="AA2606">
        <v>8</v>
      </c>
      <c r="AB2606">
        <v>8</v>
      </c>
      <c r="AC2606">
        <v>21</v>
      </c>
    </row>
    <row r="2607" spans="1:29">
      <c r="A2607">
        <v>2839</v>
      </c>
      <c r="B2607" t="s">
        <v>806</v>
      </c>
      <c r="C2607" t="s">
        <v>4237</v>
      </c>
      <c r="J2607" t="s">
        <v>1457</v>
      </c>
      <c r="K2607">
        <v>0</v>
      </c>
      <c r="N2607" t="b">
        <v>0</v>
      </c>
      <c r="O2607" t="b">
        <v>1</v>
      </c>
      <c r="P2607" t="b">
        <v>0</v>
      </c>
      <c r="Q2607">
        <v>1</v>
      </c>
      <c r="R2607">
        <v>2</v>
      </c>
      <c r="S2607">
        <v>1</v>
      </c>
      <c r="T2607">
        <v>3</v>
      </c>
      <c r="U2607" t="b">
        <v>1</v>
      </c>
      <c r="V2607" t="s">
        <v>1084</v>
      </c>
      <c r="W2607" t="s">
        <v>4105</v>
      </c>
      <c r="X2607" t="s">
        <v>14898</v>
      </c>
      <c r="Y2607">
        <v>67</v>
      </c>
      <c r="Z2607">
        <v>67</v>
      </c>
      <c r="AA2607">
        <v>8</v>
      </c>
      <c r="AB2607">
        <v>8</v>
      </c>
      <c r="AC2607">
        <v>21</v>
      </c>
    </row>
    <row r="2608" spans="1:29">
      <c r="A2608">
        <v>2840</v>
      </c>
      <c r="B2608" t="s">
        <v>806</v>
      </c>
      <c r="C2608" t="s">
        <v>4238</v>
      </c>
      <c r="J2608" t="s">
        <v>1457</v>
      </c>
      <c r="K2608">
        <v>0</v>
      </c>
      <c r="N2608" t="b">
        <v>0</v>
      </c>
      <c r="O2608" t="b">
        <v>1</v>
      </c>
      <c r="P2608" t="b">
        <v>0</v>
      </c>
      <c r="Q2608">
        <v>1</v>
      </c>
      <c r="R2608">
        <v>2</v>
      </c>
      <c r="S2608">
        <v>1</v>
      </c>
      <c r="T2608">
        <v>3</v>
      </c>
      <c r="U2608" t="b">
        <v>1</v>
      </c>
      <c r="V2608" t="s">
        <v>1084</v>
      </c>
      <c r="W2608" t="s">
        <v>4105</v>
      </c>
      <c r="X2608" t="s">
        <v>14899</v>
      </c>
      <c r="Y2608">
        <v>68</v>
      </c>
      <c r="Z2608">
        <v>68</v>
      </c>
      <c r="AA2608">
        <v>8</v>
      </c>
      <c r="AB2608">
        <v>8</v>
      </c>
      <c r="AC2608">
        <v>21</v>
      </c>
    </row>
    <row r="2609" spans="1:29">
      <c r="A2609">
        <v>2841</v>
      </c>
      <c r="B2609" t="s">
        <v>806</v>
      </c>
      <c r="C2609" t="s">
        <v>4239</v>
      </c>
      <c r="J2609" t="s">
        <v>1457</v>
      </c>
      <c r="K2609">
        <v>0</v>
      </c>
      <c r="N2609" t="b">
        <v>0</v>
      </c>
      <c r="O2609" t="b">
        <v>1</v>
      </c>
      <c r="P2609" t="b">
        <v>0</v>
      </c>
      <c r="Q2609">
        <v>1</v>
      </c>
      <c r="R2609">
        <v>2</v>
      </c>
      <c r="S2609">
        <v>1</v>
      </c>
      <c r="T2609">
        <v>3</v>
      </c>
      <c r="U2609" t="b">
        <v>1</v>
      </c>
      <c r="V2609" t="s">
        <v>1084</v>
      </c>
      <c r="W2609" t="s">
        <v>4105</v>
      </c>
      <c r="X2609" t="s">
        <v>14900</v>
      </c>
      <c r="Y2609">
        <v>69</v>
      </c>
      <c r="Z2609">
        <v>69</v>
      </c>
      <c r="AA2609">
        <v>8</v>
      </c>
      <c r="AB2609">
        <v>8</v>
      </c>
      <c r="AC2609">
        <v>21</v>
      </c>
    </row>
    <row r="2610" spans="1:29">
      <c r="A2610">
        <v>2842</v>
      </c>
      <c r="B2610" t="s">
        <v>806</v>
      </c>
      <c r="C2610" t="s">
        <v>4240</v>
      </c>
      <c r="J2610" t="s">
        <v>1457</v>
      </c>
      <c r="K2610">
        <v>0</v>
      </c>
      <c r="N2610" t="b">
        <v>0</v>
      </c>
      <c r="O2610" t="b">
        <v>1</v>
      </c>
      <c r="P2610" t="b">
        <v>0</v>
      </c>
      <c r="Q2610">
        <v>1</v>
      </c>
      <c r="R2610">
        <v>2</v>
      </c>
      <c r="S2610">
        <v>1</v>
      </c>
      <c r="T2610">
        <v>3</v>
      </c>
      <c r="U2610" t="b">
        <v>1</v>
      </c>
      <c r="V2610" t="s">
        <v>1084</v>
      </c>
      <c r="W2610" t="s">
        <v>4105</v>
      </c>
      <c r="X2610" t="s">
        <v>14901</v>
      </c>
      <c r="Y2610">
        <v>70</v>
      </c>
      <c r="Z2610">
        <v>70</v>
      </c>
      <c r="AA2610">
        <v>8</v>
      </c>
      <c r="AB2610">
        <v>8</v>
      </c>
      <c r="AC2610">
        <v>21</v>
      </c>
    </row>
    <row r="2611" spans="1:29">
      <c r="A2611">
        <v>2843</v>
      </c>
      <c r="B2611" t="s">
        <v>806</v>
      </c>
      <c r="C2611" t="s">
        <v>4241</v>
      </c>
      <c r="J2611" t="s">
        <v>1457</v>
      </c>
      <c r="K2611">
        <v>0</v>
      </c>
      <c r="N2611" t="b">
        <v>0</v>
      </c>
      <c r="O2611" t="b">
        <v>1</v>
      </c>
      <c r="P2611" t="b">
        <v>0</v>
      </c>
      <c r="Q2611">
        <v>1</v>
      </c>
      <c r="R2611">
        <v>2</v>
      </c>
      <c r="S2611">
        <v>1</v>
      </c>
      <c r="T2611">
        <v>3</v>
      </c>
      <c r="U2611" t="b">
        <v>1</v>
      </c>
      <c r="V2611" t="s">
        <v>1084</v>
      </c>
      <c r="W2611" t="s">
        <v>4105</v>
      </c>
      <c r="X2611" t="s">
        <v>14902</v>
      </c>
      <c r="Y2611">
        <v>71</v>
      </c>
      <c r="Z2611">
        <v>71</v>
      </c>
      <c r="AA2611">
        <v>8</v>
      </c>
      <c r="AB2611">
        <v>8</v>
      </c>
      <c r="AC2611">
        <v>21</v>
      </c>
    </row>
    <row r="2612" spans="1:29">
      <c r="A2612">
        <v>2844</v>
      </c>
      <c r="B2612" t="s">
        <v>806</v>
      </c>
      <c r="C2612" t="s">
        <v>4242</v>
      </c>
      <c r="J2612" t="s">
        <v>1457</v>
      </c>
      <c r="K2612">
        <v>0</v>
      </c>
      <c r="N2612" t="b">
        <v>0</v>
      </c>
      <c r="O2612" t="b">
        <v>1</v>
      </c>
      <c r="P2612" t="b">
        <v>0</v>
      </c>
      <c r="Q2612">
        <v>1</v>
      </c>
      <c r="R2612">
        <v>2</v>
      </c>
      <c r="S2612">
        <v>1</v>
      </c>
      <c r="T2612">
        <v>3</v>
      </c>
      <c r="U2612" t="b">
        <v>1</v>
      </c>
      <c r="V2612" t="s">
        <v>1084</v>
      </c>
      <c r="W2612" t="s">
        <v>4105</v>
      </c>
      <c r="X2612" t="s">
        <v>14882</v>
      </c>
      <c r="Y2612">
        <v>72</v>
      </c>
      <c r="Z2612">
        <v>72</v>
      </c>
      <c r="AA2612">
        <v>7</v>
      </c>
      <c r="AB2612">
        <v>7</v>
      </c>
      <c r="AC2612">
        <v>21</v>
      </c>
    </row>
    <row r="2613" spans="1:29">
      <c r="A2613">
        <v>2845</v>
      </c>
      <c r="B2613" t="s">
        <v>806</v>
      </c>
      <c r="C2613" t="s">
        <v>4243</v>
      </c>
      <c r="J2613" t="s">
        <v>1457</v>
      </c>
      <c r="K2613">
        <v>0</v>
      </c>
      <c r="N2613" t="b">
        <v>0</v>
      </c>
      <c r="O2613" t="b">
        <v>1</v>
      </c>
      <c r="P2613" t="b">
        <v>0</v>
      </c>
      <c r="Q2613">
        <v>1</v>
      </c>
      <c r="R2613">
        <v>2</v>
      </c>
      <c r="S2613">
        <v>1</v>
      </c>
      <c r="T2613">
        <v>3</v>
      </c>
      <c r="U2613" t="b">
        <v>1</v>
      </c>
      <c r="V2613" t="s">
        <v>1084</v>
      </c>
      <c r="W2613" t="s">
        <v>4105</v>
      </c>
      <c r="X2613" t="s">
        <v>14904</v>
      </c>
      <c r="Y2613">
        <v>73</v>
      </c>
      <c r="Z2613">
        <v>73</v>
      </c>
      <c r="AA2613">
        <v>8</v>
      </c>
      <c r="AB2613">
        <v>8</v>
      </c>
      <c r="AC2613">
        <v>21</v>
      </c>
    </row>
    <row r="2614" spans="1:29">
      <c r="A2614">
        <v>2846</v>
      </c>
      <c r="B2614" t="s">
        <v>806</v>
      </c>
      <c r="C2614" t="s">
        <v>4244</v>
      </c>
      <c r="J2614" t="s">
        <v>1457</v>
      </c>
      <c r="K2614">
        <v>0</v>
      </c>
      <c r="N2614" t="b">
        <v>0</v>
      </c>
      <c r="O2614" t="b">
        <v>1</v>
      </c>
      <c r="P2614" t="b">
        <v>0</v>
      </c>
      <c r="Q2614">
        <v>1</v>
      </c>
      <c r="R2614">
        <v>2</v>
      </c>
      <c r="S2614">
        <v>1</v>
      </c>
      <c r="T2614">
        <v>3</v>
      </c>
      <c r="U2614" t="b">
        <v>1</v>
      </c>
      <c r="V2614" t="s">
        <v>1084</v>
      </c>
      <c r="W2614" t="s">
        <v>4105</v>
      </c>
      <c r="X2614" t="s">
        <v>14884</v>
      </c>
      <c r="Y2614">
        <v>74</v>
      </c>
      <c r="Z2614">
        <v>74</v>
      </c>
      <c r="AA2614">
        <v>7</v>
      </c>
      <c r="AB2614">
        <v>7</v>
      </c>
      <c r="AC2614">
        <v>21</v>
      </c>
    </row>
    <row r="2615" spans="1:29">
      <c r="A2615">
        <v>2847</v>
      </c>
      <c r="B2615" t="s">
        <v>806</v>
      </c>
      <c r="C2615" t="s">
        <v>4245</v>
      </c>
      <c r="J2615" t="s">
        <v>1457</v>
      </c>
      <c r="K2615">
        <v>0</v>
      </c>
      <c r="N2615" t="b">
        <v>0</v>
      </c>
      <c r="O2615" t="b">
        <v>1</v>
      </c>
      <c r="P2615" t="b">
        <v>0</v>
      </c>
      <c r="Q2615">
        <v>1</v>
      </c>
      <c r="R2615">
        <v>2</v>
      </c>
      <c r="S2615">
        <v>1</v>
      </c>
      <c r="T2615">
        <v>3</v>
      </c>
      <c r="U2615" t="b">
        <v>1</v>
      </c>
      <c r="V2615" t="s">
        <v>1084</v>
      </c>
      <c r="W2615" t="s">
        <v>4105</v>
      </c>
      <c r="X2615" t="s">
        <v>14906</v>
      </c>
      <c r="Y2615">
        <v>75</v>
      </c>
      <c r="Z2615">
        <v>75</v>
      </c>
      <c r="AA2615">
        <v>8</v>
      </c>
      <c r="AB2615">
        <v>8</v>
      </c>
      <c r="AC2615">
        <v>21</v>
      </c>
    </row>
    <row r="2616" spans="1:29">
      <c r="A2616">
        <v>2848</v>
      </c>
      <c r="B2616" t="s">
        <v>806</v>
      </c>
      <c r="C2616" t="s">
        <v>4246</v>
      </c>
      <c r="J2616" t="s">
        <v>1457</v>
      </c>
      <c r="K2616">
        <v>0</v>
      </c>
      <c r="N2616" t="b">
        <v>0</v>
      </c>
      <c r="O2616" t="b">
        <v>1</v>
      </c>
      <c r="P2616" t="b">
        <v>0</v>
      </c>
      <c r="Q2616">
        <v>1</v>
      </c>
      <c r="R2616">
        <v>2</v>
      </c>
      <c r="S2616">
        <v>1</v>
      </c>
      <c r="T2616">
        <v>3</v>
      </c>
      <c r="U2616" t="b">
        <v>1</v>
      </c>
      <c r="V2616" t="s">
        <v>1084</v>
      </c>
      <c r="W2616" t="s">
        <v>4105</v>
      </c>
      <c r="X2616" t="s">
        <v>14907</v>
      </c>
      <c r="Y2616">
        <v>76</v>
      </c>
      <c r="Z2616">
        <v>76</v>
      </c>
      <c r="AA2616">
        <v>8</v>
      </c>
      <c r="AB2616">
        <v>8</v>
      </c>
      <c r="AC2616">
        <v>21</v>
      </c>
    </row>
    <row r="2617" spans="1:29">
      <c r="A2617">
        <v>2849</v>
      </c>
      <c r="B2617" t="s">
        <v>806</v>
      </c>
      <c r="C2617" t="s">
        <v>4247</v>
      </c>
      <c r="J2617" t="s">
        <v>1457</v>
      </c>
      <c r="K2617">
        <v>0</v>
      </c>
      <c r="N2617" t="b">
        <v>1</v>
      </c>
      <c r="O2617" t="b">
        <v>0</v>
      </c>
      <c r="P2617" t="b">
        <v>0</v>
      </c>
      <c r="Q2617">
        <v>1</v>
      </c>
      <c r="R2617">
        <v>2</v>
      </c>
      <c r="S2617">
        <v>1</v>
      </c>
      <c r="T2617">
        <v>3</v>
      </c>
      <c r="U2617" t="b">
        <v>1</v>
      </c>
      <c r="V2617" t="s">
        <v>1084</v>
      </c>
      <c r="W2617" t="s">
        <v>4105</v>
      </c>
      <c r="X2617" t="s">
        <v>14885</v>
      </c>
      <c r="Y2617">
        <v>75</v>
      </c>
      <c r="Z2617">
        <v>75</v>
      </c>
      <c r="AA2617">
        <v>7</v>
      </c>
      <c r="AB2617">
        <v>7</v>
      </c>
      <c r="AC2617">
        <v>21</v>
      </c>
    </row>
    <row r="2618" spans="1:29">
      <c r="A2618">
        <v>2850</v>
      </c>
      <c r="B2618" t="s">
        <v>806</v>
      </c>
      <c r="C2618" t="s">
        <v>4248</v>
      </c>
      <c r="J2618" t="s">
        <v>1457</v>
      </c>
      <c r="K2618">
        <v>0</v>
      </c>
      <c r="N2618" t="b">
        <v>0</v>
      </c>
      <c r="O2618" t="b">
        <v>1</v>
      </c>
      <c r="P2618" t="b">
        <v>0</v>
      </c>
      <c r="Q2618">
        <v>1</v>
      </c>
      <c r="R2618">
        <v>2</v>
      </c>
      <c r="S2618">
        <v>1</v>
      </c>
      <c r="T2618">
        <v>3</v>
      </c>
      <c r="U2618" t="b">
        <v>1</v>
      </c>
      <c r="V2618" t="s">
        <v>1084</v>
      </c>
      <c r="W2618" t="s">
        <v>4105</v>
      </c>
      <c r="X2618" t="s">
        <v>14911</v>
      </c>
      <c r="Y2618">
        <v>77</v>
      </c>
      <c r="Z2618">
        <v>77</v>
      </c>
      <c r="AA2618">
        <v>7</v>
      </c>
      <c r="AB2618">
        <v>7</v>
      </c>
      <c r="AC2618">
        <v>21</v>
      </c>
    </row>
    <row r="2619" spans="1:29">
      <c r="A2619">
        <v>2851</v>
      </c>
      <c r="B2619" t="s">
        <v>806</v>
      </c>
      <c r="C2619" t="s">
        <v>4249</v>
      </c>
      <c r="J2619" t="s">
        <v>1457</v>
      </c>
      <c r="K2619">
        <v>0</v>
      </c>
      <c r="N2619" t="b">
        <v>0</v>
      </c>
      <c r="O2619" t="b">
        <v>1</v>
      </c>
      <c r="P2619" t="b">
        <v>0</v>
      </c>
      <c r="Q2619">
        <v>1</v>
      </c>
      <c r="R2619">
        <v>2</v>
      </c>
      <c r="S2619">
        <v>1</v>
      </c>
      <c r="T2619">
        <v>3</v>
      </c>
      <c r="U2619" t="b">
        <v>1</v>
      </c>
      <c r="V2619" t="s">
        <v>1084</v>
      </c>
      <c r="W2619" t="s">
        <v>4105</v>
      </c>
      <c r="X2619" t="s">
        <v>14917</v>
      </c>
      <c r="Y2619">
        <v>78</v>
      </c>
      <c r="Z2619">
        <v>78</v>
      </c>
      <c r="AA2619">
        <v>8</v>
      </c>
      <c r="AB2619">
        <v>8</v>
      </c>
      <c r="AC2619">
        <v>21</v>
      </c>
    </row>
    <row r="2620" spans="1:29">
      <c r="A2620">
        <v>2852</v>
      </c>
      <c r="B2620" t="s">
        <v>806</v>
      </c>
      <c r="C2620" t="s">
        <v>4250</v>
      </c>
      <c r="J2620" t="s">
        <v>1457</v>
      </c>
      <c r="K2620">
        <v>0</v>
      </c>
      <c r="N2620" t="b">
        <v>0</v>
      </c>
      <c r="O2620" t="b">
        <v>1</v>
      </c>
      <c r="P2620" t="b">
        <v>0</v>
      </c>
      <c r="Q2620">
        <v>1</v>
      </c>
      <c r="R2620">
        <v>2</v>
      </c>
      <c r="S2620">
        <v>1</v>
      </c>
      <c r="T2620">
        <v>3</v>
      </c>
      <c r="U2620" t="b">
        <v>1</v>
      </c>
      <c r="V2620" t="s">
        <v>1084</v>
      </c>
      <c r="W2620" t="s">
        <v>4105</v>
      </c>
      <c r="X2620" t="s">
        <v>15458</v>
      </c>
      <c r="Y2620">
        <v>79</v>
      </c>
      <c r="Z2620">
        <v>79</v>
      </c>
      <c r="AA2620">
        <v>8</v>
      </c>
      <c r="AB2620">
        <v>8</v>
      </c>
      <c r="AC2620">
        <v>21</v>
      </c>
    </row>
    <row r="2621" spans="1:29">
      <c r="A2621">
        <v>2853</v>
      </c>
      <c r="B2621" t="s">
        <v>806</v>
      </c>
      <c r="C2621" t="s">
        <v>4251</v>
      </c>
      <c r="J2621" t="s">
        <v>1457</v>
      </c>
      <c r="K2621">
        <v>0</v>
      </c>
      <c r="N2621" t="b">
        <v>0</v>
      </c>
      <c r="O2621" t="b">
        <v>1</v>
      </c>
      <c r="P2621" t="b">
        <v>0</v>
      </c>
      <c r="Q2621">
        <v>1</v>
      </c>
      <c r="R2621">
        <v>2</v>
      </c>
      <c r="S2621">
        <v>1</v>
      </c>
      <c r="T2621">
        <v>3</v>
      </c>
      <c r="U2621" t="b">
        <v>1</v>
      </c>
      <c r="V2621" t="s">
        <v>1084</v>
      </c>
      <c r="W2621" t="s">
        <v>4105</v>
      </c>
      <c r="X2621" t="s">
        <v>15094</v>
      </c>
      <c r="Y2621">
        <v>80</v>
      </c>
      <c r="Z2621">
        <v>80</v>
      </c>
      <c r="AA2621">
        <v>8</v>
      </c>
      <c r="AB2621">
        <v>8</v>
      </c>
      <c r="AC2621">
        <v>21</v>
      </c>
    </row>
    <row r="2622" spans="1:29">
      <c r="A2622">
        <v>2854</v>
      </c>
      <c r="B2622" t="s">
        <v>806</v>
      </c>
      <c r="C2622" t="s">
        <v>4252</v>
      </c>
      <c r="J2622" t="s">
        <v>1457</v>
      </c>
      <c r="K2622">
        <v>0</v>
      </c>
      <c r="N2622" t="b">
        <v>0</v>
      </c>
      <c r="O2622" t="b">
        <v>1</v>
      </c>
      <c r="P2622" t="b">
        <v>0</v>
      </c>
      <c r="Q2622">
        <v>1</v>
      </c>
      <c r="R2622">
        <v>2</v>
      </c>
      <c r="S2622">
        <v>1</v>
      </c>
      <c r="T2622">
        <v>3</v>
      </c>
      <c r="U2622" t="b">
        <v>1</v>
      </c>
      <c r="V2622" t="s">
        <v>1084</v>
      </c>
      <c r="W2622" t="s">
        <v>4105</v>
      </c>
      <c r="X2622" t="s">
        <v>15095</v>
      </c>
      <c r="Y2622">
        <v>81</v>
      </c>
      <c r="Z2622">
        <v>81</v>
      </c>
      <c r="AA2622">
        <v>8</v>
      </c>
      <c r="AB2622">
        <v>8</v>
      </c>
      <c r="AC2622">
        <v>21</v>
      </c>
    </row>
    <row r="2623" spans="1:29">
      <c r="A2623">
        <v>2855</v>
      </c>
      <c r="B2623" t="s">
        <v>806</v>
      </c>
      <c r="C2623" t="s">
        <v>4253</v>
      </c>
      <c r="J2623" t="s">
        <v>1457</v>
      </c>
      <c r="K2623">
        <v>0</v>
      </c>
      <c r="N2623" t="b">
        <v>0</v>
      </c>
      <c r="O2623" t="b">
        <v>1</v>
      </c>
      <c r="P2623" t="b">
        <v>0</v>
      </c>
      <c r="Q2623">
        <v>1</v>
      </c>
      <c r="R2623">
        <v>2</v>
      </c>
      <c r="S2623">
        <v>1</v>
      </c>
      <c r="T2623">
        <v>3</v>
      </c>
      <c r="U2623" t="b">
        <v>1</v>
      </c>
      <c r="V2623" t="s">
        <v>1084</v>
      </c>
      <c r="W2623" t="s">
        <v>4105</v>
      </c>
      <c r="X2623" t="s">
        <v>15059</v>
      </c>
      <c r="Y2623">
        <v>81</v>
      </c>
      <c r="Z2623">
        <v>81</v>
      </c>
      <c r="AA2623">
        <v>7</v>
      </c>
      <c r="AB2623">
        <v>7</v>
      </c>
      <c r="AC2623">
        <v>21</v>
      </c>
    </row>
    <row r="2624" spans="1:29">
      <c r="A2624">
        <v>2856</v>
      </c>
      <c r="B2624" t="s">
        <v>806</v>
      </c>
      <c r="C2624" t="s">
        <v>4254</v>
      </c>
      <c r="J2624" t="s">
        <v>1457</v>
      </c>
      <c r="K2624">
        <v>0</v>
      </c>
      <c r="N2624" t="b">
        <v>0</v>
      </c>
      <c r="O2624" t="b">
        <v>1</v>
      </c>
      <c r="P2624" t="b">
        <v>0</v>
      </c>
      <c r="Q2624">
        <v>1</v>
      </c>
      <c r="R2624">
        <v>2</v>
      </c>
      <c r="S2624">
        <v>1</v>
      </c>
      <c r="T2624">
        <v>3</v>
      </c>
      <c r="U2624" t="b">
        <v>1</v>
      </c>
      <c r="V2624" t="s">
        <v>1084</v>
      </c>
      <c r="W2624" t="s">
        <v>4105</v>
      </c>
      <c r="X2624" t="s">
        <v>15060</v>
      </c>
      <c r="Y2624">
        <v>82</v>
      </c>
      <c r="Z2624">
        <v>82</v>
      </c>
      <c r="AA2624">
        <v>7</v>
      </c>
      <c r="AB2624">
        <v>7</v>
      </c>
      <c r="AC2624">
        <v>21</v>
      </c>
    </row>
    <row r="2625" spans="1:29">
      <c r="A2625">
        <v>2857</v>
      </c>
      <c r="B2625" t="s">
        <v>806</v>
      </c>
      <c r="C2625" t="s">
        <v>4255</v>
      </c>
      <c r="J2625" t="s">
        <v>1457</v>
      </c>
      <c r="K2625">
        <v>0</v>
      </c>
      <c r="N2625" t="b">
        <v>0</v>
      </c>
      <c r="O2625" t="b">
        <v>1</v>
      </c>
      <c r="P2625" t="b">
        <v>0</v>
      </c>
      <c r="Q2625">
        <v>1</v>
      </c>
      <c r="R2625">
        <v>2</v>
      </c>
      <c r="S2625">
        <v>1</v>
      </c>
      <c r="T2625">
        <v>3</v>
      </c>
      <c r="U2625" t="b">
        <v>1</v>
      </c>
      <c r="V2625" t="s">
        <v>1084</v>
      </c>
      <c r="W2625" t="s">
        <v>4105</v>
      </c>
      <c r="X2625" t="s">
        <v>15097</v>
      </c>
      <c r="Y2625">
        <v>83</v>
      </c>
      <c r="Z2625">
        <v>83</v>
      </c>
      <c r="AA2625">
        <v>8</v>
      </c>
      <c r="AB2625">
        <v>8</v>
      </c>
      <c r="AC2625">
        <v>21</v>
      </c>
    </row>
    <row r="2626" spans="1:29">
      <c r="A2626">
        <v>2858</v>
      </c>
      <c r="B2626" t="s">
        <v>806</v>
      </c>
      <c r="C2626" t="s">
        <v>4256</v>
      </c>
      <c r="J2626" t="s">
        <v>1457</v>
      </c>
      <c r="K2626">
        <v>0</v>
      </c>
      <c r="N2626" t="b">
        <v>0</v>
      </c>
      <c r="O2626" t="b">
        <v>1</v>
      </c>
      <c r="P2626" t="b">
        <v>0</v>
      </c>
      <c r="Q2626">
        <v>1</v>
      </c>
      <c r="R2626">
        <v>2</v>
      </c>
      <c r="S2626">
        <v>1</v>
      </c>
      <c r="T2626">
        <v>3</v>
      </c>
      <c r="U2626" t="b">
        <v>1</v>
      </c>
      <c r="V2626" t="s">
        <v>1084</v>
      </c>
      <c r="W2626" t="s">
        <v>4105</v>
      </c>
      <c r="X2626" t="s">
        <v>15098</v>
      </c>
      <c r="Y2626">
        <v>84</v>
      </c>
      <c r="Z2626">
        <v>84</v>
      </c>
      <c r="AA2626">
        <v>8</v>
      </c>
      <c r="AB2626">
        <v>8</v>
      </c>
      <c r="AC2626">
        <v>21</v>
      </c>
    </row>
    <row r="2627" spans="1:29">
      <c r="A2627">
        <v>2859</v>
      </c>
      <c r="B2627" t="s">
        <v>806</v>
      </c>
      <c r="C2627" t="s">
        <v>4257</v>
      </c>
      <c r="J2627" t="s">
        <v>1457</v>
      </c>
      <c r="K2627">
        <v>0</v>
      </c>
      <c r="N2627" t="b">
        <v>0</v>
      </c>
      <c r="O2627" t="b">
        <v>1</v>
      </c>
      <c r="P2627" t="b">
        <v>0</v>
      </c>
      <c r="Q2627">
        <v>1</v>
      </c>
      <c r="R2627">
        <v>2</v>
      </c>
      <c r="S2627">
        <v>1</v>
      </c>
      <c r="T2627">
        <v>3</v>
      </c>
      <c r="U2627" t="b">
        <v>1</v>
      </c>
      <c r="V2627" t="s">
        <v>1084</v>
      </c>
      <c r="W2627" t="s">
        <v>4105</v>
      </c>
      <c r="X2627" t="s">
        <v>15099</v>
      </c>
      <c r="Y2627">
        <v>85</v>
      </c>
      <c r="Z2627">
        <v>85</v>
      </c>
      <c r="AA2627">
        <v>8</v>
      </c>
      <c r="AB2627">
        <v>8</v>
      </c>
      <c r="AC2627">
        <v>21</v>
      </c>
    </row>
    <row r="2628" spans="1:29">
      <c r="A2628">
        <v>2860</v>
      </c>
      <c r="B2628" t="s">
        <v>806</v>
      </c>
      <c r="C2628" t="s">
        <v>4258</v>
      </c>
      <c r="J2628" t="s">
        <v>1457</v>
      </c>
      <c r="K2628">
        <v>0</v>
      </c>
      <c r="N2628" t="b">
        <v>1</v>
      </c>
      <c r="O2628" t="b">
        <v>0</v>
      </c>
      <c r="P2628" t="b">
        <v>0</v>
      </c>
      <c r="Q2628">
        <v>1</v>
      </c>
      <c r="R2628">
        <v>2</v>
      </c>
      <c r="S2628">
        <v>1</v>
      </c>
      <c r="T2628">
        <v>3</v>
      </c>
      <c r="U2628" t="b">
        <v>1</v>
      </c>
      <c r="V2628" t="s">
        <v>1084</v>
      </c>
      <c r="W2628" t="s">
        <v>4105</v>
      </c>
      <c r="X2628" t="s">
        <v>15063</v>
      </c>
      <c r="Y2628">
        <v>85</v>
      </c>
      <c r="Z2628">
        <v>85</v>
      </c>
      <c r="AA2628">
        <v>7</v>
      </c>
      <c r="AB2628">
        <v>7</v>
      </c>
      <c r="AC2628">
        <v>21</v>
      </c>
    </row>
    <row r="2629" spans="1:29">
      <c r="A2629">
        <v>2861</v>
      </c>
      <c r="B2629" t="s">
        <v>806</v>
      </c>
      <c r="C2629" t="s">
        <v>4259</v>
      </c>
      <c r="J2629" t="s">
        <v>1457</v>
      </c>
      <c r="K2629">
        <v>0</v>
      </c>
      <c r="N2629" t="b">
        <v>0</v>
      </c>
      <c r="O2629" t="b">
        <v>1</v>
      </c>
      <c r="P2629" t="b">
        <v>0</v>
      </c>
      <c r="Q2629">
        <v>1</v>
      </c>
      <c r="R2629">
        <v>2</v>
      </c>
      <c r="S2629">
        <v>1</v>
      </c>
      <c r="T2629">
        <v>3</v>
      </c>
      <c r="U2629" t="b">
        <v>1</v>
      </c>
      <c r="V2629" t="s">
        <v>1084</v>
      </c>
      <c r="W2629" t="s">
        <v>4105</v>
      </c>
      <c r="X2629" t="s">
        <v>15014</v>
      </c>
      <c r="Y2629">
        <v>86</v>
      </c>
      <c r="Z2629">
        <v>86</v>
      </c>
      <c r="AA2629">
        <v>6</v>
      </c>
      <c r="AB2629">
        <v>6</v>
      </c>
      <c r="AC2629">
        <v>21</v>
      </c>
    </row>
    <row r="2630" spans="1:29">
      <c r="A2630">
        <v>2862</v>
      </c>
      <c r="B2630" t="s">
        <v>806</v>
      </c>
      <c r="C2630" t="s">
        <v>4260</v>
      </c>
      <c r="J2630" t="s">
        <v>1457</v>
      </c>
      <c r="K2630">
        <v>0</v>
      </c>
      <c r="N2630" t="b">
        <v>0</v>
      </c>
      <c r="O2630" t="b">
        <v>1</v>
      </c>
      <c r="P2630" t="b">
        <v>0</v>
      </c>
      <c r="Q2630">
        <v>1</v>
      </c>
      <c r="R2630">
        <v>2</v>
      </c>
      <c r="S2630">
        <v>1</v>
      </c>
      <c r="T2630">
        <v>3</v>
      </c>
      <c r="U2630" t="b">
        <v>1</v>
      </c>
      <c r="V2630" t="s">
        <v>1084</v>
      </c>
      <c r="W2630" t="s">
        <v>4105</v>
      </c>
      <c r="X2630" t="s">
        <v>15064</v>
      </c>
      <c r="Y2630">
        <v>86</v>
      </c>
      <c r="Z2630">
        <v>86</v>
      </c>
      <c r="AA2630">
        <v>7</v>
      </c>
      <c r="AB2630">
        <v>7</v>
      </c>
      <c r="AC2630">
        <v>21</v>
      </c>
    </row>
    <row r="2631" spans="1:29">
      <c r="A2631">
        <v>2863</v>
      </c>
      <c r="B2631" t="s">
        <v>806</v>
      </c>
      <c r="C2631" t="s">
        <v>4261</v>
      </c>
      <c r="J2631" t="s">
        <v>1457</v>
      </c>
      <c r="K2631">
        <v>0</v>
      </c>
      <c r="N2631" t="b">
        <v>0</v>
      </c>
      <c r="O2631" t="b">
        <v>1</v>
      </c>
      <c r="P2631" t="b">
        <v>0</v>
      </c>
      <c r="Q2631">
        <v>1</v>
      </c>
      <c r="R2631">
        <v>2</v>
      </c>
      <c r="S2631">
        <v>1</v>
      </c>
      <c r="T2631">
        <v>3</v>
      </c>
      <c r="U2631" t="b">
        <v>1</v>
      </c>
      <c r="V2631" t="s">
        <v>1084</v>
      </c>
      <c r="W2631" t="s">
        <v>4105</v>
      </c>
      <c r="X2631" t="s">
        <v>15100</v>
      </c>
      <c r="Y2631">
        <v>86</v>
      </c>
      <c r="Z2631">
        <v>86</v>
      </c>
      <c r="AA2631">
        <v>8</v>
      </c>
      <c r="AB2631">
        <v>8</v>
      </c>
      <c r="AC2631">
        <v>21</v>
      </c>
    </row>
    <row r="2632" spans="1:29">
      <c r="A2632">
        <v>2865</v>
      </c>
      <c r="B2632" t="s">
        <v>806</v>
      </c>
      <c r="C2632" t="s">
        <v>4262</v>
      </c>
      <c r="I2632" t="s">
        <v>1194</v>
      </c>
      <c r="J2632" t="s">
        <v>1479</v>
      </c>
      <c r="K2632">
        <v>0</v>
      </c>
      <c r="N2632" t="b">
        <v>1</v>
      </c>
      <c r="O2632" t="b">
        <v>0</v>
      </c>
      <c r="P2632" t="b">
        <v>0</v>
      </c>
      <c r="Q2632">
        <v>1</v>
      </c>
      <c r="R2632">
        <v>2</v>
      </c>
      <c r="S2632">
        <v>1</v>
      </c>
      <c r="T2632">
        <v>0</v>
      </c>
      <c r="U2632" t="b">
        <v>1</v>
      </c>
      <c r="V2632" t="s">
        <v>1084</v>
      </c>
      <c r="W2632" t="s">
        <v>4105</v>
      </c>
      <c r="X2632" t="s">
        <v>14921</v>
      </c>
      <c r="Y2632">
        <v>81</v>
      </c>
      <c r="Z2632">
        <v>81</v>
      </c>
      <c r="AA2632">
        <v>5</v>
      </c>
      <c r="AB2632">
        <v>5</v>
      </c>
      <c r="AC2632">
        <v>21</v>
      </c>
    </row>
    <row r="2633" spans="1:29">
      <c r="A2633">
        <v>2866</v>
      </c>
      <c r="B2633" t="s">
        <v>1516</v>
      </c>
      <c r="C2633" t="s">
        <v>4263</v>
      </c>
      <c r="D2633" t="s">
        <v>4264</v>
      </c>
      <c r="E2633" t="s">
        <v>4265</v>
      </c>
      <c r="U2633" t="b">
        <v>1</v>
      </c>
      <c r="V2633" t="s">
        <v>1084</v>
      </c>
      <c r="W2633" t="s">
        <v>4105</v>
      </c>
      <c r="X2633" t="s">
        <v>15518</v>
      </c>
      <c r="Y2633">
        <v>89</v>
      </c>
      <c r="Z2633">
        <v>112</v>
      </c>
      <c r="AA2633">
        <v>2</v>
      </c>
      <c r="AB2633">
        <v>8</v>
      </c>
      <c r="AC2633">
        <v>21</v>
      </c>
    </row>
    <row r="2634" spans="1:29">
      <c r="A2634">
        <v>2867</v>
      </c>
      <c r="B2634" t="s">
        <v>828</v>
      </c>
      <c r="C2634" t="s">
        <v>4266</v>
      </c>
      <c r="U2634" t="b">
        <v>1</v>
      </c>
      <c r="V2634" t="s">
        <v>1084</v>
      </c>
      <c r="W2634" t="s">
        <v>4105</v>
      </c>
      <c r="X2634" t="s">
        <v>15519</v>
      </c>
      <c r="Y2634">
        <v>89</v>
      </c>
      <c r="Z2634">
        <v>112</v>
      </c>
      <c r="AA2634">
        <v>3</v>
      </c>
      <c r="AB2634">
        <v>8</v>
      </c>
      <c r="AC2634">
        <v>21</v>
      </c>
    </row>
    <row r="2635" spans="1:29">
      <c r="A2635">
        <v>2868</v>
      </c>
      <c r="B2635" t="s">
        <v>1521</v>
      </c>
      <c r="C2635" t="s">
        <v>4267</v>
      </c>
      <c r="U2635" t="b">
        <v>1</v>
      </c>
      <c r="V2635" t="s">
        <v>1084</v>
      </c>
      <c r="W2635" t="s">
        <v>4105</v>
      </c>
      <c r="X2635" t="s">
        <v>15520</v>
      </c>
      <c r="Y2635">
        <v>90</v>
      </c>
      <c r="Z2635">
        <v>112</v>
      </c>
      <c r="AA2635">
        <v>2</v>
      </c>
      <c r="AB2635">
        <v>8</v>
      </c>
      <c r="AC2635">
        <v>21</v>
      </c>
    </row>
    <row r="2636" spans="1:29">
      <c r="A2636">
        <v>2869</v>
      </c>
      <c r="B2636" t="s">
        <v>806</v>
      </c>
      <c r="C2636" t="s">
        <v>4268</v>
      </c>
      <c r="I2636" t="s">
        <v>64</v>
      </c>
      <c r="J2636" t="s">
        <v>1457</v>
      </c>
      <c r="K2636">
        <v>0</v>
      </c>
      <c r="N2636" t="b">
        <v>0</v>
      </c>
      <c r="O2636" t="b">
        <v>1</v>
      </c>
      <c r="P2636" t="b">
        <v>0</v>
      </c>
      <c r="Q2636">
        <v>1</v>
      </c>
      <c r="R2636">
        <v>2</v>
      </c>
      <c r="S2636">
        <v>1</v>
      </c>
      <c r="T2636">
        <v>0</v>
      </c>
      <c r="U2636" t="b">
        <v>1</v>
      </c>
      <c r="V2636" t="s">
        <v>1084</v>
      </c>
      <c r="W2636" t="s">
        <v>4105</v>
      </c>
      <c r="X2636" t="s">
        <v>15105</v>
      </c>
      <c r="Y2636">
        <v>91</v>
      </c>
      <c r="Z2636">
        <v>91</v>
      </c>
      <c r="AA2636">
        <v>8</v>
      </c>
      <c r="AB2636">
        <v>8</v>
      </c>
      <c r="AC2636">
        <v>21</v>
      </c>
    </row>
    <row r="2637" spans="1:29">
      <c r="A2637">
        <v>2870</v>
      </c>
      <c r="B2637" t="s">
        <v>806</v>
      </c>
      <c r="C2637" t="s">
        <v>4269</v>
      </c>
      <c r="I2637" t="s">
        <v>64</v>
      </c>
      <c r="J2637" t="s">
        <v>1457</v>
      </c>
      <c r="K2637">
        <v>0</v>
      </c>
      <c r="N2637" t="b">
        <v>0</v>
      </c>
      <c r="O2637" t="b">
        <v>1</v>
      </c>
      <c r="P2637" t="b">
        <v>0</v>
      </c>
      <c r="Q2637">
        <v>1</v>
      </c>
      <c r="R2637">
        <v>2</v>
      </c>
      <c r="S2637">
        <v>1</v>
      </c>
      <c r="T2637">
        <v>0</v>
      </c>
      <c r="U2637" t="b">
        <v>1</v>
      </c>
      <c r="V2637" t="s">
        <v>1084</v>
      </c>
      <c r="W2637" t="s">
        <v>4105</v>
      </c>
      <c r="X2637" t="s">
        <v>15106</v>
      </c>
      <c r="Y2637">
        <v>92</v>
      </c>
      <c r="Z2637">
        <v>92</v>
      </c>
      <c r="AA2637">
        <v>8</v>
      </c>
      <c r="AB2637">
        <v>8</v>
      </c>
      <c r="AC2637">
        <v>21</v>
      </c>
    </row>
    <row r="2638" spans="1:29">
      <c r="A2638">
        <v>2871</v>
      </c>
      <c r="B2638" t="s">
        <v>806</v>
      </c>
      <c r="C2638" t="s">
        <v>4270</v>
      </c>
      <c r="I2638" t="s">
        <v>64</v>
      </c>
      <c r="J2638" t="s">
        <v>1457</v>
      </c>
      <c r="K2638">
        <v>0</v>
      </c>
      <c r="N2638" t="b">
        <v>0</v>
      </c>
      <c r="O2638" t="b">
        <v>1</v>
      </c>
      <c r="P2638" t="b">
        <v>0</v>
      </c>
      <c r="Q2638">
        <v>1</v>
      </c>
      <c r="R2638">
        <v>2</v>
      </c>
      <c r="S2638">
        <v>1</v>
      </c>
      <c r="T2638">
        <v>0</v>
      </c>
      <c r="U2638" t="b">
        <v>1</v>
      </c>
      <c r="V2638" t="s">
        <v>1084</v>
      </c>
      <c r="W2638" t="s">
        <v>4105</v>
      </c>
      <c r="X2638" t="s">
        <v>15107</v>
      </c>
      <c r="Y2638">
        <v>93</v>
      </c>
      <c r="Z2638">
        <v>93</v>
      </c>
      <c r="AA2638">
        <v>8</v>
      </c>
      <c r="AB2638">
        <v>8</v>
      </c>
      <c r="AC2638">
        <v>21</v>
      </c>
    </row>
    <row r="2639" spans="1:29">
      <c r="A2639">
        <v>2872</v>
      </c>
      <c r="B2639" t="s">
        <v>806</v>
      </c>
      <c r="C2639" t="s">
        <v>4271</v>
      </c>
      <c r="I2639" t="s">
        <v>562</v>
      </c>
      <c r="J2639" t="s">
        <v>1457</v>
      </c>
      <c r="K2639">
        <v>0</v>
      </c>
      <c r="N2639" t="b">
        <v>0</v>
      </c>
      <c r="O2639" t="b">
        <v>1</v>
      </c>
      <c r="P2639" t="b">
        <v>0</v>
      </c>
      <c r="Q2639">
        <v>1</v>
      </c>
      <c r="R2639">
        <v>2</v>
      </c>
      <c r="S2639">
        <v>1</v>
      </c>
      <c r="T2639">
        <v>0</v>
      </c>
      <c r="U2639" t="b">
        <v>1</v>
      </c>
      <c r="V2639" t="s">
        <v>1084</v>
      </c>
      <c r="W2639" t="s">
        <v>4105</v>
      </c>
      <c r="X2639" t="s">
        <v>15109</v>
      </c>
      <c r="Y2639">
        <v>95</v>
      </c>
      <c r="Z2639">
        <v>95</v>
      </c>
      <c r="AA2639">
        <v>8</v>
      </c>
      <c r="AB2639">
        <v>8</v>
      </c>
      <c r="AC2639">
        <v>21</v>
      </c>
    </row>
    <row r="2640" spans="1:29">
      <c r="A2640">
        <v>2873</v>
      </c>
      <c r="B2640" t="s">
        <v>806</v>
      </c>
      <c r="C2640" t="s">
        <v>4272</v>
      </c>
      <c r="I2640" t="s">
        <v>562</v>
      </c>
      <c r="J2640" t="s">
        <v>1457</v>
      </c>
      <c r="K2640">
        <v>0</v>
      </c>
      <c r="N2640" t="b">
        <v>0</v>
      </c>
      <c r="O2640" t="b">
        <v>1</v>
      </c>
      <c r="P2640" t="b">
        <v>0</v>
      </c>
      <c r="Q2640">
        <v>1</v>
      </c>
      <c r="R2640">
        <v>2</v>
      </c>
      <c r="S2640">
        <v>1</v>
      </c>
      <c r="T2640">
        <v>0</v>
      </c>
      <c r="U2640" t="b">
        <v>1</v>
      </c>
      <c r="V2640" t="s">
        <v>1084</v>
      </c>
      <c r="W2640" t="s">
        <v>4105</v>
      </c>
      <c r="X2640" t="s">
        <v>15110</v>
      </c>
      <c r="Y2640">
        <v>96</v>
      </c>
      <c r="Z2640">
        <v>96</v>
      </c>
      <c r="AA2640">
        <v>8</v>
      </c>
      <c r="AB2640">
        <v>8</v>
      </c>
      <c r="AC2640">
        <v>21</v>
      </c>
    </row>
    <row r="2641" spans="1:29">
      <c r="A2641">
        <v>2874</v>
      </c>
      <c r="B2641" t="s">
        <v>806</v>
      </c>
      <c r="C2641" t="s">
        <v>4273</v>
      </c>
      <c r="I2641" t="s">
        <v>562</v>
      </c>
      <c r="J2641" t="s">
        <v>1457</v>
      </c>
      <c r="K2641">
        <v>0</v>
      </c>
      <c r="N2641" t="b">
        <v>0</v>
      </c>
      <c r="O2641" t="b">
        <v>1</v>
      </c>
      <c r="P2641" t="b">
        <v>0</v>
      </c>
      <c r="Q2641">
        <v>1</v>
      </c>
      <c r="R2641">
        <v>2</v>
      </c>
      <c r="S2641">
        <v>1</v>
      </c>
      <c r="T2641">
        <v>0</v>
      </c>
      <c r="U2641" t="b">
        <v>1</v>
      </c>
      <c r="V2641" t="s">
        <v>1084</v>
      </c>
      <c r="W2641" t="s">
        <v>4105</v>
      </c>
      <c r="X2641" t="s">
        <v>15111</v>
      </c>
      <c r="Y2641">
        <v>97</v>
      </c>
      <c r="Z2641">
        <v>97</v>
      </c>
      <c r="AA2641">
        <v>8</v>
      </c>
      <c r="AB2641">
        <v>8</v>
      </c>
      <c r="AC2641">
        <v>21</v>
      </c>
    </row>
    <row r="2642" spans="1:29">
      <c r="A2642">
        <v>2875</v>
      </c>
      <c r="B2642" t="s">
        <v>806</v>
      </c>
      <c r="C2642" t="s">
        <v>4274</v>
      </c>
      <c r="I2642" t="s">
        <v>562</v>
      </c>
      <c r="J2642" t="s">
        <v>1457</v>
      </c>
      <c r="K2642">
        <v>0</v>
      </c>
      <c r="N2642" t="b">
        <v>0</v>
      </c>
      <c r="O2642" t="b">
        <v>1</v>
      </c>
      <c r="P2642" t="b">
        <v>0</v>
      </c>
      <c r="Q2642">
        <v>1</v>
      </c>
      <c r="R2642">
        <v>2</v>
      </c>
      <c r="S2642">
        <v>1</v>
      </c>
      <c r="T2642">
        <v>0</v>
      </c>
      <c r="U2642" t="b">
        <v>1</v>
      </c>
      <c r="V2642" t="s">
        <v>1084</v>
      </c>
      <c r="W2642" t="s">
        <v>4105</v>
      </c>
      <c r="X2642" t="s">
        <v>15112</v>
      </c>
      <c r="Y2642">
        <v>98</v>
      </c>
      <c r="Z2642">
        <v>98</v>
      </c>
      <c r="AA2642">
        <v>8</v>
      </c>
      <c r="AB2642">
        <v>8</v>
      </c>
      <c r="AC2642">
        <v>21</v>
      </c>
    </row>
    <row r="2643" spans="1:29">
      <c r="A2643">
        <v>2876</v>
      </c>
      <c r="B2643" t="s">
        <v>806</v>
      </c>
      <c r="C2643" t="s">
        <v>4275</v>
      </c>
      <c r="I2643" t="s">
        <v>562</v>
      </c>
      <c r="J2643" t="s">
        <v>1457</v>
      </c>
      <c r="K2643">
        <v>0</v>
      </c>
      <c r="N2643" t="b">
        <v>0</v>
      </c>
      <c r="O2643" t="b">
        <v>1</v>
      </c>
      <c r="P2643" t="b">
        <v>0</v>
      </c>
      <c r="Q2643">
        <v>1</v>
      </c>
      <c r="R2643">
        <v>2</v>
      </c>
      <c r="S2643">
        <v>1</v>
      </c>
      <c r="T2643">
        <v>0</v>
      </c>
      <c r="U2643" t="b">
        <v>1</v>
      </c>
      <c r="V2643" t="s">
        <v>1084</v>
      </c>
      <c r="W2643" t="s">
        <v>4105</v>
      </c>
      <c r="X2643" t="s">
        <v>15113</v>
      </c>
      <c r="Y2643">
        <v>99</v>
      </c>
      <c r="Z2643">
        <v>99</v>
      </c>
      <c r="AA2643">
        <v>8</v>
      </c>
      <c r="AB2643">
        <v>8</v>
      </c>
      <c r="AC2643">
        <v>21</v>
      </c>
    </row>
    <row r="2644" spans="1:29">
      <c r="A2644">
        <v>2877</v>
      </c>
      <c r="B2644" t="s">
        <v>806</v>
      </c>
      <c r="C2644" t="s">
        <v>4276</v>
      </c>
      <c r="I2644" t="s">
        <v>568</v>
      </c>
      <c r="J2644" t="s">
        <v>1457</v>
      </c>
      <c r="K2644">
        <v>0</v>
      </c>
      <c r="N2644" t="b">
        <v>0</v>
      </c>
      <c r="O2644" t="b">
        <v>1</v>
      </c>
      <c r="P2644" t="b">
        <v>0</v>
      </c>
      <c r="Q2644">
        <v>1</v>
      </c>
      <c r="R2644">
        <v>2</v>
      </c>
      <c r="S2644">
        <v>1</v>
      </c>
      <c r="T2644">
        <v>0</v>
      </c>
      <c r="U2644" t="b">
        <v>1</v>
      </c>
      <c r="V2644" t="s">
        <v>1084</v>
      </c>
      <c r="W2644" t="s">
        <v>4105</v>
      </c>
      <c r="X2644" t="s">
        <v>15115</v>
      </c>
      <c r="Y2644">
        <v>101</v>
      </c>
      <c r="Z2644">
        <v>101</v>
      </c>
      <c r="AA2644">
        <v>8</v>
      </c>
      <c r="AB2644">
        <v>8</v>
      </c>
      <c r="AC2644">
        <v>21</v>
      </c>
    </row>
    <row r="2645" spans="1:29">
      <c r="A2645">
        <v>2878</v>
      </c>
      <c r="B2645" t="s">
        <v>806</v>
      </c>
      <c r="C2645" t="s">
        <v>4277</v>
      </c>
      <c r="I2645" t="s">
        <v>568</v>
      </c>
      <c r="J2645" t="s">
        <v>1457</v>
      </c>
      <c r="K2645">
        <v>0</v>
      </c>
      <c r="N2645" t="b">
        <v>0</v>
      </c>
      <c r="O2645" t="b">
        <v>1</v>
      </c>
      <c r="P2645" t="b">
        <v>0</v>
      </c>
      <c r="Q2645">
        <v>1</v>
      </c>
      <c r="R2645">
        <v>2</v>
      </c>
      <c r="S2645">
        <v>1</v>
      </c>
      <c r="T2645">
        <v>0</v>
      </c>
      <c r="U2645" t="b">
        <v>1</v>
      </c>
      <c r="V2645" t="s">
        <v>1084</v>
      </c>
      <c r="W2645" t="s">
        <v>4105</v>
      </c>
      <c r="X2645" t="s">
        <v>15116</v>
      </c>
      <c r="Y2645">
        <v>102</v>
      </c>
      <c r="Z2645">
        <v>102</v>
      </c>
      <c r="AA2645">
        <v>8</v>
      </c>
      <c r="AB2645">
        <v>8</v>
      </c>
      <c r="AC2645">
        <v>21</v>
      </c>
    </row>
    <row r="2646" spans="1:29">
      <c r="A2646">
        <v>2879</v>
      </c>
      <c r="B2646" t="s">
        <v>806</v>
      </c>
      <c r="C2646" t="s">
        <v>4278</v>
      </c>
      <c r="I2646" t="s">
        <v>568</v>
      </c>
      <c r="J2646" t="s">
        <v>1457</v>
      </c>
      <c r="K2646">
        <v>0</v>
      </c>
      <c r="N2646" t="b">
        <v>0</v>
      </c>
      <c r="O2646" t="b">
        <v>1</v>
      </c>
      <c r="P2646" t="b">
        <v>0</v>
      </c>
      <c r="Q2646">
        <v>1</v>
      </c>
      <c r="R2646">
        <v>2</v>
      </c>
      <c r="S2646">
        <v>1</v>
      </c>
      <c r="T2646">
        <v>0</v>
      </c>
      <c r="U2646" t="b">
        <v>1</v>
      </c>
      <c r="V2646" t="s">
        <v>1084</v>
      </c>
      <c r="W2646" t="s">
        <v>4105</v>
      </c>
      <c r="X2646" t="s">
        <v>15117</v>
      </c>
      <c r="Y2646">
        <v>103</v>
      </c>
      <c r="Z2646">
        <v>103</v>
      </c>
      <c r="AA2646">
        <v>8</v>
      </c>
      <c r="AB2646">
        <v>8</v>
      </c>
      <c r="AC2646">
        <v>21</v>
      </c>
    </row>
    <row r="2647" spans="1:29">
      <c r="A2647">
        <v>2880</v>
      </c>
      <c r="B2647" t="s">
        <v>806</v>
      </c>
      <c r="C2647" t="s">
        <v>4279</v>
      </c>
      <c r="I2647" t="s">
        <v>568</v>
      </c>
      <c r="J2647" t="s">
        <v>1457</v>
      </c>
      <c r="K2647">
        <v>0</v>
      </c>
      <c r="N2647" t="b">
        <v>0</v>
      </c>
      <c r="O2647" t="b">
        <v>1</v>
      </c>
      <c r="P2647" t="b">
        <v>0</v>
      </c>
      <c r="Q2647">
        <v>1</v>
      </c>
      <c r="R2647">
        <v>2</v>
      </c>
      <c r="S2647">
        <v>1</v>
      </c>
      <c r="T2647">
        <v>0</v>
      </c>
      <c r="U2647" t="b">
        <v>1</v>
      </c>
      <c r="V2647" t="s">
        <v>1084</v>
      </c>
      <c r="W2647" t="s">
        <v>4105</v>
      </c>
      <c r="X2647" t="s">
        <v>15118</v>
      </c>
      <c r="Y2647">
        <v>104</v>
      </c>
      <c r="Z2647">
        <v>104</v>
      </c>
      <c r="AA2647">
        <v>8</v>
      </c>
      <c r="AB2647">
        <v>8</v>
      </c>
      <c r="AC2647">
        <v>21</v>
      </c>
    </row>
    <row r="2648" spans="1:29">
      <c r="A2648">
        <v>2881</v>
      </c>
      <c r="B2648" t="s">
        <v>806</v>
      </c>
      <c r="C2648" t="s">
        <v>4280</v>
      </c>
      <c r="I2648" t="s">
        <v>568</v>
      </c>
      <c r="J2648" t="s">
        <v>1457</v>
      </c>
      <c r="K2648">
        <v>0</v>
      </c>
      <c r="N2648" t="b">
        <v>0</v>
      </c>
      <c r="O2648" t="b">
        <v>1</v>
      </c>
      <c r="P2648" t="b">
        <v>0</v>
      </c>
      <c r="Q2648">
        <v>1</v>
      </c>
      <c r="R2648">
        <v>2</v>
      </c>
      <c r="S2648">
        <v>1</v>
      </c>
      <c r="T2648">
        <v>0</v>
      </c>
      <c r="U2648" t="b">
        <v>1</v>
      </c>
      <c r="V2648" t="s">
        <v>1084</v>
      </c>
      <c r="W2648" t="s">
        <v>4105</v>
      </c>
      <c r="X2648" t="s">
        <v>15119</v>
      </c>
      <c r="Y2648">
        <v>105</v>
      </c>
      <c r="Z2648">
        <v>105</v>
      </c>
      <c r="AA2648">
        <v>8</v>
      </c>
      <c r="AB2648">
        <v>8</v>
      </c>
      <c r="AC2648">
        <v>21</v>
      </c>
    </row>
    <row r="2649" spans="1:29">
      <c r="A2649">
        <v>2882</v>
      </c>
      <c r="B2649" t="s">
        <v>806</v>
      </c>
      <c r="C2649" t="s">
        <v>4281</v>
      </c>
      <c r="I2649" t="s">
        <v>574</v>
      </c>
      <c r="J2649" t="s">
        <v>1457</v>
      </c>
      <c r="K2649">
        <v>0</v>
      </c>
      <c r="N2649" t="b">
        <v>0</v>
      </c>
      <c r="O2649" t="b">
        <v>1</v>
      </c>
      <c r="P2649" t="b">
        <v>0</v>
      </c>
      <c r="Q2649">
        <v>1</v>
      </c>
      <c r="R2649">
        <v>2</v>
      </c>
      <c r="S2649">
        <v>1</v>
      </c>
      <c r="T2649">
        <v>0</v>
      </c>
      <c r="U2649" t="b">
        <v>1</v>
      </c>
      <c r="V2649" t="s">
        <v>1084</v>
      </c>
      <c r="W2649" t="s">
        <v>4105</v>
      </c>
      <c r="X2649" t="s">
        <v>15121</v>
      </c>
      <c r="Y2649">
        <v>107</v>
      </c>
      <c r="Z2649">
        <v>107</v>
      </c>
      <c r="AA2649">
        <v>8</v>
      </c>
      <c r="AB2649">
        <v>8</v>
      </c>
      <c r="AC2649">
        <v>21</v>
      </c>
    </row>
    <row r="2650" spans="1:29">
      <c r="A2650">
        <v>2883</v>
      </c>
      <c r="B2650" t="s">
        <v>806</v>
      </c>
      <c r="C2650" t="s">
        <v>4282</v>
      </c>
      <c r="I2650" t="s">
        <v>574</v>
      </c>
      <c r="J2650" t="s">
        <v>1457</v>
      </c>
      <c r="K2650">
        <v>0</v>
      </c>
      <c r="N2650" t="b">
        <v>0</v>
      </c>
      <c r="O2650" t="b">
        <v>1</v>
      </c>
      <c r="P2650" t="b">
        <v>0</v>
      </c>
      <c r="Q2650">
        <v>1</v>
      </c>
      <c r="R2650">
        <v>2</v>
      </c>
      <c r="S2650">
        <v>1</v>
      </c>
      <c r="T2650">
        <v>0</v>
      </c>
      <c r="U2650" t="b">
        <v>1</v>
      </c>
      <c r="V2650" t="s">
        <v>1084</v>
      </c>
      <c r="W2650" t="s">
        <v>4105</v>
      </c>
      <c r="X2650" t="s">
        <v>15122</v>
      </c>
      <c r="Y2650">
        <v>108</v>
      </c>
      <c r="Z2650">
        <v>108</v>
      </c>
      <c r="AA2650">
        <v>8</v>
      </c>
      <c r="AB2650">
        <v>8</v>
      </c>
      <c r="AC2650">
        <v>21</v>
      </c>
    </row>
    <row r="2651" spans="1:29">
      <c r="A2651">
        <v>2884</v>
      </c>
      <c r="B2651" t="s">
        <v>806</v>
      </c>
      <c r="C2651" t="s">
        <v>4283</v>
      </c>
      <c r="I2651" t="s">
        <v>574</v>
      </c>
      <c r="J2651" t="s">
        <v>1457</v>
      </c>
      <c r="K2651">
        <v>0</v>
      </c>
      <c r="N2651" t="b">
        <v>0</v>
      </c>
      <c r="O2651" t="b">
        <v>1</v>
      </c>
      <c r="P2651" t="b">
        <v>0</v>
      </c>
      <c r="Q2651">
        <v>1</v>
      </c>
      <c r="R2651">
        <v>2</v>
      </c>
      <c r="S2651">
        <v>1</v>
      </c>
      <c r="T2651">
        <v>0</v>
      </c>
      <c r="U2651" t="b">
        <v>1</v>
      </c>
      <c r="V2651" t="s">
        <v>1084</v>
      </c>
      <c r="W2651" t="s">
        <v>4105</v>
      </c>
      <c r="X2651" t="s">
        <v>15123</v>
      </c>
      <c r="Y2651">
        <v>109</v>
      </c>
      <c r="Z2651">
        <v>109</v>
      </c>
      <c r="AA2651">
        <v>8</v>
      </c>
      <c r="AB2651">
        <v>8</v>
      </c>
      <c r="AC2651">
        <v>21</v>
      </c>
    </row>
    <row r="2652" spans="1:29">
      <c r="A2652">
        <v>2885</v>
      </c>
      <c r="B2652" t="s">
        <v>806</v>
      </c>
      <c r="C2652" t="s">
        <v>4284</v>
      </c>
      <c r="I2652" t="s">
        <v>574</v>
      </c>
      <c r="J2652" t="s">
        <v>1457</v>
      </c>
      <c r="K2652">
        <v>0</v>
      </c>
      <c r="N2652" t="b">
        <v>0</v>
      </c>
      <c r="O2652" t="b">
        <v>1</v>
      </c>
      <c r="P2652" t="b">
        <v>0</v>
      </c>
      <c r="Q2652">
        <v>1</v>
      </c>
      <c r="R2652">
        <v>2</v>
      </c>
      <c r="S2652">
        <v>1</v>
      </c>
      <c r="T2652">
        <v>0</v>
      </c>
      <c r="U2652" t="b">
        <v>1</v>
      </c>
      <c r="V2652" t="s">
        <v>1084</v>
      </c>
      <c r="W2652" t="s">
        <v>4105</v>
      </c>
      <c r="X2652" t="s">
        <v>15124</v>
      </c>
      <c r="Y2652">
        <v>110</v>
      </c>
      <c r="Z2652">
        <v>110</v>
      </c>
      <c r="AA2652">
        <v>8</v>
      </c>
      <c r="AB2652">
        <v>8</v>
      </c>
      <c r="AC2652">
        <v>21</v>
      </c>
    </row>
    <row r="2653" spans="1:29">
      <c r="A2653">
        <v>2886</v>
      </c>
      <c r="B2653" t="s">
        <v>806</v>
      </c>
      <c r="C2653" t="s">
        <v>4285</v>
      </c>
      <c r="I2653" t="s">
        <v>574</v>
      </c>
      <c r="J2653" t="s">
        <v>1457</v>
      </c>
      <c r="K2653">
        <v>0</v>
      </c>
      <c r="N2653" t="b">
        <v>0</v>
      </c>
      <c r="O2653" t="b">
        <v>1</v>
      </c>
      <c r="P2653" t="b">
        <v>0</v>
      </c>
      <c r="Q2653">
        <v>1</v>
      </c>
      <c r="R2653">
        <v>2</v>
      </c>
      <c r="S2653">
        <v>1</v>
      </c>
      <c r="T2653">
        <v>0</v>
      </c>
      <c r="U2653" t="b">
        <v>1</v>
      </c>
      <c r="V2653" t="s">
        <v>1084</v>
      </c>
      <c r="W2653" t="s">
        <v>4105</v>
      </c>
      <c r="X2653" t="s">
        <v>15125</v>
      </c>
      <c r="Y2653">
        <v>111</v>
      </c>
      <c r="Z2653">
        <v>111</v>
      </c>
      <c r="AA2653">
        <v>8</v>
      </c>
      <c r="AB2653">
        <v>8</v>
      </c>
      <c r="AC2653">
        <v>21</v>
      </c>
    </row>
    <row r="2654" spans="1:29">
      <c r="A2654">
        <v>2887</v>
      </c>
      <c r="B2654" t="s">
        <v>806</v>
      </c>
      <c r="C2654" t="s">
        <v>4286</v>
      </c>
      <c r="I2654" t="s">
        <v>574</v>
      </c>
      <c r="J2654" t="s">
        <v>1457</v>
      </c>
      <c r="K2654">
        <v>0</v>
      </c>
      <c r="N2654" t="b">
        <v>0</v>
      </c>
      <c r="O2654" t="b">
        <v>1</v>
      </c>
      <c r="P2654" t="b">
        <v>0</v>
      </c>
      <c r="Q2654">
        <v>1</v>
      </c>
      <c r="R2654">
        <v>2</v>
      </c>
      <c r="S2654">
        <v>1</v>
      </c>
      <c r="T2654">
        <v>0</v>
      </c>
      <c r="U2654" t="b">
        <v>1</v>
      </c>
      <c r="V2654" t="s">
        <v>1084</v>
      </c>
      <c r="W2654" t="s">
        <v>4105</v>
      </c>
      <c r="X2654" t="s">
        <v>15126</v>
      </c>
      <c r="Y2654">
        <v>112</v>
      </c>
      <c r="Z2654">
        <v>112</v>
      </c>
      <c r="AA2654">
        <v>8</v>
      </c>
      <c r="AB2654">
        <v>8</v>
      </c>
      <c r="AC2654">
        <v>21</v>
      </c>
    </row>
    <row r="2655" spans="1:29">
      <c r="A2655">
        <v>2888</v>
      </c>
      <c r="B2655" t="s">
        <v>1516</v>
      </c>
      <c r="C2655" t="s">
        <v>4294</v>
      </c>
      <c r="D2655" t="s">
        <v>4295</v>
      </c>
      <c r="E2655" t="s">
        <v>4296</v>
      </c>
      <c r="U2655" t="b">
        <v>1</v>
      </c>
      <c r="V2655" t="s">
        <v>1101</v>
      </c>
      <c r="W2655" t="s">
        <v>4297</v>
      </c>
      <c r="X2655" t="s">
        <v>15521</v>
      </c>
      <c r="Y2655">
        <v>12</v>
      </c>
      <c r="Z2655">
        <v>14</v>
      </c>
      <c r="AA2655">
        <v>2</v>
      </c>
      <c r="AB2655">
        <v>12</v>
      </c>
      <c r="AC2655">
        <v>22</v>
      </c>
    </row>
    <row r="2656" spans="1:29">
      <c r="A2656">
        <v>2889</v>
      </c>
      <c r="B2656" t="s">
        <v>828</v>
      </c>
      <c r="C2656" t="s">
        <v>4298</v>
      </c>
      <c r="U2656" t="b">
        <v>1</v>
      </c>
      <c r="V2656" t="s">
        <v>1101</v>
      </c>
      <c r="W2656" t="s">
        <v>4297</v>
      </c>
      <c r="X2656" t="s">
        <v>15522</v>
      </c>
      <c r="Y2656">
        <v>12</v>
      </c>
      <c r="Z2656">
        <v>14</v>
      </c>
      <c r="AA2656">
        <v>2</v>
      </c>
      <c r="AB2656">
        <v>11</v>
      </c>
      <c r="AC2656">
        <v>22</v>
      </c>
    </row>
    <row r="2657" spans="1:29">
      <c r="A2657">
        <v>2890</v>
      </c>
      <c r="B2657" t="s">
        <v>1521</v>
      </c>
      <c r="C2657" t="s">
        <v>4299</v>
      </c>
      <c r="U2657" t="b">
        <v>1</v>
      </c>
      <c r="V2657" t="s">
        <v>1101</v>
      </c>
      <c r="W2657" t="s">
        <v>4297</v>
      </c>
      <c r="X2657" t="s">
        <v>15523</v>
      </c>
      <c r="Y2657">
        <v>13</v>
      </c>
      <c r="Z2657">
        <v>14</v>
      </c>
      <c r="AA2657">
        <v>2</v>
      </c>
      <c r="AB2657">
        <v>12</v>
      </c>
      <c r="AC2657">
        <v>22</v>
      </c>
    </row>
    <row r="2658" spans="1:29">
      <c r="A2658">
        <v>2891</v>
      </c>
      <c r="B2658" t="s">
        <v>806</v>
      </c>
      <c r="C2658" t="s">
        <v>4300</v>
      </c>
      <c r="J2658" t="s">
        <v>1449</v>
      </c>
      <c r="K2658">
        <v>0</v>
      </c>
      <c r="N2658" t="b">
        <v>1</v>
      </c>
      <c r="O2658" t="b">
        <v>0</v>
      </c>
      <c r="P2658" t="b">
        <v>0</v>
      </c>
      <c r="Q2658">
        <v>11</v>
      </c>
      <c r="R2658">
        <v>1</v>
      </c>
      <c r="S2658">
        <v>1</v>
      </c>
      <c r="T2658">
        <v>1</v>
      </c>
      <c r="U2658" t="b">
        <v>1</v>
      </c>
      <c r="V2658" t="s">
        <v>1101</v>
      </c>
      <c r="W2658" t="s">
        <v>4297</v>
      </c>
      <c r="X2658" t="s">
        <v>15524</v>
      </c>
      <c r="Y2658">
        <v>13</v>
      </c>
      <c r="Z2658">
        <v>13</v>
      </c>
      <c r="AA2658">
        <v>5</v>
      </c>
      <c r="AB2658">
        <v>5</v>
      </c>
      <c r="AC2658">
        <v>22</v>
      </c>
    </row>
    <row r="2659" spans="1:29">
      <c r="A2659">
        <v>2892</v>
      </c>
      <c r="B2659" t="s">
        <v>806</v>
      </c>
      <c r="C2659" t="s">
        <v>4301</v>
      </c>
      <c r="J2659" t="s">
        <v>1449</v>
      </c>
      <c r="K2659">
        <v>0</v>
      </c>
      <c r="N2659" t="b">
        <v>1</v>
      </c>
      <c r="O2659" t="b">
        <v>0</v>
      </c>
      <c r="P2659" t="b">
        <v>0</v>
      </c>
      <c r="Q2659">
        <v>11</v>
      </c>
      <c r="R2659">
        <v>1</v>
      </c>
      <c r="S2659">
        <v>1</v>
      </c>
      <c r="T2659">
        <v>1</v>
      </c>
      <c r="U2659" t="b">
        <v>1</v>
      </c>
      <c r="V2659" t="s">
        <v>1101</v>
      </c>
      <c r="W2659" t="s">
        <v>4297</v>
      </c>
      <c r="X2659" t="s">
        <v>15525</v>
      </c>
      <c r="Y2659">
        <v>14</v>
      </c>
      <c r="Z2659">
        <v>14</v>
      </c>
      <c r="AA2659">
        <v>5</v>
      </c>
      <c r="AB2659">
        <v>5</v>
      </c>
      <c r="AC2659">
        <v>22</v>
      </c>
    </row>
    <row r="2660" spans="1:29">
      <c r="A2660">
        <v>2893</v>
      </c>
      <c r="B2660" t="s">
        <v>1516</v>
      </c>
      <c r="C2660" t="s">
        <v>4302</v>
      </c>
      <c r="D2660" t="s">
        <v>4303</v>
      </c>
      <c r="E2660" t="s">
        <v>4304</v>
      </c>
      <c r="U2660" t="b">
        <v>1</v>
      </c>
      <c r="V2660" t="s">
        <v>1101</v>
      </c>
      <c r="W2660" t="s">
        <v>4297</v>
      </c>
      <c r="X2660" t="s">
        <v>15526</v>
      </c>
      <c r="Y2660">
        <v>15</v>
      </c>
      <c r="Z2660">
        <v>37</v>
      </c>
      <c r="AA2660">
        <v>2</v>
      </c>
      <c r="AB2660">
        <v>12</v>
      </c>
      <c r="AC2660">
        <v>22</v>
      </c>
    </row>
    <row r="2661" spans="1:29">
      <c r="A2661">
        <v>2894</v>
      </c>
      <c r="B2661" t="s">
        <v>828</v>
      </c>
      <c r="C2661" t="s">
        <v>4305</v>
      </c>
      <c r="U2661" t="b">
        <v>1</v>
      </c>
      <c r="V2661" t="s">
        <v>1101</v>
      </c>
      <c r="W2661" t="s">
        <v>4297</v>
      </c>
      <c r="X2661" t="s">
        <v>15527</v>
      </c>
      <c r="Y2661">
        <v>15</v>
      </c>
      <c r="Z2661">
        <v>37</v>
      </c>
      <c r="AA2661">
        <v>2</v>
      </c>
      <c r="AB2661">
        <v>11</v>
      </c>
      <c r="AC2661">
        <v>22</v>
      </c>
    </row>
    <row r="2662" spans="1:29">
      <c r="A2662">
        <v>2895</v>
      </c>
      <c r="B2662" t="s">
        <v>1521</v>
      </c>
      <c r="C2662" t="s">
        <v>4306</v>
      </c>
      <c r="U2662" t="b">
        <v>1</v>
      </c>
      <c r="V2662" t="s">
        <v>1101</v>
      </c>
      <c r="W2662" t="s">
        <v>4297</v>
      </c>
      <c r="X2662" t="s">
        <v>15528</v>
      </c>
      <c r="Y2662">
        <v>16</v>
      </c>
      <c r="Z2662">
        <v>37</v>
      </c>
      <c r="AA2662">
        <v>2</v>
      </c>
      <c r="AB2662">
        <v>12</v>
      </c>
      <c r="AC2662">
        <v>22</v>
      </c>
    </row>
    <row r="2663" spans="1:29">
      <c r="A2663">
        <v>2896</v>
      </c>
      <c r="B2663" t="s">
        <v>806</v>
      </c>
      <c r="C2663" t="s">
        <v>4307</v>
      </c>
      <c r="J2663" t="s">
        <v>1449</v>
      </c>
      <c r="K2663">
        <v>0</v>
      </c>
      <c r="N2663" t="b">
        <v>1</v>
      </c>
      <c r="O2663" t="b">
        <v>0</v>
      </c>
      <c r="P2663" t="b">
        <v>0</v>
      </c>
      <c r="Q2663">
        <v>11</v>
      </c>
      <c r="R2663">
        <v>2</v>
      </c>
      <c r="S2663">
        <v>1</v>
      </c>
      <c r="T2663">
        <v>2</v>
      </c>
      <c r="U2663" t="b">
        <v>1</v>
      </c>
      <c r="V2663" t="s">
        <v>1101</v>
      </c>
      <c r="W2663" t="s">
        <v>4297</v>
      </c>
      <c r="X2663" t="s">
        <v>14686</v>
      </c>
      <c r="Y2663">
        <v>17</v>
      </c>
      <c r="Z2663">
        <v>17</v>
      </c>
      <c r="AA2663">
        <v>10</v>
      </c>
      <c r="AB2663">
        <v>10</v>
      </c>
      <c r="AC2663">
        <v>22</v>
      </c>
    </row>
    <row r="2664" spans="1:29">
      <c r="A2664">
        <v>2897</v>
      </c>
      <c r="B2664" t="s">
        <v>806</v>
      </c>
      <c r="C2664" t="s">
        <v>4308</v>
      </c>
      <c r="J2664" t="s">
        <v>1449</v>
      </c>
      <c r="K2664">
        <v>0</v>
      </c>
      <c r="N2664" t="b">
        <v>1</v>
      </c>
      <c r="O2664" t="b">
        <v>0</v>
      </c>
      <c r="P2664" t="b">
        <v>0</v>
      </c>
      <c r="Q2664">
        <v>11</v>
      </c>
      <c r="R2664">
        <v>2</v>
      </c>
      <c r="S2664">
        <v>1</v>
      </c>
      <c r="T2664">
        <v>2</v>
      </c>
      <c r="U2664" t="b">
        <v>1</v>
      </c>
      <c r="V2664" t="s">
        <v>1101</v>
      </c>
      <c r="W2664" t="s">
        <v>4297</v>
      </c>
      <c r="X2664" t="s">
        <v>14687</v>
      </c>
      <c r="Y2664">
        <v>18</v>
      </c>
      <c r="Z2664">
        <v>18</v>
      </c>
      <c r="AA2664">
        <v>10</v>
      </c>
      <c r="AB2664">
        <v>10</v>
      </c>
      <c r="AC2664">
        <v>22</v>
      </c>
    </row>
    <row r="2665" spans="1:29">
      <c r="A2665">
        <v>2898</v>
      </c>
      <c r="B2665" t="s">
        <v>806</v>
      </c>
      <c r="C2665" t="s">
        <v>4309</v>
      </c>
      <c r="J2665" t="s">
        <v>1449</v>
      </c>
      <c r="K2665">
        <v>0</v>
      </c>
      <c r="N2665" t="b">
        <v>1</v>
      </c>
      <c r="O2665" t="b">
        <v>0</v>
      </c>
      <c r="P2665" t="b">
        <v>0</v>
      </c>
      <c r="Q2665">
        <v>11</v>
      </c>
      <c r="R2665">
        <v>2</v>
      </c>
      <c r="S2665">
        <v>1</v>
      </c>
      <c r="T2665">
        <v>2</v>
      </c>
      <c r="U2665" t="b">
        <v>1</v>
      </c>
      <c r="V2665" t="s">
        <v>1101</v>
      </c>
      <c r="W2665" t="s">
        <v>4297</v>
      </c>
      <c r="X2665" t="s">
        <v>14688</v>
      </c>
      <c r="Y2665">
        <v>19</v>
      </c>
      <c r="Z2665">
        <v>19</v>
      </c>
      <c r="AA2665">
        <v>10</v>
      </c>
      <c r="AB2665">
        <v>10</v>
      </c>
      <c r="AC2665">
        <v>22</v>
      </c>
    </row>
    <row r="2666" spans="1:29">
      <c r="A2666">
        <v>2899</v>
      </c>
      <c r="B2666" t="s">
        <v>806</v>
      </c>
      <c r="C2666" t="s">
        <v>4310</v>
      </c>
      <c r="J2666" t="s">
        <v>1449</v>
      </c>
      <c r="K2666">
        <v>0</v>
      </c>
      <c r="N2666" t="b">
        <v>1</v>
      </c>
      <c r="O2666" t="b">
        <v>0</v>
      </c>
      <c r="P2666" t="b">
        <v>0</v>
      </c>
      <c r="Q2666">
        <v>11</v>
      </c>
      <c r="R2666">
        <v>2</v>
      </c>
      <c r="S2666">
        <v>1</v>
      </c>
      <c r="T2666">
        <v>2</v>
      </c>
      <c r="U2666" t="b">
        <v>1</v>
      </c>
      <c r="V2666" t="s">
        <v>1101</v>
      </c>
      <c r="W2666" t="s">
        <v>4297</v>
      </c>
      <c r="X2666" t="s">
        <v>14592</v>
      </c>
      <c r="Y2666">
        <v>20</v>
      </c>
      <c r="Z2666">
        <v>20</v>
      </c>
      <c r="AA2666">
        <v>10</v>
      </c>
      <c r="AB2666">
        <v>10</v>
      </c>
      <c r="AC2666">
        <v>22</v>
      </c>
    </row>
    <row r="2667" spans="1:29">
      <c r="A2667">
        <v>2900</v>
      </c>
      <c r="B2667" t="s">
        <v>806</v>
      </c>
      <c r="C2667" t="s">
        <v>4311</v>
      </c>
      <c r="J2667" t="s">
        <v>1449</v>
      </c>
      <c r="K2667">
        <v>0</v>
      </c>
      <c r="N2667" t="b">
        <v>1</v>
      </c>
      <c r="O2667" t="b">
        <v>0</v>
      </c>
      <c r="P2667" t="b">
        <v>0</v>
      </c>
      <c r="Q2667">
        <v>11</v>
      </c>
      <c r="R2667">
        <v>2</v>
      </c>
      <c r="S2667">
        <v>1</v>
      </c>
      <c r="T2667">
        <v>2</v>
      </c>
      <c r="U2667" t="b">
        <v>1</v>
      </c>
      <c r="V2667" t="s">
        <v>1101</v>
      </c>
      <c r="W2667" t="s">
        <v>4297</v>
      </c>
      <c r="X2667" t="s">
        <v>14593</v>
      </c>
      <c r="Y2667">
        <v>21</v>
      </c>
      <c r="Z2667">
        <v>21</v>
      </c>
      <c r="AA2667">
        <v>10</v>
      </c>
      <c r="AB2667">
        <v>10</v>
      </c>
      <c r="AC2667">
        <v>22</v>
      </c>
    </row>
    <row r="2668" spans="1:29">
      <c r="A2668">
        <v>2901</v>
      </c>
      <c r="B2668" t="s">
        <v>806</v>
      </c>
      <c r="C2668" t="s">
        <v>4312</v>
      </c>
      <c r="J2668" t="s">
        <v>1449</v>
      </c>
      <c r="K2668">
        <v>0</v>
      </c>
      <c r="N2668" t="b">
        <v>1</v>
      </c>
      <c r="O2668" t="b">
        <v>0</v>
      </c>
      <c r="P2668" t="b">
        <v>0</v>
      </c>
      <c r="Q2668">
        <v>11</v>
      </c>
      <c r="R2668">
        <v>2</v>
      </c>
      <c r="S2668">
        <v>1</v>
      </c>
      <c r="T2668">
        <v>2</v>
      </c>
      <c r="U2668" t="b">
        <v>1</v>
      </c>
      <c r="V2668" t="s">
        <v>1101</v>
      </c>
      <c r="W2668" t="s">
        <v>4297</v>
      </c>
      <c r="X2668" t="s">
        <v>14594</v>
      </c>
      <c r="Y2668">
        <v>22</v>
      </c>
      <c r="Z2668">
        <v>22</v>
      </c>
      <c r="AA2668">
        <v>10</v>
      </c>
      <c r="AB2668">
        <v>10</v>
      </c>
      <c r="AC2668">
        <v>22</v>
      </c>
    </row>
    <row r="2669" spans="1:29">
      <c r="A2669">
        <v>2902</v>
      </c>
      <c r="B2669" t="s">
        <v>806</v>
      </c>
      <c r="C2669" t="s">
        <v>4313</v>
      </c>
      <c r="J2669" t="s">
        <v>1449</v>
      </c>
      <c r="K2669">
        <v>0</v>
      </c>
      <c r="N2669" t="b">
        <v>1</v>
      </c>
      <c r="O2669" t="b">
        <v>0</v>
      </c>
      <c r="P2669" t="b">
        <v>0</v>
      </c>
      <c r="Q2669">
        <v>11</v>
      </c>
      <c r="R2669">
        <v>2</v>
      </c>
      <c r="S2669">
        <v>1</v>
      </c>
      <c r="T2669">
        <v>2</v>
      </c>
      <c r="U2669" t="b">
        <v>1</v>
      </c>
      <c r="V2669" t="s">
        <v>1101</v>
      </c>
      <c r="W2669" t="s">
        <v>4297</v>
      </c>
      <c r="X2669" t="s">
        <v>14595</v>
      </c>
      <c r="Y2669">
        <v>23</v>
      </c>
      <c r="Z2669">
        <v>23</v>
      </c>
      <c r="AA2669">
        <v>10</v>
      </c>
      <c r="AB2669">
        <v>10</v>
      </c>
      <c r="AC2669">
        <v>22</v>
      </c>
    </row>
    <row r="2670" spans="1:29">
      <c r="A2670">
        <v>2903</v>
      </c>
      <c r="B2670" t="s">
        <v>806</v>
      </c>
      <c r="C2670" t="s">
        <v>4314</v>
      </c>
      <c r="J2670" t="s">
        <v>1449</v>
      </c>
      <c r="K2670">
        <v>0</v>
      </c>
      <c r="N2670" t="b">
        <v>1</v>
      </c>
      <c r="O2670" t="b">
        <v>0</v>
      </c>
      <c r="P2670" t="b">
        <v>0</v>
      </c>
      <c r="Q2670">
        <v>11</v>
      </c>
      <c r="R2670">
        <v>2</v>
      </c>
      <c r="S2670">
        <v>1</v>
      </c>
      <c r="T2670">
        <v>2</v>
      </c>
      <c r="U2670" t="b">
        <v>1</v>
      </c>
      <c r="V2670" t="s">
        <v>1101</v>
      </c>
      <c r="W2670" t="s">
        <v>4297</v>
      </c>
      <c r="X2670" t="s">
        <v>14596</v>
      </c>
      <c r="Y2670">
        <v>24</v>
      </c>
      <c r="Z2670">
        <v>24</v>
      </c>
      <c r="AA2670">
        <v>10</v>
      </c>
      <c r="AB2670">
        <v>10</v>
      </c>
      <c r="AC2670">
        <v>22</v>
      </c>
    </row>
    <row r="2671" spans="1:29">
      <c r="A2671">
        <v>2904</v>
      </c>
      <c r="B2671" t="s">
        <v>806</v>
      </c>
      <c r="C2671" t="s">
        <v>4315</v>
      </c>
      <c r="J2671" t="s">
        <v>1457</v>
      </c>
      <c r="K2671">
        <v>0</v>
      </c>
      <c r="N2671" t="b">
        <v>1</v>
      </c>
      <c r="O2671" t="b">
        <v>0</v>
      </c>
      <c r="P2671" t="b">
        <v>0</v>
      </c>
      <c r="Q2671">
        <v>11</v>
      </c>
      <c r="R2671">
        <v>2</v>
      </c>
      <c r="S2671">
        <v>1</v>
      </c>
      <c r="T2671">
        <v>2</v>
      </c>
      <c r="U2671" t="b">
        <v>1</v>
      </c>
      <c r="V2671" t="s">
        <v>1101</v>
      </c>
      <c r="W2671" t="s">
        <v>4297</v>
      </c>
      <c r="X2671" t="s">
        <v>14459</v>
      </c>
      <c r="Y2671">
        <v>17</v>
      </c>
      <c r="Z2671">
        <v>17</v>
      </c>
      <c r="AA2671">
        <v>11</v>
      </c>
      <c r="AB2671">
        <v>11</v>
      </c>
      <c r="AC2671">
        <v>22</v>
      </c>
    </row>
    <row r="2672" spans="1:29">
      <c r="A2672">
        <v>2905</v>
      </c>
      <c r="B2672" t="s">
        <v>806</v>
      </c>
      <c r="C2672" t="s">
        <v>4316</v>
      </c>
      <c r="J2672" t="s">
        <v>1457</v>
      </c>
      <c r="K2672">
        <v>0</v>
      </c>
      <c r="N2672" t="b">
        <v>1</v>
      </c>
      <c r="O2672" t="b">
        <v>0</v>
      </c>
      <c r="P2672" t="b">
        <v>0</v>
      </c>
      <c r="Q2672">
        <v>11</v>
      </c>
      <c r="R2672">
        <v>2</v>
      </c>
      <c r="S2672">
        <v>1</v>
      </c>
      <c r="T2672">
        <v>2</v>
      </c>
      <c r="U2672" t="b">
        <v>1</v>
      </c>
      <c r="V2672" t="s">
        <v>1101</v>
      </c>
      <c r="W2672" t="s">
        <v>4297</v>
      </c>
      <c r="X2672" t="s">
        <v>15333</v>
      </c>
      <c r="Y2672">
        <v>18</v>
      </c>
      <c r="Z2672">
        <v>18</v>
      </c>
      <c r="AA2672">
        <v>11</v>
      </c>
      <c r="AB2672">
        <v>11</v>
      </c>
      <c r="AC2672">
        <v>22</v>
      </c>
    </row>
    <row r="2673" spans="1:29">
      <c r="A2673">
        <v>2906</v>
      </c>
      <c r="B2673" t="s">
        <v>806</v>
      </c>
      <c r="C2673" t="s">
        <v>4317</v>
      </c>
      <c r="J2673" t="s">
        <v>1457</v>
      </c>
      <c r="K2673">
        <v>0</v>
      </c>
      <c r="N2673" t="b">
        <v>1</v>
      </c>
      <c r="O2673" t="b">
        <v>0</v>
      </c>
      <c r="P2673" t="b">
        <v>0</v>
      </c>
      <c r="Q2673">
        <v>11</v>
      </c>
      <c r="R2673">
        <v>2</v>
      </c>
      <c r="S2673">
        <v>1</v>
      </c>
      <c r="T2673">
        <v>2</v>
      </c>
      <c r="U2673" t="b">
        <v>1</v>
      </c>
      <c r="V2673" t="s">
        <v>1101</v>
      </c>
      <c r="W2673" t="s">
        <v>4297</v>
      </c>
      <c r="X2673" t="s">
        <v>15334</v>
      </c>
      <c r="Y2673">
        <v>19</v>
      </c>
      <c r="Z2673">
        <v>19</v>
      </c>
      <c r="AA2673">
        <v>11</v>
      </c>
      <c r="AB2673">
        <v>11</v>
      </c>
      <c r="AC2673">
        <v>22</v>
      </c>
    </row>
    <row r="2674" spans="1:29">
      <c r="A2674">
        <v>2907</v>
      </c>
      <c r="B2674" t="s">
        <v>806</v>
      </c>
      <c r="C2674" t="s">
        <v>4318</v>
      </c>
      <c r="J2674" t="s">
        <v>1457</v>
      </c>
      <c r="K2674">
        <v>0</v>
      </c>
      <c r="N2674" t="b">
        <v>1</v>
      </c>
      <c r="O2674" t="b">
        <v>0</v>
      </c>
      <c r="P2674" t="b">
        <v>0</v>
      </c>
      <c r="Q2674">
        <v>11</v>
      </c>
      <c r="R2674">
        <v>2</v>
      </c>
      <c r="S2674">
        <v>1</v>
      </c>
      <c r="T2674">
        <v>2</v>
      </c>
      <c r="U2674" t="b">
        <v>1</v>
      </c>
      <c r="V2674" t="s">
        <v>1101</v>
      </c>
      <c r="W2674" t="s">
        <v>4297</v>
      </c>
      <c r="X2674" t="s">
        <v>15335</v>
      </c>
      <c r="Y2674">
        <v>20</v>
      </c>
      <c r="Z2674">
        <v>20</v>
      </c>
      <c r="AA2674">
        <v>11</v>
      </c>
      <c r="AB2674">
        <v>11</v>
      </c>
      <c r="AC2674">
        <v>22</v>
      </c>
    </row>
    <row r="2675" spans="1:29">
      <c r="A2675">
        <v>2908</v>
      </c>
      <c r="B2675" t="s">
        <v>806</v>
      </c>
      <c r="C2675" t="s">
        <v>4319</v>
      </c>
      <c r="J2675" t="s">
        <v>1457</v>
      </c>
      <c r="K2675">
        <v>0</v>
      </c>
      <c r="N2675" t="b">
        <v>1</v>
      </c>
      <c r="O2675" t="b">
        <v>0</v>
      </c>
      <c r="P2675" t="b">
        <v>0</v>
      </c>
      <c r="Q2675">
        <v>11</v>
      </c>
      <c r="R2675">
        <v>2</v>
      </c>
      <c r="S2675">
        <v>1</v>
      </c>
      <c r="T2675">
        <v>2</v>
      </c>
      <c r="U2675" t="b">
        <v>1</v>
      </c>
      <c r="V2675" t="s">
        <v>1101</v>
      </c>
      <c r="W2675" t="s">
        <v>4297</v>
      </c>
      <c r="X2675" t="s">
        <v>15336</v>
      </c>
      <c r="Y2675">
        <v>21</v>
      </c>
      <c r="Z2675">
        <v>21</v>
      </c>
      <c r="AA2675">
        <v>11</v>
      </c>
      <c r="AB2675">
        <v>11</v>
      </c>
      <c r="AC2675">
        <v>22</v>
      </c>
    </row>
    <row r="2676" spans="1:29">
      <c r="A2676">
        <v>2909</v>
      </c>
      <c r="B2676" t="s">
        <v>806</v>
      </c>
      <c r="C2676" t="s">
        <v>4320</v>
      </c>
      <c r="J2676" t="s">
        <v>1457</v>
      </c>
      <c r="K2676">
        <v>0</v>
      </c>
      <c r="N2676" t="b">
        <v>1</v>
      </c>
      <c r="O2676" t="b">
        <v>0</v>
      </c>
      <c r="P2676" t="b">
        <v>0</v>
      </c>
      <c r="Q2676">
        <v>11</v>
      </c>
      <c r="R2676">
        <v>2</v>
      </c>
      <c r="S2676">
        <v>1</v>
      </c>
      <c r="T2676">
        <v>2</v>
      </c>
      <c r="U2676" t="b">
        <v>1</v>
      </c>
      <c r="V2676" t="s">
        <v>1101</v>
      </c>
      <c r="W2676" t="s">
        <v>4297</v>
      </c>
      <c r="X2676" t="s">
        <v>15337</v>
      </c>
      <c r="Y2676">
        <v>22</v>
      </c>
      <c r="Z2676">
        <v>22</v>
      </c>
      <c r="AA2676">
        <v>11</v>
      </c>
      <c r="AB2676">
        <v>11</v>
      </c>
      <c r="AC2676">
        <v>22</v>
      </c>
    </row>
    <row r="2677" spans="1:29">
      <c r="A2677">
        <v>2910</v>
      </c>
      <c r="B2677" t="s">
        <v>806</v>
      </c>
      <c r="C2677" t="s">
        <v>4321</v>
      </c>
      <c r="J2677" t="s">
        <v>1457</v>
      </c>
      <c r="K2677">
        <v>0</v>
      </c>
      <c r="N2677" t="b">
        <v>1</v>
      </c>
      <c r="O2677" t="b">
        <v>0</v>
      </c>
      <c r="P2677" t="b">
        <v>0</v>
      </c>
      <c r="Q2677">
        <v>11</v>
      </c>
      <c r="R2677">
        <v>2</v>
      </c>
      <c r="S2677">
        <v>1</v>
      </c>
      <c r="T2677">
        <v>2</v>
      </c>
      <c r="U2677" t="b">
        <v>1</v>
      </c>
      <c r="V2677" t="s">
        <v>1101</v>
      </c>
      <c r="W2677" t="s">
        <v>4297</v>
      </c>
      <c r="X2677" t="s">
        <v>15338</v>
      </c>
      <c r="Y2677">
        <v>23</v>
      </c>
      <c r="Z2677">
        <v>23</v>
      </c>
      <c r="AA2677">
        <v>11</v>
      </c>
      <c r="AB2677">
        <v>11</v>
      </c>
      <c r="AC2677">
        <v>22</v>
      </c>
    </row>
    <row r="2678" spans="1:29">
      <c r="A2678">
        <v>2911</v>
      </c>
      <c r="B2678" t="s">
        <v>806</v>
      </c>
      <c r="C2678" t="s">
        <v>4322</v>
      </c>
      <c r="J2678" t="s">
        <v>1457</v>
      </c>
      <c r="K2678">
        <v>0</v>
      </c>
      <c r="N2678" t="b">
        <v>1</v>
      </c>
      <c r="O2678" t="b">
        <v>0</v>
      </c>
      <c r="P2678" t="b">
        <v>0</v>
      </c>
      <c r="Q2678">
        <v>11</v>
      </c>
      <c r="R2678">
        <v>2</v>
      </c>
      <c r="S2678">
        <v>1</v>
      </c>
      <c r="T2678">
        <v>2</v>
      </c>
      <c r="U2678" t="b">
        <v>1</v>
      </c>
      <c r="V2678" t="s">
        <v>1101</v>
      </c>
      <c r="W2678" t="s">
        <v>4297</v>
      </c>
      <c r="X2678" t="s">
        <v>15339</v>
      </c>
      <c r="Y2678">
        <v>24</v>
      </c>
      <c r="Z2678">
        <v>24</v>
      </c>
      <c r="AA2678">
        <v>11</v>
      </c>
      <c r="AB2678">
        <v>11</v>
      </c>
      <c r="AC2678">
        <v>22</v>
      </c>
    </row>
    <row r="2679" spans="1:29">
      <c r="A2679">
        <v>2912</v>
      </c>
      <c r="B2679" t="s">
        <v>806</v>
      </c>
      <c r="C2679" t="s">
        <v>4323</v>
      </c>
      <c r="I2679" t="s">
        <v>4324</v>
      </c>
      <c r="J2679" t="s">
        <v>1449</v>
      </c>
      <c r="K2679">
        <v>0</v>
      </c>
      <c r="N2679" t="b">
        <v>1</v>
      </c>
      <c r="O2679" t="b">
        <v>0</v>
      </c>
      <c r="P2679" t="b">
        <v>0</v>
      </c>
      <c r="Q2679">
        <v>11</v>
      </c>
      <c r="R2679">
        <v>2</v>
      </c>
      <c r="S2679">
        <v>1</v>
      </c>
      <c r="T2679">
        <v>0</v>
      </c>
      <c r="U2679" t="b">
        <v>1</v>
      </c>
      <c r="V2679" t="s">
        <v>1101</v>
      </c>
      <c r="W2679" t="s">
        <v>4297</v>
      </c>
      <c r="X2679" t="s">
        <v>14640</v>
      </c>
      <c r="Y2679">
        <v>20</v>
      </c>
      <c r="Z2679">
        <v>20</v>
      </c>
      <c r="AA2679">
        <v>5</v>
      </c>
      <c r="AB2679">
        <v>5</v>
      </c>
      <c r="AC2679">
        <v>22</v>
      </c>
    </row>
    <row r="2680" spans="1:29">
      <c r="A2680">
        <v>2913</v>
      </c>
      <c r="B2680" t="s">
        <v>806</v>
      </c>
      <c r="C2680" t="s">
        <v>4325</v>
      </c>
      <c r="I2680" t="s">
        <v>4324</v>
      </c>
      <c r="J2680" t="s">
        <v>1449</v>
      </c>
      <c r="K2680">
        <v>0</v>
      </c>
      <c r="N2680" t="b">
        <v>1</v>
      </c>
      <c r="O2680" t="b">
        <v>0</v>
      </c>
      <c r="P2680" t="b">
        <v>0</v>
      </c>
      <c r="Q2680">
        <v>11</v>
      </c>
      <c r="R2680">
        <v>2</v>
      </c>
      <c r="S2680">
        <v>1</v>
      </c>
      <c r="T2680">
        <v>0</v>
      </c>
      <c r="U2680" t="b">
        <v>1</v>
      </c>
      <c r="V2680" t="s">
        <v>1101</v>
      </c>
      <c r="W2680" t="s">
        <v>4297</v>
      </c>
      <c r="X2680" t="s">
        <v>14643</v>
      </c>
      <c r="Y2680">
        <v>21</v>
      </c>
      <c r="Z2680">
        <v>21</v>
      </c>
      <c r="AA2680">
        <v>5</v>
      </c>
      <c r="AB2680">
        <v>5</v>
      </c>
      <c r="AC2680">
        <v>22</v>
      </c>
    </row>
    <row r="2681" spans="1:29">
      <c r="A2681">
        <v>2914</v>
      </c>
      <c r="B2681" t="s">
        <v>806</v>
      </c>
      <c r="C2681" t="s">
        <v>4326</v>
      </c>
      <c r="I2681" t="s">
        <v>4324</v>
      </c>
      <c r="J2681" t="s">
        <v>1449</v>
      </c>
      <c r="K2681">
        <v>0</v>
      </c>
      <c r="N2681" t="b">
        <v>1</v>
      </c>
      <c r="O2681" t="b">
        <v>0</v>
      </c>
      <c r="P2681" t="b">
        <v>0</v>
      </c>
      <c r="Q2681">
        <v>11</v>
      </c>
      <c r="R2681">
        <v>2</v>
      </c>
      <c r="S2681">
        <v>1</v>
      </c>
      <c r="T2681">
        <v>0</v>
      </c>
      <c r="U2681" t="b">
        <v>1</v>
      </c>
      <c r="V2681" t="s">
        <v>1101</v>
      </c>
      <c r="W2681" t="s">
        <v>4297</v>
      </c>
      <c r="X2681" t="s">
        <v>14645</v>
      </c>
      <c r="Y2681">
        <v>22</v>
      </c>
      <c r="Z2681">
        <v>22</v>
      </c>
      <c r="AA2681">
        <v>5</v>
      </c>
      <c r="AB2681">
        <v>5</v>
      </c>
      <c r="AC2681">
        <v>22</v>
      </c>
    </row>
    <row r="2682" spans="1:29">
      <c r="A2682">
        <v>2915</v>
      </c>
      <c r="B2682" t="s">
        <v>806</v>
      </c>
      <c r="C2682" t="s">
        <v>4327</v>
      </c>
      <c r="I2682" t="s">
        <v>4324</v>
      </c>
      <c r="J2682" t="s">
        <v>1449</v>
      </c>
      <c r="K2682">
        <v>0</v>
      </c>
      <c r="N2682" t="b">
        <v>1</v>
      </c>
      <c r="O2682" t="b">
        <v>0</v>
      </c>
      <c r="P2682" t="b">
        <v>0</v>
      </c>
      <c r="Q2682">
        <v>11</v>
      </c>
      <c r="R2682">
        <v>2</v>
      </c>
      <c r="S2682">
        <v>1</v>
      </c>
      <c r="T2682">
        <v>0</v>
      </c>
      <c r="U2682" t="b">
        <v>1</v>
      </c>
      <c r="V2682" t="s">
        <v>1101</v>
      </c>
      <c r="W2682" t="s">
        <v>4297</v>
      </c>
      <c r="X2682" t="s">
        <v>14647</v>
      </c>
      <c r="Y2682">
        <v>23</v>
      </c>
      <c r="Z2682">
        <v>23</v>
      </c>
      <c r="AA2682">
        <v>5</v>
      </c>
      <c r="AB2682">
        <v>5</v>
      </c>
      <c r="AC2682">
        <v>22</v>
      </c>
    </row>
    <row r="2683" spans="1:29">
      <c r="A2683">
        <v>2916</v>
      </c>
      <c r="B2683" t="s">
        <v>806</v>
      </c>
      <c r="C2683" t="s">
        <v>4328</v>
      </c>
      <c r="I2683" t="s">
        <v>4324</v>
      </c>
      <c r="J2683" t="s">
        <v>1449</v>
      </c>
      <c r="K2683">
        <v>0</v>
      </c>
      <c r="N2683" t="b">
        <v>1</v>
      </c>
      <c r="O2683" t="b">
        <v>0</v>
      </c>
      <c r="P2683" t="b">
        <v>0</v>
      </c>
      <c r="Q2683">
        <v>11</v>
      </c>
      <c r="R2683">
        <v>2</v>
      </c>
      <c r="S2683">
        <v>1</v>
      </c>
      <c r="T2683">
        <v>0</v>
      </c>
      <c r="U2683" t="b">
        <v>1</v>
      </c>
      <c r="V2683" t="s">
        <v>1101</v>
      </c>
      <c r="W2683" t="s">
        <v>4297</v>
      </c>
      <c r="X2683" t="s">
        <v>14649</v>
      </c>
      <c r="Y2683">
        <v>24</v>
      </c>
      <c r="Z2683">
        <v>24</v>
      </c>
      <c r="AA2683">
        <v>5</v>
      </c>
      <c r="AB2683">
        <v>5</v>
      </c>
      <c r="AC2683">
        <v>22</v>
      </c>
    </row>
    <row r="2684" spans="1:29">
      <c r="A2684">
        <v>2917</v>
      </c>
      <c r="B2684" t="s">
        <v>806</v>
      </c>
      <c r="C2684" t="s">
        <v>4329</v>
      </c>
      <c r="I2684" t="s">
        <v>4330</v>
      </c>
      <c r="J2684" t="s">
        <v>1457</v>
      </c>
      <c r="K2684">
        <v>0</v>
      </c>
      <c r="N2684" t="b">
        <v>0</v>
      </c>
      <c r="O2684" t="b">
        <v>1</v>
      </c>
      <c r="P2684" t="b">
        <v>0</v>
      </c>
      <c r="Q2684">
        <v>11</v>
      </c>
      <c r="R2684">
        <v>2</v>
      </c>
      <c r="S2684">
        <v>1</v>
      </c>
      <c r="T2684">
        <v>0</v>
      </c>
      <c r="U2684" t="b">
        <v>1</v>
      </c>
      <c r="V2684" t="s">
        <v>1101</v>
      </c>
      <c r="W2684" t="s">
        <v>4297</v>
      </c>
      <c r="X2684" t="s">
        <v>15341</v>
      </c>
      <c r="Y2684">
        <v>26</v>
      </c>
      <c r="Z2684">
        <v>26</v>
      </c>
      <c r="AA2684">
        <v>11</v>
      </c>
      <c r="AB2684">
        <v>11</v>
      </c>
      <c r="AC2684">
        <v>22</v>
      </c>
    </row>
    <row r="2685" spans="1:29">
      <c r="A2685">
        <v>2918</v>
      </c>
      <c r="B2685" t="s">
        <v>806</v>
      </c>
      <c r="C2685" t="s">
        <v>4331</v>
      </c>
      <c r="J2685" t="s">
        <v>1449</v>
      </c>
      <c r="K2685">
        <v>0</v>
      </c>
      <c r="N2685" t="b">
        <v>1</v>
      </c>
      <c r="O2685" t="b">
        <v>0</v>
      </c>
      <c r="P2685" t="b">
        <v>0</v>
      </c>
      <c r="Q2685">
        <v>11</v>
      </c>
      <c r="R2685">
        <v>2</v>
      </c>
      <c r="S2685">
        <v>1</v>
      </c>
      <c r="T2685">
        <v>0</v>
      </c>
      <c r="U2685" t="b">
        <v>1</v>
      </c>
      <c r="V2685" t="s">
        <v>1101</v>
      </c>
      <c r="W2685" t="s">
        <v>4297</v>
      </c>
      <c r="X2685" t="s">
        <v>15529</v>
      </c>
      <c r="Y2685">
        <v>36</v>
      </c>
      <c r="Z2685">
        <v>36</v>
      </c>
      <c r="AA2685">
        <v>11</v>
      </c>
      <c r="AB2685">
        <v>11</v>
      </c>
      <c r="AC2685">
        <v>22</v>
      </c>
    </row>
    <row r="2686" spans="1:29">
      <c r="A2686">
        <v>2919</v>
      </c>
      <c r="B2686" t="s">
        <v>1516</v>
      </c>
      <c r="C2686" t="s">
        <v>4332</v>
      </c>
      <c r="D2686" t="s">
        <v>4333</v>
      </c>
      <c r="E2686" t="s">
        <v>4334</v>
      </c>
      <c r="U2686" t="b">
        <v>1</v>
      </c>
      <c r="V2686" t="s">
        <v>1101</v>
      </c>
      <c r="W2686" t="s">
        <v>4297</v>
      </c>
      <c r="X2686" t="s">
        <v>15530</v>
      </c>
      <c r="Y2686">
        <v>39</v>
      </c>
      <c r="Z2686">
        <v>47</v>
      </c>
      <c r="AA2686">
        <v>2</v>
      </c>
      <c r="AB2686">
        <v>12</v>
      </c>
      <c r="AC2686">
        <v>22</v>
      </c>
    </row>
    <row r="2687" spans="1:29">
      <c r="A2687">
        <v>2920</v>
      </c>
      <c r="B2687" t="s">
        <v>828</v>
      </c>
      <c r="C2687" t="s">
        <v>4335</v>
      </c>
      <c r="U2687" t="b">
        <v>1</v>
      </c>
      <c r="V2687" t="s">
        <v>1101</v>
      </c>
      <c r="W2687" t="s">
        <v>4297</v>
      </c>
      <c r="X2687" t="s">
        <v>15531</v>
      </c>
      <c r="Y2687">
        <v>39</v>
      </c>
      <c r="Z2687">
        <v>47</v>
      </c>
      <c r="AA2687">
        <v>2</v>
      </c>
      <c r="AB2687">
        <v>11</v>
      </c>
      <c r="AC2687">
        <v>22</v>
      </c>
    </row>
    <row r="2688" spans="1:29">
      <c r="A2688">
        <v>2921</v>
      </c>
      <c r="B2688" t="s">
        <v>1521</v>
      </c>
      <c r="C2688" t="s">
        <v>4336</v>
      </c>
      <c r="U2688" t="b">
        <v>1</v>
      </c>
      <c r="V2688" t="s">
        <v>1101</v>
      </c>
      <c r="W2688" t="s">
        <v>4297</v>
      </c>
      <c r="X2688" t="s">
        <v>15532</v>
      </c>
      <c r="Y2688">
        <v>40</v>
      </c>
      <c r="Z2688">
        <v>47</v>
      </c>
      <c r="AA2688">
        <v>2</v>
      </c>
      <c r="AB2688">
        <v>12</v>
      </c>
      <c r="AC2688">
        <v>22</v>
      </c>
    </row>
    <row r="2689" spans="1:29">
      <c r="A2689">
        <v>2922</v>
      </c>
      <c r="B2689" t="s">
        <v>806</v>
      </c>
      <c r="C2689" t="s">
        <v>4337</v>
      </c>
      <c r="J2689" t="s">
        <v>1449</v>
      </c>
      <c r="K2689">
        <v>0</v>
      </c>
      <c r="N2689" t="b">
        <v>1</v>
      </c>
      <c r="O2689" t="b">
        <v>0</v>
      </c>
      <c r="P2689" t="b">
        <v>0</v>
      </c>
      <c r="Q2689">
        <v>11</v>
      </c>
      <c r="R2689">
        <v>0</v>
      </c>
      <c r="S2689">
        <v>1</v>
      </c>
      <c r="T2689">
        <v>2</v>
      </c>
      <c r="U2689" t="b">
        <v>1</v>
      </c>
      <c r="V2689" t="s">
        <v>1101</v>
      </c>
      <c r="W2689" t="s">
        <v>4297</v>
      </c>
      <c r="X2689" t="s">
        <v>15348</v>
      </c>
      <c r="Y2689">
        <v>42</v>
      </c>
      <c r="Z2689">
        <v>42</v>
      </c>
      <c r="AA2689">
        <v>3</v>
      </c>
      <c r="AB2689">
        <v>3</v>
      </c>
      <c r="AC2689">
        <v>22</v>
      </c>
    </row>
    <row r="2690" spans="1:29">
      <c r="A2690">
        <v>2926</v>
      </c>
      <c r="B2690" t="s">
        <v>1516</v>
      </c>
      <c r="C2690" t="s">
        <v>4338</v>
      </c>
      <c r="D2690" t="s">
        <v>4339</v>
      </c>
      <c r="E2690" t="s">
        <v>4340</v>
      </c>
      <c r="U2690" t="b">
        <v>1</v>
      </c>
      <c r="V2690" t="s">
        <v>1101</v>
      </c>
      <c r="W2690" t="s">
        <v>4297</v>
      </c>
      <c r="X2690" t="s">
        <v>15533</v>
      </c>
      <c r="Y2690">
        <v>48</v>
      </c>
      <c r="Z2690">
        <v>52</v>
      </c>
      <c r="AA2690">
        <v>2</v>
      </c>
      <c r="AB2690">
        <v>12</v>
      </c>
      <c r="AC2690">
        <v>22</v>
      </c>
    </row>
    <row r="2691" spans="1:29">
      <c r="A2691">
        <v>2927</v>
      </c>
      <c r="B2691" t="s">
        <v>828</v>
      </c>
      <c r="C2691" t="s">
        <v>4341</v>
      </c>
      <c r="U2691" t="b">
        <v>1</v>
      </c>
      <c r="V2691" t="s">
        <v>1101</v>
      </c>
      <c r="W2691" t="s">
        <v>4297</v>
      </c>
      <c r="X2691" t="s">
        <v>15534</v>
      </c>
      <c r="Y2691">
        <v>48</v>
      </c>
      <c r="Z2691">
        <v>52</v>
      </c>
      <c r="AA2691">
        <v>2</v>
      </c>
      <c r="AB2691">
        <v>11</v>
      </c>
      <c r="AC2691">
        <v>22</v>
      </c>
    </row>
    <row r="2692" spans="1:29">
      <c r="A2692">
        <v>2928</v>
      </c>
      <c r="B2692" t="s">
        <v>1521</v>
      </c>
      <c r="C2692" t="s">
        <v>4342</v>
      </c>
      <c r="U2692" t="b">
        <v>1</v>
      </c>
      <c r="V2692" t="s">
        <v>1101</v>
      </c>
      <c r="W2692" t="s">
        <v>4297</v>
      </c>
      <c r="X2692" t="s">
        <v>15535</v>
      </c>
      <c r="Y2692">
        <v>49</v>
      </c>
      <c r="Z2692">
        <v>52</v>
      </c>
      <c r="AA2692">
        <v>2</v>
      </c>
      <c r="AB2692">
        <v>12</v>
      </c>
      <c r="AC2692">
        <v>22</v>
      </c>
    </row>
    <row r="2693" spans="1:29">
      <c r="A2693">
        <v>2936</v>
      </c>
      <c r="B2693" t="s">
        <v>1516</v>
      </c>
      <c r="C2693" t="s">
        <v>4343</v>
      </c>
      <c r="D2693" t="s">
        <v>4344</v>
      </c>
      <c r="E2693" t="s">
        <v>4067</v>
      </c>
      <c r="U2693" t="b">
        <v>1</v>
      </c>
      <c r="V2693" t="s">
        <v>1101</v>
      </c>
      <c r="W2693" t="s">
        <v>4297</v>
      </c>
      <c r="X2693" t="s">
        <v>15536</v>
      </c>
      <c r="Y2693">
        <v>57</v>
      </c>
      <c r="Z2693">
        <v>59</v>
      </c>
      <c r="AA2693">
        <v>2</v>
      </c>
      <c r="AB2693">
        <v>12</v>
      </c>
      <c r="AC2693">
        <v>22</v>
      </c>
    </row>
    <row r="2694" spans="1:29">
      <c r="A2694">
        <v>2937</v>
      </c>
      <c r="B2694" t="s">
        <v>828</v>
      </c>
      <c r="C2694" t="s">
        <v>4345</v>
      </c>
      <c r="U2694" t="b">
        <v>1</v>
      </c>
      <c r="V2694" t="s">
        <v>1101</v>
      </c>
      <c r="W2694" t="s">
        <v>4297</v>
      </c>
      <c r="X2694" t="s">
        <v>15537</v>
      </c>
      <c r="Y2694">
        <v>57</v>
      </c>
      <c r="Z2694">
        <v>59</v>
      </c>
      <c r="AA2694">
        <v>2</v>
      </c>
      <c r="AB2694">
        <v>11</v>
      </c>
      <c r="AC2694">
        <v>22</v>
      </c>
    </row>
    <row r="2695" spans="1:29">
      <c r="A2695">
        <v>2938</v>
      </c>
      <c r="B2695" t="s">
        <v>1521</v>
      </c>
      <c r="C2695" t="s">
        <v>4346</v>
      </c>
      <c r="U2695" t="b">
        <v>1</v>
      </c>
      <c r="V2695" t="s">
        <v>1101</v>
      </c>
      <c r="W2695" t="s">
        <v>4297</v>
      </c>
      <c r="X2695" t="s">
        <v>15538</v>
      </c>
      <c r="Y2695">
        <v>58</v>
      </c>
      <c r="Z2695">
        <v>59</v>
      </c>
      <c r="AA2695">
        <v>2</v>
      </c>
      <c r="AB2695">
        <v>12</v>
      </c>
      <c r="AC2695">
        <v>22</v>
      </c>
    </row>
    <row r="2696" spans="1:29">
      <c r="A2696">
        <v>2939</v>
      </c>
      <c r="B2696" t="s">
        <v>806</v>
      </c>
      <c r="C2696" t="s">
        <v>4347</v>
      </c>
      <c r="J2696" t="s">
        <v>1475</v>
      </c>
      <c r="K2696">
        <v>0</v>
      </c>
      <c r="N2696" t="b">
        <v>1</v>
      </c>
      <c r="O2696" t="b">
        <v>0</v>
      </c>
      <c r="P2696" t="b">
        <v>0</v>
      </c>
      <c r="Q2696">
        <v>11</v>
      </c>
      <c r="R2696">
        <v>0</v>
      </c>
      <c r="S2696">
        <v>1</v>
      </c>
      <c r="T2696">
        <v>2</v>
      </c>
      <c r="U2696" t="b">
        <v>1</v>
      </c>
      <c r="V2696" t="s">
        <v>1101</v>
      </c>
      <c r="W2696" t="s">
        <v>4297</v>
      </c>
      <c r="X2696" t="s">
        <v>15316</v>
      </c>
      <c r="Y2696">
        <v>59</v>
      </c>
      <c r="Z2696">
        <v>59</v>
      </c>
      <c r="AA2696">
        <v>3</v>
      </c>
      <c r="AB2696">
        <v>3</v>
      </c>
      <c r="AC2696">
        <v>22</v>
      </c>
    </row>
    <row r="2697" spans="1:29">
      <c r="A2697">
        <v>2940</v>
      </c>
      <c r="B2697" t="s">
        <v>1516</v>
      </c>
      <c r="C2697" t="s">
        <v>4348</v>
      </c>
      <c r="D2697" s="5" t="s">
        <v>14395</v>
      </c>
      <c r="E2697" t="s">
        <v>4049</v>
      </c>
      <c r="U2697" t="b">
        <v>1</v>
      </c>
      <c r="V2697" t="s">
        <v>1101</v>
      </c>
      <c r="W2697" t="s">
        <v>4297</v>
      </c>
      <c r="X2697" t="s">
        <v>15539</v>
      </c>
      <c r="Y2697">
        <v>53</v>
      </c>
      <c r="Z2697">
        <v>56</v>
      </c>
      <c r="AA2697">
        <v>2</v>
      </c>
      <c r="AB2697">
        <v>12</v>
      </c>
      <c r="AC2697">
        <v>22</v>
      </c>
    </row>
    <row r="2698" spans="1:29">
      <c r="A2698">
        <v>2941</v>
      </c>
      <c r="B2698" t="s">
        <v>828</v>
      </c>
      <c r="C2698" t="s">
        <v>4349</v>
      </c>
      <c r="U2698" t="b">
        <v>1</v>
      </c>
      <c r="V2698" t="s">
        <v>1101</v>
      </c>
      <c r="W2698" t="s">
        <v>4297</v>
      </c>
      <c r="X2698" t="s">
        <v>15540</v>
      </c>
      <c r="Y2698">
        <v>53</v>
      </c>
      <c r="Z2698">
        <v>56</v>
      </c>
      <c r="AA2698">
        <v>2</v>
      </c>
      <c r="AB2698">
        <v>11</v>
      </c>
      <c r="AC2698">
        <v>22</v>
      </c>
    </row>
    <row r="2699" spans="1:29">
      <c r="A2699">
        <v>2942</v>
      </c>
      <c r="B2699" t="s">
        <v>1521</v>
      </c>
      <c r="C2699" t="s">
        <v>4350</v>
      </c>
      <c r="U2699" t="b">
        <v>1</v>
      </c>
      <c r="V2699" t="s">
        <v>1101</v>
      </c>
      <c r="W2699" t="s">
        <v>4297</v>
      </c>
      <c r="X2699" t="s">
        <v>15541</v>
      </c>
      <c r="Y2699">
        <v>54</v>
      </c>
      <c r="Z2699">
        <v>56</v>
      </c>
      <c r="AA2699">
        <v>2</v>
      </c>
      <c r="AB2699">
        <v>12</v>
      </c>
      <c r="AC2699">
        <v>22</v>
      </c>
    </row>
    <row r="2700" spans="1:29">
      <c r="A2700">
        <v>2943</v>
      </c>
      <c r="B2700" t="s">
        <v>806</v>
      </c>
      <c r="C2700" t="s">
        <v>4351</v>
      </c>
      <c r="J2700" t="s">
        <v>1449</v>
      </c>
      <c r="K2700">
        <v>0</v>
      </c>
      <c r="N2700" t="b">
        <v>1</v>
      </c>
      <c r="O2700" t="b">
        <v>0</v>
      </c>
      <c r="P2700" t="b">
        <v>0</v>
      </c>
      <c r="Q2700">
        <v>11</v>
      </c>
      <c r="R2700">
        <v>0</v>
      </c>
      <c r="S2700">
        <v>1</v>
      </c>
      <c r="T2700">
        <v>2</v>
      </c>
      <c r="U2700" t="b">
        <v>1</v>
      </c>
      <c r="V2700" t="s">
        <v>1101</v>
      </c>
      <c r="W2700" t="s">
        <v>4297</v>
      </c>
      <c r="X2700" t="s">
        <v>14516</v>
      </c>
      <c r="Y2700">
        <v>55</v>
      </c>
      <c r="Z2700">
        <v>55</v>
      </c>
      <c r="AA2700">
        <v>3</v>
      </c>
      <c r="AB2700">
        <v>3</v>
      </c>
      <c r="AC2700">
        <v>22</v>
      </c>
    </row>
    <row r="2701" spans="1:29">
      <c r="A2701">
        <v>2944</v>
      </c>
      <c r="B2701" t="s">
        <v>806</v>
      </c>
      <c r="C2701" t="s">
        <v>4352</v>
      </c>
      <c r="G2701" t="s">
        <v>4353</v>
      </c>
      <c r="J2701" t="s">
        <v>1449</v>
      </c>
      <c r="K2701">
        <v>0</v>
      </c>
      <c r="N2701" t="b">
        <v>1</v>
      </c>
      <c r="O2701" t="b">
        <v>0</v>
      </c>
      <c r="P2701" t="b">
        <v>0</v>
      </c>
      <c r="Q2701">
        <v>11</v>
      </c>
      <c r="R2701">
        <v>0</v>
      </c>
      <c r="S2701">
        <v>1</v>
      </c>
      <c r="T2701">
        <v>2</v>
      </c>
      <c r="U2701" t="b">
        <v>1</v>
      </c>
      <c r="V2701" t="s">
        <v>1101</v>
      </c>
      <c r="W2701" t="s">
        <v>4297</v>
      </c>
      <c r="X2701" t="s">
        <v>14519</v>
      </c>
      <c r="Y2701">
        <v>56</v>
      </c>
      <c r="Z2701">
        <v>56</v>
      </c>
      <c r="AA2701">
        <v>3</v>
      </c>
      <c r="AB2701">
        <v>3</v>
      </c>
      <c r="AC2701">
        <v>22</v>
      </c>
    </row>
    <row r="2702" spans="1:29">
      <c r="A2702">
        <v>2949</v>
      </c>
      <c r="B2702" t="s">
        <v>1516</v>
      </c>
      <c r="C2702" t="s">
        <v>4354</v>
      </c>
      <c r="D2702" t="s">
        <v>4355</v>
      </c>
      <c r="E2702" t="s">
        <v>4356</v>
      </c>
      <c r="U2702" t="b">
        <v>1</v>
      </c>
      <c r="V2702" t="s">
        <v>1101</v>
      </c>
      <c r="W2702" t="s">
        <v>4297</v>
      </c>
      <c r="X2702" t="s">
        <v>15542</v>
      </c>
      <c r="Y2702">
        <v>60</v>
      </c>
      <c r="Z2702">
        <v>74</v>
      </c>
      <c r="AA2702">
        <v>2</v>
      </c>
      <c r="AB2702">
        <v>12</v>
      </c>
      <c r="AC2702">
        <v>22</v>
      </c>
    </row>
    <row r="2703" spans="1:29">
      <c r="A2703">
        <v>2950</v>
      </c>
      <c r="B2703" t="s">
        <v>828</v>
      </c>
      <c r="C2703" t="s">
        <v>4357</v>
      </c>
      <c r="U2703" t="b">
        <v>1</v>
      </c>
      <c r="V2703" t="s">
        <v>1101</v>
      </c>
      <c r="W2703" t="s">
        <v>4297</v>
      </c>
      <c r="X2703" t="s">
        <v>15543</v>
      </c>
      <c r="Y2703">
        <v>60</v>
      </c>
      <c r="Z2703">
        <v>74</v>
      </c>
      <c r="AA2703">
        <v>2</v>
      </c>
      <c r="AB2703">
        <v>11</v>
      </c>
      <c r="AC2703">
        <v>22</v>
      </c>
    </row>
    <row r="2704" spans="1:29">
      <c r="A2704">
        <v>2951</v>
      </c>
      <c r="B2704" t="s">
        <v>1521</v>
      </c>
      <c r="C2704" t="s">
        <v>4358</v>
      </c>
      <c r="U2704" t="b">
        <v>1</v>
      </c>
      <c r="V2704" t="s">
        <v>1101</v>
      </c>
      <c r="W2704" t="s">
        <v>4297</v>
      </c>
      <c r="X2704" t="s">
        <v>15544</v>
      </c>
      <c r="Y2704">
        <v>61</v>
      </c>
      <c r="Z2704">
        <v>74</v>
      </c>
      <c r="AA2704">
        <v>2</v>
      </c>
      <c r="AB2704">
        <v>12</v>
      </c>
      <c r="AC2704">
        <v>22</v>
      </c>
    </row>
    <row r="2705" spans="1:29">
      <c r="A2705">
        <v>2952</v>
      </c>
      <c r="B2705" t="s">
        <v>806</v>
      </c>
      <c r="C2705" t="s">
        <v>4359</v>
      </c>
      <c r="J2705" t="s">
        <v>1449</v>
      </c>
      <c r="K2705">
        <v>0</v>
      </c>
      <c r="N2705" t="b">
        <v>1</v>
      </c>
      <c r="O2705" t="b">
        <v>0</v>
      </c>
      <c r="P2705" t="b">
        <v>0</v>
      </c>
      <c r="Q2705">
        <v>11</v>
      </c>
      <c r="R2705">
        <v>0</v>
      </c>
      <c r="S2705">
        <v>1</v>
      </c>
      <c r="T2705">
        <v>2</v>
      </c>
      <c r="U2705" t="b">
        <v>1</v>
      </c>
      <c r="V2705" t="s">
        <v>1101</v>
      </c>
      <c r="W2705" t="s">
        <v>4297</v>
      </c>
      <c r="X2705" t="s">
        <v>15322</v>
      </c>
      <c r="Y2705">
        <v>62</v>
      </c>
      <c r="Z2705">
        <v>62</v>
      </c>
      <c r="AA2705">
        <v>3</v>
      </c>
      <c r="AB2705">
        <v>3</v>
      </c>
      <c r="AC2705">
        <v>22</v>
      </c>
    </row>
    <row r="2706" spans="1:29">
      <c r="A2706">
        <v>2953</v>
      </c>
      <c r="B2706" t="s">
        <v>806</v>
      </c>
      <c r="C2706" t="s">
        <v>4360</v>
      </c>
      <c r="J2706" t="s">
        <v>1449</v>
      </c>
      <c r="K2706">
        <v>0</v>
      </c>
      <c r="N2706" t="b">
        <v>1</v>
      </c>
      <c r="O2706" t="b">
        <v>0</v>
      </c>
      <c r="P2706" t="b">
        <v>0</v>
      </c>
      <c r="Q2706">
        <v>11</v>
      </c>
      <c r="R2706">
        <v>0</v>
      </c>
      <c r="S2706">
        <v>1</v>
      </c>
      <c r="T2706">
        <v>5</v>
      </c>
      <c r="U2706" t="b">
        <v>1</v>
      </c>
      <c r="V2706" t="s">
        <v>1101</v>
      </c>
      <c r="W2706" t="s">
        <v>4297</v>
      </c>
      <c r="X2706" t="s">
        <v>15482</v>
      </c>
      <c r="Y2706">
        <v>65</v>
      </c>
      <c r="Z2706">
        <v>65</v>
      </c>
      <c r="AA2706">
        <v>3</v>
      </c>
      <c r="AB2706">
        <v>3</v>
      </c>
      <c r="AC2706">
        <v>22</v>
      </c>
    </row>
    <row r="2707" spans="1:29">
      <c r="A2707">
        <v>2954</v>
      </c>
      <c r="B2707" t="s">
        <v>806</v>
      </c>
      <c r="C2707" t="s">
        <v>4361</v>
      </c>
      <c r="J2707" t="s">
        <v>1449</v>
      </c>
      <c r="K2707">
        <v>0</v>
      </c>
      <c r="N2707" t="b">
        <v>1</v>
      </c>
      <c r="O2707" t="b">
        <v>0</v>
      </c>
      <c r="P2707" t="b">
        <v>0</v>
      </c>
      <c r="Q2707">
        <v>11</v>
      </c>
      <c r="R2707">
        <v>0</v>
      </c>
      <c r="S2707">
        <v>1</v>
      </c>
      <c r="T2707">
        <v>5</v>
      </c>
      <c r="U2707" t="b">
        <v>1</v>
      </c>
      <c r="V2707" t="s">
        <v>1101</v>
      </c>
      <c r="W2707" t="s">
        <v>4297</v>
      </c>
      <c r="X2707" t="s">
        <v>15483</v>
      </c>
      <c r="Y2707">
        <v>66</v>
      </c>
      <c r="Z2707">
        <v>66</v>
      </c>
      <c r="AA2707">
        <v>3</v>
      </c>
      <c r="AB2707">
        <v>3</v>
      </c>
      <c r="AC2707">
        <v>22</v>
      </c>
    </row>
    <row r="2708" spans="1:29">
      <c r="A2708">
        <v>2955</v>
      </c>
      <c r="B2708" t="s">
        <v>806</v>
      </c>
      <c r="C2708" t="s">
        <v>4362</v>
      </c>
      <c r="J2708" t="s">
        <v>1449</v>
      </c>
      <c r="K2708">
        <v>0</v>
      </c>
      <c r="N2708" t="b">
        <v>1</v>
      </c>
      <c r="O2708" t="b">
        <v>0</v>
      </c>
      <c r="P2708" t="b">
        <v>0</v>
      </c>
      <c r="Q2708">
        <v>11</v>
      </c>
      <c r="R2708">
        <v>0</v>
      </c>
      <c r="S2708">
        <v>1</v>
      </c>
      <c r="T2708">
        <v>5</v>
      </c>
      <c r="U2708" t="b">
        <v>1</v>
      </c>
      <c r="V2708" t="s">
        <v>1101</v>
      </c>
      <c r="W2708" t="s">
        <v>4297</v>
      </c>
      <c r="X2708" t="s">
        <v>15484</v>
      </c>
      <c r="Y2708">
        <v>67</v>
      </c>
      <c r="Z2708">
        <v>67</v>
      </c>
      <c r="AA2708">
        <v>3</v>
      </c>
      <c r="AB2708">
        <v>3</v>
      </c>
      <c r="AC2708">
        <v>22</v>
      </c>
    </row>
    <row r="2709" spans="1:29">
      <c r="A2709">
        <v>2956</v>
      </c>
      <c r="B2709" t="s">
        <v>806</v>
      </c>
      <c r="C2709" t="s">
        <v>4363</v>
      </c>
      <c r="J2709" t="s">
        <v>1449</v>
      </c>
      <c r="K2709">
        <v>0</v>
      </c>
      <c r="N2709" t="b">
        <v>1</v>
      </c>
      <c r="O2709" t="b">
        <v>0</v>
      </c>
      <c r="P2709" t="b">
        <v>0</v>
      </c>
      <c r="Q2709">
        <v>11</v>
      </c>
      <c r="R2709">
        <v>0</v>
      </c>
      <c r="S2709">
        <v>1</v>
      </c>
      <c r="T2709">
        <v>5</v>
      </c>
      <c r="U2709" t="b">
        <v>1</v>
      </c>
      <c r="V2709" t="s">
        <v>1101</v>
      </c>
      <c r="W2709" t="s">
        <v>4297</v>
      </c>
      <c r="X2709" t="s">
        <v>15545</v>
      </c>
      <c r="Y2709">
        <v>68</v>
      </c>
      <c r="Z2709">
        <v>68</v>
      </c>
      <c r="AA2709">
        <v>3</v>
      </c>
      <c r="AB2709">
        <v>3</v>
      </c>
      <c r="AC2709">
        <v>22</v>
      </c>
    </row>
    <row r="2710" spans="1:29">
      <c r="A2710">
        <v>2957</v>
      </c>
      <c r="B2710" t="s">
        <v>806</v>
      </c>
      <c r="C2710" t="s">
        <v>4364</v>
      </c>
      <c r="J2710" t="s">
        <v>1449</v>
      </c>
      <c r="K2710">
        <v>0</v>
      </c>
      <c r="N2710" t="b">
        <v>1</v>
      </c>
      <c r="O2710" t="b">
        <v>0</v>
      </c>
      <c r="P2710" t="b">
        <v>0</v>
      </c>
      <c r="Q2710">
        <v>11</v>
      </c>
      <c r="R2710">
        <v>0</v>
      </c>
      <c r="S2710">
        <v>1</v>
      </c>
      <c r="T2710">
        <v>5</v>
      </c>
      <c r="U2710" t="b">
        <v>1</v>
      </c>
      <c r="V2710" t="s">
        <v>1101</v>
      </c>
      <c r="W2710" t="s">
        <v>4297</v>
      </c>
      <c r="X2710" t="s">
        <v>15546</v>
      </c>
      <c r="Y2710">
        <v>69</v>
      </c>
      <c r="Z2710">
        <v>69</v>
      </c>
      <c r="AA2710">
        <v>3</v>
      </c>
      <c r="AB2710">
        <v>3</v>
      </c>
      <c r="AC2710">
        <v>22</v>
      </c>
    </row>
    <row r="2711" spans="1:29">
      <c r="A2711">
        <v>2958</v>
      </c>
      <c r="B2711" t="s">
        <v>806</v>
      </c>
      <c r="C2711" t="s">
        <v>4365</v>
      </c>
      <c r="J2711" t="s">
        <v>1449</v>
      </c>
      <c r="K2711">
        <v>0</v>
      </c>
      <c r="N2711" t="b">
        <v>1</v>
      </c>
      <c r="O2711" t="b">
        <v>0</v>
      </c>
      <c r="P2711" t="b">
        <v>0</v>
      </c>
      <c r="Q2711">
        <v>11</v>
      </c>
      <c r="R2711">
        <v>0</v>
      </c>
      <c r="S2711">
        <v>1</v>
      </c>
      <c r="T2711">
        <v>5</v>
      </c>
      <c r="U2711" t="b">
        <v>1</v>
      </c>
      <c r="V2711" t="s">
        <v>1101</v>
      </c>
      <c r="W2711" t="s">
        <v>4297</v>
      </c>
      <c r="X2711" t="s">
        <v>15547</v>
      </c>
      <c r="Y2711">
        <v>70</v>
      </c>
      <c r="Z2711">
        <v>70</v>
      </c>
      <c r="AA2711">
        <v>3</v>
      </c>
      <c r="AB2711">
        <v>3</v>
      </c>
      <c r="AC2711">
        <v>22</v>
      </c>
    </row>
    <row r="2712" spans="1:29">
      <c r="A2712">
        <v>2959</v>
      </c>
      <c r="B2712" t="s">
        <v>806</v>
      </c>
      <c r="C2712" t="s">
        <v>4366</v>
      </c>
      <c r="J2712" t="s">
        <v>1449</v>
      </c>
      <c r="K2712">
        <v>0</v>
      </c>
      <c r="N2712" t="b">
        <v>1</v>
      </c>
      <c r="O2712" t="b">
        <v>0</v>
      </c>
      <c r="P2712" t="b">
        <v>0</v>
      </c>
      <c r="Q2712">
        <v>11</v>
      </c>
      <c r="R2712">
        <v>0</v>
      </c>
      <c r="S2712">
        <v>1</v>
      </c>
      <c r="T2712">
        <v>5</v>
      </c>
      <c r="U2712" t="b">
        <v>1</v>
      </c>
      <c r="V2712" t="s">
        <v>1101</v>
      </c>
      <c r="W2712" t="s">
        <v>4297</v>
      </c>
      <c r="X2712" t="s">
        <v>14855</v>
      </c>
      <c r="Y2712">
        <v>65</v>
      </c>
      <c r="Z2712">
        <v>65</v>
      </c>
      <c r="AA2712">
        <v>6</v>
      </c>
      <c r="AB2712">
        <v>6</v>
      </c>
      <c r="AC2712">
        <v>22</v>
      </c>
    </row>
    <row r="2713" spans="1:29">
      <c r="A2713">
        <v>2960</v>
      </c>
      <c r="B2713" t="s">
        <v>806</v>
      </c>
      <c r="C2713" t="s">
        <v>4367</v>
      </c>
      <c r="J2713" t="s">
        <v>1449</v>
      </c>
      <c r="K2713">
        <v>0</v>
      </c>
      <c r="N2713" t="b">
        <v>1</v>
      </c>
      <c r="O2713" t="b">
        <v>0</v>
      </c>
      <c r="P2713" t="b">
        <v>0</v>
      </c>
      <c r="Q2713">
        <v>11</v>
      </c>
      <c r="R2713">
        <v>0</v>
      </c>
      <c r="S2713">
        <v>1</v>
      </c>
      <c r="T2713">
        <v>5</v>
      </c>
      <c r="U2713" t="b">
        <v>1</v>
      </c>
      <c r="V2713" t="s">
        <v>1101</v>
      </c>
      <c r="W2713" t="s">
        <v>4297</v>
      </c>
      <c r="X2713" t="s">
        <v>14856</v>
      </c>
      <c r="Y2713">
        <v>66</v>
      </c>
      <c r="Z2713">
        <v>66</v>
      </c>
      <c r="AA2713">
        <v>6</v>
      </c>
      <c r="AB2713">
        <v>6</v>
      </c>
      <c r="AC2713">
        <v>22</v>
      </c>
    </row>
    <row r="2714" spans="1:29">
      <c r="A2714">
        <v>2961</v>
      </c>
      <c r="B2714" t="s">
        <v>806</v>
      </c>
      <c r="C2714" t="s">
        <v>4368</v>
      </c>
      <c r="J2714" t="s">
        <v>1449</v>
      </c>
      <c r="K2714">
        <v>0</v>
      </c>
      <c r="N2714" t="b">
        <v>1</v>
      </c>
      <c r="O2714" t="b">
        <v>0</v>
      </c>
      <c r="P2714" t="b">
        <v>0</v>
      </c>
      <c r="Q2714">
        <v>11</v>
      </c>
      <c r="R2714">
        <v>0</v>
      </c>
      <c r="S2714">
        <v>1</v>
      </c>
      <c r="T2714">
        <v>5</v>
      </c>
      <c r="U2714" t="b">
        <v>1</v>
      </c>
      <c r="V2714" t="s">
        <v>1101</v>
      </c>
      <c r="W2714" t="s">
        <v>4297</v>
      </c>
      <c r="X2714" t="s">
        <v>14857</v>
      </c>
      <c r="Y2714">
        <v>67</v>
      </c>
      <c r="Z2714">
        <v>67</v>
      </c>
      <c r="AA2714">
        <v>6</v>
      </c>
      <c r="AB2714">
        <v>6</v>
      </c>
      <c r="AC2714">
        <v>22</v>
      </c>
    </row>
    <row r="2715" spans="1:29">
      <c r="A2715">
        <v>2962</v>
      </c>
      <c r="B2715" t="s">
        <v>806</v>
      </c>
      <c r="C2715" t="s">
        <v>4369</v>
      </c>
      <c r="J2715" t="s">
        <v>1449</v>
      </c>
      <c r="K2715">
        <v>0</v>
      </c>
      <c r="N2715" t="b">
        <v>1</v>
      </c>
      <c r="O2715" t="b">
        <v>0</v>
      </c>
      <c r="P2715" t="b">
        <v>0</v>
      </c>
      <c r="Q2715">
        <v>11</v>
      </c>
      <c r="R2715">
        <v>0</v>
      </c>
      <c r="S2715">
        <v>1</v>
      </c>
      <c r="T2715">
        <v>5</v>
      </c>
      <c r="U2715" t="b">
        <v>1</v>
      </c>
      <c r="V2715" t="s">
        <v>1101</v>
      </c>
      <c r="W2715" t="s">
        <v>4297</v>
      </c>
      <c r="X2715" t="s">
        <v>14858</v>
      </c>
      <c r="Y2715">
        <v>68</v>
      </c>
      <c r="Z2715">
        <v>68</v>
      </c>
      <c r="AA2715">
        <v>6</v>
      </c>
      <c r="AB2715">
        <v>6</v>
      </c>
      <c r="AC2715">
        <v>22</v>
      </c>
    </row>
    <row r="2716" spans="1:29">
      <c r="A2716">
        <v>2963</v>
      </c>
      <c r="B2716" t="s">
        <v>806</v>
      </c>
      <c r="C2716" t="s">
        <v>4370</v>
      </c>
      <c r="J2716" t="s">
        <v>1449</v>
      </c>
      <c r="K2716">
        <v>0</v>
      </c>
      <c r="N2716" t="b">
        <v>1</v>
      </c>
      <c r="O2716" t="b">
        <v>0</v>
      </c>
      <c r="P2716" t="b">
        <v>0</v>
      </c>
      <c r="Q2716">
        <v>11</v>
      </c>
      <c r="R2716">
        <v>0</v>
      </c>
      <c r="S2716">
        <v>1</v>
      </c>
      <c r="T2716">
        <v>5</v>
      </c>
      <c r="U2716" t="b">
        <v>1</v>
      </c>
      <c r="V2716" t="s">
        <v>1101</v>
      </c>
      <c r="W2716" t="s">
        <v>4297</v>
      </c>
      <c r="X2716" t="s">
        <v>14859</v>
      </c>
      <c r="Y2716">
        <v>69</v>
      </c>
      <c r="Z2716">
        <v>69</v>
      </c>
      <c r="AA2716">
        <v>6</v>
      </c>
      <c r="AB2716">
        <v>6</v>
      </c>
      <c r="AC2716">
        <v>22</v>
      </c>
    </row>
    <row r="2717" spans="1:29">
      <c r="A2717">
        <v>2964</v>
      </c>
      <c r="B2717" t="s">
        <v>806</v>
      </c>
      <c r="C2717" t="s">
        <v>4371</v>
      </c>
      <c r="J2717" t="s">
        <v>1449</v>
      </c>
      <c r="K2717">
        <v>0</v>
      </c>
      <c r="N2717" t="b">
        <v>1</v>
      </c>
      <c r="O2717" t="b">
        <v>0</v>
      </c>
      <c r="P2717" t="b">
        <v>0</v>
      </c>
      <c r="Q2717">
        <v>11</v>
      </c>
      <c r="R2717">
        <v>0</v>
      </c>
      <c r="S2717">
        <v>1</v>
      </c>
      <c r="T2717">
        <v>5</v>
      </c>
      <c r="U2717" t="b">
        <v>1</v>
      </c>
      <c r="V2717" t="s">
        <v>1101</v>
      </c>
      <c r="W2717" t="s">
        <v>4297</v>
      </c>
      <c r="X2717" t="s">
        <v>14860</v>
      </c>
      <c r="Y2717">
        <v>70</v>
      </c>
      <c r="Z2717">
        <v>70</v>
      </c>
      <c r="AA2717">
        <v>6</v>
      </c>
      <c r="AB2717">
        <v>6</v>
      </c>
      <c r="AC2717">
        <v>22</v>
      </c>
    </row>
    <row r="2718" spans="1:29">
      <c r="A2718">
        <v>2965</v>
      </c>
      <c r="B2718" t="s">
        <v>806</v>
      </c>
      <c r="C2718" t="s">
        <v>4372</v>
      </c>
      <c r="J2718" t="s">
        <v>1475</v>
      </c>
      <c r="K2718">
        <v>0</v>
      </c>
      <c r="N2718" t="b">
        <v>1</v>
      </c>
      <c r="O2718" t="b">
        <v>0</v>
      </c>
      <c r="P2718" t="b">
        <v>0</v>
      </c>
      <c r="Q2718">
        <v>11</v>
      </c>
      <c r="R2718">
        <v>0</v>
      </c>
      <c r="S2718">
        <v>1</v>
      </c>
      <c r="T2718">
        <v>5</v>
      </c>
      <c r="U2718" t="b">
        <v>1</v>
      </c>
      <c r="V2718" t="s">
        <v>1101</v>
      </c>
      <c r="W2718" t="s">
        <v>4297</v>
      </c>
      <c r="X2718" t="s">
        <v>15548</v>
      </c>
      <c r="Y2718">
        <v>65</v>
      </c>
      <c r="Z2718">
        <v>65</v>
      </c>
      <c r="AA2718">
        <v>10</v>
      </c>
      <c r="AB2718">
        <v>10</v>
      </c>
      <c r="AC2718">
        <v>22</v>
      </c>
    </row>
    <row r="2719" spans="1:29">
      <c r="A2719">
        <v>2966</v>
      </c>
      <c r="B2719" t="s">
        <v>806</v>
      </c>
      <c r="C2719" t="s">
        <v>4373</v>
      </c>
      <c r="J2719" t="s">
        <v>1475</v>
      </c>
      <c r="K2719">
        <v>0</v>
      </c>
      <c r="N2719" t="b">
        <v>1</v>
      </c>
      <c r="O2719" t="b">
        <v>0</v>
      </c>
      <c r="P2719" t="b">
        <v>0</v>
      </c>
      <c r="Q2719">
        <v>11</v>
      </c>
      <c r="R2719">
        <v>0</v>
      </c>
      <c r="S2719">
        <v>1</v>
      </c>
      <c r="T2719">
        <v>5</v>
      </c>
      <c r="U2719" t="b">
        <v>1</v>
      </c>
      <c r="V2719" t="s">
        <v>1101</v>
      </c>
      <c r="W2719" t="s">
        <v>4297</v>
      </c>
      <c r="X2719" t="s">
        <v>15549</v>
      </c>
      <c r="Y2719">
        <v>66</v>
      </c>
      <c r="Z2719">
        <v>66</v>
      </c>
      <c r="AA2719">
        <v>10</v>
      </c>
      <c r="AB2719">
        <v>10</v>
      </c>
      <c r="AC2719">
        <v>22</v>
      </c>
    </row>
    <row r="2720" spans="1:29">
      <c r="A2720">
        <v>2967</v>
      </c>
      <c r="B2720" t="s">
        <v>806</v>
      </c>
      <c r="C2720" t="s">
        <v>4374</v>
      </c>
      <c r="J2720" t="s">
        <v>1475</v>
      </c>
      <c r="K2720">
        <v>0</v>
      </c>
      <c r="N2720" t="b">
        <v>1</v>
      </c>
      <c r="O2720" t="b">
        <v>0</v>
      </c>
      <c r="P2720" t="b">
        <v>0</v>
      </c>
      <c r="Q2720">
        <v>11</v>
      </c>
      <c r="R2720">
        <v>0</v>
      </c>
      <c r="S2720">
        <v>1</v>
      </c>
      <c r="T2720">
        <v>5</v>
      </c>
      <c r="U2720" t="b">
        <v>1</v>
      </c>
      <c r="V2720" t="s">
        <v>1101</v>
      </c>
      <c r="W2720" t="s">
        <v>4297</v>
      </c>
      <c r="X2720" t="s">
        <v>15550</v>
      </c>
      <c r="Y2720">
        <v>67</v>
      </c>
      <c r="Z2720">
        <v>67</v>
      </c>
      <c r="AA2720">
        <v>10</v>
      </c>
      <c r="AB2720">
        <v>10</v>
      </c>
      <c r="AC2720">
        <v>22</v>
      </c>
    </row>
    <row r="2721" spans="1:29">
      <c r="A2721">
        <v>2968</v>
      </c>
      <c r="B2721" t="s">
        <v>806</v>
      </c>
      <c r="C2721" t="s">
        <v>4375</v>
      </c>
      <c r="J2721" t="s">
        <v>1475</v>
      </c>
      <c r="K2721">
        <v>0</v>
      </c>
      <c r="N2721" t="b">
        <v>1</v>
      </c>
      <c r="O2721" t="b">
        <v>0</v>
      </c>
      <c r="P2721" t="b">
        <v>0</v>
      </c>
      <c r="Q2721">
        <v>11</v>
      </c>
      <c r="R2721">
        <v>0</v>
      </c>
      <c r="S2721">
        <v>1</v>
      </c>
      <c r="T2721">
        <v>5</v>
      </c>
      <c r="U2721" t="b">
        <v>1</v>
      </c>
      <c r="V2721" t="s">
        <v>1101</v>
      </c>
      <c r="W2721" t="s">
        <v>4297</v>
      </c>
      <c r="X2721" t="s">
        <v>15551</v>
      </c>
      <c r="Y2721">
        <v>68</v>
      </c>
      <c r="Z2721">
        <v>68</v>
      </c>
      <c r="AA2721">
        <v>10</v>
      </c>
      <c r="AB2721">
        <v>10</v>
      </c>
      <c r="AC2721">
        <v>22</v>
      </c>
    </row>
    <row r="2722" spans="1:29">
      <c r="A2722">
        <v>2969</v>
      </c>
      <c r="B2722" t="s">
        <v>806</v>
      </c>
      <c r="C2722" t="s">
        <v>4376</v>
      </c>
      <c r="J2722" t="s">
        <v>1475</v>
      </c>
      <c r="K2722">
        <v>0</v>
      </c>
      <c r="N2722" t="b">
        <v>1</v>
      </c>
      <c r="O2722" t="b">
        <v>0</v>
      </c>
      <c r="P2722" t="b">
        <v>0</v>
      </c>
      <c r="Q2722">
        <v>11</v>
      </c>
      <c r="R2722">
        <v>0</v>
      </c>
      <c r="S2722">
        <v>1</v>
      </c>
      <c r="T2722">
        <v>5</v>
      </c>
      <c r="U2722" t="b">
        <v>1</v>
      </c>
      <c r="V2722" t="s">
        <v>1101</v>
      </c>
      <c r="W2722" t="s">
        <v>4297</v>
      </c>
      <c r="X2722" t="s">
        <v>15552</v>
      </c>
      <c r="Y2722">
        <v>69</v>
      </c>
      <c r="Z2722">
        <v>69</v>
      </c>
      <c r="AA2722">
        <v>10</v>
      </c>
      <c r="AB2722">
        <v>10</v>
      </c>
      <c r="AC2722">
        <v>22</v>
      </c>
    </row>
    <row r="2723" spans="1:29">
      <c r="A2723">
        <v>2970</v>
      </c>
      <c r="B2723" t="s">
        <v>806</v>
      </c>
      <c r="C2723" t="s">
        <v>4377</v>
      </c>
      <c r="J2723" t="s">
        <v>1475</v>
      </c>
      <c r="K2723">
        <v>0</v>
      </c>
      <c r="N2723" t="b">
        <v>1</v>
      </c>
      <c r="O2723" t="b">
        <v>0</v>
      </c>
      <c r="P2723" t="b">
        <v>0</v>
      </c>
      <c r="Q2723">
        <v>11</v>
      </c>
      <c r="R2723">
        <v>0</v>
      </c>
      <c r="S2723">
        <v>1</v>
      </c>
      <c r="T2723">
        <v>5</v>
      </c>
      <c r="U2723" t="b">
        <v>1</v>
      </c>
      <c r="V2723" t="s">
        <v>1101</v>
      </c>
      <c r="W2723" t="s">
        <v>4297</v>
      </c>
      <c r="X2723" t="s">
        <v>15553</v>
      </c>
      <c r="Y2723">
        <v>70</v>
      </c>
      <c r="Z2723">
        <v>70</v>
      </c>
      <c r="AA2723">
        <v>10</v>
      </c>
      <c r="AB2723">
        <v>10</v>
      </c>
      <c r="AC2723">
        <v>22</v>
      </c>
    </row>
    <row r="2724" spans="1:29">
      <c r="A2724">
        <v>2971</v>
      </c>
      <c r="B2724" t="s">
        <v>806</v>
      </c>
      <c r="C2724" t="s">
        <v>4378</v>
      </c>
      <c r="I2724" t="s">
        <v>1411</v>
      </c>
      <c r="J2724" t="s">
        <v>1449</v>
      </c>
      <c r="K2724">
        <v>0</v>
      </c>
      <c r="N2724" t="b">
        <v>1</v>
      </c>
      <c r="O2724" t="b">
        <v>0</v>
      </c>
      <c r="P2724" t="b">
        <v>0</v>
      </c>
      <c r="Q2724">
        <v>11</v>
      </c>
      <c r="R2724">
        <v>2</v>
      </c>
      <c r="S2724">
        <v>1</v>
      </c>
      <c r="T2724">
        <v>0</v>
      </c>
      <c r="U2724" t="b">
        <v>1</v>
      </c>
      <c r="V2724" t="s">
        <v>1101</v>
      </c>
      <c r="W2724" t="s">
        <v>4297</v>
      </c>
      <c r="X2724" t="s">
        <v>15554</v>
      </c>
      <c r="Y2724">
        <v>72</v>
      </c>
      <c r="Z2724">
        <v>72</v>
      </c>
      <c r="AA2724">
        <v>10</v>
      </c>
      <c r="AB2724">
        <v>10</v>
      </c>
      <c r="AC2724">
        <v>22</v>
      </c>
    </row>
    <row r="2725" spans="1:29">
      <c r="A2725">
        <v>2972</v>
      </c>
      <c r="B2725" t="s">
        <v>1516</v>
      </c>
      <c r="C2725" t="s">
        <v>4379</v>
      </c>
      <c r="D2725" t="s">
        <v>4380</v>
      </c>
      <c r="E2725" t="s">
        <v>4381</v>
      </c>
      <c r="U2725" t="b">
        <v>1</v>
      </c>
      <c r="V2725" t="s">
        <v>1101</v>
      </c>
      <c r="W2725" t="s">
        <v>4297</v>
      </c>
      <c r="X2725" t="s">
        <v>15555</v>
      </c>
      <c r="Y2725">
        <v>75</v>
      </c>
      <c r="Z2725">
        <v>88</v>
      </c>
      <c r="AA2725">
        <v>2</v>
      </c>
      <c r="AB2725">
        <v>12</v>
      </c>
      <c r="AC2725">
        <v>22</v>
      </c>
    </row>
    <row r="2726" spans="1:29">
      <c r="A2726">
        <v>2973</v>
      </c>
      <c r="B2726" t="s">
        <v>828</v>
      </c>
      <c r="C2726" t="s">
        <v>4382</v>
      </c>
      <c r="U2726" t="b">
        <v>1</v>
      </c>
      <c r="V2726" t="s">
        <v>1101</v>
      </c>
      <c r="W2726" t="s">
        <v>4297</v>
      </c>
      <c r="X2726" t="s">
        <v>15556</v>
      </c>
      <c r="Y2726">
        <v>75</v>
      </c>
      <c r="Z2726">
        <v>88</v>
      </c>
      <c r="AA2726">
        <v>2</v>
      </c>
      <c r="AB2726">
        <v>11</v>
      </c>
      <c r="AC2726">
        <v>22</v>
      </c>
    </row>
    <row r="2727" spans="1:29">
      <c r="A2727">
        <v>2974</v>
      </c>
      <c r="B2727" t="s">
        <v>1521</v>
      </c>
      <c r="C2727" t="s">
        <v>4383</v>
      </c>
      <c r="U2727" t="b">
        <v>1</v>
      </c>
      <c r="V2727" t="s">
        <v>1101</v>
      </c>
      <c r="W2727" t="s">
        <v>4297</v>
      </c>
      <c r="X2727" t="s">
        <v>15557</v>
      </c>
      <c r="Y2727">
        <v>76</v>
      </c>
      <c r="Z2727">
        <v>88</v>
      </c>
      <c r="AA2727">
        <v>2</v>
      </c>
      <c r="AB2727">
        <v>12</v>
      </c>
      <c r="AC2727">
        <v>22</v>
      </c>
    </row>
    <row r="2728" spans="1:29">
      <c r="A2728">
        <v>2975</v>
      </c>
      <c r="B2728" t="s">
        <v>806</v>
      </c>
      <c r="C2728" t="s">
        <v>4384</v>
      </c>
      <c r="J2728" t="s">
        <v>1449</v>
      </c>
      <c r="K2728">
        <v>0</v>
      </c>
      <c r="N2728" t="b">
        <v>1</v>
      </c>
      <c r="O2728" t="b">
        <v>0</v>
      </c>
      <c r="P2728" t="b">
        <v>0</v>
      </c>
      <c r="Q2728">
        <v>11</v>
      </c>
      <c r="R2728">
        <v>0</v>
      </c>
      <c r="S2728">
        <v>1</v>
      </c>
      <c r="T2728">
        <v>5</v>
      </c>
      <c r="U2728" t="b">
        <v>1</v>
      </c>
      <c r="V2728" t="s">
        <v>1101</v>
      </c>
      <c r="W2728" t="s">
        <v>4297</v>
      </c>
      <c r="X2728" t="s">
        <v>15558</v>
      </c>
      <c r="Y2728">
        <v>80</v>
      </c>
      <c r="Z2728">
        <v>80</v>
      </c>
      <c r="AA2728">
        <v>2</v>
      </c>
      <c r="AB2728">
        <v>2</v>
      </c>
      <c r="AC2728">
        <v>22</v>
      </c>
    </row>
    <row r="2729" spans="1:29">
      <c r="A2729">
        <v>2976</v>
      </c>
      <c r="B2729" t="s">
        <v>806</v>
      </c>
      <c r="C2729" t="s">
        <v>4385</v>
      </c>
      <c r="J2729" t="s">
        <v>1449</v>
      </c>
      <c r="K2729">
        <v>0</v>
      </c>
      <c r="N2729" t="b">
        <v>1</v>
      </c>
      <c r="O2729" t="b">
        <v>0</v>
      </c>
      <c r="P2729" t="b">
        <v>0</v>
      </c>
      <c r="Q2729">
        <v>11</v>
      </c>
      <c r="R2729">
        <v>0</v>
      </c>
      <c r="S2729">
        <v>1</v>
      </c>
      <c r="T2729">
        <v>5</v>
      </c>
      <c r="U2729" t="b">
        <v>1</v>
      </c>
      <c r="V2729" t="s">
        <v>1101</v>
      </c>
      <c r="W2729" t="s">
        <v>4297</v>
      </c>
      <c r="X2729" t="s">
        <v>14919</v>
      </c>
      <c r="Y2729">
        <v>80</v>
      </c>
      <c r="Z2729">
        <v>80</v>
      </c>
      <c r="AA2729">
        <v>5</v>
      </c>
      <c r="AB2729">
        <v>5</v>
      </c>
      <c r="AC2729">
        <v>22</v>
      </c>
    </row>
    <row r="2730" spans="1:29">
      <c r="A2730">
        <v>2977</v>
      </c>
      <c r="B2730" t="s">
        <v>806</v>
      </c>
      <c r="C2730" t="s">
        <v>4386</v>
      </c>
      <c r="J2730" t="s">
        <v>1449</v>
      </c>
      <c r="K2730">
        <v>0</v>
      </c>
      <c r="N2730" t="b">
        <v>1</v>
      </c>
      <c r="O2730" t="b">
        <v>0</v>
      </c>
      <c r="P2730" t="b">
        <v>0</v>
      </c>
      <c r="Q2730">
        <v>11</v>
      </c>
      <c r="R2730">
        <v>0</v>
      </c>
      <c r="S2730">
        <v>1</v>
      </c>
      <c r="T2730">
        <v>5</v>
      </c>
      <c r="U2730" t="b">
        <v>1</v>
      </c>
      <c r="V2730" t="s">
        <v>1101</v>
      </c>
      <c r="W2730" t="s">
        <v>4297</v>
      </c>
      <c r="X2730" t="s">
        <v>15058</v>
      </c>
      <c r="Y2730">
        <v>80</v>
      </c>
      <c r="Z2730">
        <v>80</v>
      </c>
      <c r="AA2730">
        <v>7</v>
      </c>
      <c r="AB2730">
        <v>7</v>
      </c>
      <c r="AC2730">
        <v>22</v>
      </c>
    </row>
    <row r="2731" spans="1:29">
      <c r="A2731">
        <v>2978</v>
      </c>
      <c r="B2731" t="s">
        <v>806</v>
      </c>
      <c r="C2731" t="s">
        <v>4387</v>
      </c>
      <c r="J2731" t="s">
        <v>1449</v>
      </c>
      <c r="K2731">
        <v>0</v>
      </c>
      <c r="N2731" t="b">
        <v>1</v>
      </c>
      <c r="O2731" t="b">
        <v>0</v>
      </c>
      <c r="P2731" t="b">
        <v>0</v>
      </c>
      <c r="Q2731">
        <v>11</v>
      </c>
      <c r="R2731">
        <v>0</v>
      </c>
      <c r="S2731">
        <v>1</v>
      </c>
      <c r="T2731">
        <v>5</v>
      </c>
      <c r="U2731" t="b">
        <v>1</v>
      </c>
      <c r="V2731" t="s">
        <v>1101</v>
      </c>
      <c r="W2731" t="s">
        <v>4297</v>
      </c>
      <c r="X2731" t="s">
        <v>15460</v>
      </c>
      <c r="Y2731">
        <v>80</v>
      </c>
      <c r="Z2731">
        <v>80</v>
      </c>
      <c r="AA2731">
        <v>9</v>
      </c>
      <c r="AB2731">
        <v>9</v>
      </c>
      <c r="AC2731">
        <v>22</v>
      </c>
    </row>
    <row r="2732" spans="1:29">
      <c r="A2732">
        <v>2979</v>
      </c>
      <c r="B2732" t="s">
        <v>806</v>
      </c>
      <c r="C2732" t="s">
        <v>4388</v>
      </c>
      <c r="J2732" t="s">
        <v>1449</v>
      </c>
      <c r="K2732">
        <v>0</v>
      </c>
      <c r="N2732" t="b">
        <v>1</v>
      </c>
      <c r="O2732" t="b">
        <v>0</v>
      </c>
      <c r="P2732" t="b">
        <v>0</v>
      </c>
      <c r="Q2732">
        <v>11</v>
      </c>
      <c r="R2732">
        <v>0</v>
      </c>
      <c r="S2732">
        <v>1</v>
      </c>
      <c r="T2732">
        <v>5</v>
      </c>
      <c r="U2732" t="b">
        <v>1</v>
      </c>
      <c r="V2732" t="s">
        <v>1101</v>
      </c>
      <c r="W2732" t="s">
        <v>4297</v>
      </c>
      <c r="X2732" t="s">
        <v>15559</v>
      </c>
      <c r="Y2732">
        <v>81</v>
      </c>
      <c r="Z2732">
        <v>81</v>
      </c>
      <c r="AA2732">
        <v>2</v>
      </c>
      <c r="AB2732">
        <v>2</v>
      </c>
      <c r="AC2732">
        <v>22</v>
      </c>
    </row>
    <row r="2733" spans="1:29">
      <c r="A2733">
        <v>2980</v>
      </c>
      <c r="B2733" t="s">
        <v>806</v>
      </c>
      <c r="C2733" t="s">
        <v>4389</v>
      </c>
      <c r="J2733" t="s">
        <v>1449</v>
      </c>
      <c r="K2733">
        <v>0</v>
      </c>
      <c r="N2733" t="b">
        <v>1</v>
      </c>
      <c r="O2733" t="b">
        <v>0</v>
      </c>
      <c r="P2733" t="b">
        <v>0</v>
      </c>
      <c r="Q2733">
        <v>11</v>
      </c>
      <c r="R2733">
        <v>0</v>
      </c>
      <c r="S2733">
        <v>1</v>
      </c>
      <c r="T2733">
        <v>5</v>
      </c>
      <c r="U2733" t="b">
        <v>1</v>
      </c>
      <c r="V2733" t="s">
        <v>1101</v>
      </c>
      <c r="W2733" t="s">
        <v>4297</v>
      </c>
      <c r="X2733" t="s">
        <v>14921</v>
      </c>
      <c r="Y2733">
        <v>81</v>
      </c>
      <c r="Z2733">
        <v>81</v>
      </c>
      <c r="AA2733">
        <v>5</v>
      </c>
      <c r="AB2733">
        <v>5</v>
      </c>
      <c r="AC2733">
        <v>22</v>
      </c>
    </row>
    <row r="2734" spans="1:29">
      <c r="A2734">
        <v>2981</v>
      </c>
      <c r="B2734" t="s">
        <v>806</v>
      </c>
      <c r="C2734" t="s">
        <v>4390</v>
      </c>
      <c r="J2734" t="s">
        <v>1449</v>
      </c>
      <c r="K2734">
        <v>0</v>
      </c>
      <c r="N2734" t="b">
        <v>1</v>
      </c>
      <c r="O2734" t="b">
        <v>0</v>
      </c>
      <c r="P2734" t="b">
        <v>0</v>
      </c>
      <c r="Q2734">
        <v>11</v>
      </c>
      <c r="R2734">
        <v>0</v>
      </c>
      <c r="S2734">
        <v>1</v>
      </c>
      <c r="T2734">
        <v>5</v>
      </c>
      <c r="U2734" t="b">
        <v>1</v>
      </c>
      <c r="V2734" t="s">
        <v>1101</v>
      </c>
      <c r="W2734" t="s">
        <v>4297</v>
      </c>
      <c r="X2734" t="s">
        <v>15059</v>
      </c>
      <c r="Y2734">
        <v>81</v>
      </c>
      <c r="Z2734">
        <v>81</v>
      </c>
      <c r="AA2734">
        <v>7</v>
      </c>
      <c r="AB2734">
        <v>7</v>
      </c>
      <c r="AC2734">
        <v>22</v>
      </c>
    </row>
    <row r="2735" spans="1:29">
      <c r="A2735">
        <v>2982</v>
      </c>
      <c r="B2735" t="s">
        <v>806</v>
      </c>
      <c r="C2735" t="s">
        <v>4391</v>
      </c>
      <c r="J2735" t="s">
        <v>1449</v>
      </c>
      <c r="K2735">
        <v>0</v>
      </c>
      <c r="N2735" t="b">
        <v>1</v>
      </c>
      <c r="O2735" t="b">
        <v>0</v>
      </c>
      <c r="P2735" t="b">
        <v>0</v>
      </c>
      <c r="Q2735">
        <v>11</v>
      </c>
      <c r="R2735">
        <v>0</v>
      </c>
      <c r="S2735">
        <v>1</v>
      </c>
      <c r="T2735">
        <v>5</v>
      </c>
      <c r="U2735" t="b">
        <v>1</v>
      </c>
      <c r="V2735" t="s">
        <v>1101</v>
      </c>
      <c r="W2735" t="s">
        <v>4297</v>
      </c>
      <c r="X2735" t="s">
        <v>15461</v>
      </c>
      <c r="Y2735">
        <v>81</v>
      </c>
      <c r="Z2735">
        <v>81</v>
      </c>
      <c r="AA2735">
        <v>9</v>
      </c>
      <c r="AB2735">
        <v>9</v>
      </c>
      <c r="AC2735">
        <v>22</v>
      </c>
    </row>
    <row r="2736" spans="1:29">
      <c r="A2736">
        <v>2983</v>
      </c>
      <c r="B2736" t="s">
        <v>806</v>
      </c>
      <c r="C2736" t="s">
        <v>4392</v>
      </c>
      <c r="J2736" t="s">
        <v>1449</v>
      </c>
      <c r="K2736">
        <v>0</v>
      </c>
      <c r="N2736" t="b">
        <v>1</v>
      </c>
      <c r="O2736" t="b">
        <v>0</v>
      </c>
      <c r="P2736" t="b">
        <v>0</v>
      </c>
      <c r="Q2736">
        <v>11</v>
      </c>
      <c r="R2736">
        <v>0</v>
      </c>
      <c r="S2736">
        <v>1</v>
      </c>
      <c r="T2736">
        <v>5</v>
      </c>
      <c r="U2736" t="b">
        <v>1</v>
      </c>
      <c r="V2736" t="s">
        <v>1101</v>
      </c>
      <c r="W2736" t="s">
        <v>4297</v>
      </c>
      <c r="X2736" t="s">
        <v>15560</v>
      </c>
      <c r="Y2736">
        <v>82</v>
      </c>
      <c r="Z2736">
        <v>82</v>
      </c>
      <c r="AA2736">
        <v>2</v>
      </c>
      <c r="AB2736">
        <v>2</v>
      </c>
      <c r="AC2736">
        <v>22</v>
      </c>
    </row>
    <row r="2737" spans="1:29">
      <c r="A2737">
        <v>2984</v>
      </c>
      <c r="B2737" t="s">
        <v>806</v>
      </c>
      <c r="C2737" t="s">
        <v>4393</v>
      </c>
      <c r="J2737" t="s">
        <v>1449</v>
      </c>
      <c r="K2737">
        <v>0</v>
      </c>
      <c r="N2737" t="b">
        <v>1</v>
      </c>
      <c r="O2737" t="b">
        <v>0</v>
      </c>
      <c r="P2737" t="b">
        <v>0</v>
      </c>
      <c r="Q2737">
        <v>11</v>
      </c>
      <c r="R2737">
        <v>0</v>
      </c>
      <c r="S2737">
        <v>1</v>
      </c>
      <c r="T2737">
        <v>5</v>
      </c>
      <c r="U2737" t="b">
        <v>1</v>
      </c>
      <c r="V2737" t="s">
        <v>1101</v>
      </c>
      <c r="W2737" t="s">
        <v>4297</v>
      </c>
      <c r="X2737" t="s">
        <v>14923</v>
      </c>
      <c r="Y2737">
        <v>82</v>
      </c>
      <c r="Z2737">
        <v>82</v>
      </c>
      <c r="AA2737">
        <v>5</v>
      </c>
      <c r="AB2737">
        <v>5</v>
      </c>
      <c r="AC2737">
        <v>22</v>
      </c>
    </row>
    <row r="2738" spans="1:29">
      <c r="A2738">
        <v>2985</v>
      </c>
      <c r="B2738" t="s">
        <v>806</v>
      </c>
      <c r="C2738" t="s">
        <v>4394</v>
      </c>
      <c r="J2738" t="s">
        <v>1449</v>
      </c>
      <c r="K2738">
        <v>0</v>
      </c>
      <c r="N2738" t="b">
        <v>1</v>
      </c>
      <c r="O2738" t="b">
        <v>0</v>
      </c>
      <c r="P2738" t="b">
        <v>0</v>
      </c>
      <c r="Q2738">
        <v>11</v>
      </c>
      <c r="R2738">
        <v>0</v>
      </c>
      <c r="S2738">
        <v>1</v>
      </c>
      <c r="T2738">
        <v>5</v>
      </c>
      <c r="U2738" t="b">
        <v>1</v>
      </c>
      <c r="V2738" t="s">
        <v>1101</v>
      </c>
      <c r="W2738" t="s">
        <v>4297</v>
      </c>
      <c r="X2738" t="s">
        <v>15060</v>
      </c>
      <c r="Y2738">
        <v>82</v>
      </c>
      <c r="Z2738">
        <v>82</v>
      </c>
      <c r="AA2738">
        <v>7</v>
      </c>
      <c r="AB2738">
        <v>7</v>
      </c>
      <c r="AC2738">
        <v>22</v>
      </c>
    </row>
    <row r="2739" spans="1:29">
      <c r="A2739">
        <v>2986</v>
      </c>
      <c r="B2739" t="s">
        <v>806</v>
      </c>
      <c r="C2739" t="s">
        <v>4395</v>
      </c>
      <c r="J2739" t="s">
        <v>1449</v>
      </c>
      <c r="K2739">
        <v>0</v>
      </c>
      <c r="N2739" t="b">
        <v>1</v>
      </c>
      <c r="O2739" t="b">
        <v>0</v>
      </c>
      <c r="P2739" t="b">
        <v>0</v>
      </c>
      <c r="Q2739">
        <v>11</v>
      </c>
      <c r="R2739">
        <v>0</v>
      </c>
      <c r="S2739">
        <v>1</v>
      </c>
      <c r="T2739">
        <v>5</v>
      </c>
      <c r="U2739" t="b">
        <v>1</v>
      </c>
      <c r="V2739" t="s">
        <v>1101</v>
      </c>
      <c r="W2739" t="s">
        <v>4297</v>
      </c>
      <c r="X2739" t="s">
        <v>15462</v>
      </c>
      <c r="Y2739">
        <v>82</v>
      </c>
      <c r="Z2739">
        <v>82</v>
      </c>
      <c r="AA2739">
        <v>9</v>
      </c>
      <c r="AB2739">
        <v>9</v>
      </c>
      <c r="AC2739">
        <v>22</v>
      </c>
    </row>
    <row r="2740" spans="1:29">
      <c r="A2740">
        <v>2987</v>
      </c>
      <c r="B2740" t="s">
        <v>806</v>
      </c>
      <c r="C2740" t="s">
        <v>4396</v>
      </c>
      <c r="J2740" t="s">
        <v>1449</v>
      </c>
      <c r="K2740">
        <v>0</v>
      </c>
      <c r="N2740" t="b">
        <v>1</v>
      </c>
      <c r="O2740" t="b">
        <v>0</v>
      </c>
      <c r="P2740" t="b">
        <v>0</v>
      </c>
      <c r="Q2740">
        <v>11</v>
      </c>
      <c r="R2740">
        <v>0</v>
      </c>
      <c r="S2740">
        <v>1</v>
      </c>
      <c r="T2740">
        <v>5</v>
      </c>
      <c r="U2740" t="b">
        <v>1</v>
      </c>
      <c r="V2740" t="s">
        <v>1101</v>
      </c>
      <c r="W2740" t="s">
        <v>4297</v>
      </c>
      <c r="X2740" t="s">
        <v>15561</v>
      </c>
      <c r="Y2740">
        <v>83</v>
      </c>
      <c r="Z2740">
        <v>83</v>
      </c>
      <c r="AA2740">
        <v>2</v>
      </c>
      <c r="AB2740">
        <v>2</v>
      </c>
      <c r="AC2740">
        <v>22</v>
      </c>
    </row>
    <row r="2741" spans="1:29">
      <c r="A2741">
        <v>2988</v>
      </c>
      <c r="B2741" t="s">
        <v>806</v>
      </c>
      <c r="C2741" t="s">
        <v>4397</v>
      </c>
      <c r="J2741" t="s">
        <v>1449</v>
      </c>
      <c r="K2741">
        <v>0</v>
      </c>
      <c r="N2741" t="b">
        <v>1</v>
      </c>
      <c r="O2741" t="b">
        <v>0</v>
      </c>
      <c r="P2741" t="b">
        <v>0</v>
      </c>
      <c r="Q2741">
        <v>11</v>
      </c>
      <c r="R2741">
        <v>0</v>
      </c>
      <c r="S2741">
        <v>1</v>
      </c>
      <c r="T2741">
        <v>5</v>
      </c>
      <c r="U2741" t="b">
        <v>1</v>
      </c>
      <c r="V2741" t="s">
        <v>1101</v>
      </c>
      <c r="W2741" t="s">
        <v>4297</v>
      </c>
      <c r="X2741" t="s">
        <v>14925</v>
      </c>
      <c r="Y2741">
        <v>83</v>
      </c>
      <c r="Z2741">
        <v>83</v>
      </c>
      <c r="AA2741">
        <v>5</v>
      </c>
      <c r="AB2741">
        <v>5</v>
      </c>
      <c r="AC2741">
        <v>22</v>
      </c>
    </row>
    <row r="2742" spans="1:29">
      <c r="A2742">
        <v>2989</v>
      </c>
      <c r="B2742" t="s">
        <v>806</v>
      </c>
      <c r="C2742" t="s">
        <v>4398</v>
      </c>
      <c r="J2742" t="s">
        <v>1449</v>
      </c>
      <c r="K2742">
        <v>0</v>
      </c>
      <c r="N2742" t="b">
        <v>1</v>
      </c>
      <c r="O2742" t="b">
        <v>0</v>
      </c>
      <c r="P2742" t="b">
        <v>0</v>
      </c>
      <c r="Q2742">
        <v>11</v>
      </c>
      <c r="R2742">
        <v>0</v>
      </c>
      <c r="S2742">
        <v>1</v>
      </c>
      <c r="T2742">
        <v>5</v>
      </c>
      <c r="U2742" t="b">
        <v>1</v>
      </c>
      <c r="V2742" t="s">
        <v>1101</v>
      </c>
      <c r="W2742" t="s">
        <v>4297</v>
      </c>
      <c r="X2742" t="s">
        <v>15061</v>
      </c>
      <c r="Y2742">
        <v>83</v>
      </c>
      <c r="Z2742">
        <v>83</v>
      </c>
      <c r="AA2742">
        <v>7</v>
      </c>
      <c r="AB2742">
        <v>7</v>
      </c>
      <c r="AC2742">
        <v>22</v>
      </c>
    </row>
    <row r="2743" spans="1:29">
      <c r="A2743">
        <v>2990</v>
      </c>
      <c r="B2743" t="s">
        <v>806</v>
      </c>
      <c r="C2743" t="s">
        <v>4399</v>
      </c>
      <c r="J2743" t="s">
        <v>1449</v>
      </c>
      <c r="K2743">
        <v>0</v>
      </c>
      <c r="N2743" t="b">
        <v>1</v>
      </c>
      <c r="O2743" t="b">
        <v>0</v>
      </c>
      <c r="P2743" t="b">
        <v>0</v>
      </c>
      <c r="Q2743">
        <v>11</v>
      </c>
      <c r="R2743">
        <v>0</v>
      </c>
      <c r="S2743">
        <v>1</v>
      </c>
      <c r="T2743">
        <v>5</v>
      </c>
      <c r="U2743" t="b">
        <v>1</v>
      </c>
      <c r="V2743" t="s">
        <v>1101</v>
      </c>
      <c r="W2743" t="s">
        <v>4297</v>
      </c>
      <c r="X2743" t="s">
        <v>15463</v>
      </c>
      <c r="Y2743">
        <v>83</v>
      </c>
      <c r="Z2743">
        <v>83</v>
      </c>
      <c r="AA2743">
        <v>9</v>
      </c>
      <c r="AB2743">
        <v>9</v>
      </c>
      <c r="AC2743">
        <v>22</v>
      </c>
    </row>
    <row r="2744" spans="1:29">
      <c r="A2744">
        <v>2991</v>
      </c>
      <c r="B2744" t="s">
        <v>806</v>
      </c>
      <c r="C2744" t="s">
        <v>4400</v>
      </c>
      <c r="J2744" t="s">
        <v>1449</v>
      </c>
      <c r="K2744">
        <v>0</v>
      </c>
      <c r="N2744" t="b">
        <v>1</v>
      </c>
      <c r="O2744" t="b">
        <v>0</v>
      </c>
      <c r="P2744" t="b">
        <v>0</v>
      </c>
      <c r="Q2744">
        <v>11</v>
      </c>
      <c r="R2744">
        <v>0</v>
      </c>
      <c r="S2744">
        <v>1</v>
      </c>
      <c r="T2744">
        <v>5</v>
      </c>
      <c r="U2744" t="b">
        <v>1</v>
      </c>
      <c r="V2744" t="s">
        <v>1101</v>
      </c>
      <c r="W2744" t="s">
        <v>4297</v>
      </c>
      <c r="X2744" t="s">
        <v>15562</v>
      </c>
      <c r="Y2744">
        <v>84</v>
      </c>
      <c r="Z2744">
        <v>84</v>
      </c>
      <c r="AA2744">
        <v>2</v>
      </c>
      <c r="AB2744">
        <v>2</v>
      </c>
      <c r="AC2744">
        <v>22</v>
      </c>
    </row>
    <row r="2745" spans="1:29">
      <c r="A2745">
        <v>2992</v>
      </c>
      <c r="B2745" t="s">
        <v>806</v>
      </c>
      <c r="C2745" t="s">
        <v>4401</v>
      </c>
      <c r="J2745" t="s">
        <v>1449</v>
      </c>
      <c r="K2745">
        <v>0</v>
      </c>
      <c r="N2745" t="b">
        <v>1</v>
      </c>
      <c r="O2745" t="b">
        <v>0</v>
      </c>
      <c r="P2745" t="b">
        <v>0</v>
      </c>
      <c r="Q2745">
        <v>11</v>
      </c>
      <c r="R2745">
        <v>0</v>
      </c>
      <c r="S2745">
        <v>1</v>
      </c>
      <c r="T2745">
        <v>5</v>
      </c>
      <c r="U2745" t="b">
        <v>1</v>
      </c>
      <c r="V2745" t="s">
        <v>1101</v>
      </c>
      <c r="W2745" t="s">
        <v>4297</v>
      </c>
      <c r="X2745" t="s">
        <v>14927</v>
      </c>
      <c r="Y2745">
        <v>84</v>
      </c>
      <c r="Z2745">
        <v>84</v>
      </c>
      <c r="AA2745">
        <v>5</v>
      </c>
      <c r="AB2745">
        <v>5</v>
      </c>
      <c r="AC2745">
        <v>22</v>
      </c>
    </row>
    <row r="2746" spans="1:29">
      <c r="A2746">
        <v>2993</v>
      </c>
      <c r="B2746" t="s">
        <v>806</v>
      </c>
      <c r="C2746" t="s">
        <v>4402</v>
      </c>
      <c r="J2746" t="s">
        <v>1449</v>
      </c>
      <c r="K2746">
        <v>0</v>
      </c>
      <c r="N2746" t="b">
        <v>1</v>
      </c>
      <c r="O2746" t="b">
        <v>0</v>
      </c>
      <c r="P2746" t="b">
        <v>0</v>
      </c>
      <c r="Q2746">
        <v>11</v>
      </c>
      <c r="R2746">
        <v>0</v>
      </c>
      <c r="S2746">
        <v>1</v>
      </c>
      <c r="T2746">
        <v>5</v>
      </c>
      <c r="U2746" t="b">
        <v>1</v>
      </c>
      <c r="V2746" t="s">
        <v>1101</v>
      </c>
      <c r="W2746" t="s">
        <v>4297</v>
      </c>
      <c r="X2746" t="s">
        <v>15062</v>
      </c>
      <c r="Y2746">
        <v>84</v>
      </c>
      <c r="Z2746">
        <v>84</v>
      </c>
      <c r="AA2746">
        <v>7</v>
      </c>
      <c r="AB2746">
        <v>7</v>
      </c>
      <c r="AC2746">
        <v>22</v>
      </c>
    </row>
    <row r="2747" spans="1:29">
      <c r="A2747">
        <v>2994</v>
      </c>
      <c r="B2747" t="s">
        <v>806</v>
      </c>
      <c r="C2747" t="s">
        <v>4403</v>
      </c>
      <c r="J2747" t="s">
        <v>1449</v>
      </c>
      <c r="K2747">
        <v>0</v>
      </c>
      <c r="N2747" t="b">
        <v>1</v>
      </c>
      <c r="O2747" t="b">
        <v>0</v>
      </c>
      <c r="P2747" t="b">
        <v>0</v>
      </c>
      <c r="Q2747">
        <v>11</v>
      </c>
      <c r="R2747">
        <v>0</v>
      </c>
      <c r="S2747">
        <v>1</v>
      </c>
      <c r="T2747">
        <v>5</v>
      </c>
      <c r="U2747" t="b">
        <v>1</v>
      </c>
      <c r="V2747" t="s">
        <v>1101</v>
      </c>
      <c r="W2747" t="s">
        <v>4297</v>
      </c>
      <c r="X2747" t="s">
        <v>15498</v>
      </c>
      <c r="Y2747">
        <v>84</v>
      </c>
      <c r="Z2747">
        <v>84</v>
      </c>
      <c r="AA2747">
        <v>9</v>
      </c>
      <c r="AB2747">
        <v>9</v>
      </c>
      <c r="AC2747">
        <v>22</v>
      </c>
    </row>
    <row r="2748" spans="1:29">
      <c r="A2748">
        <v>2995</v>
      </c>
      <c r="B2748" t="s">
        <v>806</v>
      </c>
      <c r="C2748" t="s">
        <v>4404</v>
      </c>
      <c r="J2748" t="s">
        <v>1449</v>
      </c>
      <c r="K2748">
        <v>0</v>
      </c>
      <c r="N2748" t="b">
        <v>1</v>
      </c>
      <c r="O2748" t="b">
        <v>0</v>
      </c>
      <c r="P2748" t="b">
        <v>0</v>
      </c>
      <c r="Q2748">
        <v>11</v>
      </c>
      <c r="R2748">
        <v>0</v>
      </c>
      <c r="S2748">
        <v>1</v>
      </c>
      <c r="T2748">
        <v>5</v>
      </c>
      <c r="U2748" t="b">
        <v>1</v>
      </c>
      <c r="V2748" t="s">
        <v>1101</v>
      </c>
      <c r="W2748" t="s">
        <v>4297</v>
      </c>
      <c r="X2748" t="s">
        <v>15563</v>
      </c>
      <c r="Y2748">
        <v>85</v>
      </c>
      <c r="Z2748">
        <v>85</v>
      </c>
      <c r="AA2748">
        <v>2</v>
      </c>
      <c r="AB2748">
        <v>2</v>
      </c>
      <c r="AC2748">
        <v>22</v>
      </c>
    </row>
    <row r="2749" spans="1:29">
      <c r="A2749">
        <v>2996</v>
      </c>
      <c r="B2749" t="s">
        <v>806</v>
      </c>
      <c r="C2749" t="s">
        <v>4405</v>
      </c>
      <c r="J2749" t="s">
        <v>1449</v>
      </c>
      <c r="K2749">
        <v>0</v>
      </c>
      <c r="N2749" t="b">
        <v>1</v>
      </c>
      <c r="O2749" t="b">
        <v>0</v>
      </c>
      <c r="P2749" t="b">
        <v>0</v>
      </c>
      <c r="Q2749">
        <v>11</v>
      </c>
      <c r="R2749">
        <v>0</v>
      </c>
      <c r="S2749">
        <v>1</v>
      </c>
      <c r="T2749">
        <v>5</v>
      </c>
      <c r="U2749" t="b">
        <v>1</v>
      </c>
      <c r="V2749" t="s">
        <v>1101</v>
      </c>
      <c r="W2749" t="s">
        <v>4297</v>
      </c>
      <c r="X2749" t="s">
        <v>14929</v>
      </c>
      <c r="Y2749">
        <v>85</v>
      </c>
      <c r="Z2749">
        <v>85</v>
      </c>
      <c r="AA2749">
        <v>5</v>
      </c>
      <c r="AB2749">
        <v>5</v>
      </c>
      <c r="AC2749">
        <v>22</v>
      </c>
    </row>
    <row r="2750" spans="1:29">
      <c r="A2750">
        <v>2997</v>
      </c>
      <c r="B2750" t="s">
        <v>806</v>
      </c>
      <c r="C2750" t="s">
        <v>4406</v>
      </c>
      <c r="J2750" t="s">
        <v>1449</v>
      </c>
      <c r="K2750">
        <v>0</v>
      </c>
      <c r="N2750" t="b">
        <v>1</v>
      </c>
      <c r="O2750" t="b">
        <v>0</v>
      </c>
      <c r="P2750" t="b">
        <v>0</v>
      </c>
      <c r="Q2750">
        <v>11</v>
      </c>
      <c r="R2750">
        <v>0</v>
      </c>
      <c r="S2750">
        <v>1</v>
      </c>
      <c r="T2750">
        <v>5</v>
      </c>
      <c r="U2750" t="b">
        <v>1</v>
      </c>
      <c r="V2750" t="s">
        <v>1101</v>
      </c>
      <c r="W2750" t="s">
        <v>4297</v>
      </c>
      <c r="X2750" t="s">
        <v>15063</v>
      </c>
      <c r="Y2750">
        <v>85</v>
      </c>
      <c r="Z2750">
        <v>85</v>
      </c>
      <c r="AA2750">
        <v>7</v>
      </c>
      <c r="AB2750">
        <v>7</v>
      </c>
      <c r="AC2750">
        <v>22</v>
      </c>
    </row>
    <row r="2751" spans="1:29">
      <c r="A2751">
        <v>2998</v>
      </c>
      <c r="B2751" t="s">
        <v>806</v>
      </c>
      <c r="C2751" t="s">
        <v>4407</v>
      </c>
      <c r="J2751" t="s">
        <v>1449</v>
      </c>
      <c r="K2751">
        <v>0</v>
      </c>
      <c r="N2751" t="b">
        <v>1</v>
      </c>
      <c r="O2751" t="b">
        <v>0</v>
      </c>
      <c r="P2751" t="b">
        <v>0</v>
      </c>
      <c r="Q2751">
        <v>11</v>
      </c>
      <c r="R2751">
        <v>0</v>
      </c>
      <c r="S2751">
        <v>1</v>
      </c>
      <c r="T2751">
        <v>5</v>
      </c>
      <c r="U2751" t="b">
        <v>1</v>
      </c>
      <c r="V2751" t="s">
        <v>1101</v>
      </c>
      <c r="W2751" t="s">
        <v>4297</v>
      </c>
      <c r="X2751" t="s">
        <v>15499</v>
      </c>
      <c r="Y2751">
        <v>85</v>
      </c>
      <c r="Z2751">
        <v>85</v>
      </c>
      <c r="AA2751">
        <v>9</v>
      </c>
      <c r="AB2751">
        <v>9</v>
      </c>
      <c r="AC2751">
        <v>22</v>
      </c>
    </row>
    <row r="2752" spans="1:29">
      <c r="A2752">
        <v>2999</v>
      </c>
      <c r="B2752" t="s">
        <v>806</v>
      </c>
      <c r="C2752" t="s">
        <v>4408</v>
      </c>
      <c r="J2752" t="s">
        <v>1449</v>
      </c>
      <c r="K2752">
        <v>0</v>
      </c>
      <c r="N2752" t="b">
        <v>1</v>
      </c>
      <c r="O2752" t="b">
        <v>0</v>
      </c>
      <c r="P2752" t="b">
        <v>0</v>
      </c>
      <c r="Q2752">
        <v>11</v>
      </c>
      <c r="R2752">
        <v>0</v>
      </c>
      <c r="S2752">
        <v>1</v>
      </c>
      <c r="T2752">
        <v>5</v>
      </c>
      <c r="U2752" t="b">
        <v>1</v>
      </c>
      <c r="V2752" t="s">
        <v>1101</v>
      </c>
      <c r="W2752" t="s">
        <v>4297</v>
      </c>
      <c r="X2752" t="s">
        <v>15564</v>
      </c>
      <c r="Y2752">
        <v>86</v>
      </c>
      <c r="Z2752">
        <v>86</v>
      </c>
      <c r="AA2752">
        <v>2</v>
      </c>
      <c r="AB2752">
        <v>2</v>
      </c>
      <c r="AC2752">
        <v>22</v>
      </c>
    </row>
    <row r="2753" spans="1:29">
      <c r="A2753">
        <v>3000</v>
      </c>
      <c r="B2753" t="s">
        <v>806</v>
      </c>
      <c r="C2753" t="s">
        <v>4409</v>
      </c>
      <c r="J2753" t="s">
        <v>1449</v>
      </c>
      <c r="K2753">
        <v>0</v>
      </c>
      <c r="N2753" t="b">
        <v>1</v>
      </c>
      <c r="O2753" t="b">
        <v>0</v>
      </c>
      <c r="P2753" t="b">
        <v>0</v>
      </c>
      <c r="Q2753">
        <v>11</v>
      </c>
      <c r="R2753">
        <v>0</v>
      </c>
      <c r="S2753">
        <v>1</v>
      </c>
      <c r="T2753">
        <v>5</v>
      </c>
      <c r="U2753" t="b">
        <v>1</v>
      </c>
      <c r="V2753" t="s">
        <v>1101</v>
      </c>
      <c r="W2753" t="s">
        <v>4297</v>
      </c>
      <c r="X2753" t="s">
        <v>14931</v>
      </c>
      <c r="Y2753">
        <v>86</v>
      </c>
      <c r="Z2753">
        <v>86</v>
      </c>
      <c r="AA2753">
        <v>5</v>
      </c>
      <c r="AB2753">
        <v>5</v>
      </c>
      <c r="AC2753">
        <v>22</v>
      </c>
    </row>
    <row r="2754" spans="1:29">
      <c r="A2754">
        <v>3001</v>
      </c>
      <c r="B2754" t="s">
        <v>806</v>
      </c>
      <c r="C2754" t="s">
        <v>4410</v>
      </c>
      <c r="J2754" t="s">
        <v>1449</v>
      </c>
      <c r="K2754">
        <v>0</v>
      </c>
      <c r="N2754" t="b">
        <v>1</v>
      </c>
      <c r="O2754" t="b">
        <v>0</v>
      </c>
      <c r="P2754" t="b">
        <v>0</v>
      </c>
      <c r="Q2754">
        <v>11</v>
      </c>
      <c r="R2754">
        <v>0</v>
      </c>
      <c r="S2754">
        <v>1</v>
      </c>
      <c r="T2754">
        <v>5</v>
      </c>
      <c r="U2754" t="b">
        <v>1</v>
      </c>
      <c r="V2754" t="s">
        <v>1101</v>
      </c>
      <c r="W2754" t="s">
        <v>4297</v>
      </c>
      <c r="X2754" t="s">
        <v>15064</v>
      </c>
      <c r="Y2754">
        <v>86</v>
      </c>
      <c r="Z2754">
        <v>86</v>
      </c>
      <c r="AA2754">
        <v>7</v>
      </c>
      <c r="AB2754">
        <v>7</v>
      </c>
      <c r="AC2754">
        <v>22</v>
      </c>
    </row>
    <row r="2755" spans="1:29">
      <c r="A2755">
        <v>3002</v>
      </c>
      <c r="B2755" t="s">
        <v>806</v>
      </c>
      <c r="C2755" t="s">
        <v>4411</v>
      </c>
      <c r="J2755" t="s">
        <v>1449</v>
      </c>
      <c r="K2755">
        <v>0</v>
      </c>
      <c r="N2755" t="b">
        <v>1</v>
      </c>
      <c r="O2755" t="b">
        <v>0</v>
      </c>
      <c r="P2755" t="b">
        <v>0</v>
      </c>
      <c r="Q2755">
        <v>11</v>
      </c>
      <c r="R2755">
        <v>0</v>
      </c>
      <c r="S2755">
        <v>1</v>
      </c>
      <c r="T2755">
        <v>5</v>
      </c>
      <c r="U2755" t="b">
        <v>1</v>
      </c>
      <c r="V2755" t="s">
        <v>1101</v>
      </c>
      <c r="W2755" t="s">
        <v>4297</v>
      </c>
      <c r="X2755" t="s">
        <v>15464</v>
      </c>
      <c r="Y2755">
        <v>86</v>
      </c>
      <c r="Z2755">
        <v>86</v>
      </c>
      <c r="AA2755">
        <v>9</v>
      </c>
      <c r="AB2755">
        <v>9</v>
      </c>
      <c r="AC2755">
        <v>22</v>
      </c>
    </row>
    <row r="2756" spans="1:29">
      <c r="A2756">
        <v>3003</v>
      </c>
      <c r="B2756" t="s">
        <v>806</v>
      </c>
      <c r="C2756" t="s">
        <v>4412</v>
      </c>
      <c r="J2756" t="s">
        <v>1449</v>
      </c>
      <c r="K2756">
        <v>0</v>
      </c>
      <c r="N2756" t="b">
        <v>1</v>
      </c>
      <c r="O2756" t="b">
        <v>0</v>
      </c>
      <c r="P2756" t="b">
        <v>0</v>
      </c>
      <c r="Q2756">
        <v>11</v>
      </c>
      <c r="R2756">
        <v>0</v>
      </c>
      <c r="S2756">
        <v>1</v>
      </c>
      <c r="T2756">
        <v>5</v>
      </c>
      <c r="U2756" t="b">
        <v>1</v>
      </c>
      <c r="V2756" t="s">
        <v>1101</v>
      </c>
      <c r="W2756" t="s">
        <v>4297</v>
      </c>
      <c r="X2756" t="s">
        <v>15565</v>
      </c>
      <c r="Y2756">
        <v>87</v>
      </c>
      <c r="Z2756">
        <v>87</v>
      </c>
      <c r="AA2756">
        <v>2</v>
      </c>
      <c r="AB2756">
        <v>2</v>
      </c>
      <c r="AC2756">
        <v>22</v>
      </c>
    </row>
    <row r="2757" spans="1:29">
      <c r="A2757">
        <v>3004</v>
      </c>
      <c r="B2757" t="s">
        <v>806</v>
      </c>
      <c r="C2757" t="s">
        <v>4413</v>
      </c>
      <c r="J2757" t="s">
        <v>1449</v>
      </c>
      <c r="K2757">
        <v>0</v>
      </c>
      <c r="N2757" t="b">
        <v>1</v>
      </c>
      <c r="O2757" t="b">
        <v>0</v>
      </c>
      <c r="P2757" t="b">
        <v>0</v>
      </c>
      <c r="Q2757">
        <v>11</v>
      </c>
      <c r="R2757">
        <v>0</v>
      </c>
      <c r="S2757">
        <v>1</v>
      </c>
      <c r="T2757">
        <v>5</v>
      </c>
      <c r="U2757" t="b">
        <v>1</v>
      </c>
      <c r="V2757" t="s">
        <v>1101</v>
      </c>
      <c r="W2757" t="s">
        <v>4297</v>
      </c>
      <c r="X2757" t="s">
        <v>14933</v>
      </c>
      <c r="Y2757">
        <v>87</v>
      </c>
      <c r="Z2757">
        <v>87</v>
      </c>
      <c r="AA2757">
        <v>5</v>
      </c>
      <c r="AB2757">
        <v>5</v>
      </c>
      <c r="AC2757">
        <v>22</v>
      </c>
    </row>
    <row r="2758" spans="1:29">
      <c r="A2758">
        <v>3005</v>
      </c>
      <c r="B2758" t="s">
        <v>806</v>
      </c>
      <c r="C2758" t="s">
        <v>4414</v>
      </c>
      <c r="J2758" t="s">
        <v>1449</v>
      </c>
      <c r="K2758">
        <v>0</v>
      </c>
      <c r="N2758" t="b">
        <v>1</v>
      </c>
      <c r="O2758" t="b">
        <v>0</v>
      </c>
      <c r="P2758" t="b">
        <v>0</v>
      </c>
      <c r="Q2758">
        <v>11</v>
      </c>
      <c r="R2758">
        <v>0</v>
      </c>
      <c r="S2758">
        <v>1</v>
      </c>
      <c r="T2758">
        <v>5</v>
      </c>
      <c r="U2758" t="b">
        <v>1</v>
      </c>
      <c r="V2758" t="s">
        <v>1101</v>
      </c>
      <c r="W2758" t="s">
        <v>4297</v>
      </c>
      <c r="X2758" t="s">
        <v>15065</v>
      </c>
      <c r="Y2758">
        <v>87</v>
      </c>
      <c r="Z2758">
        <v>87</v>
      </c>
      <c r="AA2758">
        <v>7</v>
      </c>
      <c r="AB2758">
        <v>7</v>
      </c>
      <c r="AC2758">
        <v>22</v>
      </c>
    </row>
    <row r="2759" spans="1:29">
      <c r="A2759">
        <v>3006</v>
      </c>
      <c r="B2759" t="s">
        <v>806</v>
      </c>
      <c r="C2759" t="s">
        <v>4415</v>
      </c>
      <c r="J2759" t="s">
        <v>1449</v>
      </c>
      <c r="K2759">
        <v>0</v>
      </c>
      <c r="N2759" t="b">
        <v>1</v>
      </c>
      <c r="O2759" t="b">
        <v>0</v>
      </c>
      <c r="P2759" t="b">
        <v>0</v>
      </c>
      <c r="Q2759">
        <v>11</v>
      </c>
      <c r="R2759">
        <v>0</v>
      </c>
      <c r="S2759">
        <v>1</v>
      </c>
      <c r="T2759">
        <v>5</v>
      </c>
      <c r="U2759" t="b">
        <v>1</v>
      </c>
      <c r="V2759" t="s">
        <v>1101</v>
      </c>
      <c r="W2759" t="s">
        <v>4297</v>
      </c>
      <c r="X2759" t="s">
        <v>15465</v>
      </c>
      <c r="Y2759">
        <v>87</v>
      </c>
      <c r="Z2759">
        <v>87</v>
      </c>
      <c r="AA2759">
        <v>9</v>
      </c>
      <c r="AB2759">
        <v>9</v>
      </c>
      <c r="AC2759">
        <v>22</v>
      </c>
    </row>
    <row r="2760" spans="1:29">
      <c r="A2760">
        <v>3007</v>
      </c>
      <c r="B2760" t="s">
        <v>806</v>
      </c>
      <c r="C2760" t="s">
        <v>4416</v>
      </c>
      <c r="J2760" t="s">
        <v>1449</v>
      </c>
      <c r="K2760">
        <v>0</v>
      </c>
      <c r="N2760" t="b">
        <v>1</v>
      </c>
      <c r="O2760" t="b">
        <v>0</v>
      </c>
      <c r="P2760" t="b">
        <v>0</v>
      </c>
      <c r="Q2760">
        <v>11</v>
      </c>
      <c r="R2760">
        <v>0</v>
      </c>
      <c r="S2760">
        <v>1</v>
      </c>
      <c r="T2760">
        <v>5</v>
      </c>
      <c r="U2760" t="b">
        <v>1</v>
      </c>
      <c r="V2760" t="s">
        <v>1101</v>
      </c>
      <c r="W2760" t="s">
        <v>4297</v>
      </c>
      <c r="X2760" t="s">
        <v>15566</v>
      </c>
      <c r="Y2760">
        <v>88</v>
      </c>
      <c r="Z2760">
        <v>88</v>
      </c>
      <c r="AA2760">
        <v>2</v>
      </c>
      <c r="AB2760">
        <v>2</v>
      </c>
      <c r="AC2760">
        <v>22</v>
      </c>
    </row>
    <row r="2761" spans="1:29">
      <c r="A2761">
        <v>3008</v>
      </c>
      <c r="B2761" t="s">
        <v>806</v>
      </c>
      <c r="C2761" t="s">
        <v>4417</v>
      </c>
      <c r="J2761" t="s">
        <v>1449</v>
      </c>
      <c r="K2761">
        <v>0</v>
      </c>
      <c r="N2761" t="b">
        <v>1</v>
      </c>
      <c r="O2761" t="b">
        <v>0</v>
      </c>
      <c r="P2761" t="b">
        <v>0</v>
      </c>
      <c r="Q2761">
        <v>11</v>
      </c>
      <c r="R2761">
        <v>0</v>
      </c>
      <c r="S2761">
        <v>1</v>
      </c>
      <c r="T2761">
        <v>5</v>
      </c>
      <c r="U2761" t="b">
        <v>1</v>
      </c>
      <c r="V2761" t="s">
        <v>1101</v>
      </c>
      <c r="W2761" t="s">
        <v>4297</v>
      </c>
      <c r="X2761" t="s">
        <v>14935</v>
      </c>
      <c r="Y2761">
        <v>88</v>
      </c>
      <c r="Z2761">
        <v>88</v>
      </c>
      <c r="AA2761">
        <v>5</v>
      </c>
      <c r="AB2761">
        <v>5</v>
      </c>
      <c r="AC2761">
        <v>22</v>
      </c>
    </row>
    <row r="2762" spans="1:29">
      <c r="A2762">
        <v>3009</v>
      </c>
      <c r="B2762" t="s">
        <v>806</v>
      </c>
      <c r="C2762" t="s">
        <v>4418</v>
      </c>
      <c r="J2762" t="s">
        <v>1449</v>
      </c>
      <c r="K2762">
        <v>0</v>
      </c>
      <c r="N2762" t="b">
        <v>1</v>
      </c>
      <c r="O2762" t="b">
        <v>0</v>
      </c>
      <c r="P2762" t="b">
        <v>0</v>
      </c>
      <c r="Q2762">
        <v>11</v>
      </c>
      <c r="R2762">
        <v>0</v>
      </c>
      <c r="S2762">
        <v>1</v>
      </c>
      <c r="T2762">
        <v>5</v>
      </c>
      <c r="U2762" t="b">
        <v>1</v>
      </c>
      <c r="V2762" t="s">
        <v>1101</v>
      </c>
      <c r="W2762" t="s">
        <v>4297</v>
      </c>
      <c r="X2762" t="s">
        <v>15066</v>
      </c>
      <c r="Y2762">
        <v>88</v>
      </c>
      <c r="Z2762">
        <v>88</v>
      </c>
      <c r="AA2762">
        <v>7</v>
      </c>
      <c r="AB2762">
        <v>7</v>
      </c>
      <c r="AC2762">
        <v>22</v>
      </c>
    </row>
    <row r="2763" spans="1:29">
      <c r="A2763">
        <v>3010</v>
      </c>
      <c r="B2763" t="s">
        <v>806</v>
      </c>
      <c r="C2763" t="s">
        <v>4419</v>
      </c>
      <c r="J2763" t="s">
        <v>1449</v>
      </c>
      <c r="K2763">
        <v>0</v>
      </c>
      <c r="N2763" t="b">
        <v>1</v>
      </c>
      <c r="O2763" t="b">
        <v>0</v>
      </c>
      <c r="P2763" t="b">
        <v>0</v>
      </c>
      <c r="Q2763">
        <v>11</v>
      </c>
      <c r="R2763">
        <v>0</v>
      </c>
      <c r="S2763">
        <v>1</v>
      </c>
      <c r="T2763">
        <v>5</v>
      </c>
      <c r="U2763" t="b">
        <v>1</v>
      </c>
      <c r="V2763" t="s">
        <v>1101</v>
      </c>
      <c r="W2763" t="s">
        <v>4297</v>
      </c>
      <c r="X2763" t="s">
        <v>15466</v>
      </c>
      <c r="Y2763">
        <v>88</v>
      </c>
      <c r="Z2763">
        <v>88</v>
      </c>
      <c r="AA2763">
        <v>9</v>
      </c>
      <c r="AB2763">
        <v>9</v>
      </c>
      <c r="AC2763">
        <v>22</v>
      </c>
    </row>
    <row r="2764" spans="1:29">
      <c r="A2764">
        <v>3011</v>
      </c>
      <c r="B2764" t="s">
        <v>806</v>
      </c>
      <c r="C2764" t="s">
        <v>4420</v>
      </c>
      <c r="J2764" t="s">
        <v>1457</v>
      </c>
      <c r="K2764">
        <v>0</v>
      </c>
      <c r="N2764" t="b">
        <v>1</v>
      </c>
      <c r="O2764" t="b">
        <v>0</v>
      </c>
      <c r="P2764" t="b">
        <v>0</v>
      </c>
      <c r="Q2764">
        <v>11</v>
      </c>
      <c r="R2764">
        <v>0</v>
      </c>
      <c r="S2764">
        <v>1</v>
      </c>
      <c r="T2764">
        <v>5</v>
      </c>
      <c r="U2764" t="b">
        <v>1</v>
      </c>
      <c r="V2764" t="s">
        <v>1101</v>
      </c>
      <c r="W2764" t="s">
        <v>4297</v>
      </c>
      <c r="X2764" t="s">
        <v>15567</v>
      </c>
      <c r="Y2764">
        <v>80</v>
      </c>
      <c r="Z2764">
        <v>80</v>
      </c>
      <c r="AA2764">
        <v>10</v>
      </c>
      <c r="AB2764">
        <v>10</v>
      </c>
      <c r="AC2764">
        <v>22</v>
      </c>
    </row>
    <row r="2765" spans="1:29">
      <c r="A2765">
        <v>3012</v>
      </c>
      <c r="B2765" t="s">
        <v>806</v>
      </c>
      <c r="C2765" t="s">
        <v>4421</v>
      </c>
      <c r="J2765" t="s">
        <v>1457</v>
      </c>
      <c r="K2765">
        <v>0</v>
      </c>
      <c r="N2765" t="b">
        <v>1</v>
      </c>
      <c r="O2765" t="b">
        <v>0</v>
      </c>
      <c r="P2765" t="b">
        <v>0</v>
      </c>
      <c r="Q2765">
        <v>11</v>
      </c>
      <c r="R2765">
        <v>0</v>
      </c>
      <c r="S2765">
        <v>1</v>
      </c>
      <c r="T2765">
        <v>5</v>
      </c>
      <c r="U2765" t="b">
        <v>1</v>
      </c>
      <c r="V2765" t="s">
        <v>1101</v>
      </c>
      <c r="W2765" t="s">
        <v>4297</v>
      </c>
      <c r="X2765" t="s">
        <v>15568</v>
      </c>
      <c r="Y2765">
        <v>81</v>
      </c>
      <c r="Z2765">
        <v>81</v>
      </c>
      <c r="AA2765">
        <v>10</v>
      </c>
      <c r="AB2765">
        <v>10</v>
      </c>
      <c r="AC2765">
        <v>22</v>
      </c>
    </row>
    <row r="2766" spans="1:29">
      <c r="A2766">
        <v>3013</v>
      </c>
      <c r="B2766" t="s">
        <v>806</v>
      </c>
      <c r="C2766" t="s">
        <v>4422</v>
      </c>
      <c r="J2766" t="s">
        <v>1457</v>
      </c>
      <c r="K2766">
        <v>0</v>
      </c>
      <c r="N2766" t="b">
        <v>1</v>
      </c>
      <c r="O2766" t="b">
        <v>0</v>
      </c>
      <c r="P2766" t="b">
        <v>0</v>
      </c>
      <c r="Q2766">
        <v>11</v>
      </c>
      <c r="R2766">
        <v>0</v>
      </c>
      <c r="S2766">
        <v>1</v>
      </c>
      <c r="T2766">
        <v>5</v>
      </c>
      <c r="U2766" t="b">
        <v>1</v>
      </c>
      <c r="V2766" t="s">
        <v>1101</v>
      </c>
      <c r="W2766" t="s">
        <v>4297</v>
      </c>
      <c r="X2766" t="s">
        <v>15569</v>
      </c>
      <c r="Y2766">
        <v>82</v>
      </c>
      <c r="Z2766">
        <v>82</v>
      </c>
      <c r="AA2766">
        <v>10</v>
      </c>
      <c r="AB2766">
        <v>10</v>
      </c>
      <c r="AC2766">
        <v>22</v>
      </c>
    </row>
    <row r="2767" spans="1:29">
      <c r="A2767">
        <v>3014</v>
      </c>
      <c r="B2767" t="s">
        <v>806</v>
      </c>
      <c r="C2767" t="s">
        <v>4423</v>
      </c>
      <c r="J2767" t="s">
        <v>1457</v>
      </c>
      <c r="K2767">
        <v>0</v>
      </c>
      <c r="N2767" t="b">
        <v>1</v>
      </c>
      <c r="O2767" t="b">
        <v>0</v>
      </c>
      <c r="P2767" t="b">
        <v>0</v>
      </c>
      <c r="Q2767">
        <v>11</v>
      </c>
      <c r="R2767">
        <v>0</v>
      </c>
      <c r="S2767">
        <v>1</v>
      </c>
      <c r="T2767">
        <v>5</v>
      </c>
      <c r="U2767" t="b">
        <v>1</v>
      </c>
      <c r="V2767" t="s">
        <v>1101</v>
      </c>
      <c r="W2767" t="s">
        <v>4297</v>
      </c>
      <c r="X2767" t="s">
        <v>15570</v>
      </c>
      <c r="Y2767">
        <v>83</v>
      </c>
      <c r="Z2767">
        <v>83</v>
      </c>
      <c r="AA2767">
        <v>10</v>
      </c>
      <c r="AB2767">
        <v>10</v>
      </c>
      <c r="AC2767">
        <v>22</v>
      </c>
    </row>
    <row r="2768" spans="1:29">
      <c r="A2768">
        <v>3015</v>
      </c>
      <c r="B2768" t="s">
        <v>806</v>
      </c>
      <c r="C2768" t="s">
        <v>4424</v>
      </c>
      <c r="J2768" t="s">
        <v>1457</v>
      </c>
      <c r="K2768">
        <v>0</v>
      </c>
      <c r="N2768" t="b">
        <v>1</v>
      </c>
      <c r="O2768" t="b">
        <v>0</v>
      </c>
      <c r="P2768" t="b">
        <v>0</v>
      </c>
      <c r="Q2768">
        <v>11</v>
      </c>
      <c r="R2768">
        <v>0</v>
      </c>
      <c r="S2768">
        <v>1</v>
      </c>
      <c r="T2768">
        <v>5</v>
      </c>
      <c r="U2768" t="b">
        <v>1</v>
      </c>
      <c r="V2768" t="s">
        <v>1101</v>
      </c>
      <c r="W2768" t="s">
        <v>4297</v>
      </c>
      <c r="X2768" t="s">
        <v>15571</v>
      </c>
      <c r="Y2768">
        <v>84</v>
      </c>
      <c r="Z2768">
        <v>84</v>
      </c>
      <c r="AA2768">
        <v>10</v>
      </c>
      <c r="AB2768">
        <v>10</v>
      </c>
      <c r="AC2768">
        <v>22</v>
      </c>
    </row>
    <row r="2769" spans="1:29">
      <c r="A2769">
        <v>3016</v>
      </c>
      <c r="B2769" t="s">
        <v>806</v>
      </c>
      <c r="C2769" t="s">
        <v>4425</v>
      </c>
      <c r="J2769" t="s">
        <v>1457</v>
      </c>
      <c r="K2769">
        <v>0</v>
      </c>
      <c r="N2769" t="b">
        <v>1</v>
      </c>
      <c r="O2769" t="b">
        <v>0</v>
      </c>
      <c r="P2769" t="b">
        <v>0</v>
      </c>
      <c r="Q2769">
        <v>11</v>
      </c>
      <c r="R2769">
        <v>0</v>
      </c>
      <c r="S2769">
        <v>1</v>
      </c>
      <c r="T2769">
        <v>5</v>
      </c>
      <c r="U2769" t="b">
        <v>1</v>
      </c>
      <c r="V2769" t="s">
        <v>1101</v>
      </c>
      <c r="W2769" t="s">
        <v>4297</v>
      </c>
      <c r="X2769" t="s">
        <v>15572</v>
      </c>
      <c r="Y2769">
        <v>85</v>
      </c>
      <c r="Z2769">
        <v>85</v>
      </c>
      <c r="AA2769">
        <v>10</v>
      </c>
      <c r="AB2769">
        <v>10</v>
      </c>
      <c r="AC2769">
        <v>22</v>
      </c>
    </row>
    <row r="2770" spans="1:29">
      <c r="A2770">
        <v>3017</v>
      </c>
      <c r="B2770" t="s">
        <v>806</v>
      </c>
      <c r="C2770" t="s">
        <v>4426</v>
      </c>
      <c r="J2770" t="s">
        <v>1457</v>
      </c>
      <c r="K2770">
        <v>0</v>
      </c>
      <c r="N2770" t="b">
        <v>1</v>
      </c>
      <c r="O2770" t="b">
        <v>0</v>
      </c>
      <c r="P2770" t="b">
        <v>0</v>
      </c>
      <c r="Q2770">
        <v>11</v>
      </c>
      <c r="R2770">
        <v>0</v>
      </c>
      <c r="S2770">
        <v>1</v>
      </c>
      <c r="T2770">
        <v>5</v>
      </c>
      <c r="U2770" t="b">
        <v>1</v>
      </c>
      <c r="V2770" t="s">
        <v>1101</v>
      </c>
      <c r="W2770" t="s">
        <v>4297</v>
      </c>
      <c r="X2770" t="s">
        <v>15573</v>
      </c>
      <c r="Y2770">
        <v>86</v>
      </c>
      <c r="Z2770">
        <v>86</v>
      </c>
      <c r="AA2770">
        <v>10</v>
      </c>
      <c r="AB2770">
        <v>10</v>
      </c>
      <c r="AC2770">
        <v>22</v>
      </c>
    </row>
    <row r="2771" spans="1:29">
      <c r="A2771">
        <v>3018</v>
      </c>
      <c r="B2771" t="s">
        <v>806</v>
      </c>
      <c r="C2771" t="s">
        <v>4427</v>
      </c>
      <c r="J2771" t="s">
        <v>1457</v>
      </c>
      <c r="K2771">
        <v>0</v>
      </c>
      <c r="N2771" t="b">
        <v>1</v>
      </c>
      <c r="O2771" t="b">
        <v>0</v>
      </c>
      <c r="P2771" t="b">
        <v>0</v>
      </c>
      <c r="Q2771">
        <v>11</v>
      </c>
      <c r="R2771">
        <v>0</v>
      </c>
      <c r="S2771">
        <v>1</v>
      </c>
      <c r="T2771">
        <v>5</v>
      </c>
      <c r="U2771" t="b">
        <v>1</v>
      </c>
      <c r="V2771" t="s">
        <v>1101</v>
      </c>
      <c r="W2771" t="s">
        <v>4297</v>
      </c>
      <c r="X2771" t="s">
        <v>15574</v>
      </c>
      <c r="Y2771">
        <v>87</v>
      </c>
      <c r="Z2771">
        <v>87</v>
      </c>
      <c r="AA2771">
        <v>10</v>
      </c>
      <c r="AB2771">
        <v>10</v>
      </c>
      <c r="AC2771">
        <v>22</v>
      </c>
    </row>
    <row r="2772" spans="1:29">
      <c r="A2772">
        <v>3019</v>
      </c>
      <c r="B2772" t="s">
        <v>806</v>
      </c>
      <c r="C2772" t="s">
        <v>4428</v>
      </c>
      <c r="J2772" t="s">
        <v>1457</v>
      </c>
      <c r="K2772">
        <v>0</v>
      </c>
      <c r="N2772" t="b">
        <v>1</v>
      </c>
      <c r="O2772" t="b">
        <v>0</v>
      </c>
      <c r="P2772" t="b">
        <v>0</v>
      </c>
      <c r="Q2772">
        <v>11</v>
      </c>
      <c r="R2772">
        <v>0</v>
      </c>
      <c r="S2772">
        <v>1</v>
      </c>
      <c r="T2772">
        <v>5</v>
      </c>
      <c r="U2772" t="b">
        <v>1</v>
      </c>
      <c r="V2772" t="s">
        <v>1101</v>
      </c>
      <c r="W2772" t="s">
        <v>4297</v>
      </c>
      <c r="X2772" t="s">
        <v>15575</v>
      </c>
      <c r="Y2772">
        <v>88</v>
      </c>
      <c r="Z2772">
        <v>88</v>
      </c>
      <c r="AA2772">
        <v>10</v>
      </c>
      <c r="AB2772">
        <v>10</v>
      </c>
      <c r="AC2772">
        <v>22</v>
      </c>
    </row>
    <row r="2773" spans="1:29">
      <c r="A2773">
        <v>3020</v>
      </c>
      <c r="B2773" t="s">
        <v>806</v>
      </c>
      <c r="C2773" t="s">
        <v>4429</v>
      </c>
      <c r="J2773" t="s">
        <v>1457</v>
      </c>
      <c r="K2773">
        <v>0</v>
      </c>
      <c r="N2773" t="b">
        <v>1</v>
      </c>
      <c r="O2773" t="b">
        <v>0</v>
      </c>
      <c r="P2773" t="b">
        <v>0</v>
      </c>
      <c r="Q2773">
        <v>11</v>
      </c>
      <c r="R2773">
        <v>0</v>
      </c>
      <c r="S2773">
        <v>1</v>
      </c>
      <c r="T2773">
        <v>5</v>
      </c>
      <c r="U2773" t="b">
        <v>1</v>
      </c>
      <c r="V2773" t="s">
        <v>1101</v>
      </c>
      <c r="W2773" t="s">
        <v>4297</v>
      </c>
      <c r="X2773" t="s">
        <v>15576</v>
      </c>
      <c r="Y2773">
        <v>80</v>
      </c>
      <c r="Z2773">
        <v>80</v>
      </c>
      <c r="AA2773">
        <v>11</v>
      </c>
      <c r="AB2773">
        <v>11</v>
      </c>
      <c r="AC2773">
        <v>22</v>
      </c>
    </row>
    <row r="2774" spans="1:29">
      <c r="A2774">
        <v>3021</v>
      </c>
      <c r="B2774" t="s">
        <v>806</v>
      </c>
      <c r="C2774" t="s">
        <v>4430</v>
      </c>
      <c r="J2774" t="s">
        <v>1457</v>
      </c>
      <c r="K2774">
        <v>0</v>
      </c>
      <c r="N2774" t="b">
        <v>1</v>
      </c>
      <c r="O2774" t="b">
        <v>0</v>
      </c>
      <c r="P2774" t="b">
        <v>0</v>
      </c>
      <c r="Q2774">
        <v>11</v>
      </c>
      <c r="R2774">
        <v>0</v>
      </c>
      <c r="S2774">
        <v>1</v>
      </c>
      <c r="T2774">
        <v>5</v>
      </c>
      <c r="U2774" t="b">
        <v>1</v>
      </c>
      <c r="V2774" t="s">
        <v>1101</v>
      </c>
      <c r="W2774" t="s">
        <v>4297</v>
      </c>
      <c r="X2774" t="s">
        <v>15577</v>
      </c>
      <c r="Y2774">
        <v>81</v>
      </c>
      <c r="Z2774">
        <v>81</v>
      </c>
      <c r="AA2774">
        <v>11</v>
      </c>
      <c r="AB2774">
        <v>11</v>
      </c>
      <c r="AC2774">
        <v>22</v>
      </c>
    </row>
    <row r="2775" spans="1:29">
      <c r="A2775">
        <v>3022</v>
      </c>
      <c r="B2775" t="s">
        <v>806</v>
      </c>
      <c r="C2775" t="s">
        <v>4431</v>
      </c>
      <c r="J2775" t="s">
        <v>1457</v>
      </c>
      <c r="K2775">
        <v>0</v>
      </c>
      <c r="N2775" t="b">
        <v>1</v>
      </c>
      <c r="O2775" t="b">
        <v>0</v>
      </c>
      <c r="P2775" t="b">
        <v>0</v>
      </c>
      <c r="Q2775">
        <v>11</v>
      </c>
      <c r="R2775">
        <v>0</v>
      </c>
      <c r="S2775">
        <v>1</v>
      </c>
      <c r="T2775">
        <v>5</v>
      </c>
      <c r="U2775" t="b">
        <v>1</v>
      </c>
      <c r="V2775" t="s">
        <v>1101</v>
      </c>
      <c r="W2775" t="s">
        <v>4297</v>
      </c>
      <c r="X2775" t="s">
        <v>15578</v>
      </c>
      <c r="Y2775">
        <v>82</v>
      </c>
      <c r="Z2775">
        <v>82</v>
      </c>
      <c r="AA2775">
        <v>11</v>
      </c>
      <c r="AB2775">
        <v>11</v>
      </c>
      <c r="AC2775">
        <v>22</v>
      </c>
    </row>
    <row r="2776" spans="1:29">
      <c r="A2776">
        <v>3023</v>
      </c>
      <c r="B2776" t="s">
        <v>806</v>
      </c>
      <c r="C2776" t="s">
        <v>4432</v>
      </c>
      <c r="J2776" t="s">
        <v>1457</v>
      </c>
      <c r="K2776">
        <v>0</v>
      </c>
      <c r="N2776" t="b">
        <v>1</v>
      </c>
      <c r="O2776" t="b">
        <v>0</v>
      </c>
      <c r="P2776" t="b">
        <v>0</v>
      </c>
      <c r="Q2776">
        <v>11</v>
      </c>
      <c r="R2776">
        <v>0</v>
      </c>
      <c r="S2776">
        <v>1</v>
      </c>
      <c r="T2776">
        <v>5</v>
      </c>
      <c r="U2776" t="b">
        <v>1</v>
      </c>
      <c r="V2776" t="s">
        <v>1101</v>
      </c>
      <c r="W2776" t="s">
        <v>4297</v>
      </c>
      <c r="X2776" t="s">
        <v>15579</v>
      </c>
      <c r="Y2776">
        <v>83</v>
      </c>
      <c r="Z2776">
        <v>83</v>
      </c>
      <c r="AA2776">
        <v>11</v>
      </c>
      <c r="AB2776">
        <v>11</v>
      </c>
      <c r="AC2776">
        <v>22</v>
      </c>
    </row>
    <row r="2777" spans="1:29">
      <c r="A2777">
        <v>3024</v>
      </c>
      <c r="B2777" t="s">
        <v>806</v>
      </c>
      <c r="C2777" t="s">
        <v>4433</v>
      </c>
      <c r="J2777" t="s">
        <v>1457</v>
      </c>
      <c r="K2777">
        <v>0</v>
      </c>
      <c r="N2777" t="b">
        <v>1</v>
      </c>
      <c r="O2777" t="b">
        <v>0</v>
      </c>
      <c r="P2777" t="b">
        <v>0</v>
      </c>
      <c r="Q2777">
        <v>11</v>
      </c>
      <c r="R2777">
        <v>0</v>
      </c>
      <c r="S2777">
        <v>1</v>
      </c>
      <c r="T2777">
        <v>5</v>
      </c>
      <c r="U2777" t="b">
        <v>1</v>
      </c>
      <c r="V2777" t="s">
        <v>1101</v>
      </c>
      <c r="W2777" t="s">
        <v>4297</v>
      </c>
      <c r="X2777" t="s">
        <v>15580</v>
      </c>
      <c r="Y2777">
        <v>84</v>
      </c>
      <c r="Z2777">
        <v>84</v>
      </c>
      <c r="AA2777">
        <v>11</v>
      </c>
      <c r="AB2777">
        <v>11</v>
      </c>
      <c r="AC2777">
        <v>22</v>
      </c>
    </row>
    <row r="2778" spans="1:29">
      <c r="A2778">
        <v>3025</v>
      </c>
      <c r="B2778" t="s">
        <v>806</v>
      </c>
      <c r="C2778" t="s">
        <v>4434</v>
      </c>
      <c r="J2778" t="s">
        <v>1457</v>
      </c>
      <c r="K2778">
        <v>0</v>
      </c>
      <c r="N2778" t="b">
        <v>1</v>
      </c>
      <c r="O2778" t="b">
        <v>0</v>
      </c>
      <c r="P2778" t="b">
        <v>0</v>
      </c>
      <c r="Q2778">
        <v>11</v>
      </c>
      <c r="R2778">
        <v>0</v>
      </c>
      <c r="S2778">
        <v>1</v>
      </c>
      <c r="T2778">
        <v>5</v>
      </c>
      <c r="U2778" t="b">
        <v>1</v>
      </c>
      <c r="V2778" t="s">
        <v>1101</v>
      </c>
      <c r="W2778" t="s">
        <v>4297</v>
      </c>
      <c r="X2778" t="s">
        <v>15581</v>
      </c>
      <c r="Y2778">
        <v>85</v>
      </c>
      <c r="Z2778">
        <v>85</v>
      </c>
      <c r="AA2778">
        <v>11</v>
      </c>
      <c r="AB2778">
        <v>11</v>
      </c>
      <c r="AC2778">
        <v>22</v>
      </c>
    </row>
    <row r="2779" spans="1:29">
      <c r="A2779">
        <v>3026</v>
      </c>
      <c r="B2779" t="s">
        <v>806</v>
      </c>
      <c r="C2779" t="s">
        <v>4435</v>
      </c>
      <c r="J2779" t="s">
        <v>1457</v>
      </c>
      <c r="K2779">
        <v>0</v>
      </c>
      <c r="N2779" t="b">
        <v>1</v>
      </c>
      <c r="O2779" t="b">
        <v>0</v>
      </c>
      <c r="P2779" t="b">
        <v>0</v>
      </c>
      <c r="Q2779">
        <v>11</v>
      </c>
      <c r="R2779">
        <v>0</v>
      </c>
      <c r="S2779">
        <v>1</v>
      </c>
      <c r="T2779">
        <v>5</v>
      </c>
      <c r="U2779" t="b">
        <v>1</v>
      </c>
      <c r="V2779" t="s">
        <v>1101</v>
      </c>
      <c r="W2779" t="s">
        <v>4297</v>
      </c>
      <c r="X2779" t="s">
        <v>15582</v>
      </c>
      <c r="Y2779">
        <v>86</v>
      </c>
      <c r="Z2779">
        <v>86</v>
      </c>
      <c r="AA2779">
        <v>11</v>
      </c>
      <c r="AB2779">
        <v>11</v>
      </c>
      <c r="AC2779">
        <v>22</v>
      </c>
    </row>
    <row r="2780" spans="1:29">
      <c r="A2780">
        <v>3027</v>
      </c>
      <c r="B2780" t="s">
        <v>806</v>
      </c>
      <c r="C2780" t="s">
        <v>4436</v>
      </c>
      <c r="J2780" t="s">
        <v>1457</v>
      </c>
      <c r="K2780">
        <v>0</v>
      </c>
      <c r="N2780" t="b">
        <v>1</v>
      </c>
      <c r="O2780" t="b">
        <v>0</v>
      </c>
      <c r="P2780" t="b">
        <v>0</v>
      </c>
      <c r="Q2780">
        <v>11</v>
      </c>
      <c r="R2780">
        <v>0</v>
      </c>
      <c r="S2780">
        <v>1</v>
      </c>
      <c r="T2780">
        <v>5</v>
      </c>
      <c r="U2780" t="b">
        <v>1</v>
      </c>
      <c r="V2780" t="s">
        <v>1101</v>
      </c>
      <c r="W2780" t="s">
        <v>4297</v>
      </c>
      <c r="X2780" t="s">
        <v>15583</v>
      </c>
      <c r="Y2780">
        <v>87</v>
      </c>
      <c r="Z2780">
        <v>87</v>
      </c>
      <c r="AA2780">
        <v>11</v>
      </c>
      <c r="AB2780">
        <v>11</v>
      </c>
      <c r="AC2780">
        <v>22</v>
      </c>
    </row>
    <row r="2781" spans="1:29">
      <c r="A2781">
        <v>3028</v>
      </c>
      <c r="B2781" t="s">
        <v>806</v>
      </c>
      <c r="C2781" t="s">
        <v>4437</v>
      </c>
      <c r="J2781" t="s">
        <v>1457</v>
      </c>
      <c r="K2781">
        <v>0</v>
      </c>
      <c r="N2781" t="b">
        <v>1</v>
      </c>
      <c r="O2781" t="b">
        <v>0</v>
      </c>
      <c r="P2781" t="b">
        <v>0</v>
      </c>
      <c r="Q2781">
        <v>11</v>
      </c>
      <c r="R2781">
        <v>0</v>
      </c>
      <c r="S2781">
        <v>1</v>
      </c>
      <c r="T2781">
        <v>5</v>
      </c>
      <c r="U2781" t="b">
        <v>1</v>
      </c>
      <c r="V2781" t="s">
        <v>1101</v>
      </c>
      <c r="W2781" t="s">
        <v>4297</v>
      </c>
      <c r="X2781" t="s">
        <v>15584</v>
      </c>
      <c r="Y2781">
        <v>88</v>
      </c>
      <c r="Z2781">
        <v>88</v>
      </c>
      <c r="AA2781">
        <v>11</v>
      </c>
      <c r="AB2781">
        <v>11</v>
      </c>
      <c r="AC2781">
        <v>22</v>
      </c>
    </row>
    <row r="2782" spans="1:29">
      <c r="A2782">
        <v>3033</v>
      </c>
      <c r="B2782" t="s">
        <v>1516</v>
      </c>
      <c r="C2782" t="s">
        <v>4441</v>
      </c>
      <c r="D2782" t="s">
        <v>4438</v>
      </c>
      <c r="E2782" t="s">
        <v>4439</v>
      </c>
      <c r="U2782" t="b">
        <v>1</v>
      </c>
      <c r="V2782" t="s">
        <v>1101</v>
      </c>
      <c r="W2782" t="s">
        <v>4297</v>
      </c>
      <c r="X2782" t="s">
        <v>15585</v>
      </c>
      <c r="Y2782">
        <v>90</v>
      </c>
      <c r="Z2782">
        <v>117</v>
      </c>
      <c r="AA2782">
        <v>2</v>
      </c>
      <c r="AB2782">
        <v>12</v>
      </c>
      <c r="AC2782">
        <v>22</v>
      </c>
    </row>
    <row r="2783" spans="1:29">
      <c r="A2783">
        <v>3034</v>
      </c>
      <c r="B2783" t="s">
        <v>828</v>
      </c>
      <c r="C2783" t="s">
        <v>4442</v>
      </c>
      <c r="U2783" t="b">
        <v>1</v>
      </c>
      <c r="V2783" t="s">
        <v>1101</v>
      </c>
      <c r="W2783" t="s">
        <v>4297</v>
      </c>
      <c r="X2783" t="s">
        <v>15586</v>
      </c>
      <c r="Y2783">
        <v>90</v>
      </c>
      <c r="Z2783">
        <v>117</v>
      </c>
      <c r="AA2783">
        <v>2</v>
      </c>
      <c r="AB2783">
        <v>11</v>
      </c>
      <c r="AC2783">
        <v>22</v>
      </c>
    </row>
    <row r="2784" spans="1:29">
      <c r="A2784">
        <v>3035</v>
      </c>
      <c r="B2784" t="s">
        <v>1521</v>
      </c>
      <c r="C2784" t="s">
        <v>4443</v>
      </c>
      <c r="U2784" t="b">
        <v>1</v>
      </c>
      <c r="V2784" t="s">
        <v>1101</v>
      </c>
      <c r="W2784" t="s">
        <v>4297</v>
      </c>
      <c r="X2784" t="s">
        <v>15587</v>
      </c>
      <c r="Y2784">
        <v>91</v>
      </c>
      <c r="Z2784">
        <v>117</v>
      </c>
      <c r="AA2784">
        <v>2</v>
      </c>
      <c r="AB2784">
        <v>12</v>
      </c>
      <c r="AC2784">
        <v>22</v>
      </c>
    </row>
    <row r="2785" spans="1:29">
      <c r="A2785">
        <v>3036</v>
      </c>
      <c r="B2785" t="s">
        <v>806</v>
      </c>
      <c r="C2785" t="s">
        <v>4444</v>
      </c>
      <c r="G2785" t="s">
        <v>4445</v>
      </c>
      <c r="J2785" t="s">
        <v>1457</v>
      </c>
      <c r="K2785">
        <v>0</v>
      </c>
      <c r="N2785" t="b">
        <v>1</v>
      </c>
      <c r="O2785" t="b">
        <v>0</v>
      </c>
      <c r="P2785" t="b">
        <v>0</v>
      </c>
      <c r="Q2785">
        <v>11</v>
      </c>
      <c r="R2785">
        <v>0</v>
      </c>
      <c r="S2785">
        <v>1</v>
      </c>
      <c r="T2785">
        <v>2</v>
      </c>
      <c r="U2785" t="b">
        <v>1</v>
      </c>
      <c r="V2785" t="s">
        <v>1101</v>
      </c>
      <c r="W2785" t="s">
        <v>4297</v>
      </c>
      <c r="X2785" t="s">
        <v>15588</v>
      </c>
      <c r="Y2785">
        <v>92</v>
      </c>
      <c r="Z2785">
        <v>92</v>
      </c>
      <c r="AA2785">
        <v>11</v>
      </c>
      <c r="AB2785">
        <v>11</v>
      </c>
      <c r="AC2785">
        <v>22</v>
      </c>
    </row>
    <row r="2786" spans="1:29">
      <c r="A2786">
        <v>3037</v>
      </c>
      <c r="B2786" t="s">
        <v>806</v>
      </c>
      <c r="C2786" t="s">
        <v>4446</v>
      </c>
      <c r="J2786" t="s">
        <v>1457</v>
      </c>
      <c r="K2786">
        <v>0</v>
      </c>
      <c r="N2786" t="b">
        <v>1</v>
      </c>
      <c r="O2786" t="b">
        <v>0</v>
      </c>
      <c r="P2786" t="b">
        <v>0</v>
      </c>
      <c r="Q2786">
        <v>11</v>
      </c>
      <c r="R2786">
        <v>3</v>
      </c>
      <c r="S2786">
        <v>1</v>
      </c>
      <c r="T2786">
        <v>2</v>
      </c>
      <c r="U2786" t="b">
        <v>1</v>
      </c>
      <c r="V2786" t="s">
        <v>1101</v>
      </c>
      <c r="W2786" t="s">
        <v>4297</v>
      </c>
      <c r="X2786" t="s">
        <v>15589</v>
      </c>
      <c r="Y2786">
        <v>94</v>
      </c>
      <c r="Z2786">
        <v>94</v>
      </c>
      <c r="AA2786">
        <v>11</v>
      </c>
      <c r="AB2786">
        <v>11</v>
      </c>
      <c r="AC2786">
        <v>22</v>
      </c>
    </row>
    <row r="2787" spans="1:29">
      <c r="A2787">
        <v>3038</v>
      </c>
      <c r="B2787" t="s">
        <v>806</v>
      </c>
      <c r="C2787" t="s">
        <v>4447</v>
      </c>
      <c r="J2787" t="s">
        <v>1457</v>
      </c>
      <c r="K2787">
        <v>0</v>
      </c>
      <c r="N2787" t="b">
        <v>1</v>
      </c>
      <c r="O2787" t="b">
        <v>0</v>
      </c>
      <c r="P2787" t="b">
        <v>0</v>
      </c>
      <c r="Q2787">
        <v>11</v>
      </c>
      <c r="R2787">
        <v>3</v>
      </c>
      <c r="S2787">
        <v>1</v>
      </c>
      <c r="T2787">
        <v>2</v>
      </c>
      <c r="U2787" t="b">
        <v>1</v>
      </c>
      <c r="V2787" t="s">
        <v>1101</v>
      </c>
      <c r="W2787" t="s">
        <v>4297</v>
      </c>
      <c r="X2787" t="s">
        <v>15590</v>
      </c>
      <c r="Y2787">
        <v>95</v>
      </c>
      <c r="Z2787">
        <v>95</v>
      </c>
      <c r="AA2787">
        <v>11</v>
      </c>
      <c r="AB2787">
        <v>11</v>
      </c>
      <c r="AC2787">
        <v>22</v>
      </c>
    </row>
    <row r="2788" spans="1:29">
      <c r="A2788">
        <v>3039</v>
      </c>
      <c r="B2788" t="s">
        <v>806</v>
      </c>
      <c r="C2788" t="s">
        <v>4448</v>
      </c>
      <c r="J2788" t="s">
        <v>1457</v>
      </c>
      <c r="K2788">
        <v>0</v>
      </c>
      <c r="N2788" t="b">
        <v>1</v>
      </c>
      <c r="O2788" t="b">
        <v>0</v>
      </c>
      <c r="P2788" t="b">
        <v>0</v>
      </c>
      <c r="Q2788">
        <v>11</v>
      </c>
      <c r="R2788">
        <v>3</v>
      </c>
      <c r="S2788">
        <v>1</v>
      </c>
      <c r="T2788">
        <v>2</v>
      </c>
      <c r="U2788" t="b">
        <v>1</v>
      </c>
      <c r="V2788" t="s">
        <v>1101</v>
      </c>
      <c r="W2788" t="s">
        <v>4297</v>
      </c>
      <c r="X2788" t="s">
        <v>15591</v>
      </c>
      <c r="Y2788">
        <v>96</v>
      </c>
      <c r="Z2788">
        <v>96</v>
      </c>
      <c r="AA2788">
        <v>11</v>
      </c>
      <c r="AB2788">
        <v>11</v>
      </c>
      <c r="AC2788">
        <v>22</v>
      </c>
    </row>
    <row r="2789" spans="1:29">
      <c r="A2789">
        <v>3040</v>
      </c>
      <c r="B2789" t="s">
        <v>806</v>
      </c>
      <c r="C2789" t="s">
        <v>4449</v>
      </c>
      <c r="J2789" t="s">
        <v>1457</v>
      </c>
      <c r="K2789">
        <v>0</v>
      </c>
      <c r="N2789" t="b">
        <v>1</v>
      </c>
      <c r="O2789" t="b">
        <v>0</v>
      </c>
      <c r="P2789" t="b">
        <v>0</v>
      </c>
      <c r="Q2789">
        <v>11</v>
      </c>
      <c r="R2789">
        <v>3</v>
      </c>
      <c r="S2789">
        <v>1</v>
      </c>
      <c r="T2789">
        <v>2</v>
      </c>
      <c r="U2789" t="b">
        <v>1</v>
      </c>
      <c r="V2789" t="s">
        <v>1101</v>
      </c>
      <c r="W2789" t="s">
        <v>4297</v>
      </c>
      <c r="X2789" t="s">
        <v>15592</v>
      </c>
      <c r="Y2789">
        <v>98</v>
      </c>
      <c r="Z2789">
        <v>98</v>
      </c>
      <c r="AA2789">
        <v>11</v>
      </c>
      <c r="AB2789">
        <v>11</v>
      </c>
      <c r="AC2789">
        <v>22</v>
      </c>
    </row>
    <row r="2790" spans="1:29">
      <c r="A2790">
        <v>3041</v>
      </c>
      <c r="B2790" t="s">
        <v>806</v>
      </c>
      <c r="C2790" t="s">
        <v>4450</v>
      </c>
      <c r="J2790" t="s">
        <v>1457</v>
      </c>
      <c r="K2790">
        <v>0</v>
      </c>
      <c r="N2790" t="b">
        <v>1</v>
      </c>
      <c r="O2790" t="b">
        <v>0</v>
      </c>
      <c r="P2790" t="b">
        <v>0</v>
      </c>
      <c r="Q2790">
        <v>11</v>
      </c>
      <c r="R2790">
        <v>3</v>
      </c>
      <c r="S2790">
        <v>1</v>
      </c>
      <c r="T2790">
        <v>2</v>
      </c>
      <c r="U2790" t="b">
        <v>1</v>
      </c>
      <c r="V2790" t="s">
        <v>1101</v>
      </c>
      <c r="W2790" t="s">
        <v>4297</v>
      </c>
      <c r="X2790" t="s">
        <v>15593</v>
      </c>
      <c r="Y2790">
        <v>99</v>
      </c>
      <c r="Z2790">
        <v>99</v>
      </c>
      <c r="AA2790">
        <v>11</v>
      </c>
      <c r="AB2790">
        <v>11</v>
      </c>
      <c r="AC2790">
        <v>22</v>
      </c>
    </row>
    <row r="2791" spans="1:29">
      <c r="A2791">
        <v>3042</v>
      </c>
      <c r="B2791" t="s">
        <v>806</v>
      </c>
      <c r="C2791" t="s">
        <v>4451</v>
      </c>
      <c r="J2791" t="s">
        <v>1457</v>
      </c>
      <c r="K2791">
        <v>0</v>
      </c>
      <c r="N2791" t="b">
        <v>1</v>
      </c>
      <c r="O2791" t="b">
        <v>0</v>
      </c>
      <c r="P2791" t="b">
        <v>0</v>
      </c>
      <c r="Q2791">
        <v>11</v>
      </c>
      <c r="R2791">
        <v>3</v>
      </c>
      <c r="S2791">
        <v>1</v>
      </c>
      <c r="T2791">
        <v>2</v>
      </c>
      <c r="U2791" t="b">
        <v>1</v>
      </c>
      <c r="V2791" t="s">
        <v>1101</v>
      </c>
      <c r="W2791" t="s">
        <v>4297</v>
      </c>
      <c r="X2791" t="s">
        <v>15594</v>
      </c>
      <c r="Y2791">
        <v>100</v>
      </c>
      <c r="Z2791">
        <v>100</v>
      </c>
      <c r="AA2791">
        <v>11</v>
      </c>
      <c r="AB2791">
        <v>11</v>
      </c>
      <c r="AC2791">
        <v>22</v>
      </c>
    </row>
    <row r="2792" spans="1:29">
      <c r="A2792">
        <v>3043</v>
      </c>
      <c r="B2792" t="s">
        <v>806</v>
      </c>
      <c r="C2792" t="s">
        <v>4452</v>
      </c>
      <c r="J2792" t="s">
        <v>1457</v>
      </c>
      <c r="K2792">
        <v>0</v>
      </c>
      <c r="N2792" t="b">
        <v>1</v>
      </c>
      <c r="O2792" t="b">
        <v>0</v>
      </c>
      <c r="P2792" t="b">
        <v>0</v>
      </c>
      <c r="Q2792">
        <v>11</v>
      </c>
      <c r="R2792">
        <v>3</v>
      </c>
      <c r="S2792">
        <v>1</v>
      </c>
      <c r="T2792">
        <v>2</v>
      </c>
      <c r="U2792" t="b">
        <v>1</v>
      </c>
      <c r="V2792" t="s">
        <v>1101</v>
      </c>
      <c r="W2792" t="s">
        <v>4297</v>
      </c>
      <c r="X2792" t="s">
        <v>15595</v>
      </c>
      <c r="Y2792">
        <v>101</v>
      </c>
      <c r="Z2792">
        <v>101</v>
      </c>
      <c r="AA2792">
        <v>11</v>
      </c>
      <c r="AB2792">
        <v>11</v>
      </c>
      <c r="AC2792">
        <v>22</v>
      </c>
    </row>
    <row r="2793" spans="1:29">
      <c r="A2793">
        <v>3044</v>
      </c>
      <c r="B2793" t="s">
        <v>806</v>
      </c>
      <c r="C2793" t="s">
        <v>4453</v>
      </c>
      <c r="J2793" t="s">
        <v>1457</v>
      </c>
      <c r="K2793">
        <v>0</v>
      </c>
      <c r="N2793" t="b">
        <v>1</v>
      </c>
      <c r="O2793" t="b">
        <v>0</v>
      </c>
      <c r="P2793" t="b">
        <v>0</v>
      </c>
      <c r="Q2793">
        <v>11</v>
      </c>
      <c r="R2793">
        <v>3</v>
      </c>
      <c r="S2793">
        <v>1</v>
      </c>
      <c r="T2793">
        <v>2</v>
      </c>
      <c r="U2793" t="b">
        <v>1</v>
      </c>
      <c r="V2793" t="s">
        <v>1101</v>
      </c>
      <c r="W2793" t="s">
        <v>4297</v>
      </c>
      <c r="X2793" t="s">
        <v>15596</v>
      </c>
      <c r="Y2793">
        <v>102</v>
      </c>
      <c r="Z2793">
        <v>102</v>
      </c>
      <c r="AA2793">
        <v>11</v>
      </c>
      <c r="AB2793">
        <v>11</v>
      </c>
      <c r="AC2793">
        <v>22</v>
      </c>
    </row>
    <row r="2794" spans="1:29">
      <c r="A2794">
        <v>3045</v>
      </c>
      <c r="B2794" t="s">
        <v>806</v>
      </c>
      <c r="C2794" t="s">
        <v>4454</v>
      </c>
      <c r="J2794" t="s">
        <v>1457</v>
      </c>
      <c r="K2794">
        <v>0</v>
      </c>
      <c r="N2794" t="b">
        <v>1</v>
      </c>
      <c r="O2794" t="b">
        <v>0</v>
      </c>
      <c r="P2794" t="b">
        <v>0</v>
      </c>
      <c r="Q2794">
        <v>11</v>
      </c>
      <c r="R2794">
        <v>3</v>
      </c>
      <c r="S2794">
        <v>1</v>
      </c>
      <c r="T2794">
        <v>2</v>
      </c>
      <c r="U2794" t="b">
        <v>1</v>
      </c>
      <c r="V2794" t="s">
        <v>1101</v>
      </c>
      <c r="W2794" t="s">
        <v>4297</v>
      </c>
      <c r="X2794" t="s">
        <v>15597</v>
      </c>
      <c r="Y2794">
        <v>103</v>
      </c>
      <c r="Z2794">
        <v>103</v>
      </c>
      <c r="AA2794">
        <v>11</v>
      </c>
      <c r="AB2794">
        <v>11</v>
      </c>
      <c r="AC2794">
        <v>22</v>
      </c>
    </row>
    <row r="2795" spans="1:29">
      <c r="A2795">
        <v>3046</v>
      </c>
      <c r="B2795" t="s">
        <v>806</v>
      </c>
      <c r="C2795" t="s">
        <v>4455</v>
      </c>
      <c r="J2795" t="s">
        <v>1457</v>
      </c>
      <c r="K2795">
        <v>0</v>
      </c>
      <c r="N2795" t="b">
        <v>1</v>
      </c>
      <c r="O2795" t="b">
        <v>0</v>
      </c>
      <c r="P2795" t="b">
        <v>0</v>
      </c>
      <c r="Q2795">
        <v>11</v>
      </c>
      <c r="R2795">
        <v>3</v>
      </c>
      <c r="S2795">
        <v>1</v>
      </c>
      <c r="T2795">
        <v>2</v>
      </c>
      <c r="U2795" t="b">
        <v>1</v>
      </c>
      <c r="V2795" t="s">
        <v>1101</v>
      </c>
      <c r="W2795" t="s">
        <v>4297</v>
      </c>
      <c r="X2795" t="s">
        <v>15598</v>
      </c>
      <c r="Y2795">
        <v>104</v>
      </c>
      <c r="Z2795">
        <v>104</v>
      </c>
      <c r="AA2795">
        <v>11</v>
      </c>
      <c r="AB2795">
        <v>11</v>
      </c>
      <c r="AC2795">
        <v>22</v>
      </c>
    </row>
    <row r="2796" spans="1:29">
      <c r="A2796">
        <v>3047</v>
      </c>
      <c r="B2796" t="s">
        <v>806</v>
      </c>
      <c r="C2796" t="s">
        <v>4456</v>
      </c>
      <c r="J2796" t="s">
        <v>1457</v>
      </c>
      <c r="K2796">
        <v>0</v>
      </c>
      <c r="N2796" t="b">
        <v>1</v>
      </c>
      <c r="O2796" t="b">
        <v>0</v>
      </c>
      <c r="P2796" t="b">
        <v>0</v>
      </c>
      <c r="Q2796">
        <v>11</v>
      </c>
      <c r="R2796">
        <v>3</v>
      </c>
      <c r="S2796">
        <v>1</v>
      </c>
      <c r="T2796">
        <v>2</v>
      </c>
      <c r="U2796" t="b">
        <v>1</v>
      </c>
      <c r="V2796" t="s">
        <v>1101</v>
      </c>
      <c r="W2796" t="s">
        <v>4297</v>
      </c>
      <c r="X2796" t="s">
        <v>15599</v>
      </c>
      <c r="Y2796">
        <v>105</v>
      </c>
      <c r="Z2796">
        <v>105</v>
      </c>
      <c r="AA2796">
        <v>11</v>
      </c>
      <c r="AB2796">
        <v>11</v>
      </c>
      <c r="AC2796">
        <v>22</v>
      </c>
    </row>
    <row r="2797" spans="1:29">
      <c r="A2797">
        <v>3048</v>
      </c>
      <c r="B2797" t="s">
        <v>806</v>
      </c>
      <c r="C2797" t="s">
        <v>4457</v>
      </c>
      <c r="J2797" t="s">
        <v>1457</v>
      </c>
      <c r="K2797">
        <v>0</v>
      </c>
      <c r="N2797" t="b">
        <v>1</v>
      </c>
      <c r="O2797" t="b">
        <v>0</v>
      </c>
      <c r="P2797" t="b">
        <v>0</v>
      </c>
      <c r="Q2797">
        <v>11</v>
      </c>
      <c r="R2797">
        <v>3</v>
      </c>
      <c r="S2797">
        <v>1</v>
      </c>
      <c r="T2797">
        <v>2</v>
      </c>
      <c r="U2797" t="b">
        <v>1</v>
      </c>
      <c r="V2797" t="s">
        <v>1101</v>
      </c>
      <c r="W2797" t="s">
        <v>4297</v>
      </c>
      <c r="X2797" t="s">
        <v>15600</v>
      </c>
      <c r="Y2797">
        <v>106</v>
      </c>
      <c r="Z2797">
        <v>106</v>
      </c>
      <c r="AA2797">
        <v>11</v>
      </c>
      <c r="AB2797">
        <v>11</v>
      </c>
      <c r="AC2797">
        <v>22</v>
      </c>
    </row>
    <row r="2798" spans="1:29">
      <c r="A2798">
        <v>3049</v>
      </c>
      <c r="B2798" t="s">
        <v>806</v>
      </c>
      <c r="C2798" t="s">
        <v>4458</v>
      </c>
      <c r="J2798" t="s">
        <v>1457</v>
      </c>
      <c r="K2798">
        <v>0</v>
      </c>
      <c r="N2798" t="b">
        <v>1</v>
      </c>
      <c r="O2798" t="b">
        <v>0</v>
      </c>
      <c r="P2798" t="b">
        <v>0</v>
      </c>
      <c r="Q2798">
        <v>11</v>
      </c>
      <c r="R2798">
        <v>3</v>
      </c>
      <c r="S2798">
        <v>1</v>
      </c>
      <c r="T2798">
        <v>2</v>
      </c>
      <c r="U2798" t="b">
        <v>1</v>
      </c>
      <c r="V2798" t="s">
        <v>1101</v>
      </c>
      <c r="W2798" t="s">
        <v>4297</v>
      </c>
      <c r="X2798" t="s">
        <v>15601</v>
      </c>
      <c r="Y2798">
        <v>107</v>
      </c>
      <c r="Z2798">
        <v>107</v>
      </c>
      <c r="AA2798">
        <v>11</v>
      </c>
      <c r="AB2798">
        <v>11</v>
      </c>
      <c r="AC2798">
        <v>22</v>
      </c>
    </row>
    <row r="2799" spans="1:29">
      <c r="A2799">
        <v>3050</v>
      </c>
      <c r="B2799" t="s">
        <v>806</v>
      </c>
      <c r="C2799" t="s">
        <v>4459</v>
      </c>
      <c r="J2799" t="s">
        <v>1457</v>
      </c>
      <c r="K2799">
        <v>0</v>
      </c>
      <c r="N2799" t="b">
        <v>1</v>
      </c>
      <c r="O2799" t="b">
        <v>0</v>
      </c>
      <c r="P2799" t="b">
        <v>0</v>
      </c>
      <c r="Q2799">
        <v>11</v>
      </c>
      <c r="R2799">
        <v>3</v>
      </c>
      <c r="S2799">
        <v>1</v>
      </c>
      <c r="T2799">
        <v>2</v>
      </c>
      <c r="U2799" t="b">
        <v>1</v>
      </c>
      <c r="V2799" t="s">
        <v>1101</v>
      </c>
      <c r="W2799" t="s">
        <v>4297</v>
      </c>
      <c r="X2799" t="s">
        <v>15602</v>
      </c>
      <c r="Y2799">
        <v>108</v>
      </c>
      <c r="Z2799">
        <v>108</v>
      </c>
      <c r="AA2799">
        <v>11</v>
      </c>
      <c r="AB2799">
        <v>11</v>
      </c>
      <c r="AC2799">
        <v>22</v>
      </c>
    </row>
    <row r="2800" spans="1:29">
      <c r="A2800">
        <v>3051</v>
      </c>
      <c r="B2800" t="s">
        <v>806</v>
      </c>
      <c r="C2800" t="s">
        <v>4460</v>
      </c>
      <c r="J2800" t="s">
        <v>1457</v>
      </c>
      <c r="K2800">
        <v>0</v>
      </c>
      <c r="N2800" t="b">
        <v>1</v>
      </c>
      <c r="O2800" t="b">
        <v>0</v>
      </c>
      <c r="P2800" t="b">
        <v>0</v>
      </c>
      <c r="Q2800">
        <v>11</v>
      </c>
      <c r="R2800">
        <v>3</v>
      </c>
      <c r="S2800">
        <v>1</v>
      </c>
      <c r="T2800">
        <v>2</v>
      </c>
      <c r="U2800" t="b">
        <v>1</v>
      </c>
      <c r="V2800" t="s">
        <v>1101</v>
      </c>
      <c r="W2800" t="s">
        <v>4297</v>
      </c>
      <c r="X2800" t="s">
        <v>15603</v>
      </c>
      <c r="Y2800">
        <v>109</v>
      </c>
      <c r="Z2800">
        <v>109</v>
      </c>
      <c r="AA2800">
        <v>11</v>
      </c>
      <c r="AB2800">
        <v>11</v>
      </c>
      <c r="AC2800">
        <v>22</v>
      </c>
    </row>
    <row r="2801" spans="1:29">
      <c r="A2801">
        <v>3052</v>
      </c>
      <c r="B2801" t="s">
        <v>806</v>
      </c>
      <c r="C2801" t="s">
        <v>4461</v>
      </c>
      <c r="J2801" t="s">
        <v>1457</v>
      </c>
      <c r="K2801">
        <v>0</v>
      </c>
      <c r="N2801" t="b">
        <v>1</v>
      </c>
      <c r="O2801" t="b">
        <v>0</v>
      </c>
      <c r="P2801" t="b">
        <v>0</v>
      </c>
      <c r="Q2801">
        <v>11</v>
      </c>
      <c r="R2801">
        <v>3</v>
      </c>
      <c r="S2801">
        <v>1</v>
      </c>
      <c r="T2801">
        <v>2</v>
      </c>
      <c r="U2801" t="b">
        <v>1</v>
      </c>
      <c r="V2801" t="s">
        <v>1101</v>
      </c>
      <c r="W2801" t="s">
        <v>4297</v>
      </c>
      <c r="X2801" t="s">
        <v>15604</v>
      </c>
      <c r="Y2801">
        <v>110</v>
      </c>
      <c r="Z2801">
        <v>110</v>
      </c>
      <c r="AA2801">
        <v>11</v>
      </c>
      <c r="AB2801">
        <v>11</v>
      </c>
      <c r="AC2801">
        <v>22</v>
      </c>
    </row>
    <row r="2802" spans="1:29">
      <c r="A2802">
        <v>3053</v>
      </c>
      <c r="B2802" t="s">
        <v>806</v>
      </c>
      <c r="C2802" t="s">
        <v>4462</v>
      </c>
      <c r="J2802" t="s">
        <v>1457</v>
      </c>
      <c r="K2802">
        <v>0</v>
      </c>
      <c r="N2802" t="b">
        <v>1</v>
      </c>
      <c r="O2802" t="b">
        <v>0</v>
      </c>
      <c r="P2802" t="b">
        <v>0</v>
      </c>
      <c r="Q2802">
        <v>11</v>
      </c>
      <c r="R2802">
        <v>3</v>
      </c>
      <c r="S2802">
        <v>1</v>
      </c>
      <c r="T2802">
        <v>2</v>
      </c>
      <c r="U2802" t="b">
        <v>1</v>
      </c>
      <c r="V2802" t="s">
        <v>1101</v>
      </c>
      <c r="W2802" t="s">
        <v>4297</v>
      </c>
      <c r="X2802" t="s">
        <v>15605</v>
      </c>
      <c r="Y2802">
        <v>111</v>
      </c>
      <c r="Z2802">
        <v>111</v>
      </c>
      <c r="AA2802">
        <v>11</v>
      </c>
      <c r="AB2802">
        <v>11</v>
      </c>
      <c r="AC2802">
        <v>22</v>
      </c>
    </row>
    <row r="2803" spans="1:29">
      <c r="A2803">
        <v>3054</v>
      </c>
      <c r="B2803" t="s">
        <v>806</v>
      </c>
      <c r="C2803" t="s">
        <v>4463</v>
      </c>
      <c r="J2803" t="s">
        <v>1457</v>
      </c>
      <c r="K2803">
        <v>0</v>
      </c>
      <c r="N2803" t="b">
        <v>1</v>
      </c>
      <c r="O2803" t="b">
        <v>0</v>
      </c>
      <c r="P2803" t="b">
        <v>0</v>
      </c>
      <c r="Q2803">
        <v>11</v>
      </c>
      <c r="R2803">
        <v>3</v>
      </c>
      <c r="S2803">
        <v>1</v>
      </c>
      <c r="T2803">
        <v>2</v>
      </c>
      <c r="U2803" t="b">
        <v>1</v>
      </c>
      <c r="V2803" t="s">
        <v>1101</v>
      </c>
      <c r="W2803" t="s">
        <v>4297</v>
      </c>
      <c r="X2803" t="s">
        <v>15606</v>
      </c>
      <c r="Y2803">
        <v>112</v>
      </c>
      <c r="Z2803">
        <v>112</v>
      </c>
      <c r="AA2803">
        <v>11</v>
      </c>
      <c r="AB2803">
        <v>11</v>
      </c>
      <c r="AC2803">
        <v>22</v>
      </c>
    </row>
    <row r="2804" spans="1:29">
      <c r="A2804">
        <v>3055</v>
      </c>
      <c r="B2804" t="s">
        <v>806</v>
      </c>
      <c r="C2804" t="s">
        <v>4464</v>
      </c>
      <c r="J2804" t="s">
        <v>1457</v>
      </c>
      <c r="K2804">
        <v>0</v>
      </c>
      <c r="N2804" t="b">
        <v>1</v>
      </c>
      <c r="O2804" t="b">
        <v>0</v>
      </c>
      <c r="P2804" t="b">
        <v>0</v>
      </c>
      <c r="Q2804">
        <v>11</v>
      </c>
      <c r="R2804">
        <v>3</v>
      </c>
      <c r="S2804">
        <v>1</v>
      </c>
      <c r="T2804">
        <v>2</v>
      </c>
      <c r="U2804" t="b">
        <v>1</v>
      </c>
      <c r="V2804" t="s">
        <v>1101</v>
      </c>
      <c r="W2804" t="s">
        <v>4297</v>
      </c>
      <c r="X2804" t="s">
        <v>15607</v>
      </c>
      <c r="Y2804">
        <v>113</v>
      </c>
      <c r="Z2804">
        <v>113</v>
      </c>
      <c r="AA2804">
        <v>11</v>
      </c>
      <c r="AB2804">
        <v>11</v>
      </c>
      <c r="AC2804">
        <v>22</v>
      </c>
    </row>
    <row r="2805" spans="1:29">
      <c r="A2805">
        <v>3056</v>
      </c>
      <c r="B2805" t="s">
        <v>806</v>
      </c>
      <c r="C2805" t="s">
        <v>4465</v>
      </c>
      <c r="J2805" t="s">
        <v>1457</v>
      </c>
      <c r="K2805">
        <v>0</v>
      </c>
      <c r="N2805" t="b">
        <v>1</v>
      </c>
      <c r="O2805" t="b">
        <v>0</v>
      </c>
      <c r="P2805" t="b">
        <v>0</v>
      </c>
      <c r="Q2805">
        <v>11</v>
      </c>
      <c r="R2805">
        <v>3</v>
      </c>
      <c r="S2805">
        <v>1</v>
      </c>
      <c r="T2805">
        <v>2</v>
      </c>
      <c r="U2805" t="b">
        <v>1</v>
      </c>
      <c r="V2805" t="s">
        <v>1101</v>
      </c>
      <c r="W2805" t="s">
        <v>4297</v>
      </c>
      <c r="X2805" t="s">
        <v>15608</v>
      </c>
      <c r="Y2805">
        <v>114</v>
      </c>
      <c r="Z2805">
        <v>114</v>
      </c>
      <c r="AA2805">
        <v>11</v>
      </c>
      <c r="AB2805">
        <v>11</v>
      </c>
      <c r="AC2805">
        <v>22</v>
      </c>
    </row>
    <row r="2806" spans="1:29">
      <c r="A2806">
        <v>3057</v>
      </c>
      <c r="B2806" t="s">
        <v>806</v>
      </c>
      <c r="C2806" t="s">
        <v>4466</v>
      </c>
      <c r="J2806" t="s">
        <v>1457</v>
      </c>
      <c r="K2806">
        <v>0</v>
      </c>
      <c r="N2806" t="b">
        <v>1</v>
      </c>
      <c r="O2806" t="b">
        <v>0</v>
      </c>
      <c r="P2806" t="b">
        <v>0</v>
      </c>
      <c r="Q2806">
        <v>11</v>
      </c>
      <c r="R2806">
        <v>3</v>
      </c>
      <c r="S2806">
        <v>1</v>
      </c>
      <c r="T2806">
        <v>2</v>
      </c>
      <c r="U2806" t="b">
        <v>1</v>
      </c>
      <c r="V2806" t="s">
        <v>1101</v>
      </c>
      <c r="W2806" t="s">
        <v>4297</v>
      </c>
      <c r="X2806" t="s">
        <v>15609</v>
      </c>
      <c r="Y2806">
        <v>115</v>
      </c>
      <c r="Z2806">
        <v>115</v>
      </c>
      <c r="AA2806">
        <v>11</v>
      </c>
      <c r="AB2806">
        <v>11</v>
      </c>
      <c r="AC2806">
        <v>22</v>
      </c>
    </row>
    <row r="2807" spans="1:29">
      <c r="A2807">
        <v>3061</v>
      </c>
      <c r="B2807" t="s">
        <v>806</v>
      </c>
      <c r="C2807" t="s">
        <v>4467</v>
      </c>
      <c r="J2807" t="s">
        <v>1457</v>
      </c>
      <c r="K2807">
        <v>0</v>
      </c>
      <c r="N2807" t="b">
        <v>1</v>
      </c>
      <c r="O2807" t="b">
        <v>0</v>
      </c>
      <c r="P2807" t="b">
        <v>0</v>
      </c>
      <c r="Q2807">
        <v>11</v>
      </c>
      <c r="R2807">
        <v>3</v>
      </c>
      <c r="S2807">
        <v>1</v>
      </c>
      <c r="T2807">
        <v>2</v>
      </c>
      <c r="U2807" t="b">
        <v>1</v>
      </c>
      <c r="V2807" t="s">
        <v>1101</v>
      </c>
      <c r="W2807" t="s">
        <v>4297</v>
      </c>
      <c r="X2807" t="s">
        <v>15610</v>
      </c>
      <c r="Y2807">
        <v>116</v>
      </c>
      <c r="Z2807">
        <v>116</v>
      </c>
      <c r="AA2807">
        <v>11</v>
      </c>
      <c r="AB2807">
        <v>11</v>
      </c>
      <c r="AC2807">
        <v>22</v>
      </c>
    </row>
    <row r="2808" spans="1:29">
      <c r="A2808">
        <v>3062</v>
      </c>
      <c r="B2808" t="s">
        <v>806</v>
      </c>
      <c r="C2808" t="s">
        <v>4468</v>
      </c>
      <c r="J2808" t="s">
        <v>1449</v>
      </c>
      <c r="K2808">
        <v>0</v>
      </c>
      <c r="N2808" t="b">
        <v>1</v>
      </c>
      <c r="O2808" t="b">
        <v>0</v>
      </c>
      <c r="P2808" t="b">
        <v>0</v>
      </c>
      <c r="Q2808">
        <v>11</v>
      </c>
      <c r="R2808">
        <v>3</v>
      </c>
      <c r="S2808">
        <v>1</v>
      </c>
      <c r="T2808">
        <v>1</v>
      </c>
      <c r="U2808" t="b">
        <v>1</v>
      </c>
      <c r="V2808" t="s">
        <v>1101</v>
      </c>
      <c r="W2808" t="s">
        <v>4297</v>
      </c>
      <c r="X2808" t="s">
        <v>14947</v>
      </c>
      <c r="Y2808">
        <v>94</v>
      </c>
      <c r="Z2808">
        <v>94</v>
      </c>
      <c r="AA2808">
        <v>5</v>
      </c>
      <c r="AB2808">
        <v>5</v>
      </c>
      <c r="AC2808">
        <v>22</v>
      </c>
    </row>
    <row r="2809" spans="1:29">
      <c r="A2809">
        <v>3063</v>
      </c>
      <c r="B2809" t="s">
        <v>806</v>
      </c>
      <c r="C2809" t="s">
        <v>4469</v>
      </c>
      <c r="J2809" t="s">
        <v>1449</v>
      </c>
      <c r="K2809">
        <v>0</v>
      </c>
      <c r="N2809" t="b">
        <v>1</v>
      </c>
      <c r="O2809" t="b">
        <v>0</v>
      </c>
      <c r="P2809" t="b">
        <v>0</v>
      </c>
      <c r="Q2809">
        <v>11</v>
      </c>
      <c r="R2809">
        <v>3</v>
      </c>
      <c r="S2809">
        <v>1</v>
      </c>
      <c r="T2809">
        <v>1</v>
      </c>
      <c r="U2809" t="b">
        <v>1</v>
      </c>
      <c r="V2809" t="s">
        <v>1101</v>
      </c>
      <c r="W2809" t="s">
        <v>4297</v>
      </c>
      <c r="X2809" t="s">
        <v>14949</v>
      </c>
      <c r="Y2809">
        <v>95</v>
      </c>
      <c r="Z2809">
        <v>95</v>
      </c>
      <c r="AA2809">
        <v>5</v>
      </c>
      <c r="AB2809">
        <v>5</v>
      </c>
      <c r="AC2809">
        <v>22</v>
      </c>
    </row>
    <row r="2810" spans="1:29">
      <c r="A2810">
        <v>3064</v>
      </c>
      <c r="B2810" t="s">
        <v>806</v>
      </c>
      <c r="C2810" t="s">
        <v>4470</v>
      </c>
      <c r="J2810" t="s">
        <v>1449</v>
      </c>
      <c r="K2810">
        <v>0</v>
      </c>
      <c r="N2810" t="b">
        <v>1</v>
      </c>
      <c r="O2810" t="b">
        <v>0</v>
      </c>
      <c r="P2810" t="b">
        <v>0</v>
      </c>
      <c r="Q2810">
        <v>11</v>
      </c>
      <c r="R2810">
        <v>3</v>
      </c>
      <c r="S2810">
        <v>1</v>
      </c>
      <c r="T2810">
        <v>1</v>
      </c>
      <c r="U2810" t="b">
        <v>1</v>
      </c>
      <c r="V2810" t="s">
        <v>1101</v>
      </c>
      <c r="W2810" t="s">
        <v>4297</v>
      </c>
      <c r="X2810" t="s">
        <v>14951</v>
      </c>
      <c r="Y2810">
        <v>96</v>
      </c>
      <c r="Z2810">
        <v>96</v>
      </c>
      <c r="AA2810">
        <v>5</v>
      </c>
      <c r="AB2810">
        <v>5</v>
      </c>
      <c r="AC2810">
        <v>22</v>
      </c>
    </row>
    <row r="2811" spans="1:29">
      <c r="A2811">
        <v>3065</v>
      </c>
      <c r="B2811" t="s">
        <v>806</v>
      </c>
      <c r="C2811" t="s">
        <v>4471</v>
      </c>
      <c r="J2811" t="s">
        <v>1449</v>
      </c>
      <c r="K2811">
        <v>0</v>
      </c>
      <c r="N2811" t="b">
        <v>1</v>
      </c>
      <c r="O2811" t="b">
        <v>0</v>
      </c>
      <c r="P2811" t="b">
        <v>0</v>
      </c>
      <c r="Q2811">
        <v>11</v>
      </c>
      <c r="R2811">
        <v>3</v>
      </c>
      <c r="S2811">
        <v>1</v>
      </c>
      <c r="T2811">
        <v>1</v>
      </c>
      <c r="U2811" t="b">
        <v>1</v>
      </c>
      <c r="V2811" t="s">
        <v>1101</v>
      </c>
      <c r="W2811" t="s">
        <v>4297</v>
      </c>
      <c r="X2811" t="s">
        <v>14955</v>
      </c>
      <c r="Y2811">
        <v>98</v>
      </c>
      <c r="Z2811">
        <v>98</v>
      </c>
      <c r="AA2811">
        <v>5</v>
      </c>
      <c r="AB2811">
        <v>5</v>
      </c>
      <c r="AC2811">
        <v>22</v>
      </c>
    </row>
    <row r="2812" spans="1:29">
      <c r="A2812">
        <v>3066</v>
      </c>
      <c r="B2812" t="s">
        <v>806</v>
      </c>
      <c r="C2812" t="s">
        <v>4472</v>
      </c>
      <c r="J2812" t="s">
        <v>1449</v>
      </c>
      <c r="K2812">
        <v>0</v>
      </c>
      <c r="N2812" t="b">
        <v>1</v>
      </c>
      <c r="O2812" t="b">
        <v>0</v>
      </c>
      <c r="P2812" t="b">
        <v>0</v>
      </c>
      <c r="Q2812">
        <v>11</v>
      </c>
      <c r="R2812">
        <v>3</v>
      </c>
      <c r="S2812">
        <v>1</v>
      </c>
      <c r="T2812">
        <v>1</v>
      </c>
      <c r="U2812" t="b">
        <v>1</v>
      </c>
      <c r="V2812" t="s">
        <v>1101</v>
      </c>
      <c r="W2812" t="s">
        <v>4297</v>
      </c>
      <c r="X2812" t="s">
        <v>14957</v>
      </c>
      <c r="Y2812">
        <v>99</v>
      </c>
      <c r="Z2812">
        <v>99</v>
      </c>
      <c r="AA2812">
        <v>5</v>
      </c>
      <c r="AB2812">
        <v>5</v>
      </c>
      <c r="AC2812">
        <v>22</v>
      </c>
    </row>
    <row r="2813" spans="1:29">
      <c r="A2813">
        <v>3067</v>
      </c>
      <c r="B2813" t="s">
        <v>806</v>
      </c>
      <c r="C2813" t="s">
        <v>4473</v>
      </c>
      <c r="J2813" t="s">
        <v>1449</v>
      </c>
      <c r="K2813">
        <v>0</v>
      </c>
      <c r="N2813" t="b">
        <v>1</v>
      </c>
      <c r="O2813" t="b">
        <v>0</v>
      </c>
      <c r="P2813" t="b">
        <v>0</v>
      </c>
      <c r="Q2813">
        <v>11</v>
      </c>
      <c r="R2813">
        <v>3</v>
      </c>
      <c r="S2813">
        <v>1</v>
      </c>
      <c r="T2813">
        <v>1</v>
      </c>
      <c r="U2813" t="b">
        <v>1</v>
      </c>
      <c r="V2813" t="s">
        <v>1101</v>
      </c>
      <c r="W2813" t="s">
        <v>4297</v>
      </c>
      <c r="X2813" t="s">
        <v>14959</v>
      </c>
      <c r="Y2813">
        <v>100</v>
      </c>
      <c r="Z2813">
        <v>100</v>
      </c>
      <c r="AA2813">
        <v>5</v>
      </c>
      <c r="AB2813">
        <v>5</v>
      </c>
      <c r="AC2813">
        <v>22</v>
      </c>
    </row>
    <row r="2814" spans="1:29">
      <c r="A2814">
        <v>3068</v>
      </c>
      <c r="B2814" t="s">
        <v>806</v>
      </c>
      <c r="C2814" t="s">
        <v>4474</v>
      </c>
      <c r="J2814" t="s">
        <v>1449</v>
      </c>
      <c r="K2814">
        <v>0</v>
      </c>
      <c r="N2814" t="b">
        <v>1</v>
      </c>
      <c r="O2814" t="b">
        <v>0</v>
      </c>
      <c r="P2814" t="b">
        <v>0</v>
      </c>
      <c r="Q2814">
        <v>11</v>
      </c>
      <c r="R2814">
        <v>3</v>
      </c>
      <c r="S2814">
        <v>1</v>
      </c>
      <c r="T2814">
        <v>1</v>
      </c>
      <c r="U2814" t="b">
        <v>1</v>
      </c>
      <c r="V2814" t="s">
        <v>1101</v>
      </c>
      <c r="W2814" t="s">
        <v>4297</v>
      </c>
      <c r="X2814" t="s">
        <v>14961</v>
      </c>
      <c r="Y2814">
        <v>101</v>
      </c>
      <c r="Z2814">
        <v>101</v>
      </c>
      <c r="AA2814">
        <v>5</v>
      </c>
      <c r="AB2814">
        <v>5</v>
      </c>
      <c r="AC2814">
        <v>22</v>
      </c>
    </row>
    <row r="2815" spans="1:29">
      <c r="A2815">
        <v>3069</v>
      </c>
      <c r="B2815" t="s">
        <v>806</v>
      </c>
      <c r="C2815" t="s">
        <v>4475</v>
      </c>
      <c r="J2815" t="s">
        <v>1449</v>
      </c>
      <c r="K2815">
        <v>0</v>
      </c>
      <c r="N2815" t="b">
        <v>1</v>
      </c>
      <c r="O2815" t="b">
        <v>0</v>
      </c>
      <c r="P2815" t="b">
        <v>0</v>
      </c>
      <c r="Q2815">
        <v>11</v>
      </c>
      <c r="R2815">
        <v>3</v>
      </c>
      <c r="S2815">
        <v>1</v>
      </c>
      <c r="T2815">
        <v>1</v>
      </c>
      <c r="U2815" t="b">
        <v>1</v>
      </c>
      <c r="V2815" t="s">
        <v>1101</v>
      </c>
      <c r="W2815" t="s">
        <v>4297</v>
      </c>
      <c r="X2815" t="s">
        <v>14963</v>
      </c>
      <c r="Y2815">
        <v>102</v>
      </c>
      <c r="Z2815">
        <v>102</v>
      </c>
      <c r="AA2815">
        <v>5</v>
      </c>
      <c r="AB2815">
        <v>5</v>
      </c>
      <c r="AC2815">
        <v>22</v>
      </c>
    </row>
    <row r="2816" spans="1:29">
      <c r="A2816">
        <v>3070</v>
      </c>
      <c r="B2816" t="s">
        <v>806</v>
      </c>
      <c r="C2816" t="s">
        <v>4476</v>
      </c>
      <c r="J2816" t="s">
        <v>1449</v>
      </c>
      <c r="K2816">
        <v>0</v>
      </c>
      <c r="N2816" t="b">
        <v>1</v>
      </c>
      <c r="O2816" t="b">
        <v>0</v>
      </c>
      <c r="P2816" t="b">
        <v>0</v>
      </c>
      <c r="Q2816">
        <v>11</v>
      </c>
      <c r="R2816">
        <v>3</v>
      </c>
      <c r="S2816">
        <v>1</v>
      </c>
      <c r="T2816">
        <v>1</v>
      </c>
      <c r="U2816" t="b">
        <v>1</v>
      </c>
      <c r="V2816" t="s">
        <v>1101</v>
      </c>
      <c r="W2816" t="s">
        <v>4297</v>
      </c>
      <c r="X2816" t="s">
        <v>14965</v>
      </c>
      <c r="Y2816">
        <v>103</v>
      </c>
      <c r="Z2816">
        <v>103</v>
      </c>
      <c r="AA2816">
        <v>5</v>
      </c>
      <c r="AB2816">
        <v>5</v>
      </c>
      <c r="AC2816">
        <v>22</v>
      </c>
    </row>
    <row r="2817" spans="1:29">
      <c r="A2817">
        <v>3071</v>
      </c>
      <c r="B2817" t="s">
        <v>806</v>
      </c>
      <c r="C2817" t="s">
        <v>4477</v>
      </c>
      <c r="J2817" t="s">
        <v>1449</v>
      </c>
      <c r="K2817">
        <v>0</v>
      </c>
      <c r="N2817" t="b">
        <v>1</v>
      </c>
      <c r="O2817" t="b">
        <v>0</v>
      </c>
      <c r="P2817" t="b">
        <v>0</v>
      </c>
      <c r="Q2817">
        <v>11</v>
      </c>
      <c r="R2817">
        <v>3</v>
      </c>
      <c r="S2817">
        <v>1</v>
      </c>
      <c r="T2817">
        <v>1</v>
      </c>
      <c r="U2817" t="b">
        <v>1</v>
      </c>
      <c r="V2817" t="s">
        <v>1101</v>
      </c>
      <c r="W2817" t="s">
        <v>4297</v>
      </c>
      <c r="X2817" t="s">
        <v>14967</v>
      </c>
      <c r="Y2817">
        <v>104</v>
      </c>
      <c r="Z2817">
        <v>104</v>
      </c>
      <c r="AA2817">
        <v>5</v>
      </c>
      <c r="AB2817">
        <v>5</v>
      </c>
      <c r="AC2817">
        <v>22</v>
      </c>
    </row>
    <row r="2818" spans="1:29">
      <c r="A2818">
        <v>3072</v>
      </c>
      <c r="B2818" t="s">
        <v>806</v>
      </c>
      <c r="C2818" t="s">
        <v>4478</v>
      </c>
      <c r="J2818" t="s">
        <v>1449</v>
      </c>
      <c r="K2818">
        <v>0</v>
      </c>
      <c r="N2818" t="b">
        <v>1</v>
      </c>
      <c r="O2818" t="b">
        <v>0</v>
      </c>
      <c r="P2818" t="b">
        <v>0</v>
      </c>
      <c r="Q2818">
        <v>11</v>
      </c>
      <c r="R2818">
        <v>3</v>
      </c>
      <c r="S2818">
        <v>1</v>
      </c>
      <c r="T2818">
        <v>1</v>
      </c>
      <c r="U2818" t="b">
        <v>1</v>
      </c>
      <c r="V2818" t="s">
        <v>1101</v>
      </c>
      <c r="W2818" t="s">
        <v>4297</v>
      </c>
      <c r="X2818" t="s">
        <v>14969</v>
      </c>
      <c r="Y2818">
        <v>105</v>
      </c>
      <c r="Z2818">
        <v>105</v>
      </c>
      <c r="AA2818">
        <v>5</v>
      </c>
      <c r="AB2818">
        <v>5</v>
      </c>
      <c r="AC2818">
        <v>22</v>
      </c>
    </row>
    <row r="2819" spans="1:29">
      <c r="A2819">
        <v>3073</v>
      </c>
      <c r="B2819" t="s">
        <v>806</v>
      </c>
      <c r="C2819" t="s">
        <v>4479</v>
      </c>
      <c r="J2819" t="s">
        <v>1449</v>
      </c>
      <c r="K2819">
        <v>0</v>
      </c>
      <c r="N2819" t="b">
        <v>1</v>
      </c>
      <c r="O2819" t="b">
        <v>0</v>
      </c>
      <c r="P2819" t="b">
        <v>0</v>
      </c>
      <c r="Q2819">
        <v>11</v>
      </c>
      <c r="R2819">
        <v>3</v>
      </c>
      <c r="S2819">
        <v>1</v>
      </c>
      <c r="T2819">
        <v>1</v>
      </c>
      <c r="U2819" t="b">
        <v>1</v>
      </c>
      <c r="V2819" t="s">
        <v>1101</v>
      </c>
      <c r="W2819" t="s">
        <v>4297</v>
      </c>
      <c r="X2819" t="s">
        <v>14971</v>
      </c>
      <c r="Y2819">
        <v>106</v>
      </c>
      <c r="Z2819">
        <v>106</v>
      </c>
      <c r="AA2819">
        <v>5</v>
      </c>
      <c r="AB2819">
        <v>5</v>
      </c>
      <c r="AC2819">
        <v>22</v>
      </c>
    </row>
    <row r="2820" spans="1:29">
      <c r="A2820">
        <v>3074</v>
      </c>
      <c r="B2820" t="s">
        <v>806</v>
      </c>
      <c r="C2820" t="s">
        <v>4480</v>
      </c>
      <c r="J2820" t="s">
        <v>1449</v>
      </c>
      <c r="K2820">
        <v>0</v>
      </c>
      <c r="N2820" t="b">
        <v>1</v>
      </c>
      <c r="O2820" t="b">
        <v>0</v>
      </c>
      <c r="P2820" t="b">
        <v>0</v>
      </c>
      <c r="Q2820">
        <v>11</v>
      </c>
      <c r="R2820">
        <v>3</v>
      </c>
      <c r="S2820">
        <v>1</v>
      </c>
      <c r="T2820">
        <v>1</v>
      </c>
      <c r="U2820" t="b">
        <v>1</v>
      </c>
      <c r="V2820" t="s">
        <v>1101</v>
      </c>
      <c r="W2820" t="s">
        <v>4297</v>
      </c>
      <c r="X2820" t="s">
        <v>14973</v>
      </c>
      <c r="Y2820">
        <v>107</v>
      </c>
      <c r="Z2820">
        <v>107</v>
      </c>
      <c r="AA2820">
        <v>5</v>
      </c>
      <c r="AB2820">
        <v>5</v>
      </c>
      <c r="AC2820">
        <v>22</v>
      </c>
    </row>
    <row r="2821" spans="1:29">
      <c r="A2821">
        <v>3075</v>
      </c>
      <c r="B2821" t="s">
        <v>806</v>
      </c>
      <c r="C2821" t="s">
        <v>4481</v>
      </c>
      <c r="J2821" t="s">
        <v>1449</v>
      </c>
      <c r="K2821">
        <v>0</v>
      </c>
      <c r="N2821" t="b">
        <v>1</v>
      </c>
      <c r="O2821" t="b">
        <v>0</v>
      </c>
      <c r="P2821" t="b">
        <v>0</v>
      </c>
      <c r="Q2821">
        <v>11</v>
      </c>
      <c r="R2821">
        <v>3</v>
      </c>
      <c r="S2821">
        <v>1</v>
      </c>
      <c r="T2821">
        <v>1</v>
      </c>
      <c r="U2821" t="b">
        <v>1</v>
      </c>
      <c r="V2821" t="s">
        <v>1101</v>
      </c>
      <c r="W2821" t="s">
        <v>4297</v>
      </c>
      <c r="X2821" t="s">
        <v>14975</v>
      </c>
      <c r="Y2821">
        <v>108</v>
      </c>
      <c r="Z2821">
        <v>108</v>
      </c>
      <c r="AA2821">
        <v>5</v>
      </c>
      <c r="AB2821">
        <v>5</v>
      </c>
      <c r="AC2821">
        <v>22</v>
      </c>
    </row>
    <row r="2822" spans="1:29">
      <c r="A2822">
        <v>3076</v>
      </c>
      <c r="B2822" t="s">
        <v>806</v>
      </c>
      <c r="C2822" t="s">
        <v>4482</v>
      </c>
      <c r="J2822" t="s">
        <v>1449</v>
      </c>
      <c r="K2822">
        <v>0</v>
      </c>
      <c r="N2822" t="b">
        <v>1</v>
      </c>
      <c r="O2822" t="b">
        <v>0</v>
      </c>
      <c r="P2822" t="b">
        <v>0</v>
      </c>
      <c r="Q2822">
        <v>11</v>
      </c>
      <c r="R2822">
        <v>3</v>
      </c>
      <c r="S2822">
        <v>1</v>
      </c>
      <c r="T2822">
        <v>1</v>
      </c>
      <c r="U2822" t="b">
        <v>1</v>
      </c>
      <c r="V2822" t="s">
        <v>1101</v>
      </c>
      <c r="W2822" t="s">
        <v>4297</v>
      </c>
      <c r="X2822" t="s">
        <v>14977</v>
      </c>
      <c r="Y2822">
        <v>109</v>
      </c>
      <c r="Z2822">
        <v>109</v>
      </c>
      <c r="AA2822">
        <v>5</v>
      </c>
      <c r="AB2822">
        <v>5</v>
      </c>
      <c r="AC2822">
        <v>22</v>
      </c>
    </row>
    <row r="2823" spans="1:29">
      <c r="A2823">
        <v>3077</v>
      </c>
      <c r="B2823" t="s">
        <v>806</v>
      </c>
      <c r="C2823" t="s">
        <v>4483</v>
      </c>
      <c r="J2823" t="s">
        <v>1449</v>
      </c>
      <c r="K2823">
        <v>0</v>
      </c>
      <c r="N2823" t="b">
        <v>1</v>
      </c>
      <c r="O2823" t="b">
        <v>0</v>
      </c>
      <c r="P2823" t="b">
        <v>0</v>
      </c>
      <c r="Q2823">
        <v>11</v>
      </c>
      <c r="R2823">
        <v>3</v>
      </c>
      <c r="S2823">
        <v>1</v>
      </c>
      <c r="T2823">
        <v>1</v>
      </c>
      <c r="U2823" t="b">
        <v>1</v>
      </c>
      <c r="V2823" t="s">
        <v>1101</v>
      </c>
      <c r="W2823" t="s">
        <v>4297</v>
      </c>
      <c r="X2823" t="s">
        <v>14979</v>
      </c>
      <c r="Y2823">
        <v>110</v>
      </c>
      <c r="Z2823">
        <v>110</v>
      </c>
      <c r="AA2823">
        <v>5</v>
      </c>
      <c r="AB2823">
        <v>5</v>
      </c>
      <c r="AC2823">
        <v>22</v>
      </c>
    </row>
    <row r="2824" spans="1:29">
      <c r="A2824">
        <v>3078</v>
      </c>
      <c r="B2824" t="s">
        <v>806</v>
      </c>
      <c r="C2824" t="s">
        <v>4484</v>
      </c>
      <c r="J2824" t="s">
        <v>1449</v>
      </c>
      <c r="K2824">
        <v>0</v>
      </c>
      <c r="N2824" t="b">
        <v>1</v>
      </c>
      <c r="O2824" t="b">
        <v>0</v>
      </c>
      <c r="P2824" t="b">
        <v>0</v>
      </c>
      <c r="Q2824">
        <v>11</v>
      </c>
      <c r="R2824">
        <v>3</v>
      </c>
      <c r="S2824">
        <v>1</v>
      </c>
      <c r="T2824">
        <v>1</v>
      </c>
      <c r="U2824" t="b">
        <v>1</v>
      </c>
      <c r="V2824" t="s">
        <v>1101</v>
      </c>
      <c r="W2824" t="s">
        <v>4297</v>
      </c>
      <c r="X2824" t="s">
        <v>14981</v>
      </c>
      <c r="Y2824">
        <v>111</v>
      </c>
      <c r="Z2824">
        <v>111</v>
      </c>
      <c r="AA2824">
        <v>5</v>
      </c>
      <c r="AB2824">
        <v>5</v>
      </c>
      <c r="AC2824">
        <v>22</v>
      </c>
    </row>
    <row r="2825" spans="1:29">
      <c r="A2825">
        <v>3079</v>
      </c>
      <c r="B2825" t="s">
        <v>806</v>
      </c>
      <c r="C2825" t="s">
        <v>4485</v>
      </c>
      <c r="J2825" t="s">
        <v>1449</v>
      </c>
      <c r="K2825">
        <v>0</v>
      </c>
      <c r="N2825" t="b">
        <v>1</v>
      </c>
      <c r="O2825" t="b">
        <v>0</v>
      </c>
      <c r="P2825" t="b">
        <v>0</v>
      </c>
      <c r="Q2825">
        <v>11</v>
      </c>
      <c r="R2825">
        <v>3</v>
      </c>
      <c r="S2825">
        <v>1</v>
      </c>
      <c r="T2825">
        <v>1</v>
      </c>
      <c r="U2825" t="b">
        <v>1</v>
      </c>
      <c r="V2825" t="s">
        <v>1101</v>
      </c>
      <c r="W2825" t="s">
        <v>4297</v>
      </c>
      <c r="X2825" t="s">
        <v>14983</v>
      </c>
      <c r="Y2825">
        <v>112</v>
      </c>
      <c r="Z2825">
        <v>112</v>
      </c>
      <c r="AA2825">
        <v>5</v>
      </c>
      <c r="AB2825">
        <v>5</v>
      </c>
      <c r="AC2825">
        <v>22</v>
      </c>
    </row>
    <row r="2826" spans="1:29">
      <c r="A2826">
        <v>3080</v>
      </c>
      <c r="B2826" t="s">
        <v>806</v>
      </c>
      <c r="C2826" t="s">
        <v>4486</v>
      </c>
      <c r="J2826" t="s">
        <v>1449</v>
      </c>
      <c r="K2826">
        <v>0</v>
      </c>
      <c r="N2826" t="b">
        <v>1</v>
      </c>
      <c r="O2826" t="b">
        <v>0</v>
      </c>
      <c r="P2826" t="b">
        <v>0</v>
      </c>
      <c r="Q2826">
        <v>11</v>
      </c>
      <c r="R2826">
        <v>3</v>
      </c>
      <c r="S2826">
        <v>1</v>
      </c>
      <c r="T2826">
        <v>1</v>
      </c>
      <c r="U2826" t="b">
        <v>1</v>
      </c>
      <c r="V2826" t="s">
        <v>1101</v>
      </c>
      <c r="W2826" t="s">
        <v>4297</v>
      </c>
      <c r="X2826" t="s">
        <v>14985</v>
      </c>
      <c r="Y2826">
        <v>113</v>
      </c>
      <c r="Z2826">
        <v>113</v>
      </c>
      <c r="AA2826">
        <v>5</v>
      </c>
      <c r="AB2826">
        <v>5</v>
      </c>
      <c r="AC2826">
        <v>22</v>
      </c>
    </row>
    <row r="2827" spans="1:29">
      <c r="A2827">
        <v>3081</v>
      </c>
      <c r="B2827" t="s">
        <v>806</v>
      </c>
      <c r="C2827" t="s">
        <v>4487</v>
      </c>
      <c r="J2827" t="s">
        <v>1449</v>
      </c>
      <c r="K2827">
        <v>0</v>
      </c>
      <c r="N2827" t="b">
        <v>1</v>
      </c>
      <c r="O2827" t="b">
        <v>0</v>
      </c>
      <c r="P2827" t="b">
        <v>0</v>
      </c>
      <c r="Q2827">
        <v>11</v>
      </c>
      <c r="R2827">
        <v>3</v>
      </c>
      <c r="S2827">
        <v>1</v>
      </c>
      <c r="T2827">
        <v>1</v>
      </c>
      <c r="U2827" t="b">
        <v>1</v>
      </c>
      <c r="V2827" t="s">
        <v>1101</v>
      </c>
      <c r="W2827" t="s">
        <v>4297</v>
      </c>
      <c r="X2827" t="s">
        <v>14987</v>
      </c>
      <c r="Y2827">
        <v>114</v>
      </c>
      <c r="Z2827">
        <v>114</v>
      </c>
      <c r="AA2827">
        <v>5</v>
      </c>
      <c r="AB2827">
        <v>5</v>
      </c>
      <c r="AC2827">
        <v>22</v>
      </c>
    </row>
    <row r="2828" spans="1:29">
      <c r="A2828">
        <v>3082</v>
      </c>
      <c r="B2828" t="s">
        <v>806</v>
      </c>
      <c r="C2828" t="s">
        <v>4488</v>
      </c>
      <c r="J2828" t="s">
        <v>1449</v>
      </c>
      <c r="K2828">
        <v>0</v>
      </c>
      <c r="N2828" t="b">
        <v>1</v>
      </c>
      <c r="O2828" t="b">
        <v>0</v>
      </c>
      <c r="P2828" t="b">
        <v>0</v>
      </c>
      <c r="Q2828">
        <v>11</v>
      </c>
      <c r="R2828">
        <v>3</v>
      </c>
      <c r="S2828">
        <v>1</v>
      </c>
      <c r="T2828">
        <v>1</v>
      </c>
      <c r="U2828" t="b">
        <v>1</v>
      </c>
      <c r="V2828" t="s">
        <v>1101</v>
      </c>
      <c r="W2828" t="s">
        <v>4297</v>
      </c>
      <c r="X2828" t="s">
        <v>14989</v>
      </c>
      <c r="Y2828">
        <v>115</v>
      </c>
      <c r="Z2828">
        <v>115</v>
      </c>
      <c r="AA2828">
        <v>5</v>
      </c>
      <c r="AB2828">
        <v>5</v>
      </c>
      <c r="AC2828">
        <v>22</v>
      </c>
    </row>
    <row r="2829" spans="1:29">
      <c r="A2829">
        <v>3086</v>
      </c>
      <c r="B2829" t="s">
        <v>806</v>
      </c>
      <c r="C2829" t="s">
        <v>4489</v>
      </c>
      <c r="J2829" t="s">
        <v>1449</v>
      </c>
      <c r="K2829">
        <v>0</v>
      </c>
      <c r="N2829" t="b">
        <v>1</v>
      </c>
      <c r="O2829" t="b">
        <v>0</v>
      </c>
      <c r="P2829" t="b">
        <v>0</v>
      </c>
      <c r="Q2829">
        <v>11</v>
      </c>
      <c r="R2829">
        <v>3</v>
      </c>
      <c r="S2829">
        <v>1</v>
      </c>
      <c r="T2829">
        <v>1</v>
      </c>
      <c r="U2829" t="b">
        <v>1</v>
      </c>
      <c r="V2829" t="s">
        <v>1101</v>
      </c>
      <c r="W2829" t="s">
        <v>4297</v>
      </c>
      <c r="X2829" t="s">
        <v>15055</v>
      </c>
      <c r="Y2829">
        <v>116</v>
      </c>
      <c r="Z2829">
        <v>116</v>
      </c>
      <c r="AA2829">
        <v>5</v>
      </c>
      <c r="AB2829">
        <v>5</v>
      </c>
      <c r="AC2829">
        <v>22</v>
      </c>
    </row>
    <row r="2830" spans="1:29">
      <c r="A2830">
        <v>3087</v>
      </c>
      <c r="B2830" t="s">
        <v>806</v>
      </c>
      <c r="C2830" t="s">
        <v>4490</v>
      </c>
      <c r="J2830" t="s">
        <v>1457</v>
      </c>
      <c r="K2830">
        <v>0</v>
      </c>
      <c r="N2830" t="b">
        <v>0</v>
      </c>
      <c r="O2830" t="b">
        <v>1</v>
      </c>
      <c r="P2830" t="b">
        <v>0</v>
      </c>
      <c r="Q2830">
        <v>11</v>
      </c>
      <c r="R2830">
        <v>3</v>
      </c>
      <c r="S2830">
        <v>1</v>
      </c>
      <c r="T2830">
        <v>2</v>
      </c>
      <c r="U2830" t="b">
        <v>1</v>
      </c>
      <c r="V2830" t="s">
        <v>1101</v>
      </c>
      <c r="W2830" t="s">
        <v>4297</v>
      </c>
      <c r="X2830" t="s">
        <v>15611</v>
      </c>
      <c r="Y2830">
        <v>117</v>
      </c>
      <c r="Z2830">
        <v>117</v>
      </c>
      <c r="AA2830">
        <v>11</v>
      </c>
      <c r="AB2830">
        <v>11</v>
      </c>
      <c r="AC2830">
        <v>22</v>
      </c>
    </row>
    <row r="2831" spans="1:29">
      <c r="A2831">
        <v>3096</v>
      </c>
      <c r="B2831" t="s">
        <v>1516</v>
      </c>
      <c r="C2831" t="s">
        <v>4493</v>
      </c>
      <c r="D2831" t="s">
        <v>4491</v>
      </c>
      <c r="E2831" t="s">
        <v>1102</v>
      </c>
      <c r="U2831" t="b">
        <v>1</v>
      </c>
      <c r="V2831" t="s">
        <v>1102</v>
      </c>
      <c r="W2831" t="s">
        <v>4492</v>
      </c>
      <c r="X2831" t="s">
        <v>15612</v>
      </c>
      <c r="Y2831">
        <v>11</v>
      </c>
      <c r="Z2831">
        <v>44</v>
      </c>
      <c r="AA2831">
        <v>2</v>
      </c>
      <c r="AB2831">
        <v>9</v>
      </c>
      <c r="AC2831">
        <v>32</v>
      </c>
    </row>
    <row r="2832" spans="1:29">
      <c r="A2832">
        <v>3097</v>
      </c>
      <c r="B2832" t="s">
        <v>828</v>
      </c>
      <c r="C2832" t="s">
        <v>4494</v>
      </c>
      <c r="U2832" t="b">
        <v>1</v>
      </c>
      <c r="V2832" t="s">
        <v>1102</v>
      </c>
      <c r="W2832" t="s">
        <v>4492</v>
      </c>
      <c r="X2832" t="s">
        <v>15613</v>
      </c>
      <c r="Y2832">
        <v>11</v>
      </c>
      <c r="Z2832">
        <v>44</v>
      </c>
      <c r="AA2832">
        <v>2</v>
      </c>
      <c r="AB2832">
        <v>8</v>
      </c>
      <c r="AC2832">
        <v>32</v>
      </c>
    </row>
    <row r="2833" spans="1:29">
      <c r="A2833">
        <v>3098</v>
      </c>
      <c r="B2833" t="s">
        <v>1521</v>
      </c>
      <c r="C2833" t="s">
        <v>4495</v>
      </c>
      <c r="U2833" t="b">
        <v>1</v>
      </c>
      <c r="V2833" t="s">
        <v>1102</v>
      </c>
      <c r="W2833" t="s">
        <v>4492</v>
      </c>
      <c r="X2833" t="s">
        <v>15614</v>
      </c>
      <c r="Y2833">
        <v>12</v>
      </c>
      <c r="Z2833">
        <v>44</v>
      </c>
      <c r="AA2833">
        <v>2</v>
      </c>
      <c r="AB2833">
        <v>9</v>
      </c>
      <c r="AC2833">
        <v>32</v>
      </c>
    </row>
    <row r="2834" spans="1:29">
      <c r="A2834">
        <v>3099</v>
      </c>
      <c r="B2834" t="s">
        <v>806</v>
      </c>
      <c r="C2834" t="s">
        <v>4496</v>
      </c>
      <c r="G2834" t="s">
        <v>4497</v>
      </c>
      <c r="J2834" t="s">
        <v>1449</v>
      </c>
      <c r="K2834">
        <v>0</v>
      </c>
      <c r="N2834" t="b">
        <v>1</v>
      </c>
      <c r="O2834" t="b">
        <v>0</v>
      </c>
      <c r="P2834" t="b">
        <v>0</v>
      </c>
      <c r="Q2834">
        <v>8</v>
      </c>
      <c r="R2834">
        <v>0</v>
      </c>
      <c r="S2834">
        <v>1</v>
      </c>
      <c r="T2834">
        <v>1</v>
      </c>
      <c r="U2834" t="b">
        <v>1</v>
      </c>
      <c r="V2834" t="s">
        <v>1102</v>
      </c>
      <c r="W2834" t="s">
        <v>4492</v>
      </c>
      <c r="X2834" t="s">
        <v>15615</v>
      </c>
      <c r="Y2834">
        <v>14</v>
      </c>
      <c r="Z2834">
        <v>14</v>
      </c>
      <c r="AA2834">
        <v>3</v>
      </c>
      <c r="AB2834">
        <v>3</v>
      </c>
      <c r="AC2834">
        <v>32</v>
      </c>
    </row>
    <row r="2835" spans="1:29">
      <c r="A2835">
        <v>3100</v>
      </c>
      <c r="B2835" t="s">
        <v>806</v>
      </c>
      <c r="C2835" t="s">
        <v>4498</v>
      </c>
      <c r="G2835" t="s">
        <v>4497</v>
      </c>
      <c r="J2835" t="s">
        <v>1449</v>
      </c>
      <c r="K2835">
        <v>0</v>
      </c>
      <c r="N2835" t="b">
        <v>1</v>
      </c>
      <c r="O2835" t="b">
        <v>0</v>
      </c>
      <c r="P2835" t="b">
        <v>0</v>
      </c>
      <c r="Q2835">
        <v>8</v>
      </c>
      <c r="R2835">
        <v>0</v>
      </c>
      <c r="S2835">
        <v>1</v>
      </c>
      <c r="T2835">
        <v>1</v>
      </c>
      <c r="U2835" t="b">
        <v>1</v>
      </c>
      <c r="V2835" t="s">
        <v>1102</v>
      </c>
      <c r="W2835" t="s">
        <v>4492</v>
      </c>
      <c r="X2835" t="s">
        <v>14449</v>
      </c>
      <c r="Y2835">
        <v>14</v>
      </c>
      <c r="Z2835">
        <v>14</v>
      </c>
      <c r="AA2835">
        <v>4</v>
      </c>
      <c r="AB2835">
        <v>4</v>
      </c>
      <c r="AC2835">
        <v>32</v>
      </c>
    </row>
    <row r="2836" spans="1:29">
      <c r="A2836">
        <v>3101</v>
      </c>
      <c r="B2836" t="s">
        <v>806</v>
      </c>
      <c r="C2836" t="s">
        <v>4499</v>
      </c>
      <c r="G2836" t="s">
        <v>4497</v>
      </c>
      <c r="J2836" t="s">
        <v>1449</v>
      </c>
      <c r="K2836">
        <v>0</v>
      </c>
      <c r="N2836" t="b">
        <v>1</v>
      </c>
      <c r="O2836" t="b">
        <v>0</v>
      </c>
      <c r="P2836" t="b">
        <v>0</v>
      </c>
      <c r="Q2836">
        <v>8</v>
      </c>
      <c r="R2836">
        <v>0</v>
      </c>
      <c r="S2836">
        <v>1</v>
      </c>
      <c r="T2836">
        <v>1</v>
      </c>
      <c r="U2836" t="b">
        <v>1</v>
      </c>
      <c r="V2836" t="s">
        <v>1102</v>
      </c>
      <c r="W2836" t="s">
        <v>4492</v>
      </c>
      <c r="X2836" t="s">
        <v>15525</v>
      </c>
      <c r="Y2836">
        <v>14</v>
      </c>
      <c r="Z2836">
        <v>14</v>
      </c>
      <c r="AA2836">
        <v>5</v>
      </c>
      <c r="AB2836">
        <v>5</v>
      </c>
      <c r="AC2836">
        <v>32</v>
      </c>
    </row>
    <row r="2837" spans="1:29">
      <c r="A2837">
        <v>3102</v>
      </c>
      <c r="B2837" t="s">
        <v>806</v>
      </c>
      <c r="C2837" t="s">
        <v>4500</v>
      </c>
      <c r="G2837" t="s">
        <v>4497</v>
      </c>
      <c r="J2837" t="s">
        <v>1475</v>
      </c>
      <c r="K2837">
        <v>0</v>
      </c>
      <c r="N2837" t="b">
        <v>1</v>
      </c>
      <c r="O2837" t="b">
        <v>0</v>
      </c>
      <c r="P2837" t="b">
        <v>0</v>
      </c>
      <c r="Q2837">
        <v>8</v>
      </c>
      <c r="R2837">
        <v>0</v>
      </c>
      <c r="S2837">
        <v>1</v>
      </c>
      <c r="T2837">
        <v>2</v>
      </c>
      <c r="U2837" t="b">
        <v>1</v>
      </c>
      <c r="V2837" t="s">
        <v>1102</v>
      </c>
      <c r="W2837" t="s">
        <v>4492</v>
      </c>
      <c r="X2837" t="s">
        <v>14452</v>
      </c>
      <c r="Y2837">
        <v>14</v>
      </c>
      <c r="Z2837">
        <v>14</v>
      </c>
      <c r="AA2837">
        <v>7</v>
      </c>
      <c r="AB2837">
        <v>7</v>
      </c>
      <c r="AC2837">
        <v>32</v>
      </c>
    </row>
    <row r="2838" spans="1:29">
      <c r="A2838">
        <v>3103</v>
      </c>
      <c r="B2838" t="s">
        <v>806</v>
      </c>
      <c r="C2838" t="s">
        <v>4501</v>
      </c>
      <c r="G2838" t="s">
        <v>4497</v>
      </c>
      <c r="J2838" t="s">
        <v>1457</v>
      </c>
      <c r="K2838">
        <v>0</v>
      </c>
      <c r="N2838" t="b">
        <v>1</v>
      </c>
      <c r="O2838" t="b">
        <v>0</v>
      </c>
      <c r="P2838" t="b">
        <v>0</v>
      </c>
      <c r="Q2838">
        <v>8</v>
      </c>
      <c r="R2838">
        <v>0</v>
      </c>
      <c r="S2838">
        <v>1</v>
      </c>
      <c r="T2838">
        <v>2</v>
      </c>
      <c r="U2838" t="b">
        <v>1</v>
      </c>
      <c r="V2838" t="s">
        <v>1102</v>
      </c>
      <c r="W2838" t="s">
        <v>4492</v>
      </c>
      <c r="X2838" t="s">
        <v>15435</v>
      </c>
      <c r="Y2838">
        <v>14</v>
      </c>
      <c r="Z2838">
        <v>14</v>
      </c>
      <c r="AA2838">
        <v>8</v>
      </c>
      <c r="AB2838">
        <v>8</v>
      </c>
      <c r="AC2838">
        <v>32</v>
      </c>
    </row>
    <row r="2839" spans="1:29">
      <c r="A2839">
        <v>3154</v>
      </c>
      <c r="B2839" t="s">
        <v>806</v>
      </c>
      <c r="C2839" t="s">
        <v>4502</v>
      </c>
      <c r="J2839" t="s">
        <v>1449</v>
      </c>
      <c r="K2839">
        <v>0</v>
      </c>
      <c r="N2839" t="b">
        <v>1</v>
      </c>
      <c r="O2839" t="b">
        <v>0</v>
      </c>
      <c r="P2839" t="b">
        <v>0</v>
      </c>
      <c r="Q2839">
        <v>8</v>
      </c>
      <c r="R2839">
        <v>8</v>
      </c>
      <c r="S2839">
        <v>1</v>
      </c>
      <c r="T2839">
        <v>2</v>
      </c>
      <c r="U2839" t="b">
        <v>1</v>
      </c>
      <c r="V2839" t="s">
        <v>1102</v>
      </c>
      <c r="W2839" t="s">
        <v>4492</v>
      </c>
      <c r="X2839" t="s">
        <v>14657</v>
      </c>
      <c r="Y2839">
        <v>17</v>
      </c>
      <c r="Z2839">
        <v>17</v>
      </c>
      <c r="AA2839">
        <v>2</v>
      </c>
      <c r="AB2839">
        <v>2</v>
      </c>
      <c r="AC2839">
        <v>32</v>
      </c>
    </row>
    <row r="2840" spans="1:29">
      <c r="A2840">
        <v>3155</v>
      </c>
      <c r="B2840" t="s">
        <v>806</v>
      </c>
      <c r="C2840" t="s">
        <v>4503</v>
      </c>
      <c r="J2840" t="s">
        <v>1449</v>
      </c>
      <c r="K2840">
        <v>0</v>
      </c>
      <c r="N2840" t="b">
        <v>1</v>
      </c>
      <c r="O2840" t="b">
        <v>0</v>
      </c>
      <c r="P2840" t="b">
        <v>0</v>
      </c>
      <c r="Q2840">
        <v>8</v>
      </c>
      <c r="R2840">
        <v>8</v>
      </c>
      <c r="S2840">
        <v>1</v>
      </c>
      <c r="T2840">
        <v>2</v>
      </c>
      <c r="U2840" t="b">
        <v>1</v>
      </c>
      <c r="V2840" t="s">
        <v>1102</v>
      </c>
      <c r="W2840" t="s">
        <v>4492</v>
      </c>
      <c r="X2840" t="s">
        <v>14630</v>
      </c>
      <c r="Y2840">
        <v>17</v>
      </c>
      <c r="Z2840">
        <v>17</v>
      </c>
      <c r="AA2840">
        <v>4</v>
      </c>
      <c r="AB2840">
        <v>4</v>
      </c>
      <c r="AC2840">
        <v>32</v>
      </c>
    </row>
    <row r="2841" spans="1:29">
      <c r="A2841">
        <v>3156</v>
      </c>
      <c r="B2841" t="s">
        <v>806</v>
      </c>
      <c r="C2841" t="s">
        <v>4504</v>
      </c>
      <c r="J2841" t="s">
        <v>1449</v>
      </c>
      <c r="K2841">
        <v>0</v>
      </c>
      <c r="N2841" t="b">
        <v>1</v>
      </c>
      <c r="O2841" t="b">
        <v>0</v>
      </c>
      <c r="P2841" t="b">
        <v>0</v>
      </c>
      <c r="Q2841">
        <v>8</v>
      </c>
      <c r="R2841">
        <v>8</v>
      </c>
      <c r="S2841">
        <v>1</v>
      </c>
      <c r="T2841">
        <v>2</v>
      </c>
      <c r="U2841" t="b">
        <v>1</v>
      </c>
      <c r="V2841" t="s">
        <v>1102</v>
      </c>
      <c r="W2841" t="s">
        <v>4492</v>
      </c>
      <c r="X2841" t="s">
        <v>14631</v>
      </c>
      <c r="Y2841">
        <v>17</v>
      </c>
      <c r="Z2841">
        <v>17</v>
      </c>
      <c r="AA2841">
        <v>5</v>
      </c>
      <c r="AB2841">
        <v>5</v>
      </c>
      <c r="AC2841">
        <v>32</v>
      </c>
    </row>
    <row r="2842" spans="1:29">
      <c r="A2842">
        <v>3157</v>
      </c>
      <c r="B2842" t="s">
        <v>806</v>
      </c>
      <c r="C2842" t="s">
        <v>4505</v>
      </c>
      <c r="J2842" t="s">
        <v>1449</v>
      </c>
      <c r="K2842">
        <v>0</v>
      </c>
      <c r="N2842" t="b">
        <v>1</v>
      </c>
      <c r="O2842" t="b">
        <v>0</v>
      </c>
      <c r="P2842" t="b">
        <v>0</v>
      </c>
      <c r="Q2842">
        <v>8</v>
      </c>
      <c r="R2842">
        <v>8</v>
      </c>
      <c r="S2842">
        <v>1</v>
      </c>
      <c r="T2842">
        <v>2</v>
      </c>
      <c r="U2842" t="b">
        <v>1</v>
      </c>
      <c r="V2842" t="s">
        <v>1102</v>
      </c>
      <c r="W2842" t="s">
        <v>4492</v>
      </c>
      <c r="X2842" t="s">
        <v>14658</v>
      </c>
      <c r="Y2842">
        <v>18</v>
      </c>
      <c r="Z2842">
        <v>18</v>
      </c>
      <c r="AA2842">
        <v>2</v>
      </c>
      <c r="AB2842">
        <v>2</v>
      </c>
      <c r="AC2842">
        <v>32</v>
      </c>
    </row>
    <row r="2843" spans="1:29">
      <c r="A2843">
        <v>3158</v>
      </c>
      <c r="B2843" t="s">
        <v>806</v>
      </c>
      <c r="C2843" t="s">
        <v>4506</v>
      </c>
      <c r="J2843" t="s">
        <v>1449</v>
      </c>
      <c r="K2843">
        <v>0</v>
      </c>
      <c r="N2843" t="b">
        <v>1</v>
      </c>
      <c r="O2843" t="b">
        <v>0</v>
      </c>
      <c r="P2843" t="b">
        <v>0</v>
      </c>
      <c r="Q2843">
        <v>8</v>
      </c>
      <c r="R2843">
        <v>8</v>
      </c>
      <c r="S2843">
        <v>1</v>
      </c>
      <c r="T2843">
        <v>2</v>
      </c>
      <c r="U2843" t="b">
        <v>1</v>
      </c>
      <c r="V2843" t="s">
        <v>1102</v>
      </c>
      <c r="W2843" t="s">
        <v>4492</v>
      </c>
      <c r="X2843" t="s">
        <v>14633</v>
      </c>
      <c r="Y2843">
        <v>18</v>
      </c>
      <c r="Z2843">
        <v>18</v>
      </c>
      <c r="AA2843">
        <v>4</v>
      </c>
      <c r="AB2843">
        <v>4</v>
      </c>
      <c r="AC2843">
        <v>32</v>
      </c>
    </row>
    <row r="2844" spans="1:29">
      <c r="A2844">
        <v>3159</v>
      </c>
      <c r="B2844" t="s">
        <v>806</v>
      </c>
      <c r="C2844" t="s">
        <v>4507</v>
      </c>
      <c r="J2844" t="s">
        <v>1449</v>
      </c>
      <c r="K2844">
        <v>0</v>
      </c>
      <c r="N2844" t="b">
        <v>1</v>
      </c>
      <c r="O2844" t="b">
        <v>0</v>
      </c>
      <c r="P2844" t="b">
        <v>0</v>
      </c>
      <c r="Q2844">
        <v>8</v>
      </c>
      <c r="R2844">
        <v>8</v>
      </c>
      <c r="S2844">
        <v>1</v>
      </c>
      <c r="T2844">
        <v>2</v>
      </c>
      <c r="U2844" t="b">
        <v>1</v>
      </c>
      <c r="V2844" t="s">
        <v>1102</v>
      </c>
      <c r="W2844" t="s">
        <v>4492</v>
      </c>
      <c r="X2844" t="s">
        <v>14634</v>
      </c>
      <c r="Y2844">
        <v>18</v>
      </c>
      <c r="Z2844">
        <v>18</v>
      </c>
      <c r="AA2844">
        <v>5</v>
      </c>
      <c r="AB2844">
        <v>5</v>
      </c>
      <c r="AC2844">
        <v>32</v>
      </c>
    </row>
    <row r="2845" spans="1:29">
      <c r="A2845">
        <v>3160</v>
      </c>
      <c r="B2845" t="s">
        <v>806</v>
      </c>
      <c r="C2845" t="s">
        <v>4508</v>
      </c>
      <c r="J2845" t="s">
        <v>1449</v>
      </c>
      <c r="K2845">
        <v>0</v>
      </c>
      <c r="N2845" t="b">
        <v>1</v>
      </c>
      <c r="O2845" t="b">
        <v>0</v>
      </c>
      <c r="P2845" t="b">
        <v>0</v>
      </c>
      <c r="Q2845">
        <v>8</v>
      </c>
      <c r="R2845">
        <v>8</v>
      </c>
      <c r="S2845">
        <v>1</v>
      </c>
      <c r="T2845">
        <v>2</v>
      </c>
      <c r="U2845" t="b">
        <v>1</v>
      </c>
      <c r="V2845" t="s">
        <v>1102</v>
      </c>
      <c r="W2845" t="s">
        <v>4492</v>
      </c>
      <c r="X2845" t="s">
        <v>14659</v>
      </c>
      <c r="Y2845">
        <v>19</v>
      </c>
      <c r="Z2845">
        <v>19</v>
      </c>
      <c r="AA2845">
        <v>2</v>
      </c>
      <c r="AB2845">
        <v>2</v>
      </c>
      <c r="AC2845">
        <v>32</v>
      </c>
    </row>
    <row r="2846" spans="1:29">
      <c r="A2846">
        <v>3161</v>
      </c>
      <c r="B2846" t="s">
        <v>806</v>
      </c>
      <c r="C2846" t="s">
        <v>4509</v>
      </c>
      <c r="J2846" t="s">
        <v>1449</v>
      </c>
      <c r="K2846">
        <v>0</v>
      </c>
      <c r="N2846" t="b">
        <v>1</v>
      </c>
      <c r="O2846" t="b">
        <v>0</v>
      </c>
      <c r="P2846" t="b">
        <v>0</v>
      </c>
      <c r="Q2846">
        <v>8</v>
      </c>
      <c r="R2846">
        <v>8</v>
      </c>
      <c r="S2846">
        <v>1</v>
      </c>
      <c r="T2846">
        <v>2</v>
      </c>
      <c r="U2846" t="b">
        <v>1</v>
      </c>
      <c r="V2846" t="s">
        <v>1102</v>
      </c>
      <c r="W2846" t="s">
        <v>4492</v>
      </c>
      <c r="X2846" t="s">
        <v>14636</v>
      </c>
      <c r="Y2846">
        <v>19</v>
      </c>
      <c r="Z2846">
        <v>19</v>
      </c>
      <c r="AA2846">
        <v>4</v>
      </c>
      <c r="AB2846">
        <v>4</v>
      </c>
      <c r="AC2846">
        <v>32</v>
      </c>
    </row>
    <row r="2847" spans="1:29">
      <c r="A2847">
        <v>3162</v>
      </c>
      <c r="B2847" t="s">
        <v>806</v>
      </c>
      <c r="C2847" t="s">
        <v>4510</v>
      </c>
      <c r="J2847" t="s">
        <v>1449</v>
      </c>
      <c r="K2847">
        <v>0</v>
      </c>
      <c r="N2847" t="b">
        <v>1</v>
      </c>
      <c r="O2847" t="b">
        <v>0</v>
      </c>
      <c r="P2847" t="b">
        <v>0</v>
      </c>
      <c r="Q2847">
        <v>8</v>
      </c>
      <c r="R2847">
        <v>8</v>
      </c>
      <c r="S2847">
        <v>1</v>
      </c>
      <c r="T2847">
        <v>2</v>
      </c>
      <c r="U2847" t="b">
        <v>1</v>
      </c>
      <c r="V2847" t="s">
        <v>1102</v>
      </c>
      <c r="W2847" t="s">
        <v>4492</v>
      </c>
      <c r="X2847" t="s">
        <v>14637</v>
      </c>
      <c r="Y2847">
        <v>19</v>
      </c>
      <c r="Z2847">
        <v>19</v>
      </c>
      <c r="AA2847">
        <v>5</v>
      </c>
      <c r="AB2847">
        <v>5</v>
      </c>
      <c r="AC2847">
        <v>32</v>
      </c>
    </row>
    <row r="2848" spans="1:29">
      <c r="A2848">
        <v>3163</v>
      </c>
      <c r="B2848" t="s">
        <v>806</v>
      </c>
      <c r="C2848" t="s">
        <v>4511</v>
      </c>
      <c r="J2848" t="s">
        <v>1449</v>
      </c>
      <c r="K2848">
        <v>0</v>
      </c>
      <c r="N2848" t="b">
        <v>1</v>
      </c>
      <c r="O2848" t="b">
        <v>0</v>
      </c>
      <c r="P2848" t="b">
        <v>0</v>
      </c>
      <c r="Q2848">
        <v>8</v>
      </c>
      <c r="R2848">
        <v>8</v>
      </c>
      <c r="S2848">
        <v>1</v>
      </c>
      <c r="T2848">
        <v>2</v>
      </c>
      <c r="U2848" t="b">
        <v>1</v>
      </c>
      <c r="V2848" t="s">
        <v>1102</v>
      </c>
      <c r="W2848" t="s">
        <v>4492</v>
      </c>
      <c r="X2848" t="s">
        <v>14660</v>
      </c>
      <c r="Y2848">
        <v>20</v>
      </c>
      <c r="Z2848">
        <v>20</v>
      </c>
      <c r="AA2848">
        <v>2</v>
      </c>
      <c r="AB2848">
        <v>2</v>
      </c>
      <c r="AC2848">
        <v>32</v>
      </c>
    </row>
    <row r="2849" spans="1:29">
      <c r="A2849">
        <v>3164</v>
      </c>
      <c r="B2849" t="s">
        <v>806</v>
      </c>
      <c r="C2849" t="s">
        <v>4512</v>
      </c>
      <c r="J2849" t="s">
        <v>1449</v>
      </c>
      <c r="K2849">
        <v>0</v>
      </c>
      <c r="N2849" t="b">
        <v>1</v>
      </c>
      <c r="O2849" t="b">
        <v>0</v>
      </c>
      <c r="P2849" t="b">
        <v>0</v>
      </c>
      <c r="Q2849">
        <v>8</v>
      </c>
      <c r="R2849">
        <v>8</v>
      </c>
      <c r="S2849">
        <v>1</v>
      </c>
      <c r="T2849">
        <v>2</v>
      </c>
      <c r="U2849" t="b">
        <v>1</v>
      </c>
      <c r="V2849" t="s">
        <v>1102</v>
      </c>
      <c r="W2849" t="s">
        <v>4492</v>
      </c>
      <c r="X2849" t="s">
        <v>14639</v>
      </c>
      <c r="Y2849">
        <v>20</v>
      </c>
      <c r="Z2849">
        <v>20</v>
      </c>
      <c r="AA2849">
        <v>4</v>
      </c>
      <c r="AB2849">
        <v>4</v>
      </c>
      <c r="AC2849">
        <v>32</v>
      </c>
    </row>
    <row r="2850" spans="1:29">
      <c r="A2850">
        <v>3165</v>
      </c>
      <c r="B2850" t="s">
        <v>806</v>
      </c>
      <c r="C2850" t="s">
        <v>4513</v>
      </c>
      <c r="J2850" t="s">
        <v>1449</v>
      </c>
      <c r="K2850">
        <v>0</v>
      </c>
      <c r="N2850" t="b">
        <v>1</v>
      </c>
      <c r="O2850" t="b">
        <v>0</v>
      </c>
      <c r="P2850" t="b">
        <v>0</v>
      </c>
      <c r="Q2850">
        <v>8</v>
      </c>
      <c r="R2850">
        <v>8</v>
      </c>
      <c r="S2850">
        <v>1</v>
      </c>
      <c r="T2850">
        <v>2</v>
      </c>
      <c r="U2850" t="b">
        <v>1</v>
      </c>
      <c r="V2850" t="s">
        <v>1102</v>
      </c>
      <c r="W2850" t="s">
        <v>4492</v>
      </c>
      <c r="X2850" t="s">
        <v>14640</v>
      </c>
      <c r="Y2850">
        <v>20</v>
      </c>
      <c r="Z2850">
        <v>20</v>
      </c>
      <c r="AA2850">
        <v>5</v>
      </c>
      <c r="AB2850">
        <v>5</v>
      </c>
      <c r="AC2850">
        <v>32</v>
      </c>
    </row>
    <row r="2851" spans="1:29">
      <c r="A2851">
        <v>3166</v>
      </c>
      <c r="B2851" t="s">
        <v>806</v>
      </c>
      <c r="C2851" t="s">
        <v>4514</v>
      </c>
      <c r="J2851" t="s">
        <v>1449</v>
      </c>
      <c r="K2851">
        <v>0</v>
      </c>
      <c r="N2851" t="b">
        <v>1</v>
      </c>
      <c r="O2851" t="b">
        <v>0</v>
      </c>
      <c r="P2851" t="b">
        <v>0</v>
      </c>
      <c r="Q2851">
        <v>8</v>
      </c>
      <c r="R2851">
        <v>8</v>
      </c>
      <c r="S2851">
        <v>1</v>
      </c>
      <c r="T2851">
        <v>2</v>
      </c>
      <c r="U2851" t="b">
        <v>1</v>
      </c>
      <c r="V2851" t="s">
        <v>1102</v>
      </c>
      <c r="W2851" t="s">
        <v>4492</v>
      </c>
      <c r="X2851" t="s">
        <v>14661</v>
      </c>
      <c r="Y2851">
        <v>21</v>
      </c>
      <c r="Z2851">
        <v>21</v>
      </c>
      <c r="AA2851">
        <v>2</v>
      </c>
      <c r="AB2851">
        <v>2</v>
      </c>
      <c r="AC2851">
        <v>32</v>
      </c>
    </row>
    <row r="2852" spans="1:29">
      <c r="A2852">
        <v>3167</v>
      </c>
      <c r="B2852" t="s">
        <v>806</v>
      </c>
      <c r="C2852" t="s">
        <v>4515</v>
      </c>
      <c r="J2852" t="s">
        <v>1449</v>
      </c>
      <c r="K2852">
        <v>0</v>
      </c>
      <c r="N2852" t="b">
        <v>1</v>
      </c>
      <c r="O2852" t="b">
        <v>0</v>
      </c>
      <c r="P2852" t="b">
        <v>0</v>
      </c>
      <c r="Q2852">
        <v>8</v>
      </c>
      <c r="R2852">
        <v>8</v>
      </c>
      <c r="S2852">
        <v>1</v>
      </c>
      <c r="T2852">
        <v>2</v>
      </c>
      <c r="U2852" t="b">
        <v>1</v>
      </c>
      <c r="V2852" t="s">
        <v>1102</v>
      </c>
      <c r="W2852" t="s">
        <v>4492</v>
      </c>
      <c r="X2852" t="s">
        <v>14642</v>
      </c>
      <c r="Y2852">
        <v>21</v>
      </c>
      <c r="Z2852">
        <v>21</v>
      </c>
      <c r="AA2852">
        <v>4</v>
      </c>
      <c r="AB2852">
        <v>4</v>
      </c>
      <c r="AC2852">
        <v>32</v>
      </c>
    </row>
    <row r="2853" spans="1:29">
      <c r="A2853">
        <v>3168</v>
      </c>
      <c r="B2853" t="s">
        <v>806</v>
      </c>
      <c r="C2853" t="s">
        <v>4516</v>
      </c>
      <c r="J2853" t="s">
        <v>1449</v>
      </c>
      <c r="K2853">
        <v>0</v>
      </c>
      <c r="N2853" t="b">
        <v>1</v>
      </c>
      <c r="O2853" t="b">
        <v>0</v>
      </c>
      <c r="P2853" t="b">
        <v>0</v>
      </c>
      <c r="Q2853">
        <v>8</v>
      </c>
      <c r="R2853">
        <v>8</v>
      </c>
      <c r="S2853">
        <v>1</v>
      </c>
      <c r="T2853">
        <v>2</v>
      </c>
      <c r="U2853" t="b">
        <v>1</v>
      </c>
      <c r="V2853" t="s">
        <v>1102</v>
      </c>
      <c r="W2853" t="s">
        <v>4492</v>
      </c>
      <c r="X2853" t="s">
        <v>14643</v>
      </c>
      <c r="Y2853">
        <v>21</v>
      </c>
      <c r="Z2853">
        <v>21</v>
      </c>
      <c r="AA2853">
        <v>5</v>
      </c>
      <c r="AB2853">
        <v>5</v>
      </c>
      <c r="AC2853">
        <v>32</v>
      </c>
    </row>
    <row r="2854" spans="1:29">
      <c r="A2854">
        <v>3169</v>
      </c>
      <c r="B2854" t="s">
        <v>806</v>
      </c>
      <c r="C2854" t="s">
        <v>4517</v>
      </c>
      <c r="J2854" t="s">
        <v>1449</v>
      </c>
      <c r="K2854">
        <v>0</v>
      </c>
      <c r="N2854" t="b">
        <v>1</v>
      </c>
      <c r="O2854" t="b">
        <v>0</v>
      </c>
      <c r="P2854" t="b">
        <v>0</v>
      </c>
      <c r="Q2854">
        <v>8</v>
      </c>
      <c r="R2854">
        <v>8</v>
      </c>
      <c r="S2854">
        <v>1</v>
      </c>
      <c r="T2854">
        <v>2</v>
      </c>
      <c r="U2854" t="b">
        <v>1</v>
      </c>
      <c r="V2854" t="s">
        <v>1102</v>
      </c>
      <c r="W2854" t="s">
        <v>4492</v>
      </c>
      <c r="X2854" t="s">
        <v>14662</v>
      </c>
      <c r="Y2854">
        <v>22</v>
      </c>
      <c r="Z2854">
        <v>22</v>
      </c>
      <c r="AA2854">
        <v>2</v>
      </c>
      <c r="AB2854">
        <v>2</v>
      </c>
      <c r="AC2854">
        <v>32</v>
      </c>
    </row>
    <row r="2855" spans="1:29">
      <c r="A2855">
        <v>3170</v>
      </c>
      <c r="B2855" t="s">
        <v>806</v>
      </c>
      <c r="C2855" t="s">
        <v>4518</v>
      </c>
      <c r="J2855" t="s">
        <v>1449</v>
      </c>
      <c r="K2855">
        <v>0</v>
      </c>
      <c r="N2855" t="b">
        <v>1</v>
      </c>
      <c r="O2855" t="b">
        <v>0</v>
      </c>
      <c r="P2855" t="b">
        <v>0</v>
      </c>
      <c r="Q2855">
        <v>8</v>
      </c>
      <c r="R2855">
        <v>8</v>
      </c>
      <c r="S2855">
        <v>1</v>
      </c>
      <c r="T2855">
        <v>2</v>
      </c>
      <c r="U2855" t="b">
        <v>1</v>
      </c>
      <c r="V2855" t="s">
        <v>1102</v>
      </c>
      <c r="W2855" t="s">
        <v>4492</v>
      </c>
      <c r="X2855" t="s">
        <v>14462</v>
      </c>
      <c r="Y2855">
        <v>22</v>
      </c>
      <c r="Z2855">
        <v>22</v>
      </c>
      <c r="AA2855">
        <v>4</v>
      </c>
      <c r="AB2855">
        <v>4</v>
      </c>
      <c r="AC2855">
        <v>32</v>
      </c>
    </row>
    <row r="2856" spans="1:29">
      <c r="A2856">
        <v>3171</v>
      </c>
      <c r="B2856" t="s">
        <v>806</v>
      </c>
      <c r="C2856" t="s">
        <v>4519</v>
      </c>
      <c r="J2856" t="s">
        <v>1449</v>
      </c>
      <c r="K2856">
        <v>0</v>
      </c>
      <c r="N2856" t="b">
        <v>1</v>
      </c>
      <c r="O2856" t="b">
        <v>0</v>
      </c>
      <c r="P2856" t="b">
        <v>0</v>
      </c>
      <c r="Q2856">
        <v>8</v>
      </c>
      <c r="R2856">
        <v>8</v>
      </c>
      <c r="S2856">
        <v>1</v>
      </c>
      <c r="T2856">
        <v>2</v>
      </c>
      <c r="U2856" t="b">
        <v>1</v>
      </c>
      <c r="V2856" t="s">
        <v>1102</v>
      </c>
      <c r="W2856" t="s">
        <v>4492</v>
      </c>
      <c r="X2856" t="s">
        <v>14645</v>
      </c>
      <c r="Y2856">
        <v>22</v>
      </c>
      <c r="Z2856">
        <v>22</v>
      </c>
      <c r="AA2856">
        <v>5</v>
      </c>
      <c r="AB2856">
        <v>5</v>
      </c>
      <c r="AC2856">
        <v>32</v>
      </c>
    </row>
    <row r="2857" spans="1:29">
      <c r="A2857">
        <v>3172</v>
      </c>
      <c r="B2857" t="s">
        <v>806</v>
      </c>
      <c r="C2857" t="s">
        <v>4520</v>
      </c>
      <c r="J2857" t="s">
        <v>1449</v>
      </c>
      <c r="K2857">
        <v>0</v>
      </c>
      <c r="N2857" t="b">
        <v>1</v>
      </c>
      <c r="O2857" t="b">
        <v>0</v>
      </c>
      <c r="P2857" t="b">
        <v>0</v>
      </c>
      <c r="Q2857">
        <v>8</v>
      </c>
      <c r="R2857">
        <v>8</v>
      </c>
      <c r="S2857">
        <v>1</v>
      </c>
      <c r="T2857">
        <v>2</v>
      </c>
      <c r="U2857" t="b">
        <v>1</v>
      </c>
      <c r="V2857" t="s">
        <v>1102</v>
      </c>
      <c r="W2857" t="s">
        <v>4492</v>
      </c>
      <c r="X2857" t="s">
        <v>14663</v>
      </c>
      <c r="Y2857">
        <v>23</v>
      </c>
      <c r="Z2857">
        <v>23</v>
      </c>
      <c r="AA2857">
        <v>2</v>
      </c>
      <c r="AB2857">
        <v>2</v>
      </c>
      <c r="AC2857">
        <v>32</v>
      </c>
    </row>
    <row r="2858" spans="1:29">
      <c r="A2858">
        <v>3173</v>
      </c>
      <c r="B2858" t="s">
        <v>806</v>
      </c>
      <c r="C2858" t="s">
        <v>4521</v>
      </c>
      <c r="J2858" t="s">
        <v>1449</v>
      </c>
      <c r="K2858">
        <v>0</v>
      </c>
      <c r="N2858" t="b">
        <v>1</v>
      </c>
      <c r="O2858" t="b">
        <v>0</v>
      </c>
      <c r="P2858" t="b">
        <v>0</v>
      </c>
      <c r="Q2858">
        <v>8</v>
      </c>
      <c r="R2858">
        <v>8</v>
      </c>
      <c r="S2858">
        <v>1</v>
      </c>
      <c r="T2858">
        <v>2</v>
      </c>
      <c r="U2858" t="b">
        <v>1</v>
      </c>
      <c r="V2858" t="s">
        <v>1102</v>
      </c>
      <c r="W2858" t="s">
        <v>4492</v>
      </c>
      <c r="X2858" t="s">
        <v>14463</v>
      </c>
      <c r="Y2858">
        <v>23</v>
      </c>
      <c r="Z2858">
        <v>23</v>
      </c>
      <c r="AA2858">
        <v>4</v>
      </c>
      <c r="AB2858">
        <v>4</v>
      </c>
      <c r="AC2858">
        <v>32</v>
      </c>
    </row>
    <row r="2859" spans="1:29">
      <c r="A2859">
        <v>3174</v>
      </c>
      <c r="B2859" t="s">
        <v>806</v>
      </c>
      <c r="C2859" t="s">
        <v>4522</v>
      </c>
      <c r="J2859" t="s">
        <v>1449</v>
      </c>
      <c r="K2859">
        <v>0</v>
      </c>
      <c r="N2859" t="b">
        <v>1</v>
      </c>
      <c r="O2859" t="b">
        <v>0</v>
      </c>
      <c r="P2859" t="b">
        <v>0</v>
      </c>
      <c r="Q2859">
        <v>8</v>
      </c>
      <c r="R2859">
        <v>8</v>
      </c>
      <c r="S2859">
        <v>1</v>
      </c>
      <c r="T2859">
        <v>2</v>
      </c>
      <c r="U2859" t="b">
        <v>1</v>
      </c>
      <c r="V2859" t="s">
        <v>1102</v>
      </c>
      <c r="W2859" t="s">
        <v>4492</v>
      </c>
      <c r="X2859" t="s">
        <v>14647</v>
      </c>
      <c r="Y2859">
        <v>23</v>
      </c>
      <c r="Z2859">
        <v>23</v>
      </c>
      <c r="AA2859">
        <v>5</v>
      </c>
      <c r="AB2859">
        <v>5</v>
      </c>
      <c r="AC2859">
        <v>32</v>
      </c>
    </row>
    <row r="2860" spans="1:29">
      <c r="A2860">
        <v>3175</v>
      </c>
      <c r="B2860" t="s">
        <v>806</v>
      </c>
      <c r="C2860" t="s">
        <v>4523</v>
      </c>
      <c r="J2860" t="s">
        <v>1449</v>
      </c>
      <c r="K2860">
        <v>0</v>
      </c>
      <c r="N2860" t="b">
        <v>1</v>
      </c>
      <c r="O2860" t="b">
        <v>0</v>
      </c>
      <c r="P2860" t="b">
        <v>0</v>
      </c>
      <c r="Q2860">
        <v>8</v>
      </c>
      <c r="R2860">
        <v>8</v>
      </c>
      <c r="S2860">
        <v>1</v>
      </c>
      <c r="T2860">
        <v>2</v>
      </c>
      <c r="U2860" t="b">
        <v>1</v>
      </c>
      <c r="V2860" t="s">
        <v>1102</v>
      </c>
      <c r="W2860" t="s">
        <v>4492</v>
      </c>
      <c r="X2860" t="s">
        <v>14664</v>
      </c>
      <c r="Y2860">
        <v>24</v>
      </c>
      <c r="Z2860">
        <v>24</v>
      </c>
      <c r="AA2860">
        <v>2</v>
      </c>
      <c r="AB2860">
        <v>2</v>
      </c>
      <c r="AC2860">
        <v>32</v>
      </c>
    </row>
    <row r="2861" spans="1:29">
      <c r="A2861">
        <v>3176</v>
      </c>
      <c r="B2861" t="s">
        <v>806</v>
      </c>
      <c r="C2861" t="s">
        <v>4524</v>
      </c>
      <c r="J2861" t="s">
        <v>1449</v>
      </c>
      <c r="K2861">
        <v>0</v>
      </c>
      <c r="N2861" t="b">
        <v>1</v>
      </c>
      <c r="O2861" t="b">
        <v>0</v>
      </c>
      <c r="P2861" t="b">
        <v>0</v>
      </c>
      <c r="Q2861">
        <v>8</v>
      </c>
      <c r="R2861">
        <v>8</v>
      </c>
      <c r="S2861">
        <v>1</v>
      </c>
      <c r="T2861">
        <v>2</v>
      </c>
      <c r="U2861" t="b">
        <v>1</v>
      </c>
      <c r="V2861" t="s">
        <v>1102</v>
      </c>
      <c r="W2861" t="s">
        <v>4492</v>
      </c>
      <c r="X2861" t="s">
        <v>14464</v>
      </c>
      <c r="Y2861">
        <v>24</v>
      </c>
      <c r="Z2861">
        <v>24</v>
      </c>
      <c r="AA2861">
        <v>4</v>
      </c>
      <c r="AB2861">
        <v>4</v>
      </c>
      <c r="AC2861">
        <v>32</v>
      </c>
    </row>
    <row r="2862" spans="1:29">
      <c r="A2862">
        <v>3177</v>
      </c>
      <c r="B2862" t="s">
        <v>806</v>
      </c>
      <c r="C2862" t="s">
        <v>4525</v>
      </c>
      <c r="J2862" t="s">
        <v>1449</v>
      </c>
      <c r="K2862">
        <v>0</v>
      </c>
      <c r="N2862" t="b">
        <v>1</v>
      </c>
      <c r="O2862" t="b">
        <v>0</v>
      </c>
      <c r="P2862" t="b">
        <v>0</v>
      </c>
      <c r="Q2862">
        <v>8</v>
      </c>
      <c r="R2862">
        <v>8</v>
      </c>
      <c r="S2862">
        <v>1</v>
      </c>
      <c r="T2862">
        <v>2</v>
      </c>
      <c r="U2862" t="b">
        <v>1</v>
      </c>
      <c r="V2862" t="s">
        <v>1102</v>
      </c>
      <c r="W2862" t="s">
        <v>4492</v>
      </c>
      <c r="X2862" t="s">
        <v>14649</v>
      </c>
      <c r="Y2862">
        <v>24</v>
      </c>
      <c r="Z2862">
        <v>24</v>
      </c>
      <c r="AA2862">
        <v>5</v>
      </c>
      <c r="AB2862">
        <v>5</v>
      </c>
      <c r="AC2862">
        <v>32</v>
      </c>
    </row>
    <row r="2863" spans="1:29">
      <c r="A2863">
        <v>3178</v>
      </c>
      <c r="B2863" t="s">
        <v>806</v>
      </c>
      <c r="C2863" t="s">
        <v>4526</v>
      </c>
      <c r="J2863" t="s">
        <v>1449</v>
      </c>
      <c r="K2863">
        <v>0</v>
      </c>
      <c r="N2863" t="b">
        <v>1</v>
      </c>
      <c r="O2863" t="b">
        <v>0</v>
      </c>
      <c r="P2863" t="b">
        <v>0</v>
      </c>
      <c r="Q2863">
        <v>8</v>
      </c>
      <c r="R2863">
        <v>8</v>
      </c>
      <c r="S2863">
        <v>1</v>
      </c>
      <c r="T2863">
        <v>2</v>
      </c>
      <c r="U2863" t="b">
        <v>1</v>
      </c>
      <c r="V2863" t="s">
        <v>1102</v>
      </c>
      <c r="W2863" t="s">
        <v>4492</v>
      </c>
      <c r="X2863" t="s">
        <v>14665</v>
      </c>
      <c r="Y2863">
        <v>25</v>
      </c>
      <c r="Z2863">
        <v>25</v>
      </c>
      <c r="AA2863">
        <v>2</v>
      </c>
      <c r="AB2863">
        <v>2</v>
      </c>
      <c r="AC2863">
        <v>32</v>
      </c>
    </row>
    <row r="2864" spans="1:29">
      <c r="A2864">
        <v>3179</v>
      </c>
      <c r="B2864" t="s">
        <v>806</v>
      </c>
      <c r="C2864" t="s">
        <v>4527</v>
      </c>
      <c r="J2864" t="s">
        <v>1449</v>
      </c>
      <c r="K2864">
        <v>0</v>
      </c>
      <c r="N2864" t="b">
        <v>1</v>
      </c>
      <c r="O2864" t="b">
        <v>0</v>
      </c>
      <c r="P2864" t="b">
        <v>0</v>
      </c>
      <c r="Q2864">
        <v>8</v>
      </c>
      <c r="R2864">
        <v>8</v>
      </c>
      <c r="S2864">
        <v>1</v>
      </c>
      <c r="T2864">
        <v>2</v>
      </c>
      <c r="U2864" t="b">
        <v>1</v>
      </c>
      <c r="V2864" t="s">
        <v>1102</v>
      </c>
      <c r="W2864" t="s">
        <v>4492</v>
      </c>
      <c r="X2864" t="s">
        <v>14651</v>
      </c>
      <c r="Y2864">
        <v>25</v>
      </c>
      <c r="Z2864">
        <v>25</v>
      </c>
      <c r="AA2864">
        <v>4</v>
      </c>
      <c r="AB2864">
        <v>4</v>
      </c>
      <c r="AC2864">
        <v>32</v>
      </c>
    </row>
    <row r="2865" spans="1:29">
      <c r="A2865">
        <v>3180</v>
      </c>
      <c r="B2865" t="s">
        <v>806</v>
      </c>
      <c r="C2865" t="s">
        <v>4528</v>
      </c>
      <c r="J2865" t="s">
        <v>1449</v>
      </c>
      <c r="K2865">
        <v>0</v>
      </c>
      <c r="N2865" t="b">
        <v>1</v>
      </c>
      <c r="O2865" t="b">
        <v>0</v>
      </c>
      <c r="P2865" t="b">
        <v>0</v>
      </c>
      <c r="Q2865">
        <v>8</v>
      </c>
      <c r="R2865">
        <v>8</v>
      </c>
      <c r="S2865">
        <v>1</v>
      </c>
      <c r="T2865">
        <v>2</v>
      </c>
      <c r="U2865" t="b">
        <v>1</v>
      </c>
      <c r="V2865" t="s">
        <v>1102</v>
      </c>
      <c r="W2865" t="s">
        <v>4492</v>
      </c>
      <c r="X2865" t="s">
        <v>14652</v>
      </c>
      <c r="Y2865">
        <v>25</v>
      </c>
      <c r="Z2865">
        <v>25</v>
      </c>
      <c r="AA2865">
        <v>5</v>
      </c>
      <c r="AB2865">
        <v>5</v>
      </c>
      <c r="AC2865">
        <v>32</v>
      </c>
    </row>
    <row r="2866" spans="1:29">
      <c r="A2866">
        <v>3181</v>
      </c>
      <c r="B2866" t="s">
        <v>806</v>
      </c>
      <c r="C2866" t="s">
        <v>4529</v>
      </c>
      <c r="J2866" t="s">
        <v>1449</v>
      </c>
      <c r="K2866">
        <v>0</v>
      </c>
      <c r="N2866" t="b">
        <v>1</v>
      </c>
      <c r="O2866" t="b">
        <v>0</v>
      </c>
      <c r="P2866" t="b">
        <v>0</v>
      </c>
      <c r="Q2866">
        <v>8</v>
      </c>
      <c r="R2866">
        <v>8</v>
      </c>
      <c r="S2866">
        <v>1</v>
      </c>
      <c r="T2866">
        <v>2</v>
      </c>
      <c r="U2866" t="b">
        <v>1</v>
      </c>
      <c r="V2866" t="s">
        <v>1102</v>
      </c>
      <c r="W2866" t="s">
        <v>4492</v>
      </c>
      <c r="X2866" t="s">
        <v>14666</v>
      </c>
      <c r="Y2866">
        <v>26</v>
      </c>
      <c r="Z2866">
        <v>26</v>
      </c>
      <c r="AA2866">
        <v>2</v>
      </c>
      <c r="AB2866">
        <v>2</v>
      </c>
      <c r="AC2866">
        <v>32</v>
      </c>
    </row>
    <row r="2867" spans="1:29">
      <c r="A2867">
        <v>3182</v>
      </c>
      <c r="B2867" t="s">
        <v>806</v>
      </c>
      <c r="C2867" t="s">
        <v>4530</v>
      </c>
      <c r="J2867" t="s">
        <v>1449</v>
      </c>
      <c r="K2867">
        <v>0</v>
      </c>
      <c r="N2867" t="b">
        <v>1</v>
      </c>
      <c r="O2867" t="b">
        <v>0</v>
      </c>
      <c r="P2867" t="b">
        <v>0</v>
      </c>
      <c r="Q2867">
        <v>8</v>
      </c>
      <c r="R2867">
        <v>8</v>
      </c>
      <c r="S2867">
        <v>1</v>
      </c>
      <c r="T2867">
        <v>2</v>
      </c>
      <c r="U2867" t="b">
        <v>1</v>
      </c>
      <c r="V2867" t="s">
        <v>1102</v>
      </c>
      <c r="W2867" t="s">
        <v>4492</v>
      </c>
      <c r="X2867" t="s">
        <v>14537</v>
      </c>
      <c r="Y2867">
        <v>26</v>
      </c>
      <c r="Z2867">
        <v>26</v>
      </c>
      <c r="AA2867">
        <v>4</v>
      </c>
      <c r="AB2867">
        <v>4</v>
      </c>
      <c r="AC2867">
        <v>32</v>
      </c>
    </row>
    <row r="2868" spans="1:29">
      <c r="A2868">
        <v>3183</v>
      </c>
      <c r="B2868" t="s">
        <v>806</v>
      </c>
      <c r="C2868" t="s">
        <v>4531</v>
      </c>
      <c r="J2868" t="s">
        <v>1449</v>
      </c>
      <c r="K2868">
        <v>0</v>
      </c>
      <c r="N2868" t="b">
        <v>1</v>
      </c>
      <c r="O2868" t="b">
        <v>0</v>
      </c>
      <c r="P2868" t="b">
        <v>0</v>
      </c>
      <c r="Q2868">
        <v>8</v>
      </c>
      <c r="R2868">
        <v>8</v>
      </c>
      <c r="S2868">
        <v>1</v>
      </c>
      <c r="T2868">
        <v>2</v>
      </c>
      <c r="U2868" t="b">
        <v>1</v>
      </c>
      <c r="V2868" t="s">
        <v>1102</v>
      </c>
      <c r="W2868" t="s">
        <v>4492</v>
      </c>
      <c r="X2868" t="s">
        <v>14654</v>
      </c>
      <c r="Y2868">
        <v>26</v>
      </c>
      <c r="Z2868">
        <v>26</v>
      </c>
      <c r="AA2868">
        <v>5</v>
      </c>
      <c r="AB2868">
        <v>5</v>
      </c>
      <c r="AC2868">
        <v>32</v>
      </c>
    </row>
    <row r="2869" spans="1:29">
      <c r="A2869">
        <v>3184</v>
      </c>
      <c r="B2869" t="s">
        <v>806</v>
      </c>
      <c r="C2869" t="s">
        <v>4532</v>
      </c>
      <c r="J2869" t="s">
        <v>1475</v>
      </c>
      <c r="K2869">
        <v>0</v>
      </c>
      <c r="N2869" t="b">
        <v>1</v>
      </c>
      <c r="O2869" t="b">
        <v>0</v>
      </c>
      <c r="P2869" t="b">
        <v>0</v>
      </c>
      <c r="Q2869">
        <v>8</v>
      </c>
      <c r="R2869">
        <v>8</v>
      </c>
      <c r="S2869">
        <v>1</v>
      </c>
      <c r="T2869">
        <v>2</v>
      </c>
      <c r="U2869" t="b">
        <v>1</v>
      </c>
      <c r="V2869" t="s">
        <v>1102</v>
      </c>
      <c r="W2869" t="s">
        <v>4492</v>
      </c>
      <c r="X2869" t="s">
        <v>14669</v>
      </c>
      <c r="Y2869">
        <v>17</v>
      </c>
      <c r="Z2869">
        <v>17</v>
      </c>
      <c r="AA2869">
        <v>7</v>
      </c>
      <c r="AB2869">
        <v>7</v>
      </c>
      <c r="AC2869">
        <v>32</v>
      </c>
    </row>
    <row r="2870" spans="1:29">
      <c r="A2870">
        <v>3185</v>
      </c>
      <c r="B2870" t="s">
        <v>806</v>
      </c>
      <c r="C2870" t="s">
        <v>4533</v>
      </c>
      <c r="J2870" t="s">
        <v>1475</v>
      </c>
      <c r="K2870">
        <v>0</v>
      </c>
      <c r="N2870" t="b">
        <v>1</v>
      </c>
      <c r="O2870" t="b">
        <v>0</v>
      </c>
      <c r="P2870" t="b">
        <v>0</v>
      </c>
      <c r="Q2870">
        <v>8</v>
      </c>
      <c r="R2870">
        <v>8</v>
      </c>
      <c r="S2870">
        <v>1</v>
      </c>
      <c r="T2870">
        <v>2</v>
      </c>
      <c r="U2870" t="b">
        <v>1</v>
      </c>
      <c r="V2870" t="s">
        <v>1102</v>
      </c>
      <c r="W2870" t="s">
        <v>4492</v>
      </c>
      <c r="X2870" t="s">
        <v>14670</v>
      </c>
      <c r="Y2870">
        <v>18</v>
      </c>
      <c r="Z2870">
        <v>18</v>
      </c>
      <c r="AA2870">
        <v>7</v>
      </c>
      <c r="AB2870">
        <v>7</v>
      </c>
      <c r="AC2870">
        <v>32</v>
      </c>
    </row>
    <row r="2871" spans="1:29">
      <c r="A2871">
        <v>3186</v>
      </c>
      <c r="B2871" t="s">
        <v>806</v>
      </c>
      <c r="C2871" t="s">
        <v>4534</v>
      </c>
      <c r="J2871" t="s">
        <v>1475</v>
      </c>
      <c r="K2871">
        <v>0</v>
      </c>
      <c r="N2871" t="b">
        <v>1</v>
      </c>
      <c r="O2871" t="b">
        <v>0</v>
      </c>
      <c r="P2871" t="b">
        <v>0</v>
      </c>
      <c r="Q2871">
        <v>8</v>
      </c>
      <c r="R2871">
        <v>8</v>
      </c>
      <c r="S2871">
        <v>1</v>
      </c>
      <c r="T2871">
        <v>2</v>
      </c>
      <c r="U2871" t="b">
        <v>1</v>
      </c>
      <c r="V2871" t="s">
        <v>1102</v>
      </c>
      <c r="W2871" t="s">
        <v>4492</v>
      </c>
      <c r="X2871" t="s">
        <v>14671</v>
      </c>
      <c r="Y2871">
        <v>19</v>
      </c>
      <c r="Z2871">
        <v>19</v>
      </c>
      <c r="AA2871">
        <v>7</v>
      </c>
      <c r="AB2871">
        <v>7</v>
      </c>
      <c r="AC2871">
        <v>32</v>
      </c>
    </row>
    <row r="2872" spans="1:29">
      <c r="A2872">
        <v>3187</v>
      </c>
      <c r="B2872" t="s">
        <v>806</v>
      </c>
      <c r="C2872" t="s">
        <v>4535</v>
      </c>
      <c r="J2872" t="s">
        <v>1475</v>
      </c>
      <c r="K2872">
        <v>0</v>
      </c>
      <c r="N2872" t="b">
        <v>1</v>
      </c>
      <c r="O2872" t="b">
        <v>0</v>
      </c>
      <c r="P2872" t="b">
        <v>0</v>
      </c>
      <c r="Q2872">
        <v>8</v>
      </c>
      <c r="R2872">
        <v>8</v>
      </c>
      <c r="S2872">
        <v>1</v>
      </c>
      <c r="T2872">
        <v>2</v>
      </c>
      <c r="U2872" t="b">
        <v>1</v>
      </c>
      <c r="V2872" t="s">
        <v>1102</v>
      </c>
      <c r="W2872" t="s">
        <v>4492</v>
      </c>
      <c r="X2872" t="s">
        <v>14566</v>
      </c>
      <c r="Y2872">
        <v>20</v>
      </c>
      <c r="Z2872">
        <v>20</v>
      </c>
      <c r="AA2872">
        <v>7</v>
      </c>
      <c r="AB2872">
        <v>7</v>
      </c>
      <c r="AC2872">
        <v>32</v>
      </c>
    </row>
    <row r="2873" spans="1:29">
      <c r="A2873">
        <v>3188</v>
      </c>
      <c r="B2873" t="s">
        <v>806</v>
      </c>
      <c r="C2873" t="s">
        <v>4536</v>
      </c>
      <c r="J2873" t="s">
        <v>1475</v>
      </c>
      <c r="K2873">
        <v>0</v>
      </c>
      <c r="N2873" t="b">
        <v>1</v>
      </c>
      <c r="O2873" t="b">
        <v>0</v>
      </c>
      <c r="P2873" t="b">
        <v>0</v>
      </c>
      <c r="Q2873">
        <v>8</v>
      </c>
      <c r="R2873">
        <v>8</v>
      </c>
      <c r="S2873">
        <v>1</v>
      </c>
      <c r="T2873">
        <v>2</v>
      </c>
      <c r="U2873" t="b">
        <v>1</v>
      </c>
      <c r="V2873" t="s">
        <v>1102</v>
      </c>
      <c r="W2873" t="s">
        <v>4492</v>
      </c>
      <c r="X2873" t="s">
        <v>14567</v>
      </c>
      <c r="Y2873">
        <v>21</v>
      </c>
      <c r="Z2873">
        <v>21</v>
      </c>
      <c r="AA2873">
        <v>7</v>
      </c>
      <c r="AB2873">
        <v>7</v>
      </c>
      <c r="AC2873">
        <v>32</v>
      </c>
    </row>
    <row r="2874" spans="1:29">
      <c r="A2874">
        <v>3189</v>
      </c>
      <c r="B2874" t="s">
        <v>806</v>
      </c>
      <c r="C2874" t="s">
        <v>4537</v>
      </c>
      <c r="J2874" t="s">
        <v>1475</v>
      </c>
      <c r="K2874">
        <v>0</v>
      </c>
      <c r="N2874" t="b">
        <v>1</v>
      </c>
      <c r="O2874" t="b">
        <v>0</v>
      </c>
      <c r="P2874" t="b">
        <v>0</v>
      </c>
      <c r="Q2874">
        <v>8</v>
      </c>
      <c r="R2874">
        <v>8</v>
      </c>
      <c r="S2874">
        <v>1</v>
      </c>
      <c r="T2874">
        <v>2</v>
      </c>
      <c r="U2874" t="b">
        <v>1</v>
      </c>
      <c r="V2874" t="s">
        <v>1102</v>
      </c>
      <c r="W2874" t="s">
        <v>4492</v>
      </c>
      <c r="X2874" t="s">
        <v>14568</v>
      </c>
      <c r="Y2874">
        <v>22</v>
      </c>
      <c r="Z2874">
        <v>22</v>
      </c>
      <c r="AA2874">
        <v>7</v>
      </c>
      <c r="AB2874">
        <v>7</v>
      </c>
      <c r="AC2874">
        <v>32</v>
      </c>
    </row>
    <row r="2875" spans="1:29">
      <c r="A2875">
        <v>3190</v>
      </c>
      <c r="B2875" t="s">
        <v>806</v>
      </c>
      <c r="C2875" t="s">
        <v>4538</v>
      </c>
      <c r="J2875" t="s">
        <v>1475</v>
      </c>
      <c r="K2875">
        <v>0</v>
      </c>
      <c r="N2875" t="b">
        <v>1</v>
      </c>
      <c r="O2875" t="b">
        <v>0</v>
      </c>
      <c r="P2875" t="b">
        <v>0</v>
      </c>
      <c r="Q2875">
        <v>8</v>
      </c>
      <c r="R2875">
        <v>8</v>
      </c>
      <c r="S2875">
        <v>1</v>
      </c>
      <c r="T2875">
        <v>2</v>
      </c>
      <c r="U2875" t="b">
        <v>1</v>
      </c>
      <c r="V2875" t="s">
        <v>1102</v>
      </c>
      <c r="W2875" t="s">
        <v>4492</v>
      </c>
      <c r="X2875" t="s">
        <v>14672</v>
      </c>
      <c r="Y2875">
        <v>23</v>
      </c>
      <c r="Z2875">
        <v>23</v>
      </c>
      <c r="AA2875">
        <v>7</v>
      </c>
      <c r="AB2875">
        <v>7</v>
      </c>
      <c r="AC2875">
        <v>32</v>
      </c>
    </row>
    <row r="2876" spans="1:29">
      <c r="A2876">
        <v>3191</v>
      </c>
      <c r="B2876" t="s">
        <v>806</v>
      </c>
      <c r="C2876" t="s">
        <v>4539</v>
      </c>
      <c r="J2876" t="s">
        <v>1475</v>
      </c>
      <c r="K2876">
        <v>0</v>
      </c>
      <c r="N2876" t="b">
        <v>1</v>
      </c>
      <c r="O2876" t="b">
        <v>0</v>
      </c>
      <c r="P2876" t="b">
        <v>0</v>
      </c>
      <c r="Q2876">
        <v>8</v>
      </c>
      <c r="R2876">
        <v>8</v>
      </c>
      <c r="S2876">
        <v>1</v>
      </c>
      <c r="T2876">
        <v>2</v>
      </c>
      <c r="U2876" t="b">
        <v>1</v>
      </c>
      <c r="V2876" t="s">
        <v>1102</v>
      </c>
      <c r="W2876" t="s">
        <v>4492</v>
      </c>
      <c r="X2876" t="s">
        <v>14569</v>
      </c>
      <c r="Y2876">
        <v>24</v>
      </c>
      <c r="Z2876">
        <v>24</v>
      </c>
      <c r="AA2876">
        <v>7</v>
      </c>
      <c r="AB2876">
        <v>7</v>
      </c>
      <c r="AC2876">
        <v>32</v>
      </c>
    </row>
    <row r="2877" spans="1:29">
      <c r="A2877">
        <v>3192</v>
      </c>
      <c r="B2877" t="s">
        <v>806</v>
      </c>
      <c r="C2877" t="s">
        <v>4540</v>
      </c>
      <c r="J2877" t="s">
        <v>1475</v>
      </c>
      <c r="K2877">
        <v>0</v>
      </c>
      <c r="N2877" t="b">
        <v>1</v>
      </c>
      <c r="O2877" t="b">
        <v>0</v>
      </c>
      <c r="P2877" t="b">
        <v>0</v>
      </c>
      <c r="Q2877">
        <v>8</v>
      </c>
      <c r="R2877">
        <v>8</v>
      </c>
      <c r="S2877">
        <v>1</v>
      </c>
      <c r="T2877">
        <v>2</v>
      </c>
      <c r="U2877" t="b">
        <v>1</v>
      </c>
      <c r="V2877" t="s">
        <v>1102</v>
      </c>
      <c r="W2877" t="s">
        <v>4492</v>
      </c>
      <c r="X2877" t="s">
        <v>14570</v>
      </c>
      <c r="Y2877">
        <v>25</v>
      </c>
      <c r="Z2877">
        <v>25</v>
      </c>
      <c r="AA2877">
        <v>7</v>
      </c>
      <c r="AB2877">
        <v>7</v>
      </c>
      <c r="AC2877">
        <v>32</v>
      </c>
    </row>
    <row r="2878" spans="1:29">
      <c r="A2878">
        <v>3193</v>
      </c>
      <c r="B2878" t="s">
        <v>806</v>
      </c>
      <c r="C2878" t="s">
        <v>4541</v>
      </c>
      <c r="J2878" t="s">
        <v>1475</v>
      </c>
      <c r="K2878">
        <v>0</v>
      </c>
      <c r="N2878" t="b">
        <v>1</v>
      </c>
      <c r="O2878" t="b">
        <v>0</v>
      </c>
      <c r="P2878" t="b">
        <v>0</v>
      </c>
      <c r="Q2878">
        <v>8</v>
      </c>
      <c r="R2878">
        <v>8</v>
      </c>
      <c r="S2878">
        <v>1</v>
      </c>
      <c r="T2878">
        <v>2</v>
      </c>
      <c r="U2878" t="b">
        <v>1</v>
      </c>
      <c r="V2878" t="s">
        <v>1102</v>
      </c>
      <c r="W2878" t="s">
        <v>4492</v>
      </c>
      <c r="X2878" t="s">
        <v>14673</v>
      </c>
      <c r="Y2878">
        <v>26</v>
      </c>
      <c r="Z2878">
        <v>26</v>
      </c>
      <c r="AA2878">
        <v>7</v>
      </c>
      <c r="AB2878">
        <v>7</v>
      </c>
      <c r="AC2878">
        <v>32</v>
      </c>
    </row>
    <row r="2879" spans="1:29">
      <c r="A2879">
        <v>3194</v>
      </c>
      <c r="B2879" t="s">
        <v>806</v>
      </c>
      <c r="C2879" t="s">
        <v>4542</v>
      </c>
      <c r="J2879" t="s">
        <v>1457</v>
      </c>
      <c r="K2879">
        <v>0</v>
      </c>
      <c r="N2879" t="b">
        <v>1</v>
      </c>
      <c r="O2879" t="b">
        <v>0</v>
      </c>
      <c r="P2879" t="b">
        <v>0</v>
      </c>
      <c r="Q2879">
        <v>8</v>
      </c>
      <c r="R2879">
        <v>8</v>
      </c>
      <c r="S2879">
        <v>1</v>
      </c>
      <c r="T2879">
        <v>2</v>
      </c>
      <c r="U2879" t="b">
        <v>1</v>
      </c>
      <c r="V2879" t="s">
        <v>1102</v>
      </c>
      <c r="W2879" t="s">
        <v>4492</v>
      </c>
      <c r="X2879" t="s">
        <v>14676</v>
      </c>
      <c r="Y2879">
        <v>17</v>
      </c>
      <c r="Z2879">
        <v>17</v>
      </c>
      <c r="AA2879">
        <v>8</v>
      </c>
      <c r="AB2879">
        <v>8</v>
      </c>
      <c r="AC2879">
        <v>32</v>
      </c>
    </row>
    <row r="2880" spans="1:29">
      <c r="A2880">
        <v>3195</v>
      </c>
      <c r="B2880" t="s">
        <v>806</v>
      </c>
      <c r="C2880" t="s">
        <v>4543</v>
      </c>
      <c r="J2880" t="s">
        <v>1457</v>
      </c>
      <c r="K2880">
        <v>0</v>
      </c>
      <c r="N2880" t="b">
        <v>1</v>
      </c>
      <c r="O2880" t="b">
        <v>0</v>
      </c>
      <c r="P2880" t="b">
        <v>0</v>
      </c>
      <c r="Q2880">
        <v>8</v>
      </c>
      <c r="R2880">
        <v>8</v>
      </c>
      <c r="S2880">
        <v>1</v>
      </c>
      <c r="T2880">
        <v>2</v>
      </c>
      <c r="U2880" t="b">
        <v>1</v>
      </c>
      <c r="V2880" t="s">
        <v>1102</v>
      </c>
      <c r="W2880" t="s">
        <v>4492</v>
      </c>
      <c r="X2880" t="s">
        <v>14677</v>
      </c>
      <c r="Y2880">
        <v>18</v>
      </c>
      <c r="Z2880">
        <v>18</v>
      </c>
      <c r="AA2880">
        <v>8</v>
      </c>
      <c r="AB2880">
        <v>8</v>
      </c>
      <c r="AC2880">
        <v>32</v>
      </c>
    </row>
    <row r="2881" spans="1:29">
      <c r="A2881">
        <v>3196</v>
      </c>
      <c r="B2881" t="s">
        <v>806</v>
      </c>
      <c r="C2881" t="s">
        <v>4544</v>
      </c>
      <c r="J2881" t="s">
        <v>1457</v>
      </c>
      <c r="K2881">
        <v>0</v>
      </c>
      <c r="N2881" t="b">
        <v>1</v>
      </c>
      <c r="O2881" t="b">
        <v>0</v>
      </c>
      <c r="P2881" t="b">
        <v>0</v>
      </c>
      <c r="Q2881">
        <v>8</v>
      </c>
      <c r="R2881">
        <v>8</v>
      </c>
      <c r="S2881">
        <v>1</v>
      </c>
      <c r="T2881">
        <v>2</v>
      </c>
      <c r="U2881" t="b">
        <v>1</v>
      </c>
      <c r="V2881" t="s">
        <v>1102</v>
      </c>
      <c r="W2881" t="s">
        <v>4492</v>
      </c>
      <c r="X2881" t="s">
        <v>14678</v>
      </c>
      <c r="Y2881">
        <v>19</v>
      </c>
      <c r="Z2881">
        <v>19</v>
      </c>
      <c r="AA2881">
        <v>8</v>
      </c>
      <c r="AB2881">
        <v>8</v>
      </c>
      <c r="AC2881">
        <v>32</v>
      </c>
    </row>
    <row r="2882" spans="1:29">
      <c r="A2882">
        <v>3197</v>
      </c>
      <c r="B2882" t="s">
        <v>806</v>
      </c>
      <c r="C2882" t="s">
        <v>4545</v>
      </c>
      <c r="J2882" t="s">
        <v>1457</v>
      </c>
      <c r="K2882">
        <v>0</v>
      </c>
      <c r="N2882" t="b">
        <v>1</v>
      </c>
      <c r="O2882" t="b">
        <v>0</v>
      </c>
      <c r="P2882" t="b">
        <v>0</v>
      </c>
      <c r="Q2882">
        <v>8</v>
      </c>
      <c r="R2882">
        <v>8</v>
      </c>
      <c r="S2882">
        <v>1</v>
      </c>
      <c r="T2882">
        <v>2</v>
      </c>
      <c r="U2882" t="b">
        <v>1</v>
      </c>
      <c r="V2882" t="s">
        <v>1102</v>
      </c>
      <c r="W2882" t="s">
        <v>4492</v>
      </c>
      <c r="X2882" t="s">
        <v>14574</v>
      </c>
      <c r="Y2882">
        <v>20</v>
      </c>
      <c r="Z2882">
        <v>20</v>
      </c>
      <c r="AA2882">
        <v>8</v>
      </c>
      <c r="AB2882">
        <v>8</v>
      </c>
      <c r="AC2882">
        <v>32</v>
      </c>
    </row>
    <row r="2883" spans="1:29">
      <c r="A2883">
        <v>3198</v>
      </c>
      <c r="B2883" t="s">
        <v>806</v>
      </c>
      <c r="C2883" t="s">
        <v>4546</v>
      </c>
      <c r="J2883" t="s">
        <v>1457</v>
      </c>
      <c r="K2883">
        <v>0</v>
      </c>
      <c r="N2883" t="b">
        <v>1</v>
      </c>
      <c r="O2883" t="b">
        <v>0</v>
      </c>
      <c r="P2883" t="b">
        <v>0</v>
      </c>
      <c r="Q2883">
        <v>8</v>
      </c>
      <c r="R2883">
        <v>8</v>
      </c>
      <c r="S2883">
        <v>1</v>
      </c>
      <c r="T2883">
        <v>2</v>
      </c>
      <c r="U2883" t="b">
        <v>1</v>
      </c>
      <c r="V2883" t="s">
        <v>1102</v>
      </c>
      <c r="W2883" t="s">
        <v>4492</v>
      </c>
      <c r="X2883" t="s">
        <v>14575</v>
      </c>
      <c r="Y2883">
        <v>21</v>
      </c>
      <c r="Z2883">
        <v>21</v>
      </c>
      <c r="AA2883">
        <v>8</v>
      </c>
      <c r="AB2883">
        <v>8</v>
      </c>
      <c r="AC2883">
        <v>32</v>
      </c>
    </row>
    <row r="2884" spans="1:29">
      <c r="A2884">
        <v>3199</v>
      </c>
      <c r="B2884" t="s">
        <v>806</v>
      </c>
      <c r="C2884" t="s">
        <v>4547</v>
      </c>
      <c r="J2884" t="s">
        <v>1457</v>
      </c>
      <c r="K2884">
        <v>0</v>
      </c>
      <c r="N2884" t="b">
        <v>1</v>
      </c>
      <c r="O2884" t="b">
        <v>0</v>
      </c>
      <c r="P2884" t="b">
        <v>0</v>
      </c>
      <c r="Q2884">
        <v>8</v>
      </c>
      <c r="R2884">
        <v>8</v>
      </c>
      <c r="S2884">
        <v>1</v>
      </c>
      <c r="T2884">
        <v>2</v>
      </c>
      <c r="U2884" t="b">
        <v>1</v>
      </c>
      <c r="V2884" t="s">
        <v>1102</v>
      </c>
      <c r="W2884" t="s">
        <v>4492</v>
      </c>
      <c r="X2884" t="s">
        <v>14576</v>
      </c>
      <c r="Y2884">
        <v>22</v>
      </c>
      <c r="Z2884">
        <v>22</v>
      </c>
      <c r="AA2884">
        <v>8</v>
      </c>
      <c r="AB2884">
        <v>8</v>
      </c>
      <c r="AC2884">
        <v>32</v>
      </c>
    </row>
    <row r="2885" spans="1:29">
      <c r="A2885">
        <v>3200</v>
      </c>
      <c r="B2885" t="s">
        <v>806</v>
      </c>
      <c r="C2885" t="s">
        <v>4548</v>
      </c>
      <c r="J2885" t="s">
        <v>1457</v>
      </c>
      <c r="K2885">
        <v>0</v>
      </c>
      <c r="N2885" t="b">
        <v>1</v>
      </c>
      <c r="O2885" t="b">
        <v>0</v>
      </c>
      <c r="P2885" t="b">
        <v>0</v>
      </c>
      <c r="Q2885">
        <v>8</v>
      </c>
      <c r="R2885">
        <v>8</v>
      </c>
      <c r="S2885">
        <v>1</v>
      </c>
      <c r="T2885">
        <v>2</v>
      </c>
      <c r="U2885" t="b">
        <v>1</v>
      </c>
      <c r="V2885" t="s">
        <v>1102</v>
      </c>
      <c r="W2885" t="s">
        <v>4492</v>
      </c>
      <c r="X2885" t="s">
        <v>14679</v>
      </c>
      <c r="Y2885">
        <v>23</v>
      </c>
      <c r="Z2885">
        <v>23</v>
      </c>
      <c r="AA2885">
        <v>8</v>
      </c>
      <c r="AB2885">
        <v>8</v>
      </c>
      <c r="AC2885">
        <v>32</v>
      </c>
    </row>
    <row r="2886" spans="1:29">
      <c r="A2886">
        <v>3201</v>
      </c>
      <c r="B2886" t="s">
        <v>806</v>
      </c>
      <c r="C2886" t="s">
        <v>4549</v>
      </c>
      <c r="J2886" t="s">
        <v>1457</v>
      </c>
      <c r="K2886">
        <v>0</v>
      </c>
      <c r="N2886" t="b">
        <v>1</v>
      </c>
      <c r="O2886" t="b">
        <v>0</v>
      </c>
      <c r="P2886" t="b">
        <v>0</v>
      </c>
      <c r="Q2886">
        <v>8</v>
      </c>
      <c r="R2886">
        <v>8</v>
      </c>
      <c r="S2886">
        <v>1</v>
      </c>
      <c r="T2886">
        <v>2</v>
      </c>
      <c r="U2886" t="b">
        <v>1</v>
      </c>
      <c r="V2886" t="s">
        <v>1102</v>
      </c>
      <c r="W2886" t="s">
        <v>4492</v>
      </c>
      <c r="X2886" t="s">
        <v>14577</v>
      </c>
      <c r="Y2886">
        <v>24</v>
      </c>
      <c r="Z2886">
        <v>24</v>
      </c>
      <c r="AA2886">
        <v>8</v>
      </c>
      <c r="AB2886">
        <v>8</v>
      </c>
      <c r="AC2886">
        <v>32</v>
      </c>
    </row>
    <row r="2887" spans="1:29">
      <c r="A2887">
        <v>3202</v>
      </c>
      <c r="B2887" t="s">
        <v>806</v>
      </c>
      <c r="C2887" t="s">
        <v>4550</v>
      </c>
      <c r="J2887" t="s">
        <v>1457</v>
      </c>
      <c r="K2887">
        <v>0</v>
      </c>
      <c r="N2887" t="b">
        <v>1</v>
      </c>
      <c r="O2887" t="b">
        <v>0</v>
      </c>
      <c r="P2887" t="b">
        <v>0</v>
      </c>
      <c r="Q2887">
        <v>8</v>
      </c>
      <c r="R2887">
        <v>8</v>
      </c>
      <c r="S2887">
        <v>1</v>
      </c>
      <c r="T2887">
        <v>2</v>
      </c>
      <c r="U2887" t="b">
        <v>1</v>
      </c>
      <c r="V2887" t="s">
        <v>1102</v>
      </c>
      <c r="W2887" t="s">
        <v>4492</v>
      </c>
      <c r="X2887" t="s">
        <v>14578</v>
      </c>
      <c r="Y2887">
        <v>25</v>
      </c>
      <c r="Z2887">
        <v>25</v>
      </c>
      <c r="AA2887">
        <v>8</v>
      </c>
      <c r="AB2887">
        <v>8</v>
      </c>
      <c r="AC2887">
        <v>32</v>
      </c>
    </row>
    <row r="2888" spans="1:29">
      <c r="A2888">
        <v>3203</v>
      </c>
      <c r="B2888" t="s">
        <v>806</v>
      </c>
      <c r="C2888" t="s">
        <v>4551</v>
      </c>
      <c r="J2888" t="s">
        <v>1457</v>
      </c>
      <c r="K2888">
        <v>0</v>
      </c>
      <c r="N2888" t="b">
        <v>1</v>
      </c>
      <c r="O2888" t="b">
        <v>0</v>
      </c>
      <c r="P2888" t="b">
        <v>0</v>
      </c>
      <c r="Q2888">
        <v>8</v>
      </c>
      <c r="R2888">
        <v>8</v>
      </c>
      <c r="S2888">
        <v>1</v>
      </c>
      <c r="T2888">
        <v>2</v>
      </c>
      <c r="U2888" t="b">
        <v>1</v>
      </c>
      <c r="V2888" t="s">
        <v>1102</v>
      </c>
      <c r="W2888" t="s">
        <v>4492</v>
      </c>
      <c r="X2888" t="s">
        <v>14680</v>
      </c>
      <c r="Y2888">
        <v>26</v>
      </c>
      <c r="Z2888">
        <v>26</v>
      </c>
      <c r="AA2888">
        <v>8</v>
      </c>
      <c r="AB2888">
        <v>8</v>
      </c>
      <c r="AC2888">
        <v>32</v>
      </c>
    </row>
    <row r="2889" spans="1:29">
      <c r="A2889">
        <v>3204</v>
      </c>
      <c r="B2889" t="s">
        <v>806</v>
      </c>
      <c r="C2889" t="s">
        <v>4552</v>
      </c>
      <c r="J2889" t="s">
        <v>1449</v>
      </c>
      <c r="K2889">
        <v>0</v>
      </c>
      <c r="N2889" t="b">
        <v>1</v>
      </c>
      <c r="O2889" t="b">
        <v>0</v>
      </c>
      <c r="P2889" t="b">
        <v>0</v>
      </c>
      <c r="Q2889">
        <v>8</v>
      </c>
      <c r="R2889">
        <v>2</v>
      </c>
      <c r="S2889">
        <v>1</v>
      </c>
      <c r="T2889">
        <v>2</v>
      </c>
      <c r="U2889" t="b">
        <v>1</v>
      </c>
      <c r="V2889" t="s">
        <v>1102</v>
      </c>
      <c r="W2889" t="s">
        <v>4492</v>
      </c>
      <c r="X2889" t="s">
        <v>14765</v>
      </c>
      <c r="Y2889">
        <v>27</v>
      </c>
      <c r="Z2889">
        <v>27</v>
      </c>
      <c r="AA2889">
        <v>4</v>
      </c>
      <c r="AB2889">
        <v>4</v>
      </c>
      <c r="AC2889">
        <v>32</v>
      </c>
    </row>
    <row r="2890" spans="1:29">
      <c r="A2890">
        <v>3205</v>
      </c>
      <c r="B2890" t="s">
        <v>806</v>
      </c>
      <c r="C2890" t="s">
        <v>4553</v>
      </c>
      <c r="J2890" t="s">
        <v>1449</v>
      </c>
      <c r="K2890">
        <v>0</v>
      </c>
      <c r="N2890" t="b">
        <v>1</v>
      </c>
      <c r="O2890" t="b">
        <v>0</v>
      </c>
      <c r="P2890" t="b">
        <v>0</v>
      </c>
      <c r="Q2890">
        <v>8</v>
      </c>
      <c r="R2890">
        <v>8</v>
      </c>
      <c r="S2890">
        <v>1</v>
      </c>
      <c r="T2890">
        <v>2</v>
      </c>
      <c r="U2890" t="b">
        <v>1</v>
      </c>
      <c r="V2890" t="s">
        <v>1102</v>
      </c>
      <c r="W2890" t="s">
        <v>4492</v>
      </c>
      <c r="X2890" t="s">
        <v>15368</v>
      </c>
      <c r="Y2890">
        <v>30</v>
      </c>
      <c r="Z2890">
        <v>30</v>
      </c>
      <c r="AA2890">
        <v>2</v>
      </c>
      <c r="AB2890">
        <v>2</v>
      </c>
      <c r="AC2890">
        <v>32</v>
      </c>
    </row>
    <row r="2891" spans="1:29">
      <c r="A2891">
        <v>3206</v>
      </c>
      <c r="B2891" t="s">
        <v>806</v>
      </c>
      <c r="C2891" t="s">
        <v>4554</v>
      </c>
      <c r="J2891" t="s">
        <v>1449</v>
      </c>
      <c r="K2891">
        <v>0</v>
      </c>
      <c r="N2891" t="b">
        <v>1</v>
      </c>
      <c r="O2891" t="b">
        <v>0</v>
      </c>
      <c r="P2891" t="b">
        <v>0</v>
      </c>
      <c r="Q2891">
        <v>8</v>
      </c>
      <c r="R2891">
        <v>8</v>
      </c>
      <c r="S2891">
        <v>1</v>
      </c>
      <c r="T2891">
        <v>2</v>
      </c>
      <c r="U2891" t="b">
        <v>1</v>
      </c>
      <c r="V2891" t="s">
        <v>1102</v>
      </c>
      <c r="W2891" t="s">
        <v>4492</v>
      </c>
      <c r="X2891" t="s">
        <v>14769</v>
      </c>
      <c r="Y2891">
        <v>30</v>
      </c>
      <c r="Z2891">
        <v>30</v>
      </c>
      <c r="AA2891">
        <v>4</v>
      </c>
      <c r="AB2891">
        <v>4</v>
      </c>
      <c r="AC2891">
        <v>32</v>
      </c>
    </row>
    <row r="2892" spans="1:29">
      <c r="A2892">
        <v>3207</v>
      </c>
      <c r="B2892" t="s">
        <v>806</v>
      </c>
      <c r="C2892" t="s">
        <v>4555</v>
      </c>
      <c r="J2892" t="s">
        <v>1449</v>
      </c>
      <c r="K2892">
        <v>0</v>
      </c>
      <c r="N2892" t="b">
        <v>1</v>
      </c>
      <c r="O2892" t="b">
        <v>0</v>
      </c>
      <c r="P2892" t="b">
        <v>0</v>
      </c>
      <c r="Q2892">
        <v>8</v>
      </c>
      <c r="R2892">
        <v>8</v>
      </c>
      <c r="S2892">
        <v>1</v>
      </c>
      <c r="T2892">
        <v>2</v>
      </c>
      <c r="U2892" t="b">
        <v>1</v>
      </c>
      <c r="V2892" t="s">
        <v>1102</v>
      </c>
      <c r="W2892" t="s">
        <v>4492</v>
      </c>
      <c r="X2892" t="s">
        <v>14555</v>
      </c>
      <c r="Y2892">
        <v>30</v>
      </c>
      <c r="Z2892">
        <v>30</v>
      </c>
      <c r="AA2892">
        <v>5</v>
      </c>
      <c r="AB2892">
        <v>5</v>
      </c>
      <c r="AC2892">
        <v>32</v>
      </c>
    </row>
    <row r="2893" spans="1:29">
      <c r="A2893">
        <v>3208</v>
      </c>
      <c r="B2893" t="s">
        <v>806</v>
      </c>
      <c r="C2893" t="s">
        <v>4556</v>
      </c>
      <c r="J2893" t="s">
        <v>1449</v>
      </c>
      <c r="K2893">
        <v>0</v>
      </c>
      <c r="N2893" t="b">
        <v>1</v>
      </c>
      <c r="O2893" t="b">
        <v>0</v>
      </c>
      <c r="P2893" t="b">
        <v>0</v>
      </c>
      <c r="Q2893">
        <v>8</v>
      </c>
      <c r="R2893">
        <v>8</v>
      </c>
      <c r="S2893">
        <v>1</v>
      </c>
      <c r="T2893">
        <v>2</v>
      </c>
      <c r="U2893" t="b">
        <v>1</v>
      </c>
      <c r="V2893" t="s">
        <v>1102</v>
      </c>
      <c r="W2893" t="s">
        <v>4492</v>
      </c>
      <c r="X2893" t="s">
        <v>15369</v>
      </c>
      <c r="Y2893">
        <v>31</v>
      </c>
      <c r="Z2893">
        <v>31</v>
      </c>
      <c r="AA2893">
        <v>2</v>
      </c>
      <c r="AB2893">
        <v>2</v>
      </c>
      <c r="AC2893">
        <v>32</v>
      </c>
    </row>
    <row r="2894" spans="1:29">
      <c r="A2894">
        <v>3209</v>
      </c>
      <c r="B2894" t="s">
        <v>806</v>
      </c>
      <c r="C2894" t="s">
        <v>4557</v>
      </c>
      <c r="J2894" t="s">
        <v>1449</v>
      </c>
      <c r="K2894">
        <v>0</v>
      </c>
      <c r="N2894" t="b">
        <v>1</v>
      </c>
      <c r="O2894" t="b">
        <v>0</v>
      </c>
      <c r="P2894" t="b">
        <v>0</v>
      </c>
      <c r="Q2894">
        <v>8</v>
      </c>
      <c r="R2894">
        <v>8</v>
      </c>
      <c r="S2894">
        <v>1</v>
      </c>
      <c r="T2894">
        <v>2</v>
      </c>
      <c r="U2894" t="b">
        <v>1</v>
      </c>
      <c r="V2894" t="s">
        <v>1102</v>
      </c>
      <c r="W2894" t="s">
        <v>4492</v>
      </c>
      <c r="X2894" t="s">
        <v>14770</v>
      </c>
      <c r="Y2894">
        <v>31</v>
      </c>
      <c r="Z2894">
        <v>31</v>
      </c>
      <c r="AA2894">
        <v>4</v>
      </c>
      <c r="AB2894">
        <v>4</v>
      </c>
      <c r="AC2894">
        <v>32</v>
      </c>
    </row>
    <row r="2895" spans="1:29">
      <c r="A2895">
        <v>3210</v>
      </c>
      <c r="B2895" t="s">
        <v>806</v>
      </c>
      <c r="C2895" t="s">
        <v>4558</v>
      </c>
      <c r="J2895" t="s">
        <v>1449</v>
      </c>
      <c r="K2895">
        <v>0</v>
      </c>
      <c r="N2895" t="b">
        <v>1</v>
      </c>
      <c r="O2895" t="b">
        <v>0</v>
      </c>
      <c r="P2895" t="b">
        <v>0</v>
      </c>
      <c r="Q2895">
        <v>8</v>
      </c>
      <c r="R2895">
        <v>8</v>
      </c>
      <c r="S2895">
        <v>1</v>
      </c>
      <c r="T2895">
        <v>2</v>
      </c>
      <c r="U2895" t="b">
        <v>1</v>
      </c>
      <c r="V2895" t="s">
        <v>1102</v>
      </c>
      <c r="W2895" t="s">
        <v>4492</v>
      </c>
      <c r="X2895" t="s">
        <v>14771</v>
      </c>
      <c r="Y2895">
        <v>31</v>
      </c>
      <c r="Z2895">
        <v>31</v>
      </c>
      <c r="AA2895">
        <v>5</v>
      </c>
      <c r="AB2895">
        <v>5</v>
      </c>
      <c r="AC2895">
        <v>32</v>
      </c>
    </row>
    <row r="2896" spans="1:29">
      <c r="A2896">
        <v>3211</v>
      </c>
      <c r="B2896" t="s">
        <v>806</v>
      </c>
      <c r="C2896" t="s">
        <v>4559</v>
      </c>
      <c r="J2896" t="s">
        <v>1449</v>
      </c>
      <c r="K2896">
        <v>0</v>
      </c>
      <c r="N2896" t="b">
        <v>1</v>
      </c>
      <c r="O2896" t="b">
        <v>0</v>
      </c>
      <c r="P2896" t="b">
        <v>0</v>
      </c>
      <c r="Q2896">
        <v>8</v>
      </c>
      <c r="R2896">
        <v>8</v>
      </c>
      <c r="S2896">
        <v>1</v>
      </c>
      <c r="T2896">
        <v>2</v>
      </c>
      <c r="U2896" t="b">
        <v>1</v>
      </c>
      <c r="V2896" t="s">
        <v>1102</v>
      </c>
      <c r="W2896" t="s">
        <v>4492</v>
      </c>
      <c r="X2896" t="s">
        <v>15370</v>
      </c>
      <c r="Y2896">
        <v>32</v>
      </c>
      <c r="Z2896">
        <v>32</v>
      </c>
      <c r="AA2896">
        <v>2</v>
      </c>
      <c r="AB2896">
        <v>2</v>
      </c>
      <c r="AC2896">
        <v>32</v>
      </c>
    </row>
    <row r="2897" spans="1:29">
      <c r="A2897">
        <v>3212</v>
      </c>
      <c r="B2897" t="s">
        <v>806</v>
      </c>
      <c r="C2897" t="s">
        <v>4560</v>
      </c>
      <c r="J2897" t="s">
        <v>1449</v>
      </c>
      <c r="K2897">
        <v>0</v>
      </c>
      <c r="N2897" t="b">
        <v>1</v>
      </c>
      <c r="O2897" t="b">
        <v>0</v>
      </c>
      <c r="P2897" t="b">
        <v>0</v>
      </c>
      <c r="Q2897">
        <v>8</v>
      </c>
      <c r="R2897">
        <v>8</v>
      </c>
      <c r="S2897">
        <v>1</v>
      </c>
      <c r="T2897">
        <v>2</v>
      </c>
      <c r="U2897" t="b">
        <v>1</v>
      </c>
      <c r="V2897" t="s">
        <v>1102</v>
      </c>
      <c r="W2897" t="s">
        <v>4492</v>
      </c>
      <c r="X2897" t="s">
        <v>14793</v>
      </c>
      <c r="Y2897">
        <v>32</v>
      </c>
      <c r="Z2897">
        <v>32</v>
      </c>
      <c r="AA2897">
        <v>4</v>
      </c>
      <c r="AB2897">
        <v>4</v>
      </c>
      <c r="AC2897">
        <v>32</v>
      </c>
    </row>
    <row r="2898" spans="1:29">
      <c r="A2898">
        <v>3213</v>
      </c>
      <c r="B2898" t="s">
        <v>806</v>
      </c>
      <c r="C2898" t="s">
        <v>4561</v>
      </c>
      <c r="J2898" t="s">
        <v>1449</v>
      </c>
      <c r="K2898">
        <v>0</v>
      </c>
      <c r="N2898" t="b">
        <v>1</v>
      </c>
      <c r="O2898" t="b">
        <v>0</v>
      </c>
      <c r="P2898" t="b">
        <v>0</v>
      </c>
      <c r="Q2898">
        <v>8</v>
      </c>
      <c r="R2898">
        <v>8</v>
      </c>
      <c r="S2898">
        <v>1</v>
      </c>
      <c r="T2898">
        <v>2</v>
      </c>
      <c r="U2898" t="b">
        <v>1</v>
      </c>
      <c r="V2898" t="s">
        <v>1102</v>
      </c>
      <c r="W2898" t="s">
        <v>4492</v>
      </c>
      <c r="X2898" t="s">
        <v>14794</v>
      </c>
      <c r="Y2898">
        <v>32</v>
      </c>
      <c r="Z2898">
        <v>32</v>
      </c>
      <c r="AA2898">
        <v>5</v>
      </c>
      <c r="AB2898">
        <v>5</v>
      </c>
      <c r="AC2898">
        <v>32</v>
      </c>
    </row>
    <row r="2899" spans="1:29">
      <c r="A2899">
        <v>3214</v>
      </c>
      <c r="B2899" t="s">
        <v>806</v>
      </c>
      <c r="C2899" t="s">
        <v>4562</v>
      </c>
      <c r="J2899" t="s">
        <v>1449</v>
      </c>
      <c r="K2899">
        <v>0</v>
      </c>
      <c r="N2899" t="b">
        <v>1</v>
      </c>
      <c r="O2899" t="b">
        <v>0</v>
      </c>
      <c r="P2899" t="b">
        <v>0</v>
      </c>
      <c r="Q2899">
        <v>8</v>
      </c>
      <c r="R2899">
        <v>8</v>
      </c>
      <c r="S2899">
        <v>1</v>
      </c>
      <c r="T2899">
        <v>2</v>
      </c>
      <c r="U2899" t="b">
        <v>1</v>
      </c>
      <c r="V2899" t="s">
        <v>1102</v>
      </c>
      <c r="W2899" t="s">
        <v>4492</v>
      </c>
      <c r="X2899" t="s">
        <v>15372</v>
      </c>
      <c r="Y2899">
        <v>33</v>
      </c>
      <c r="Z2899">
        <v>33</v>
      </c>
      <c r="AA2899">
        <v>2</v>
      </c>
      <c r="AB2899">
        <v>2</v>
      </c>
      <c r="AC2899">
        <v>32</v>
      </c>
    </row>
    <row r="2900" spans="1:29">
      <c r="A2900">
        <v>3215</v>
      </c>
      <c r="B2900" t="s">
        <v>806</v>
      </c>
      <c r="C2900" t="s">
        <v>4563</v>
      </c>
      <c r="J2900" t="s">
        <v>1449</v>
      </c>
      <c r="K2900">
        <v>0</v>
      </c>
      <c r="N2900" t="b">
        <v>1</v>
      </c>
      <c r="O2900" t="b">
        <v>0</v>
      </c>
      <c r="P2900" t="b">
        <v>0</v>
      </c>
      <c r="Q2900">
        <v>8</v>
      </c>
      <c r="R2900">
        <v>8</v>
      </c>
      <c r="S2900">
        <v>1</v>
      </c>
      <c r="T2900">
        <v>2</v>
      </c>
      <c r="U2900" t="b">
        <v>1</v>
      </c>
      <c r="V2900" t="s">
        <v>1102</v>
      </c>
      <c r="W2900" t="s">
        <v>4492</v>
      </c>
      <c r="X2900" t="s">
        <v>14795</v>
      </c>
      <c r="Y2900">
        <v>33</v>
      </c>
      <c r="Z2900">
        <v>33</v>
      </c>
      <c r="AA2900">
        <v>4</v>
      </c>
      <c r="AB2900">
        <v>4</v>
      </c>
      <c r="AC2900">
        <v>32</v>
      </c>
    </row>
    <row r="2901" spans="1:29">
      <c r="A2901">
        <v>3216</v>
      </c>
      <c r="B2901" t="s">
        <v>806</v>
      </c>
      <c r="C2901" t="s">
        <v>4564</v>
      </c>
      <c r="J2901" t="s">
        <v>1449</v>
      </c>
      <c r="K2901">
        <v>0</v>
      </c>
      <c r="N2901" t="b">
        <v>1</v>
      </c>
      <c r="O2901" t="b">
        <v>0</v>
      </c>
      <c r="P2901" t="b">
        <v>0</v>
      </c>
      <c r="Q2901">
        <v>8</v>
      </c>
      <c r="R2901">
        <v>8</v>
      </c>
      <c r="S2901">
        <v>1</v>
      </c>
      <c r="T2901">
        <v>2</v>
      </c>
      <c r="U2901" t="b">
        <v>1</v>
      </c>
      <c r="V2901" t="s">
        <v>1102</v>
      </c>
      <c r="W2901" t="s">
        <v>4492</v>
      </c>
      <c r="X2901" t="s">
        <v>14796</v>
      </c>
      <c r="Y2901">
        <v>33</v>
      </c>
      <c r="Z2901">
        <v>33</v>
      </c>
      <c r="AA2901">
        <v>5</v>
      </c>
      <c r="AB2901">
        <v>5</v>
      </c>
      <c r="AC2901">
        <v>32</v>
      </c>
    </row>
    <row r="2902" spans="1:29">
      <c r="A2902">
        <v>3217</v>
      </c>
      <c r="B2902" t="s">
        <v>806</v>
      </c>
      <c r="C2902" t="s">
        <v>4565</v>
      </c>
      <c r="J2902" t="s">
        <v>1449</v>
      </c>
      <c r="K2902">
        <v>0</v>
      </c>
      <c r="N2902" t="b">
        <v>1</v>
      </c>
      <c r="O2902" t="b">
        <v>0</v>
      </c>
      <c r="P2902" t="b">
        <v>0</v>
      </c>
      <c r="Q2902">
        <v>8</v>
      </c>
      <c r="R2902">
        <v>8</v>
      </c>
      <c r="S2902">
        <v>1</v>
      </c>
      <c r="T2902">
        <v>2</v>
      </c>
      <c r="U2902" t="b">
        <v>1</v>
      </c>
      <c r="V2902" t="s">
        <v>1102</v>
      </c>
      <c r="W2902" t="s">
        <v>4492</v>
      </c>
      <c r="X2902" t="s">
        <v>15374</v>
      </c>
      <c r="Y2902">
        <v>34</v>
      </c>
      <c r="Z2902">
        <v>34</v>
      </c>
      <c r="AA2902">
        <v>2</v>
      </c>
      <c r="AB2902">
        <v>2</v>
      </c>
      <c r="AC2902">
        <v>32</v>
      </c>
    </row>
    <row r="2903" spans="1:29">
      <c r="A2903">
        <v>3218</v>
      </c>
      <c r="B2903" t="s">
        <v>806</v>
      </c>
      <c r="C2903" t="s">
        <v>4566</v>
      </c>
      <c r="J2903" t="s">
        <v>1449</v>
      </c>
      <c r="K2903">
        <v>0</v>
      </c>
      <c r="N2903" t="b">
        <v>1</v>
      </c>
      <c r="O2903" t="b">
        <v>0</v>
      </c>
      <c r="P2903" t="b">
        <v>0</v>
      </c>
      <c r="Q2903">
        <v>8</v>
      </c>
      <c r="R2903">
        <v>8</v>
      </c>
      <c r="S2903">
        <v>1</v>
      </c>
      <c r="T2903">
        <v>2</v>
      </c>
      <c r="U2903" t="b">
        <v>1</v>
      </c>
      <c r="V2903" t="s">
        <v>1102</v>
      </c>
      <c r="W2903" t="s">
        <v>4492</v>
      </c>
      <c r="X2903" t="s">
        <v>14797</v>
      </c>
      <c r="Y2903">
        <v>34</v>
      </c>
      <c r="Z2903">
        <v>34</v>
      </c>
      <c r="AA2903">
        <v>4</v>
      </c>
      <c r="AB2903">
        <v>4</v>
      </c>
      <c r="AC2903">
        <v>32</v>
      </c>
    </row>
    <row r="2904" spans="1:29">
      <c r="A2904">
        <v>3219</v>
      </c>
      <c r="B2904" t="s">
        <v>806</v>
      </c>
      <c r="C2904" t="s">
        <v>4567</v>
      </c>
      <c r="J2904" t="s">
        <v>1449</v>
      </c>
      <c r="K2904">
        <v>0</v>
      </c>
      <c r="N2904" t="b">
        <v>1</v>
      </c>
      <c r="O2904" t="b">
        <v>0</v>
      </c>
      <c r="P2904" t="b">
        <v>0</v>
      </c>
      <c r="Q2904">
        <v>8</v>
      </c>
      <c r="R2904">
        <v>8</v>
      </c>
      <c r="S2904">
        <v>1</v>
      </c>
      <c r="T2904">
        <v>2</v>
      </c>
      <c r="U2904" t="b">
        <v>1</v>
      </c>
      <c r="V2904" t="s">
        <v>1102</v>
      </c>
      <c r="W2904" t="s">
        <v>4492</v>
      </c>
      <c r="X2904" t="s">
        <v>14798</v>
      </c>
      <c r="Y2904">
        <v>34</v>
      </c>
      <c r="Z2904">
        <v>34</v>
      </c>
      <c r="AA2904">
        <v>5</v>
      </c>
      <c r="AB2904">
        <v>5</v>
      </c>
      <c r="AC2904">
        <v>32</v>
      </c>
    </row>
    <row r="2905" spans="1:29">
      <c r="A2905">
        <v>3220</v>
      </c>
      <c r="B2905" t="s">
        <v>806</v>
      </c>
      <c r="C2905" t="s">
        <v>4568</v>
      </c>
      <c r="J2905" t="s">
        <v>1449</v>
      </c>
      <c r="K2905">
        <v>0</v>
      </c>
      <c r="N2905" t="b">
        <v>1</v>
      </c>
      <c r="O2905" t="b">
        <v>0</v>
      </c>
      <c r="P2905" t="b">
        <v>0</v>
      </c>
      <c r="Q2905">
        <v>8</v>
      </c>
      <c r="R2905">
        <v>8</v>
      </c>
      <c r="S2905">
        <v>1</v>
      </c>
      <c r="T2905">
        <v>2</v>
      </c>
      <c r="U2905" t="b">
        <v>1</v>
      </c>
      <c r="V2905" t="s">
        <v>1102</v>
      </c>
      <c r="W2905" t="s">
        <v>4492</v>
      </c>
      <c r="X2905" t="s">
        <v>15375</v>
      </c>
      <c r="Y2905">
        <v>35</v>
      </c>
      <c r="Z2905">
        <v>35</v>
      </c>
      <c r="AA2905">
        <v>2</v>
      </c>
      <c r="AB2905">
        <v>2</v>
      </c>
      <c r="AC2905">
        <v>32</v>
      </c>
    </row>
    <row r="2906" spans="1:29">
      <c r="A2906">
        <v>3221</v>
      </c>
      <c r="B2906" t="s">
        <v>806</v>
      </c>
      <c r="C2906" t="s">
        <v>4569</v>
      </c>
      <c r="J2906" t="s">
        <v>1449</v>
      </c>
      <c r="K2906">
        <v>0</v>
      </c>
      <c r="N2906" t="b">
        <v>1</v>
      </c>
      <c r="O2906" t="b">
        <v>0</v>
      </c>
      <c r="P2906" t="b">
        <v>0</v>
      </c>
      <c r="Q2906">
        <v>8</v>
      </c>
      <c r="R2906">
        <v>8</v>
      </c>
      <c r="S2906">
        <v>1</v>
      </c>
      <c r="T2906">
        <v>2</v>
      </c>
      <c r="U2906" t="b">
        <v>1</v>
      </c>
      <c r="V2906" t="s">
        <v>1102</v>
      </c>
      <c r="W2906" t="s">
        <v>4492</v>
      </c>
      <c r="X2906" t="s">
        <v>14773</v>
      </c>
      <c r="Y2906">
        <v>35</v>
      </c>
      <c r="Z2906">
        <v>35</v>
      </c>
      <c r="AA2906">
        <v>4</v>
      </c>
      <c r="AB2906">
        <v>4</v>
      </c>
      <c r="AC2906">
        <v>32</v>
      </c>
    </row>
    <row r="2907" spans="1:29">
      <c r="A2907">
        <v>3222</v>
      </c>
      <c r="B2907" t="s">
        <v>806</v>
      </c>
      <c r="C2907" t="s">
        <v>4570</v>
      </c>
      <c r="J2907" t="s">
        <v>1449</v>
      </c>
      <c r="K2907">
        <v>0</v>
      </c>
      <c r="N2907" t="b">
        <v>1</v>
      </c>
      <c r="O2907" t="b">
        <v>0</v>
      </c>
      <c r="P2907" t="b">
        <v>0</v>
      </c>
      <c r="Q2907">
        <v>8</v>
      </c>
      <c r="R2907">
        <v>8</v>
      </c>
      <c r="S2907">
        <v>1</v>
      </c>
      <c r="T2907">
        <v>2</v>
      </c>
      <c r="U2907" t="b">
        <v>1</v>
      </c>
      <c r="V2907" t="s">
        <v>1102</v>
      </c>
      <c r="W2907" t="s">
        <v>4492</v>
      </c>
      <c r="X2907" t="s">
        <v>14774</v>
      </c>
      <c r="Y2907">
        <v>35</v>
      </c>
      <c r="Z2907">
        <v>35</v>
      </c>
      <c r="AA2907">
        <v>5</v>
      </c>
      <c r="AB2907">
        <v>5</v>
      </c>
      <c r="AC2907">
        <v>32</v>
      </c>
    </row>
    <row r="2908" spans="1:29">
      <c r="A2908">
        <v>3223</v>
      </c>
      <c r="B2908" t="s">
        <v>806</v>
      </c>
      <c r="C2908" t="s">
        <v>4571</v>
      </c>
      <c r="J2908" t="s">
        <v>1449</v>
      </c>
      <c r="K2908">
        <v>0</v>
      </c>
      <c r="N2908" t="b">
        <v>1</v>
      </c>
      <c r="O2908" t="b">
        <v>0</v>
      </c>
      <c r="P2908" t="b">
        <v>0</v>
      </c>
      <c r="Q2908">
        <v>8</v>
      </c>
      <c r="R2908">
        <v>8</v>
      </c>
      <c r="S2908">
        <v>1</v>
      </c>
      <c r="T2908">
        <v>2</v>
      </c>
      <c r="U2908" t="b">
        <v>1</v>
      </c>
      <c r="V2908" t="s">
        <v>1102</v>
      </c>
      <c r="W2908" t="s">
        <v>4492</v>
      </c>
      <c r="X2908" t="s">
        <v>15376</v>
      </c>
      <c r="Y2908">
        <v>36</v>
      </c>
      <c r="Z2908">
        <v>36</v>
      </c>
      <c r="AA2908">
        <v>2</v>
      </c>
      <c r="AB2908">
        <v>2</v>
      </c>
      <c r="AC2908">
        <v>32</v>
      </c>
    </row>
    <row r="2909" spans="1:29">
      <c r="A2909">
        <v>3224</v>
      </c>
      <c r="B2909" t="s">
        <v>806</v>
      </c>
      <c r="C2909" t="s">
        <v>4572</v>
      </c>
      <c r="J2909" t="s">
        <v>1449</v>
      </c>
      <c r="K2909">
        <v>0</v>
      </c>
      <c r="N2909" t="b">
        <v>1</v>
      </c>
      <c r="O2909" t="b">
        <v>0</v>
      </c>
      <c r="P2909" t="b">
        <v>0</v>
      </c>
      <c r="Q2909">
        <v>8</v>
      </c>
      <c r="R2909">
        <v>8</v>
      </c>
      <c r="S2909">
        <v>1</v>
      </c>
      <c r="T2909">
        <v>2</v>
      </c>
      <c r="U2909" t="b">
        <v>1</v>
      </c>
      <c r="V2909" t="s">
        <v>1102</v>
      </c>
      <c r="W2909" t="s">
        <v>4492</v>
      </c>
      <c r="X2909" t="s">
        <v>14775</v>
      </c>
      <c r="Y2909">
        <v>36</v>
      </c>
      <c r="Z2909">
        <v>36</v>
      </c>
      <c r="AA2909">
        <v>4</v>
      </c>
      <c r="AB2909">
        <v>4</v>
      </c>
      <c r="AC2909">
        <v>32</v>
      </c>
    </row>
    <row r="2910" spans="1:29">
      <c r="A2910">
        <v>3225</v>
      </c>
      <c r="B2910" t="s">
        <v>806</v>
      </c>
      <c r="C2910" t="s">
        <v>4573</v>
      </c>
      <c r="J2910" t="s">
        <v>1449</v>
      </c>
      <c r="K2910">
        <v>0</v>
      </c>
      <c r="N2910" t="b">
        <v>1</v>
      </c>
      <c r="O2910" t="b">
        <v>0</v>
      </c>
      <c r="P2910" t="b">
        <v>0</v>
      </c>
      <c r="Q2910">
        <v>8</v>
      </c>
      <c r="R2910">
        <v>8</v>
      </c>
      <c r="S2910">
        <v>1</v>
      </c>
      <c r="T2910">
        <v>2</v>
      </c>
      <c r="U2910" t="b">
        <v>1</v>
      </c>
      <c r="V2910" t="s">
        <v>1102</v>
      </c>
      <c r="W2910" t="s">
        <v>4492</v>
      </c>
      <c r="X2910" t="s">
        <v>14776</v>
      </c>
      <c r="Y2910">
        <v>36</v>
      </c>
      <c r="Z2910">
        <v>36</v>
      </c>
      <c r="AA2910">
        <v>5</v>
      </c>
      <c r="AB2910">
        <v>5</v>
      </c>
      <c r="AC2910">
        <v>32</v>
      </c>
    </row>
    <row r="2911" spans="1:29">
      <c r="A2911">
        <v>3226</v>
      </c>
      <c r="B2911" t="s">
        <v>806</v>
      </c>
      <c r="C2911" t="s">
        <v>4574</v>
      </c>
      <c r="J2911" t="s">
        <v>1449</v>
      </c>
      <c r="K2911">
        <v>0</v>
      </c>
      <c r="N2911" t="b">
        <v>1</v>
      </c>
      <c r="O2911" t="b">
        <v>0</v>
      </c>
      <c r="P2911" t="b">
        <v>0</v>
      </c>
      <c r="Q2911">
        <v>8</v>
      </c>
      <c r="R2911">
        <v>8</v>
      </c>
      <c r="S2911">
        <v>1</v>
      </c>
      <c r="T2911">
        <v>2</v>
      </c>
      <c r="U2911" t="b">
        <v>1</v>
      </c>
      <c r="V2911" t="s">
        <v>1102</v>
      </c>
      <c r="W2911" t="s">
        <v>4492</v>
      </c>
      <c r="X2911" t="s">
        <v>15377</v>
      </c>
      <c r="Y2911">
        <v>37</v>
      </c>
      <c r="Z2911">
        <v>37</v>
      </c>
      <c r="AA2911">
        <v>2</v>
      </c>
      <c r="AB2911">
        <v>2</v>
      </c>
      <c r="AC2911">
        <v>32</v>
      </c>
    </row>
    <row r="2912" spans="1:29">
      <c r="A2912">
        <v>3227</v>
      </c>
      <c r="B2912" t="s">
        <v>806</v>
      </c>
      <c r="C2912" t="s">
        <v>4575</v>
      </c>
      <c r="J2912" t="s">
        <v>1449</v>
      </c>
      <c r="K2912">
        <v>0</v>
      </c>
      <c r="N2912" t="b">
        <v>1</v>
      </c>
      <c r="O2912" t="b">
        <v>0</v>
      </c>
      <c r="P2912" t="b">
        <v>0</v>
      </c>
      <c r="Q2912">
        <v>8</v>
      </c>
      <c r="R2912">
        <v>8</v>
      </c>
      <c r="S2912">
        <v>1</v>
      </c>
      <c r="T2912">
        <v>2</v>
      </c>
      <c r="U2912" t="b">
        <v>1</v>
      </c>
      <c r="V2912" t="s">
        <v>1102</v>
      </c>
      <c r="W2912" t="s">
        <v>4492</v>
      </c>
      <c r="X2912" t="s">
        <v>15378</v>
      </c>
      <c r="Y2912">
        <v>37</v>
      </c>
      <c r="Z2912">
        <v>37</v>
      </c>
      <c r="AA2912">
        <v>4</v>
      </c>
      <c r="AB2912">
        <v>4</v>
      </c>
      <c r="AC2912">
        <v>32</v>
      </c>
    </row>
    <row r="2913" spans="1:29">
      <c r="A2913">
        <v>3228</v>
      </c>
      <c r="B2913" t="s">
        <v>806</v>
      </c>
      <c r="C2913" t="s">
        <v>4576</v>
      </c>
      <c r="J2913" t="s">
        <v>1449</v>
      </c>
      <c r="K2913">
        <v>0</v>
      </c>
      <c r="N2913" t="b">
        <v>1</v>
      </c>
      <c r="O2913" t="b">
        <v>0</v>
      </c>
      <c r="P2913" t="b">
        <v>0</v>
      </c>
      <c r="Q2913">
        <v>8</v>
      </c>
      <c r="R2913">
        <v>8</v>
      </c>
      <c r="S2913">
        <v>1</v>
      </c>
      <c r="T2913">
        <v>2</v>
      </c>
      <c r="U2913" t="b">
        <v>1</v>
      </c>
      <c r="V2913" t="s">
        <v>1102</v>
      </c>
      <c r="W2913" t="s">
        <v>4492</v>
      </c>
      <c r="X2913" t="s">
        <v>15616</v>
      </c>
      <c r="Y2913">
        <v>37</v>
      </c>
      <c r="Z2913">
        <v>37</v>
      </c>
      <c r="AA2913">
        <v>5</v>
      </c>
      <c r="AB2913">
        <v>5</v>
      </c>
      <c r="AC2913">
        <v>32</v>
      </c>
    </row>
    <row r="2914" spans="1:29">
      <c r="A2914">
        <v>3229</v>
      </c>
      <c r="B2914" t="s">
        <v>806</v>
      </c>
      <c r="C2914" t="s">
        <v>4577</v>
      </c>
      <c r="J2914" t="s">
        <v>1449</v>
      </c>
      <c r="K2914">
        <v>0</v>
      </c>
      <c r="N2914" t="b">
        <v>1</v>
      </c>
      <c r="O2914" t="b">
        <v>0</v>
      </c>
      <c r="P2914" t="b">
        <v>0</v>
      </c>
      <c r="Q2914">
        <v>8</v>
      </c>
      <c r="R2914">
        <v>8</v>
      </c>
      <c r="S2914">
        <v>1</v>
      </c>
      <c r="T2914">
        <v>2</v>
      </c>
      <c r="U2914" t="b">
        <v>1</v>
      </c>
      <c r="V2914" t="s">
        <v>1102</v>
      </c>
      <c r="W2914" t="s">
        <v>4492</v>
      </c>
      <c r="X2914" t="s">
        <v>15379</v>
      </c>
      <c r="Y2914">
        <v>38</v>
      </c>
      <c r="Z2914">
        <v>38</v>
      </c>
      <c r="AA2914">
        <v>2</v>
      </c>
      <c r="AB2914">
        <v>2</v>
      </c>
      <c r="AC2914">
        <v>32</v>
      </c>
    </row>
    <row r="2915" spans="1:29">
      <c r="A2915">
        <v>3230</v>
      </c>
      <c r="B2915" t="s">
        <v>806</v>
      </c>
      <c r="C2915" t="s">
        <v>4578</v>
      </c>
      <c r="J2915" t="s">
        <v>1449</v>
      </c>
      <c r="K2915">
        <v>0</v>
      </c>
      <c r="N2915" t="b">
        <v>1</v>
      </c>
      <c r="O2915" t="b">
        <v>0</v>
      </c>
      <c r="P2915" t="b">
        <v>0</v>
      </c>
      <c r="Q2915">
        <v>8</v>
      </c>
      <c r="R2915">
        <v>8</v>
      </c>
      <c r="S2915">
        <v>1</v>
      </c>
      <c r="T2915">
        <v>2</v>
      </c>
      <c r="U2915" t="b">
        <v>1</v>
      </c>
      <c r="V2915" t="s">
        <v>1102</v>
      </c>
      <c r="W2915" t="s">
        <v>4492</v>
      </c>
      <c r="X2915" t="s">
        <v>14777</v>
      </c>
      <c r="Y2915">
        <v>38</v>
      </c>
      <c r="Z2915">
        <v>38</v>
      </c>
      <c r="AA2915">
        <v>4</v>
      </c>
      <c r="AB2915">
        <v>4</v>
      </c>
      <c r="AC2915">
        <v>32</v>
      </c>
    </row>
    <row r="2916" spans="1:29">
      <c r="A2916">
        <v>3231</v>
      </c>
      <c r="B2916" t="s">
        <v>806</v>
      </c>
      <c r="C2916" t="s">
        <v>4579</v>
      </c>
      <c r="J2916" t="s">
        <v>1449</v>
      </c>
      <c r="K2916">
        <v>0</v>
      </c>
      <c r="N2916" t="b">
        <v>1</v>
      </c>
      <c r="O2916" t="b">
        <v>0</v>
      </c>
      <c r="P2916" t="b">
        <v>0</v>
      </c>
      <c r="Q2916">
        <v>8</v>
      </c>
      <c r="R2916">
        <v>8</v>
      </c>
      <c r="S2916">
        <v>1</v>
      </c>
      <c r="T2916">
        <v>2</v>
      </c>
      <c r="U2916" t="b">
        <v>1</v>
      </c>
      <c r="V2916" t="s">
        <v>1102</v>
      </c>
      <c r="W2916" t="s">
        <v>4492</v>
      </c>
      <c r="X2916" t="s">
        <v>14693</v>
      </c>
      <c r="Y2916">
        <v>38</v>
      </c>
      <c r="Z2916">
        <v>38</v>
      </c>
      <c r="AA2916">
        <v>5</v>
      </c>
      <c r="AB2916">
        <v>5</v>
      </c>
      <c r="AC2916">
        <v>32</v>
      </c>
    </row>
    <row r="2917" spans="1:29">
      <c r="A2917">
        <v>3232</v>
      </c>
      <c r="B2917" t="s">
        <v>806</v>
      </c>
      <c r="C2917" t="s">
        <v>4580</v>
      </c>
      <c r="J2917" t="s">
        <v>1449</v>
      </c>
      <c r="K2917">
        <v>0</v>
      </c>
      <c r="N2917" t="b">
        <v>1</v>
      </c>
      <c r="O2917" t="b">
        <v>0</v>
      </c>
      <c r="P2917" t="b">
        <v>0</v>
      </c>
      <c r="Q2917">
        <v>8</v>
      </c>
      <c r="R2917">
        <v>8</v>
      </c>
      <c r="S2917">
        <v>1</v>
      </c>
      <c r="T2917">
        <v>2</v>
      </c>
      <c r="U2917" t="b">
        <v>1</v>
      </c>
      <c r="V2917" t="s">
        <v>1102</v>
      </c>
      <c r="W2917" t="s">
        <v>4492</v>
      </c>
      <c r="X2917" t="s">
        <v>15381</v>
      </c>
      <c r="Y2917">
        <v>39</v>
      </c>
      <c r="Z2917">
        <v>39</v>
      </c>
      <c r="AA2917">
        <v>2</v>
      </c>
      <c r="AB2917">
        <v>2</v>
      </c>
      <c r="AC2917">
        <v>32</v>
      </c>
    </row>
    <row r="2918" spans="1:29">
      <c r="A2918">
        <v>3233</v>
      </c>
      <c r="B2918" t="s">
        <v>806</v>
      </c>
      <c r="C2918" t="s">
        <v>4581</v>
      </c>
      <c r="J2918" t="s">
        <v>1449</v>
      </c>
      <c r="K2918">
        <v>0</v>
      </c>
      <c r="N2918" t="b">
        <v>1</v>
      </c>
      <c r="O2918" t="b">
        <v>0</v>
      </c>
      <c r="P2918" t="b">
        <v>0</v>
      </c>
      <c r="Q2918">
        <v>8</v>
      </c>
      <c r="R2918">
        <v>8</v>
      </c>
      <c r="S2918">
        <v>1</v>
      </c>
      <c r="T2918">
        <v>2</v>
      </c>
      <c r="U2918" t="b">
        <v>1</v>
      </c>
      <c r="V2918" t="s">
        <v>1102</v>
      </c>
      <c r="W2918" t="s">
        <v>4492</v>
      </c>
      <c r="X2918" t="s">
        <v>14778</v>
      </c>
      <c r="Y2918">
        <v>39</v>
      </c>
      <c r="Z2918">
        <v>39</v>
      </c>
      <c r="AA2918">
        <v>4</v>
      </c>
      <c r="AB2918">
        <v>4</v>
      </c>
      <c r="AC2918">
        <v>32</v>
      </c>
    </row>
    <row r="2919" spans="1:29">
      <c r="A2919">
        <v>3234</v>
      </c>
      <c r="B2919" t="s">
        <v>806</v>
      </c>
      <c r="C2919" t="s">
        <v>4582</v>
      </c>
      <c r="J2919" t="s">
        <v>1449</v>
      </c>
      <c r="K2919">
        <v>0</v>
      </c>
      <c r="N2919" t="b">
        <v>1</v>
      </c>
      <c r="O2919" t="b">
        <v>0</v>
      </c>
      <c r="P2919" t="b">
        <v>0</v>
      </c>
      <c r="Q2919">
        <v>8</v>
      </c>
      <c r="R2919">
        <v>8</v>
      </c>
      <c r="S2919">
        <v>1</v>
      </c>
      <c r="T2919">
        <v>2</v>
      </c>
      <c r="U2919" t="b">
        <v>1</v>
      </c>
      <c r="V2919" t="s">
        <v>1102</v>
      </c>
      <c r="W2919" t="s">
        <v>4492</v>
      </c>
      <c r="X2919" t="s">
        <v>14694</v>
      </c>
      <c r="Y2919">
        <v>39</v>
      </c>
      <c r="Z2919">
        <v>39</v>
      </c>
      <c r="AA2919">
        <v>5</v>
      </c>
      <c r="AB2919">
        <v>5</v>
      </c>
      <c r="AC2919">
        <v>32</v>
      </c>
    </row>
    <row r="2920" spans="1:29">
      <c r="A2920">
        <v>3235</v>
      </c>
      <c r="B2920" t="s">
        <v>806</v>
      </c>
      <c r="C2920" t="s">
        <v>4583</v>
      </c>
      <c r="J2920" t="s">
        <v>1449</v>
      </c>
      <c r="K2920">
        <v>0</v>
      </c>
      <c r="N2920" t="b">
        <v>1</v>
      </c>
      <c r="O2920" t="b">
        <v>0</v>
      </c>
      <c r="P2920" t="b">
        <v>0</v>
      </c>
      <c r="Q2920">
        <v>8</v>
      </c>
      <c r="R2920">
        <v>8</v>
      </c>
      <c r="S2920">
        <v>1</v>
      </c>
      <c r="T2920">
        <v>2</v>
      </c>
      <c r="U2920" t="b">
        <v>1</v>
      </c>
      <c r="V2920" t="s">
        <v>1102</v>
      </c>
      <c r="W2920" t="s">
        <v>4492</v>
      </c>
      <c r="X2920" t="s">
        <v>15383</v>
      </c>
      <c r="Y2920">
        <v>40</v>
      </c>
      <c r="Z2920">
        <v>40</v>
      </c>
      <c r="AA2920">
        <v>2</v>
      </c>
      <c r="AB2920">
        <v>2</v>
      </c>
      <c r="AC2920">
        <v>32</v>
      </c>
    </row>
    <row r="2921" spans="1:29">
      <c r="A2921">
        <v>3236</v>
      </c>
      <c r="B2921" t="s">
        <v>806</v>
      </c>
      <c r="C2921" t="s">
        <v>4584</v>
      </c>
      <c r="J2921" t="s">
        <v>1449</v>
      </c>
      <c r="K2921">
        <v>0</v>
      </c>
      <c r="N2921" t="b">
        <v>1</v>
      </c>
      <c r="O2921" t="b">
        <v>0</v>
      </c>
      <c r="P2921" t="b">
        <v>0</v>
      </c>
      <c r="Q2921">
        <v>8</v>
      </c>
      <c r="R2921">
        <v>8</v>
      </c>
      <c r="S2921">
        <v>1</v>
      </c>
      <c r="T2921">
        <v>2</v>
      </c>
      <c r="U2921" t="b">
        <v>1</v>
      </c>
      <c r="V2921" t="s">
        <v>1102</v>
      </c>
      <c r="W2921" t="s">
        <v>4492</v>
      </c>
      <c r="X2921" t="s">
        <v>14779</v>
      </c>
      <c r="Y2921">
        <v>40</v>
      </c>
      <c r="Z2921">
        <v>40</v>
      </c>
      <c r="AA2921">
        <v>4</v>
      </c>
      <c r="AB2921">
        <v>4</v>
      </c>
      <c r="AC2921">
        <v>32</v>
      </c>
    </row>
    <row r="2922" spans="1:29">
      <c r="A2922">
        <v>3237</v>
      </c>
      <c r="B2922" t="s">
        <v>806</v>
      </c>
      <c r="C2922" t="s">
        <v>4585</v>
      </c>
      <c r="J2922" t="s">
        <v>1449</v>
      </c>
      <c r="K2922">
        <v>0</v>
      </c>
      <c r="N2922" t="b">
        <v>1</v>
      </c>
      <c r="O2922" t="b">
        <v>0</v>
      </c>
      <c r="P2922" t="b">
        <v>0</v>
      </c>
      <c r="Q2922">
        <v>8</v>
      </c>
      <c r="R2922">
        <v>8</v>
      </c>
      <c r="S2922">
        <v>1</v>
      </c>
      <c r="T2922">
        <v>2</v>
      </c>
      <c r="U2922" t="b">
        <v>1</v>
      </c>
      <c r="V2922" t="s">
        <v>1102</v>
      </c>
      <c r="W2922" t="s">
        <v>4492</v>
      </c>
      <c r="X2922" t="s">
        <v>14484</v>
      </c>
      <c r="Y2922">
        <v>40</v>
      </c>
      <c r="Z2922">
        <v>40</v>
      </c>
      <c r="AA2922">
        <v>5</v>
      </c>
      <c r="AB2922">
        <v>5</v>
      </c>
      <c r="AC2922">
        <v>32</v>
      </c>
    </row>
    <row r="2923" spans="1:29">
      <c r="A2923">
        <v>3238</v>
      </c>
      <c r="B2923" t="s">
        <v>806</v>
      </c>
      <c r="C2923" t="s">
        <v>4586</v>
      </c>
      <c r="J2923" t="s">
        <v>1449</v>
      </c>
      <c r="K2923">
        <v>0</v>
      </c>
      <c r="N2923" t="b">
        <v>1</v>
      </c>
      <c r="O2923" t="b">
        <v>0</v>
      </c>
      <c r="P2923" t="b">
        <v>0</v>
      </c>
      <c r="Q2923">
        <v>8</v>
      </c>
      <c r="R2923">
        <v>8</v>
      </c>
      <c r="S2923">
        <v>1</v>
      </c>
      <c r="T2923">
        <v>2</v>
      </c>
      <c r="U2923" t="b">
        <v>1</v>
      </c>
      <c r="V2923" t="s">
        <v>1102</v>
      </c>
      <c r="W2923" t="s">
        <v>4492</v>
      </c>
      <c r="X2923" t="s">
        <v>15345</v>
      </c>
      <c r="Y2923">
        <v>41</v>
      </c>
      <c r="Z2923">
        <v>41</v>
      </c>
      <c r="AA2923">
        <v>2</v>
      </c>
      <c r="AB2923">
        <v>2</v>
      </c>
      <c r="AC2923">
        <v>32</v>
      </c>
    </row>
    <row r="2924" spans="1:29">
      <c r="A2924">
        <v>3239</v>
      </c>
      <c r="B2924" t="s">
        <v>806</v>
      </c>
      <c r="C2924" t="s">
        <v>4587</v>
      </c>
      <c r="J2924" t="s">
        <v>1449</v>
      </c>
      <c r="K2924">
        <v>0</v>
      </c>
      <c r="N2924" t="b">
        <v>1</v>
      </c>
      <c r="O2924" t="b">
        <v>0</v>
      </c>
      <c r="P2924" t="b">
        <v>0</v>
      </c>
      <c r="Q2924">
        <v>8</v>
      </c>
      <c r="R2924">
        <v>8</v>
      </c>
      <c r="S2924">
        <v>1</v>
      </c>
      <c r="T2924">
        <v>2</v>
      </c>
      <c r="U2924" t="b">
        <v>1</v>
      </c>
      <c r="V2924" t="s">
        <v>1102</v>
      </c>
      <c r="W2924" t="s">
        <v>4492</v>
      </c>
      <c r="X2924" t="s">
        <v>14780</v>
      </c>
      <c r="Y2924">
        <v>41</v>
      </c>
      <c r="Z2924">
        <v>41</v>
      </c>
      <c r="AA2924">
        <v>4</v>
      </c>
      <c r="AB2924">
        <v>4</v>
      </c>
      <c r="AC2924">
        <v>32</v>
      </c>
    </row>
    <row r="2925" spans="1:29">
      <c r="A2925">
        <v>3240</v>
      </c>
      <c r="B2925" t="s">
        <v>806</v>
      </c>
      <c r="C2925" t="s">
        <v>4588</v>
      </c>
      <c r="J2925" t="s">
        <v>1449</v>
      </c>
      <c r="K2925">
        <v>0</v>
      </c>
      <c r="N2925" t="b">
        <v>1</v>
      </c>
      <c r="O2925" t="b">
        <v>0</v>
      </c>
      <c r="P2925" t="b">
        <v>0</v>
      </c>
      <c r="Q2925">
        <v>8</v>
      </c>
      <c r="R2925">
        <v>8</v>
      </c>
      <c r="S2925">
        <v>1</v>
      </c>
      <c r="T2925">
        <v>2</v>
      </c>
      <c r="U2925" t="b">
        <v>1</v>
      </c>
      <c r="V2925" t="s">
        <v>1102</v>
      </c>
      <c r="W2925" t="s">
        <v>4492</v>
      </c>
      <c r="X2925" t="s">
        <v>14485</v>
      </c>
      <c r="Y2925">
        <v>41</v>
      </c>
      <c r="Z2925">
        <v>41</v>
      </c>
      <c r="AA2925">
        <v>5</v>
      </c>
      <c r="AB2925">
        <v>5</v>
      </c>
      <c r="AC2925">
        <v>32</v>
      </c>
    </row>
    <row r="2926" spans="1:29">
      <c r="A2926">
        <v>3241</v>
      </c>
      <c r="B2926" t="s">
        <v>806</v>
      </c>
      <c r="C2926" t="s">
        <v>4589</v>
      </c>
      <c r="J2926" t="s">
        <v>1475</v>
      </c>
      <c r="K2926">
        <v>0</v>
      </c>
      <c r="N2926" t="b">
        <v>1</v>
      </c>
      <c r="O2926" t="b">
        <v>0</v>
      </c>
      <c r="P2926" t="b">
        <v>0</v>
      </c>
      <c r="Q2926">
        <v>8</v>
      </c>
      <c r="R2926">
        <v>8</v>
      </c>
      <c r="S2926">
        <v>1</v>
      </c>
      <c r="T2926">
        <v>2</v>
      </c>
      <c r="U2926" t="b">
        <v>1</v>
      </c>
      <c r="V2926" t="s">
        <v>1102</v>
      </c>
      <c r="W2926" t="s">
        <v>4492</v>
      </c>
      <c r="X2926" t="s">
        <v>14573</v>
      </c>
      <c r="Y2926">
        <v>30</v>
      </c>
      <c r="Z2926">
        <v>30</v>
      </c>
      <c r="AA2926">
        <v>7</v>
      </c>
      <c r="AB2926">
        <v>7</v>
      </c>
      <c r="AC2926">
        <v>32</v>
      </c>
    </row>
    <row r="2927" spans="1:29">
      <c r="A2927">
        <v>3242</v>
      </c>
      <c r="B2927" t="s">
        <v>806</v>
      </c>
      <c r="C2927" t="s">
        <v>4590</v>
      </c>
      <c r="J2927" t="s">
        <v>1475</v>
      </c>
      <c r="K2927">
        <v>0</v>
      </c>
      <c r="N2927" t="b">
        <v>1</v>
      </c>
      <c r="O2927" t="b">
        <v>0</v>
      </c>
      <c r="P2927" t="b">
        <v>0</v>
      </c>
      <c r="Q2927">
        <v>8</v>
      </c>
      <c r="R2927">
        <v>8</v>
      </c>
      <c r="S2927">
        <v>1</v>
      </c>
      <c r="T2927">
        <v>2</v>
      </c>
      <c r="U2927" t="b">
        <v>1</v>
      </c>
      <c r="V2927" t="s">
        <v>1102</v>
      </c>
      <c r="W2927" t="s">
        <v>4492</v>
      </c>
      <c r="X2927" t="s">
        <v>14733</v>
      </c>
      <c r="Y2927">
        <v>31</v>
      </c>
      <c r="Z2927">
        <v>31</v>
      </c>
      <c r="AA2927">
        <v>7</v>
      </c>
      <c r="AB2927">
        <v>7</v>
      </c>
      <c r="AC2927">
        <v>32</v>
      </c>
    </row>
    <row r="2928" spans="1:29">
      <c r="A2928">
        <v>3243</v>
      </c>
      <c r="B2928" t="s">
        <v>806</v>
      </c>
      <c r="C2928" t="s">
        <v>4591</v>
      </c>
      <c r="J2928" t="s">
        <v>1475</v>
      </c>
      <c r="K2928">
        <v>0</v>
      </c>
      <c r="N2928" t="b">
        <v>1</v>
      </c>
      <c r="O2928" t="b">
        <v>0</v>
      </c>
      <c r="P2928" t="b">
        <v>0</v>
      </c>
      <c r="Q2928">
        <v>8</v>
      </c>
      <c r="R2928">
        <v>8</v>
      </c>
      <c r="S2928">
        <v>1</v>
      </c>
      <c r="T2928">
        <v>2</v>
      </c>
      <c r="U2928" t="b">
        <v>1</v>
      </c>
      <c r="V2928" t="s">
        <v>1102</v>
      </c>
      <c r="W2928" t="s">
        <v>4492</v>
      </c>
      <c r="X2928" t="s">
        <v>14734</v>
      </c>
      <c r="Y2928">
        <v>32</v>
      </c>
      <c r="Z2928">
        <v>32</v>
      </c>
      <c r="AA2928">
        <v>7</v>
      </c>
      <c r="AB2928">
        <v>7</v>
      </c>
      <c r="AC2928">
        <v>32</v>
      </c>
    </row>
    <row r="2929" spans="1:29">
      <c r="A2929">
        <v>3244</v>
      </c>
      <c r="B2929" t="s">
        <v>806</v>
      </c>
      <c r="C2929" t="s">
        <v>4592</v>
      </c>
      <c r="J2929" t="s">
        <v>1475</v>
      </c>
      <c r="K2929">
        <v>0</v>
      </c>
      <c r="N2929" t="b">
        <v>1</v>
      </c>
      <c r="O2929" t="b">
        <v>0</v>
      </c>
      <c r="P2929" t="b">
        <v>0</v>
      </c>
      <c r="Q2929">
        <v>8</v>
      </c>
      <c r="R2929">
        <v>8</v>
      </c>
      <c r="S2929">
        <v>1</v>
      </c>
      <c r="T2929">
        <v>2</v>
      </c>
      <c r="U2929" t="b">
        <v>1</v>
      </c>
      <c r="V2929" t="s">
        <v>1102</v>
      </c>
      <c r="W2929" t="s">
        <v>4492</v>
      </c>
      <c r="X2929" t="s">
        <v>14735</v>
      </c>
      <c r="Y2929">
        <v>33</v>
      </c>
      <c r="Z2929">
        <v>33</v>
      </c>
      <c r="AA2929">
        <v>7</v>
      </c>
      <c r="AB2929">
        <v>7</v>
      </c>
      <c r="AC2929">
        <v>32</v>
      </c>
    </row>
    <row r="2930" spans="1:29">
      <c r="A2930">
        <v>3245</v>
      </c>
      <c r="B2930" t="s">
        <v>806</v>
      </c>
      <c r="C2930" t="s">
        <v>4593</v>
      </c>
      <c r="J2930" t="s">
        <v>1475</v>
      </c>
      <c r="K2930">
        <v>0</v>
      </c>
      <c r="N2930" t="b">
        <v>1</v>
      </c>
      <c r="O2930" t="b">
        <v>0</v>
      </c>
      <c r="P2930" t="b">
        <v>0</v>
      </c>
      <c r="Q2930">
        <v>8</v>
      </c>
      <c r="R2930">
        <v>8</v>
      </c>
      <c r="S2930">
        <v>1</v>
      </c>
      <c r="T2930">
        <v>2</v>
      </c>
      <c r="U2930" t="b">
        <v>1</v>
      </c>
      <c r="V2930" t="s">
        <v>1102</v>
      </c>
      <c r="W2930" t="s">
        <v>4492</v>
      </c>
      <c r="X2930" t="s">
        <v>14738</v>
      </c>
      <c r="Y2930">
        <v>34</v>
      </c>
      <c r="Z2930">
        <v>34</v>
      </c>
      <c r="AA2930">
        <v>7</v>
      </c>
      <c r="AB2930">
        <v>7</v>
      </c>
      <c r="AC2930">
        <v>32</v>
      </c>
    </row>
    <row r="2931" spans="1:29">
      <c r="A2931">
        <v>3246</v>
      </c>
      <c r="B2931" t="s">
        <v>806</v>
      </c>
      <c r="C2931" t="s">
        <v>4594</v>
      </c>
      <c r="J2931" t="s">
        <v>1475</v>
      </c>
      <c r="K2931">
        <v>0</v>
      </c>
      <c r="N2931" t="b">
        <v>1</v>
      </c>
      <c r="O2931" t="b">
        <v>0</v>
      </c>
      <c r="P2931" t="b">
        <v>0</v>
      </c>
      <c r="Q2931">
        <v>8</v>
      </c>
      <c r="R2931">
        <v>8</v>
      </c>
      <c r="S2931">
        <v>1</v>
      </c>
      <c r="T2931">
        <v>2</v>
      </c>
      <c r="U2931" t="b">
        <v>1</v>
      </c>
      <c r="V2931" t="s">
        <v>1102</v>
      </c>
      <c r="W2931" t="s">
        <v>4492</v>
      </c>
      <c r="X2931" t="s">
        <v>14739</v>
      </c>
      <c r="Y2931">
        <v>35</v>
      </c>
      <c r="Z2931">
        <v>35</v>
      </c>
      <c r="AA2931">
        <v>7</v>
      </c>
      <c r="AB2931">
        <v>7</v>
      </c>
      <c r="AC2931">
        <v>32</v>
      </c>
    </row>
    <row r="2932" spans="1:29">
      <c r="A2932">
        <v>3247</v>
      </c>
      <c r="B2932" t="s">
        <v>806</v>
      </c>
      <c r="C2932" t="s">
        <v>4595</v>
      </c>
      <c r="J2932" t="s">
        <v>1475</v>
      </c>
      <c r="K2932">
        <v>0</v>
      </c>
      <c r="N2932" t="b">
        <v>1</v>
      </c>
      <c r="O2932" t="b">
        <v>0</v>
      </c>
      <c r="P2932" t="b">
        <v>0</v>
      </c>
      <c r="Q2932">
        <v>8</v>
      </c>
      <c r="R2932">
        <v>8</v>
      </c>
      <c r="S2932">
        <v>1</v>
      </c>
      <c r="T2932">
        <v>2</v>
      </c>
      <c r="U2932" t="b">
        <v>1</v>
      </c>
      <c r="V2932" t="s">
        <v>1102</v>
      </c>
      <c r="W2932" t="s">
        <v>4492</v>
      </c>
      <c r="X2932" t="s">
        <v>14740</v>
      </c>
      <c r="Y2932">
        <v>36</v>
      </c>
      <c r="Z2932">
        <v>36</v>
      </c>
      <c r="AA2932">
        <v>7</v>
      </c>
      <c r="AB2932">
        <v>7</v>
      </c>
      <c r="AC2932">
        <v>32</v>
      </c>
    </row>
    <row r="2933" spans="1:29">
      <c r="A2933">
        <v>3248</v>
      </c>
      <c r="B2933" t="s">
        <v>806</v>
      </c>
      <c r="C2933" t="s">
        <v>4596</v>
      </c>
      <c r="J2933" t="s">
        <v>1475</v>
      </c>
      <c r="K2933">
        <v>0</v>
      </c>
      <c r="N2933" t="b">
        <v>1</v>
      </c>
      <c r="O2933" t="b">
        <v>0</v>
      </c>
      <c r="P2933" t="b">
        <v>0</v>
      </c>
      <c r="Q2933">
        <v>8</v>
      </c>
      <c r="R2933">
        <v>8</v>
      </c>
      <c r="S2933">
        <v>1</v>
      </c>
      <c r="T2933">
        <v>2</v>
      </c>
      <c r="U2933" t="b">
        <v>1</v>
      </c>
      <c r="V2933" t="s">
        <v>1102</v>
      </c>
      <c r="W2933" t="s">
        <v>4492</v>
      </c>
      <c r="X2933" t="s">
        <v>14604</v>
      </c>
      <c r="Y2933">
        <v>37</v>
      </c>
      <c r="Z2933">
        <v>37</v>
      </c>
      <c r="AA2933">
        <v>7</v>
      </c>
      <c r="AB2933">
        <v>7</v>
      </c>
      <c r="AC2933">
        <v>32</v>
      </c>
    </row>
    <row r="2934" spans="1:29">
      <c r="A2934">
        <v>3249</v>
      </c>
      <c r="B2934" t="s">
        <v>806</v>
      </c>
      <c r="C2934" t="s">
        <v>4597</v>
      </c>
      <c r="J2934" t="s">
        <v>1475</v>
      </c>
      <c r="K2934">
        <v>0</v>
      </c>
      <c r="N2934" t="b">
        <v>1</v>
      </c>
      <c r="O2934" t="b">
        <v>0</v>
      </c>
      <c r="P2934" t="b">
        <v>0</v>
      </c>
      <c r="Q2934">
        <v>8</v>
      </c>
      <c r="R2934">
        <v>8</v>
      </c>
      <c r="S2934">
        <v>1</v>
      </c>
      <c r="T2934">
        <v>2</v>
      </c>
      <c r="U2934" t="b">
        <v>1</v>
      </c>
      <c r="V2934" t="s">
        <v>1102</v>
      </c>
      <c r="W2934" t="s">
        <v>4492</v>
      </c>
      <c r="X2934" t="s">
        <v>14708</v>
      </c>
      <c r="Y2934">
        <v>38</v>
      </c>
      <c r="Z2934">
        <v>38</v>
      </c>
      <c r="AA2934">
        <v>7</v>
      </c>
      <c r="AB2934">
        <v>7</v>
      </c>
      <c r="AC2934">
        <v>32</v>
      </c>
    </row>
    <row r="2935" spans="1:29">
      <c r="A2935">
        <v>3250</v>
      </c>
      <c r="B2935" t="s">
        <v>806</v>
      </c>
      <c r="C2935" t="s">
        <v>4598</v>
      </c>
      <c r="J2935" t="s">
        <v>1475</v>
      </c>
      <c r="K2935">
        <v>0</v>
      </c>
      <c r="N2935" t="b">
        <v>1</v>
      </c>
      <c r="O2935" t="b">
        <v>0</v>
      </c>
      <c r="P2935" t="b">
        <v>0</v>
      </c>
      <c r="Q2935">
        <v>8</v>
      </c>
      <c r="R2935">
        <v>8</v>
      </c>
      <c r="S2935">
        <v>1</v>
      </c>
      <c r="T2935">
        <v>2</v>
      </c>
      <c r="U2935" t="b">
        <v>1</v>
      </c>
      <c r="V2935" t="s">
        <v>1102</v>
      </c>
      <c r="W2935" t="s">
        <v>4492</v>
      </c>
      <c r="X2935" t="s">
        <v>14608</v>
      </c>
      <c r="Y2935">
        <v>39</v>
      </c>
      <c r="Z2935">
        <v>39</v>
      </c>
      <c r="AA2935">
        <v>7</v>
      </c>
      <c r="AB2935">
        <v>7</v>
      </c>
      <c r="AC2935">
        <v>32</v>
      </c>
    </row>
    <row r="2936" spans="1:29">
      <c r="A2936">
        <v>3251</v>
      </c>
      <c r="B2936" t="s">
        <v>806</v>
      </c>
      <c r="C2936" t="s">
        <v>4599</v>
      </c>
      <c r="J2936" t="s">
        <v>1475</v>
      </c>
      <c r="K2936">
        <v>0</v>
      </c>
      <c r="N2936" t="b">
        <v>1</v>
      </c>
      <c r="O2936" t="b">
        <v>0</v>
      </c>
      <c r="P2936" t="b">
        <v>0</v>
      </c>
      <c r="Q2936">
        <v>8</v>
      </c>
      <c r="R2936">
        <v>8</v>
      </c>
      <c r="S2936">
        <v>1</v>
      </c>
      <c r="T2936">
        <v>2</v>
      </c>
      <c r="U2936" t="b">
        <v>1</v>
      </c>
      <c r="V2936" t="s">
        <v>1102</v>
      </c>
      <c r="W2936" t="s">
        <v>4492</v>
      </c>
      <c r="X2936" t="s">
        <v>14710</v>
      </c>
      <c r="Y2936">
        <v>40</v>
      </c>
      <c r="Z2936">
        <v>40</v>
      </c>
      <c r="AA2936">
        <v>7</v>
      </c>
      <c r="AB2936">
        <v>7</v>
      </c>
      <c r="AC2936">
        <v>32</v>
      </c>
    </row>
    <row r="2937" spans="1:29">
      <c r="A2937">
        <v>3252</v>
      </c>
      <c r="B2937" t="s">
        <v>806</v>
      </c>
      <c r="C2937" t="s">
        <v>4600</v>
      </c>
      <c r="J2937" t="s">
        <v>1475</v>
      </c>
      <c r="K2937">
        <v>0</v>
      </c>
      <c r="N2937" t="b">
        <v>1</v>
      </c>
      <c r="O2937" t="b">
        <v>0</v>
      </c>
      <c r="P2937" t="b">
        <v>0</v>
      </c>
      <c r="Q2937">
        <v>8</v>
      </c>
      <c r="R2937">
        <v>8</v>
      </c>
      <c r="S2937">
        <v>1</v>
      </c>
      <c r="T2937">
        <v>2</v>
      </c>
      <c r="U2937" t="b">
        <v>1</v>
      </c>
      <c r="V2937" t="s">
        <v>1102</v>
      </c>
      <c r="W2937" t="s">
        <v>4492</v>
      </c>
      <c r="X2937" t="s">
        <v>14712</v>
      </c>
      <c r="Y2937">
        <v>41</v>
      </c>
      <c r="Z2937">
        <v>41</v>
      </c>
      <c r="AA2937">
        <v>7</v>
      </c>
      <c r="AB2937">
        <v>7</v>
      </c>
      <c r="AC2937">
        <v>32</v>
      </c>
    </row>
    <row r="2938" spans="1:29">
      <c r="A2938">
        <v>3253</v>
      </c>
      <c r="B2938" t="s">
        <v>806</v>
      </c>
      <c r="C2938" t="s">
        <v>4601</v>
      </c>
      <c r="J2938" t="s">
        <v>1457</v>
      </c>
      <c r="K2938">
        <v>0</v>
      </c>
      <c r="N2938" t="b">
        <v>1</v>
      </c>
      <c r="O2938" t="b">
        <v>0</v>
      </c>
      <c r="P2938" t="b">
        <v>0</v>
      </c>
      <c r="Q2938">
        <v>8</v>
      </c>
      <c r="R2938">
        <v>8</v>
      </c>
      <c r="S2938">
        <v>1</v>
      </c>
      <c r="T2938">
        <v>2</v>
      </c>
      <c r="U2938" t="b">
        <v>1</v>
      </c>
      <c r="V2938" t="s">
        <v>1102</v>
      </c>
      <c r="W2938" t="s">
        <v>4492</v>
      </c>
      <c r="X2938" t="s">
        <v>14581</v>
      </c>
      <c r="Y2938">
        <v>30</v>
      </c>
      <c r="Z2938">
        <v>30</v>
      </c>
      <c r="AA2938">
        <v>8</v>
      </c>
      <c r="AB2938">
        <v>8</v>
      </c>
      <c r="AC2938">
        <v>32</v>
      </c>
    </row>
    <row r="2939" spans="1:29">
      <c r="A2939">
        <v>3254</v>
      </c>
      <c r="B2939" t="s">
        <v>806</v>
      </c>
      <c r="C2939" t="s">
        <v>4602</v>
      </c>
      <c r="J2939" t="s">
        <v>1457</v>
      </c>
      <c r="K2939">
        <v>0</v>
      </c>
      <c r="N2939" t="b">
        <v>1</v>
      </c>
      <c r="O2939" t="b">
        <v>0</v>
      </c>
      <c r="P2939" t="b">
        <v>0</v>
      </c>
      <c r="Q2939">
        <v>8</v>
      </c>
      <c r="R2939">
        <v>8</v>
      </c>
      <c r="S2939">
        <v>1</v>
      </c>
      <c r="T2939">
        <v>2</v>
      </c>
      <c r="U2939" t="b">
        <v>1</v>
      </c>
      <c r="V2939" t="s">
        <v>1102</v>
      </c>
      <c r="W2939" t="s">
        <v>4492</v>
      </c>
      <c r="X2939" t="s">
        <v>14741</v>
      </c>
      <c r="Y2939">
        <v>31</v>
      </c>
      <c r="Z2939">
        <v>31</v>
      </c>
      <c r="AA2939">
        <v>8</v>
      </c>
      <c r="AB2939">
        <v>8</v>
      </c>
      <c r="AC2939">
        <v>32</v>
      </c>
    </row>
    <row r="2940" spans="1:29">
      <c r="A2940">
        <v>3255</v>
      </c>
      <c r="B2940" t="s">
        <v>806</v>
      </c>
      <c r="C2940" t="s">
        <v>4603</v>
      </c>
      <c r="J2940" t="s">
        <v>1457</v>
      </c>
      <c r="K2940">
        <v>0</v>
      </c>
      <c r="N2940" t="b">
        <v>1</v>
      </c>
      <c r="O2940" t="b">
        <v>0</v>
      </c>
      <c r="P2940" t="b">
        <v>0</v>
      </c>
      <c r="Q2940">
        <v>8</v>
      </c>
      <c r="R2940">
        <v>8</v>
      </c>
      <c r="S2940">
        <v>1</v>
      </c>
      <c r="T2940">
        <v>2</v>
      </c>
      <c r="U2940" t="b">
        <v>1</v>
      </c>
      <c r="V2940" t="s">
        <v>1102</v>
      </c>
      <c r="W2940" t="s">
        <v>4492</v>
      </c>
      <c r="X2940" t="s">
        <v>14742</v>
      </c>
      <c r="Y2940">
        <v>32</v>
      </c>
      <c r="Z2940">
        <v>32</v>
      </c>
      <c r="AA2940">
        <v>8</v>
      </c>
      <c r="AB2940">
        <v>8</v>
      </c>
      <c r="AC2940">
        <v>32</v>
      </c>
    </row>
    <row r="2941" spans="1:29">
      <c r="A2941">
        <v>3256</v>
      </c>
      <c r="B2941" t="s">
        <v>806</v>
      </c>
      <c r="C2941" t="s">
        <v>4604</v>
      </c>
      <c r="J2941" t="s">
        <v>1457</v>
      </c>
      <c r="K2941">
        <v>0</v>
      </c>
      <c r="N2941" t="b">
        <v>1</v>
      </c>
      <c r="O2941" t="b">
        <v>0</v>
      </c>
      <c r="P2941" t="b">
        <v>0</v>
      </c>
      <c r="Q2941">
        <v>8</v>
      </c>
      <c r="R2941">
        <v>8</v>
      </c>
      <c r="S2941">
        <v>1</v>
      </c>
      <c r="T2941">
        <v>2</v>
      </c>
      <c r="U2941" t="b">
        <v>1</v>
      </c>
      <c r="V2941" t="s">
        <v>1102</v>
      </c>
      <c r="W2941" t="s">
        <v>4492</v>
      </c>
      <c r="X2941" t="s">
        <v>14736</v>
      </c>
      <c r="Y2941">
        <v>33</v>
      </c>
      <c r="Z2941">
        <v>33</v>
      </c>
      <c r="AA2941">
        <v>8</v>
      </c>
      <c r="AB2941">
        <v>8</v>
      </c>
      <c r="AC2941">
        <v>32</v>
      </c>
    </row>
    <row r="2942" spans="1:29">
      <c r="A2942">
        <v>3257</v>
      </c>
      <c r="B2942" t="s">
        <v>806</v>
      </c>
      <c r="C2942" t="s">
        <v>4605</v>
      </c>
      <c r="J2942" t="s">
        <v>1457</v>
      </c>
      <c r="K2942">
        <v>0</v>
      </c>
      <c r="N2942" t="b">
        <v>1</v>
      </c>
      <c r="O2942" t="b">
        <v>0</v>
      </c>
      <c r="P2942" t="b">
        <v>0</v>
      </c>
      <c r="Q2942">
        <v>8</v>
      </c>
      <c r="R2942">
        <v>8</v>
      </c>
      <c r="S2942">
        <v>1</v>
      </c>
      <c r="T2942">
        <v>2</v>
      </c>
      <c r="U2942" t="b">
        <v>1</v>
      </c>
      <c r="V2942" t="s">
        <v>1102</v>
      </c>
      <c r="W2942" t="s">
        <v>4492</v>
      </c>
      <c r="X2942" t="s">
        <v>14743</v>
      </c>
      <c r="Y2942">
        <v>34</v>
      </c>
      <c r="Z2942">
        <v>34</v>
      </c>
      <c r="AA2942">
        <v>8</v>
      </c>
      <c r="AB2942">
        <v>8</v>
      </c>
      <c r="AC2942">
        <v>32</v>
      </c>
    </row>
    <row r="2943" spans="1:29">
      <c r="A2943">
        <v>3258</v>
      </c>
      <c r="B2943" t="s">
        <v>806</v>
      </c>
      <c r="C2943" t="s">
        <v>4606</v>
      </c>
      <c r="J2943" t="s">
        <v>1457</v>
      </c>
      <c r="K2943">
        <v>0</v>
      </c>
      <c r="N2943" t="b">
        <v>1</v>
      </c>
      <c r="O2943" t="b">
        <v>0</v>
      </c>
      <c r="P2943" t="b">
        <v>0</v>
      </c>
      <c r="Q2943">
        <v>8</v>
      </c>
      <c r="R2943">
        <v>8</v>
      </c>
      <c r="S2943">
        <v>1</v>
      </c>
      <c r="T2943">
        <v>2</v>
      </c>
      <c r="U2943" t="b">
        <v>1</v>
      </c>
      <c r="V2943" t="s">
        <v>1102</v>
      </c>
      <c r="W2943" t="s">
        <v>4492</v>
      </c>
      <c r="X2943" t="s">
        <v>14744</v>
      </c>
      <c r="Y2943">
        <v>35</v>
      </c>
      <c r="Z2943">
        <v>35</v>
      </c>
      <c r="AA2943">
        <v>8</v>
      </c>
      <c r="AB2943">
        <v>8</v>
      </c>
      <c r="AC2943">
        <v>32</v>
      </c>
    </row>
    <row r="2944" spans="1:29">
      <c r="A2944">
        <v>3259</v>
      </c>
      <c r="B2944" t="s">
        <v>806</v>
      </c>
      <c r="C2944" t="s">
        <v>4607</v>
      </c>
      <c r="J2944" t="s">
        <v>1457</v>
      </c>
      <c r="K2944">
        <v>0</v>
      </c>
      <c r="N2944" t="b">
        <v>1</v>
      </c>
      <c r="O2944" t="b">
        <v>0</v>
      </c>
      <c r="P2944" t="b">
        <v>0</v>
      </c>
      <c r="Q2944">
        <v>8</v>
      </c>
      <c r="R2944">
        <v>8</v>
      </c>
      <c r="S2944">
        <v>1</v>
      </c>
      <c r="T2944">
        <v>2</v>
      </c>
      <c r="U2944" t="b">
        <v>1</v>
      </c>
      <c r="V2944" t="s">
        <v>1102</v>
      </c>
      <c r="W2944" t="s">
        <v>4492</v>
      </c>
      <c r="X2944" t="s">
        <v>14745</v>
      </c>
      <c r="Y2944">
        <v>36</v>
      </c>
      <c r="Z2944">
        <v>36</v>
      </c>
      <c r="AA2944">
        <v>8</v>
      </c>
      <c r="AB2944">
        <v>8</v>
      </c>
      <c r="AC2944">
        <v>32</v>
      </c>
    </row>
    <row r="2945" spans="1:29">
      <c r="A2945">
        <v>3260</v>
      </c>
      <c r="B2945" t="s">
        <v>806</v>
      </c>
      <c r="C2945" t="s">
        <v>4608</v>
      </c>
      <c r="J2945" t="s">
        <v>1457</v>
      </c>
      <c r="K2945">
        <v>0</v>
      </c>
      <c r="N2945" t="b">
        <v>1</v>
      </c>
      <c r="O2945" t="b">
        <v>0</v>
      </c>
      <c r="P2945" t="b">
        <v>0</v>
      </c>
      <c r="Q2945">
        <v>8</v>
      </c>
      <c r="R2945">
        <v>8</v>
      </c>
      <c r="S2945">
        <v>1</v>
      </c>
      <c r="T2945">
        <v>2</v>
      </c>
      <c r="U2945" t="b">
        <v>1</v>
      </c>
      <c r="V2945" t="s">
        <v>1102</v>
      </c>
      <c r="W2945" t="s">
        <v>4492</v>
      </c>
      <c r="X2945" t="s">
        <v>14605</v>
      </c>
      <c r="Y2945">
        <v>37</v>
      </c>
      <c r="Z2945">
        <v>37</v>
      </c>
      <c r="AA2945">
        <v>8</v>
      </c>
      <c r="AB2945">
        <v>8</v>
      </c>
      <c r="AC2945">
        <v>32</v>
      </c>
    </row>
    <row r="2946" spans="1:29">
      <c r="A2946">
        <v>3261</v>
      </c>
      <c r="B2946" t="s">
        <v>806</v>
      </c>
      <c r="C2946" t="s">
        <v>4609</v>
      </c>
      <c r="J2946" t="s">
        <v>1457</v>
      </c>
      <c r="K2946">
        <v>0</v>
      </c>
      <c r="N2946" t="b">
        <v>1</v>
      </c>
      <c r="O2946" t="b">
        <v>0</v>
      </c>
      <c r="P2946" t="b">
        <v>0</v>
      </c>
      <c r="Q2946">
        <v>8</v>
      </c>
      <c r="R2946">
        <v>8</v>
      </c>
      <c r="S2946">
        <v>1</v>
      </c>
      <c r="T2946">
        <v>2</v>
      </c>
      <c r="U2946" t="b">
        <v>1</v>
      </c>
      <c r="V2946" t="s">
        <v>1102</v>
      </c>
      <c r="W2946" t="s">
        <v>4492</v>
      </c>
      <c r="X2946" t="s">
        <v>14709</v>
      </c>
      <c r="Y2946">
        <v>38</v>
      </c>
      <c r="Z2946">
        <v>38</v>
      </c>
      <c r="AA2946">
        <v>8</v>
      </c>
      <c r="AB2946">
        <v>8</v>
      </c>
      <c r="AC2946">
        <v>32</v>
      </c>
    </row>
    <row r="2947" spans="1:29">
      <c r="A2947">
        <v>3262</v>
      </c>
      <c r="B2947" t="s">
        <v>806</v>
      </c>
      <c r="C2947" t="s">
        <v>4610</v>
      </c>
      <c r="J2947" t="s">
        <v>1457</v>
      </c>
      <c r="K2947">
        <v>0</v>
      </c>
      <c r="N2947" t="b">
        <v>1</v>
      </c>
      <c r="O2947" t="b">
        <v>0</v>
      </c>
      <c r="P2947" t="b">
        <v>0</v>
      </c>
      <c r="Q2947">
        <v>8</v>
      </c>
      <c r="R2947">
        <v>8</v>
      </c>
      <c r="S2947">
        <v>1</v>
      </c>
      <c r="T2947">
        <v>2</v>
      </c>
      <c r="U2947" t="b">
        <v>1</v>
      </c>
      <c r="V2947" t="s">
        <v>1102</v>
      </c>
      <c r="W2947" t="s">
        <v>4492</v>
      </c>
      <c r="X2947" t="s">
        <v>14609</v>
      </c>
      <c r="Y2947">
        <v>39</v>
      </c>
      <c r="Z2947">
        <v>39</v>
      </c>
      <c r="AA2947">
        <v>8</v>
      </c>
      <c r="AB2947">
        <v>8</v>
      </c>
      <c r="AC2947">
        <v>32</v>
      </c>
    </row>
    <row r="2948" spans="1:29">
      <c r="A2948">
        <v>3263</v>
      </c>
      <c r="B2948" t="s">
        <v>806</v>
      </c>
      <c r="C2948" t="s">
        <v>4611</v>
      </c>
      <c r="J2948" t="s">
        <v>1457</v>
      </c>
      <c r="K2948">
        <v>0</v>
      </c>
      <c r="N2948" t="b">
        <v>1</v>
      </c>
      <c r="O2948" t="b">
        <v>0</v>
      </c>
      <c r="P2948" t="b">
        <v>0</v>
      </c>
      <c r="Q2948">
        <v>8</v>
      </c>
      <c r="R2948">
        <v>8</v>
      </c>
      <c r="S2948">
        <v>1</v>
      </c>
      <c r="T2948">
        <v>2</v>
      </c>
      <c r="U2948" t="b">
        <v>1</v>
      </c>
      <c r="V2948" t="s">
        <v>1102</v>
      </c>
      <c r="W2948" t="s">
        <v>4492</v>
      </c>
      <c r="X2948" t="s">
        <v>14711</v>
      </c>
      <c r="Y2948">
        <v>40</v>
      </c>
      <c r="Z2948">
        <v>40</v>
      </c>
      <c r="AA2948">
        <v>8</v>
      </c>
      <c r="AB2948">
        <v>8</v>
      </c>
      <c r="AC2948">
        <v>32</v>
      </c>
    </row>
    <row r="2949" spans="1:29">
      <c r="A2949">
        <v>3264</v>
      </c>
      <c r="B2949" t="s">
        <v>806</v>
      </c>
      <c r="C2949" t="s">
        <v>4612</v>
      </c>
      <c r="J2949" t="s">
        <v>1457</v>
      </c>
      <c r="K2949">
        <v>0</v>
      </c>
      <c r="N2949" t="b">
        <v>1</v>
      </c>
      <c r="O2949" t="b">
        <v>0</v>
      </c>
      <c r="P2949" t="b">
        <v>0</v>
      </c>
      <c r="Q2949">
        <v>8</v>
      </c>
      <c r="R2949">
        <v>8</v>
      </c>
      <c r="S2949">
        <v>1</v>
      </c>
      <c r="T2949">
        <v>2</v>
      </c>
      <c r="U2949" t="b">
        <v>1</v>
      </c>
      <c r="V2949" t="s">
        <v>1102</v>
      </c>
      <c r="W2949" t="s">
        <v>4492</v>
      </c>
      <c r="X2949" t="s">
        <v>14713</v>
      </c>
      <c r="Y2949">
        <v>41</v>
      </c>
      <c r="Z2949">
        <v>41</v>
      </c>
      <c r="AA2949">
        <v>8</v>
      </c>
      <c r="AB2949">
        <v>8</v>
      </c>
      <c r="AC2949">
        <v>32</v>
      </c>
    </row>
    <row r="2950" spans="1:29">
      <c r="A2950">
        <v>3265</v>
      </c>
      <c r="B2950" t="s">
        <v>806</v>
      </c>
      <c r="C2950" t="s">
        <v>4613</v>
      </c>
      <c r="I2950" t="s">
        <v>4614</v>
      </c>
      <c r="J2950" t="s">
        <v>1449</v>
      </c>
      <c r="K2950">
        <v>0</v>
      </c>
      <c r="N2950" t="b">
        <v>1</v>
      </c>
      <c r="O2950" t="b">
        <v>0</v>
      </c>
      <c r="P2950" t="b">
        <v>0</v>
      </c>
      <c r="Q2950">
        <v>8</v>
      </c>
      <c r="R2950">
        <v>2</v>
      </c>
      <c r="S2950">
        <v>1</v>
      </c>
      <c r="T2950">
        <v>0</v>
      </c>
      <c r="U2950" t="b">
        <v>1</v>
      </c>
      <c r="V2950" t="s">
        <v>1102</v>
      </c>
      <c r="W2950" t="s">
        <v>4492</v>
      </c>
      <c r="X2950" t="s">
        <v>14781</v>
      </c>
      <c r="Y2950">
        <v>42</v>
      </c>
      <c r="Z2950">
        <v>42</v>
      </c>
      <c r="AA2950">
        <v>4</v>
      </c>
      <c r="AB2950">
        <v>4</v>
      </c>
      <c r="AC2950">
        <v>32</v>
      </c>
    </row>
    <row r="2951" spans="1:29">
      <c r="A2951">
        <v>3266</v>
      </c>
      <c r="B2951" t="s">
        <v>806</v>
      </c>
      <c r="C2951" t="s">
        <v>4615</v>
      </c>
      <c r="I2951" t="s">
        <v>597</v>
      </c>
      <c r="J2951" t="s">
        <v>1449</v>
      </c>
      <c r="K2951">
        <v>0</v>
      </c>
      <c r="N2951" t="b">
        <v>1</v>
      </c>
      <c r="O2951" t="b">
        <v>0</v>
      </c>
      <c r="P2951" t="b">
        <v>0</v>
      </c>
      <c r="Q2951">
        <v>8</v>
      </c>
      <c r="R2951">
        <v>1</v>
      </c>
      <c r="S2951">
        <v>1</v>
      </c>
      <c r="T2951">
        <v>0</v>
      </c>
      <c r="U2951" t="b">
        <v>1</v>
      </c>
      <c r="V2951" t="s">
        <v>1102</v>
      </c>
      <c r="W2951" t="s">
        <v>4492</v>
      </c>
      <c r="X2951" t="s">
        <v>14783</v>
      </c>
      <c r="Y2951">
        <v>44</v>
      </c>
      <c r="Z2951">
        <v>44</v>
      </c>
      <c r="AA2951">
        <v>4</v>
      </c>
      <c r="AB2951">
        <v>4</v>
      </c>
      <c r="AC2951">
        <v>32</v>
      </c>
    </row>
    <row r="2952" spans="1:29">
      <c r="A2952">
        <v>3267</v>
      </c>
      <c r="B2952" t="s">
        <v>1516</v>
      </c>
      <c r="C2952" t="s">
        <v>4616</v>
      </c>
      <c r="D2952" t="s">
        <v>4617</v>
      </c>
      <c r="E2952" t="s">
        <v>4618</v>
      </c>
      <c r="U2952" t="b">
        <v>1</v>
      </c>
      <c r="V2952" t="s">
        <v>1103</v>
      </c>
      <c r="W2952" t="s">
        <v>4619</v>
      </c>
      <c r="X2952" t="s">
        <v>15617</v>
      </c>
      <c r="Y2952">
        <v>10</v>
      </c>
      <c r="Z2952">
        <v>11</v>
      </c>
      <c r="AA2952">
        <v>2</v>
      </c>
      <c r="AB2952">
        <v>10</v>
      </c>
      <c r="AC2952">
        <v>33</v>
      </c>
    </row>
    <row r="2953" spans="1:29">
      <c r="A2953">
        <v>3268</v>
      </c>
      <c r="B2953" t="s">
        <v>828</v>
      </c>
      <c r="C2953" t="s">
        <v>4620</v>
      </c>
      <c r="U2953" t="b">
        <v>1</v>
      </c>
      <c r="V2953" t="s">
        <v>1103</v>
      </c>
      <c r="W2953" t="s">
        <v>4619</v>
      </c>
      <c r="X2953" t="s">
        <v>15618</v>
      </c>
      <c r="Y2953">
        <v>10</v>
      </c>
      <c r="Z2953">
        <v>11</v>
      </c>
      <c r="AA2953">
        <v>2</v>
      </c>
      <c r="AB2953">
        <v>9</v>
      </c>
      <c r="AC2953">
        <v>33</v>
      </c>
    </row>
    <row r="2954" spans="1:29">
      <c r="A2954">
        <v>3269</v>
      </c>
      <c r="B2954" t="s">
        <v>1521</v>
      </c>
      <c r="C2954" t="s">
        <v>4621</v>
      </c>
      <c r="U2954" t="b">
        <v>1</v>
      </c>
      <c r="V2954" t="s">
        <v>1103</v>
      </c>
      <c r="W2954" t="s">
        <v>4619</v>
      </c>
      <c r="X2954" t="s">
        <v>15619</v>
      </c>
      <c r="Y2954">
        <v>11</v>
      </c>
      <c r="Z2954">
        <v>11</v>
      </c>
      <c r="AA2954">
        <v>2</v>
      </c>
      <c r="AB2954">
        <v>10</v>
      </c>
      <c r="AC2954">
        <v>33</v>
      </c>
    </row>
    <row r="2955" spans="1:29">
      <c r="A2955">
        <v>3270</v>
      </c>
      <c r="B2955" t="s">
        <v>806</v>
      </c>
      <c r="C2955" t="s">
        <v>4622</v>
      </c>
      <c r="I2955" t="s">
        <v>597</v>
      </c>
      <c r="J2955" t="s">
        <v>1449</v>
      </c>
      <c r="K2955">
        <v>0</v>
      </c>
      <c r="N2955" t="b">
        <v>1</v>
      </c>
      <c r="O2955" t="b">
        <v>0</v>
      </c>
      <c r="P2955" t="b">
        <v>0</v>
      </c>
      <c r="Q2955">
        <v>9</v>
      </c>
      <c r="R2955">
        <v>1</v>
      </c>
      <c r="S2955">
        <v>1</v>
      </c>
      <c r="T2955">
        <v>0</v>
      </c>
      <c r="U2955" t="b">
        <v>1</v>
      </c>
      <c r="V2955" t="s">
        <v>1103</v>
      </c>
      <c r="W2955" t="s">
        <v>4619</v>
      </c>
      <c r="X2955" t="s">
        <v>14447</v>
      </c>
      <c r="Y2955">
        <v>11</v>
      </c>
      <c r="Z2955">
        <v>11</v>
      </c>
      <c r="AA2955">
        <v>5</v>
      </c>
      <c r="AB2955">
        <v>5</v>
      </c>
      <c r="AC2955">
        <v>33</v>
      </c>
    </row>
    <row r="2956" spans="1:29">
      <c r="A2956">
        <v>3274</v>
      </c>
      <c r="B2956" t="s">
        <v>1516</v>
      </c>
      <c r="C2956" t="s">
        <v>4625</v>
      </c>
      <c r="D2956" t="s">
        <v>4623</v>
      </c>
      <c r="E2956" t="s">
        <v>4624</v>
      </c>
      <c r="U2956" t="b">
        <v>1</v>
      </c>
      <c r="V2956" t="s">
        <v>1103</v>
      </c>
      <c r="W2956" t="s">
        <v>4619</v>
      </c>
      <c r="X2956" t="s">
        <v>15620</v>
      </c>
      <c r="Y2956">
        <v>12</v>
      </c>
      <c r="Z2956">
        <v>55</v>
      </c>
      <c r="AA2956">
        <v>2</v>
      </c>
      <c r="AB2956">
        <v>9</v>
      </c>
      <c r="AC2956">
        <v>33</v>
      </c>
    </row>
    <row r="2957" spans="1:29">
      <c r="A2957">
        <v>3275</v>
      </c>
      <c r="B2957" t="s">
        <v>828</v>
      </c>
      <c r="C2957" t="s">
        <v>4626</v>
      </c>
      <c r="U2957" t="b">
        <v>1</v>
      </c>
      <c r="V2957" t="s">
        <v>1103</v>
      </c>
      <c r="W2957" t="s">
        <v>4619</v>
      </c>
      <c r="X2957" t="s">
        <v>15621</v>
      </c>
      <c r="Y2957">
        <v>12</v>
      </c>
      <c r="Z2957">
        <v>55</v>
      </c>
      <c r="AA2957">
        <v>3</v>
      </c>
      <c r="AB2957">
        <v>9</v>
      </c>
      <c r="AC2957">
        <v>33</v>
      </c>
    </row>
    <row r="2958" spans="1:29">
      <c r="A2958">
        <v>3276</v>
      </c>
      <c r="B2958" t="s">
        <v>1521</v>
      </c>
      <c r="C2958" t="s">
        <v>4627</v>
      </c>
      <c r="U2958" t="b">
        <v>1</v>
      </c>
      <c r="V2958" t="s">
        <v>1103</v>
      </c>
      <c r="W2958" t="s">
        <v>4619</v>
      </c>
      <c r="X2958" t="s">
        <v>15622</v>
      </c>
      <c r="Y2958">
        <v>13</v>
      </c>
      <c r="Z2958">
        <v>55</v>
      </c>
      <c r="AA2958">
        <v>2</v>
      </c>
      <c r="AB2958">
        <v>9</v>
      </c>
      <c r="AC2958">
        <v>33</v>
      </c>
    </row>
    <row r="2959" spans="1:29">
      <c r="A2959">
        <v>3293</v>
      </c>
      <c r="B2959" t="s">
        <v>806</v>
      </c>
      <c r="C2959" t="s">
        <v>4638</v>
      </c>
      <c r="J2959" t="s">
        <v>1457</v>
      </c>
      <c r="K2959">
        <v>0</v>
      </c>
      <c r="N2959" t="b">
        <v>1</v>
      </c>
      <c r="O2959" t="b">
        <v>0</v>
      </c>
      <c r="P2959" t="b">
        <v>0</v>
      </c>
      <c r="Q2959">
        <v>1</v>
      </c>
      <c r="R2959">
        <v>2</v>
      </c>
      <c r="S2959">
        <v>1</v>
      </c>
      <c r="T2959">
        <v>2</v>
      </c>
      <c r="U2959" t="b">
        <v>1</v>
      </c>
      <c r="V2959" t="s">
        <v>1103</v>
      </c>
      <c r="W2959" t="s">
        <v>4619</v>
      </c>
      <c r="X2959" t="s">
        <v>14628</v>
      </c>
      <c r="Y2959">
        <v>16</v>
      </c>
      <c r="Z2959">
        <v>16</v>
      </c>
      <c r="AA2959">
        <v>5</v>
      </c>
      <c r="AB2959">
        <v>5</v>
      </c>
      <c r="AC2959">
        <v>33</v>
      </c>
    </row>
    <row r="2960" spans="1:29">
      <c r="A2960">
        <v>3294</v>
      </c>
      <c r="B2960" t="s">
        <v>806</v>
      </c>
      <c r="C2960" t="s">
        <v>4639</v>
      </c>
      <c r="J2960" t="s">
        <v>1457</v>
      </c>
      <c r="K2960">
        <v>0</v>
      </c>
      <c r="N2960" t="b">
        <v>1</v>
      </c>
      <c r="O2960" t="b">
        <v>0</v>
      </c>
      <c r="P2960" t="b">
        <v>0</v>
      </c>
      <c r="Q2960">
        <v>1</v>
      </c>
      <c r="R2960">
        <v>2</v>
      </c>
      <c r="S2960">
        <v>1</v>
      </c>
      <c r="T2960">
        <v>2</v>
      </c>
      <c r="U2960" t="b">
        <v>1</v>
      </c>
      <c r="V2960" t="s">
        <v>1103</v>
      </c>
      <c r="W2960" t="s">
        <v>4619</v>
      </c>
      <c r="X2960" t="s">
        <v>14631</v>
      </c>
      <c r="Y2960">
        <v>17</v>
      </c>
      <c r="Z2960">
        <v>17</v>
      </c>
      <c r="AA2960">
        <v>5</v>
      </c>
      <c r="AB2960">
        <v>5</v>
      </c>
      <c r="AC2960">
        <v>33</v>
      </c>
    </row>
    <row r="2961" spans="1:29">
      <c r="A2961">
        <v>3295</v>
      </c>
      <c r="B2961" t="s">
        <v>806</v>
      </c>
      <c r="C2961" t="s">
        <v>4640</v>
      </c>
      <c r="J2961" t="s">
        <v>1457</v>
      </c>
      <c r="K2961">
        <v>0</v>
      </c>
      <c r="N2961" t="b">
        <v>1</v>
      </c>
      <c r="O2961" t="b">
        <v>0</v>
      </c>
      <c r="P2961" t="b">
        <v>0</v>
      </c>
      <c r="Q2961">
        <v>1</v>
      </c>
      <c r="R2961">
        <v>2</v>
      </c>
      <c r="S2961">
        <v>1</v>
      </c>
      <c r="T2961">
        <v>2</v>
      </c>
      <c r="U2961" t="b">
        <v>1</v>
      </c>
      <c r="V2961" t="s">
        <v>1103</v>
      </c>
      <c r="W2961" t="s">
        <v>4619</v>
      </c>
      <c r="X2961" t="s">
        <v>14634</v>
      </c>
      <c r="Y2961">
        <v>18</v>
      </c>
      <c r="Z2961">
        <v>18</v>
      </c>
      <c r="AA2961">
        <v>5</v>
      </c>
      <c r="AB2961">
        <v>5</v>
      </c>
      <c r="AC2961">
        <v>33</v>
      </c>
    </row>
    <row r="2962" spans="1:29">
      <c r="A2962">
        <v>3296</v>
      </c>
      <c r="B2962" t="s">
        <v>806</v>
      </c>
      <c r="C2962" t="s">
        <v>4641</v>
      </c>
      <c r="J2962" t="s">
        <v>1457</v>
      </c>
      <c r="K2962">
        <v>0</v>
      </c>
      <c r="N2962" t="b">
        <v>1</v>
      </c>
      <c r="O2962" t="b">
        <v>0</v>
      </c>
      <c r="P2962" t="b">
        <v>0</v>
      </c>
      <c r="Q2962">
        <v>1</v>
      </c>
      <c r="R2962">
        <v>2</v>
      </c>
      <c r="S2962">
        <v>1</v>
      </c>
      <c r="T2962">
        <v>2</v>
      </c>
      <c r="U2962" t="b">
        <v>1</v>
      </c>
      <c r="V2962" t="s">
        <v>1103</v>
      </c>
      <c r="W2962" t="s">
        <v>4619</v>
      </c>
      <c r="X2962" t="s">
        <v>14637</v>
      </c>
      <c r="Y2962">
        <v>19</v>
      </c>
      <c r="Z2962">
        <v>19</v>
      </c>
      <c r="AA2962">
        <v>5</v>
      </c>
      <c r="AB2962">
        <v>5</v>
      </c>
      <c r="AC2962">
        <v>33</v>
      </c>
    </row>
    <row r="2963" spans="1:29">
      <c r="A2963">
        <v>3297</v>
      </c>
      <c r="B2963" t="s">
        <v>806</v>
      </c>
      <c r="C2963" t="s">
        <v>4642</v>
      </c>
      <c r="J2963" t="s">
        <v>1457</v>
      </c>
      <c r="K2963">
        <v>0</v>
      </c>
      <c r="N2963" t="b">
        <v>1</v>
      </c>
      <c r="O2963" t="b">
        <v>0</v>
      </c>
      <c r="P2963" t="b">
        <v>0</v>
      </c>
      <c r="Q2963">
        <v>1</v>
      </c>
      <c r="R2963">
        <v>2</v>
      </c>
      <c r="S2963">
        <v>1</v>
      </c>
      <c r="T2963">
        <v>2</v>
      </c>
      <c r="U2963" t="b">
        <v>1</v>
      </c>
      <c r="V2963" t="s">
        <v>1103</v>
      </c>
      <c r="W2963" t="s">
        <v>4619</v>
      </c>
      <c r="X2963" t="s">
        <v>14640</v>
      </c>
      <c r="Y2963">
        <v>20</v>
      </c>
      <c r="Z2963">
        <v>20</v>
      </c>
      <c r="AA2963">
        <v>5</v>
      </c>
      <c r="AB2963">
        <v>5</v>
      </c>
      <c r="AC2963">
        <v>33</v>
      </c>
    </row>
    <row r="2964" spans="1:29">
      <c r="A2964">
        <v>3298</v>
      </c>
      <c r="B2964" t="s">
        <v>806</v>
      </c>
      <c r="C2964" t="s">
        <v>4643</v>
      </c>
      <c r="J2964" t="s">
        <v>1457</v>
      </c>
      <c r="K2964">
        <v>0</v>
      </c>
      <c r="N2964" t="b">
        <v>1</v>
      </c>
      <c r="O2964" t="b">
        <v>0</v>
      </c>
      <c r="P2964" t="b">
        <v>0</v>
      </c>
      <c r="Q2964">
        <v>1</v>
      </c>
      <c r="R2964">
        <v>2</v>
      </c>
      <c r="S2964">
        <v>1</v>
      </c>
      <c r="T2964">
        <v>2</v>
      </c>
      <c r="U2964" t="b">
        <v>1</v>
      </c>
      <c r="V2964" t="s">
        <v>1103</v>
      </c>
      <c r="W2964" t="s">
        <v>4619</v>
      </c>
      <c r="X2964" t="s">
        <v>14643</v>
      </c>
      <c r="Y2964">
        <v>21</v>
      </c>
      <c r="Z2964">
        <v>21</v>
      </c>
      <c r="AA2964">
        <v>5</v>
      </c>
      <c r="AB2964">
        <v>5</v>
      </c>
      <c r="AC2964">
        <v>33</v>
      </c>
    </row>
    <row r="2965" spans="1:29">
      <c r="A2965">
        <v>3299</v>
      </c>
      <c r="B2965" t="s">
        <v>806</v>
      </c>
      <c r="C2965" t="s">
        <v>4644</v>
      </c>
      <c r="J2965" t="s">
        <v>1457</v>
      </c>
      <c r="K2965">
        <v>0</v>
      </c>
      <c r="N2965" t="b">
        <v>1</v>
      </c>
      <c r="O2965" t="b">
        <v>0</v>
      </c>
      <c r="P2965" t="b">
        <v>0</v>
      </c>
      <c r="Q2965">
        <v>1</v>
      </c>
      <c r="R2965">
        <v>2</v>
      </c>
      <c r="S2965">
        <v>1</v>
      </c>
      <c r="T2965">
        <v>2</v>
      </c>
      <c r="U2965" t="b">
        <v>1</v>
      </c>
      <c r="V2965" t="s">
        <v>1103</v>
      </c>
      <c r="W2965" t="s">
        <v>4619</v>
      </c>
      <c r="X2965" t="s">
        <v>14645</v>
      </c>
      <c r="Y2965">
        <v>22</v>
      </c>
      <c r="Z2965">
        <v>22</v>
      </c>
      <c r="AA2965">
        <v>5</v>
      </c>
      <c r="AB2965">
        <v>5</v>
      </c>
      <c r="AC2965">
        <v>33</v>
      </c>
    </row>
    <row r="2966" spans="1:29">
      <c r="A2966">
        <v>3300</v>
      </c>
      <c r="B2966" t="s">
        <v>806</v>
      </c>
      <c r="C2966" t="s">
        <v>4645</v>
      </c>
      <c r="J2966" t="s">
        <v>1457</v>
      </c>
      <c r="K2966">
        <v>0</v>
      </c>
      <c r="N2966" t="b">
        <v>1</v>
      </c>
      <c r="O2966" t="b">
        <v>0</v>
      </c>
      <c r="P2966" t="b">
        <v>0</v>
      </c>
      <c r="Q2966">
        <v>1</v>
      </c>
      <c r="R2966">
        <v>2</v>
      </c>
      <c r="S2966">
        <v>1</v>
      </c>
      <c r="T2966">
        <v>2</v>
      </c>
      <c r="U2966" t="b">
        <v>1</v>
      </c>
      <c r="V2966" t="s">
        <v>1103</v>
      </c>
      <c r="W2966" t="s">
        <v>4619</v>
      </c>
      <c r="X2966" t="s">
        <v>14635</v>
      </c>
      <c r="Y2966">
        <v>18</v>
      </c>
      <c r="Z2966">
        <v>18</v>
      </c>
      <c r="AA2966">
        <v>6</v>
      </c>
      <c r="AB2966">
        <v>6</v>
      </c>
      <c r="AC2966">
        <v>33</v>
      </c>
    </row>
    <row r="2967" spans="1:29">
      <c r="A2967">
        <v>3301</v>
      </c>
      <c r="B2967" t="s">
        <v>806</v>
      </c>
      <c r="C2967" t="s">
        <v>4646</v>
      </c>
      <c r="J2967" t="s">
        <v>1457</v>
      </c>
      <c r="K2967">
        <v>0</v>
      </c>
      <c r="N2967" t="b">
        <v>1</v>
      </c>
      <c r="O2967" t="b">
        <v>0</v>
      </c>
      <c r="P2967" t="b">
        <v>0</v>
      </c>
      <c r="Q2967">
        <v>1</v>
      </c>
      <c r="R2967">
        <v>2</v>
      </c>
      <c r="S2967">
        <v>1</v>
      </c>
      <c r="T2967">
        <v>2</v>
      </c>
      <c r="U2967" t="b">
        <v>1</v>
      </c>
      <c r="V2967" t="s">
        <v>1103</v>
      </c>
      <c r="W2967" t="s">
        <v>4619</v>
      </c>
      <c r="X2967" t="s">
        <v>14638</v>
      </c>
      <c r="Y2967">
        <v>19</v>
      </c>
      <c r="Z2967">
        <v>19</v>
      </c>
      <c r="AA2967">
        <v>6</v>
      </c>
      <c r="AB2967">
        <v>6</v>
      </c>
      <c r="AC2967">
        <v>33</v>
      </c>
    </row>
    <row r="2968" spans="1:29">
      <c r="A2968">
        <v>3302</v>
      </c>
      <c r="B2968" t="s">
        <v>806</v>
      </c>
      <c r="C2968" t="s">
        <v>4647</v>
      </c>
      <c r="J2968" t="s">
        <v>1457</v>
      </c>
      <c r="K2968">
        <v>0</v>
      </c>
      <c r="N2968" t="b">
        <v>1</v>
      </c>
      <c r="O2968" t="b">
        <v>0</v>
      </c>
      <c r="P2968" t="b">
        <v>0</v>
      </c>
      <c r="Q2968">
        <v>1</v>
      </c>
      <c r="R2968">
        <v>2</v>
      </c>
      <c r="S2968">
        <v>1</v>
      </c>
      <c r="T2968">
        <v>2</v>
      </c>
      <c r="U2968" t="b">
        <v>1</v>
      </c>
      <c r="V2968" t="s">
        <v>1103</v>
      </c>
      <c r="W2968" t="s">
        <v>4619</v>
      </c>
      <c r="X2968" t="s">
        <v>14556</v>
      </c>
      <c r="Y2968">
        <v>20</v>
      </c>
      <c r="Z2968">
        <v>20</v>
      </c>
      <c r="AA2968">
        <v>6</v>
      </c>
      <c r="AB2968">
        <v>6</v>
      </c>
      <c r="AC2968">
        <v>33</v>
      </c>
    </row>
    <row r="2969" spans="1:29">
      <c r="A2969">
        <v>3303</v>
      </c>
      <c r="B2969" t="s">
        <v>806</v>
      </c>
      <c r="C2969" t="s">
        <v>4648</v>
      </c>
      <c r="J2969" t="s">
        <v>1457</v>
      </c>
      <c r="K2969">
        <v>0</v>
      </c>
      <c r="N2969" t="b">
        <v>1</v>
      </c>
      <c r="O2969" t="b">
        <v>0</v>
      </c>
      <c r="P2969" t="b">
        <v>0</v>
      </c>
      <c r="Q2969">
        <v>1</v>
      </c>
      <c r="R2969">
        <v>2</v>
      </c>
      <c r="S2969">
        <v>1</v>
      </c>
      <c r="T2969">
        <v>2</v>
      </c>
      <c r="U2969" t="b">
        <v>1</v>
      </c>
      <c r="V2969" t="s">
        <v>1103</v>
      </c>
      <c r="W2969" t="s">
        <v>4619</v>
      </c>
      <c r="X2969" t="s">
        <v>14557</v>
      </c>
      <c r="Y2969">
        <v>21</v>
      </c>
      <c r="Z2969">
        <v>21</v>
      </c>
      <c r="AA2969">
        <v>6</v>
      </c>
      <c r="AB2969">
        <v>6</v>
      </c>
      <c r="AC2969">
        <v>33</v>
      </c>
    </row>
    <row r="2970" spans="1:29">
      <c r="A2970">
        <v>3304</v>
      </c>
      <c r="B2970" t="s">
        <v>806</v>
      </c>
      <c r="C2970" t="s">
        <v>4649</v>
      </c>
      <c r="J2970" t="s">
        <v>1457</v>
      </c>
      <c r="K2970">
        <v>0</v>
      </c>
      <c r="N2970" t="b">
        <v>1</v>
      </c>
      <c r="O2970" t="b">
        <v>0</v>
      </c>
      <c r="P2970" t="b">
        <v>0</v>
      </c>
      <c r="Q2970">
        <v>1</v>
      </c>
      <c r="R2970">
        <v>2</v>
      </c>
      <c r="S2970">
        <v>1</v>
      </c>
      <c r="T2970">
        <v>2</v>
      </c>
      <c r="U2970" t="b">
        <v>1</v>
      </c>
      <c r="V2970" t="s">
        <v>1103</v>
      </c>
      <c r="W2970" t="s">
        <v>4619</v>
      </c>
      <c r="X2970" t="s">
        <v>14558</v>
      </c>
      <c r="Y2970">
        <v>22</v>
      </c>
      <c r="Z2970">
        <v>22</v>
      </c>
      <c r="AA2970">
        <v>6</v>
      </c>
      <c r="AB2970">
        <v>6</v>
      </c>
      <c r="AC2970">
        <v>33</v>
      </c>
    </row>
    <row r="2971" spans="1:29">
      <c r="A2971">
        <v>3305</v>
      </c>
      <c r="B2971" t="s">
        <v>806</v>
      </c>
      <c r="C2971" t="s">
        <v>4650</v>
      </c>
      <c r="J2971" t="s">
        <v>1457</v>
      </c>
      <c r="K2971">
        <v>0</v>
      </c>
      <c r="N2971" t="b">
        <v>0</v>
      </c>
      <c r="O2971" t="b">
        <v>1</v>
      </c>
      <c r="P2971" t="b">
        <v>0</v>
      </c>
      <c r="Q2971">
        <v>1</v>
      </c>
      <c r="R2971">
        <v>2</v>
      </c>
      <c r="S2971">
        <v>1</v>
      </c>
      <c r="T2971">
        <v>2</v>
      </c>
      <c r="U2971" t="b">
        <v>1</v>
      </c>
      <c r="V2971" t="s">
        <v>1103</v>
      </c>
      <c r="W2971" t="s">
        <v>4619</v>
      </c>
      <c r="X2971" t="s">
        <v>14647</v>
      </c>
      <c r="Y2971">
        <v>23</v>
      </c>
      <c r="Z2971">
        <v>23</v>
      </c>
      <c r="AA2971">
        <v>5</v>
      </c>
      <c r="AB2971">
        <v>5</v>
      </c>
      <c r="AC2971">
        <v>33</v>
      </c>
    </row>
    <row r="2972" spans="1:29">
      <c r="A2972">
        <v>3306</v>
      </c>
      <c r="B2972" t="s">
        <v>806</v>
      </c>
      <c r="C2972" t="s">
        <v>4651</v>
      </c>
      <c r="J2972" t="s">
        <v>1457</v>
      </c>
      <c r="K2972">
        <v>0</v>
      </c>
      <c r="N2972" t="b">
        <v>0</v>
      </c>
      <c r="O2972" t="b">
        <v>1</v>
      </c>
      <c r="P2972" t="b">
        <v>0</v>
      </c>
      <c r="Q2972">
        <v>1</v>
      </c>
      <c r="R2972">
        <v>2</v>
      </c>
      <c r="S2972">
        <v>1</v>
      </c>
      <c r="T2972">
        <v>2</v>
      </c>
      <c r="U2972" t="b">
        <v>1</v>
      </c>
      <c r="V2972" t="s">
        <v>1103</v>
      </c>
      <c r="W2972" t="s">
        <v>4619</v>
      </c>
      <c r="X2972" t="s">
        <v>14559</v>
      </c>
      <c r="Y2972">
        <v>23</v>
      </c>
      <c r="Z2972">
        <v>23</v>
      </c>
      <c r="AA2972">
        <v>6</v>
      </c>
      <c r="AB2972">
        <v>6</v>
      </c>
      <c r="AC2972">
        <v>33</v>
      </c>
    </row>
    <row r="2973" spans="1:29">
      <c r="A2973">
        <v>3307</v>
      </c>
      <c r="B2973" t="s">
        <v>806</v>
      </c>
      <c r="C2973" t="s">
        <v>4652</v>
      </c>
      <c r="J2973" t="s">
        <v>1457</v>
      </c>
      <c r="K2973">
        <v>0</v>
      </c>
      <c r="N2973" t="b">
        <v>0</v>
      </c>
      <c r="O2973" t="b">
        <v>1</v>
      </c>
      <c r="P2973" t="b">
        <v>0</v>
      </c>
      <c r="Q2973">
        <v>1</v>
      </c>
      <c r="R2973">
        <v>2</v>
      </c>
      <c r="S2973">
        <v>1</v>
      </c>
      <c r="T2973">
        <v>2</v>
      </c>
      <c r="U2973" t="b">
        <v>1</v>
      </c>
      <c r="V2973" t="s">
        <v>1103</v>
      </c>
      <c r="W2973" t="s">
        <v>4619</v>
      </c>
      <c r="X2973" t="s">
        <v>14649</v>
      </c>
      <c r="Y2973">
        <v>24</v>
      </c>
      <c r="Z2973">
        <v>24</v>
      </c>
      <c r="AA2973">
        <v>5</v>
      </c>
      <c r="AB2973">
        <v>5</v>
      </c>
      <c r="AC2973">
        <v>33</v>
      </c>
    </row>
    <row r="2974" spans="1:29">
      <c r="A2974">
        <v>3308</v>
      </c>
      <c r="B2974" t="s">
        <v>806</v>
      </c>
      <c r="C2974" t="s">
        <v>4653</v>
      </c>
      <c r="J2974" t="s">
        <v>1457</v>
      </c>
      <c r="K2974">
        <v>0</v>
      </c>
      <c r="N2974" t="b">
        <v>0</v>
      </c>
      <c r="O2974" t="b">
        <v>1</v>
      </c>
      <c r="P2974" t="b">
        <v>0</v>
      </c>
      <c r="Q2974">
        <v>1</v>
      </c>
      <c r="R2974">
        <v>2</v>
      </c>
      <c r="S2974">
        <v>1</v>
      </c>
      <c r="T2974">
        <v>2</v>
      </c>
      <c r="U2974" t="b">
        <v>1</v>
      </c>
      <c r="V2974" t="s">
        <v>1103</v>
      </c>
      <c r="W2974" t="s">
        <v>4619</v>
      </c>
      <c r="X2974" t="s">
        <v>14560</v>
      </c>
      <c r="Y2974">
        <v>24</v>
      </c>
      <c r="Z2974">
        <v>24</v>
      </c>
      <c r="AA2974">
        <v>6</v>
      </c>
      <c r="AB2974">
        <v>6</v>
      </c>
      <c r="AC2974">
        <v>33</v>
      </c>
    </row>
    <row r="2975" spans="1:29">
      <c r="A2975">
        <v>3309</v>
      </c>
      <c r="B2975" t="s">
        <v>806</v>
      </c>
      <c r="C2975" t="s">
        <v>4654</v>
      </c>
      <c r="J2975" t="s">
        <v>1457</v>
      </c>
      <c r="K2975">
        <v>0</v>
      </c>
      <c r="N2975" t="b">
        <v>1</v>
      </c>
      <c r="O2975" t="b">
        <v>0</v>
      </c>
      <c r="P2975" t="b">
        <v>0</v>
      </c>
      <c r="Q2975">
        <v>1</v>
      </c>
      <c r="R2975">
        <v>2</v>
      </c>
      <c r="S2975">
        <v>1</v>
      </c>
      <c r="T2975">
        <v>2</v>
      </c>
      <c r="U2975" t="b">
        <v>1</v>
      </c>
      <c r="V2975" t="s">
        <v>1103</v>
      </c>
      <c r="W2975" t="s">
        <v>4619</v>
      </c>
      <c r="X2975" t="s">
        <v>14654</v>
      </c>
      <c r="Y2975">
        <v>26</v>
      </c>
      <c r="Z2975">
        <v>26</v>
      </c>
      <c r="AA2975">
        <v>5</v>
      </c>
      <c r="AB2975">
        <v>5</v>
      </c>
      <c r="AC2975">
        <v>33</v>
      </c>
    </row>
    <row r="2976" spans="1:29">
      <c r="A2976">
        <v>3310</v>
      </c>
      <c r="B2976" t="s">
        <v>806</v>
      </c>
      <c r="C2976" t="s">
        <v>4655</v>
      </c>
      <c r="J2976" t="s">
        <v>1457</v>
      </c>
      <c r="K2976">
        <v>0</v>
      </c>
      <c r="N2976" t="b">
        <v>1</v>
      </c>
      <c r="O2976" t="b">
        <v>0</v>
      </c>
      <c r="P2976" t="b">
        <v>0</v>
      </c>
      <c r="Q2976">
        <v>1</v>
      </c>
      <c r="R2976">
        <v>2</v>
      </c>
      <c r="S2976">
        <v>1</v>
      </c>
      <c r="T2976">
        <v>2</v>
      </c>
      <c r="U2976" t="b">
        <v>1</v>
      </c>
      <c r="V2976" t="s">
        <v>1103</v>
      </c>
      <c r="W2976" t="s">
        <v>4619</v>
      </c>
      <c r="X2976" t="s">
        <v>14561</v>
      </c>
      <c r="Y2976">
        <v>26</v>
      </c>
      <c r="Z2976">
        <v>26</v>
      </c>
      <c r="AA2976">
        <v>6</v>
      </c>
      <c r="AB2976">
        <v>6</v>
      </c>
      <c r="AC2976">
        <v>33</v>
      </c>
    </row>
    <row r="2977" spans="1:29">
      <c r="A2977">
        <v>3311</v>
      </c>
      <c r="B2977" t="s">
        <v>806</v>
      </c>
      <c r="C2977" t="s">
        <v>4656</v>
      </c>
      <c r="J2977" t="s">
        <v>1457</v>
      </c>
      <c r="K2977">
        <v>0</v>
      </c>
      <c r="N2977" t="b">
        <v>1</v>
      </c>
      <c r="O2977" t="b">
        <v>0</v>
      </c>
      <c r="P2977" t="b">
        <v>0</v>
      </c>
      <c r="Q2977">
        <v>1</v>
      </c>
      <c r="R2977">
        <v>2</v>
      </c>
      <c r="S2977">
        <v>1</v>
      </c>
      <c r="T2977">
        <v>2</v>
      </c>
      <c r="U2977" t="b">
        <v>1</v>
      </c>
      <c r="V2977" t="s">
        <v>1103</v>
      </c>
      <c r="W2977" t="s">
        <v>4619</v>
      </c>
      <c r="X2977" t="s">
        <v>14673</v>
      </c>
      <c r="Y2977">
        <v>26</v>
      </c>
      <c r="Z2977">
        <v>26</v>
      </c>
      <c r="AA2977">
        <v>7</v>
      </c>
      <c r="AB2977">
        <v>7</v>
      </c>
      <c r="AC2977">
        <v>33</v>
      </c>
    </row>
    <row r="2978" spans="1:29">
      <c r="A2978">
        <v>3312</v>
      </c>
      <c r="B2978" t="s">
        <v>806</v>
      </c>
      <c r="C2978" t="s">
        <v>4657</v>
      </c>
      <c r="J2978" t="s">
        <v>1457</v>
      </c>
      <c r="K2978">
        <v>0</v>
      </c>
      <c r="N2978" t="b">
        <v>1</v>
      </c>
      <c r="O2978" t="b">
        <v>0</v>
      </c>
      <c r="P2978" t="b">
        <v>0</v>
      </c>
      <c r="Q2978">
        <v>1</v>
      </c>
      <c r="R2978">
        <v>2</v>
      </c>
      <c r="S2978">
        <v>1</v>
      </c>
      <c r="T2978">
        <v>2</v>
      </c>
      <c r="U2978" t="b">
        <v>1</v>
      </c>
      <c r="V2978" t="s">
        <v>1103</v>
      </c>
      <c r="W2978" t="s">
        <v>4619</v>
      </c>
      <c r="X2978" t="s">
        <v>14766</v>
      </c>
      <c r="Y2978">
        <v>27</v>
      </c>
      <c r="Z2978">
        <v>27</v>
      </c>
      <c r="AA2978">
        <v>5</v>
      </c>
      <c r="AB2978">
        <v>5</v>
      </c>
      <c r="AC2978">
        <v>33</v>
      </c>
    </row>
    <row r="2979" spans="1:29">
      <c r="A2979">
        <v>3313</v>
      </c>
      <c r="B2979" t="s">
        <v>806</v>
      </c>
      <c r="C2979" t="s">
        <v>4658</v>
      </c>
      <c r="J2979" t="s">
        <v>1457</v>
      </c>
      <c r="K2979">
        <v>0</v>
      </c>
      <c r="N2979" t="b">
        <v>1</v>
      </c>
      <c r="O2979" t="b">
        <v>0</v>
      </c>
      <c r="P2979" t="b">
        <v>0</v>
      </c>
      <c r="Q2979">
        <v>1</v>
      </c>
      <c r="R2979">
        <v>2</v>
      </c>
      <c r="S2979">
        <v>1</v>
      </c>
      <c r="T2979">
        <v>2</v>
      </c>
      <c r="U2979" t="b">
        <v>1</v>
      </c>
      <c r="V2979" t="s">
        <v>1103</v>
      </c>
      <c r="W2979" t="s">
        <v>4619</v>
      </c>
      <c r="X2979" t="s">
        <v>14562</v>
      </c>
      <c r="Y2979">
        <v>27</v>
      </c>
      <c r="Z2979">
        <v>27</v>
      </c>
      <c r="AA2979">
        <v>6</v>
      </c>
      <c r="AB2979">
        <v>6</v>
      </c>
      <c r="AC2979">
        <v>33</v>
      </c>
    </row>
    <row r="2980" spans="1:29">
      <c r="A2980">
        <v>3314</v>
      </c>
      <c r="B2980" t="s">
        <v>806</v>
      </c>
      <c r="C2980" t="s">
        <v>4659</v>
      </c>
      <c r="J2980" t="s">
        <v>1457</v>
      </c>
      <c r="K2980">
        <v>0</v>
      </c>
      <c r="N2980" t="b">
        <v>1</v>
      </c>
      <c r="O2980" t="b">
        <v>0</v>
      </c>
      <c r="P2980" t="b">
        <v>0</v>
      </c>
      <c r="Q2980">
        <v>1</v>
      </c>
      <c r="R2980">
        <v>2</v>
      </c>
      <c r="S2980">
        <v>1</v>
      </c>
      <c r="T2980">
        <v>2</v>
      </c>
      <c r="U2980" t="b">
        <v>1</v>
      </c>
      <c r="V2980" t="s">
        <v>1103</v>
      </c>
      <c r="W2980" t="s">
        <v>4619</v>
      </c>
      <c r="X2980" t="s">
        <v>14571</v>
      </c>
      <c r="Y2980">
        <v>27</v>
      </c>
      <c r="Z2980">
        <v>27</v>
      </c>
      <c r="AA2980">
        <v>7</v>
      </c>
      <c r="AB2980">
        <v>7</v>
      </c>
      <c r="AC2980">
        <v>33</v>
      </c>
    </row>
    <row r="2981" spans="1:29">
      <c r="A2981">
        <v>3315</v>
      </c>
      <c r="B2981" t="s">
        <v>806</v>
      </c>
      <c r="C2981" t="s">
        <v>4660</v>
      </c>
      <c r="J2981" t="s">
        <v>1457</v>
      </c>
      <c r="K2981">
        <v>0</v>
      </c>
      <c r="N2981" t="b">
        <v>1</v>
      </c>
      <c r="O2981" t="b">
        <v>0</v>
      </c>
      <c r="P2981" t="b">
        <v>0</v>
      </c>
      <c r="Q2981">
        <v>1</v>
      </c>
      <c r="R2981">
        <v>2</v>
      </c>
      <c r="S2981">
        <v>1</v>
      </c>
      <c r="T2981">
        <v>2</v>
      </c>
      <c r="U2981" t="b">
        <v>1</v>
      </c>
      <c r="V2981" t="s">
        <v>1103</v>
      </c>
      <c r="W2981" t="s">
        <v>4619</v>
      </c>
      <c r="X2981" t="s">
        <v>14690</v>
      </c>
      <c r="Y2981">
        <v>28</v>
      </c>
      <c r="Z2981">
        <v>28</v>
      </c>
      <c r="AA2981">
        <v>5</v>
      </c>
      <c r="AB2981">
        <v>5</v>
      </c>
      <c r="AC2981">
        <v>33</v>
      </c>
    </row>
    <row r="2982" spans="1:29">
      <c r="A2982">
        <v>3316</v>
      </c>
      <c r="B2982" t="s">
        <v>806</v>
      </c>
      <c r="C2982" t="s">
        <v>4661</v>
      </c>
      <c r="J2982" t="s">
        <v>1457</v>
      </c>
      <c r="K2982">
        <v>0</v>
      </c>
      <c r="N2982" t="b">
        <v>1</v>
      </c>
      <c r="O2982" t="b">
        <v>0</v>
      </c>
      <c r="P2982" t="b">
        <v>0</v>
      </c>
      <c r="Q2982">
        <v>1</v>
      </c>
      <c r="R2982">
        <v>2</v>
      </c>
      <c r="S2982">
        <v>1</v>
      </c>
      <c r="T2982">
        <v>2</v>
      </c>
      <c r="U2982" t="b">
        <v>1</v>
      </c>
      <c r="V2982" t="s">
        <v>1103</v>
      </c>
      <c r="W2982" t="s">
        <v>4619</v>
      </c>
      <c r="X2982" t="s">
        <v>14563</v>
      </c>
      <c r="Y2982">
        <v>28</v>
      </c>
      <c r="Z2982">
        <v>28</v>
      </c>
      <c r="AA2982">
        <v>6</v>
      </c>
      <c r="AB2982">
        <v>6</v>
      </c>
      <c r="AC2982">
        <v>33</v>
      </c>
    </row>
    <row r="2983" spans="1:29">
      <c r="A2983">
        <v>3317</v>
      </c>
      <c r="B2983" t="s">
        <v>806</v>
      </c>
      <c r="C2983" t="s">
        <v>4662</v>
      </c>
      <c r="J2983" t="s">
        <v>1457</v>
      </c>
      <c r="K2983">
        <v>0</v>
      </c>
      <c r="N2983" t="b">
        <v>1</v>
      </c>
      <c r="O2983" t="b">
        <v>0</v>
      </c>
      <c r="P2983" t="b">
        <v>0</v>
      </c>
      <c r="Q2983">
        <v>1</v>
      </c>
      <c r="R2983">
        <v>2</v>
      </c>
      <c r="S2983">
        <v>1</v>
      </c>
      <c r="T2983">
        <v>2</v>
      </c>
      <c r="U2983" t="b">
        <v>1</v>
      </c>
      <c r="V2983" t="s">
        <v>1103</v>
      </c>
      <c r="W2983" t="s">
        <v>4619</v>
      </c>
      <c r="X2983" t="s">
        <v>14691</v>
      </c>
      <c r="Y2983">
        <v>28</v>
      </c>
      <c r="Z2983">
        <v>28</v>
      </c>
      <c r="AA2983">
        <v>7</v>
      </c>
      <c r="AB2983">
        <v>7</v>
      </c>
      <c r="AC2983">
        <v>33</v>
      </c>
    </row>
    <row r="2984" spans="1:29">
      <c r="A2984">
        <v>3318</v>
      </c>
      <c r="B2984" t="s">
        <v>806</v>
      </c>
      <c r="C2984" t="s">
        <v>4663</v>
      </c>
      <c r="J2984" t="s">
        <v>1457</v>
      </c>
      <c r="K2984">
        <v>0</v>
      </c>
      <c r="N2984" t="b">
        <v>1</v>
      </c>
      <c r="O2984" t="b">
        <v>0</v>
      </c>
      <c r="P2984" t="b">
        <v>0</v>
      </c>
      <c r="Q2984">
        <v>1</v>
      </c>
      <c r="R2984">
        <v>2</v>
      </c>
      <c r="S2984">
        <v>1</v>
      </c>
      <c r="T2984">
        <v>2</v>
      </c>
      <c r="U2984" t="b">
        <v>1</v>
      </c>
      <c r="V2984" t="s">
        <v>1103</v>
      </c>
      <c r="W2984" t="s">
        <v>4619</v>
      </c>
      <c r="X2984" t="s">
        <v>14768</v>
      </c>
      <c r="Y2984">
        <v>29</v>
      </c>
      <c r="Z2984">
        <v>29</v>
      </c>
      <c r="AA2984">
        <v>5</v>
      </c>
      <c r="AB2984">
        <v>5</v>
      </c>
      <c r="AC2984">
        <v>33</v>
      </c>
    </row>
    <row r="2985" spans="1:29">
      <c r="A2985">
        <v>3319</v>
      </c>
      <c r="B2985" t="s">
        <v>806</v>
      </c>
      <c r="C2985" t="s">
        <v>4664</v>
      </c>
      <c r="J2985" t="s">
        <v>1457</v>
      </c>
      <c r="K2985">
        <v>0</v>
      </c>
      <c r="N2985" t="b">
        <v>1</v>
      </c>
      <c r="O2985" t="b">
        <v>0</v>
      </c>
      <c r="P2985" t="b">
        <v>0</v>
      </c>
      <c r="Q2985">
        <v>1</v>
      </c>
      <c r="R2985">
        <v>2</v>
      </c>
      <c r="S2985">
        <v>1</v>
      </c>
      <c r="T2985">
        <v>2</v>
      </c>
      <c r="U2985" t="b">
        <v>1</v>
      </c>
      <c r="V2985" t="s">
        <v>1103</v>
      </c>
      <c r="W2985" t="s">
        <v>4619</v>
      </c>
      <c r="X2985" t="s">
        <v>14564</v>
      </c>
      <c r="Y2985">
        <v>29</v>
      </c>
      <c r="Z2985">
        <v>29</v>
      </c>
      <c r="AA2985">
        <v>6</v>
      </c>
      <c r="AB2985">
        <v>6</v>
      </c>
      <c r="AC2985">
        <v>33</v>
      </c>
    </row>
    <row r="2986" spans="1:29">
      <c r="A2986">
        <v>3320</v>
      </c>
      <c r="B2986" t="s">
        <v>806</v>
      </c>
      <c r="C2986" t="s">
        <v>4665</v>
      </c>
      <c r="J2986" t="s">
        <v>1457</v>
      </c>
      <c r="K2986">
        <v>0</v>
      </c>
      <c r="N2986" t="b">
        <v>1</v>
      </c>
      <c r="O2986" t="b">
        <v>0</v>
      </c>
      <c r="P2986" t="b">
        <v>0</v>
      </c>
      <c r="Q2986">
        <v>1</v>
      </c>
      <c r="R2986">
        <v>2</v>
      </c>
      <c r="S2986">
        <v>1</v>
      </c>
      <c r="T2986">
        <v>2</v>
      </c>
      <c r="U2986" t="b">
        <v>1</v>
      </c>
      <c r="V2986" t="s">
        <v>1103</v>
      </c>
      <c r="W2986" t="s">
        <v>4619</v>
      </c>
      <c r="X2986" t="s">
        <v>14572</v>
      </c>
      <c r="Y2986">
        <v>29</v>
      </c>
      <c r="Z2986">
        <v>29</v>
      </c>
      <c r="AA2986">
        <v>7</v>
      </c>
      <c r="AB2986">
        <v>7</v>
      </c>
      <c r="AC2986">
        <v>33</v>
      </c>
    </row>
    <row r="2987" spans="1:29">
      <c r="A2987">
        <v>3321</v>
      </c>
      <c r="B2987" t="s">
        <v>806</v>
      </c>
      <c r="C2987" t="s">
        <v>4666</v>
      </c>
      <c r="J2987" t="s">
        <v>1457</v>
      </c>
      <c r="K2987">
        <v>0</v>
      </c>
      <c r="N2987" t="b">
        <v>1</v>
      </c>
      <c r="O2987" t="b">
        <v>0</v>
      </c>
      <c r="P2987" t="b">
        <v>0</v>
      </c>
      <c r="Q2987">
        <v>1</v>
      </c>
      <c r="R2987">
        <v>2</v>
      </c>
      <c r="S2987">
        <v>1</v>
      </c>
      <c r="T2987">
        <v>2</v>
      </c>
      <c r="U2987" t="b">
        <v>1</v>
      </c>
      <c r="V2987" t="s">
        <v>1103</v>
      </c>
      <c r="W2987" t="s">
        <v>4619</v>
      </c>
      <c r="X2987" t="s">
        <v>14555</v>
      </c>
      <c r="Y2987">
        <v>30</v>
      </c>
      <c r="Z2987">
        <v>30</v>
      </c>
      <c r="AA2987">
        <v>5</v>
      </c>
      <c r="AB2987">
        <v>5</v>
      </c>
      <c r="AC2987">
        <v>33</v>
      </c>
    </row>
    <row r="2988" spans="1:29">
      <c r="A2988">
        <v>3322</v>
      </c>
      <c r="B2988" t="s">
        <v>806</v>
      </c>
      <c r="C2988" t="s">
        <v>4667</v>
      </c>
      <c r="J2988" t="s">
        <v>1457</v>
      </c>
      <c r="K2988">
        <v>0</v>
      </c>
      <c r="N2988" t="b">
        <v>1</v>
      </c>
      <c r="O2988" t="b">
        <v>0</v>
      </c>
      <c r="P2988" t="b">
        <v>0</v>
      </c>
      <c r="Q2988">
        <v>1</v>
      </c>
      <c r="R2988">
        <v>2</v>
      </c>
      <c r="S2988">
        <v>1</v>
      </c>
      <c r="T2988">
        <v>2</v>
      </c>
      <c r="U2988" t="b">
        <v>1</v>
      </c>
      <c r="V2988" t="s">
        <v>1103</v>
      </c>
      <c r="W2988" t="s">
        <v>4619</v>
      </c>
      <c r="X2988" t="s">
        <v>14565</v>
      </c>
      <c r="Y2988">
        <v>30</v>
      </c>
      <c r="Z2988">
        <v>30</v>
      </c>
      <c r="AA2988">
        <v>6</v>
      </c>
      <c r="AB2988">
        <v>6</v>
      </c>
      <c r="AC2988">
        <v>33</v>
      </c>
    </row>
    <row r="2989" spans="1:29">
      <c r="A2989">
        <v>3323</v>
      </c>
      <c r="B2989" t="s">
        <v>806</v>
      </c>
      <c r="C2989" t="s">
        <v>4668</v>
      </c>
      <c r="J2989" t="s">
        <v>1457</v>
      </c>
      <c r="K2989">
        <v>0</v>
      </c>
      <c r="N2989" t="b">
        <v>1</v>
      </c>
      <c r="O2989" t="b">
        <v>0</v>
      </c>
      <c r="P2989" t="b">
        <v>0</v>
      </c>
      <c r="Q2989">
        <v>1</v>
      </c>
      <c r="R2989">
        <v>2</v>
      </c>
      <c r="S2989">
        <v>1</v>
      </c>
      <c r="T2989">
        <v>2</v>
      </c>
      <c r="U2989" t="b">
        <v>1</v>
      </c>
      <c r="V2989" t="s">
        <v>1103</v>
      </c>
      <c r="W2989" t="s">
        <v>4619</v>
      </c>
      <c r="X2989" t="s">
        <v>14573</v>
      </c>
      <c r="Y2989">
        <v>30</v>
      </c>
      <c r="Z2989">
        <v>30</v>
      </c>
      <c r="AA2989">
        <v>7</v>
      </c>
      <c r="AB2989">
        <v>7</v>
      </c>
      <c r="AC2989">
        <v>33</v>
      </c>
    </row>
    <row r="2990" spans="1:29">
      <c r="A2990">
        <v>3324</v>
      </c>
      <c r="B2990" t="s">
        <v>806</v>
      </c>
      <c r="C2990" t="s">
        <v>4669</v>
      </c>
      <c r="J2990" t="s">
        <v>1457</v>
      </c>
      <c r="K2990">
        <v>0</v>
      </c>
      <c r="N2990" t="b">
        <v>1</v>
      </c>
      <c r="O2990" t="b">
        <v>0</v>
      </c>
      <c r="P2990" t="b">
        <v>0</v>
      </c>
      <c r="Q2990">
        <v>1</v>
      </c>
      <c r="R2990">
        <v>2</v>
      </c>
      <c r="S2990">
        <v>1</v>
      </c>
      <c r="T2990">
        <v>2</v>
      </c>
      <c r="U2990" t="b">
        <v>1</v>
      </c>
      <c r="V2990" t="s">
        <v>1103</v>
      </c>
      <c r="W2990" t="s">
        <v>4619</v>
      </c>
      <c r="X2990" t="s">
        <v>14771</v>
      </c>
      <c r="Y2990">
        <v>31</v>
      </c>
      <c r="Z2990">
        <v>31</v>
      </c>
      <c r="AA2990">
        <v>5</v>
      </c>
      <c r="AB2990">
        <v>5</v>
      </c>
      <c r="AC2990">
        <v>33</v>
      </c>
    </row>
    <row r="2991" spans="1:29">
      <c r="A2991">
        <v>3325</v>
      </c>
      <c r="B2991" t="s">
        <v>806</v>
      </c>
      <c r="C2991" t="s">
        <v>4670</v>
      </c>
      <c r="J2991" t="s">
        <v>1457</v>
      </c>
      <c r="K2991">
        <v>0</v>
      </c>
      <c r="N2991" t="b">
        <v>1</v>
      </c>
      <c r="O2991" t="b">
        <v>0</v>
      </c>
      <c r="P2991" t="b">
        <v>0</v>
      </c>
      <c r="Q2991">
        <v>1</v>
      </c>
      <c r="R2991">
        <v>2</v>
      </c>
      <c r="S2991">
        <v>1</v>
      </c>
      <c r="T2991">
        <v>2</v>
      </c>
      <c r="U2991" t="b">
        <v>1</v>
      </c>
      <c r="V2991" t="s">
        <v>1103</v>
      </c>
      <c r="W2991" t="s">
        <v>4619</v>
      </c>
      <c r="X2991" t="s">
        <v>14772</v>
      </c>
      <c r="Y2991">
        <v>31</v>
      </c>
      <c r="Z2991">
        <v>31</v>
      </c>
      <c r="AA2991">
        <v>6</v>
      </c>
      <c r="AB2991">
        <v>6</v>
      </c>
      <c r="AC2991">
        <v>33</v>
      </c>
    </row>
    <row r="2992" spans="1:29">
      <c r="A2992">
        <v>3326</v>
      </c>
      <c r="B2992" t="s">
        <v>806</v>
      </c>
      <c r="C2992" t="s">
        <v>4671</v>
      </c>
      <c r="J2992" t="s">
        <v>1457</v>
      </c>
      <c r="K2992">
        <v>0</v>
      </c>
      <c r="N2992" t="b">
        <v>1</v>
      </c>
      <c r="O2992" t="b">
        <v>0</v>
      </c>
      <c r="P2992" t="b">
        <v>0</v>
      </c>
      <c r="Q2992">
        <v>1</v>
      </c>
      <c r="R2992">
        <v>2</v>
      </c>
      <c r="S2992">
        <v>1</v>
      </c>
      <c r="T2992">
        <v>2</v>
      </c>
      <c r="U2992" t="b">
        <v>1</v>
      </c>
      <c r="V2992" t="s">
        <v>1103</v>
      </c>
      <c r="W2992" t="s">
        <v>4619</v>
      </c>
      <c r="X2992" t="s">
        <v>14733</v>
      </c>
      <c r="Y2992">
        <v>31</v>
      </c>
      <c r="Z2992">
        <v>31</v>
      </c>
      <c r="AA2992">
        <v>7</v>
      </c>
      <c r="AB2992">
        <v>7</v>
      </c>
      <c r="AC2992">
        <v>33</v>
      </c>
    </row>
    <row r="2993" spans="1:29">
      <c r="A2993">
        <v>3327</v>
      </c>
      <c r="B2993" t="s">
        <v>806</v>
      </c>
      <c r="C2993" t="s">
        <v>4672</v>
      </c>
      <c r="J2993" t="s">
        <v>1457</v>
      </c>
      <c r="K2993">
        <v>0</v>
      </c>
      <c r="N2993" t="b">
        <v>1</v>
      </c>
      <c r="O2993" t="b">
        <v>0</v>
      </c>
      <c r="P2993" t="b">
        <v>0</v>
      </c>
      <c r="Q2993">
        <v>1</v>
      </c>
      <c r="R2993">
        <v>2</v>
      </c>
      <c r="S2993">
        <v>1</v>
      </c>
      <c r="T2993">
        <v>2</v>
      </c>
      <c r="U2993" t="b">
        <v>1</v>
      </c>
      <c r="V2993" t="s">
        <v>1103</v>
      </c>
      <c r="W2993" t="s">
        <v>4619</v>
      </c>
      <c r="X2993" t="s">
        <v>14794</v>
      </c>
      <c r="Y2993">
        <v>32</v>
      </c>
      <c r="Z2993">
        <v>32</v>
      </c>
      <c r="AA2993">
        <v>5</v>
      </c>
      <c r="AB2993">
        <v>5</v>
      </c>
      <c r="AC2993">
        <v>33</v>
      </c>
    </row>
    <row r="2994" spans="1:29">
      <c r="A2994">
        <v>3328</v>
      </c>
      <c r="B2994" t="s">
        <v>806</v>
      </c>
      <c r="C2994" t="s">
        <v>4673</v>
      </c>
      <c r="J2994" t="s">
        <v>1457</v>
      </c>
      <c r="K2994">
        <v>0</v>
      </c>
      <c r="N2994" t="b">
        <v>1</v>
      </c>
      <c r="O2994" t="b">
        <v>0</v>
      </c>
      <c r="P2994" t="b">
        <v>0</v>
      </c>
      <c r="Q2994">
        <v>1</v>
      </c>
      <c r="R2994">
        <v>2</v>
      </c>
      <c r="S2994">
        <v>1</v>
      </c>
      <c r="T2994">
        <v>2</v>
      </c>
      <c r="U2994" t="b">
        <v>1</v>
      </c>
      <c r="V2994" t="s">
        <v>1103</v>
      </c>
      <c r="W2994" t="s">
        <v>4619</v>
      </c>
      <c r="X2994" t="s">
        <v>14799</v>
      </c>
      <c r="Y2994">
        <v>32</v>
      </c>
      <c r="Z2994">
        <v>32</v>
      </c>
      <c r="AA2994">
        <v>6</v>
      </c>
      <c r="AB2994">
        <v>6</v>
      </c>
      <c r="AC2994">
        <v>33</v>
      </c>
    </row>
    <row r="2995" spans="1:29">
      <c r="A2995">
        <v>3329</v>
      </c>
      <c r="B2995" t="s">
        <v>806</v>
      </c>
      <c r="C2995" t="s">
        <v>4674</v>
      </c>
      <c r="J2995" t="s">
        <v>1457</v>
      </c>
      <c r="K2995">
        <v>0</v>
      </c>
      <c r="N2995" t="b">
        <v>1</v>
      </c>
      <c r="O2995" t="b">
        <v>0</v>
      </c>
      <c r="P2995" t="b">
        <v>0</v>
      </c>
      <c r="Q2995">
        <v>1</v>
      </c>
      <c r="R2995">
        <v>2</v>
      </c>
      <c r="S2995">
        <v>1</v>
      </c>
      <c r="T2995">
        <v>2</v>
      </c>
      <c r="U2995" t="b">
        <v>1</v>
      </c>
      <c r="V2995" t="s">
        <v>1103</v>
      </c>
      <c r="W2995" t="s">
        <v>4619</v>
      </c>
      <c r="X2995" t="s">
        <v>14734</v>
      </c>
      <c r="Y2995">
        <v>32</v>
      </c>
      <c r="Z2995">
        <v>32</v>
      </c>
      <c r="AA2995">
        <v>7</v>
      </c>
      <c r="AB2995">
        <v>7</v>
      </c>
      <c r="AC2995">
        <v>33</v>
      </c>
    </row>
    <row r="2996" spans="1:29">
      <c r="A2996">
        <v>3330</v>
      </c>
      <c r="B2996" t="s">
        <v>806</v>
      </c>
      <c r="C2996" t="s">
        <v>4675</v>
      </c>
      <c r="J2996" t="s">
        <v>1457</v>
      </c>
      <c r="K2996">
        <v>0</v>
      </c>
      <c r="N2996" t="b">
        <v>1</v>
      </c>
      <c r="O2996" t="b">
        <v>0</v>
      </c>
      <c r="P2996" t="b">
        <v>0</v>
      </c>
      <c r="Q2996">
        <v>1</v>
      </c>
      <c r="R2996">
        <v>2</v>
      </c>
      <c r="S2996">
        <v>1</v>
      </c>
      <c r="T2996">
        <v>2</v>
      </c>
      <c r="U2996" t="b">
        <v>1</v>
      </c>
      <c r="V2996" t="s">
        <v>1103</v>
      </c>
      <c r="W2996" t="s">
        <v>4619</v>
      </c>
      <c r="X2996" t="s">
        <v>14796</v>
      </c>
      <c r="Y2996">
        <v>33</v>
      </c>
      <c r="Z2996">
        <v>33</v>
      </c>
      <c r="AA2996">
        <v>5</v>
      </c>
      <c r="AB2996">
        <v>5</v>
      </c>
      <c r="AC2996">
        <v>33</v>
      </c>
    </row>
    <row r="2997" spans="1:29">
      <c r="A2997">
        <v>3331</v>
      </c>
      <c r="B2997" t="s">
        <v>806</v>
      </c>
      <c r="C2997" t="s">
        <v>4676</v>
      </c>
      <c r="J2997" t="s">
        <v>1457</v>
      </c>
      <c r="K2997">
        <v>0</v>
      </c>
      <c r="N2997" t="b">
        <v>1</v>
      </c>
      <c r="O2997" t="b">
        <v>0</v>
      </c>
      <c r="P2997" t="b">
        <v>0</v>
      </c>
      <c r="Q2997">
        <v>1</v>
      </c>
      <c r="R2997">
        <v>2</v>
      </c>
      <c r="S2997">
        <v>1</v>
      </c>
      <c r="T2997">
        <v>2</v>
      </c>
      <c r="U2997" t="b">
        <v>1</v>
      </c>
      <c r="V2997" t="s">
        <v>1103</v>
      </c>
      <c r="W2997" t="s">
        <v>4619</v>
      </c>
      <c r="X2997" t="s">
        <v>14542</v>
      </c>
      <c r="Y2997">
        <v>33</v>
      </c>
      <c r="Z2997">
        <v>33</v>
      </c>
      <c r="AA2997">
        <v>6</v>
      </c>
      <c r="AB2997">
        <v>6</v>
      </c>
      <c r="AC2997">
        <v>33</v>
      </c>
    </row>
    <row r="2998" spans="1:29">
      <c r="A2998">
        <v>3332</v>
      </c>
      <c r="B2998" t="s">
        <v>806</v>
      </c>
      <c r="C2998" t="s">
        <v>4677</v>
      </c>
      <c r="J2998" t="s">
        <v>1457</v>
      </c>
      <c r="K2998">
        <v>0</v>
      </c>
      <c r="N2998" t="b">
        <v>1</v>
      </c>
      <c r="O2998" t="b">
        <v>0</v>
      </c>
      <c r="P2998" t="b">
        <v>0</v>
      </c>
      <c r="Q2998">
        <v>1</v>
      </c>
      <c r="R2998">
        <v>2</v>
      </c>
      <c r="S2998">
        <v>1</v>
      </c>
      <c r="T2998">
        <v>2</v>
      </c>
      <c r="U2998" t="b">
        <v>1</v>
      </c>
      <c r="V2998" t="s">
        <v>1103</v>
      </c>
      <c r="W2998" t="s">
        <v>4619</v>
      </c>
      <c r="X2998" t="s">
        <v>14735</v>
      </c>
      <c r="Y2998">
        <v>33</v>
      </c>
      <c r="Z2998">
        <v>33</v>
      </c>
      <c r="AA2998">
        <v>7</v>
      </c>
      <c r="AB2998">
        <v>7</v>
      </c>
      <c r="AC2998">
        <v>33</v>
      </c>
    </row>
    <row r="2999" spans="1:29">
      <c r="A2999">
        <v>3333</v>
      </c>
      <c r="B2999" t="s">
        <v>806</v>
      </c>
      <c r="C2999" t="s">
        <v>4678</v>
      </c>
      <c r="J2999" t="s">
        <v>1457</v>
      </c>
      <c r="K2999">
        <v>0</v>
      </c>
      <c r="N2999" t="b">
        <v>1</v>
      </c>
      <c r="O2999" t="b">
        <v>0</v>
      </c>
      <c r="P2999" t="b">
        <v>0</v>
      </c>
      <c r="Q2999">
        <v>1</v>
      </c>
      <c r="R2999">
        <v>2</v>
      </c>
      <c r="S2999">
        <v>1</v>
      </c>
      <c r="T2999">
        <v>2</v>
      </c>
      <c r="U2999" t="b">
        <v>1</v>
      </c>
      <c r="V2999" t="s">
        <v>1103</v>
      </c>
      <c r="W2999" t="s">
        <v>4619</v>
      </c>
      <c r="X2999" t="s">
        <v>14798</v>
      </c>
      <c r="Y2999">
        <v>34</v>
      </c>
      <c r="Z2999">
        <v>34</v>
      </c>
      <c r="AA2999">
        <v>5</v>
      </c>
      <c r="AB2999">
        <v>5</v>
      </c>
      <c r="AC2999">
        <v>33</v>
      </c>
    </row>
    <row r="3000" spans="1:29">
      <c r="A3000">
        <v>3334</v>
      </c>
      <c r="B3000" t="s">
        <v>806</v>
      </c>
      <c r="C3000" t="s">
        <v>4679</v>
      </c>
      <c r="J3000" t="s">
        <v>1457</v>
      </c>
      <c r="K3000">
        <v>0</v>
      </c>
      <c r="N3000" t="b">
        <v>1</v>
      </c>
      <c r="O3000" t="b">
        <v>0</v>
      </c>
      <c r="P3000" t="b">
        <v>0</v>
      </c>
      <c r="Q3000">
        <v>1</v>
      </c>
      <c r="R3000">
        <v>2</v>
      </c>
      <c r="S3000">
        <v>1</v>
      </c>
      <c r="T3000">
        <v>2</v>
      </c>
      <c r="U3000" t="b">
        <v>1</v>
      </c>
      <c r="V3000" t="s">
        <v>1103</v>
      </c>
      <c r="W3000" t="s">
        <v>4619</v>
      </c>
      <c r="X3000" t="s">
        <v>14543</v>
      </c>
      <c r="Y3000">
        <v>34</v>
      </c>
      <c r="Z3000">
        <v>34</v>
      </c>
      <c r="AA3000">
        <v>6</v>
      </c>
      <c r="AB3000">
        <v>6</v>
      </c>
      <c r="AC3000">
        <v>33</v>
      </c>
    </row>
    <row r="3001" spans="1:29">
      <c r="A3001">
        <v>3335</v>
      </c>
      <c r="B3001" t="s">
        <v>806</v>
      </c>
      <c r="C3001" t="s">
        <v>4680</v>
      </c>
      <c r="J3001" t="s">
        <v>1457</v>
      </c>
      <c r="K3001">
        <v>0</v>
      </c>
      <c r="N3001" t="b">
        <v>1</v>
      </c>
      <c r="O3001" t="b">
        <v>0</v>
      </c>
      <c r="P3001" t="b">
        <v>0</v>
      </c>
      <c r="Q3001">
        <v>1</v>
      </c>
      <c r="R3001">
        <v>2</v>
      </c>
      <c r="S3001">
        <v>1</v>
      </c>
      <c r="T3001">
        <v>2</v>
      </c>
      <c r="U3001" t="b">
        <v>1</v>
      </c>
      <c r="V3001" t="s">
        <v>1103</v>
      </c>
      <c r="W3001" t="s">
        <v>4619</v>
      </c>
      <c r="X3001" t="s">
        <v>14738</v>
      </c>
      <c r="Y3001">
        <v>34</v>
      </c>
      <c r="Z3001">
        <v>34</v>
      </c>
      <c r="AA3001">
        <v>7</v>
      </c>
      <c r="AB3001">
        <v>7</v>
      </c>
      <c r="AC3001">
        <v>33</v>
      </c>
    </row>
    <row r="3002" spans="1:29">
      <c r="A3002">
        <v>3336</v>
      </c>
      <c r="B3002" t="s">
        <v>806</v>
      </c>
      <c r="C3002" t="s">
        <v>4681</v>
      </c>
      <c r="J3002" t="s">
        <v>1457</v>
      </c>
      <c r="K3002">
        <v>0</v>
      </c>
      <c r="N3002" t="b">
        <v>1</v>
      </c>
      <c r="O3002" t="b">
        <v>0</v>
      </c>
      <c r="P3002" t="b">
        <v>0</v>
      </c>
      <c r="Q3002">
        <v>1</v>
      </c>
      <c r="R3002">
        <v>2</v>
      </c>
      <c r="S3002">
        <v>1</v>
      </c>
      <c r="T3002">
        <v>2</v>
      </c>
      <c r="U3002" t="b">
        <v>1</v>
      </c>
      <c r="V3002" t="s">
        <v>1103</v>
      </c>
      <c r="W3002" t="s">
        <v>4619</v>
      </c>
      <c r="X3002" t="s">
        <v>14774</v>
      </c>
      <c r="Y3002">
        <v>35</v>
      </c>
      <c r="Z3002">
        <v>35</v>
      </c>
      <c r="AA3002">
        <v>5</v>
      </c>
      <c r="AB3002">
        <v>5</v>
      </c>
      <c r="AC3002">
        <v>33</v>
      </c>
    </row>
    <row r="3003" spans="1:29">
      <c r="A3003">
        <v>3337</v>
      </c>
      <c r="B3003" t="s">
        <v>806</v>
      </c>
      <c r="C3003" t="s">
        <v>4682</v>
      </c>
      <c r="J3003" t="s">
        <v>1457</v>
      </c>
      <c r="K3003">
        <v>0</v>
      </c>
      <c r="N3003" t="b">
        <v>1</v>
      </c>
      <c r="O3003" t="b">
        <v>0</v>
      </c>
      <c r="P3003" t="b">
        <v>0</v>
      </c>
      <c r="Q3003">
        <v>1</v>
      </c>
      <c r="R3003">
        <v>2</v>
      </c>
      <c r="S3003">
        <v>1</v>
      </c>
      <c r="T3003">
        <v>2</v>
      </c>
      <c r="U3003" t="b">
        <v>1</v>
      </c>
      <c r="V3003" t="s">
        <v>1103</v>
      </c>
      <c r="W3003" t="s">
        <v>4619</v>
      </c>
      <c r="X3003" t="s">
        <v>14544</v>
      </c>
      <c r="Y3003">
        <v>35</v>
      </c>
      <c r="Z3003">
        <v>35</v>
      </c>
      <c r="AA3003">
        <v>6</v>
      </c>
      <c r="AB3003">
        <v>6</v>
      </c>
      <c r="AC3003">
        <v>33</v>
      </c>
    </row>
    <row r="3004" spans="1:29">
      <c r="A3004">
        <v>3338</v>
      </c>
      <c r="B3004" t="s">
        <v>806</v>
      </c>
      <c r="C3004" t="s">
        <v>4683</v>
      </c>
      <c r="J3004" t="s">
        <v>1457</v>
      </c>
      <c r="K3004">
        <v>0</v>
      </c>
      <c r="N3004" t="b">
        <v>1</v>
      </c>
      <c r="O3004" t="b">
        <v>0</v>
      </c>
      <c r="P3004" t="b">
        <v>0</v>
      </c>
      <c r="Q3004">
        <v>1</v>
      </c>
      <c r="R3004">
        <v>2</v>
      </c>
      <c r="S3004">
        <v>1</v>
      </c>
      <c r="T3004">
        <v>2</v>
      </c>
      <c r="U3004" t="b">
        <v>1</v>
      </c>
      <c r="V3004" t="s">
        <v>1103</v>
      </c>
      <c r="W3004" t="s">
        <v>4619</v>
      </c>
      <c r="X3004" t="s">
        <v>14739</v>
      </c>
      <c r="Y3004">
        <v>35</v>
      </c>
      <c r="Z3004">
        <v>35</v>
      </c>
      <c r="AA3004">
        <v>7</v>
      </c>
      <c r="AB3004">
        <v>7</v>
      </c>
      <c r="AC3004">
        <v>33</v>
      </c>
    </row>
    <row r="3005" spans="1:29">
      <c r="A3005">
        <v>3339</v>
      </c>
      <c r="B3005" t="s">
        <v>806</v>
      </c>
      <c r="C3005" t="s">
        <v>4684</v>
      </c>
      <c r="J3005" t="s">
        <v>1457</v>
      </c>
      <c r="K3005">
        <v>0</v>
      </c>
      <c r="N3005" t="b">
        <v>1</v>
      </c>
      <c r="O3005" t="b">
        <v>0</v>
      </c>
      <c r="P3005" t="b">
        <v>0</v>
      </c>
      <c r="Q3005">
        <v>1</v>
      </c>
      <c r="R3005">
        <v>2</v>
      </c>
      <c r="S3005">
        <v>1</v>
      </c>
      <c r="T3005">
        <v>2</v>
      </c>
      <c r="U3005" t="b">
        <v>1</v>
      </c>
      <c r="V3005" t="s">
        <v>1103</v>
      </c>
      <c r="W3005" t="s">
        <v>4619</v>
      </c>
      <c r="X3005" t="s">
        <v>14776</v>
      </c>
      <c r="Y3005">
        <v>36</v>
      </c>
      <c r="Z3005">
        <v>36</v>
      </c>
      <c r="AA3005">
        <v>5</v>
      </c>
      <c r="AB3005">
        <v>5</v>
      </c>
      <c r="AC3005">
        <v>33</v>
      </c>
    </row>
    <row r="3006" spans="1:29">
      <c r="A3006">
        <v>3340</v>
      </c>
      <c r="B3006" t="s">
        <v>806</v>
      </c>
      <c r="C3006" t="s">
        <v>4685</v>
      </c>
      <c r="J3006" t="s">
        <v>1457</v>
      </c>
      <c r="K3006">
        <v>0</v>
      </c>
      <c r="N3006" t="b">
        <v>1</v>
      </c>
      <c r="O3006" t="b">
        <v>0</v>
      </c>
      <c r="P3006" t="b">
        <v>0</v>
      </c>
      <c r="Q3006">
        <v>1</v>
      </c>
      <c r="R3006">
        <v>2</v>
      </c>
      <c r="S3006">
        <v>1</v>
      </c>
      <c r="T3006">
        <v>2</v>
      </c>
      <c r="U3006" t="b">
        <v>1</v>
      </c>
      <c r="V3006" t="s">
        <v>1103</v>
      </c>
      <c r="W3006" t="s">
        <v>4619</v>
      </c>
      <c r="X3006" t="s">
        <v>14545</v>
      </c>
      <c r="Y3006">
        <v>36</v>
      </c>
      <c r="Z3006">
        <v>36</v>
      </c>
      <c r="AA3006">
        <v>6</v>
      </c>
      <c r="AB3006">
        <v>6</v>
      </c>
      <c r="AC3006">
        <v>33</v>
      </c>
    </row>
    <row r="3007" spans="1:29">
      <c r="A3007">
        <v>3341</v>
      </c>
      <c r="B3007" t="s">
        <v>806</v>
      </c>
      <c r="C3007" t="s">
        <v>4686</v>
      </c>
      <c r="J3007" t="s">
        <v>1457</v>
      </c>
      <c r="K3007">
        <v>0</v>
      </c>
      <c r="N3007" t="b">
        <v>1</v>
      </c>
      <c r="O3007" t="b">
        <v>0</v>
      </c>
      <c r="P3007" t="b">
        <v>0</v>
      </c>
      <c r="Q3007">
        <v>1</v>
      </c>
      <c r="R3007">
        <v>2</v>
      </c>
      <c r="S3007">
        <v>1</v>
      </c>
      <c r="T3007">
        <v>2</v>
      </c>
      <c r="U3007" t="b">
        <v>1</v>
      </c>
      <c r="V3007" t="s">
        <v>1103</v>
      </c>
      <c r="W3007" t="s">
        <v>4619</v>
      </c>
      <c r="X3007" t="s">
        <v>14740</v>
      </c>
      <c r="Y3007">
        <v>36</v>
      </c>
      <c r="Z3007">
        <v>36</v>
      </c>
      <c r="AA3007">
        <v>7</v>
      </c>
      <c r="AB3007">
        <v>7</v>
      </c>
      <c r="AC3007">
        <v>33</v>
      </c>
    </row>
    <row r="3008" spans="1:29">
      <c r="A3008">
        <v>3342</v>
      </c>
      <c r="B3008" t="s">
        <v>806</v>
      </c>
      <c r="C3008" t="s">
        <v>4687</v>
      </c>
      <c r="J3008" t="s">
        <v>1457</v>
      </c>
      <c r="K3008">
        <v>0</v>
      </c>
      <c r="N3008" t="b">
        <v>1</v>
      </c>
      <c r="O3008" t="b">
        <v>0</v>
      </c>
      <c r="P3008" t="b">
        <v>0</v>
      </c>
      <c r="Q3008">
        <v>1</v>
      </c>
      <c r="R3008">
        <v>2</v>
      </c>
      <c r="S3008">
        <v>1</v>
      </c>
      <c r="T3008">
        <v>2</v>
      </c>
      <c r="U3008" t="b">
        <v>1</v>
      </c>
      <c r="V3008" t="s">
        <v>1103</v>
      </c>
      <c r="W3008" t="s">
        <v>4619</v>
      </c>
      <c r="X3008" t="s">
        <v>15616</v>
      </c>
      <c r="Y3008">
        <v>37</v>
      </c>
      <c r="Z3008">
        <v>37</v>
      </c>
      <c r="AA3008">
        <v>5</v>
      </c>
      <c r="AB3008">
        <v>5</v>
      </c>
      <c r="AC3008">
        <v>33</v>
      </c>
    </row>
    <row r="3009" spans="1:29">
      <c r="A3009">
        <v>3343</v>
      </c>
      <c r="B3009" t="s">
        <v>806</v>
      </c>
      <c r="C3009" t="s">
        <v>4688</v>
      </c>
      <c r="J3009" t="s">
        <v>1457</v>
      </c>
      <c r="K3009">
        <v>0</v>
      </c>
      <c r="N3009" t="b">
        <v>1</v>
      </c>
      <c r="O3009" t="b">
        <v>0</v>
      </c>
      <c r="P3009" t="b">
        <v>0</v>
      </c>
      <c r="Q3009">
        <v>1</v>
      </c>
      <c r="R3009">
        <v>2</v>
      </c>
      <c r="S3009">
        <v>1</v>
      </c>
      <c r="T3009">
        <v>2</v>
      </c>
      <c r="U3009" t="b">
        <v>1</v>
      </c>
      <c r="V3009" t="s">
        <v>1103</v>
      </c>
      <c r="W3009" t="s">
        <v>4619</v>
      </c>
      <c r="X3009" t="s">
        <v>14546</v>
      </c>
      <c r="Y3009">
        <v>37</v>
      </c>
      <c r="Z3009">
        <v>37</v>
      </c>
      <c r="AA3009">
        <v>6</v>
      </c>
      <c r="AB3009">
        <v>6</v>
      </c>
      <c r="AC3009">
        <v>33</v>
      </c>
    </row>
    <row r="3010" spans="1:29">
      <c r="A3010">
        <v>3344</v>
      </c>
      <c r="B3010" t="s">
        <v>806</v>
      </c>
      <c r="C3010" t="s">
        <v>4689</v>
      </c>
      <c r="J3010" t="s">
        <v>1457</v>
      </c>
      <c r="K3010">
        <v>0</v>
      </c>
      <c r="N3010" t="b">
        <v>1</v>
      </c>
      <c r="O3010" t="b">
        <v>0</v>
      </c>
      <c r="P3010" t="b">
        <v>0</v>
      </c>
      <c r="Q3010">
        <v>1</v>
      </c>
      <c r="R3010">
        <v>2</v>
      </c>
      <c r="S3010">
        <v>1</v>
      </c>
      <c r="T3010">
        <v>2</v>
      </c>
      <c r="U3010" t="b">
        <v>1</v>
      </c>
      <c r="V3010" t="s">
        <v>1103</v>
      </c>
      <c r="W3010" t="s">
        <v>4619</v>
      </c>
      <c r="X3010" t="s">
        <v>14604</v>
      </c>
      <c r="Y3010">
        <v>37</v>
      </c>
      <c r="Z3010">
        <v>37</v>
      </c>
      <c r="AA3010">
        <v>7</v>
      </c>
      <c r="AB3010">
        <v>7</v>
      </c>
      <c r="AC3010">
        <v>33</v>
      </c>
    </row>
    <row r="3011" spans="1:29">
      <c r="A3011">
        <v>3345</v>
      </c>
      <c r="B3011" t="s">
        <v>806</v>
      </c>
      <c r="C3011" t="s">
        <v>4690</v>
      </c>
      <c r="J3011" t="s">
        <v>1457</v>
      </c>
      <c r="K3011">
        <v>0</v>
      </c>
      <c r="N3011" t="b">
        <v>1</v>
      </c>
      <c r="O3011" t="b">
        <v>0</v>
      </c>
      <c r="P3011" t="b">
        <v>0</v>
      </c>
      <c r="Q3011">
        <v>1</v>
      </c>
      <c r="R3011">
        <v>2</v>
      </c>
      <c r="S3011">
        <v>1</v>
      </c>
      <c r="T3011">
        <v>2</v>
      </c>
      <c r="U3011" t="b">
        <v>1</v>
      </c>
      <c r="V3011" t="s">
        <v>1103</v>
      </c>
      <c r="W3011" t="s">
        <v>4619</v>
      </c>
      <c r="X3011" t="s">
        <v>14693</v>
      </c>
      <c r="Y3011">
        <v>38</v>
      </c>
      <c r="Z3011">
        <v>38</v>
      </c>
      <c r="AA3011">
        <v>5</v>
      </c>
      <c r="AB3011">
        <v>5</v>
      </c>
      <c r="AC3011">
        <v>33</v>
      </c>
    </row>
    <row r="3012" spans="1:29">
      <c r="A3012">
        <v>3346</v>
      </c>
      <c r="B3012" t="s">
        <v>806</v>
      </c>
      <c r="C3012" t="s">
        <v>4691</v>
      </c>
      <c r="J3012" t="s">
        <v>1457</v>
      </c>
      <c r="K3012">
        <v>0</v>
      </c>
      <c r="N3012" t="b">
        <v>1</v>
      </c>
      <c r="O3012" t="b">
        <v>0</v>
      </c>
      <c r="P3012" t="b">
        <v>0</v>
      </c>
      <c r="Q3012">
        <v>1</v>
      </c>
      <c r="R3012">
        <v>2</v>
      </c>
      <c r="S3012">
        <v>1</v>
      </c>
      <c r="T3012">
        <v>2</v>
      </c>
      <c r="U3012" t="b">
        <v>1</v>
      </c>
      <c r="V3012" t="s">
        <v>1103</v>
      </c>
      <c r="W3012" t="s">
        <v>4619</v>
      </c>
      <c r="X3012" t="s">
        <v>14547</v>
      </c>
      <c r="Y3012">
        <v>38</v>
      </c>
      <c r="Z3012">
        <v>38</v>
      </c>
      <c r="AA3012">
        <v>6</v>
      </c>
      <c r="AB3012">
        <v>6</v>
      </c>
      <c r="AC3012">
        <v>33</v>
      </c>
    </row>
    <row r="3013" spans="1:29">
      <c r="A3013">
        <v>3347</v>
      </c>
      <c r="B3013" t="s">
        <v>806</v>
      </c>
      <c r="C3013" t="s">
        <v>4692</v>
      </c>
      <c r="J3013" t="s">
        <v>1457</v>
      </c>
      <c r="K3013">
        <v>0</v>
      </c>
      <c r="N3013" t="b">
        <v>1</v>
      </c>
      <c r="O3013" t="b">
        <v>0</v>
      </c>
      <c r="P3013" t="b">
        <v>0</v>
      </c>
      <c r="Q3013">
        <v>1</v>
      </c>
      <c r="R3013">
        <v>2</v>
      </c>
      <c r="S3013">
        <v>1</v>
      </c>
      <c r="T3013">
        <v>2</v>
      </c>
      <c r="U3013" t="b">
        <v>1</v>
      </c>
      <c r="V3013" t="s">
        <v>1103</v>
      </c>
      <c r="W3013" t="s">
        <v>4619</v>
      </c>
      <c r="X3013" t="s">
        <v>14708</v>
      </c>
      <c r="Y3013">
        <v>38</v>
      </c>
      <c r="Z3013">
        <v>38</v>
      </c>
      <c r="AA3013">
        <v>7</v>
      </c>
      <c r="AB3013">
        <v>7</v>
      </c>
      <c r="AC3013">
        <v>33</v>
      </c>
    </row>
    <row r="3014" spans="1:29">
      <c r="A3014">
        <v>3348</v>
      </c>
      <c r="B3014" t="s">
        <v>806</v>
      </c>
      <c r="C3014" t="s">
        <v>4693</v>
      </c>
      <c r="J3014" t="s">
        <v>1457</v>
      </c>
      <c r="K3014">
        <v>0</v>
      </c>
      <c r="N3014" t="b">
        <v>1</v>
      </c>
      <c r="O3014" t="b">
        <v>0</v>
      </c>
      <c r="P3014" t="b">
        <v>0</v>
      </c>
      <c r="Q3014">
        <v>1</v>
      </c>
      <c r="R3014">
        <v>2</v>
      </c>
      <c r="S3014">
        <v>1</v>
      </c>
      <c r="T3014">
        <v>2</v>
      </c>
      <c r="U3014" t="b">
        <v>1</v>
      </c>
      <c r="V3014" t="s">
        <v>1103</v>
      </c>
      <c r="W3014" t="s">
        <v>4619</v>
      </c>
      <c r="X3014" t="s">
        <v>14694</v>
      </c>
      <c r="Y3014">
        <v>39</v>
      </c>
      <c r="Z3014">
        <v>39</v>
      </c>
      <c r="AA3014">
        <v>5</v>
      </c>
      <c r="AB3014">
        <v>5</v>
      </c>
      <c r="AC3014">
        <v>33</v>
      </c>
    </row>
    <row r="3015" spans="1:29">
      <c r="A3015">
        <v>3349</v>
      </c>
      <c r="B3015" t="s">
        <v>806</v>
      </c>
      <c r="C3015" t="s">
        <v>4694</v>
      </c>
      <c r="J3015" t="s">
        <v>1457</v>
      </c>
      <c r="K3015">
        <v>0</v>
      </c>
      <c r="N3015" t="b">
        <v>1</v>
      </c>
      <c r="O3015" t="b">
        <v>0</v>
      </c>
      <c r="P3015" t="b">
        <v>0</v>
      </c>
      <c r="Q3015">
        <v>1</v>
      </c>
      <c r="R3015">
        <v>2</v>
      </c>
      <c r="S3015">
        <v>1</v>
      </c>
      <c r="T3015">
        <v>2</v>
      </c>
      <c r="U3015" t="b">
        <v>1</v>
      </c>
      <c r="V3015" t="s">
        <v>1103</v>
      </c>
      <c r="W3015" t="s">
        <v>4619</v>
      </c>
      <c r="X3015" t="s">
        <v>14548</v>
      </c>
      <c r="Y3015">
        <v>39</v>
      </c>
      <c r="Z3015">
        <v>39</v>
      </c>
      <c r="AA3015">
        <v>6</v>
      </c>
      <c r="AB3015">
        <v>6</v>
      </c>
      <c r="AC3015">
        <v>33</v>
      </c>
    </row>
    <row r="3016" spans="1:29">
      <c r="A3016">
        <v>3350</v>
      </c>
      <c r="B3016" t="s">
        <v>806</v>
      </c>
      <c r="C3016" t="s">
        <v>4695</v>
      </c>
      <c r="J3016" t="s">
        <v>1457</v>
      </c>
      <c r="K3016">
        <v>0</v>
      </c>
      <c r="N3016" t="b">
        <v>1</v>
      </c>
      <c r="O3016" t="b">
        <v>0</v>
      </c>
      <c r="P3016" t="b">
        <v>0</v>
      </c>
      <c r="Q3016">
        <v>1</v>
      </c>
      <c r="R3016">
        <v>2</v>
      </c>
      <c r="S3016">
        <v>1</v>
      </c>
      <c r="T3016">
        <v>2</v>
      </c>
      <c r="U3016" t="b">
        <v>1</v>
      </c>
      <c r="V3016" t="s">
        <v>1103</v>
      </c>
      <c r="W3016" t="s">
        <v>4619</v>
      </c>
      <c r="X3016" t="s">
        <v>14608</v>
      </c>
      <c r="Y3016">
        <v>39</v>
      </c>
      <c r="Z3016">
        <v>39</v>
      </c>
      <c r="AA3016">
        <v>7</v>
      </c>
      <c r="AB3016">
        <v>7</v>
      </c>
      <c r="AC3016">
        <v>33</v>
      </c>
    </row>
    <row r="3017" spans="1:29">
      <c r="A3017">
        <v>3351</v>
      </c>
      <c r="B3017" t="s">
        <v>806</v>
      </c>
      <c r="C3017" t="s">
        <v>4696</v>
      </c>
      <c r="J3017" t="s">
        <v>1457</v>
      </c>
      <c r="K3017">
        <v>0</v>
      </c>
      <c r="N3017" t="b">
        <v>1</v>
      </c>
      <c r="O3017" t="b">
        <v>0</v>
      </c>
      <c r="P3017" t="b">
        <v>0</v>
      </c>
      <c r="Q3017">
        <v>1</v>
      </c>
      <c r="R3017">
        <v>2</v>
      </c>
      <c r="S3017">
        <v>1</v>
      </c>
      <c r="T3017">
        <v>2</v>
      </c>
      <c r="U3017" t="b">
        <v>1</v>
      </c>
      <c r="V3017" t="s">
        <v>1103</v>
      </c>
      <c r="W3017" t="s">
        <v>4619</v>
      </c>
      <c r="X3017" t="s">
        <v>14484</v>
      </c>
      <c r="Y3017">
        <v>40</v>
      </c>
      <c r="Z3017">
        <v>40</v>
      </c>
      <c r="AA3017">
        <v>5</v>
      </c>
      <c r="AB3017">
        <v>5</v>
      </c>
      <c r="AC3017">
        <v>33</v>
      </c>
    </row>
    <row r="3018" spans="1:29">
      <c r="A3018">
        <v>3352</v>
      </c>
      <c r="B3018" t="s">
        <v>806</v>
      </c>
      <c r="C3018" t="s">
        <v>4697</v>
      </c>
      <c r="J3018" t="s">
        <v>1457</v>
      </c>
      <c r="K3018">
        <v>0</v>
      </c>
      <c r="N3018" t="b">
        <v>1</v>
      </c>
      <c r="O3018" t="b">
        <v>0</v>
      </c>
      <c r="P3018" t="b">
        <v>0</v>
      </c>
      <c r="Q3018">
        <v>1</v>
      </c>
      <c r="R3018">
        <v>2</v>
      </c>
      <c r="S3018">
        <v>1</v>
      </c>
      <c r="T3018">
        <v>2</v>
      </c>
      <c r="U3018" t="b">
        <v>1</v>
      </c>
      <c r="V3018" t="s">
        <v>1103</v>
      </c>
      <c r="W3018" t="s">
        <v>4619</v>
      </c>
      <c r="X3018" t="s">
        <v>14695</v>
      </c>
      <c r="Y3018">
        <v>40</v>
      </c>
      <c r="Z3018">
        <v>40</v>
      </c>
      <c r="AA3018">
        <v>6</v>
      </c>
      <c r="AB3018">
        <v>6</v>
      </c>
      <c r="AC3018">
        <v>33</v>
      </c>
    </row>
    <row r="3019" spans="1:29">
      <c r="A3019">
        <v>3353</v>
      </c>
      <c r="B3019" t="s">
        <v>806</v>
      </c>
      <c r="C3019" t="s">
        <v>4698</v>
      </c>
      <c r="J3019" t="s">
        <v>1457</v>
      </c>
      <c r="K3019">
        <v>0</v>
      </c>
      <c r="N3019" t="b">
        <v>1</v>
      </c>
      <c r="O3019" t="b">
        <v>0</v>
      </c>
      <c r="P3019" t="b">
        <v>0</v>
      </c>
      <c r="Q3019">
        <v>1</v>
      </c>
      <c r="R3019">
        <v>2</v>
      </c>
      <c r="S3019">
        <v>1</v>
      </c>
      <c r="T3019">
        <v>2</v>
      </c>
      <c r="U3019" t="b">
        <v>1</v>
      </c>
      <c r="V3019" t="s">
        <v>1103</v>
      </c>
      <c r="W3019" t="s">
        <v>4619</v>
      </c>
      <c r="X3019" t="s">
        <v>14710</v>
      </c>
      <c r="Y3019">
        <v>40</v>
      </c>
      <c r="Z3019">
        <v>40</v>
      </c>
      <c r="AA3019">
        <v>7</v>
      </c>
      <c r="AB3019">
        <v>7</v>
      </c>
      <c r="AC3019">
        <v>33</v>
      </c>
    </row>
    <row r="3020" spans="1:29">
      <c r="A3020">
        <v>3354</v>
      </c>
      <c r="B3020" t="s">
        <v>806</v>
      </c>
      <c r="C3020" t="s">
        <v>4699</v>
      </c>
      <c r="J3020" t="s">
        <v>1457</v>
      </c>
      <c r="K3020">
        <v>0</v>
      </c>
      <c r="N3020" t="b">
        <v>1</v>
      </c>
      <c r="O3020" t="b">
        <v>0</v>
      </c>
      <c r="P3020" t="b">
        <v>0</v>
      </c>
      <c r="Q3020">
        <v>1</v>
      </c>
      <c r="R3020">
        <v>2</v>
      </c>
      <c r="S3020">
        <v>1</v>
      </c>
      <c r="T3020">
        <v>2</v>
      </c>
      <c r="U3020" t="b">
        <v>1</v>
      </c>
      <c r="V3020" t="s">
        <v>1103</v>
      </c>
      <c r="W3020" t="s">
        <v>4619</v>
      </c>
      <c r="X3020" t="s">
        <v>14485</v>
      </c>
      <c r="Y3020">
        <v>41</v>
      </c>
      <c r="Z3020">
        <v>41</v>
      </c>
      <c r="AA3020">
        <v>5</v>
      </c>
      <c r="AB3020">
        <v>5</v>
      </c>
      <c r="AC3020">
        <v>33</v>
      </c>
    </row>
    <row r="3021" spans="1:29">
      <c r="A3021">
        <v>3355</v>
      </c>
      <c r="B3021" t="s">
        <v>806</v>
      </c>
      <c r="C3021" t="s">
        <v>4700</v>
      </c>
      <c r="J3021" t="s">
        <v>1457</v>
      </c>
      <c r="K3021">
        <v>0</v>
      </c>
      <c r="N3021" t="b">
        <v>1</v>
      </c>
      <c r="O3021" t="b">
        <v>0</v>
      </c>
      <c r="P3021" t="b">
        <v>0</v>
      </c>
      <c r="Q3021">
        <v>1</v>
      </c>
      <c r="R3021">
        <v>2</v>
      </c>
      <c r="S3021">
        <v>1</v>
      </c>
      <c r="T3021">
        <v>2</v>
      </c>
      <c r="U3021" t="b">
        <v>1</v>
      </c>
      <c r="V3021" t="s">
        <v>1103</v>
      </c>
      <c r="W3021" t="s">
        <v>4619</v>
      </c>
      <c r="X3021" t="s">
        <v>14696</v>
      </c>
      <c r="Y3021">
        <v>41</v>
      </c>
      <c r="Z3021">
        <v>41</v>
      </c>
      <c r="AA3021">
        <v>6</v>
      </c>
      <c r="AB3021">
        <v>6</v>
      </c>
      <c r="AC3021">
        <v>33</v>
      </c>
    </row>
    <row r="3022" spans="1:29">
      <c r="A3022">
        <v>3356</v>
      </c>
      <c r="B3022" t="s">
        <v>806</v>
      </c>
      <c r="C3022" t="s">
        <v>4701</v>
      </c>
      <c r="J3022" t="s">
        <v>1457</v>
      </c>
      <c r="K3022">
        <v>0</v>
      </c>
      <c r="N3022" t="b">
        <v>1</v>
      </c>
      <c r="O3022" t="b">
        <v>0</v>
      </c>
      <c r="P3022" t="b">
        <v>0</v>
      </c>
      <c r="Q3022">
        <v>1</v>
      </c>
      <c r="R3022">
        <v>2</v>
      </c>
      <c r="S3022">
        <v>1</v>
      </c>
      <c r="T3022">
        <v>2</v>
      </c>
      <c r="U3022" t="b">
        <v>1</v>
      </c>
      <c r="V3022" t="s">
        <v>1103</v>
      </c>
      <c r="W3022" t="s">
        <v>4619</v>
      </c>
      <c r="X3022" t="s">
        <v>14712</v>
      </c>
      <c r="Y3022">
        <v>41</v>
      </c>
      <c r="Z3022">
        <v>41</v>
      </c>
      <c r="AA3022">
        <v>7</v>
      </c>
      <c r="AB3022">
        <v>7</v>
      </c>
      <c r="AC3022">
        <v>33</v>
      </c>
    </row>
    <row r="3023" spans="1:29">
      <c r="A3023">
        <v>3357</v>
      </c>
      <c r="B3023" t="s">
        <v>806</v>
      </c>
      <c r="C3023" t="s">
        <v>4702</v>
      </c>
      <c r="J3023" t="s">
        <v>1457</v>
      </c>
      <c r="K3023">
        <v>0</v>
      </c>
      <c r="N3023" t="b">
        <v>1</v>
      </c>
      <c r="O3023" t="b">
        <v>0</v>
      </c>
      <c r="P3023" t="b">
        <v>0</v>
      </c>
      <c r="Q3023">
        <v>1</v>
      </c>
      <c r="R3023">
        <v>2</v>
      </c>
      <c r="S3023">
        <v>1</v>
      </c>
      <c r="T3023">
        <v>2</v>
      </c>
      <c r="U3023" t="b">
        <v>1</v>
      </c>
      <c r="V3023" t="s">
        <v>1103</v>
      </c>
      <c r="W3023" t="s">
        <v>4619</v>
      </c>
      <c r="X3023" t="s">
        <v>14486</v>
      </c>
      <c r="Y3023">
        <v>42</v>
      </c>
      <c r="Z3023">
        <v>42</v>
      </c>
      <c r="AA3023">
        <v>5</v>
      </c>
      <c r="AB3023">
        <v>5</v>
      </c>
      <c r="AC3023">
        <v>33</v>
      </c>
    </row>
    <row r="3024" spans="1:29">
      <c r="A3024">
        <v>3358</v>
      </c>
      <c r="B3024" t="s">
        <v>806</v>
      </c>
      <c r="C3024" t="s">
        <v>4703</v>
      </c>
      <c r="J3024" t="s">
        <v>1457</v>
      </c>
      <c r="K3024">
        <v>0</v>
      </c>
      <c r="N3024" t="b">
        <v>1</v>
      </c>
      <c r="O3024" t="b">
        <v>0</v>
      </c>
      <c r="P3024" t="b">
        <v>0</v>
      </c>
      <c r="Q3024">
        <v>1</v>
      </c>
      <c r="R3024">
        <v>2</v>
      </c>
      <c r="S3024">
        <v>1</v>
      </c>
      <c r="T3024">
        <v>2</v>
      </c>
      <c r="U3024" t="b">
        <v>1</v>
      </c>
      <c r="V3024" t="s">
        <v>1103</v>
      </c>
      <c r="W3024" t="s">
        <v>4619</v>
      </c>
      <c r="X3024" t="s">
        <v>14697</v>
      </c>
      <c r="Y3024">
        <v>42</v>
      </c>
      <c r="Z3024">
        <v>42</v>
      </c>
      <c r="AA3024">
        <v>6</v>
      </c>
      <c r="AB3024">
        <v>6</v>
      </c>
      <c r="AC3024">
        <v>33</v>
      </c>
    </row>
    <row r="3025" spans="1:29">
      <c r="A3025">
        <v>3359</v>
      </c>
      <c r="B3025" t="s">
        <v>806</v>
      </c>
      <c r="C3025" t="s">
        <v>4704</v>
      </c>
      <c r="J3025" t="s">
        <v>1457</v>
      </c>
      <c r="K3025">
        <v>0</v>
      </c>
      <c r="N3025" t="b">
        <v>1</v>
      </c>
      <c r="O3025" t="b">
        <v>0</v>
      </c>
      <c r="P3025" t="b">
        <v>0</v>
      </c>
      <c r="Q3025">
        <v>1</v>
      </c>
      <c r="R3025">
        <v>2</v>
      </c>
      <c r="S3025">
        <v>1</v>
      </c>
      <c r="T3025">
        <v>2</v>
      </c>
      <c r="U3025" t="b">
        <v>1</v>
      </c>
      <c r="V3025" t="s">
        <v>1103</v>
      </c>
      <c r="W3025" t="s">
        <v>4619</v>
      </c>
      <c r="X3025" t="s">
        <v>14612</v>
      </c>
      <c r="Y3025">
        <v>42</v>
      </c>
      <c r="Z3025">
        <v>42</v>
      </c>
      <c r="AA3025">
        <v>7</v>
      </c>
      <c r="AB3025">
        <v>7</v>
      </c>
      <c r="AC3025">
        <v>33</v>
      </c>
    </row>
    <row r="3026" spans="1:29">
      <c r="A3026">
        <v>3360</v>
      </c>
      <c r="B3026" t="s">
        <v>806</v>
      </c>
      <c r="C3026" t="s">
        <v>4705</v>
      </c>
      <c r="J3026" t="s">
        <v>1457</v>
      </c>
      <c r="K3026">
        <v>0</v>
      </c>
      <c r="N3026" t="b">
        <v>1</v>
      </c>
      <c r="O3026" t="b">
        <v>0</v>
      </c>
      <c r="P3026" t="b">
        <v>0</v>
      </c>
      <c r="Q3026">
        <v>1</v>
      </c>
      <c r="R3026">
        <v>2</v>
      </c>
      <c r="S3026">
        <v>1</v>
      </c>
      <c r="T3026">
        <v>2</v>
      </c>
      <c r="U3026" t="b">
        <v>1</v>
      </c>
      <c r="V3026" t="s">
        <v>1103</v>
      </c>
      <c r="W3026" t="s">
        <v>4619</v>
      </c>
      <c r="X3026" t="s">
        <v>14487</v>
      </c>
      <c r="Y3026">
        <v>43</v>
      </c>
      <c r="Z3026">
        <v>43</v>
      </c>
      <c r="AA3026">
        <v>5</v>
      </c>
      <c r="AB3026">
        <v>5</v>
      </c>
      <c r="AC3026">
        <v>33</v>
      </c>
    </row>
    <row r="3027" spans="1:29">
      <c r="A3027">
        <v>3361</v>
      </c>
      <c r="B3027" t="s">
        <v>806</v>
      </c>
      <c r="C3027" t="s">
        <v>4706</v>
      </c>
      <c r="J3027" t="s">
        <v>1457</v>
      </c>
      <c r="K3027">
        <v>0</v>
      </c>
      <c r="N3027" t="b">
        <v>1</v>
      </c>
      <c r="O3027" t="b">
        <v>0</v>
      </c>
      <c r="P3027" t="b">
        <v>0</v>
      </c>
      <c r="Q3027">
        <v>1</v>
      </c>
      <c r="R3027">
        <v>2</v>
      </c>
      <c r="S3027">
        <v>1</v>
      </c>
      <c r="T3027">
        <v>2</v>
      </c>
      <c r="U3027" t="b">
        <v>1</v>
      </c>
      <c r="V3027" t="s">
        <v>1103</v>
      </c>
      <c r="W3027" t="s">
        <v>4619</v>
      </c>
      <c r="X3027" t="s">
        <v>14698</v>
      </c>
      <c r="Y3027">
        <v>43</v>
      </c>
      <c r="Z3027">
        <v>43</v>
      </c>
      <c r="AA3027">
        <v>6</v>
      </c>
      <c r="AB3027">
        <v>6</v>
      </c>
      <c r="AC3027">
        <v>33</v>
      </c>
    </row>
    <row r="3028" spans="1:29">
      <c r="A3028">
        <v>3362</v>
      </c>
      <c r="B3028" t="s">
        <v>806</v>
      </c>
      <c r="C3028" t="s">
        <v>4707</v>
      </c>
      <c r="J3028" t="s">
        <v>1457</v>
      </c>
      <c r="K3028">
        <v>0</v>
      </c>
      <c r="N3028" t="b">
        <v>1</v>
      </c>
      <c r="O3028" t="b">
        <v>0</v>
      </c>
      <c r="P3028" t="b">
        <v>0</v>
      </c>
      <c r="Q3028">
        <v>1</v>
      </c>
      <c r="R3028">
        <v>2</v>
      </c>
      <c r="S3028">
        <v>1</v>
      </c>
      <c r="T3028">
        <v>2</v>
      </c>
      <c r="U3028" t="b">
        <v>1</v>
      </c>
      <c r="V3028" t="s">
        <v>1103</v>
      </c>
      <c r="W3028" t="s">
        <v>4619</v>
      </c>
      <c r="X3028" t="s">
        <v>14616</v>
      </c>
      <c r="Y3028">
        <v>43</v>
      </c>
      <c r="Z3028">
        <v>43</v>
      </c>
      <c r="AA3028">
        <v>7</v>
      </c>
      <c r="AB3028">
        <v>7</v>
      </c>
      <c r="AC3028">
        <v>33</v>
      </c>
    </row>
    <row r="3029" spans="1:29">
      <c r="A3029">
        <v>3363</v>
      </c>
      <c r="B3029" t="s">
        <v>806</v>
      </c>
      <c r="C3029" t="s">
        <v>4708</v>
      </c>
      <c r="J3029" t="s">
        <v>1457</v>
      </c>
      <c r="K3029">
        <v>0</v>
      </c>
      <c r="N3029" t="b">
        <v>1</v>
      </c>
      <c r="O3029" t="b">
        <v>0</v>
      </c>
      <c r="P3029" t="b">
        <v>0</v>
      </c>
      <c r="Q3029">
        <v>1</v>
      </c>
      <c r="R3029">
        <v>2</v>
      </c>
      <c r="S3029">
        <v>1</v>
      </c>
      <c r="T3029">
        <v>2</v>
      </c>
      <c r="U3029" t="b">
        <v>1</v>
      </c>
      <c r="V3029" t="s">
        <v>1103</v>
      </c>
      <c r="W3029" t="s">
        <v>4619</v>
      </c>
      <c r="X3029" t="s">
        <v>14488</v>
      </c>
      <c r="Y3029">
        <v>44</v>
      </c>
      <c r="Z3029">
        <v>44</v>
      </c>
      <c r="AA3029">
        <v>5</v>
      </c>
      <c r="AB3029">
        <v>5</v>
      </c>
      <c r="AC3029">
        <v>33</v>
      </c>
    </row>
    <row r="3030" spans="1:29">
      <c r="A3030">
        <v>3364</v>
      </c>
      <c r="B3030" t="s">
        <v>806</v>
      </c>
      <c r="C3030" t="s">
        <v>4709</v>
      </c>
      <c r="J3030" t="s">
        <v>1457</v>
      </c>
      <c r="K3030">
        <v>0</v>
      </c>
      <c r="N3030" t="b">
        <v>1</v>
      </c>
      <c r="O3030" t="b">
        <v>0</v>
      </c>
      <c r="P3030" t="b">
        <v>0</v>
      </c>
      <c r="Q3030">
        <v>1</v>
      </c>
      <c r="R3030">
        <v>2</v>
      </c>
      <c r="S3030">
        <v>1</v>
      </c>
      <c r="T3030">
        <v>2</v>
      </c>
      <c r="U3030" t="b">
        <v>1</v>
      </c>
      <c r="V3030" t="s">
        <v>1103</v>
      </c>
      <c r="W3030" t="s">
        <v>4619</v>
      </c>
      <c r="X3030" t="s">
        <v>14699</v>
      </c>
      <c r="Y3030">
        <v>44</v>
      </c>
      <c r="Z3030">
        <v>44</v>
      </c>
      <c r="AA3030">
        <v>6</v>
      </c>
      <c r="AB3030">
        <v>6</v>
      </c>
      <c r="AC3030">
        <v>33</v>
      </c>
    </row>
    <row r="3031" spans="1:29">
      <c r="A3031">
        <v>3365</v>
      </c>
      <c r="B3031" t="s">
        <v>806</v>
      </c>
      <c r="C3031" t="s">
        <v>4710</v>
      </c>
      <c r="J3031" t="s">
        <v>1457</v>
      </c>
      <c r="K3031">
        <v>0</v>
      </c>
      <c r="N3031" t="b">
        <v>1</v>
      </c>
      <c r="O3031" t="b">
        <v>0</v>
      </c>
      <c r="P3031" t="b">
        <v>0</v>
      </c>
      <c r="Q3031">
        <v>1</v>
      </c>
      <c r="R3031">
        <v>2</v>
      </c>
      <c r="S3031">
        <v>1</v>
      </c>
      <c r="T3031">
        <v>2</v>
      </c>
      <c r="U3031" t="b">
        <v>1</v>
      </c>
      <c r="V3031" t="s">
        <v>1103</v>
      </c>
      <c r="W3031" t="s">
        <v>4619</v>
      </c>
      <c r="X3031" t="s">
        <v>14714</v>
      </c>
      <c r="Y3031">
        <v>44</v>
      </c>
      <c r="Z3031">
        <v>44</v>
      </c>
      <c r="AA3031">
        <v>7</v>
      </c>
      <c r="AB3031">
        <v>7</v>
      </c>
      <c r="AC3031">
        <v>33</v>
      </c>
    </row>
    <row r="3032" spans="1:29">
      <c r="A3032">
        <v>3366</v>
      </c>
      <c r="B3032" t="s">
        <v>806</v>
      </c>
      <c r="C3032" t="s">
        <v>4711</v>
      </c>
      <c r="J3032" t="s">
        <v>1457</v>
      </c>
      <c r="K3032">
        <v>0</v>
      </c>
      <c r="N3032" t="b">
        <v>1</v>
      </c>
      <c r="O3032" t="b">
        <v>0</v>
      </c>
      <c r="P3032" t="b">
        <v>0</v>
      </c>
      <c r="Q3032">
        <v>1</v>
      </c>
      <c r="R3032">
        <v>2</v>
      </c>
      <c r="S3032">
        <v>1</v>
      </c>
      <c r="T3032">
        <v>2</v>
      </c>
      <c r="U3032" t="b">
        <v>1</v>
      </c>
      <c r="V3032" t="s">
        <v>1103</v>
      </c>
      <c r="W3032" t="s">
        <v>4619</v>
      </c>
      <c r="X3032" t="s">
        <v>14489</v>
      </c>
      <c r="Y3032">
        <v>45</v>
      </c>
      <c r="Z3032">
        <v>45</v>
      </c>
      <c r="AA3032">
        <v>5</v>
      </c>
      <c r="AB3032">
        <v>5</v>
      </c>
      <c r="AC3032">
        <v>33</v>
      </c>
    </row>
    <row r="3033" spans="1:29">
      <c r="A3033">
        <v>3367</v>
      </c>
      <c r="B3033" t="s">
        <v>806</v>
      </c>
      <c r="C3033" t="s">
        <v>4712</v>
      </c>
      <c r="J3033" t="s">
        <v>1457</v>
      </c>
      <c r="K3033">
        <v>0</v>
      </c>
      <c r="N3033" t="b">
        <v>1</v>
      </c>
      <c r="O3033" t="b">
        <v>0</v>
      </c>
      <c r="P3033" t="b">
        <v>0</v>
      </c>
      <c r="Q3033">
        <v>1</v>
      </c>
      <c r="R3033">
        <v>2</v>
      </c>
      <c r="S3033">
        <v>1</v>
      </c>
      <c r="T3033">
        <v>2</v>
      </c>
      <c r="U3033" t="b">
        <v>1</v>
      </c>
      <c r="V3033" t="s">
        <v>1103</v>
      </c>
      <c r="W3033" t="s">
        <v>4619</v>
      </c>
      <c r="X3033" t="s">
        <v>14700</v>
      </c>
      <c r="Y3033">
        <v>45</v>
      </c>
      <c r="Z3033">
        <v>45</v>
      </c>
      <c r="AA3033">
        <v>6</v>
      </c>
      <c r="AB3033">
        <v>6</v>
      </c>
      <c r="AC3033">
        <v>33</v>
      </c>
    </row>
    <row r="3034" spans="1:29">
      <c r="A3034">
        <v>3368</v>
      </c>
      <c r="B3034" t="s">
        <v>806</v>
      </c>
      <c r="C3034" t="s">
        <v>4713</v>
      </c>
      <c r="J3034" t="s">
        <v>1457</v>
      </c>
      <c r="K3034">
        <v>0</v>
      </c>
      <c r="N3034" t="b">
        <v>1</v>
      </c>
      <c r="O3034" t="b">
        <v>0</v>
      </c>
      <c r="P3034" t="b">
        <v>0</v>
      </c>
      <c r="Q3034">
        <v>1</v>
      </c>
      <c r="R3034">
        <v>2</v>
      </c>
      <c r="S3034">
        <v>1</v>
      </c>
      <c r="T3034">
        <v>2</v>
      </c>
      <c r="U3034" t="b">
        <v>1</v>
      </c>
      <c r="V3034" t="s">
        <v>1103</v>
      </c>
      <c r="W3034" t="s">
        <v>4619</v>
      </c>
      <c r="X3034" t="s">
        <v>14716</v>
      </c>
      <c r="Y3034">
        <v>45</v>
      </c>
      <c r="Z3034">
        <v>45</v>
      </c>
      <c r="AA3034">
        <v>7</v>
      </c>
      <c r="AB3034">
        <v>7</v>
      </c>
      <c r="AC3034">
        <v>33</v>
      </c>
    </row>
    <row r="3035" spans="1:29">
      <c r="A3035">
        <v>3369</v>
      </c>
      <c r="B3035" t="s">
        <v>806</v>
      </c>
      <c r="C3035" t="s">
        <v>4714</v>
      </c>
      <c r="J3035" t="s">
        <v>1457</v>
      </c>
      <c r="K3035">
        <v>0</v>
      </c>
      <c r="N3035" t="b">
        <v>1</v>
      </c>
      <c r="O3035" t="b">
        <v>0</v>
      </c>
      <c r="P3035" t="b">
        <v>0</v>
      </c>
      <c r="Q3035">
        <v>1</v>
      </c>
      <c r="R3035">
        <v>2</v>
      </c>
      <c r="S3035">
        <v>1</v>
      </c>
      <c r="T3035">
        <v>2</v>
      </c>
      <c r="U3035" t="b">
        <v>1</v>
      </c>
      <c r="V3035" t="s">
        <v>1103</v>
      </c>
      <c r="W3035" t="s">
        <v>4619</v>
      </c>
      <c r="X3035" t="s">
        <v>14701</v>
      </c>
      <c r="Y3035">
        <v>46</v>
      </c>
      <c r="Z3035">
        <v>46</v>
      </c>
      <c r="AA3035">
        <v>5</v>
      </c>
      <c r="AB3035">
        <v>5</v>
      </c>
      <c r="AC3035">
        <v>33</v>
      </c>
    </row>
    <row r="3036" spans="1:29">
      <c r="A3036">
        <v>3370</v>
      </c>
      <c r="B3036" t="s">
        <v>806</v>
      </c>
      <c r="C3036" t="s">
        <v>4715</v>
      </c>
      <c r="J3036" t="s">
        <v>1457</v>
      </c>
      <c r="K3036">
        <v>0</v>
      </c>
      <c r="N3036" t="b">
        <v>1</v>
      </c>
      <c r="O3036" t="b">
        <v>0</v>
      </c>
      <c r="P3036" t="b">
        <v>0</v>
      </c>
      <c r="Q3036">
        <v>1</v>
      </c>
      <c r="R3036">
        <v>2</v>
      </c>
      <c r="S3036">
        <v>1</v>
      </c>
      <c r="T3036">
        <v>2</v>
      </c>
      <c r="U3036" t="b">
        <v>1</v>
      </c>
      <c r="V3036" t="s">
        <v>1103</v>
      </c>
      <c r="W3036" t="s">
        <v>4619</v>
      </c>
      <c r="X3036" t="s">
        <v>14702</v>
      </c>
      <c r="Y3036">
        <v>46</v>
      </c>
      <c r="Z3036">
        <v>46</v>
      </c>
      <c r="AA3036">
        <v>6</v>
      </c>
      <c r="AB3036">
        <v>6</v>
      </c>
      <c r="AC3036">
        <v>33</v>
      </c>
    </row>
    <row r="3037" spans="1:29">
      <c r="A3037">
        <v>3371</v>
      </c>
      <c r="B3037" t="s">
        <v>806</v>
      </c>
      <c r="C3037" t="s">
        <v>4716</v>
      </c>
      <c r="J3037" t="s">
        <v>1457</v>
      </c>
      <c r="K3037">
        <v>0</v>
      </c>
      <c r="N3037" t="b">
        <v>1</v>
      </c>
      <c r="O3037" t="b">
        <v>0</v>
      </c>
      <c r="P3037" t="b">
        <v>0</v>
      </c>
      <c r="Q3037">
        <v>1</v>
      </c>
      <c r="R3037">
        <v>2</v>
      </c>
      <c r="S3037">
        <v>1</v>
      </c>
      <c r="T3037">
        <v>2</v>
      </c>
      <c r="U3037" t="b">
        <v>1</v>
      </c>
      <c r="V3037" t="s">
        <v>1103</v>
      </c>
      <c r="W3037" t="s">
        <v>4619</v>
      </c>
      <c r="X3037" t="s">
        <v>14718</v>
      </c>
      <c r="Y3037">
        <v>46</v>
      </c>
      <c r="Z3037">
        <v>46</v>
      </c>
      <c r="AA3037">
        <v>7</v>
      </c>
      <c r="AB3037">
        <v>7</v>
      </c>
      <c r="AC3037">
        <v>33</v>
      </c>
    </row>
    <row r="3038" spans="1:29">
      <c r="A3038">
        <v>3372</v>
      </c>
      <c r="B3038" t="s">
        <v>806</v>
      </c>
      <c r="C3038" t="s">
        <v>4717</v>
      </c>
      <c r="J3038" t="s">
        <v>1457</v>
      </c>
      <c r="K3038">
        <v>0</v>
      </c>
      <c r="N3038" t="b">
        <v>1</v>
      </c>
      <c r="O3038" t="b">
        <v>0</v>
      </c>
      <c r="P3038" t="b">
        <v>0</v>
      </c>
      <c r="Q3038">
        <v>1</v>
      </c>
      <c r="R3038">
        <v>2</v>
      </c>
      <c r="S3038">
        <v>1</v>
      </c>
      <c r="T3038">
        <v>2</v>
      </c>
      <c r="U3038" t="b">
        <v>1</v>
      </c>
      <c r="V3038" t="s">
        <v>1103</v>
      </c>
      <c r="W3038" t="s">
        <v>4619</v>
      </c>
      <c r="X3038" t="s">
        <v>14703</v>
      </c>
      <c r="Y3038">
        <v>47</v>
      </c>
      <c r="Z3038">
        <v>47</v>
      </c>
      <c r="AA3038">
        <v>5</v>
      </c>
      <c r="AB3038">
        <v>5</v>
      </c>
      <c r="AC3038">
        <v>33</v>
      </c>
    </row>
    <row r="3039" spans="1:29">
      <c r="A3039">
        <v>3373</v>
      </c>
      <c r="B3039" t="s">
        <v>806</v>
      </c>
      <c r="C3039" t="s">
        <v>4718</v>
      </c>
      <c r="J3039" t="s">
        <v>1457</v>
      </c>
      <c r="K3039">
        <v>0</v>
      </c>
      <c r="N3039" t="b">
        <v>1</v>
      </c>
      <c r="O3039" t="b">
        <v>0</v>
      </c>
      <c r="P3039" t="b">
        <v>0</v>
      </c>
      <c r="Q3039">
        <v>1</v>
      </c>
      <c r="R3039">
        <v>2</v>
      </c>
      <c r="S3039">
        <v>1</v>
      </c>
      <c r="T3039">
        <v>2</v>
      </c>
      <c r="U3039" t="b">
        <v>1</v>
      </c>
      <c r="V3039" t="s">
        <v>1103</v>
      </c>
      <c r="W3039" t="s">
        <v>4619</v>
      </c>
      <c r="X3039" t="s">
        <v>14493</v>
      </c>
      <c r="Y3039">
        <v>47</v>
      </c>
      <c r="Z3039">
        <v>47</v>
      </c>
      <c r="AA3039">
        <v>6</v>
      </c>
      <c r="AB3039">
        <v>6</v>
      </c>
      <c r="AC3039">
        <v>33</v>
      </c>
    </row>
    <row r="3040" spans="1:29">
      <c r="A3040">
        <v>3374</v>
      </c>
      <c r="B3040" t="s">
        <v>806</v>
      </c>
      <c r="C3040" t="s">
        <v>4719</v>
      </c>
      <c r="J3040" t="s">
        <v>1457</v>
      </c>
      <c r="K3040">
        <v>0</v>
      </c>
      <c r="N3040" t="b">
        <v>1</v>
      </c>
      <c r="O3040" t="b">
        <v>0</v>
      </c>
      <c r="P3040" t="b">
        <v>0</v>
      </c>
      <c r="Q3040">
        <v>1</v>
      </c>
      <c r="R3040">
        <v>2</v>
      </c>
      <c r="S3040">
        <v>1</v>
      </c>
      <c r="T3040">
        <v>2</v>
      </c>
      <c r="U3040" t="b">
        <v>1</v>
      </c>
      <c r="V3040" t="s">
        <v>1103</v>
      </c>
      <c r="W3040" t="s">
        <v>4619</v>
      </c>
      <c r="X3040" t="s">
        <v>14720</v>
      </c>
      <c r="Y3040">
        <v>47</v>
      </c>
      <c r="Z3040">
        <v>47</v>
      </c>
      <c r="AA3040">
        <v>7</v>
      </c>
      <c r="AB3040">
        <v>7</v>
      </c>
      <c r="AC3040">
        <v>33</v>
      </c>
    </row>
    <row r="3041" spans="1:29">
      <c r="A3041">
        <v>3375</v>
      </c>
      <c r="B3041" t="s">
        <v>806</v>
      </c>
      <c r="C3041" t="s">
        <v>4720</v>
      </c>
      <c r="J3041" t="s">
        <v>1457</v>
      </c>
      <c r="K3041">
        <v>0</v>
      </c>
      <c r="N3041" t="b">
        <v>1</v>
      </c>
      <c r="O3041" t="b">
        <v>0</v>
      </c>
      <c r="P3041" t="b">
        <v>0</v>
      </c>
      <c r="Q3041">
        <v>1</v>
      </c>
      <c r="R3041">
        <v>2</v>
      </c>
      <c r="S3041">
        <v>1</v>
      </c>
      <c r="T3041">
        <v>2</v>
      </c>
      <c r="U3041" t="b">
        <v>1</v>
      </c>
      <c r="V3041" t="s">
        <v>1103</v>
      </c>
      <c r="W3041" t="s">
        <v>4619</v>
      </c>
      <c r="X3041" t="s">
        <v>14704</v>
      </c>
      <c r="Y3041">
        <v>48</v>
      </c>
      <c r="Z3041">
        <v>48</v>
      </c>
      <c r="AA3041">
        <v>5</v>
      </c>
      <c r="AB3041">
        <v>5</v>
      </c>
      <c r="AC3041">
        <v>33</v>
      </c>
    </row>
    <row r="3042" spans="1:29">
      <c r="A3042">
        <v>3376</v>
      </c>
      <c r="B3042" t="s">
        <v>806</v>
      </c>
      <c r="C3042" t="s">
        <v>4721</v>
      </c>
      <c r="J3042" t="s">
        <v>1457</v>
      </c>
      <c r="K3042">
        <v>0</v>
      </c>
      <c r="N3042" t="b">
        <v>1</v>
      </c>
      <c r="O3042" t="b">
        <v>0</v>
      </c>
      <c r="P3042" t="b">
        <v>0</v>
      </c>
      <c r="Q3042">
        <v>1</v>
      </c>
      <c r="R3042">
        <v>2</v>
      </c>
      <c r="S3042">
        <v>1</v>
      </c>
      <c r="T3042">
        <v>2</v>
      </c>
      <c r="U3042" t="b">
        <v>1</v>
      </c>
      <c r="V3042" t="s">
        <v>1103</v>
      </c>
      <c r="W3042" t="s">
        <v>4619</v>
      </c>
      <c r="X3042" t="s">
        <v>14496</v>
      </c>
      <c r="Y3042">
        <v>48</v>
      </c>
      <c r="Z3042">
        <v>48</v>
      </c>
      <c r="AA3042">
        <v>6</v>
      </c>
      <c r="AB3042">
        <v>6</v>
      </c>
      <c r="AC3042">
        <v>33</v>
      </c>
    </row>
    <row r="3043" spans="1:29">
      <c r="A3043">
        <v>3377</v>
      </c>
      <c r="B3043" t="s">
        <v>806</v>
      </c>
      <c r="C3043" t="s">
        <v>4722</v>
      </c>
      <c r="J3043" t="s">
        <v>1457</v>
      </c>
      <c r="K3043">
        <v>0</v>
      </c>
      <c r="N3043" t="b">
        <v>1</v>
      </c>
      <c r="O3043" t="b">
        <v>0</v>
      </c>
      <c r="P3043" t="b">
        <v>0</v>
      </c>
      <c r="Q3043">
        <v>1</v>
      </c>
      <c r="R3043">
        <v>2</v>
      </c>
      <c r="S3043">
        <v>1</v>
      </c>
      <c r="T3043">
        <v>2</v>
      </c>
      <c r="U3043" t="b">
        <v>1</v>
      </c>
      <c r="V3043" t="s">
        <v>1103</v>
      </c>
      <c r="W3043" t="s">
        <v>4619</v>
      </c>
      <c r="X3043" t="s">
        <v>14722</v>
      </c>
      <c r="Y3043">
        <v>48</v>
      </c>
      <c r="Z3043">
        <v>48</v>
      </c>
      <c r="AA3043">
        <v>7</v>
      </c>
      <c r="AB3043">
        <v>7</v>
      </c>
      <c r="AC3043">
        <v>33</v>
      </c>
    </row>
    <row r="3044" spans="1:29">
      <c r="A3044">
        <v>3378</v>
      </c>
      <c r="B3044" t="s">
        <v>806</v>
      </c>
      <c r="C3044" t="s">
        <v>4723</v>
      </c>
      <c r="J3044" t="s">
        <v>1457</v>
      </c>
      <c r="K3044">
        <v>0</v>
      </c>
      <c r="N3044" t="b">
        <v>1</v>
      </c>
      <c r="O3044" t="b">
        <v>0</v>
      </c>
      <c r="P3044" t="b">
        <v>0</v>
      </c>
      <c r="Q3044">
        <v>1</v>
      </c>
      <c r="R3044">
        <v>2</v>
      </c>
      <c r="S3044">
        <v>1</v>
      </c>
      <c r="T3044">
        <v>2</v>
      </c>
      <c r="U3044" t="b">
        <v>1</v>
      </c>
      <c r="V3044" t="s">
        <v>1103</v>
      </c>
      <c r="W3044" t="s">
        <v>4619</v>
      </c>
      <c r="X3044" t="s">
        <v>14705</v>
      </c>
      <c r="Y3044">
        <v>49</v>
      </c>
      <c r="Z3044">
        <v>49</v>
      </c>
      <c r="AA3044">
        <v>5</v>
      </c>
      <c r="AB3044">
        <v>5</v>
      </c>
      <c r="AC3044">
        <v>33</v>
      </c>
    </row>
    <row r="3045" spans="1:29">
      <c r="A3045">
        <v>3379</v>
      </c>
      <c r="B3045" t="s">
        <v>806</v>
      </c>
      <c r="C3045" t="s">
        <v>4724</v>
      </c>
      <c r="J3045" t="s">
        <v>1457</v>
      </c>
      <c r="K3045">
        <v>0</v>
      </c>
      <c r="N3045" t="b">
        <v>1</v>
      </c>
      <c r="O3045" t="b">
        <v>0</v>
      </c>
      <c r="P3045" t="b">
        <v>0</v>
      </c>
      <c r="Q3045">
        <v>1</v>
      </c>
      <c r="R3045">
        <v>2</v>
      </c>
      <c r="S3045">
        <v>1</v>
      </c>
      <c r="T3045">
        <v>2</v>
      </c>
      <c r="U3045" t="b">
        <v>1</v>
      </c>
      <c r="V3045" t="s">
        <v>1103</v>
      </c>
      <c r="W3045" t="s">
        <v>4619</v>
      </c>
      <c r="X3045" t="s">
        <v>14499</v>
      </c>
      <c r="Y3045">
        <v>49</v>
      </c>
      <c r="Z3045">
        <v>49</v>
      </c>
      <c r="AA3045">
        <v>6</v>
      </c>
      <c r="AB3045">
        <v>6</v>
      </c>
      <c r="AC3045">
        <v>33</v>
      </c>
    </row>
    <row r="3046" spans="1:29">
      <c r="A3046">
        <v>3380</v>
      </c>
      <c r="B3046" t="s">
        <v>806</v>
      </c>
      <c r="C3046" t="s">
        <v>4725</v>
      </c>
      <c r="J3046" t="s">
        <v>1457</v>
      </c>
      <c r="K3046">
        <v>0</v>
      </c>
      <c r="N3046" t="b">
        <v>1</v>
      </c>
      <c r="O3046" t="b">
        <v>0</v>
      </c>
      <c r="P3046" t="b">
        <v>0</v>
      </c>
      <c r="Q3046">
        <v>1</v>
      </c>
      <c r="R3046">
        <v>2</v>
      </c>
      <c r="S3046">
        <v>1</v>
      </c>
      <c r="T3046">
        <v>2</v>
      </c>
      <c r="U3046" t="b">
        <v>1</v>
      </c>
      <c r="V3046" t="s">
        <v>1103</v>
      </c>
      <c r="W3046" t="s">
        <v>4619</v>
      </c>
      <c r="X3046" t="s">
        <v>14724</v>
      </c>
      <c r="Y3046">
        <v>49</v>
      </c>
      <c r="Z3046">
        <v>49</v>
      </c>
      <c r="AA3046">
        <v>7</v>
      </c>
      <c r="AB3046">
        <v>7</v>
      </c>
      <c r="AC3046">
        <v>33</v>
      </c>
    </row>
    <row r="3047" spans="1:29">
      <c r="A3047">
        <v>3381</v>
      </c>
      <c r="B3047" t="s">
        <v>806</v>
      </c>
      <c r="C3047" t="s">
        <v>4726</v>
      </c>
      <c r="J3047" t="s">
        <v>1457</v>
      </c>
      <c r="K3047">
        <v>0</v>
      </c>
      <c r="N3047" t="b">
        <v>1</v>
      </c>
      <c r="O3047" t="b">
        <v>0</v>
      </c>
      <c r="P3047" t="b">
        <v>0</v>
      </c>
      <c r="Q3047">
        <v>1</v>
      </c>
      <c r="R3047">
        <v>2</v>
      </c>
      <c r="S3047">
        <v>1</v>
      </c>
      <c r="T3047">
        <v>2</v>
      </c>
      <c r="U3047" t="b">
        <v>1</v>
      </c>
      <c r="V3047" t="s">
        <v>1103</v>
      </c>
      <c r="W3047" t="s">
        <v>4619</v>
      </c>
      <c r="X3047" t="s">
        <v>14706</v>
      </c>
      <c r="Y3047">
        <v>50</v>
      </c>
      <c r="Z3047">
        <v>50</v>
      </c>
      <c r="AA3047">
        <v>5</v>
      </c>
      <c r="AB3047">
        <v>5</v>
      </c>
      <c r="AC3047">
        <v>33</v>
      </c>
    </row>
    <row r="3048" spans="1:29">
      <c r="A3048">
        <v>3382</v>
      </c>
      <c r="B3048" t="s">
        <v>806</v>
      </c>
      <c r="C3048" t="s">
        <v>4727</v>
      </c>
      <c r="J3048" t="s">
        <v>1457</v>
      </c>
      <c r="K3048">
        <v>0</v>
      </c>
      <c r="N3048" t="b">
        <v>1</v>
      </c>
      <c r="O3048" t="b">
        <v>0</v>
      </c>
      <c r="P3048" t="b">
        <v>0</v>
      </c>
      <c r="Q3048">
        <v>1</v>
      </c>
      <c r="R3048">
        <v>2</v>
      </c>
      <c r="S3048">
        <v>1</v>
      </c>
      <c r="T3048">
        <v>2</v>
      </c>
      <c r="U3048" t="b">
        <v>1</v>
      </c>
      <c r="V3048" t="s">
        <v>1103</v>
      </c>
      <c r="W3048" t="s">
        <v>4619</v>
      </c>
      <c r="X3048" t="s">
        <v>14502</v>
      </c>
      <c r="Y3048">
        <v>50</v>
      </c>
      <c r="Z3048">
        <v>50</v>
      </c>
      <c r="AA3048">
        <v>6</v>
      </c>
      <c r="AB3048">
        <v>6</v>
      </c>
      <c r="AC3048">
        <v>33</v>
      </c>
    </row>
    <row r="3049" spans="1:29">
      <c r="A3049">
        <v>3383</v>
      </c>
      <c r="B3049" t="s">
        <v>806</v>
      </c>
      <c r="C3049" t="s">
        <v>4728</v>
      </c>
      <c r="J3049" t="s">
        <v>1457</v>
      </c>
      <c r="K3049">
        <v>0</v>
      </c>
      <c r="N3049" t="b">
        <v>1</v>
      </c>
      <c r="O3049" t="b">
        <v>0</v>
      </c>
      <c r="P3049" t="b">
        <v>0</v>
      </c>
      <c r="Q3049">
        <v>1</v>
      </c>
      <c r="R3049">
        <v>2</v>
      </c>
      <c r="S3049">
        <v>1</v>
      </c>
      <c r="T3049">
        <v>2</v>
      </c>
      <c r="U3049" t="b">
        <v>1</v>
      </c>
      <c r="V3049" t="s">
        <v>1103</v>
      </c>
      <c r="W3049" t="s">
        <v>4619</v>
      </c>
      <c r="X3049" t="s">
        <v>14726</v>
      </c>
      <c r="Y3049">
        <v>50</v>
      </c>
      <c r="Z3049">
        <v>50</v>
      </c>
      <c r="AA3049">
        <v>7</v>
      </c>
      <c r="AB3049">
        <v>7</v>
      </c>
      <c r="AC3049">
        <v>33</v>
      </c>
    </row>
    <row r="3050" spans="1:29">
      <c r="A3050">
        <v>3384</v>
      </c>
      <c r="B3050" t="s">
        <v>806</v>
      </c>
      <c r="C3050" t="s">
        <v>4729</v>
      </c>
      <c r="J3050" t="s">
        <v>1457</v>
      </c>
      <c r="K3050">
        <v>0</v>
      </c>
      <c r="N3050" t="b">
        <v>1</v>
      </c>
      <c r="O3050" t="b">
        <v>0</v>
      </c>
      <c r="P3050" t="b">
        <v>0</v>
      </c>
      <c r="Q3050">
        <v>1</v>
      </c>
      <c r="R3050">
        <v>2</v>
      </c>
      <c r="S3050">
        <v>1</v>
      </c>
      <c r="T3050">
        <v>2</v>
      </c>
      <c r="U3050" t="b">
        <v>1</v>
      </c>
      <c r="V3050" t="s">
        <v>1103</v>
      </c>
      <c r="W3050" t="s">
        <v>4619</v>
      </c>
      <c r="X3050" t="s">
        <v>14707</v>
      </c>
      <c r="Y3050">
        <v>51</v>
      </c>
      <c r="Z3050">
        <v>51</v>
      </c>
      <c r="AA3050">
        <v>5</v>
      </c>
      <c r="AB3050">
        <v>5</v>
      </c>
      <c r="AC3050">
        <v>33</v>
      </c>
    </row>
    <row r="3051" spans="1:29">
      <c r="A3051">
        <v>3385</v>
      </c>
      <c r="B3051" t="s">
        <v>806</v>
      </c>
      <c r="C3051" t="s">
        <v>4730</v>
      </c>
      <c r="J3051" t="s">
        <v>1457</v>
      </c>
      <c r="K3051">
        <v>0</v>
      </c>
      <c r="N3051" t="b">
        <v>1</v>
      </c>
      <c r="O3051" t="b">
        <v>0</v>
      </c>
      <c r="P3051" t="b">
        <v>0</v>
      </c>
      <c r="Q3051">
        <v>1</v>
      </c>
      <c r="R3051">
        <v>2</v>
      </c>
      <c r="S3051">
        <v>1</v>
      </c>
      <c r="T3051">
        <v>2</v>
      </c>
      <c r="U3051" t="b">
        <v>1</v>
      </c>
      <c r="V3051" t="s">
        <v>1103</v>
      </c>
      <c r="W3051" t="s">
        <v>4619</v>
      </c>
      <c r="X3051" t="s">
        <v>14505</v>
      </c>
      <c r="Y3051">
        <v>51</v>
      </c>
      <c r="Z3051">
        <v>51</v>
      </c>
      <c r="AA3051">
        <v>6</v>
      </c>
      <c r="AB3051">
        <v>6</v>
      </c>
      <c r="AC3051">
        <v>33</v>
      </c>
    </row>
    <row r="3052" spans="1:29">
      <c r="A3052">
        <v>3386</v>
      </c>
      <c r="B3052" t="s">
        <v>806</v>
      </c>
      <c r="C3052" t="s">
        <v>4731</v>
      </c>
      <c r="J3052" t="s">
        <v>1457</v>
      </c>
      <c r="K3052">
        <v>0</v>
      </c>
      <c r="N3052" t="b">
        <v>1</v>
      </c>
      <c r="O3052" t="b">
        <v>0</v>
      </c>
      <c r="P3052" t="b">
        <v>0</v>
      </c>
      <c r="Q3052">
        <v>1</v>
      </c>
      <c r="R3052">
        <v>2</v>
      </c>
      <c r="S3052">
        <v>1</v>
      </c>
      <c r="T3052">
        <v>2</v>
      </c>
      <c r="U3052" t="b">
        <v>1</v>
      </c>
      <c r="V3052" t="s">
        <v>1103</v>
      </c>
      <c r="W3052" t="s">
        <v>4619</v>
      </c>
      <c r="X3052" t="s">
        <v>14728</v>
      </c>
      <c r="Y3052">
        <v>51</v>
      </c>
      <c r="Z3052">
        <v>51</v>
      </c>
      <c r="AA3052">
        <v>7</v>
      </c>
      <c r="AB3052">
        <v>7</v>
      </c>
      <c r="AC3052">
        <v>33</v>
      </c>
    </row>
    <row r="3053" spans="1:29">
      <c r="A3053">
        <v>3387</v>
      </c>
      <c r="B3053" t="s">
        <v>806</v>
      </c>
      <c r="C3053" t="s">
        <v>4732</v>
      </c>
      <c r="J3053" t="s">
        <v>1457</v>
      </c>
      <c r="K3053">
        <v>0</v>
      </c>
      <c r="N3053" t="b">
        <v>0</v>
      </c>
      <c r="O3053" t="b">
        <v>1</v>
      </c>
      <c r="P3053" t="b">
        <v>0</v>
      </c>
      <c r="Q3053">
        <v>1</v>
      </c>
      <c r="R3053">
        <v>2</v>
      </c>
      <c r="S3053">
        <v>1</v>
      </c>
      <c r="T3053">
        <v>2</v>
      </c>
      <c r="U3053" t="b">
        <v>1</v>
      </c>
      <c r="V3053" t="s">
        <v>1103</v>
      </c>
      <c r="W3053" t="s">
        <v>4619</v>
      </c>
      <c r="X3053" t="s">
        <v>14792</v>
      </c>
      <c r="Y3053">
        <v>52</v>
      </c>
      <c r="Z3053">
        <v>52</v>
      </c>
      <c r="AA3053">
        <v>5</v>
      </c>
      <c r="AB3053">
        <v>5</v>
      </c>
      <c r="AC3053">
        <v>33</v>
      </c>
    </row>
    <row r="3054" spans="1:29">
      <c r="A3054">
        <v>3388</v>
      </c>
      <c r="B3054" t="s">
        <v>806</v>
      </c>
      <c r="C3054" t="s">
        <v>4733</v>
      </c>
      <c r="J3054" t="s">
        <v>1457</v>
      </c>
      <c r="K3054">
        <v>0</v>
      </c>
      <c r="N3054" t="b">
        <v>0</v>
      </c>
      <c r="O3054" t="b">
        <v>1</v>
      </c>
      <c r="P3054" t="b">
        <v>0</v>
      </c>
      <c r="Q3054">
        <v>1</v>
      </c>
      <c r="R3054">
        <v>2</v>
      </c>
      <c r="S3054">
        <v>1</v>
      </c>
      <c r="T3054">
        <v>2</v>
      </c>
      <c r="U3054" t="b">
        <v>1</v>
      </c>
      <c r="V3054" t="s">
        <v>1103</v>
      </c>
      <c r="W3054" t="s">
        <v>4619</v>
      </c>
      <c r="X3054" t="s">
        <v>14508</v>
      </c>
      <c r="Y3054">
        <v>52</v>
      </c>
      <c r="Z3054">
        <v>52</v>
      </c>
      <c r="AA3054">
        <v>6</v>
      </c>
      <c r="AB3054">
        <v>6</v>
      </c>
      <c r="AC3054">
        <v>33</v>
      </c>
    </row>
    <row r="3055" spans="1:29">
      <c r="A3055">
        <v>3389</v>
      </c>
      <c r="B3055" t="s">
        <v>806</v>
      </c>
      <c r="C3055" t="s">
        <v>4734</v>
      </c>
      <c r="J3055" t="s">
        <v>1457</v>
      </c>
      <c r="K3055">
        <v>0</v>
      </c>
      <c r="N3055" t="b">
        <v>0</v>
      </c>
      <c r="O3055" t="b">
        <v>1</v>
      </c>
      <c r="P3055" t="b">
        <v>0</v>
      </c>
      <c r="Q3055">
        <v>1</v>
      </c>
      <c r="R3055">
        <v>2</v>
      </c>
      <c r="S3055">
        <v>1</v>
      </c>
      <c r="T3055">
        <v>2</v>
      </c>
      <c r="U3055" t="b">
        <v>1</v>
      </c>
      <c r="V3055" t="s">
        <v>1103</v>
      </c>
      <c r="W3055" t="s">
        <v>4619</v>
      </c>
      <c r="X3055" t="s">
        <v>14800</v>
      </c>
      <c r="Y3055">
        <v>52</v>
      </c>
      <c r="Z3055">
        <v>52</v>
      </c>
      <c r="AA3055">
        <v>7</v>
      </c>
      <c r="AB3055">
        <v>7</v>
      </c>
      <c r="AC3055">
        <v>33</v>
      </c>
    </row>
    <row r="3056" spans="1:29">
      <c r="A3056">
        <v>3390</v>
      </c>
      <c r="B3056" t="s">
        <v>806</v>
      </c>
      <c r="C3056" t="s">
        <v>4735</v>
      </c>
      <c r="J3056" t="s">
        <v>1457</v>
      </c>
      <c r="K3056">
        <v>0</v>
      </c>
      <c r="N3056" t="b">
        <v>1</v>
      </c>
      <c r="O3056" t="b">
        <v>0</v>
      </c>
      <c r="P3056" t="b">
        <v>0</v>
      </c>
      <c r="Q3056">
        <v>1</v>
      </c>
      <c r="R3056">
        <v>2</v>
      </c>
      <c r="S3056">
        <v>1</v>
      </c>
      <c r="T3056">
        <v>2</v>
      </c>
      <c r="U3056" t="b">
        <v>1</v>
      </c>
      <c r="V3056" t="s">
        <v>1103</v>
      </c>
      <c r="W3056" t="s">
        <v>4619</v>
      </c>
      <c r="X3056" t="s">
        <v>14803</v>
      </c>
      <c r="Y3056">
        <v>53</v>
      </c>
      <c r="Z3056">
        <v>53</v>
      </c>
      <c r="AA3056">
        <v>5</v>
      </c>
      <c r="AB3056">
        <v>5</v>
      </c>
      <c r="AC3056">
        <v>33</v>
      </c>
    </row>
    <row r="3057" spans="1:29">
      <c r="A3057">
        <v>3391</v>
      </c>
      <c r="B3057" t="s">
        <v>806</v>
      </c>
      <c r="C3057" t="s">
        <v>4736</v>
      </c>
      <c r="J3057" t="s">
        <v>1457</v>
      </c>
      <c r="K3057">
        <v>0</v>
      </c>
      <c r="N3057" t="b">
        <v>1</v>
      </c>
      <c r="O3057" t="b">
        <v>0</v>
      </c>
      <c r="P3057" t="b">
        <v>0</v>
      </c>
      <c r="Q3057">
        <v>1</v>
      </c>
      <c r="R3057">
        <v>2</v>
      </c>
      <c r="S3057">
        <v>1</v>
      </c>
      <c r="T3057">
        <v>2</v>
      </c>
      <c r="U3057" t="b">
        <v>1</v>
      </c>
      <c r="V3057" t="s">
        <v>1103</v>
      </c>
      <c r="W3057" t="s">
        <v>4619</v>
      </c>
      <c r="X3057" t="s">
        <v>14511</v>
      </c>
      <c r="Y3057">
        <v>53</v>
      </c>
      <c r="Z3057">
        <v>53</v>
      </c>
      <c r="AA3057">
        <v>6</v>
      </c>
      <c r="AB3057">
        <v>6</v>
      </c>
      <c r="AC3057">
        <v>33</v>
      </c>
    </row>
    <row r="3058" spans="1:29">
      <c r="A3058">
        <v>3392</v>
      </c>
      <c r="B3058" t="s">
        <v>806</v>
      </c>
      <c r="C3058" t="s">
        <v>4737</v>
      </c>
      <c r="J3058" t="s">
        <v>1457</v>
      </c>
      <c r="K3058">
        <v>0</v>
      </c>
      <c r="N3058" t="b">
        <v>1</v>
      </c>
      <c r="O3058" t="b">
        <v>0</v>
      </c>
      <c r="P3058" t="b">
        <v>0</v>
      </c>
      <c r="Q3058">
        <v>1</v>
      </c>
      <c r="R3058">
        <v>2</v>
      </c>
      <c r="S3058">
        <v>1</v>
      </c>
      <c r="T3058">
        <v>2</v>
      </c>
      <c r="U3058" t="b">
        <v>1</v>
      </c>
      <c r="V3058" t="s">
        <v>1103</v>
      </c>
      <c r="W3058" t="s">
        <v>4619</v>
      </c>
      <c r="X3058" t="s">
        <v>14804</v>
      </c>
      <c r="Y3058">
        <v>53</v>
      </c>
      <c r="Z3058">
        <v>53</v>
      </c>
      <c r="AA3058">
        <v>7</v>
      </c>
      <c r="AB3058">
        <v>7</v>
      </c>
      <c r="AC3058">
        <v>33</v>
      </c>
    </row>
    <row r="3059" spans="1:29">
      <c r="A3059">
        <v>3393</v>
      </c>
      <c r="B3059" t="s">
        <v>806</v>
      </c>
      <c r="C3059" t="s">
        <v>4738</v>
      </c>
      <c r="J3059" t="s">
        <v>1457</v>
      </c>
      <c r="K3059">
        <v>0</v>
      </c>
      <c r="N3059" t="b">
        <v>1</v>
      </c>
      <c r="O3059" t="b">
        <v>0</v>
      </c>
      <c r="P3059" t="b">
        <v>0</v>
      </c>
      <c r="Q3059">
        <v>1</v>
      </c>
      <c r="R3059">
        <v>2</v>
      </c>
      <c r="S3059">
        <v>1</v>
      </c>
      <c r="T3059">
        <v>2</v>
      </c>
      <c r="U3059" t="b">
        <v>1</v>
      </c>
      <c r="V3059" t="s">
        <v>1103</v>
      </c>
      <c r="W3059" t="s">
        <v>4619</v>
      </c>
      <c r="X3059" t="s">
        <v>14807</v>
      </c>
      <c r="Y3059">
        <v>54</v>
      </c>
      <c r="Z3059">
        <v>54</v>
      </c>
      <c r="AA3059">
        <v>5</v>
      </c>
      <c r="AB3059">
        <v>5</v>
      </c>
      <c r="AC3059">
        <v>33</v>
      </c>
    </row>
    <row r="3060" spans="1:29">
      <c r="A3060">
        <v>3394</v>
      </c>
      <c r="B3060" t="s">
        <v>806</v>
      </c>
      <c r="C3060" t="s">
        <v>4739</v>
      </c>
      <c r="J3060" t="s">
        <v>1457</v>
      </c>
      <c r="K3060">
        <v>0</v>
      </c>
      <c r="N3060" t="b">
        <v>1</v>
      </c>
      <c r="O3060" t="b">
        <v>0</v>
      </c>
      <c r="P3060" t="b">
        <v>0</v>
      </c>
      <c r="Q3060">
        <v>1</v>
      </c>
      <c r="R3060">
        <v>2</v>
      </c>
      <c r="S3060">
        <v>1</v>
      </c>
      <c r="T3060">
        <v>2</v>
      </c>
      <c r="U3060" t="b">
        <v>1</v>
      </c>
      <c r="V3060" t="s">
        <v>1103</v>
      </c>
      <c r="W3060" t="s">
        <v>4619</v>
      </c>
      <c r="X3060" t="s">
        <v>14514</v>
      </c>
      <c r="Y3060">
        <v>54</v>
      </c>
      <c r="Z3060">
        <v>54</v>
      </c>
      <c r="AA3060">
        <v>6</v>
      </c>
      <c r="AB3060">
        <v>6</v>
      </c>
      <c r="AC3060">
        <v>33</v>
      </c>
    </row>
    <row r="3061" spans="1:29">
      <c r="A3061">
        <v>3395</v>
      </c>
      <c r="B3061" t="s">
        <v>806</v>
      </c>
      <c r="C3061" t="s">
        <v>4740</v>
      </c>
      <c r="J3061" t="s">
        <v>1457</v>
      </c>
      <c r="K3061">
        <v>0</v>
      </c>
      <c r="N3061" t="b">
        <v>1</v>
      </c>
      <c r="O3061" t="b">
        <v>0</v>
      </c>
      <c r="P3061" t="b">
        <v>0</v>
      </c>
      <c r="Q3061">
        <v>1</v>
      </c>
      <c r="R3061">
        <v>2</v>
      </c>
      <c r="S3061">
        <v>1</v>
      </c>
      <c r="T3061">
        <v>2</v>
      </c>
      <c r="U3061" t="b">
        <v>1</v>
      </c>
      <c r="V3061" t="s">
        <v>1103</v>
      </c>
      <c r="W3061" t="s">
        <v>4619</v>
      </c>
      <c r="X3061" t="s">
        <v>14808</v>
      </c>
      <c r="Y3061">
        <v>54</v>
      </c>
      <c r="Z3061">
        <v>54</v>
      </c>
      <c r="AA3061">
        <v>7</v>
      </c>
      <c r="AB3061">
        <v>7</v>
      </c>
      <c r="AC3061">
        <v>33</v>
      </c>
    </row>
    <row r="3062" spans="1:29">
      <c r="A3062">
        <v>3396</v>
      </c>
      <c r="B3062" t="s">
        <v>806</v>
      </c>
      <c r="C3062" t="s">
        <v>4741</v>
      </c>
      <c r="J3062" t="s">
        <v>1457</v>
      </c>
      <c r="K3062">
        <v>0</v>
      </c>
      <c r="N3062" t="b">
        <v>0</v>
      </c>
      <c r="O3062" t="b">
        <v>1</v>
      </c>
      <c r="P3062" t="b">
        <v>0</v>
      </c>
      <c r="Q3062">
        <v>1</v>
      </c>
      <c r="R3062">
        <v>2</v>
      </c>
      <c r="S3062">
        <v>1</v>
      </c>
      <c r="T3062">
        <v>2</v>
      </c>
      <c r="U3062" t="b">
        <v>1</v>
      </c>
      <c r="V3062" t="s">
        <v>1103</v>
      </c>
      <c r="W3062" t="s">
        <v>4619</v>
      </c>
      <c r="X3062" t="s">
        <v>14680</v>
      </c>
      <c r="Y3062">
        <v>26</v>
      </c>
      <c r="Z3062">
        <v>26</v>
      </c>
      <c r="AA3062">
        <v>8</v>
      </c>
      <c r="AB3062">
        <v>8</v>
      </c>
      <c r="AC3062">
        <v>33</v>
      </c>
    </row>
    <row r="3063" spans="1:29">
      <c r="A3063">
        <v>3397</v>
      </c>
      <c r="B3063" t="s">
        <v>806</v>
      </c>
      <c r="C3063" t="s">
        <v>4742</v>
      </c>
      <c r="J3063" t="s">
        <v>1457</v>
      </c>
      <c r="K3063">
        <v>0</v>
      </c>
      <c r="N3063" t="b">
        <v>0</v>
      </c>
      <c r="O3063" t="b">
        <v>1</v>
      </c>
      <c r="P3063" t="b">
        <v>0</v>
      </c>
      <c r="Q3063">
        <v>1</v>
      </c>
      <c r="R3063">
        <v>2</v>
      </c>
      <c r="S3063">
        <v>1</v>
      </c>
      <c r="T3063">
        <v>2</v>
      </c>
      <c r="U3063" t="b">
        <v>1</v>
      </c>
      <c r="V3063" t="s">
        <v>1103</v>
      </c>
      <c r="W3063" t="s">
        <v>4619</v>
      </c>
      <c r="X3063" t="s">
        <v>14579</v>
      </c>
      <c r="Y3063">
        <v>27</v>
      </c>
      <c r="Z3063">
        <v>27</v>
      </c>
      <c r="AA3063">
        <v>8</v>
      </c>
      <c r="AB3063">
        <v>8</v>
      </c>
      <c r="AC3063">
        <v>33</v>
      </c>
    </row>
    <row r="3064" spans="1:29">
      <c r="A3064">
        <v>3398</v>
      </c>
      <c r="B3064" t="s">
        <v>806</v>
      </c>
      <c r="C3064" t="s">
        <v>4743</v>
      </c>
      <c r="J3064" t="s">
        <v>1457</v>
      </c>
      <c r="K3064">
        <v>0</v>
      </c>
      <c r="N3064" t="b">
        <v>0</v>
      </c>
      <c r="O3064" t="b">
        <v>1</v>
      </c>
      <c r="P3064" t="b">
        <v>0</v>
      </c>
      <c r="Q3064">
        <v>1</v>
      </c>
      <c r="R3064">
        <v>2</v>
      </c>
      <c r="S3064">
        <v>1</v>
      </c>
      <c r="T3064">
        <v>2</v>
      </c>
      <c r="U3064" t="b">
        <v>1</v>
      </c>
      <c r="V3064" t="s">
        <v>1103</v>
      </c>
      <c r="W3064" t="s">
        <v>4619</v>
      </c>
      <c r="X3064" t="s">
        <v>14692</v>
      </c>
      <c r="Y3064">
        <v>28</v>
      </c>
      <c r="Z3064">
        <v>28</v>
      </c>
      <c r="AA3064">
        <v>8</v>
      </c>
      <c r="AB3064">
        <v>8</v>
      </c>
      <c r="AC3064">
        <v>33</v>
      </c>
    </row>
    <row r="3065" spans="1:29">
      <c r="A3065">
        <v>3399</v>
      </c>
      <c r="B3065" t="s">
        <v>806</v>
      </c>
      <c r="C3065" t="s">
        <v>4744</v>
      </c>
      <c r="J3065" t="s">
        <v>1457</v>
      </c>
      <c r="K3065">
        <v>0</v>
      </c>
      <c r="N3065" t="b">
        <v>0</v>
      </c>
      <c r="O3065" t="b">
        <v>1</v>
      </c>
      <c r="P3065" t="b">
        <v>0</v>
      </c>
      <c r="Q3065">
        <v>1</v>
      </c>
      <c r="R3065">
        <v>2</v>
      </c>
      <c r="S3065">
        <v>1</v>
      </c>
      <c r="T3065">
        <v>2</v>
      </c>
      <c r="U3065" t="b">
        <v>1</v>
      </c>
      <c r="V3065" t="s">
        <v>1103</v>
      </c>
      <c r="W3065" t="s">
        <v>4619</v>
      </c>
      <c r="X3065" t="s">
        <v>14580</v>
      </c>
      <c r="Y3065">
        <v>29</v>
      </c>
      <c r="Z3065">
        <v>29</v>
      </c>
      <c r="AA3065">
        <v>8</v>
      </c>
      <c r="AB3065">
        <v>8</v>
      </c>
      <c r="AC3065">
        <v>33</v>
      </c>
    </row>
    <row r="3066" spans="1:29">
      <c r="A3066">
        <v>3400</v>
      </c>
      <c r="B3066" t="s">
        <v>806</v>
      </c>
      <c r="C3066" t="s">
        <v>4745</v>
      </c>
      <c r="J3066" t="s">
        <v>1457</v>
      </c>
      <c r="K3066">
        <v>0</v>
      </c>
      <c r="N3066" t="b">
        <v>0</v>
      </c>
      <c r="O3066" t="b">
        <v>1</v>
      </c>
      <c r="P3066" t="b">
        <v>0</v>
      </c>
      <c r="Q3066">
        <v>1</v>
      </c>
      <c r="R3066">
        <v>2</v>
      </c>
      <c r="S3066">
        <v>1</v>
      </c>
      <c r="T3066">
        <v>2</v>
      </c>
      <c r="U3066" t="b">
        <v>1</v>
      </c>
      <c r="V3066" t="s">
        <v>1103</v>
      </c>
      <c r="W3066" t="s">
        <v>4619</v>
      </c>
      <c r="X3066" t="s">
        <v>14581</v>
      </c>
      <c r="Y3066">
        <v>30</v>
      </c>
      <c r="Z3066">
        <v>30</v>
      </c>
      <c r="AA3066">
        <v>8</v>
      </c>
      <c r="AB3066">
        <v>8</v>
      </c>
      <c r="AC3066">
        <v>33</v>
      </c>
    </row>
    <row r="3067" spans="1:29">
      <c r="A3067">
        <v>3401</v>
      </c>
      <c r="B3067" t="s">
        <v>806</v>
      </c>
      <c r="C3067" t="s">
        <v>4746</v>
      </c>
      <c r="J3067" t="s">
        <v>1457</v>
      </c>
      <c r="K3067">
        <v>0</v>
      </c>
      <c r="N3067" t="b">
        <v>0</v>
      </c>
      <c r="O3067" t="b">
        <v>1</v>
      </c>
      <c r="P3067" t="b">
        <v>0</v>
      </c>
      <c r="Q3067">
        <v>1</v>
      </c>
      <c r="R3067">
        <v>2</v>
      </c>
      <c r="S3067">
        <v>1</v>
      </c>
      <c r="T3067">
        <v>2</v>
      </c>
      <c r="U3067" t="b">
        <v>1</v>
      </c>
      <c r="V3067" t="s">
        <v>1103</v>
      </c>
      <c r="W3067" t="s">
        <v>4619</v>
      </c>
      <c r="X3067" t="s">
        <v>14741</v>
      </c>
      <c r="Y3067">
        <v>31</v>
      </c>
      <c r="Z3067">
        <v>31</v>
      </c>
      <c r="AA3067">
        <v>8</v>
      </c>
      <c r="AB3067">
        <v>8</v>
      </c>
      <c r="AC3067">
        <v>33</v>
      </c>
    </row>
    <row r="3068" spans="1:29">
      <c r="A3068">
        <v>3402</v>
      </c>
      <c r="B3068" t="s">
        <v>806</v>
      </c>
      <c r="C3068" t="s">
        <v>4747</v>
      </c>
      <c r="J3068" t="s">
        <v>1457</v>
      </c>
      <c r="K3068">
        <v>0</v>
      </c>
      <c r="N3068" t="b">
        <v>0</v>
      </c>
      <c r="O3068" t="b">
        <v>1</v>
      </c>
      <c r="P3068" t="b">
        <v>0</v>
      </c>
      <c r="Q3068">
        <v>1</v>
      </c>
      <c r="R3068">
        <v>2</v>
      </c>
      <c r="S3068">
        <v>1</v>
      </c>
      <c r="T3068">
        <v>2</v>
      </c>
      <c r="U3068" t="b">
        <v>1</v>
      </c>
      <c r="V3068" t="s">
        <v>1103</v>
      </c>
      <c r="W3068" t="s">
        <v>4619</v>
      </c>
      <c r="X3068" t="s">
        <v>14742</v>
      </c>
      <c r="Y3068">
        <v>32</v>
      </c>
      <c r="Z3068">
        <v>32</v>
      </c>
      <c r="AA3068">
        <v>8</v>
      </c>
      <c r="AB3068">
        <v>8</v>
      </c>
      <c r="AC3068">
        <v>33</v>
      </c>
    </row>
    <row r="3069" spans="1:29">
      <c r="A3069">
        <v>3403</v>
      </c>
      <c r="B3069" t="s">
        <v>806</v>
      </c>
      <c r="C3069" t="s">
        <v>4748</v>
      </c>
      <c r="J3069" t="s">
        <v>1457</v>
      </c>
      <c r="K3069">
        <v>0</v>
      </c>
      <c r="N3069" t="b">
        <v>0</v>
      </c>
      <c r="O3069" t="b">
        <v>1</v>
      </c>
      <c r="P3069" t="b">
        <v>0</v>
      </c>
      <c r="Q3069">
        <v>1</v>
      </c>
      <c r="R3069">
        <v>2</v>
      </c>
      <c r="S3069">
        <v>1</v>
      </c>
      <c r="T3069">
        <v>2</v>
      </c>
      <c r="U3069" t="b">
        <v>1</v>
      </c>
      <c r="V3069" t="s">
        <v>1103</v>
      </c>
      <c r="W3069" t="s">
        <v>4619</v>
      </c>
      <c r="X3069" t="s">
        <v>14736</v>
      </c>
      <c r="Y3069">
        <v>33</v>
      </c>
      <c r="Z3069">
        <v>33</v>
      </c>
      <c r="AA3069">
        <v>8</v>
      </c>
      <c r="AB3069">
        <v>8</v>
      </c>
      <c r="AC3069">
        <v>33</v>
      </c>
    </row>
    <row r="3070" spans="1:29">
      <c r="A3070">
        <v>3404</v>
      </c>
      <c r="B3070" t="s">
        <v>806</v>
      </c>
      <c r="C3070" t="s">
        <v>4749</v>
      </c>
      <c r="J3070" t="s">
        <v>1457</v>
      </c>
      <c r="K3070">
        <v>0</v>
      </c>
      <c r="N3070" t="b">
        <v>0</v>
      </c>
      <c r="O3070" t="b">
        <v>1</v>
      </c>
      <c r="P3070" t="b">
        <v>0</v>
      </c>
      <c r="Q3070">
        <v>1</v>
      </c>
      <c r="R3070">
        <v>2</v>
      </c>
      <c r="S3070">
        <v>1</v>
      </c>
      <c r="T3070">
        <v>2</v>
      </c>
      <c r="U3070" t="b">
        <v>1</v>
      </c>
      <c r="V3070" t="s">
        <v>1103</v>
      </c>
      <c r="W3070" t="s">
        <v>4619</v>
      </c>
      <c r="X3070" t="s">
        <v>14743</v>
      </c>
      <c r="Y3070">
        <v>34</v>
      </c>
      <c r="Z3070">
        <v>34</v>
      </c>
      <c r="AA3070">
        <v>8</v>
      </c>
      <c r="AB3070">
        <v>8</v>
      </c>
      <c r="AC3070">
        <v>33</v>
      </c>
    </row>
    <row r="3071" spans="1:29">
      <c r="A3071">
        <v>3405</v>
      </c>
      <c r="B3071" t="s">
        <v>806</v>
      </c>
      <c r="C3071" t="s">
        <v>4750</v>
      </c>
      <c r="J3071" t="s">
        <v>1457</v>
      </c>
      <c r="K3071">
        <v>0</v>
      </c>
      <c r="N3071" t="b">
        <v>0</v>
      </c>
      <c r="O3071" t="b">
        <v>1</v>
      </c>
      <c r="P3071" t="b">
        <v>0</v>
      </c>
      <c r="Q3071">
        <v>1</v>
      </c>
      <c r="R3071">
        <v>2</v>
      </c>
      <c r="S3071">
        <v>1</v>
      </c>
      <c r="T3071">
        <v>2</v>
      </c>
      <c r="U3071" t="b">
        <v>1</v>
      </c>
      <c r="V3071" t="s">
        <v>1103</v>
      </c>
      <c r="W3071" t="s">
        <v>4619</v>
      </c>
      <c r="X3071" t="s">
        <v>14744</v>
      </c>
      <c r="Y3071">
        <v>35</v>
      </c>
      <c r="Z3071">
        <v>35</v>
      </c>
      <c r="AA3071">
        <v>8</v>
      </c>
      <c r="AB3071">
        <v>8</v>
      </c>
      <c r="AC3071">
        <v>33</v>
      </c>
    </row>
    <row r="3072" spans="1:29">
      <c r="A3072">
        <v>3406</v>
      </c>
      <c r="B3072" t="s">
        <v>806</v>
      </c>
      <c r="C3072" t="s">
        <v>4751</v>
      </c>
      <c r="J3072" t="s">
        <v>1457</v>
      </c>
      <c r="K3072">
        <v>0</v>
      </c>
      <c r="N3072" t="b">
        <v>0</v>
      </c>
      <c r="O3072" t="b">
        <v>1</v>
      </c>
      <c r="P3072" t="b">
        <v>0</v>
      </c>
      <c r="Q3072">
        <v>1</v>
      </c>
      <c r="R3072">
        <v>2</v>
      </c>
      <c r="S3072">
        <v>1</v>
      </c>
      <c r="T3072">
        <v>2</v>
      </c>
      <c r="U3072" t="b">
        <v>1</v>
      </c>
      <c r="V3072" t="s">
        <v>1103</v>
      </c>
      <c r="W3072" t="s">
        <v>4619</v>
      </c>
      <c r="X3072" t="s">
        <v>14745</v>
      </c>
      <c r="Y3072">
        <v>36</v>
      </c>
      <c r="Z3072">
        <v>36</v>
      </c>
      <c r="AA3072">
        <v>8</v>
      </c>
      <c r="AB3072">
        <v>8</v>
      </c>
      <c r="AC3072">
        <v>33</v>
      </c>
    </row>
    <row r="3073" spans="1:29">
      <c r="A3073">
        <v>3407</v>
      </c>
      <c r="B3073" t="s">
        <v>806</v>
      </c>
      <c r="C3073" t="s">
        <v>4752</v>
      </c>
      <c r="J3073" t="s">
        <v>1457</v>
      </c>
      <c r="K3073">
        <v>0</v>
      </c>
      <c r="N3073" t="b">
        <v>0</v>
      </c>
      <c r="O3073" t="b">
        <v>1</v>
      </c>
      <c r="P3073" t="b">
        <v>0</v>
      </c>
      <c r="Q3073">
        <v>1</v>
      </c>
      <c r="R3073">
        <v>2</v>
      </c>
      <c r="S3073">
        <v>1</v>
      </c>
      <c r="T3073">
        <v>2</v>
      </c>
      <c r="U3073" t="b">
        <v>1</v>
      </c>
      <c r="V3073" t="s">
        <v>1103</v>
      </c>
      <c r="W3073" t="s">
        <v>4619</v>
      </c>
      <c r="X3073" t="s">
        <v>14605</v>
      </c>
      <c r="Y3073">
        <v>37</v>
      </c>
      <c r="Z3073">
        <v>37</v>
      </c>
      <c r="AA3073">
        <v>8</v>
      </c>
      <c r="AB3073">
        <v>8</v>
      </c>
      <c r="AC3073">
        <v>33</v>
      </c>
    </row>
    <row r="3074" spans="1:29">
      <c r="A3074">
        <v>3408</v>
      </c>
      <c r="B3074" t="s">
        <v>806</v>
      </c>
      <c r="C3074" t="s">
        <v>4753</v>
      </c>
      <c r="J3074" t="s">
        <v>1457</v>
      </c>
      <c r="K3074">
        <v>0</v>
      </c>
      <c r="N3074" t="b">
        <v>0</v>
      </c>
      <c r="O3074" t="b">
        <v>1</v>
      </c>
      <c r="P3074" t="b">
        <v>0</v>
      </c>
      <c r="Q3074">
        <v>1</v>
      </c>
      <c r="R3074">
        <v>2</v>
      </c>
      <c r="S3074">
        <v>1</v>
      </c>
      <c r="T3074">
        <v>2</v>
      </c>
      <c r="U3074" t="b">
        <v>1</v>
      </c>
      <c r="V3074" t="s">
        <v>1103</v>
      </c>
      <c r="W3074" t="s">
        <v>4619</v>
      </c>
      <c r="X3074" t="s">
        <v>14709</v>
      </c>
      <c r="Y3074">
        <v>38</v>
      </c>
      <c r="Z3074">
        <v>38</v>
      </c>
      <c r="AA3074">
        <v>8</v>
      </c>
      <c r="AB3074">
        <v>8</v>
      </c>
      <c r="AC3074">
        <v>33</v>
      </c>
    </row>
    <row r="3075" spans="1:29">
      <c r="A3075">
        <v>3409</v>
      </c>
      <c r="B3075" t="s">
        <v>806</v>
      </c>
      <c r="C3075" t="s">
        <v>4754</v>
      </c>
      <c r="J3075" t="s">
        <v>1457</v>
      </c>
      <c r="K3075">
        <v>0</v>
      </c>
      <c r="N3075" t="b">
        <v>0</v>
      </c>
      <c r="O3075" t="b">
        <v>1</v>
      </c>
      <c r="P3075" t="b">
        <v>0</v>
      </c>
      <c r="Q3075">
        <v>1</v>
      </c>
      <c r="R3075">
        <v>2</v>
      </c>
      <c r="S3075">
        <v>1</v>
      </c>
      <c r="T3075">
        <v>2</v>
      </c>
      <c r="U3075" t="b">
        <v>1</v>
      </c>
      <c r="V3075" t="s">
        <v>1103</v>
      </c>
      <c r="W3075" t="s">
        <v>4619</v>
      </c>
      <c r="X3075" t="s">
        <v>14609</v>
      </c>
      <c r="Y3075">
        <v>39</v>
      </c>
      <c r="Z3075">
        <v>39</v>
      </c>
      <c r="AA3075">
        <v>8</v>
      </c>
      <c r="AB3075">
        <v>8</v>
      </c>
      <c r="AC3075">
        <v>33</v>
      </c>
    </row>
    <row r="3076" spans="1:29">
      <c r="A3076">
        <v>3410</v>
      </c>
      <c r="B3076" t="s">
        <v>806</v>
      </c>
      <c r="C3076" t="s">
        <v>4755</v>
      </c>
      <c r="J3076" t="s">
        <v>1457</v>
      </c>
      <c r="K3076">
        <v>0</v>
      </c>
      <c r="N3076" t="b">
        <v>0</v>
      </c>
      <c r="O3076" t="b">
        <v>1</v>
      </c>
      <c r="P3076" t="b">
        <v>0</v>
      </c>
      <c r="Q3076">
        <v>1</v>
      </c>
      <c r="R3076">
        <v>2</v>
      </c>
      <c r="S3076">
        <v>1</v>
      </c>
      <c r="T3076">
        <v>2</v>
      </c>
      <c r="U3076" t="b">
        <v>1</v>
      </c>
      <c r="V3076" t="s">
        <v>1103</v>
      </c>
      <c r="W3076" t="s">
        <v>4619</v>
      </c>
      <c r="X3076" t="s">
        <v>14711</v>
      </c>
      <c r="Y3076">
        <v>40</v>
      </c>
      <c r="Z3076">
        <v>40</v>
      </c>
      <c r="AA3076">
        <v>8</v>
      </c>
      <c r="AB3076">
        <v>8</v>
      </c>
      <c r="AC3076">
        <v>33</v>
      </c>
    </row>
    <row r="3077" spans="1:29">
      <c r="A3077">
        <v>3411</v>
      </c>
      <c r="B3077" t="s">
        <v>806</v>
      </c>
      <c r="C3077" t="s">
        <v>4756</v>
      </c>
      <c r="J3077" t="s">
        <v>1457</v>
      </c>
      <c r="K3077">
        <v>0</v>
      </c>
      <c r="N3077" t="b">
        <v>0</v>
      </c>
      <c r="O3077" t="b">
        <v>1</v>
      </c>
      <c r="P3077" t="b">
        <v>0</v>
      </c>
      <c r="Q3077">
        <v>1</v>
      </c>
      <c r="R3077">
        <v>2</v>
      </c>
      <c r="S3077">
        <v>1</v>
      </c>
      <c r="T3077">
        <v>2</v>
      </c>
      <c r="U3077" t="b">
        <v>1</v>
      </c>
      <c r="V3077" t="s">
        <v>1103</v>
      </c>
      <c r="W3077" t="s">
        <v>4619</v>
      </c>
      <c r="X3077" t="s">
        <v>14713</v>
      </c>
      <c r="Y3077">
        <v>41</v>
      </c>
      <c r="Z3077">
        <v>41</v>
      </c>
      <c r="AA3077">
        <v>8</v>
      </c>
      <c r="AB3077">
        <v>8</v>
      </c>
      <c r="AC3077">
        <v>33</v>
      </c>
    </row>
    <row r="3078" spans="1:29">
      <c r="A3078">
        <v>3412</v>
      </c>
      <c r="B3078" t="s">
        <v>806</v>
      </c>
      <c r="C3078" t="s">
        <v>4757</v>
      </c>
      <c r="J3078" t="s">
        <v>1457</v>
      </c>
      <c r="K3078">
        <v>0</v>
      </c>
      <c r="N3078" t="b">
        <v>0</v>
      </c>
      <c r="O3078" t="b">
        <v>1</v>
      </c>
      <c r="P3078" t="b">
        <v>0</v>
      </c>
      <c r="Q3078">
        <v>1</v>
      </c>
      <c r="R3078">
        <v>2</v>
      </c>
      <c r="S3078">
        <v>1</v>
      </c>
      <c r="T3078">
        <v>2</v>
      </c>
      <c r="U3078" t="b">
        <v>1</v>
      </c>
      <c r="V3078" t="s">
        <v>1103</v>
      </c>
      <c r="W3078" t="s">
        <v>4619</v>
      </c>
      <c r="X3078" t="s">
        <v>14613</v>
      </c>
      <c r="Y3078">
        <v>42</v>
      </c>
      <c r="Z3078">
        <v>42</v>
      </c>
      <c r="AA3078">
        <v>8</v>
      </c>
      <c r="AB3078">
        <v>8</v>
      </c>
      <c r="AC3078">
        <v>33</v>
      </c>
    </row>
    <row r="3079" spans="1:29">
      <c r="A3079">
        <v>3413</v>
      </c>
      <c r="B3079" t="s">
        <v>806</v>
      </c>
      <c r="C3079" t="s">
        <v>4758</v>
      </c>
      <c r="J3079" t="s">
        <v>1457</v>
      </c>
      <c r="K3079">
        <v>0</v>
      </c>
      <c r="N3079" t="b">
        <v>0</v>
      </c>
      <c r="O3079" t="b">
        <v>1</v>
      </c>
      <c r="P3079" t="b">
        <v>0</v>
      </c>
      <c r="Q3079">
        <v>1</v>
      </c>
      <c r="R3079">
        <v>2</v>
      </c>
      <c r="S3079">
        <v>1</v>
      </c>
      <c r="T3079">
        <v>2</v>
      </c>
      <c r="U3079" t="b">
        <v>1</v>
      </c>
      <c r="V3079" t="s">
        <v>1103</v>
      </c>
      <c r="W3079" t="s">
        <v>4619</v>
      </c>
      <c r="X3079" t="s">
        <v>14617</v>
      </c>
      <c r="Y3079">
        <v>43</v>
      </c>
      <c r="Z3079">
        <v>43</v>
      </c>
      <c r="AA3079">
        <v>8</v>
      </c>
      <c r="AB3079">
        <v>8</v>
      </c>
      <c r="AC3079">
        <v>33</v>
      </c>
    </row>
    <row r="3080" spans="1:29">
      <c r="A3080">
        <v>3414</v>
      </c>
      <c r="B3080" t="s">
        <v>806</v>
      </c>
      <c r="C3080" t="s">
        <v>4759</v>
      </c>
      <c r="J3080" t="s">
        <v>1457</v>
      </c>
      <c r="K3080">
        <v>0</v>
      </c>
      <c r="N3080" t="b">
        <v>0</v>
      </c>
      <c r="O3080" t="b">
        <v>1</v>
      </c>
      <c r="P3080" t="b">
        <v>0</v>
      </c>
      <c r="Q3080">
        <v>1</v>
      </c>
      <c r="R3080">
        <v>2</v>
      </c>
      <c r="S3080">
        <v>1</v>
      </c>
      <c r="T3080">
        <v>2</v>
      </c>
      <c r="U3080" t="b">
        <v>1</v>
      </c>
      <c r="V3080" t="s">
        <v>1103</v>
      </c>
      <c r="W3080" t="s">
        <v>4619</v>
      </c>
      <c r="X3080" t="s">
        <v>14715</v>
      </c>
      <c r="Y3080">
        <v>44</v>
      </c>
      <c r="Z3080">
        <v>44</v>
      </c>
      <c r="AA3080">
        <v>8</v>
      </c>
      <c r="AB3080">
        <v>8</v>
      </c>
      <c r="AC3080">
        <v>33</v>
      </c>
    </row>
    <row r="3081" spans="1:29">
      <c r="A3081">
        <v>3415</v>
      </c>
      <c r="B3081" t="s">
        <v>806</v>
      </c>
      <c r="C3081" t="s">
        <v>4760</v>
      </c>
      <c r="J3081" t="s">
        <v>1457</v>
      </c>
      <c r="K3081">
        <v>0</v>
      </c>
      <c r="N3081" t="b">
        <v>0</v>
      </c>
      <c r="O3081" t="b">
        <v>1</v>
      </c>
      <c r="P3081" t="b">
        <v>0</v>
      </c>
      <c r="Q3081">
        <v>1</v>
      </c>
      <c r="R3081">
        <v>2</v>
      </c>
      <c r="S3081">
        <v>1</v>
      </c>
      <c r="T3081">
        <v>2</v>
      </c>
      <c r="U3081" t="b">
        <v>1</v>
      </c>
      <c r="V3081" t="s">
        <v>1103</v>
      </c>
      <c r="W3081" t="s">
        <v>4619</v>
      </c>
      <c r="X3081" t="s">
        <v>14717</v>
      </c>
      <c r="Y3081">
        <v>45</v>
      </c>
      <c r="Z3081">
        <v>45</v>
      </c>
      <c r="AA3081">
        <v>8</v>
      </c>
      <c r="AB3081">
        <v>8</v>
      </c>
      <c r="AC3081">
        <v>33</v>
      </c>
    </row>
    <row r="3082" spans="1:29">
      <c r="A3082">
        <v>3416</v>
      </c>
      <c r="B3082" t="s">
        <v>806</v>
      </c>
      <c r="C3082" t="s">
        <v>4761</v>
      </c>
      <c r="J3082" t="s">
        <v>1457</v>
      </c>
      <c r="K3082">
        <v>0</v>
      </c>
      <c r="N3082" t="b">
        <v>0</v>
      </c>
      <c r="O3082" t="b">
        <v>1</v>
      </c>
      <c r="P3082" t="b">
        <v>0</v>
      </c>
      <c r="Q3082">
        <v>1</v>
      </c>
      <c r="R3082">
        <v>2</v>
      </c>
      <c r="S3082">
        <v>1</v>
      </c>
      <c r="T3082">
        <v>2</v>
      </c>
      <c r="U3082" t="b">
        <v>1</v>
      </c>
      <c r="V3082" t="s">
        <v>1103</v>
      </c>
      <c r="W3082" t="s">
        <v>4619</v>
      </c>
      <c r="X3082" t="s">
        <v>14719</v>
      </c>
      <c r="Y3082">
        <v>46</v>
      </c>
      <c r="Z3082">
        <v>46</v>
      </c>
      <c r="AA3082">
        <v>8</v>
      </c>
      <c r="AB3082">
        <v>8</v>
      </c>
      <c r="AC3082">
        <v>33</v>
      </c>
    </row>
    <row r="3083" spans="1:29">
      <c r="A3083">
        <v>3417</v>
      </c>
      <c r="B3083" t="s">
        <v>806</v>
      </c>
      <c r="C3083" t="s">
        <v>4762</v>
      </c>
      <c r="J3083" t="s">
        <v>1457</v>
      </c>
      <c r="K3083">
        <v>0</v>
      </c>
      <c r="N3083" t="b">
        <v>0</v>
      </c>
      <c r="O3083" t="b">
        <v>1</v>
      </c>
      <c r="P3083" t="b">
        <v>0</v>
      </c>
      <c r="Q3083">
        <v>1</v>
      </c>
      <c r="R3083">
        <v>2</v>
      </c>
      <c r="S3083">
        <v>1</v>
      </c>
      <c r="T3083">
        <v>2</v>
      </c>
      <c r="U3083" t="b">
        <v>1</v>
      </c>
      <c r="V3083" t="s">
        <v>1103</v>
      </c>
      <c r="W3083" t="s">
        <v>4619</v>
      </c>
      <c r="X3083" t="s">
        <v>14721</v>
      </c>
      <c r="Y3083">
        <v>47</v>
      </c>
      <c r="Z3083">
        <v>47</v>
      </c>
      <c r="AA3083">
        <v>8</v>
      </c>
      <c r="AB3083">
        <v>8</v>
      </c>
      <c r="AC3083">
        <v>33</v>
      </c>
    </row>
    <row r="3084" spans="1:29">
      <c r="A3084">
        <v>3418</v>
      </c>
      <c r="B3084" t="s">
        <v>806</v>
      </c>
      <c r="C3084" t="s">
        <v>4763</v>
      </c>
      <c r="J3084" t="s">
        <v>1457</v>
      </c>
      <c r="K3084">
        <v>0</v>
      </c>
      <c r="N3084" t="b">
        <v>0</v>
      </c>
      <c r="O3084" t="b">
        <v>1</v>
      </c>
      <c r="P3084" t="b">
        <v>0</v>
      </c>
      <c r="Q3084">
        <v>1</v>
      </c>
      <c r="R3084">
        <v>2</v>
      </c>
      <c r="S3084">
        <v>1</v>
      </c>
      <c r="T3084">
        <v>2</v>
      </c>
      <c r="U3084" t="b">
        <v>1</v>
      </c>
      <c r="V3084" t="s">
        <v>1103</v>
      </c>
      <c r="W3084" t="s">
        <v>4619</v>
      </c>
      <c r="X3084" t="s">
        <v>14723</v>
      </c>
      <c r="Y3084">
        <v>48</v>
      </c>
      <c r="Z3084">
        <v>48</v>
      </c>
      <c r="AA3084">
        <v>8</v>
      </c>
      <c r="AB3084">
        <v>8</v>
      </c>
      <c r="AC3084">
        <v>33</v>
      </c>
    </row>
    <row r="3085" spans="1:29">
      <c r="A3085">
        <v>3419</v>
      </c>
      <c r="B3085" t="s">
        <v>806</v>
      </c>
      <c r="C3085" t="s">
        <v>4764</v>
      </c>
      <c r="J3085" t="s">
        <v>1457</v>
      </c>
      <c r="K3085">
        <v>0</v>
      </c>
      <c r="N3085" t="b">
        <v>0</v>
      </c>
      <c r="O3085" t="b">
        <v>1</v>
      </c>
      <c r="P3085" t="b">
        <v>0</v>
      </c>
      <c r="Q3085">
        <v>1</v>
      </c>
      <c r="R3085">
        <v>2</v>
      </c>
      <c r="S3085">
        <v>1</v>
      </c>
      <c r="T3085">
        <v>2</v>
      </c>
      <c r="U3085" t="b">
        <v>1</v>
      </c>
      <c r="V3085" t="s">
        <v>1103</v>
      </c>
      <c r="W3085" t="s">
        <v>4619</v>
      </c>
      <c r="X3085" t="s">
        <v>14725</v>
      </c>
      <c r="Y3085">
        <v>49</v>
      </c>
      <c r="Z3085">
        <v>49</v>
      </c>
      <c r="AA3085">
        <v>8</v>
      </c>
      <c r="AB3085">
        <v>8</v>
      </c>
      <c r="AC3085">
        <v>33</v>
      </c>
    </row>
    <row r="3086" spans="1:29">
      <c r="A3086">
        <v>3420</v>
      </c>
      <c r="B3086" t="s">
        <v>806</v>
      </c>
      <c r="C3086" t="s">
        <v>4765</v>
      </c>
      <c r="J3086" t="s">
        <v>1457</v>
      </c>
      <c r="K3086">
        <v>0</v>
      </c>
      <c r="N3086" t="b">
        <v>0</v>
      </c>
      <c r="O3086" t="b">
        <v>1</v>
      </c>
      <c r="P3086" t="b">
        <v>0</v>
      </c>
      <c r="Q3086">
        <v>1</v>
      </c>
      <c r="R3086">
        <v>2</v>
      </c>
      <c r="S3086">
        <v>1</v>
      </c>
      <c r="T3086">
        <v>2</v>
      </c>
      <c r="U3086" t="b">
        <v>1</v>
      </c>
      <c r="V3086" t="s">
        <v>1103</v>
      </c>
      <c r="W3086" t="s">
        <v>4619</v>
      </c>
      <c r="X3086" t="s">
        <v>14727</v>
      </c>
      <c r="Y3086">
        <v>50</v>
      </c>
      <c r="Z3086">
        <v>50</v>
      </c>
      <c r="AA3086">
        <v>8</v>
      </c>
      <c r="AB3086">
        <v>8</v>
      </c>
      <c r="AC3086">
        <v>33</v>
      </c>
    </row>
    <row r="3087" spans="1:29">
      <c r="A3087">
        <v>3421</v>
      </c>
      <c r="B3087" t="s">
        <v>806</v>
      </c>
      <c r="C3087" t="s">
        <v>4766</v>
      </c>
      <c r="J3087" t="s">
        <v>1457</v>
      </c>
      <c r="K3087">
        <v>0</v>
      </c>
      <c r="N3087" t="b">
        <v>0</v>
      </c>
      <c r="O3087" t="b">
        <v>1</v>
      </c>
      <c r="P3087" t="b">
        <v>0</v>
      </c>
      <c r="Q3087">
        <v>1</v>
      </c>
      <c r="R3087">
        <v>2</v>
      </c>
      <c r="S3087">
        <v>1</v>
      </c>
      <c r="T3087">
        <v>2</v>
      </c>
      <c r="U3087" t="b">
        <v>1</v>
      </c>
      <c r="V3087" t="s">
        <v>1103</v>
      </c>
      <c r="W3087" t="s">
        <v>4619</v>
      </c>
      <c r="X3087" t="s">
        <v>14729</v>
      </c>
      <c r="Y3087">
        <v>51</v>
      </c>
      <c r="Z3087">
        <v>51</v>
      </c>
      <c r="AA3087">
        <v>8</v>
      </c>
      <c r="AB3087">
        <v>8</v>
      </c>
      <c r="AC3087">
        <v>33</v>
      </c>
    </row>
    <row r="3088" spans="1:29">
      <c r="A3088">
        <v>3422</v>
      </c>
      <c r="B3088" t="s">
        <v>806</v>
      </c>
      <c r="C3088" t="s">
        <v>4767</v>
      </c>
      <c r="J3088" t="s">
        <v>1457</v>
      </c>
      <c r="K3088">
        <v>0</v>
      </c>
      <c r="N3088" t="b">
        <v>0</v>
      </c>
      <c r="O3088" t="b">
        <v>1</v>
      </c>
      <c r="P3088" t="b">
        <v>0</v>
      </c>
      <c r="Q3088">
        <v>1</v>
      </c>
      <c r="R3088">
        <v>2</v>
      </c>
      <c r="S3088">
        <v>1</v>
      </c>
      <c r="T3088">
        <v>2</v>
      </c>
      <c r="U3088" t="b">
        <v>1</v>
      </c>
      <c r="V3088" t="s">
        <v>1103</v>
      </c>
      <c r="W3088" t="s">
        <v>4619</v>
      </c>
      <c r="X3088" t="s">
        <v>14801</v>
      </c>
      <c r="Y3088">
        <v>52</v>
      </c>
      <c r="Z3088">
        <v>52</v>
      </c>
      <c r="AA3088">
        <v>8</v>
      </c>
      <c r="AB3088">
        <v>8</v>
      </c>
      <c r="AC3088">
        <v>33</v>
      </c>
    </row>
    <row r="3089" spans="1:29">
      <c r="A3089">
        <v>3423</v>
      </c>
      <c r="B3089" t="s">
        <v>806</v>
      </c>
      <c r="C3089" t="s">
        <v>4768</v>
      </c>
      <c r="J3089" t="s">
        <v>1457</v>
      </c>
      <c r="K3089">
        <v>0</v>
      </c>
      <c r="N3089" t="b">
        <v>0</v>
      </c>
      <c r="O3089" t="b">
        <v>1</v>
      </c>
      <c r="P3089" t="b">
        <v>0</v>
      </c>
      <c r="Q3089">
        <v>1</v>
      </c>
      <c r="R3089">
        <v>2</v>
      </c>
      <c r="S3089">
        <v>1</v>
      </c>
      <c r="T3089">
        <v>2</v>
      </c>
      <c r="U3089" t="b">
        <v>1</v>
      </c>
      <c r="V3089" t="s">
        <v>1103</v>
      </c>
      <c r="W3089" t="s">
        <v>4619</v>
      </c>
      <c r="X3089" t="s">
        <v>14805</v>
      </c>
      <c r="Y3089">
        <v>53</v>
      </c>
      <c r="Z3089">
        <v>53</v>
      </c>
      <c r="AA3089">
        <v>8</v>
      </c>
      <c r="AB3089">
        <v>8</v>
      </c>
      <c r="AC3089">
        <v>33</v>
      </c>
    </row>
    <row r="3090" spans="1:29">
      <c r="A3090">
        <v>3424</v>
      </c>
      <c r="B3090" t="s">
        <v>806</v>
      </c>
      <c r="C3090" t="s">
        <v>4769</v>
      </c>
      <c r="J3090" t="s">
        <v>1457</v>
      </c>
      <c r="K3090">
        <v>0</v>
      </c>
      <c r="N3090" t="b">
        <v>0</v>
      </c>
      <c r="O3090" t="b">
        <v>1</v>
      </c>
      <c r="P3090" t="b">
        <v>0</v>
      </c>
      <c r="Q3090">
        <v>1</v>
      </c>
      <c r="R3090">
        <v>2</v>
      </c>
      <c r="S3090">
        <v>1</v>
      </c>
      <c r="T3090">
        <v>2</v>
      </c>
      <c r="U3090" t="b">
        <v>1</v>
      </c>
      <c r="V3090" t="s">
        <v>1103</v>
      </c>
      <c r="W3090" t="s">
        <v>4619</v>
      </c>
      <c r="X3090" t="s">
        <v>14809</v>
      </c>
      <c r="Y3090">
        <v>54</v>
      </c>
      <c r="Z3090">
        <v>54</v>
      </c>
      <c r="AA3090">
        <v>8</v>
      </c>
      <c r="AB3090">
        <v>8</v>
      </c>
      <c r="AC3090">
        <v>33</v>
      </c>
    </row>
    <row r="3091" spans="1:29">
      <c r="A3091">
        <v>3425</v>
      </c>
      <c r="B3091" t="s">
        <v>806</v>
      </c>
      <c r="C3091" t="s">
        <v>4770</v>
      </c>
      <c r="J3091" t="s">
        <v>1457</v>
      </c>
      <c r="K3091">
        <v>0</v>
      </c>
      <c r="N3091" t="b">
        <v>0</v>
      </c>
      <c r="O3091" t="b">
        <v>1</v>
      </c>
      <c r="P3091" t="b">
        <v>0</v>
      </c>
      <c r="Q3091">
        <v>1</v>
      </c>
      <c r="R3091">
        <v>2</v>
      </c>
      <c r="S3091">
        <v>1</v>
      </c>
      <c r="T3091">
        <v>2</v>
      </c>
      <c r="U3091" t="b">
        <v>1</v>
      </c>
      <c r="V3091" t="s">
        <v>1103</v>
      </c>
      <c r="W3091" t="s">
        <v>4619</v>
      </c>
      <c r="X3091" t="s">
        <v>15440</v>
      </c>
      <c r="Y3091">
        <v>55</v>
      </c>
      <c r="Z3091">
        <v>55</v>
      </c>
      <c r="AA3091">
        <v>8</v>
      </c>
      <c r="AB3091">
        <v>8</v>
      </c>
      <c r="AC3091">
        <v>33</v>
      </c>
    </row>
    <row r="3092" spans="1:29">
      <c r="A3092">
        <v>3426</v>
      </c>
      <c r="B3092" t="s">
        <v>806</v>
      </c>
      <c r="C3092" t="s">
        <v>4771</v>
      </c>
      <c r="J3092" t="s">
        <v>1457</v>
      </c>
      <c r="K3092">
        <v>0</v>
      </c>
      <c r="N3092" t="b">
        <v>1</v>
      </c>
      <c r="O3092" t="b">
        <v>0</v>
      </c>
      <c r="P3092" t="b">
        <v>0</v>
      </c>
      <c r="Q3092">
        <v>1</v>
      </c>
      <c r="R3092">
        <v>2</v>
      </c>
      <c r="S3092">
        <v>1</v>
      </c>
      <c r="T3092">
        <v>2</v>
      </c>
      <c r="U3092" t="b">
        <v>1</v>
      </c>
      <c r="V3092" t="s">
        <v>1103</v>
      </c>
      <c r="W3092" t="s">
        <v>4619</v>
      </c>
      <c r="X3092" t="s">
        <v>14587</v>
      </c>
      <c r="Y3092">
        <v>26</v>
      </c>
      <c r="Z3092">
        <v>26</v>
      </c>
      <c r="AA3092">
        <v>9</v>
      </c>
      <c r="AB3092">
        <v>9</v>
      </c>
      <c r="AC3092">
        <v>33</v>
      </c>
    </row>
    <row r="3093" spans="1:29">
      <c r="A3093">
        <v>3427</v>
      </c>
      <c r="B3093" t="s">
        <v>806</v>
      </c>
      <c r="C3093" t="s">
        <v>4772</v>
      </c>
      <c r="J3093" t="s">
        <v>1457</v>
      </c>
      <c r="K3093">
        <v>0</v>
      </c>
      <c r="N3093" t="b">
        <v>1</v>
      </c>
      <c r="O3093" t="b">
        <v>0</v>
      </c>
      <c r="P3093" t="b">
        <v>0</v>
      </c>
      <c r="Q3093">
        <v>1</v>
      </c>
      <c r="R3093">
        <v>2</v>
      </c>
      <c r="S3093">
        <v>1</v>
      </c>
      <c r="T3093">
        <v>2</v>
      </c>
      <c r="U3093" t="b">
        <v>1</v>
      </c>
      <c r="V3093" t="s">
        <v>1103</v>
      </c>
      <c r="W3093" t="s">
        <v>4619</v>
      </c>
      <c r="X3093" t="s">
        <v>14588</v>
      </c>
      <c r="Y3093">
        <v>27</v>
      </c>
      <c r="Z3093">
        <v>27</v>
      </c>
      <c r="AA3093">
        <v>9</v>
      </c>
      <c r="AB3093">
        <v>9</v>
      </c>
      <c r="AC3093">
        <v>33</v>
      </c>
    </row>
    <row r="3094" spans="1:29">
      <c r="A3094">
        <v>3428</v>
      </c>
      <c r="B3094" t="s">
        <v>806</v>
      </c>
      <c r="C3094" t="s">
        <v>4773</v>
      </c>
      <c r="J3094" t="s">
        <v>1457</v>
      </c>
      <c r="K3094">
        <v>0</v>
      </c>
      <c r="N3094" t="b">
        <v>1</v>
      </c>
      <c r="O3094" t="b">
        <v>0</v>
      </c>
      <c r="P3094" t="b">
        <v>0</v>
      </c>
      <c r="Q3094">
        <v>1</v>
      </c>
      <c r="R3094">
        <v>2</v>
      </c>
      <c r="S3094">
        <v>1</v>
      </c>
      <c r="T3094">
        <v>2</v>
      </c>
      <c r="U3094" t="b">
        <v>1</v>
      </c>
      <c r="V3094" t="s">
        <v>1103</v>
      </c>
      <c r="W3094" t="s">
        <v>4619</v>
      </c>
      <c r="X3094" t="s">
        <v>14589</v>
      </c>
      <c r="Y3094">
        <v>28</v>
      </c>
      <c r="Z3094">
        <v>28</v>
      </c>
      <c r="AA3094">
        <v>9</v>
      </c>
      <c r="AB3094">
        <v>9</v>
      </c>
      <c r="AC3094">
        <v>33</v>
      </c>
    </row>
    <row r="3095" spans="1:29">
      <c r="A3095">
        <v>3429</v>
      </c>
      <c r="B3095" t="s">
        <v>806</v>
      </c>
      <c r="C3095" t="s">
        <v>4774</v>
      </c>
      <c r="J3095" t="s">
        <v>1457</v>
      </c>
      <c r="K3095">
        <v>0</v>
      </c>
      <c r="N3095" t="b">
        <v>1</v>
      </c>
      <c r="O3095" t="b">
        <v>0</v>
      </c>
      <c r="P3095" t="b">
        <v>0</v>
      </c>
      <c r="Q3095">
        <v>1</v>
      </c>
      <c r="R3095">
        <v>2</v>
      </c>
      <c r="S3095">
        <v>1</v>
      </c>
      <c r="T3095">
        <v>2</v>
      </c>
      <c r="U3095" t="b">
        <v>1</v>
      </c>
      <c r="V3095" t="s">
        <v>1103</v>
      </c>
      <c r="W3095" t="s">
        <v>4619</v>
      </c>
      <c r="X3095" t="s">
        <v>14590</v>
      </c>
      <c r="Y3095">
        <v>29</v>
      </c>
      <c r="Z3095">
        <v>29</v>
      </c>
      <c r="AA3095">
        <v>9</v>
      </c>
      <c r="AB3095">
        <v>9</v>
      </c>
      <c r="AC3095">
        <v>33</v>
      </c>
    </row>
    <row r="3096" spans="1:29">
      <c r="A3096">
        <v>3430</v>
      </c>
      <c r="B3096" t="s">
        <v>806</v>
      </c>
      <c r="C3096" t="s">
        <v>4775</v>
      </c>
      <c r="J3096" t="s">
        <v>1457</v>
      </c>
      <c r="K3096">
        <v>0</v>
      </c>
      <c r="N3096" t="b">
        <v>1</v>
      </c>
      <c r="O3096" t="b">
        <v>0</v>
      </c>
      <c r="P3096" t="b">
        <v>0</v>
      </c>
      <c r="Q3096">
        <v>1</v>
      </c>
      <c r="R3096">
        <v>2</v>
      </c>
      <c r="S3096">
        <v>1</v>
      </c>
      <c r="T3096">
        <v>2</v>
      </c>
      <c r="U3096" t="b">
        <v>1</v>
      </c>
      <c r="V3096" t="s">
        <v>1103</v>
      </c>
      <c r="W3096" t="s">
        <v>4619</v>
      </c>
      <c r="X3096" t="s">
        <v>14591</v>
      </c>
      <c r="Y3096">
        <v>30</v>
      </c>
      <c r="Z3096">
        <v>30</v>
      </c>
      <c r="AA3096">
        <v>9</v>
      </c>
      <c r="AB3096">
        <v>9</v>
      </c>
      <c r="AC3096">
        <v>33</v>
      </c>
    </row>
    <row r="3097" spans="1:29">
      <c r="A3097">
        <v>3431</v>
      </c>
      <c r="B3097" t="s">
        <v>806</v>
      </c>
      <c r="C3097" t="s">
        <v>4776</v>
      </c>
      <c r="J3097" t="s">
        <v>1457</v>
      </c>
      <c r="K3097">
        <v>0</v>
      </c>
      <c r="N3097" t="b">
        <v>1</v>
      </c>
      <c r="O3097" t="b">
        <v>0</v>
      </c>
      <c r="P3097" t="b">
        <v>0</v>
      </c>
      <c r="Q3097">
        <v>1</v>
      </c>
      <c r="R3097">
        <v>2</v>
      </c>
      <c r="S3097">
        <v>1</v>
      </c>
      <c r="T3097">
        <v>2</v>
      </c>
      <c r="U3097" t="b">
        <v>1</v>
      </c>
      <c r="V3097" t="s">
        <v>1103</v>
      </c>
      <c r="W3097" t="s">
        <v>4619</v>
      </c>
      <c r="X3097" t="s">
        <v>14746</v>
      </c>
      <c r="Y3097">
        <v>31</v>
      </c>
      <c r="Z3097">
        <v>31</v>
      </c>
      <c r="AA3097">
        <v>9</v>
      </c>
      <c r="AB3097">
        <v>9</v>
      </c>
      <c r="AC3097">
        <v>33</v>
      </c>
    </row>
    <row r="3098" spans="1:29">
      <c r="A3098">
        <v>3432</v>
      </c>
      <c r="B3098" t="s">
        <v>806</v>
      </c>
      <c r="C3098" t="s">
        <v>4777</v>
      </c>
      <c r="J3098" t="s">
        <v>1457</v>
      </c>
      <c r="K3098">
        <v>0</v>
      </c>
      <c r="N3098" t="b">
        <v>1</v>
      </c>
      <c r="O3098" t="b">
        <v>0</v>
      </c>
      <c r="P3098" t="b">
        <v>0</v>
      </c>
      <c r="Q3098">
        <v>1</v>
      </c>
      <c r="R3098">
        <v>2</v>
      </c>
      <c r="S3098">
        <v>1</v>
      </c>
      <c r="T3098">
        <v>2</v>
      </c>
      <c r="U3098" t="b">
        <v>1</v>
      </c>
      <c r="V3098" t="s">
        <v>1103</v>
      </c>
      <c r="W3098" t="s">
        <v>4619</v>
      </c>
      <c r="X3098" t="s">
        <v>14747</v>
      </c>
      <c r="Y3098">
        <v>32</v>
      </c>
      <c r="Z3098">
        <v>32</v>
      </c>
      <c r="AA3098">
        <v>9</v>
      </c>
      <c r="AB3098">
        <v>9</v>
      </c>
      <c r="AC3098">
        <v>33</v>
      </c>
    </row>
    <row r="3099" spans="1:29">
      <c r="A3099">
        <v>3433</v>
      </c>
      <c r="B3099" t="s">
        <v>806</v>
      </c>
      <c r="C3099" t="s">
        <v>4778</v>
      </c>
      <c r="J3099" t="s">
        <v>1457</v>
      </c>
      <c r="K3099">
        <v>0</v>
      </c>
      <c r="N3099" t="b">
        <v>1</v>
      </c>
      <c r="O3099" t="b">
        <v>0</v>
      </c>
      <c r="P3099" t="b">
        <v>0</v>
      </c>
      <c r="Q3099">
        <v>1</v>
      </c>
      <c r="R3099">
        <v>2</v>
      </c>
      <c r="S3099">
        <v>1</v>
      </c>
      <c r="T3099">
        <v>2</v>
      </c>
      <c r="U3099" t="b">
        <v>1</v>
      </c>
      <c r="V3099" t="s">
        <v>1103</v>
      </c>
      <c r="W3099" t="s">
        <v>4619</v>
      </c>
      <c r="X3099" t="s">
        <v>14737</v>
      </c>
      <c r="Y3099">
        <v>33</v>
      </c>
      <c r="Z3099">
        <v>33</v>
      </c>
      <c r="AA3099">
        <v>9</v>
      </c>
      <c r="AB3099">
        <v>9</v>
      </c>
      <c r="AC3099">
        <v>33</v>
      </c>
    </row>
    <row r="3100" spans="1:29">
      <c r="A3100">
        <v>3434</v>
      </c>
      <c r="B3100" t="s">
        <v>806</v>
      </c>
      <c r="C3100" t="s">
        <v>4779</v>
      </c>
      <c r="J3100" t="s">
        <v>1457</v>
      </c>
      <c r="K3100">
        <v>0</v>
      </c>
      <c r="N3100" t="b">
        <v>1</v>
      </c>
      <c r="O3100" t="b">
        <v>0</v>
      </c>
      <c r="P3100" t="b">
        <v>0</v>
      </c>
      <c r="Q3100">
        <v>1</v>
      </c>
      <c r="R3100">
        <v>2</v>
      </c>
      <c r="S3100">
        <v>1</v>
      </c>
      <c r="T3100">
        <v>2</v>
      </c>
      <c r="U3100" t="b">
        <v>1</v>
      </c>
      <c r="V3100" t="s">
        <v>1103</v>
      </c>
      <c r="W3100" t="s">
        <v>4619</v>
      </c>
      <c r="X3100" t="s">
        <v>14748</v>
      </c>
      <c r="Y3100">
        <v>34</v>
      </c>
      <c r="Z3100">
        <v>34</v>
      </c>
      <c r="AA3100">
        <v>9</v>
      </c>
      <c r="AB3100">
        <v>9</v>
      </c>
      <c r="AC3100">
        <v>33</v>
      </c>
    </row>
    <row r="3101" spans="1:29">
      <c r="A3101">
        <v>3435</v>
      </c>
      <c r="B3101" t="s">
        <v>806</v>
      </c>
      <c r="C3101" t="s">
        <v>4780</v>
      </c>
      <c r="J3101" t="s">
        <v>1457</v>
      </c>
      <c r="K3101">
        <v>0</v>
      </c>
      <c r="N3101" t="b">
        <v>1</v>
      </c>
      <c r="O3101" t="b">
        <v>0</v>
      </c>
      <c r="P3101" t="b">
        <v>0</v>
      </c>
      <c r="Q3101">
        <v>1</v>
      </c>
      <c r="R3101">
        <v>2</v>
      </c>
      <c r="S3101">
        <v>1</v>
      </c>
      <c r="T3101">
        <v>2</v>
      </c>
      <c r="U3101" t="b">
        <v>1</v>
      </c>
      <c r="V3101" t="s">
        <v>1103</v>
      </c>
      <c r="W3101" t="s">
        <v>4619</v>
      </c>
      <c r="X3101" t="s">
        <v>14749</v>
      </c>
      <c r="Y3101">
        <v>35</v>
      </c>
      <c r="Z3101">
        <v>35</v>
      </c>
      <c r="AA3101">
        <v>9</v>
      </c>
      <c r="AB3101">
        <v>9</v>
      </c>
      <c r="AC3101">
        <v>33</v>
      </c>
    </row>
    <row r="3102" spans="1:29">
      <c r="A3102">
        <v>3436</v>
      </c>
      <c r="B3102" t="s">
        <v>806</v>
      </c>
      <c r="C3102" t="s">
        <v>4781</v>
      </c>
      <c r="J3102" t="s">
        <v>1457</v>
      </c>
      <c r="K3102">
        <v>0</v>
      </c>
      <c r="N3102" t="b">
        <v>1</v>
      </c>
      <c r="O3102" t="b">
        <v>0</v>
      </c>
      <c r="P3102" t="b">
        <v>0</v>
      </c>
      <c r="Q3102">
        <v>1</v>
      </c>
      <c r="R3102">
        <v>2</v>
      </c>
      <c r="S3102">
        <v>1</v>
      </c>
      <c r="T3102">
        <v>2</v>
      </c>
      <c r="U3102" t="b">
        <v>1</v>
      </c>
      <c r="V3102" t="s">
        <v>1103</v>
      </c>
      <c r="W3102" t="s">
        <v>4619</v>
      </c>
      <c r="X3102" t="s">
        <v>14750</v>
      </c>
      <c r="Y3102">
        <v>36</v>
      </c>
      <c r="Z3102">
        <v>36</v>
      </c>
      <c r="AA3102">
        <v>9</v>
      </c>
      <c r="AB3102">
        <v>9</v>
      </c>
      <c r="AC3102">
        <v>33</v>
      </c>
    </row>
    <row r="3103" spans="1:29">
      <c r="A3103">
        <v>3437</v>
      </c>
      <c r="B3103" t="s">
        <v>806</v>
      </c>
      <c r="C3103" t="s">
        <v>4782</v>
      </c>
      <c r="J3103" t="s">
        <v>1457</v>
      </c>
      <c r="K3103">
        <v>0</v>
      </c>
      <c r="N3103" t="b">
        <v>1</v>
      </c>
      <c r="O3103" t="b">
        <v>0</v>
      </c>
      <c r="P3103" t="b">
        <v>0</v>
      </c>
      <c r="Q3103">
        <v>1</v>
      </c>
      <c r="R3103">
        <v>2</v>
      </c>
      <c r="S3103">
        <v>1</v>
      </c>
      <c r="T3103">
        <v>2</v>
      </c>
      <c r="U3103" t="b">
        <v>1</v>
      </c>
      <c r="V3103" t="s">
        <v>1103</v>
      </c>
      <c r="W3103" t="s">
        <v>4619</v>
      </c>
      <c r="X3103" t="s">
        <v>14606</v>
      </c>
      <c r="Y3103">
        <v>37</v>
      </c>
      <c r="Z3103">
        <v>37</v>
      </c>
      <c r="AA3103">
        <v>9</v>
      </c>
      <c r="AB3103">
        <v>9</v>
      </c>
      <c r="AC3103">
        <v>33</v>
      </c>
    </row>
    <row r="3104" spans="1:29">
      <c r="A3104">
        <v>3438</v>
      </c>
      <c r="B3104" t="s">
        <v>806</v>
      </c>
      <c r="C3104" t="s">
        <v>4783</v>
      </c>
      <c r="J3104" t="s">
        <v>1457</v>
      </c>
      <c r="K3104">
        <v>0</v>
      </c>
      <c r="N3104" t="b">
        <v>1</v>
      </c>
      <c r="O3104" t="b">
        <v>0</v>
      </c>
      <c r="P3104" t="b">
        <v>0</v>
      </c>
      <c r="Q3104">
        <v>1</v>
      </c>
      <c r="R3104">
        <v>2</v>
      </c>
      <c r="S3104">
        <v>1</v>
      </c>
      <c r="T3104">
        <v>2</v>
      </c>
      <c r="U3104" t="b">
        <v>1</v>
      </c>
      <c r="V3104" t="s">
        <v>1103</v>
      </c>
      <c r="W3104" t="s">
        <v>4619</v>
      </c>
      <c r="X3104" t="s">
        <v>14751</v>
      </c>
      <c r="Y3104">
        <v>38</v>
      </c>
      <c r="Z3104">
        <v>38</v>
      </c>
      <c r="AA3104">
        <v>9</v>
      </c>
      <c r="AB3104">
        <v>9</v>
      </c>
      <c r="AC3104">
        <v>33</v>
      </c>
    </row>
    <row r="3105" spans="1:29">
      <c r="A3105">
        <v>3439</v>
      </c>
      <c r="B3105" t="s">
        <v>806</v>
      </c>
      <c r="C3105" t="s">
        <v>4784</v>
      </c>
      <c r="J3105" t="s">
        <v>1457</v>
      </c>
      <c r="K3105">
        <v>0</v>
      </c>
      <c r="N3105" t="b">
        <v>1</v>
      </c>
      <c r="O3105" t="b">
        <v>0</v>
      </c>
      <c r="P3105" t="b">
        <v>0</v>
      </c>
      <c r="Q3105">
        <v>1</v>
      </c>
      <c r="R3105">
        <v>2</v>
      </c>
      <c r="S3105">
        <v>1</v>
      </c>
      <c r="T3105">
        <v>2</v>
      </c>
      <c r="U3105" t="b">
        <v>1</v>
      </c>
      <c r="V3105" t="s">
        <v>1103</v>
      </c>
      <c r="W3105" t="s">
        <v>4619</v>
      </c>
      <c r="X3105" t="s">
        <v>14610</v>
      </c>
      <c r="Y3105">
        <v>39</v>
      </c>
      <c r="Z3105">
        <v>39</v>
      </c>
      <c r="AA3105">
        <v>9</v>
      </c>
      <c r="AB3105">
        <v>9</v>
      </c>
      <c r="AC3105">
        <v>33</v>
      </c>
    </row>
    <row r="3106" spans="1:29">
      <c r="A3106">
        <v>3440</v>
      </c>
      <c r="B3106" t="s">
        <v>806</v>
      </c>
      <c r="C3106" t="s">
        <v>4785</v>
      </c>
      <c r="J3106" t="s">
        <v>1457</v>
      </c>
      <c r="K3106">
        <v>0</v>
      </c>
      <c r="N3106" t="b">
        <v>1</v>
      </c>
      <c r="O3106" t="b">
        <v>0</v>
      </c>
      <c r="P3106" t="b">
        <v>0</v>
      </c>
      <c r="Q3106">
        <v>1</v>
      </c>
      <c r="R3106">
        <v>2</v>
      </c>
      <c r="S3106">
        <v>1</v>
      </c>
      <c r="T3106">
        <v>2</v>
      </c>
      <c r="U3106" t="b">
        <v>1</v>
      </c>
      <c r="V3106" t="s">
        <v>1103</v>
      </c>
      <c r="W3106" t="s">
        <v>4619</v>
      </c>
      <c r="X3106" t="s">
        <v>14752</v>
      </c>
      <c r="Y3106">
        <v>40</v>
      </c>
      <c r="Z3106">
        <v>40</v>
      </c>
      <c r="AA3106">
        <v>9</v>
      </c>
      <c r="AB3106">
        <v>9</v>
      </c>
      <c r="AC3106">
        <v>33</v>
      </c>
    </row>
    <row r="3107" spans="1:29">
      <c r="A3107">
        <v>3441</v>
      </c>
      <c r="B3107" t="s">
        <v>806</v>
      </c>
      <c r="C3107" t="s">
        <v>4786</v>
      </c>
      <c r="J3107" t="s">
        <v>1457</v>
      </c>
      <c r="K3107">
        <v>0</v>
      </c>
      <c r="N3107" t="b">
        <v>1</v>
      </c>
      <c r="O3107" t="b">
        <v>0</v>
      </c>
      <c r="P3107" t="b">
        <v>0</v>
      </c>
      <c r="Q3107">
        <v>1</v>
      </c>
      <c r="R3107">
        <v>2</v>
      </c>
      <c r="S3107">
        <v>1</v>
      </c>
      <c r="T3107">
        <v>2</v>
      </c>
      <c r="U3107" t="b">
        <v>1</v>
      </c>
      <c r="V3107" t="s">
        <v>1103</v>
      </c>
      <c r="W3107" t="s">
        <v>4619</v>
      </c>
      <c r="X3107" t="s">
        <v>14753</v>
      </c>
      <c r="Y3107">
        <v>41</v>
      </c>
      <c r="Z3107">
        <v>41</v>
      </c>
      <c r="AA3107">
        <v>9</v>
      </c>
      <c r="AB3107">
        <v>9</v>
      </c>
      <c r="AC3107">
        <v>33</v>
      </c>
    </row>
    <row r="3108" spans="1:29">
      <c r="A3108">
        <v>3442</v>
      </c>
      <c r="B3108" t="s">
        <v>806</v>
      </c>
      <c r="C3108" t="s">
        <v>4787</v>
      </c>
      <c r="J3108" t="s">
        <v>1457</v>
      </c>
      <c r="K3108">
        <v>0</v>
      </c>
      <c r="N3108" t="b">
        <v>1</v>
      </c>
      <c r="O3108" t="b">
        <v>0</v>
      </c>
      <c r="P3108" t="b">
        <v>0</v>
      </c>
      <c r="Q3108">
        <v>1</v>
      </c>
      <c r="R3108">
        <v>2</v>
      </c>
      <c r="S3108">
        <v>1</v>
      </c>
      <c r="T3108">
        <v>2</v>
      </c>
      <c r="U3108" t="b">
        <v>1</v>
      </c>
      <c r="V3108" t="s">
        <v>1103</v>
      </c>
      <c r="W3108" t="s">
        <v>4619</v>
      </c>
      <c r="X3108" t="s">
        <v>14614</v>
      </c>
      <c r="Y3108">
        <v>42</v>
      </c>
      <c r="Z3108">
        <v>42</v>
      </c>
      <c r="AA3108">
        <v>9</v>
      </c>
      <c r="AB3108">
        <v>9</v>
      </c>
      <c r="AC3108">
        <v>33</v>
      </c>
    </row>
    <row r="3109" spans="1:29">
      <c r="A3109">
        <v>3443</v>
      </c>
      <c r="B3109" t="s">
        <v>806</v>
      </c>
      <c r="C3109" t="s">
        <v>4788</v>
      </c>
      <c r="J3109" t="s">
        <v>1457</v>
      </c>
      <c r="K3109">
        <v>0</v>
      </c>
      <c r="N3109" t="b">
        <v>1</v>
      </c>
      <c r="O3109" t="b">
        <v>0</v>
      </c>
      <c r="P3109" t="b">
        <v>0</v>
      </c>
      <c r="Q3109">
        <v>1</v>
      </c>
      <c r="R3109">
        <v>2</v>
      </c>
      <c r="S3109">
        <v>1</v>
      </c>
      <c r="T3109">
        <v>2</v>
      </c>
      <c r="U3109" t="b">
        <v>1</v>
      </c>
      <c r="V3109" t="s">
        <v>1103</v>
      </c>
      <c r="W3109" t="s">
        <v>4619</v>
      </c>
      <c r="X3109" t="s">
        <v>14618</v>
      </c>
      <c r="Y3109">
        <v>43</v>
      </c>
      <c r="Z3109">
        <v>43</v>
      </c>
      <c r="AA3109">
        <v>9</v>
      </c>
      <c r="AB3109">
        <v>9</v>
      </c>
      <c r="AC3109">
        <v>33</v>
      </c>
    </row>
    <row r="3110" spans="1:29">
      <c r="A3110">
        <v>3444</v>
      </c>
      <c r="B3110" t="s">
        <v>806</v>
      </c>
      <c r="C3110" t="s">
        <v>4789</v>
      </c>
      <c r="J3110" t="s">
        <v>1457</v>
      </c>
      <c r="K3110">
        <v>0</v>
      </c>
      <c r="N3110" t="b">
        <v>1</v>
      </c>
      <c r="O3110" t="b">
        <v>0</v>
      </c>
      <c r="P3110" t="b">
        <v>0</v>
      </c>
      <c r="Q3110">
        <v>1</v>
      </c>
      <c r="R3110">
        <v>2</v>
      </c>
      <c r="S3110">
        <v>1</v>
      </c>
      <c r="T3110">
        <v>2</v>
      </c>
      <c r="U3110" t="b">
        <v>1</v>
      </c>
      <c r="V3110" t="s">
        <v>1103</v>
      </c>
      <c r="W3110" t="s">
        <v>4619</v>
      </c>
      <c r="X3110" t="s">
        <v>14490</v>
      </c>
      <c r="Y3110">
        <v>44</v>
      </c>
      <c r="Z3110">
        <v>44</v>
      </c>
      <c r="AA3110">
        <v>9</v>
      </c>
      <c r="AB3110">
        <v>9</v>
      </c>
      <c r="AC3110">
        <v>33</v>
      </c>
    </row>
    <row r="3111" spans="1:29">
      <c r="A3111">
        <v>3445</v>
      </c>
      <c r="B3111" t="s">
        <v>806</v>
      </c>
      <c r="C3111" t="s">
        <v>4790</v>
      </c>
      <c r="J3111" t="s">
        <v>1457</v>
      </c>
      <c r="K3111">
        <v>0</v>
      </c>
      <c r="N3111" t="b">
        <v>1</v>
      </c>
      <c r="O3111" t="b">
        <v>0</v>
      </c>
      <c r="P3111" t="b">
        <v>0</v>
      </c>
      <c r="Q3111">
        <v>1</v>
      </c>
      <c r="R3111">
        <v>2</v>
      </c>
      <c r="S3111">
        <v>1</v>
      </c>
      <c r="T3111">
        <v>2</v>
      </c>
      <c r="U3111" t="b">
        <v>1</v>
      </c>
      <c r="V3111" t="s">
        <v>1103</v>
      </c>
      <c r="W3111" t="s">
        <v>4619</v>
      </c>
      <c r="X3111" t="s">
        <v>15355</v>
      </c>
      <c r="Y3111">
        <v>45</v>
      </c>
      <c r="Z3111">
        <v>45</v>
      </c>
      <c r="AA3111">
        <v>9</v>
      </c>
      <c r="AB3111">
        <v>9</v>
      </c>
      <c r="AC3111">
        <v>33</v>
      </c>
    </row>
    <row r="3112" spans="1:29">
      <c r="A3112">
        <v>3446</v>
      </c>
      <c r="B3112" t="s">
        <v>806</v>
      </c>
      <c r="C3112" t="s">
        <v>4791</v>
      </c>
      <c r="J3112" t="s">
        <v>1457</v>
      </c>
      <c r="K3112">
        <v>0</v>
      </c>
      <c r="N3112" t="b">
        <v>1</v>
      </c>
      <c r="O3112" t="b">
        <v>0</v>
      </c>
      <c r="P3112" t="b">
        <v>0</v>
      </c>
      <c r="Q3112">
        <v>1</v>
      </c>
      <c r="R3112">
        <v>2</v>
      </c>
      <c r="S3112">
        <v>1</v>
      </c>
      <c r="T3112">
        <v>2</v>
      </c>
      <c r="U3112" t="b">
        <v>1</v>
      </c>
      <c r="V3112" t="s">
        <v>1103</v>
      </c>
      <c r="W3112" t="s">
        <v>4619</v>
      </c>
      <c r="X3112" t="s">
        <v>15439</v>
      </c>
      <c r="Y3112">
        <v>46</v>
      </c>
      <c r="Z3112">
        <v>46</v>
      </c>
      <c r="AA3112">
        <v>9</v>
      </c>
      <c r="AB3112">
        <v>9</v>
      </c>
      <c r="AC3112">
        <v>33</v>
      </c>
    </row>
    <row r="3113" spans="1:29">
      <c r="A3113">
        <v>3447</v>
      </c>
      <c r="B3113" t="s">
        <v>806</v>
      </c>
      <c r="C3113" t="s">
        <v>4792</v>
      </c>
      <c r="J3113" t="s">
        <v>1457</v>
      </c>
      <c r="K3113">
        <v>0</v>
      </c>
      <c r="N3113" t="b">
        <v>1</v>
      </c>
      <c r="O3113" t="b">
        <v>0</v>
      </c>
      <c r="P3113" t="b">
        <v>0</v>
      </c>
      <c r="Q3113">
        <v>1</v>
      </c>
      <c r="R3113">
        <v>2</v>
      </c>
      <c r="S3113">
        <v>1</v>
      </c>
      <c r="T3113">
        <v>2</v>
      </c>
      <c r="U3113" t="b">
        <v>1</v>
      </c>
      <c r="V3113" t="s">
        <v>1103</v>
      </c>
      <c r="W3113" t="s">
        <v>4619</v>
      </c>
      <c r="X3113" t="s">
        <v>14494</v>
      </c>
      <c r="Y3113">
        <v>47</v>
      </c>
      <c r="Z3113">
        <v>47</v>
      </c>
      <c r="AA3113">
        <v>9</v>
      </c>
      <c r="AB3113">
        <v>9</v>
      </c>
      <c r="AC3113">
        <v>33</v>
      </c>
    </row>
    <row r="3114" spans="1:29">
      <c r="A3114">
        <v>3448</v>
      </c>
      <c r="B3114" t="s">
        <v>806</v>
      </c>
      <c r="C3114" t="s">
        <v>4793</v>
      </c>
      <c r="J3114" t="s">
        <v>1457</v>
      </c>
      <c r="K3114">
        <v>0</v>
      </c>
      <c r="N3114" t="b">
        <v>1</v>
      </c>
      <c r="O3114" t="b">
        <v>0</v>
      </c>
      <c r="P3114" t="b">
        <v>0</v>
      </c>
      <c r="Q3114">
        <v>1</v>
      </c>
      <c r="R3114">
        <v>2</v>
      </c>
      <c r="S3114">
        <v>1</v>
      </c>
      <c r="T3114">
        <v>2</v>
      </c>
      <c r="U3114" t="b">
        <v>1</v>
      </c>
      <c r="V3114" t="s">
        <v>1103</v>
      </c>
      <c r="W3114" t="s">
        <v>4619</v>
      </c>
      <c r="X3114" t="s">
        <v>14497</v>
      </c>
      <c r="Y3114">
        <v>48</v>
      </c>
      <c r="Z3114">
        <v>48</v>
      </c>
      <c r="AA3114">
        <v>9</v>
      </c>
      <c r="AB3114">
        <v>9</v>
      </c>
      <c r="AC3114">
        <v>33</v>
      </c>
    </row>
    <row r="3115" spans="1:29">
      <c r="A3115">
        <v>3449</v>
      </c>
      <c r="B3115" t="s">
        <v>806</v>
      </c>
      <c r="C3115" t="s">
        <v>4794</v>
      </c>
      <c r="J3115" t="s">
        <v>1457</v>
      </c>
      <c r="K3115">
        <v>0</v>
      </c>
      <c r="N3115" t="b">
        <v>1</v>
      </c>
      <c r="O3115" t="b">
        <v>0</v>
      </c>
      <c r="P3115" t="b">
        <v>0</v>
      </c>
      <c r="Q3115">
        <v>1</v>
      </c>
      <c r="R3115">
        <v>2</v>
      </c>
      <c r="S3115">
        <v>1</v>
      </c>
      <c r="T3115">
        <v>2</v>
      </c>
      <c r="U3115" t="b">
        <v>1</v>
      </c>
      <c r="V3115" t="s">
        <v>1103</v>
      </c>
      <c r="W3115" t="s">
        <v>4619</v>
      </c>
      <c r="X3115" t="s">
        <v>14500</v>
      </c>
      <c r="Y3115">
        <v>49</v>
      </c>
      <c r="Z3115">
        <v>49</v>
      </c>
      <c r="AA3115">
        <v>9</v>
      </c>
      <c r="AB3115">
        <v>9</v>
      </c>
      <c r="AC3115">
        <v>33</v>
      </c>
    </row>
    <row r="3116" spans="1:29">
      <c r="A3116">
        <v>3450</v>
      </c>
      <c r="B3116" t="s">
        <v>806</v>
      </c>
      <c r="C3116" t="s">
        <v>4795</v>
      </c>
      <c r="J3116" t="s">
        <v>1457</v>
      </c>
      <c r="K3116">
        <v>0</v>
      </c>
      <c r="N3116" t="b">
        <v>1</v>
      </c>
      <c r="O3116" t="b">
        <v>0</v>
      </c>
      <c r="P3116" t="b">
        <v>0</v>
      </c>
      <c r="Q3116">
        <v>1</v>
      </c>
      <c r="R3116">
        <v>2</v>
      </c>
      <c r="S3116">
        <v>1</v>
      </c>
      <c r="T3116">
        <v>2</v>
      </c>
      <c r="U3116" t="b">
        <v>1</v>
      </c>
      <c r="V3116" t="s">
        <v>1103</v>
      </c>
      <c r="W3116" t="s">
        <v>4619</v>
      </c>
      <c r="X3116" t="s">
        <v>14503</v>
      </c>
      <c r="Y3116">
        <v>50</v>
      </c>
      <c r="Z3116">
        <v>50</v>
      </c>
      <c r="AA3116">
        <v>9</v>
      </c>
      <c r="AB3116">
        <v>9</v>
      </c>
      <c r="AC3116">
        <v>33</v>
      </c>
    </row>
    <row r="3117" spans="1:29">
      <c r="A3117">
        <v>3451</v>
      </c>
      <c r="B3117" t="s">
        <v>806</v>
      </c>
      <c r="C3117" t="s">
        <v>4796</v>
      </c>
      <c r="J3117" t="s">
        <v>1457</v>
      </c>
      <c r="K3117">
        <v>0</v>
      </c>
      <c r="N3117" t="b">
        <v>1</v>
      </c>
      <c r="O3117" t="b">
        <v>0</v>
      </c>
      <c r="P3117" t="b">
        <v>0</v>
      </c>
      <c r="Q3117">
        <v>1</v>
      </c>
      <c r="R3117">
        <v>2</v>
      </c>
      <c r="S3117">
        <v>1</v>
      </c>
      <c r="T3117">
        <v>2</v>
      </c>
      <c r="U3117" t="b">
        <v>1</v>
      </c>
      <c r="V3117" t="s">
        <v>1103</v>
      </c>
      <c r="W3117" t="s">
        <v>4619</v>
      </c>
      <c r="X3117" t="s">
        <v>14506</v>
      </c>
      <c r="Y3117">
        <v>51</v>
      </c>
      <c r="Z3117">
        <v>51</v>
      </c>
      <c r="AA3117">
        <v>9</v>
      </c>
      <c r="AB3117">
        <v>9</v>
      </c>
      <c r="AC3117">
        <v>33</v>
      </c>
    </row>
    <row r="3118" spans="1:29">
      <c r="A3118">
        <v>3452</v>
      </c>
      <c r="B3118" t="s">
        <v>806</v>
      </c>
      <c r="C3118" t="s">
        <v>4797</v>
      </c>
      <c r="J3118" t="s">
        <v>1457</v>
      </c>
      <c r="K3118">
        <v>0</v>
      </c>
      <c r="N3118" t="b">
        <v>1</v>
      </c>
      <c r="O3118" t="b">
        <v>0</v>
      </c>
      <c r="P3118" t="b">
        <v>0</v>
      </c>
      <c r="Q3118">
        <v>1</v>
      </c>
      <c r="R3118">
        <v>2</v>
      </c>
      <c r="S3118">
        <v>1</v>
      </c>
      <c r="T3118">
        <v>2</v>
      </c>
      <c r="U3118" t="b">
        <v>1</v>
      </c>
      <c r="V3118" t="s">
        <v>1103</v>
      </c>
      <c r="W3118" t="s">
        <v>4619</v>
      </c>
      <c r="X3118" t="s">
        <v>14509</v>
      </c>
      <c r="Y3118">
        <v>52</v>
      </c>
      <c r="Z3118">
        <v>52</v>
      </c>
      <c r="AA3118">
        <v>9</v>
      </c>
      <c r="AB3118">
        <v>9</v>
      </c>
      <c r="AC3118">
        <v>33</v>
      </c>
    </row>
    <row r="3119" spans="1:29">
      <c r="A3119">
        <v>3453</v>
      </c>
      <c r="B3119" t="s">
        <v>806</v>
      </c>
      <c r="C3119" t="s">
        <v>4798</v>
      </c>
      <c r="J3119" t="s">
        <v>1457</v>
      </c>
      <c r="K3119">
        <v>0</v>
      </c>
      <c r="N3119" t="b">
        <v>1</v>
      </c>
      <c r="O3119" t="b">
        <v>0</v>
      </c>
      <c r="P3119" t="b">
        <v>0</v>
      </c>
      <c r="Q3119">
        <v>1</v>
      </c>
      <c r="R3119">
        <v>2</v>
      </c>
      <c r="S3119">
        <v>1</v>
      </c>
      <c r="T3119">
        <v>2</v>
      </c>
      <c r="U3119" t="b">
        <v>1</v>
      </c>
      <c r="V3119" t="s">
        <v>1103</v>
      </c>
      <c r="W3119" t="s">
        <v>4619</v>
      </c>
      <c r="X3119" t="s">
        <v>14512</v>
      </c>
      <c r="Y3119">
        <v>53</v>
      </c>
      <c r="Z3119">
        <v>53</v>
      </c>
      <c r="AA3119">
        <v>9</v>
      </c>
      <c r="AB3119">
        <v>9</v>
      </c>
      <c r="AC3119">
        <v>33</v>
      </c>
    </row>
    <row r="3120" spans="1:29">
      <c r="A3120">
        <v>3454</v>
      </c>
      <c r="B3120" t="s">
        <v>806</v>
      </c>
      <c r="C3120" t="s">
        <v>4799</v>
      </c>
      <c r="J3120" t="s">
        <v>1457</v>
      </c>
      <c r="K3120">
        <v>0</v>
      </c>
      <c r="N3120" t="b">
        <v>1</v>
      </c>
      <c r="O3120" t="b">
        <v>0</v>
      </c>
      <c r="P3120" t="b">
        <v>0</v>
      </c>
      <c r="Q3120">
        <v>1</v>
      </c>
      <c r="R3120">
        <v>2</v>
      </c>
      <c r="S3120">
        <v>1</v>
      </c>
      <c r="T3120">
        <v>2</v>
      </c>
      <c r="U3120" t="b">
        <v>1</v>
      </c>
      <c r="V3120" t="s">
        <v>1103</v>
      </c>
      <c r="W3120" t="s">
        <v>4619</v>
      </c>
      <c r="X3120" t="s">
        <v>14515</v>
      </c>
      <c r="Y3120">
        <v>54</v>
      </c>
      <c r="Z3120">
        <v>54</v>
      </c>
      <c r="AA3120">
        <v>9</v>
      </c>
      <c r="AB3120">
        <v>9</v>
      </c>
      <c r="AC3120">
        <v>33</v>
      </c>
    </row>
    <row r="3121" spans="1:29">
      <c r="A3121">
        <v>3455</v>
      </c>
      <c r="B3121" t="s">
        <v>806</v>
      </c>
      <c r="C3121" t="s">
        <v>4800</v>
      </c>
      <c r="J3121" t="s">
        <v>1457</v>
      </c>
      <c r="K3121">
        <v>0</v>
      </c>
      <c r="N3121" t="b">
        <v>0</v>
      </c>
      <c r="O3121" t="b">
        <v>1</v>
      </c>
      <c r="P3121" t="b">
        <v>0</v>
      </c>
      <c r="Q3121">
        <v>1</v>
      </c>
      <c r="R3121">
        <v>2</v>
      </c>
      <c r="S3121">
        <v>1</v>
      </c>
      <c r="T3121">
        <v>2</v>
      </c>
      <c r="U3121" t="b">
        <v>1</v>
      </c>
      <c r="V3121" t="s">
        <v>1103</v>
      </c>
      <c r="W3121" t="s">
        <v>4619</v>
      </c>
      <c r="X3121" t="s">
        <v>15623</v>
      </c>
      <c r="Y3121">
        <v>55</v>
      </c>
      <c r="Z3121">
        <v>55</v>
      </c>
      <c r="AA3121">
        <v>5</v>
      </c>
      <c r="AB3121">
        <v>5</v>
      </c>
      <c r="AC3121">
        <v>33</v>
      </c>
    </row>
    <row r="3122" spans="1:29">
      <c r="A3122">
        <v>3456</v>
      </c>
      <c r="B3122" t="s">
        <v>806</v>
      </c>
      <c r="C3122" t="s">
        <v>4801</v>
      </c>
      <c r="J3122" t="s">
        <v>1457</v>
      </c>
      <c r="K3122">
        <v>0</v>
      </c>
      <c r="N3122" t="b">
        <v>0</v>
      </c>
      <c r="O3122" t="b">
        <v>1</v>
      </c>
      <c r="P3122" t="b">
        <v>0</v>
      </c>
      <c r="Q3122">
        <v>1</v>
      </c>
      <c r="R3122">
        <v>2</v>
      </c>
      <c r="S3122">
        <v>1</v>
      </c>
      <c r="T3122">
        <v>2</v>
      </c>
      <c r="U3122" t="b">
        <v>1</v>
      </c>
      <c r="V3122" t="s">
        <v>1103</v>
      </c>
      <c r="W3122" t="s">
        <v>4619</v>
      </c>
      <c r="X3122" t="s">
        <v>14517</v>
      </c>
      <c r="Y3122">
        <v>55</v>
      </c>
      <c r="Z3122">
        <v>55</v>
      </c>
      <c r="AA3122">
        <v>6</v>
      </c>
      <c r="AB3122">
        <v>6</v>
      </c>
      <c r="AC3122">
        <v>33</v>
      </c>
    </row>
    <row r="3123" spans="1:29">
      <c r="A3123">
        <v>3457</v>
      </c>
      <c r="B3123" t="s">
        <v>806</v>
      </c>
      <c r="C3123" t="s">
        <v>4802</v>
      </c>
      <c r="J3123" t="s">
        <v>1457</v>
      </c>
      <c r="K3123">
        <v>0</v>
      </c>
      <c r="N3123" t="b">
        <v>0</v>
      </c>
      <c r="O3123" t="b">
        <v>1</v>
      </c>
      <c r="P3123" t="b">
        <v>0</v>
      </c>
      <c r="Q3123">
        <v>1</v>
      </c>
      <c r="R3123">
        <v>2</v>
      </c>
      <c r="S3123">
        <v>1</v>
      </c>
      <c r="T3123">
        <v>2</v>
      </c>
      <c r="U3123" t="b">
        <v>1</v>
      </c>
      <c r="V3123" t="s">
        <v>1103</v>
      </c>
      <c r="W3123" t="s">
        <v>4619</v>
      </c>
      <c r="X3123" t="s">
        <v>15624</v>
      </c>
      <c r="Y3123">
        <v>55</v>
      </c>
      <c r="Z3123">
        <v>55</v>
      </c>
      <c r="AA3123">
        <v>7</v>
      </c>
      <c r="AB3123">
        <v>7</v>
      </c>
      <c r="AC3123">
        <v>33</v>
      </c>
    </row>
    <row r="3124" spans="1:29">
      <c r="A3124">
        <v>3458</v>
      </c>
      <c r="B3124" t="s">
        <v>806</v>
      </c>
      <c r="C3124" t="s">
        <v>4803</v>
      </c>
      <c r="J3124" t="s">
        <v>1457</v>
      </c>
      <c r="K3124">
        <v>0</v>
      </c>
      <c r="N3124" t="b">
        <v>0</v>
      </c>
      <c r="O3124" t="b">
        <v>1</v>
      </c>
      <c r="P3124" t="b">
        <v>0</v>
      </c>
      <c r="Q3124">
        <v>1</v>
      </c>
      <c r="R3124">
        <v>2</v>
      </c>
      <c r="S3124">
        <v>1</v>
      </c>
      <c r="T3124">
        <v>2</v>
      </c>
      <c r="U3124" t="b">
        <v>1</v>
      </c>
      <c r="V3124" t="s">
        <v>1103</v>
      </c>
      <c r="W3124" t="s">
        <v>4619</v>
      </c>
      <c r="X3124" t="s">
        <v>14518</v>
      </c>
      <c r="Y3124">
        <v>55</v>
      </c>
      <c r="Z3124">
        <v>55</v>
      </c>
      <c r="AA3124">
        <v>9</v>
      </c>
      <c r="AB3124">
        <v>9</v>
      </c>
      <c r="AC3124">
        <v>33</v>
      </c>
    </row>
    <row r="3125" spans="1:29">
      <c r="A3125">
        <v>3459</v>
      </c>
      <c r="B3125" t="s">
        <v>1516</v>
      </c>
      <c r="C3125" t="s">
        <v>4804</v>
      </c>
      <c r="D3125" t="s">
        <v>4805</v>
      </c>
      <c r="E3125" t="s">
        <v>4806</v>
      </c>
      <c r="U3125" t="b">
        <v>1</v>
      </c>
      <c r="V3125" t="s">
        <v>1103</v>
      </c>
      <c r="W3125" t="s">
        <v>4619</v>
      </c>
      <c r="X3125" t="s">
        <v>15625</v>
      </c>
      <c r="Y3125">
        <v>57</v>
      </c>
      <c r="Z3125">
        <v>62</v>
      </c>
      <c r="AA3125">
        <v>2</v>
      </c>
      <c r="AB3125">
        <v>10</v>
      </c>
      <c r="AC3125">
        <v>33</v>
      </c>
    </row>
    <row r="3126" spans="1:29">
      <c r="A3126">
        <v>3460</v>
      </c>
      <c r="B3126" t="s">
        <v>828</v>
      </c>
      <c r="C3126" t="s">
        <v>4807</v>
      </c>
      <c r="U3126" t="b">
        <v>1</v>
      </c>
      <c r="V3126" t="s">
        <v>1103</v>
      </c>
      <c r="W3126" t="s">
        <v>4619</v>
      </c>
      <c r="X3126" t="s">
        <v>15626</v>
      </c>
      <c r="Y3126">
        <v>57</v>
      </c>
      <c r="Z3126">
        <v>62</v>
      </c>
      <c r="AA3126">
        <v>2</v>
      </c>
      <c r="AB3126">
        <v>9</v>
      </c>
      <c r="AC3126">
        <v>33</v>
      </c>
    </row>
    <row r="3127" spans="1:29">
      <c r="A3127">
        <v>3461</v>
      </c>
      <c r="B3127" t="s">
        <v>1521</v>
      </c>
      <c r="C3127" t="s">
        <v>4808</v>
      </c>
      <c r="U3127" t="b">
        <v>1</v>
      </c>
      <c r="V3127" t="s">
        <v>1103</v>
      </c>
      <c r="W3127" t="s">
        <v>4619</v>
      </c>
      <c r="X3127" t="s">
        <v>15627</v>
      </c>
      <c r="Y3127">
        <v>58</v>
      </c>
      <c r="Z3127">
        <v>62</v>
      </c>
      <c r="AA3127">
        <v>2</v>
      </c>
      <c r="AB3127">
        <v>10</v>
      </c>
      <c r="AC3127">
        <v>33</v>
      </c>
    </row>
    <row r="3128" spans="1:29">
      <c r="A3128">
        <v>3462</v>
      </c>
      <c r="B3128" t="s">
        <v>806</v>
      </c>
      <c r="C3128" t="s">
        <v>4809</v>
      </c>
      <c r="J3128" t="s">
        <v>1457</v>
      </c>
      <c r="K3128">
        <v>0</v>
      </c>
      <c r="N3128" t="b">
        <v>0</v>
      </c>
      <c r="O3128" t="b">
        <v>1</v>
      </c>
      <c r="P3128" t="b">
        <v>0</v>
      </c>
      <c r="Q3128">
        <v>1</v>
      </c>
      <c r="R3128">
        <v>2</v>
      </c>
      <c r="S3128">
        <v>1</v>
      </c>
      <c r="T3128">
        <v>2</v>
      </c>
      <c r="U3128" t="b">
        <v>1</v>
      </c>
      <c r="V3128" t="s">
        <v>1103</v>
      </c>
      <c r="W3128" t="s">
        <v>4619</v>
      </c>
      <c r="X3128" t="s">
        <v>15628</v>
      </c>
      <c r="Y3128">
        <v>60</v>
      </c>
      <c r="Z3128">
        <v>60</v>
      </c>
      <c r="AA3128">
        <v>9</v>
      </c>
      <c r="AB3128">
        <v>9</v>
      </c>
      <c r="AC3128">
        <v>33</v>
      </c>
    </row>
    <row r="3129" spans="1:29">
      <c r="A3129">
        <v>3463</v>
      </c>
      <c r="B3129" t="s">
        <v>806</v>
      </c>
      <c r="C3129" t="s">
        <v>4810</v>
      </c>
      <c r="J3129" t="s">
        <v>1457</v>
      </c>
      <c r="K3129">
        <v>0</v>
      </c>
      <c r="N3129" t="b">
        <v>0</v>
      </c>
      <c r="O3129" t="b">
        <v>1</v>
      </c>
      <c r="P3129" t="b">
        <v>0</v>
      </c>
      <c r="Q3129">
        <v>1</v>
      </c>
      <c r="R3129">
        <v>2</v>
      </c>
      <c r="S3129">
        <v>1</v>
      </c>
      <c r="T3129">
        <v>2</v>
      </c>
      <c r="U3129" t="b">
        <v>1</v>
      </c>
      <c r="V3129" t="s">
        <v>1103</v>
      </c>
      <c r="W3129" t="s">
        <v>4619</v>
      </c>
      <c r="X3129" t="s">
        <v>15442</v>
      </c>
      <c r="Y3129">
        <v>61</v>
      </c>
      <c r="Z3129">
        <v>61</v>
      </c>
      <c r="AA3129">
        <v>9</v>
      </c>
      <c r="AB3129">
        <v>9</v>
      </c>
      <c r="AC3129">
        <v>33</v>
      </c>
    </row>
    <row r="3130" spans="1:29">
      <c r="A3130">
        <v>3464</v>
      </c>
      <c r="B3130" t="s">
        <v>806</v>
      </c>
      <c r="C3130" t="s">
        <v>4811</v>
      </c>
      <c r="J3130" t="s">
        <v>1457</v>
      </c>
      <c r="K3130">
        <v>0</v>
      </c>
      <c r="N3130" t="b">
        <v>0</v>
      </c>
      <c r="O3130" t="b">
        <v>1</v>
      </c>
      <c r="P3130" t="b">
        <v>0</v>
      </c>
      <c r="Q3130">
        <v>1</v>
      </c>
      <c r="R3130">
        <v>2</v>
      </c>
      <c r="S3130">
        <v>1</v>
      </c>
      <c r="T3130">
        <v>2</v>
      </c>
      <c r="U3130" t="b">
        <v>1</v>
      </c>
      <c r="V3130" t="s">
        <v>1103</v>
      </c>
      <c r="W3130" t="s">
        <v>4619</v>
      </c>
      <c r="X3130" t="s">
        <v>14532</v>
      </c>
      <c r="Y3130">
        <v>62</v>
      </c>
      <c r="Z3130">
        <v>62</v>
      </c>
      <c r="AA3130">
        <v>9</v>
      </c>
      <c r="AB3130">
        <v>9</v>
      </c>
      <c r="AC3130">
        <v>33</v>
      </c>
    </row>
    <row r="3131" spans="1:29">
      <c r="A3131">
        <v>3469</v>
      </c>
      <c r="B3131" t="s">
        <v>1516</v>
      </c>
      <c r="C3131" t="s">
        <v>4814</v>
      </c>
      <c r="D3131" t="s">
        <v>4812</v>
      </c>
      <c r="E3131" t="s">
        <v>4813</v>
      </c>
      <c r="U3131" t="b">
        <v>1</v>
      </c>
      <c r="V3131" t="s">
        <v>1103</v>
      </c>
      <c r="W3131" t="s">
        <v>4619</v>
      </c>
      <c r="X3131" t="s">
        <v>15629</v>
      </c>
      <c r="Y3131">
        <v>64</v>
      </c>
      <c r="Z3131">
        <v>94</v>
      </c>
      <c r="AA3131">
        <v>2</v>
      </c>
      <c r="AB3131">
        <v>10</v>
      </c>
      <c r="AC3131">
        <v>33</v>
      </c>
    </row>
    <row r="3132" spans="1:29">
      <c r="A3132">
        <v>3470</v>
      </c>
      <c r="B3132" t="s">
        <v>828</v>
      </c>
      <c r="C3132" t="s">
        <v>4815</v>
      </c>
      <c r="U3132" t="b">
        <v>1</v>
      </c>
      <c r="V3132" t="s">
        <v>1103</v>
      </c>
      <c r="W3132" t="s">
        <v>4619</v>
      </c>
      <c r="X3132" t="s">
        <v>15630</v>
      </c>
      <c r="Y3132">
        <v>64</v>
      </c>
      <c r="Z3132">
        <v>94</v>
      </c>
      <c r="AA3132">
        <v>2</v>
      </c>
      <c r="AB3132">
        <v>9</v>
      </c>
      <c r="AC3132">
        <v>33</v>
      </c>
    </row>
    <row r="3133" spans="1:29">
      <c r="A3133">
        <v>3471</v>
      </c>
      <c r="B3133" t="s">
        <v>1521</v>
      </c>
      <c r="C3133" t="s">
        <v>4816</v>
      </c>
      <c r="U3133" t="b">
        <v>1</v>
      </c>
      <c r="V3133" t="s">
        <v>1103</v>
      </c>
      <c r="W3133" t="s">
        <v>4619</v>
      </c>
      <c r="X3133" t="s">
        <v>15631</v>
      </c>
      <c r="Y3133">
        <v>65</v>
      </c>
      <c r="Z3133">
        <v>94</v>
      </c>
      <c r="AA3133">
        <v>2</v>
      </c>
      <c r="AB3133">
        <v>10</v>
      </c>
      <c r="AC3133">
        <v>33</v>
      </c>
    </row>
    <row r="3134" spans="1:29">
      <c r="A3134">
        <v>3472</v>
      </c>
      <c r="B3134" t="s">
        <v>806</v>
      </c>
      <c r="C3134" t="s">
        <v>4817</v>
      </c>
      <c r="G3134" s="234"/>
      <c r="J3134" t="s">
        <v>1449</v>
      </c>
      <c r="K3134">
        <v>0</v>
      </c>
      <c r="N3134" t="b">
        <v>1</v>
      </c>
      <c r="O3134" t="b">
        <v>0</v>
      </c>
      <c r="P3134" t="b">
        <v>0</v>
      </c>
      <c r="Q3134">
        <v>9</v>
      </c>
      <c r="R3134">
        <v>1</v>
      </c>
      <c r="S3134">
        <v>1</v>
      </c>
      <c r="T3134">
        <v>2</v>
      </c>
      <c r="U3134" t="b">
        <v>1</v>
      </c>
      <c r="V3134" t="s">
        <v>1103</v>
      </c>
      <c r="W3134" t="s">
        <v>4619</v>
      </c>
      <c r="X3134" t="s">
        <v>15483</v>
      </c>
      <c r="Y3134">
        <v>66</v>
      </c>
      <c r="Z3134">
        <v>66</v>
      </c>
      <c r="AA3134">
        <v>3</v>
      </c>
      <c r="AB3134">
        <v>3</v>
      </c>
      <c r="AC3134">
        <v>33</v>
      </c>
    </row>
    <row r="3135" spans="1:29">
      <c r="A3135">
        <v>3473</v>
      </c>
      <c r="B3135" t="s">
        <v>806</v>
      </c>
      <c r="C3135" t="s">
        <v>4818</v>
      </c>
      <c r="J3135" t="s">
        <v>1449</v>
      </c>
      <c r="K3135">
        <v>0</v>
      </c>
      <c r="N3135" t="b">
        <v>1</v>
      </c>
      <c r="O3135" t="b">
        <v>0</v>
      </c>
      <c r="P3135" t="b">
        <v>0</v>
      </c>
      <c r="Q3135">
        <v>9</v>
      </c>
      <c r="R3135">
        <v>1</v>
      </c>
      <c r="S3135">
        <v>1</v>
      </c>
      <c r="T3135">
        <v>5</v>
      </c>
      <c r="U3135" t="b">
        <v>1</v>
      </c>
      <c r="V3135" t="s">
        <v>1103</v>
      </c>
      <c r="W3135" t="s">
        <v>4619</v>
      </c>
      <c r="X3135" t="s">
        <v>15546</v>
      </c>
      <c r="Y3135">
        <v>69</v>
      </c>
      <c r="Z3135">
        <v>69</v>
      </c>
      <c r="AA3135">
        <v>3</v>
      </c>
      <c r="AB3135">
        <v>3</v>
      </c>
      <c r="AC3135">
        <v>33</v>
      </c>
    </row>
    <row r="3136" spans="1:29">
      <c r="A3136">
        <v>3474</v>
      </c>
      <c r="B3136" t="s">
        <v>806</v>
      </c>
      <c r="C3136" t="s">
        <v>4819</v>
      </c>
      <c r="J3136" t="s">
        <v>1449</v>
      </c>
      <c r="K3136">
        <v>0</v>
      </c>
      <c r="N3136" t="b">
        <v>1</v>
      </c>
      <c r="O3136" t="b">
        <v>0</v>
      </c>
      <c r="P3136" t="b">
        <v>0</v>
      </c>
      <c r="Q3136">
        <v>9</v>
      </c>
      <c r="R3136">
        <v>1</v>
      </c>
      <c r="S3136">
        <v>1</v>
      </c>
      <c r="T3136">
        <v>5</v>
      </c>
      <c r="U3136" t="b">
        <v>1</v>
      </c>
      <c r="V3136" t="s">
        <v>1103</v>
      </c>
      <c r="W3136" t="s">
        <v>4619</v>
      </c>
      <c r="X3136" t="s">
        <v>15547</v>
      </c>
      <c r="Y3136">
        <v>70</v>
      </c>
      <c r="Z3136">
        <v>70</v>
      </c>
      <c r="AA3136">
        <v>3</v>
      </c>
      <c r="AB3136">
        <v>3</v>
      </c>
      <c r="AC3136">
        <v>33</v>
      </c>
    </row>
    <row r="3137" spans="1:29">
      <c r="A3137">
        <v>3475</v>
      </c>
      <c r="B3137" t="s">
        <v>806</v>
      </c>
      <c r="C3137" t="s">
        <v>4820</v>
      </c>
      <c r="J3137" t="s">
        <v>1449</v>
      </c>
      <c r="K3137">
        <v>0</v>
      </c>
      <c r="N3137" t="b">
        <v>1</v>
      </c>
      <c r="O3137" t="b">
        <v>0</v>
      </c>
      <c r="P3137" t="b">
        <v>0</v>
      </c>
      <c r="Q3137">
        <v>9</v>
      </c>
      <c r="R3137">
        <v>1</v>
      </c>
      <c r="S3137">
        <v>1</v>
      </c>
      <c r="T3137">
        <v>5</v>
      </c>
      <c r="U3137" t="b">
        <v>1</v>
      </c>
      <c r="V3137" t="s">
        <v>1103</v>
      </c>
      <c r="W3137" t="s">
        <v>4619</v>
      </c>
      <c r="X3137" t="s">
        <v>15632</v>
      </c>
      <c r="Y3137">
        <v>71</v>
      </c>
      <c r="Z3137">
        <v>71</v>
      </c>
      <c r="AA3137">
        <v>3</v>
      </c>
      <c r="AB3137">
        <v>3</v>
      </c>
      <c r="AC3137">
        <v>33</v>
      </c>
    </row>
    <row r="3138" spans="1:29">
      <c r="A3138">
        <v>3476</v>
      </c>
      <c r="B3138" t="s">
        <v>806</v>
      </c>
      <c r="C3138" t="s">
        <v>4821</v>
      </c>
      <c r="J3138" t="s">
        <v>1449</v>
      </c>
      <c r="K3138">
        <v>0</v>
      </c>
      <c r="N3138" t="b">
        <v>1</v>
      </c>
      <c r="O3138" t="b">
        <v>0</v>
      </c>
      <c r="P3138" t="b">
        <v>0</v>
      </c>
      <c r="Q3138">
        <v>9</v>
      </c>
      <c r="R3138">
        <v>1</v>
      </c>
      <c r="S3138">
        <v>1</v>
      </c>
      <c r="T3138">
        <v>5</v>
      </c>
      <c r="U3138" t="b">
        <v>1</v>
      </c>
      <c r="V3138" t="s">
        <v>1103</v>
      </c>
      <c r="W3138" t="s">
        <v>4619</v>
      </c>
      <c r="X3138" t="s">
        <v>15633</v>
      </c>
      <c r="Y3138">
        <v>72</v>
      </c>
      <c r="Z3138">
        <v>72</v>
      </c>
      <c r="AA3138">
        <v>3</v>
      </c>
      <c r="AB3138">
        <v>3</v>
      </c>
      <c r="AC3138">
        <v>33</v>
      </c>
    </row>
    <row r="3139" spans="1:29">
      <c r="A3139">
        <v>3477</v>
      </c>
      <c r="B3139" t="s">
        <v>806</v>
      </c>
      <c r="C3139" t="s">
        <v>4822</v>
      </c>
      <c r="J3139" t="s">
        <v>1449</v>
      </c>
      <c r="K3139">
        <v>0</v>
      </c>
      <c r="N3139" t="b">
        <v>1</v>
      </c>
      <c r="O3139" t="b">
        <v>0</v>
      </c>
      <c r="P3139" t="b">
        <v>0</v>
      </c>
      <c r="Q3139">
        <v>9</v>
      </c>
      <c r="R3139">
        <v>1</v>
      </c>
      <c r="S3139">
        <v>1</v>
      </c>
      <c r="T3139">
        <v>5</v>
      </c>
      <c r="U3139" t="b">
        <v>1</v>
      </c>
      <c r="V3139" t="s">
        <v>1103</v>
      </c>
      <c r="W3139" t="s">
        <v>4619</v>
      </c>
      <c r="X3139" t="s">
        <v>15634</v>
      </c>
      <c r="Y3139">
        <v>73</v>
      </c>
      <c r="Z3139">
        <v>73</v>
      </c>
      <c r="AA3139">
        <v>3</v>
      </c>
      <c r="AB3139">
        <v>3</v>
      </c>
      <c r="AC3139">
        <v>33</v>
      </c>
    </row>
    <row r="3140" spans="1:29">
      <c r="A3140">
        <v>3478</v>
      </c>
      <c r="B3140" t="s">
        <v>806</v>
      </c>
      <c r="C3140" t="s">
        <v>4823</v>
      </c>
      <c r="J3140" t="s">
        <v>1449</v>
      </c>
      <c r="K3140">
        <v>0</v>
      </c>
      <c r="N3140" t="b">
        <v>1</v>
      </c>
      <c r="O3140" t="b">
        <v>0</v>
      </c>
      <c r="P3140" t="b">
        <v>0</v>
      </c>
      <c r="Q3140">
        <v>9</v>
      </c>
      <c r="R3140">
        <v>1</v>
      </c>
      <c r="S3140">
        <v>1</v>
      </c>
      <c r="T3140">
        <v>5</v>
      </c>
      <c r="U3140" t="b">
        <v>1</v>
      </c>
      <c r="V3140" t="s">
        <v>1103</v>
      </c>
      <c r="W3140" t="s">
        <v>4619</v>
      </c>
      <c r="X3140" t="s">
        <v>15635</v>
      </c>
      <c r="Y3140">
        <v>74</v>
      </c>
      <c r="Z3140">
        <v>74</v>
      </c>
      <c r="AA3140">
        <v>3</v>
      </c>
      <c r="AB3140">
        <v>3</v>
      </c>
      <c r="AC3140">
        <v>33</v>
      </c>
    </row>
    <row r="3141" spans="1:29">
      <c r="A3141">
        <v>3479</v>
      </c>
      <c r="B3141" t="s">
        <v>806</v>
      </c>
      <c r="C3141" t="s">
        <v>4824</v>
      </c>
      <c r="J3141" t="s">
        <v>1449</v>
      </c>
      <c r="K3141">
        <v>0</v>
      </c>
      <c r="N3141" t="b">
        <v>1</v>
      </c>
      <c r="O3141" t="b">
        <v>0</v>
      </c>
      <c r="P3141" t="b">
        <v>0</v>
      </c>
      <c r="Q3141">
        <v>9</v>
      </c>
      <c r="R3141">
        <v>1</v>
      </c>
      <c r="S3141">
        <v>1</v>
      </c>
      <c r="T3141">
        <v>5</v>
      </c>
      <c r="U3141" t="b">
        <v>1</v>
      </c>
      <c r="V3141" t="s">
        <v>1103</v>
      </c>
      <c r="W3141" t="s">
        <v>4619</v>
      </c>
      <c r="X3141" t="s">
        <v>15636</v>
      </c>
      <c r="Y3141">
        <v>75</v>
      </c>
      <c r="Z3141">
        <v>75</v>
      </c>
      <c r="AA3141">
        <v>3</v>
      </c>
      <c r="AB3141">
        <v>3</v>
      </c>
      <c r="AC3141">
        <v>33</v>
      </c>
    </row>
    <row r="3142" spans="1:29">
      <c r="A3142">
        <v>3480</v>
      </c>
      <c r="B3142" t="s">
        <v>806</v>
      </c>
      <c r="C3142" t="s">
        <v>4825</v>
      </c>
      <c r="J3142" t="s">
        <v>1449</v>
      </c>
      <c r="K3142">
        <v>0</v>
      </c>
      <c r="N3142" t="b">
        <v>1</v>
      </c>
      <c r="O3142" t="b">
        <v>0</v>
      </c>
      <c r="P3142" t="b">
        <v>0</v>
      </c>
      <c r="Q3142">
        <v>9</v>
      </c>
      <c r="R3142">
        <v>1</v>
      </c>
      <c r="S3142">
        <v>1</v>
      </c>
      <c r="T3142">
        <v>5</v>
      </c>
      <c r="U3142" t="b">
        <v>1</v>
      </c>
      <c r="V3142" t="s">
        <v>1103</v>
      </c>
      <c r="W3142" t="s">
        <v>4619</v>
      </c>
      <c r="X3142" t="s">
        <v>15637</v>
      </c>
      <c r="Y3142">
        <v>76</v>
      </c>
      <c r="Z3142">
        <v>76</v>
      </c>
      <c r="AA3142">
        <v>3</v>
      </c>
      <c r="AB3142">
        <v>3</v>
      </c>
      <c r="AC3142">
        <v>33</v>
      </c>
    </row>
    <row r="3143" spans="1:29">
      <c r="A3143">
        <v>3481</v>
      </c>
      <c r="B3143" t="s">
        <v>806</v>
      </c>
      <c r="C3143" t="s">
        <v>4826</v>
      </c>
      <c r="J3143" t="s">
        <v>1449</v>
      </c>
      <c r="K3143">
        <v>0</v>
      </c>
      <c r="N3143" t="b">
        <v>1</v>
      </c>
      <c r="O3143" t="b">
        <v>0</v>
      </c>
      <c r="P3143" t="b">
        <v>0</v>
      </c>
      <c r="Q3143">
        <v>9</v>
      </c>
      <c r="R3143">
        <v>1</v>
      </c>
      <c r="S3143">
        <v>1</v>
      </c>
      <c r="T3143">
        <v>5</v>
      </c>
      <c r="U3143" t="b">
        <v>1</v>
      </c>
      <c r="V3143" t="s">
        <v>1103</v>
      </c>
      <c r="W3143" t="s">
        <v>4619</v>
      </c>
      <c r="X3143" t="s">
        <v>15638</v>
      </c>
      <c r="Y3143">
        <v>77</v>
      </c>
      <c r="Z3143">
        <v>77</v>
      </c>
      <c r="AA3143">
        <v>3</v>
      </c>
      <c r="AB3143">
        <v>3</v>
      </c>
      <c r="AC3143">
        <v>33</v>
      </c>
    </row>
    <row r="3144" spans="1:29">
      <c r="A3144">
        <v>3482</v>
      </c>
      <c r="B3144" t="s">
        <v>806</v>
      </c>
      <c r="C3144" t="s">
        <v>4827</v>
      </c>
      <c r="J3144" t="s">
        <v>1449</v>
      </c>
      <c r="K3144">
        <v>0</v>
      </c>
      <c r="N3144" t="b">
        <v>1</v>
      </c>
      <c r="O3144" t="b">
        <v>0</v>
      </c>
      <c r="P3144" t="b">
        <v>0</v>
      </c>
      <c r="Q3144">
        <v>9</v>
      </c>
      <c r="R3144">
        <v>1</v>
      </c>
      <c r="S3144">
        <v>1</v>
      </c>
      <c r="T3144">
        <v>5</v>
      </c>
      <c r="U3144" t="b">
        <v>1</v>
      </c>
      <c r="V3144" t="s">
        <v>1103</v>
      </c>
      <c r="W3144" t="s">
        <v>4619</v>
      </c>
      <c r="X3144" t="s">
        <v>15639</v>
      </c>
      <c r="Y3144">
        <v>78</v>
      </c>
      <c r="Z3144">
        <v>78</v>
      </c>
      <c r="AA3144">
        <v>3</v>
      </c>
      <c r="AB3144">
        <v>3</v>
      </c>
      <c r="AC3144">
        <v>33</v>
      </c>
    </row>
    <row r="3145" spans="1:29">
      <c r="A3145">
        <v>3483</v>
      </c>
      <c r="B3145" t="s">
        <v>806</v>
      </c>
      <c r="C3145" t="s">
        <v>4828</v>
      </c>
      <c r="J3145" t="s">
        <v>1449</v>
      </c>
      <c r="K3145">
        <v>0</v>
      </c>
      <c r="N3145" t="b">
        <v>1</v>
      </c>
      <c r="O3145" t="b">
        <v>0</v>
      </c>
      <c r="P3145" t="b">
        <v>0</v>
      </c>
      <c r="Q3145">
        <v>9</v>
      </c>
      <c r="R3145">
        <v>1</v>
      </c>
      <c r="S3145">
        <v>1</v>
      </c>
      <c r="T3145">
        <v>5</v>
      </c>
      <c r="U3145" t="b">
        <v>1</v>
      </c>
      <c r="V3145" t="s">
        <v>1103</v>
      </c>
      <c r="W3145" t="s">
        <v>4619</v>
      </c>
      <c r="X3145" t="s">
        <v>15640</v>
      </c>
      <c r="Y3145">
        <v>79</v>
      </c>
      <c r="Z3145">
        <v>79</v>
      </c>
      <c r="AA3145">
        <v>3</v>
      </c>
      <c r="AB3145">
        <v>3</v>
      </c>
      <c r="AC3145">
        <v>33</v>
      </c>
    </row>
    <row r="3146" spans="1:29">
      <c r="A3146">
        <v>3484</v>
      </c>
      <c r="B3146" t="s">
        <v>806</v>
      </c>
      <c r="C3146" t="s">
        <v>4829</v>
      </c>
      <c r="J3146" t="s">
        <v>1449</v>
      </c>
      <c r="K3146">
        <v>0</v>
      </c>
      <c r="N3146" t="b">
        <v>1</v>
      </c>
      <c r="O3146" t="b">
        <v>0</v>
      </c>
      <c r="P3146" t="b">
        <v>0</v>
      </c>
      <c r="Q3146">
        <v>9</v>
      </c>
      <c r="R3146">
        <v>1</v>
      </c>
      <c r="S3146">
        <v>1</v>
      </c>
      <c r="T3146">
        <v>5</v>
      </c>
      <c r="U3146" t="b">
        <v>1</v>
      </c>
      <c r="V3146" t="s">
        <v>1103</v>
      </c>
      <c r="W3146" t="s">
        <v>4619</v>
      </c>
      <c r="X3146" t="s">
        <v>15641</v>
      </c>
      <c r="Y3146">
        <v>80</v>
      </c>
      <c r="Z3146">
        <v>80</v>
      </c>
      <c r="AA3146">
        <v>3</v>
      </c>
      <c r="AB3146">
        <v>3</v>
      </c>
      <c r="AC3146">
        <v>33</v>
      </c>
    </row>
    <row r="3147" spans="1:29">
      <c r="A3147">
        <v>3485</v>
      </c>
      <c r="B3147" t="s">
        <v>806</v>
      </c>
      <c r="C3147" t="s">
        <v>4830</v>
      </c>
      <c r="J3147" t="s">
        <v>1449</v>
      </c>
      <c r="K3147">
        <v>0</v>
      </c>
      <c r="N3147" t="b">
        <v>1</v>
      </c>
      <c r="O3147" t="b">
        <v>0</v>
      </c>
      <c r="P3147" t="b">
        <v>0</v>
      </c>
      <c r="Q3147">
        <v>9</v>
      </c>
      <c r="R3147">
        <v>1</v>
      </c>
      <c r="S3147">
        <v>1</v>
      </c>
      <c r="T3147">
        <v>5</v>
      </c>
      <c r="U3147" t="b">
        <v>1</v>
      </c>
      <c r="V3147" t="s">
        <v>1103</v>
      </c>
      <c r="W3147" t="s">
        <v>4619</v>
      </c>
      <c r="X3147" t="s">
        <v>15642</v>
      </c>
      <c r="Y3147">
        <v>81</v>
      </c>
      <c r="Z3147">
        <v>81</v>
      </c>
      <c r="AA3147">
        <v>3</v>
      </c>
      <c r="AB3147">
        <v>3</v>
      </c>
      <c r="AC3147">
        <v>33</v>
      </c>
    </row>
    <row r="3148" spans="1:29">
      <c r="A3148">
        <v>3486</v>
      </c>
      <c r="B3148" t="s">
        <v>806</v>
      </c>
      <c r="C3148" t="s">
        <v>4831</v>
      </c>
      <c r="J3148" t="s">
        <v>1449</v>
      </c>
      <c r="K3148">
        <v>0</v>
      </c>
      <c r="N3148" t="b">
        <v>1</v>
      </c>
      <c r="O3148" t="b">
        <v>0</v>
      </c>
      <c r="P3148" t="b">
        <v>0</v>
      </c>
      <c r="Q3148">
        <v>9</v>
      </c>
      <c r="R3148">
        <v>1</v>
      </c>
      <c r="S3148">
        <v>1</v>
      </c>
      <c r="T3148">
        <v>5</v>
      </c>
      <c r="U3148" t="b">
        <v>1</v>
      </c>
      <c r="V3148" t="s">
        <v>1103</v>
      </c>
      <c r="W3148" t="s">
        <v>4619</v>
      </c>
      <c r="X3148" t="s">
        <v>15643</v>
      </c>
      <c r="Y3148">
        <v>82</v>
      </c>
      <c r="Z3148">
        <v>82</v>
      </c>
      <c r="AA3148">
        <v>3</v>
      </c>
      <c r="AB3148">
        <v>3</v>
      </c>
      <c r="AC3148">
        <v>33</v>
      </c>
    </row>
    <row r="3149" spans="1:29">
      <c r="A3149">
        <v>3487</v>
      </c>
      <c r="B3149" t="s">
        <v>806</v>
      </c>
      <c r="C3149" t="s">
        <v>4832</v>
      </c>
      <c r="J3149" t="s">
        <v>1449</v>
      </c>
      <c r="K3149">
        <v>0</v>
      </c>
      <c r="N3149" t="b">
        <v>1</v>
      </c>
      <c r="O3149" t="b">
        <v>0</v>
      </c>
      <c r="P3149" t="b">
        <v>0</v>
      </c>
      <c r="Q3149">
        <v>9</v>
      </c>
      <c r="R3149">
        <v>1</v>
      </c>
      <c r="S3149">
        <v>1</v>
      </c>
      <c r="T3149">
        <v>5</v>
      </c>
      <c r="U3149" t="b">
        <v>1</v>
      </c>
      <c r="V3149" t="s">
        <v>1103</v>
      </c>
      <c r="W3149" t="s">
        <v>4619</v>
      </c>
      <c r="X3149" t="s">
        <v>15644</v>
      </c>
      <c r="Y3149">
        <v>83</v>
      </c>
      <c r="Z3149">
        <v>83</v>
      </c>
      <c r="AA3149">
        <v>3</v>
      </c>
      <c r="AB3149">
        <v>3</v>
      </c>
      <c r="AC3149">
        <v>33</v>
      </c>
    </row>
    <row r="3150" spans="1:29">
      <c r="A3150">
        <v>3488</v>
      </c>
      <c r="B3150" t="s">
        <v>806</v>
      </c>
      <c r="C3150" t="s">
        <v>4833</v>
      </c>
      <c r="J3150" t="s">
        <v>1449</v>
      </c>
      <c r="K3150">
        <v>0</v>
      </c>
      <c r="N3150" t="b">
        <v>1</v>
      </c>
      <c r="O3150" t="b">
        <v>0</v>
      </c>
      <c r="P3150" t="b">
        <v>0</v>
      </c>
      <c r="Q3150">
        <v>9</v>
      </c>
      <c r="R3150">
        <v>1</v>
      </c>
      <c r="S3150">
        <v>1</v>
      </c>
      <c r="T3150">
        <v>5</v>
      </c>
      <c r="U3150" t="b">
        <v>1</v>
      </c>
      <c r="V3150" t="s">
        <v>1103</v>
      </c>
      <c r="W3150" t="s">
        <v>4619</v>
      </c>
      <c r="X3150" t="s">
        <v>15645</v>
      </c>
      <c r="Y3150">
        <v>84</v>
      </c>
      <c r="Z3150">
        <v>84</v>
      </c>
      <c r="AA3150">
        <v>3</v>
      </c>
      <c r="AB3150">
        <v>3</v>
      </c>
      <c r="AC3150">
        <v>33</v>
      </c>
    </row>
    <row r="3151" spans="1:29">
      <c r="A3151">
        <v>3489</v>
      </c>
      <c r="B3151" t="s">
        <v>806</v>
      </c>
      <c r="C3151" t="s">
        <v>4834</v>
      </c>
      <c r="J3151" t="s">
        <v>1449</v>
      </c>
      <c r="K3151">
        <v>0</v>
      </c>
      <c r="N3151" t="b">
        <v>1</v>
      </c>
      <c r="O3151" t="b">
        <v>0</v>
      </c>
      <c r="P3151" t="b">
        <v>0</v>
      </c>
      <c r="Q3151">
        <v>9</v>
      </c>
      <c r="R3151">
        <v>1</v>
      </c>
      <c r="S3151">
        <v>1</v>
      </c>
      <c r="T3151">
        <v>5</v>
      </c>
      <c r="U3151" t="b">
        <v>1</v>
      </c>
      <c r="V3151" t="s">
        <v>1103</v>
      </c>
      <c r="W3151" t="s">
        <v>4619</v>
      </c>
      <c r="X3151" t="s">
        <v>15646</v>
      </c>
      <c r="Y3151">
        <v>85</v>
      </c>
      <c r="Z3151">
        <v>85</v>
      </c>
      <c r="AA3151">
        <v>3</v>
      </c>
      <c r="AB3151">
        <v>3</v>
      </c>
      <c r="AC3151">
        <v>33</v>
      </c>
    </row>
    <row r="3152" spans="1:29">
      <c r="A3152">
        <v>3490</v>
      </c>
      <c r="B3152" t="s">
        <v>806</v>
      </c>
      <c r="C3152" t="s">
        <v>4835</v>
      </c>
      <c r="J3152" t="s">
        <v>1449</v>
      </c>
      <c r="K3152">
        <v>0</v>
      </c>
      <c r="N3152" t="b">
        <v>1</v>
      </c>
      <c r="O3152" t="b">
        <v>0</v>
      </c>
      <c r="P3152" t="b">
        <v>0</v>
      </c>
      <c r="Q3152">
        <v>9</v>
      </c>
      <c r="R3152">
        <v>1</v>
      </c>
      <c r="S3152">
        <v>1</v>
      </c>
      <c r="T3152">
        <v>5</v>
      </c>
      <c r="U3152" t="b">
        <v>1</v>
      </c>
      <c r="V3152" t="s">
        <v>1103</v>
      </c>
      <c r="W3152" t="s">
        <v>4619</v>
      </c>
      <c r="X3152" t="s">
        <v>15647</v>
      </c>
      <c r="Y3152">
        <v>86</v>
      </c>
      <c r="Z3152">
        <v>86</v>
      </c>
      <c r="AA3152">
        <v>3</v>
      </c>
      <c r="AB3152">
        <v>3</v>
      </c>
      <c r="AC3152">
        <v>33</v>
      </c>
    </row>
    <row r="3153" spans="1:29">
      <c r="A3153">
        <v>3491</v>
      </c>
      <c r="B3153" t="s">
        <v>806</v>
      </c>
      <c r="C3153" t="s">
        <v>4836</v>
      </c>
      <c r="J3153" t="s">
        <v>1449</v>
      </c>
      <c r="K3153">
        <v>0</v>
      </c>
      <c r="N3153" t="b">
        <v>1</v>
      </c>
      <c r="O3153" t="b">
        <v>0</v>
      </c>
      <c r="P3153" t="b">
        <v>0</v>
      </c>
      <c r="Q3153">
        <v>9</v>
      </c>
      <c r="R3153">
        <v>1</v>
      </c>
      <c r="S3153">
        <v>1</v>
      </c>
      <c r="T3153">
        <v>5</v>
      </c>
      <c r="U3153" t="b">
        <v>1</v>
      </c>
      <c r="V3153" t="s">
        <v>1103</v>
      </c>
      <c r="W3153" t="s">
        <v>4619</v>
      </c>
      <c r="X3153" t="s">
        <v>15648</v>
      </c>
      <c r="Y3153">
        <v>87</v>
      </c>
      <c r="Z3153">
        <v>87</v>
      </c>
      <c r="AA3153">
        <v>3</v>
      </c>
      <c r="AB3153">
        <v>3</v>
      </c>
      <c r="AC3153">
        <v>33</v>
      </c>
    </row>
    <row r="3154" spans="1:29">
      <c r="A3154">
        <v>3492</v>
      </c>
      <c r="B3154" t="s">
        <v>806</v>
      </c>
      <c r="C3154" t="s">
        <v>4837</v>
      </c>
      <c r="J3154" t="s">
        <v>1449</v>
      </c>
      <c r="K3154">
        <v>0</v>
      </c>
      <c r="N3154" t="b">
        <v>1</v>
      </c>
      <c r="O3154" t="b">
        <v>0</v>
      </c>
      <c r="P3154" t="b">
        <v>0</v>
      </c>
      <c r="Q3154">
        <v>9</v>
      </c>
      <c r="R3154">
        <v>1</v>
      </c>
      <c r="S3154">
        <v>1</v>
      </c>
      <c r="T3154">
        <v>5</v>
      </c>
      <c r="U3154" t="b">
        <v>1</v>
      </c>
      <c r="V3154" t="s">
        <v>1103</v>
      </c>
      <c r="W3154" t="s">
        <v>4619</v>
      </c>
      <c r="X3154" t="s">
        <v>15649</v>
      </c>
      <c r="Y3154">
        <v>88</v>
      </c>
      <c r="Z3154">
        <v>88</v>
      </c>
      <c r="AA3154">
        <v>3</v>
      </c>
      <c r="AB3154">
        <v>3</v>
      </c>
      <c r="AC3154">
        <v>33</v>
      </c>
    </row>
    <row r="3155" spans="1:29">
      <c r="A3155">
        <v>3493</v>
      </c>
      <c r="B3155" t="s">
        <v>806</v>
      </c>
      <c r="C3155" t="s">
        <v>4838</v>
      </c>
      <c r="J3155" t="s">
        <v>1449</v>
      </c>
      <c r="K3155">
        <v>0</v>
      </c>
      <c r="N3155" t="b">
        <v>1</v>
      </c>
      <c r="O3155" t="b">
        <v>0</v>
      </c>
      <c r="P3155" t="b">
        <v>0</v>
      </c>
      <c r="Q3155">
        <v>9</v>
      </c>
      <c r="R3155">
        <v>1</v>
      </c>
      <c r="S3155">
        <v>1</v>
      </c>
      <c r="T3155">
        <v>5</v>
      </c>
      <c r="U3155" t="b">
        <v>1</v>
      </c>
      <c r="V3155" t="s">
        <v>1103</v>
      </c>
      <c r="W3155" t="s">
        <v>4619</v>
      </c>
      <c r="X3155" t="s">
        <v>15650</v>
      </c>
      <c r="Y3155">
        <v>89</v>
      </c>
      <c r="Z3155">
        <v>89</v>
      </c>
      <c r="AA3155">
        <v>3</v>
      </c>
      <c r="AB3155">
        <v>3</v>
      </c>
      <c r="AC3155">
        <v>33</v>
      </c>
    </row>
    <row r="3156" spans="1:29">
      <c r="A3156">
        <v>3494</v>
      </c>
      <c r="B3156" t="s">
        <v>806</v>
      </c>
      <c r="C3156" t="s">
        <v>4839</v>
      </c>
      <c r="J3156" t="s">
        <v>1449</v>
      </c>
      <c r="K3156">
        <v>0</v>
      </c>
      <c r="N3156" t="b">
        <v>1</v>
      </c>
      <c r="O3156" t="b">
        <v>0</v>
      </c>
      <c r="P3156" t="b">
        <v>0</v>
      </c>
      <c r="Q3156">
        <v>9</v>
      </c>
      <c r="R3156">
        <v>1</v>
      </c>
      <c r="S3156">
        <v>1</v>
      </c>
      <c r="T3156">
        <v>5</v>
      </c>
      <c r="U3156" t="b">
        <v>1</v>
      </c>
      <c r="V3156" t="s">
        <v>1103</v>
      </c>
      <c r="W3156" t="s">
        <v>4619</v>
      </c>
      <c r="X3156" t="s">
        <v>15651</v>
      </c>
      <c r="Y3156">
        <v>90</v>
      </c>
      <c r="Z3156">
        <v>90</v>
      </c>
      <c r="AA3156">
        <v>3</v>
      </c>
      <c r="AB3156">
        <v>3</v>
      </c>
      <c r="AC3156">
        <v>33</v>
      </c>
    </row>
    <row r="3157" spans="1:29">
      <c r="A3157">
        <v>3495</v>
      </c>
      <c r="B3157" t="s">
        <v>806</v>
      </c>
      <c r="C3157" t="s">
        <v>4840</v>
      </c>
      <c r="J3157" t="s">
        <v>1449</v>
      </c>
      <c r="K3157">
        <v>0</v>
      </c>
      <c r="N3157" t="b">
        <v>1</v>
      </c>
      <c r="O3157" t="b">
        <v>0</v>
      </c>
      <c r="P3157" t="b">
        <v>0</v>
      </c>
      <c r="Q3157">
        <v>9</v>
      </c>
      <c r="R3157">
        <v>1</v>
      </c>
      <c r="S3157">
        <v>1</v>
      </c>
      <c r="T3157">
        <v>5</v>
      </c>
      <c r="U3157" t="b">
        <v>1</v>
      </c>
      <c r="V3157" t="s">
        <v>1103</v>
      </c>
      <c r="W3157" t="s">
        <v>4619</v>
      </c>
      <c r="X3157" t="s">
        <v>15652</v>
      </c>
      <c r="Y3157">
        <v>91</v>
      </c>
      <c r="Z3157">
        <v>91</v>
      </c>
      <c r="AA3157">
        <v>3</v>
      </c>
      <c r="AB3157">
        <v>3</v>
      </c>
      <c r="AC3157">
        <v>33</v>
      </c>
    </row>
    <row r="3158" spans="1:29">
      <c r="A3158">
        <v>3496</v>
      </c>
      <c r="B3158" t="s">
        <v>806</v>
      </c>
      <c r="C3158" t="s">
        <v>4841</v>
      </c>
      <c r="J3158" t="s">
        <v>1449</v>
      </c>
      <c r="K3158">
        <v>0</v>
      </c>
      <c r="N3158" t="b">
        <v>1</v>
      </c>
      <c r="O3158" t="b">
        <v>0</v>
      </c>
      <c r="P3158" t="b">
        <v>0</v>
      </c>
      <c r="Q3158">
        <v>9</v>
      </c>
      <c r="R3158">
        <v>1</v>
      </c>
      <c r="S3158">
        <v>1</v>
      </c>
      <c r="T3158">
        <v>5</v>
      </c>
      <c r="U3158" t="b">
        <v>1</v>
      </c>
      <c r="V3158" t="s">
        <v>1103</v>
      </c>
      <c r="W3158" t="s">
        <v>4619</v>
      </c>
      <c r="X3158" t="s">
        <v>15653</v>
      </c>
      <c r="Y3158">
        <v>92</v>
      </c>
      <c r="Z3158">
        <v>92</v>
      </c>
      <c r="AA3158">
        <v>3</v>
      </c>
      <c r="AB3158">
        <v>3</v>
      </c>
      <c r="AC3158">
        <v>33</v>
      </c>
    </row>
    <row r="3159" spans="1:29">
      <c r="A3159">
        <v>3497</v>
      </c>
      <c r="B3159" t="s">
        <v>806</v>
      </c>
      <c r="C3159" t="s">
        <v>4842</v>
      </c>
      <c r="J3159" t="s">
        <v>1449</v>
      </c>
      <c r="K3159">
        <v>0</v>
      </c>
      <c r="N3159" t="b">
        <v>1</v>
      </c>
      <c r="O3159" t="b">
        <v>0</v>
      </c>
      <c r="P3159" t="b">
        <v>0</v>
      </c>
      <c r="Q3159">
        <v>9</v>
      </c>
      <c r="R3159">
        <v>1</v>
      </c>
      <c r="S3159">
        <v>1</v>
      </c>
      <c r="T3159">
        <v>5</v>
      </c>
      <c r="U3159" t="b">
        <v>1</v>
      </c>
      <c r="V3159" t="s">
        <v>1103</v>
      </c>
      <c r="W3159" t="s">
        <v>4619</v>
      </c>
      <c r="X3159" t="s">
        <v>15654</v>
      </c>
      <c r="Y3159">
        <v>93</v>
      </c>
      <c r="Z3159">
        <v>93</v>
      </c>
      <c r="AA3159">
        <v>3</v>
      </c>
      <c r="AB3159">
        <v>3</v>
      </c>
      <c r="AC3159">
        <v>33</v>
      </c>
    </row>
    <row r="3160" spans="1:29">
      <c r="A3160">
        <v>3505</v>
      </c>
      <c r="B3160" t="s">
        <v>806</v>
      </c>
      <c r="C3160" t="s">
        <v>4843</v>
      </c>
      <c r="J3160" t="s">
        <v>1457</v>
      </c>
      <c r="K3160">
        <v>0</v>
      </c>
      <c r="N3160" t="b">
        <v>1</v>
      </c>
      <c r="O3160" t="b">
        <v>0</v>
      </c>
      <c r="P3160" t="b">
        <v>0</v>
      </c>
      <c r="Q3160">
        <v>9</v>
      </c>
      <c r="R3160">
        <v>1</v>
      </c>
      <c r="S3160">
        <v>1</v>
      </c>
      <c r="T3160">
        <v>5</v>
      </c>
      <c r="U3160" t="b">
        <v>1</v>
      </c>
      <c r="V3160" t="s">
        <v>1103</v>
      </c>
      <c r="W3160" t="s">
        <v>4619</v>
      </c>
      <c r="X3160" t="s">
        <v>14859</v>
      </c>
      <c r="Y3160">
        <v>69</v>
      </c>
      <c r="Z3160">
        <v>69</v>
      </c>
      <c r="AA3160">
        <v>6</v>
      </c>
      <c r="AB3160">
        <v>6</v>
      </c>
      <c r="AC3160">
        <v>33</v>
      </c>
    </row>
    <row r="3161" spans="1:29">
      <c r="A3161">
        <v>3506</v>
      </c>
      <c r="B3161" t="s">
        <v>806</v>
      </c>
      <c r="C3161" t="s">
        <v>4844</v>
      </c>
      <c r="J3161" t="s">
        <v>1457</v>
      </c>
      <c r="K3161">
        <v>0</v>
      </c>
      <c r="N3161" t="b">
        <v>1</v>
      </c>
      <c r="O3161" t="b">
        <v>0</v>
      </c>
      <c r="P3161" t="b">
        <v>0</v>
      </c>
      <c r="Q3161">
        <v>9</v>
      </c>
      <c r="R3161">
        <v>1</v>
      </c>
      <c r="S3161">
        <v>1</v>
      </c>
      <c r="T3161">
        <v>5</v>
      </c>
      <c r="U3161" t="b">
        <v>1</v>
      </c>
      <c r="V3161" t="s">
        <v>1103</v>
      </c>
      <c r="W3161" t="s">
        <v>4619</v>
      </c>
      <c r="X3161" t="s">
        <v>14860</v>
      </c>
      <c r="Y3161">
        <v>70</v>
      </c>
      <c r="Z3161">
        <v>70</v>
      </c>
      <c r="AA3161">
        <v>6</v>
      </c>
      <c r="AB3161">
        <v>6</v>
      </c>
      <c r="AC3161">
        <v>33</v>
      </c>
    </row>
    <row r="3162" spans="1:29">
      <c r="A3162">
        <v>3507</v>
      </c>
      <c r="B3162" t="s">
        <v>806</v>
      </c>
      <c r="C3162" t="s">
        <v>4845</v>
      </c>
      <c r="J3162" t="s">
        <v>1457</v>
      </c>
      <c r="K3162">
        <v>0</v>
      </c>
      <c r="N3162" t="b">
        <v>1</v>
      </c>
      <c r="O3162" t="b">
        <v>0</v>
      </c>
      <c r="P3162" t="b">
        <v>0</v>
      </c>
      <c r="Q3162">
        <v>9</v>
      </c>
      <c r="R3162">
        <v>1</v>
      </c>
      <c r="S3162">
        <v>1</v>
      </c>
      <c r="T3162">
        <v>5</v>
      </c>
      <c r="U3162" t="b">
        <v>1</v>
      </c>
      <c r="V3162" t="s">
        <v>1103</v>
      </c>
      <c r="W3162" t="s">
        <v>4619</v>
      </c>
      <c r="X3162" t="s">
        <v>8842</v>
      </c>
      <c r="Y3162">
        <v>71</v>
      </c>
      <c r="Z3162">
        <v>71</v>
      </c>
      <c r="AA3162">
        <v>6</v>
      </c>
      <c r="AB3162">
        <v>6</v>
      </c>
      <c r="AC3162">
        <v>33</v>
      </c>
    </row>
    <row r="3163" spans="1:29">
      <c r="A3163">
        <v>3508</v>
      </c>
      <c r="B3163" t="s">
        <v>806</v>
      </c>
      <c r="C3163" t="s">
        <v>4846</v>
      </c>
      <c r="J3163" t="s">
        <v>1457</v>
      </c>
      <c r="K3163">
        <v>0</v>
      </c>
      <c r="N3163" t="b">
        <v>1</v>
      </c>
      <c r="O3163" t="b">
        <v>0</v>
      </c>
      <c r="P3163" t="b">
        <v>0</v>
      </c>
      <c r="Q3163">
        <v>9</v>
      </c>
      <c r="R3163">
        <v>1</v>
      </c>
      <c r="S3163">
        <v>1</v>
      </c>
      <c r="T3163">
        <v>5</v>
      </c>
      <c r="U3163" t="b">
        <v>1</v>
      </c>
      <c r="V3163" t="s">
        <v>1103</v>
      </c>
      <c r="W3163" t="s">
        <v>4619</v>
      </c>
      <c r="X3163" t="s">
        <v>14861</v>
      </c>
      <c r="Y3163">
        <v>72</v>
      </c>
      <c r="Z3163">
        <v>72</v>
      </c>
      <c r="AA3163">
        <v>6</v>
      </c>
      <c r="AB3163">
        <v>6</v>
      </c>
      <c r="AC3163">
        <v>33</v>
      </c>
    </row>
    <row r="3164" spans="1:29">
      <c r="A3164">
        <v>3509</v>
      </c>
      <c r="B3164" t="s">
        <v>806</v>
      </c>
      <c r="C3164" t="s">
        <v>4847</v>
      </c>
      <c r="J3164" t="s">
        <v>1457</v>
      </c>
      <c r="K3164">
        <v>0</v>
      </c>
      <c r="N3164" t="b">
        <v>1</v>
      </c>
      <c r="O3164" t="b">
        <v>0</v>
      </c>
      <c r="P3164" t="b">
        <v>0</v>
      </c>
      <c r="Q3164">
        <v>9</v>
      </c>
      <c r="R3164">
        <v>1</v>
      </c>
      <c r="S3164">
        <v>1</v>
      </c>
      <c r="T3164">
        <v>5</v>
      </c>
      <c r="U3164" t="b">
        <v>1</v>
      </c>
      <c r="V3164" t="s">
        <v>1103</v>
      </c>
      <c r="W3164" t="s">
        <v>4619</v>
      </c>
      <c r="X3164" t="s">
        <v>14862</v>
      </c>
      <c r="Y3164">
        <v>73</v>
      </c>
      <c r="Z3164">
        <v>73</v>
      </c>
      <c r="AA3164">
        <v>6</v>
      </c>
      <c r="AB3164">
        <v>6</v>
      </c>
      <c r="AC3164">
        <v>33</v>
      </c>
    </row>
    <row r="3165" spans="1:29">
      <c r="A3165">
        <v>3510</v>
      </c>
      <c r="B3165" t="s">
        <v>806</v>
      </c>
      <c r="C3165" t="s">
        <v>4848</v>
      </c>
      <c r="J3165" t="s">
        <v>1457</v>
      </c>
      <c r="K3165">
        <v>0</v>
      </c>
      <c r="N3165" t="b">
        <v>1</v>
      </c>
      <c r="O3165" t="b">
        <v>0</v>
      </c>
      <c r="P3165" t="b">
        <v>0</v>
      </c>
      <c r="Q3165">
        <v>9</v>
      </c>
      <c r="R3165">
        <v>1</v>
      </c>
      <c r="S3165">
        <v>1</v>
      </c>
      <c r="T3165">
        <v>5</v>
      </c>
      <c r="U3165" t="b">
        <v>1</v>
      </c>
      <c r="V3165" t="s">
        <v>1103</v>
      </c>
      <c r="W3165" t="s">
        <v>4619</v>
      </c>
      <c r="X3165" t="s">
        <v>14863</v>
      </c>
      <c r="Y3165">
        <v>74</v>
      </c>
      <c r="Z3165">
        <v>74</v>
      </c>
      <c r="AA3165">
        <v>6</v>
      </c>
      <c r="AB3165">
        <v>6</v>
      </c>
      <c r="AC3165">
        <v>33</v>
      </c>
    </row>
    <row r="3166" spans="1:29">
      <c r="A3166">
        <v>3511</v>
      </c>
      <c r="B3166" t="s">
        <v>806</v>
      </c>
      <c r="C3166" t="s">
        <v>4849</v>
      </c>
      <c r="J3166" t="s">
        <v>1457</v>
      </c>
      <c r="K3166">
        <v>0</v>
      </c>
      <c r="N3166" t="b">
        <v>1</v>
      </c>
      <c r="O3166" t="b">
        <v>0</v>
      </c>
      <c r="P3166" t="b">
        <v>0</v>
      </c>
      <c r="Q3166">
        <v>9</v>
      </c>
      <c r="R3166">
        <v>1</v>
      </c>
      <c r="S3166">
        <v>1</v>
      </c>
      <c r="T3166">
        <v>5</v>
      </c>
      <c r="U3166" t="b">
        <v>1</v>
      </c>
      <c r="V3166" t="s">
        <v>1103</v>
      </c>
      <c r="W3166" t="s">
        <v>4619</v>
      </c>
      <c r="X3166" t="s">
        <v>14864</v>
      </c>
      <c r="Y3166">
        <v>75</v>
      </c>
      <c r="Z3166">
        <v>75</v>
      </c>
      <c r="AA3166">
        <v>6</v>
      </c>
      <c r="AB3166">
        <v>6</v>
      </c>
      <c r="AC3166">
        <v>33</v>
      </c>
    </row>
    <row r="3167" spans="1:29">
      <c r="A3167">
        <v>3512</v>
      </c>
      <c r="B3167" t="s">
        <v>806</v>
      </c>
      <c r="C3167" t="s">
        <v>4850</v>
      </c>
      <c r="J3167" t="s">
        <v>1457</v>
      </c>
      <c r="K3167">
        <v>0</v>
      </c>
      <c r="N3167" t="b">
        <v>1</v>
      </c>
      <c r="O3167" t="b">
        <v>0</v>
      </c>
      <c r="P3167" t="b">
        <v>0</v>
      </c>
      <c r="Q3167">
        <v>9</v>
      </c>
      <c r="R3167">
        <v>1</v>
      </c>
      <c r="S3167">
        <v>1</v>
      </c>
      <c r="T3167">
        <v>5</v>
      </c>
      <c r="U3167" t="b">
        <v>1</v>
      </c>
      <c r="V3167" t="s">
        <v>1103</v>
      </c>
      <c r="W3167" t="s">
        <v>4619</v>
      </c>
      <c r="X3167" t="s">
        <v>14865</v>
      </c>
      <c r="Y3167">
        <v>76</v>
      </c>
      <c r="Z3167">
        <v>76</v>
      </c>
      <c r="AA3167">
        <v>6</v>
      </c>
      <c r="AB3167">
        <v>6</v>
      </c>
      <c r="AC3167">
        <v>33</v>
      </c>
    </row>
    <row r="3168" spans="1:29">
      <c r="A3168">
        <v>3513</v>
      </c>
      <c r="B3168" t="s">
        <v>806</v>
      </c>
      <c r="C3168" t="s">
        <v>4851</v>
      </c>
      <c r="J3168" t="s">
        <v>1457</v>
      </c>
      <c r="K3168">
        <v>0</v>
      </c>
      <c r="N3168" t="b">
        <v>1</v>
      </c>
      <c r="O3168" t="b">
        <v>0</v>
      </c>
      <c r="P3168" t="b">
        <v>0</v>
      </c>
      <c r="Q3168">
        <v>9</v>
      </c>
      <c r="R3168">
        <v>1</v>
      </c>
      <c r="S3168">
        <v>1</v>
      </c>
      <c r="T3168">
        <v>5</v>
      </c>
      <c r="U3168" t="b">
        <v>1</v>
      </c>
      <c r="V3168" t="s">
        <v>1103</v>
      </c>
      <c r="W3168" t="s">
        <v>4619</v>
      </c>
      <c r="X3168" t="s">
        <v>14910</v>
      </c>
      <c r="Y3168">
        <v>77</v>
      </c>
      <c r="Z3168">
        <v>77</v>
      </c>
      <c r="AA3168">
        <v>6</v>
      </c>
      <c r="AB3168">
        <v>6</v>
      </c>
      <c r="AC3168">
        <v>33</v>
      </c>
    </row>
    <row r="3169" spans="1:29">
      <c r="A3169">
        <v>3514</v>
      </c>
      <c r="B3169" t="s">
        <v>806</v>
      </c>
      <c r="C3169" t="s">
        <v>4852</v>
      </c>
      <c r="J3169" t="s">
        <v>1457</v>
      </c>
      <c r="K3169">
        <v>0</v>
      </c>
      <c r="N3169" t="b">
        <v>1</v>
      </c>
      <c r="O3169" t="b">
        <v>0</v>
      </c>
      <c r="P3169" t="b">
        <v>0</v>
      </c>
      <c r="Q3169">
        <v>9</v>
      </c>
      <c r="R3169">
        <v>1</v>
      </c>
      <c r="S3169">
        <v>1</v>
      </c>
      <c r="T3169">
        <v>5</v>
      </c>
      <c r="U3169" t="b">
        <v>1</v>
      </c>
      <c r="V3169" t="s">
        <v>1103</v>
      </c>
      <c r="W3169" t="s">
        <v>4619</v>
      </c>
      <c r="X3169" t="s">
        <v>14915</v>
      </c>
      <c r="Y3169">
        <v>78</v>
      </c>
      <c r="Z3169">
        <v>78</v>
      </c>
      <c r="AA3169">
        <v>6</v>
      </c>
      <c r="AB3169">
        <v>6</v>
      </c>
      <c r="AC3169">
        <v>33</v>
      </c>
    </row>
    <row r="3170" spans="1:29">
      <c r="A3170">
        <v>3515</v>
      </c>
      <c r="B3170" t="s">
        <v>806</v>
      </c>
      <c r="C3170" t="s">
        <v>4853</v>
      </c>
      <c r="J3170" t="s">
        <v>1457</v>
      </c>
      <c r="K3170">
        <v>0</v>
      </c>
      <c r="N3170" t="b">
        <v>1</v>
      </c>
      <c r="O3170" t="b">
        <v>0</v>
      </c>
      <c r="P3170" t="b">
        <v>0</v>
      </c>
      <c r="Q3170">
        <v>9</v>
      </c>
      <c r="R3170">
        <v>1</v>
      </c>
      <c r="S3170">
        <v>1</v>
      </c>
      <c r="T3170">
        <v>5</v>
      </c>
      <c r="U3170" t="b">
        <v>1</v>
      </c>
      <c r="V3170" t="s">
        <v>1103</v>
      </c>
      <c r="W3170" t="s">
        <v>4619</v>
      </c>
      <c r="X3170" t="s">
        <v>15517</v>
      </c>
      <c r="Y3170">
        <v>79</v>
      </c>
      <c r="Z3170">
        <v>79</v>
      </c>
      <c r="AA3170">
        <v>6</v>
      </c>
      <c r="AB3170">
        <v>6</v>
      </c>
      <c r="AC3170">
        <v>33</v>
      </c>
    </row>
    <row r="3171" spans="1:29">
      <c r="A3171">
        <v>3516</v>
      </c>
      <c r="B3171" t="s">
        <v>806</v>
      </c>
      <c r="C3171" t="s">
        <v>4854</v>
      </c>
      <c r="J3171" t="s">
        <v>1457</v>
      </c>
      <c r="K3171">
        <v>0</v>
      </c>
      <c r="N3171" t="b">
        <v>1</v>
      </c>
      <c r="O3171" t="b">
        <v>0</v>
      </c>
      <c r="P3171" t="b">
        <v>0</v>
      </c>
      <c r="Q3171">
        <v>9</v>
      </c>
      <c r="R3171">
        <v>1</v>
      </c>
      <c r="S3171">
        <v>1</v>
      </c>
      <c r="T3171">
        <v>5</v>
      </c>
      <c r="U3171" t="b">
        <v>1</v>
      </c>
      <c r="V3171" t="s">
        <v>1103</v>
      </c>
      <c r="W3171" t="s">
        <v>4619</v>
      </c>
      <c r="X3171" t="s">
        <v>15008</v>
      </c>
      <c r="Y3171">
        <v>80</v>
      </c>
      <c r="Z3171">
        <v>80</v>
      </c>
      <c r="AA3171">
        <v>6</v>
      </c>
      <c r="AB3171">
        <v>6</v>
      </c>
      <c r="AC3171">
        <v>33</v>
      </c>
    </row>
    <row r="3172" spans="1:29">
      <c r="A3172">
        <v>3517</v>
      </c>
      <c r="B3172" t="s">
        <v>806</v>
      </c>
      <c r="C3172" t="s">
        <v>4855</v>
      </c>
      <c r="J3172" t="s">
        <v>1457</v>
      </c>
      <c r="K3172">
        <v>0</v>
      </c>
      <c r="N3172" t="b">
        <v>1</v>
      </c>
      <c r="O3172" t="b">
        <v>0</v>
      </c>
      <c r="P3172" t="b">
        <v>0</v>
      </c>
      <c r="Q3172">
        <v>9</v>
      </c>
      <c r="R3172">
        <v>1</v>
      </c>
      <c r="S3172">
        <v>1</v>
      </c>
      <c r="T3172">
        <v>5</v>
      </c>
      <c r="U3172" t="b">
        <v>1</v>
      </c>
      <c r="V3172" t="s">
        <v>1103</v>
      </c>
      <c r="W3172" t="s">
        <v>4619</v>
      </c>
      <c r="X3172" t="s">
        <v>15009</v>
      </c>
      <c r="Y3172">
        <v>81</v>
      </c>
      <c r="Z3172">
        <v>81</v>
      </c>
      <c r="AA3172">
        <v>6</v>
      </c>
      <c r="AB3172">
        <v>6</v>
      </c>
      <c r="AC3172">
        <v>33</v>
      </c>
    </row>
    <row r="3173" spans="1:29">
      <c r="A3173">
        <v>3518</v>
      </c>
      <c r="B3173" t="s">
        <v>806</v>
      </c>
      <c r="C3173" t="s">
        <v>4856</v>
      </c>
      <c r="J3173" t="s">
        <v>1457</v>
      </c>
      <c r="K3173">
        <v>0</v>
      </c>
      <c r="N3173" t="b">
        <v>1</v>
      </c>
      <c r="O3173" t="b">
        <v>0</v>
      </c>
      <c r="P3173" t="b">
        <v>0</v>
      </c>
      <c r="Q3173">
        <v>9</v>
      </c>
      <c r="R3173">
        <v>1</v>
      </c>
      <c r="S3173">
        <v>1</v>
      </c>
      <c r="T3173">
        <v>5</v>
      </c>
      <c r="U3173" t="b">
        <v>1</v>
      </c>
      <c r="V3173" t="s">
        <v>1103</v>
      </c>
      <c r="W3173" t="s">
        <v>4619</v>
      </c>
      <c r="X3173" t="s">
        <v>15010</v>
      </c>
      <c r="Y3173">
        <v>82</v>
      </c>
      <c r="Z3173">
        <v>82</v>
      </c>
      <c r="AA3173">
        <v>6</v>
      </c>
      <c r="AB3173">
        <v>6</v>
      </c>
      <c r="AC3173">
        <v>33</v>
      </c>
    </row>
    <row r="3174" spans="1:29">
      <c r="A3174">
        <v>3519</v>
      </c>
      <c r="B3174" t="s">
        <v>806</v>
      </c>
      <c r="C3174" t="s">
        <v>4857</v>
      </c>
      <c r="J3174" t="s">
        <v>1457</v>
      </c>
      <c r="K3174">
        <v>0</v>
      </c>
      <c r="N3174" t="b">
        <v>1</v>
      </c>
      <c r="O3174" t="b">
        <v>0</v>
      </c>
      <c r="P3174" t="b">
        <v>0</v>
      </c>
      <c r="Q3174">
        <v>9</v>
      </c>
      <c r="R3174">
        <v>1</v>
      </c>
      <c r="S3174">
        <v>1</v>
      </c>
      <c r="T3174">
        <v>5</v>
      </c>
      <c r="U3174" t="b">
        <v>1</v>
      </c>
      <c r="V3174" t="s">
        <v>1103</v>
      </c>
      <c r="W3174" t="s">
        <v>4619</v>
      </c>
      <c r="X3174" t="s">
        <v>15011</v>
      </c>
      <c r="Y3174">
        <v>83</v>
      </c>
      <c r="Z3174">
        <v>83</v>
      </c>
      <c r="AA3174">
        <v>6</v>
      </c>
      <c r="AB3174">
        <v>6</v>
      </c>
      <c r="AC3174">
        <v>33</v>
      </c>
    </row>
    <row r="3175" spans="1:29">
      <c r="A3175">
        <v>3520</v>
      </c>
      <c r="B3175" t="s">
        <v>806</v>
      </c>
      <c r="C3175" t="s">
        <v>4858</v>
      </c>
      <c r="J3175" t="s">
        <v>1457</v>
      </c>
      <c r="K3175">
        <v>0</v>
      </c>
      <c r="N3175" t="b">
        <v>1</v>
      </c>
      <c r="O3175" t="b">
        <v>0</v>
      </c>
      <c r="P3175" t="b">
        <v>0</v>
      </c>
      <c r="Q3175">
        <v>9</v>
      </c>
      <c r="R3175">
        <v>1</v>
      </c>
      <c r="S3175">
        <v>1</v>
      </c>
      <c r="T3175">
        <v>5</v>
      </c>
      <c r="U3175" t="b">
        <v>1</v>
      </c>
      <c r="V3175" t="s">
        <v>1103</v>
      </c>
      <c r="W3175" t="s">
        <v>4619</v>
      </c>
      <c r="X3175" t="s">
        <v>15012</v>
      </c>
      <c r="Y3175">
        <v>84</v>
      </c>
      <c r="Z3175">
        <v>84</v>
      </c>
      <c r="AA3175">
        <v>6</v>
      </c>
      <c r="AB3175">
        <v>6</v>
      </c>
      <c r="AC3175">
        <v>33</v>
      </c>
    </row>
    <row r="3176" spans="1:29">
      <c r="A3176">
        <v>3521</v>
      </c>
      <c r="B3176" t="s">
        <v>806</v>
      </c>
      <c r="C3176" t="s">
        <v>4859</v>
      </c>
      <c r="J3176" t="s">
        <v>1457</v>
      </c>
      <c r="K3176">
        <v>0</v>
      </c>
      <c r="N3176" t="b">
        <v>1</v>
      </c>
      <c r="O3176" t="b">
        <v>0</v>
      </c>
      <c r="P3176" t="b">
        <v>0</v>
      </c>
      <c r="Q3176">
        <v>9</v>
      </c>
      <c r="R3176">
        <v>1</v>
      </c>
      <c r="S3176">
        <v>1</v>
      </c>
      <c r="T3176">
        <v>5</v>
      </c>
      <c r="U3176" t="b">
        <v>1</v>
      </c>
      <c r="V3176" t="s">
        <v>1103</v>
      </c>
      <c r="W3176" t="s">
        <v>4619</v>
      </c>
      <c r="X3176" t="s">
        <v>15013</v>
      </c>
      <c r="Y3176">
        <v>85</v>
      </c>
      <c r="Z3176">
        <v>85</v>
      </c>
      <c r="AA3176">
        <v>6</v>
      </c>
      <c r="AB3176">
        <v>6</v>
      </c>
      <c r="AC3176">
        <v>33</v>
      </c>
    </row>
    <row r="3177" spans="1:29">
      <c r="A3177">
        <v>3522</v>
      </c>
      <c r="B3177" t="s">
        <v>806</v>
      </c>
      <c r="C3177" t="s">
        <v>4860</v>
      </c>
      <c r="J3177" t="s">
        <v>1457</v>
      </c>
      <c r="K3177">
        <v>0</v>
      </c>
      <c r="N3177" t="b">
        <v>1</v>
      </c>
      <c r="O3177" t="b">
        <v>0</v>
      </c>
      <c r="P3177" t="b">
        <v>0</v>
      </c>
      <c r="Q3177">
        <v>9</v>
      </c>
      <c r="R3177">
        <v>1</v>
      </c>
      <c r="S3177">
        <v>1</v>
      </c>
      <c r="T3177">
        <v>5</v>
      </c>
      <c r="U3177" t="b">
        <v>1</v>
      </c>
      <c r="V3177" t="s">
        <v>1103</v>
      </c>
      <c r="W3177" t="s">
        <v>4619</v>
      </c>
      <c r="X3177" t="s">
        <v>15014</v>
      </c>
      <c r="Y3177">
        <v>86</v>
      </c>
      <c r="Z3177">
        <v>86</v>
      </c>
      <c r="AA3177">
        <v>6</v>
      </c>
      <c r="AB3177">
        <v>6</v>
      </c>
      <c r="AC3177">
        <v>33</v>
      </c>
    </row>
    <row r="3178" spans="1:29">
      <c r="A3178">
        <v>3523</v>
      </c>
      <c r="B3178" t="s">
        <v>806</v>
      </c>
      <c r="C3178" t="s">
        <v>4861</v>
      </c>
      <c r="J3178" t="s">
        <v>1457</v>
      </c>
      <c r="K3178">
        <v>0</v>
      </c>
      <c r="N3178" t="b">
        <v>1</v>
      </c>
      <c r="O3178" t="b">
        <v>0</v>
      </c>
      <c r="P3178" t="b">
        <v>0</v>
      </c>
      <c r="Q3178">
        <v>9</v>
      </c>
      <c r="R3178">
        <v>1</v>
      </c>
      <c r="S3178">
        <v>1</v>
      </c>
      <c r="T3178">
        <v>5</v>
      </c>
      <c r="U3178" t="b">
        <v>1</v>
      </c>
      <c r="V3178" t="s">
        <v>1103</v>
      </c>
      <c r="W3178" t="s">
        <v>4619</v>
      </c>
      <c r="X3178" t="s">
        <v>15015</v>
      </c>
      <c r="Y3178">
        <v>87</v>
      </c>
      <c r="Z3178">
        <v>87</v>
      </c>
      <c r="AA3178">
        <v>6</v>
      </c>
      <c r="AB3178">
        <v>6</v>
      </c>
      <c r="AC3178">
        <v>33</v>
      </c>
    </row>
    <row r="3179" spans="1:29">
      <c r="A3179">
        <v>3524</v>
      </c>
      <c r="B3179" t="s">
        <v>806</v>
      </c>
      <c r="C3179" t="s">
        <v>4862</v>
      </c>
      <c r="J3179" t="s">
        <v>1457</v>
      </c>
      <c r="K3179">
        <v>0</v>
      </c>
      <c r="N3179" t="b">
        <v>1</v>
      </c>
      <c r="O3179" t="b">
        <v>0</v>
      </c>
      <c r="P3179" t="b">
        <v>0</v>
      </c>
      <c r="Q3179">
        <v>9</v>
      </c>
      <c r="R3179">
        <v>1</v>
      </c>
      <c r="S3179">
        <v>1</v>
      </c>
      <c r="T3179">
        <v>5</v>
      </c>
      <c r="U3179" t="b">
        <v>1</v>
      </c>
      <c r="V3179" t="s">
        <v>1103</v>
      </c>
      <c r="W3179" t="s">
        <v>4619</v>
      </c>
      <c r="X3179" t="s">
        <v>15016</v>
      </c>
      <c r="Y3179">
        <v>88</v>
      </c>
      <c r="Z3179">
        <v>88</v>
      </c>
      <c r="AA3179">
        <v>6</v>
      </c>
      <c r="AB3179">
        <v>6</v>
      </c>
      <c r="AC3179">
        <v>33</v>
      </c>
    </row>
    <row r="3180" spans="1:29">
      <c r="A3180">
        <v>3525</v>
      </c>
      <c r="B3180" t="s">
        <v>806</v>
      </c>
      <c r="C3180" t="s">
        <v>4863</v>
      </c>
      <c r="J3180" t="s">
        <v>1457</v>
      </c>
      <c r="K3180">
        <v>0</v>
      </c>
      <c r="N3180" t="b">
        <v>1</v>
      </c>
      <c r="O3180" t="b">
        <v>0</v>
      </c>
      <c r="P3180" t="b">
        <v>0</v>
      </c>
      <c r="Q3180">
        <v>9</v>
      </c>
      <c r="R3180">
        <v>1</v>
      </c>
      <c r="S3180">
        <v>1</v>
      </c>
      <c r="T3180">
        <v>5</v>
      </c>
      <c r="U3180" t="b">
        <v>1</v>
      </c>
      <c r="V3180" t="s">
        <v>1103</v>
      </c>
      <c r="W3180" t="s">
        <v>4619</v>
      </c>
      <c r="X3180" t="s">
        <v>15017</v>
      </c>
      <c r="Y3180">
        <v>89</v>
      </c>
      <c r="Z3180">
        <v>89</v>
      </c>
      <c r="AA3180">
        <v>6</v>
      </c>
      <c r="AB3180">
        <v>6</v>
      </c>
      <c r="AC3180">
        <v>33</v>
      </c>
    </row>
    <row r="3181" spans="1:29">
      <c r="A3181">
        <v>3526</v>
      </c>
      <c r="B3181" t="s">
        <v>806</v>
      </c>
      <c r="C3181" t="s">
        <v>4864</v>
      </c>
      <c r="J3181" t="s">
        <v>1457</v>
      </c>
      <c r="K3181">
        <v>0</v>
      </c>
      <c r="N3181" t="b">
        <v>1</v>
      </c>
      <c r="O3181" t="b">
        <v>0</v>
      </c>
      <c r="P3181" t="b">
        <v>0</v>
      </c>
      <c r="Q3181">
        <v>9</v>
      </c>
      <c r="R3181">
        <v>1</v>
      </c>
      <c r="S3181">
        <v>1</v>
      </c>
      <c r="T3181">
        <v>5</v>
      </c>
      <c r="U3181" t="b">
        <v>1</v>
      </c>
      <c r="V3181" t="s">
        <v>1103</v>
      </c>
      <c r="W3181" t="s">
        <v>4619</v>
      </c>
      <c r="X3181" t="s">
        <v>15018</v>
      </c>
      <c r="Y3181">
        <v>90</v>
      </c>
      <c r="Z3181">
        <v>90</v>
      </c>
      <c r="AA3181">
        <v>6</v>
      </c>
      <c r="AB3181">
        <v>6</v>
      </c>
      <c r="AC3181">
        <v>33</v>
      </c>
    </row>
    <row r="3182" spans="1:29">
      <c r="A3182">
        <v>3527</v>
      </c>
      <c r="B3182" t="s">
        <v>806</v>
      </c>
      <c r="C3182" t="s">
        <v>4865</v>
      </c>
      <c r="J3182" t="s">
        <v>1457</v>
      </c>
      <c r="K3182">
        <v>0</v>
      </c>
      <c r="N3182" t="b">
        <v>1</v>
      </c>
      <c r="O3182" t="b">
        <v>0</v>
      </c>
      <c r="P3182" t="b">
        <v>0</v>
      </c>
      <c r="Q3182">
        <v>9</v>
      </c>
      <c r="R3182">
        <v>1</v>
      </c>
      <c r="S3182">
        <v>1</v>
      </c>
      <c r="T3182">
        <v>5</v>
      </c>
      <c r="U3182" t="b">
        <v>1</v>
      </c>
      <c r="V3182" t="s">
        <v>1103</v>
      </c>
      <c r="W3182" t="s">
        <v>4619</v>
      </c>
      <c r="X3182" t="s">
        <v>15019</v>
      </c>
      <c r="Y3182">
        <v>91</v>
      </c>
      <c r="Z3182">
        <v>91</v>
      </c>
      <c r="AA3182">
        <v>6</v>
      </c>
      <c r="AB3182">
        <v>6</v>
      </c>
      <c r="AC3182">
        <v>33</v>
      </c>
    </row>
    <row r="3183" spans="1:29">
      <c r="A3183">
        <v>3528</v>
      </c>
      <c r="B3183" t="s">
        <v>806</v>
      </c>
      <c r="C3183" t="s">
        <v>4866</v>
      </c>
      <c r="J3183" t="s">
        <v>1457</v>
      </c>
      <c r="K3183">
        <v>0</v>
      </c>
      <c r="N3183" t="b">
        <v>1</v>
      </c>
      <c r="O3183" t="b">
        <v>0</v>
      </c>
      <c r="P3183" t="b">
        <v>0</v>
      </c>
      <c r="Q3183">
        <v>9</v>
      </c>
      <c r="R3183">
        <v>1</v>
      </c>
      <c r="S3183">
        <v>1</v>
      </c>
      <c r="T3183">
        <v>5</v>
      </c>
      <c r="U3183" t="b">
        <v>1</v>
      </c>
      <c r="V3183" t="s">
        <v>1103</v>
      </c>
      <c r="W3183" t="s">
        <v>4619</v>
      </c>
      <c r="X3183" t="s">
        <v>15020</v>
      </c>
      <c r="Y3183">
        <v>92</v>
      </c>
      <c r="Z3183">
        <v>92</v>
      </c>
      <c r="AA3183">
        <v>6</v>
      </c>
      <c r="AB3183">
        <v>6</v>
      </c>
      <c r="AC3183">
        <v>33</v>
      </c>
    </row>
    <row r="3184" spans="1:29">
      <c r="A3184">
        <v>3529</v>
      </c>
      <c r="B3184" t="s">
        <v>806</v>
      </c>
      <c r="C3184" t="s">
        <v>4867</v>
      </c>
      <c r="J3184" t="s">
        <v>1457</v>
      </c>
      <c r="K3184">
        <v>0</v>
      </c>
      <c r="N3184" t="b">
        <v>1</v>
      </c>
      <c r="O3184" t="b">
        <v>0</v>
      </c>
      <c r="P3184" t="b">
        <v>0</v>
      </c>
      <c r="Q3184">
        <v>9</v>
      </c>
      <c r="R3184">
        <v>1</v>
      </c>
      <c r="S3184">
        <v>1</v>
      </c>
      <c r="T3184">
        <v>5</v>
      </c>
      <c r="U3184" t="b">
        <v>1</v>
      </c>
      <c r="V3184" t="s">
        <v>1103</v>
      </c>
      <c r="W3184" t="s">
        <v>4619</v>
      </c>
      <c r="X3184" t="s">
        <v>15021</v>
      </c>
      <c r="Y3184">
        <v>93</v>
      </c>
      <c r="Z3184">
        <v>93</v>
      </c>
      <c r="AA3184">
        <v>6</v>
      </c>
      <c r="AB3184">
        <v>6</v>
      </c>
      <c r="AC3184">
        <v>33</v>
      </c>
    </row>
    <row r="3185" spans="1:29">
      <c r="A3185">
        <v>3537</v>
      </c>
      <c r="B3185" t="s">
        <v>806</v>
      </c>
      <c r="C3185" t="s">
        <v>4868</v>
      </c>
      <c r="J3185" t="s">
        <v>1475</v>
      </c>
      <c r="K3185">
        <v>0</v>
      </c>
      <c r="N3185" t="b">
        <v>1</v>
      </c>
      <c r="O3185" t="b">
        <v>0</v>
      </c>
      <c r="P3185" t="b">
        <v>0</v>
      </c>
      <c r="Q3185">
        <v>9</v>
      </c>
      <c r="R3185">
        <v>1</v>
      </c>
      <c r="S3185">
        <v>1</v>
      </c>
      <c r="T3185">
        <v>5</v>
      </c>
      <c r="U3185" t="b">
        <v>1</v>
      </c>
      <c r="V3185" t="s">
        <v>1103</v>
      </c>
      <c r="W3185" t="s">
        <v>4619</v>
      </c>
      <c r="X3185" t="s">
        <v>14879</v>
      </c>
      <c r="Y3185">
        <v>69</v>
      </c>
      <c r="Z3185">
        <v>69</v>
      </c>
      <c r="AA3185">
        <v>7</v>
      </c>
      <c r="AB3185">
        <v>7</v>
      </c>
      <c r="AC3185">
        <v>33</v>
      </c>
    </row>
    <row r="3186" spans="1:29">
      <c r="A3186">
        <v>3538</v>
      </c>
      <c r="B3186" t="s">
        <v>806</v>
      </c>
      <c r="C3186" t="s">
        <v>4869</v>
      </c>
      <c r="J3186" t="s">
        <v>1475</v>
      </c>
      <c r="K3186">
        <v>0</v>
      </c>
      <c r="N3186" t="b">
        <v>1</v>
      </c>
      <c r="O3186" t="b">
        <v>0</v>
      </c>
      <c r="P3186" t="b">
        <v>0</v>
      </c>
      <c r="Q3186">
        <v>9</v>
      </c>
      <c r="R3186">
        <v>1</v>
      </c>
      <c r="S3186">
        <v>1</v>
      </c>
      <c r="T3186">
        <v>5</v>
      </c>
      <c r="U3186" t="b">
        <v>1</v>
      </c>
      <c r="V3186" t="s">
        <v>1103</v>
      </c>
      <c r="W3186" t="s">
        <v>4619</v>
      </c>
      <c r="X3186" t="s">
        <v>14880</v>
      </c>
      <c r="Y3186">
        <v>70</v>
      </c>
      <c r="Z3186">
        <v>70</v>
      </c>
      <c r="AA3186">
        <v>7</v>
      </c>
      <c r="AB3186">
        <v>7</v>
      </c>
      <c r="AC3186">
        <v>33</v>
      </c>
    </row>
    <row r="3187" spans="1:29">
      <c r="A3187">
        <v>3539</v>
      </c>
      <c r="B3187" t="s">
        <v>806</v>
      </c>
      <c r="C3187" t="s">
        <v>4870</v>
      </c>
      <c r="J3187" t="s">
        <v>1475</v>
      </c>
      <c r="K3187">
        <v>0</v>
      </c>
      <c r="N3187" t="b">
        <v>1</v>
      </c>
      <c r="O3187" t="b">
        <v>0</v>
      </c>
      <c r="P3187" t="b">
        <v>0</v>
      </c>
      <c r="Q3187">
        <v>9</v>
      </c>
      <c r="R3187">
        <v>1</v>
      </c>
      <c r="S3187">
        <v>1</v>
      </c>
      <c r="T3187">
        <v>5</v>
      </c>
      <c r="U3187" t="b">
        <v>1</v>
      </c>
      <c r="V3187" t="s">
        <v>1103</v>
      </c>
      <c r="W3187" t="s">
        <v>4619</v>
      </c>
      <c r="X3187" t="s">
        <v>14881</v>
      </c>
      <c r="Y3187">
        <v>71</v>
      </c>
      <c r="Z3187">
        <v>71</v>
      </c>
      <c r="AA3187">
        <v>7</v>
      </c>
      <c r="AB3187">
        <v>7</v>
      </c>
      <c r="AC3187">
        <v>33</v>
      </c>
    </row>
    <row r="3188" spans="1:29">
      <c r="A3188">
        <v>3540</v>
      </c>
      <c r="B3188" t="s">
        <v>806</v>
      </c>
      <c r="C3188" t="s">
        <v>4871</v>
      </c>
      <c r="J3188" t="s">
        <v>1475</v>
      </c>
      <c r="K3188">
        <v>0</v>
      </c>
      <c r="N3188" t="b">
        <v>1</v>
      </c>
      <c r="O3188" t="b">
        <v>0</v>
      </c>
      <c r="P3188" t="b">
        <v>0</v>
      </c>
      <c r="Q3188">
        <v>9</v>
      </c>
      <c r="R3188">
        <v>1</v>
      </c>
      <c r="S3188">
        <v>1</v>
      </c>
      <c r="T3188">
        <v>5</v>
      </c>
      <c r="U3188" t="b">
        <v>1</v>
      </c>
      <c r="V3188" t="s">
        <v>1103</v>
      </c>
      <c r="W3188" t="s">
        <v>4619</v>
      </c>
      <c r="X3188" t="s">
        <v>14882</v>
      </c>
      <c r="Y3188">
        <v>72</v>
      </c>
      <c r="Z3188">
        <v>72</v>
      </c>
      <c r="AA3188">
        <v>7</v>
      </c>
      <c r="AB3188">
        <v>7</v>
      </c>
      <c r="AC3188">
        <v>33</v>
      </c>
    </row>
    <row r="3189" spans="1:29">
      <c r="A3189">
        <v>3541</v>
      </c>
      <c r="B3189" t="s">
        <v>806</v>
      </c>
      <c r="C3189" t="s">
        <v>4872</v>
      </c>
      <c r="J3189" t="s">
        <v>1475</v>
      </c>
      <c r="K3189">
        <v>0</v>
      </c>
      <c r="N3189" t="b">
        <v>1</v>
      </c>
      <c r="O3189" t="b">
        <v>0</v>
      </c>
      <c r="P3189" t="b">
        <v>0</v>
      </c>
      <c r="Q3189">
        <v>9</v>
      </c>
      <c r="R3189">
        <v>1</v>
      </c>
      <c r="S3189">
        <v>1</v>
      </c>
      <c r="T3189">
        <v>5</v>
      </c>
      <c r="U3189" t="b">
        <v>1</v>
      </c>
      <c r="V3189" t="s">
        <v>1103</v>
      </c>
      <c r="W3189" t="s">
        <v>4619</v>
      </c>
      <c r="X3189" t="s">
        <v>14883</v>
      </c>
      <c r="Y3189">
        <v>73</v>
      </c>
      <c r="Z3189">
        <v>73</v>
      </c>
      <c r="AA3189">
        <v>7</v>
      </c>
      <c r="AB3189">
        <v>7</v>
      </c>
      <c r="AC3189">
        <v>33</v>
      </c>
    </row>
    <row r="3190" spans="1:29">
      <c r="A3190">
        <v>3542</v>
      </c>
      <c r="B3190" t="s">
        <v>806</v>
      </c>
      <c r="C3190" t="s">
        <v>4873</v>
      </c>
      <c r="J3190" t="s">
        <v>1475</v>
      </c>
      <c r="K3190">
        <v>0</v>
      </c>
      <c r="N3190" t="b">
        <v>1</v>
      </c>
      <c r="O3190" t="b">
        <v>0</v>
      </c>
      <c r="P3190" t="b">
        <v>0</v>
      </c>
      <c r="Q3190">
        <v>9</v>
      </c>
      <c r="R3190">
        <v>1</v>
      </c>
      <c r="S3190">
        <v>1</v>
      </c>
      <c r="T3190">
        <v>5</v>
      </c>
      <c r="U3190" t="b">
        <v>1</v>
      </c>
      <c r="V3190" t="s">
        <v>1103</v>
      </c>
      <c r="W3190" t="s">
        <v>4619</v>
      </c>
      <c r="X3190" t="s">
        <v>14884</v>
      </c>
      <c r="Y3190">
        <v>74</v>
      </c>
      <c r="Z3190">
        <v>74</v>
      </c>
      <c r="AA3190">
        <v>7</v>
      </c>
      <c r="AB3190">
        <v>7</v>
      </c>
      <c r="AC3190">
        <v>33</v>
      </c>
    </row>
    <row r="3191" spans="1:29">
      <c r="A3191">
        <v>3543</v>
      </c>
      <c r="B3191" t="s">
        <v>806</v>
      </c>
      <c r="C3191" t="s">
        <v>4874</v>
      </c>
      <c r="J3191" t="s">
        <v>1475</v>
      </c>
      <c r="K3191">
        <v>0</v>
      </c>
      <c r="N3191" t="b">
        <v>1</v>
      </c>
      <c r="O3191" t="b">
        <v>0</v>
      </c>
      <c r="P3191" t="b">
        <v>0</v>
      </c>
      <c r="Q3191">
        <v>9</v>
      </c>
      <c r="R3191">
        <v>1</v>
      </c>
      <c r="S3191">
        <v>1</v>
      </c>
      <c r="T3191">
        <v>5</v>
      </c>
      <c r="U3191" t="b">
        <v>1</v>
      </c>
      <c r="V3191" t="s">
        <v>1103</v>
      </c>
      <c r="W3191" t="s">
        <v>4619</v>
      </c>
      <c r="X3191" t="s">
        <v>14885</v>
      </c>
      <c r="Y3191">
        <v>75</v>
      </c>
      <c r="Z3191">
        <v>75</v>
      </c>
      <c r="AA3191">
        <v>7</v>
      </c>
      <c r="AB3191">
        <v>7</v>
      </c>
      <c r="AC3191">
        <v>33</v>
      </c>
    </row>
    <row r="3192" spans="1:29">
      <c r="A3192">
        <v>3544</v>
      </c>
      <c r="B3192" t="s">
        <v>806</v>
      </c>
      <c r="C3192" t="s">
        <v>4875</v>
      </c>
      <c r="J3192" t="s">
        <v>1475</v>
      </c>
      <c r="K3192">
        <v>0</v>
      </c>
      <c r="N3192" t="b">
        <v>1</v>
      </c>
      <c r="O3192" t="b">
        <v>0</v>
      </c>
      <c r="P3192" t="b">
        <v>0</v>
      </c>
      <c r="Q3192">
        <v>9</v>
      </c>
      <c r="R3192">
        <v>1</v>
      </c>
      <c r="S3192">
        <v>1</v>
      </c>
      <c r="T3192">
        <v>5</v>
      </c>
      <c r="U3192" t="b">
        <v>1</v>
      </c>
      <c r="V3192" t="s">
        <v>1103</v>
      </c>
      <c r="W3192" t="s">
        <v>4619</v>
      </c>
      <c r="X3192" t="s">
        <v>14886</v>
      </c>
      <c r="Y3192">
        <v>76</v>
      </c>
      <c r="Z3192">
        <v>76</v>
      </c>
      <c r="AA3192">
        <v>7</v>
      </c>
      <c r="AB3192">
        <v>7</v>
      </c>
      <c r="AC3192">
        <v>33</v>
      </c>
    </row>
    <row r="3193" spans="1:29">
      <c r="A3193">
        <v>3545</v>
      </c>
      <c r="B3193" t="s">
        <v>806</v>
      </c>
      <c r="C3193" t="s">
        <v>4876</v>
      </c>
      <c r="J3193" t="s">
        <v>1475</v>
      </c>
      <c r="K3193">
        <v>0</v>
      </c>
      <c r="N3193" t="b">
        <v>1</v>
      </c>
      <c r="O3193" t="b">
        <v>0</v>
      </c>
      <c r="P3193" t="b">
        <v>0</v>
      </c>
      <c r="Q3193">
        <v>9</v>
      </c>
      <c r="R3193">
        <v>1</v>
      </c>
      <c r="S3193">
        <v>1</v>
      </c>
      <c r="T3193">
        <v>5</v>
      </c>
      <c r="U3193" t="b">
        <v>1</v>
      </c>
      <c r="V3193" t="s">
        <v>1103</v>
      </c>
      <c r="W3193" t="s">
        <v>4619</v>
      </c>
      <c r="X3193" t="s">
        <v>14911</v>
      </c>
      <c r="Y3193">
        <v>77</v>
      </c>
      <c r="Z3193">
        <v>77</v>
      </c>
      <c r="AA3193">
        <v>7</v>
      </c>
      <c r="AB3193">
        <v>7</v>
      </c>
      <c r="AC3193">
        <v>33</v>
      </c>
    </row>
    <row r="3194" spans="1:29">
      <c r="A3194">
        <v>3546</v>
      </c>
      <c r="B3194" t="s">
        <v>806</v>
      </c>
      <c r="C3194" t="s">
        <v>4877</v>
      </c>
      <c r="J3194" t="s">
        <v>1475</v>
      </c>
      <c r="K3194">
        <v>0</v>
      </c>
      <c r="N3194" t="b">
        <v>1</v>
      </c>
      <c r="O3194" t="b">
        <v>0</v>
      </c>
      <c r="P3194" t="b">
        <v>0</v>
      </c>
      <c r="Q3194">
        <v>9</v>
      </c>
      <c r="R3194">
        <v>1</v>
      </c>
      <c r="S3194">
        <v>1</v>
      </c>
      <c r="T3194">
        <v>5</v>
      </c>
      <c r="U3194" t="b">
        <v>1</v>
      </c>
      <c r="V3194" t="s">
        <v>1103</v>
      </c>
      <c r="W3194" t="s">
        <v>4619</v>
      </c>
      <c r="X3194" t="s">
        <v>14916</v>
      </c>
      <c r="Y3194">
        <v>78</v>
      </c>
      <c r="Z3194">
        <v>78</v>
      </c>
      <c r="AA3194">
        <v>7</v>
      </c>
      <c r="AB3194">
        <v>7</v>
      </c>
      <c r="AC3194">
        <v>33</v>
      </c>
    </row>
    <row r="3195" spans="1:29">
      <c r="A3195">
        <v>3547</v>
      </c>
      <c r="B3195" t="s">
        <v>806</v>
      </c>
      <c r="C3195" t="s">
        <v>4878</v>
      </c>
      <c r="J3195" t="s">
        <v>1475</v>
      </c>
      <c r="K3195">
        <v>0</v>
      </c>
      <c r="N3195" t="b">
        <v>1</v>
      </c>
      <c r="O3195" t="b">
        <v>0</v>
      </c>
      <c r="P3195" t="b">
        <v>0</v>
      </c>
      <c r="Q3195">
        <v>9</v>
      </c>
      <c r="R3195">
        <v>1</v>
      </c>
      <c r="S3195">
        <v>1</v>
      </c>
      <c r="T3195">
        <v>5</v>
      </c>
      <c r="U3195" t="b">
        <v>1</v>
      </c>
      <c r="V3195" t="s">
        <v>1103</v>
      </c>
      <c r="W3195" t="s">
        <v>4619</v>
      </c>
      <c r="X3195" t="s">
        <v>15655</v>
      </c>
      <c r="Y3195">
        <v>79</v>
      </c>
      <c r="Z3195">
        <v>79</v>
      </c>
      <c r="AA3195">
        <v>7</v>
      </c>
      <c r="AB3195">
        <v>7</v>
      </c>
      <c r="AC3195">
        <v>33</v>
      </c>
    </row>
    <row r="3196" spans="1:29">
      <c r="A3196">
        <v>3548</v>
      </c>
      <c r="B3196" t="s">
        <v>806</v>
      </c>
      <c r="C3196" t="s">
        <v>4879</v>
      </c>
      <c r="J3196" t="s">
        <v>1475</v>
      </c>
      <c r="K3196">
        <v>0</v>
      </c>
      <c r="N3196" t="b">
        <v>1</v>
      </c>
      <c r="O3196" t="b">
        <v>0</v>
      </c>
      <c r="P3196" t="b">
        <v>0</v>
      </c>
      <c r="Q3196">
        <v>9</v>
      </c>
      <c r="R3196">
        <v>1</v>
      </c>
      <c r="S3196">
        <v>1</v>
      </c>
      <c r="T3196">
        <v>5</v>
      </c>
      <c r="U3196" t="b">
        <v>1</v>
      </c>
      <c r="V3196" t="s">
        <v>1103</v>
      </c>
      <c r="W3196" t="s">
        <v>4619</v>
      </c>
      <c r="X3196" t="s">
        <v>15058</v>
      </c>
      <c r="Y3196">
        <v>80</v>
      </c>
      <c r="Z3196">
        <v>80</v>
      </c>
      <c r="AA3196">
        <v>7</v>
      </c>
      <c r="AB3196">
        <v>7</v>
      </c>
      <c r="AC3196">
        <v>33</v>
      </c>
    </row>
    <row r="3197" spans="1:29">
      <c r="A3197">
        <v>3549</v>
      </c>
      <c r="B3197" t="s">
        <v>806</v>
      </c>
      <c r="C3197" t="s">
        <v>4880</v>
      </c>
      <c r="J3197" t="s">
        <v>1475</v>
      </c>
      <c r="K3197">
        <v>0</v>
      </c>
      <c r="N3197" t="b">
        <v>1</v>
      </c>
      <c r="O3197" t="b">
        <v>0</v>
      </c>
      <c r="P3197" t="b">
        <v>0</v>
      </c>
      <c r="Q3197">
        <v>9</v>
      </c>
      <c r="R3197">
        <v>1</v>
      </c>
      <c r="S3197">
        <v>1</v>
      </c>
      <c r="T3197">
        <v>5</v>
      </c>
      <c r="U3197" t="b">
        <v>1</v>
      </c>
      <c r="V3197" t="s">
        <v>1103</v>
      </c>
      <c r="W3197" t="s">
        <v>4619</v>
      </c>
      <c r="X3197" t="s">
        <v>15059</v>
      </c>
      <c r="Y3197">
        <v>81</v>
      </c>
      <c r="Z3197">
        <v>81</v>
      </c>
      <c r="AA3197">
        <v>7</v>
      </c>
      <c r="AB3197">
        <v>7</v>
      </c>
      <c r="AC3197">
        <v>33</v>
      </c>
    </row>
    <row r="3198" spans="1:29">
      <c r="A3198">
        <v>3550</v>
      </c>
      <c r="B3198" t="s">
        <v>806</v>
      </c>
      <c r="C3198" t="s">
        <v>4881</v>
      </c>
      <c r="J3198" t="s">
        <v>1475</v>
      </c>
      <c r="K3198">
        <v>0</v>
      </c>
      <c r="N3198" t="b">
        <v>1</v>
      </c>
      <c r="O3198" t="b">
        <v>0</v>
      </c>
      <c r="P3198" t="b">
        <v>0</v>
      </c>
      <c r="Q3198">
        <v>9</v>
      </c>
      <c r="R3198">
        <v>1</v>
      </c>
      <c r="S3198">
        <v>1</v>
      </c>
      <c r="T3198">
        <v>5</v>
      </c>
      <c r="U3198" t="b">
        <v>1</v>
      </c>
      <c r="V3198" t="s">
        <v>1103</v>
      </c>
      <c r="W3198" t="s">
        <v>4619</v>
      </c>
      <c r="X3198" t="s">
        <v>15060</v>
      </c>
      <c r="Y3198">
        <v>82</v>
      </c>
      <c r="Z3198">
        <v>82</v>
      </c>
      <c r="AA3198">
        <v>7</v>
      </c>
      <c r="AB3198">
        <v>7</v>
      </c>
      <c r="AC3198">
        <v>33</v>
      </c>
    </row>
    <row r="3199" spans="1:29">
      <c r="A3199">
        <v>3551</v>
      </c>
      <c r="B3199" t="s">
        <v>806</v>
      </c>
      <c r="C3199" t="s">
        <v>4882</v>
      </c>
      <c r="J3199" t="s">
        <v>1475</v>
      </c>
      <c r="K3199">
        <v>0</v>
      </c>
      <c r="N3199" t="b">
        <v>1</v>
      </c>
      <c r="O3199" t="b">
        <v>0</v>
      </c>
      <c r="P3199" t="b">
        <v>0</v>
      </c>
      <c r="Q3199">
        <v>9</v>
      </c>
      <c r="R3199">
        <v>1</v>
      </c>
      <c r="S3199">
        <v>1</v>
      </c>
      <c r="T3199">
        <v>5</v>
      </c>
      <c r="U3199" t="b">
        <v>1</v>
      </c>
      <c r="V3199" t="s">
        <v>1103</v>
      </c>
      <c r="W3199" t="s">
        <v>4619</v>
      </c>
      <c r="X3199" t="s">
        <v>15061</v>
      </c>
      <c r="Y3199">
        <v>83</v>
      </c>
      <c r="Z3199">
        <v>83</v>
      </c>
      <c r="AA3199">
        <v>7</v>
      </c>
      <c r="AB3199">
        <v>7</v>
      </c>
      <c r="AC3199">
        <v>33</v>
      </c>
    </row>
    <row r="3200" spans="1:29">
      <c r="A3200">
        <v>3552</v>
      </c>
      <c r="B3200" t="s">
        <v>806</v>
      </c>
      <c r="C3200" t="s">
        <v>4883</v>
      </c>
      <c r="J3200" t="s">
        <v>1475</v>
      </c>
      <c r="K3200">
        <v>0</v>
      </c>
      <c r="N3200" t="b">
        <v>1</v>
      </c>
      <c r="O3200" t="b">
        <v>0</v>
      </c>
      <c r="P3200" t="b">
        <v>0</v>
      </c>
      <c r="Q3200">
        <v>9</v>
      </c>
      <c r="R3200">
        <v>1</v>
      </c>
      <c r="S3200">
        <v>1</v>
      </c>
      <c r="T3200">
        <v>5</v>
      </c>
      <c r="U3200" t="b">
        <v>1</v>
      </c>
      <c r="V3200" t="s">
        <v>1103</v>
      </c>
      <c r="W3200" t="s">
        <v>4619</v>
      </c>
      <c r="X3200" t="s">
        <v>15062</v>
      </c>
      <c r="Y3200">
        <v>84</v>
      </c>
      <c r="Z3200">
        <v>84</v>
      </c>
      <c r="AA3200">
        <v>7</v>
      </c>
      <c r="AB3200">
        <v>7</v>
      </c>
      <c r="AC3200">
        <v>33</v>
      </c>
    </row>
    <row r="3201" spans="1:29">
      <c r="A3201">
        <v>3553</v>
      </c>
      <c r="B3201" t="s">
        <v>806</v>
      </c>
      <c r="C3201" t="s">
        <v>4884</v>
      </c>
      <c r="J3201" t="s">
        <v>1475</v>
      </c>
      <c r="K3201">
        <v>0</v>
      </c>
      <c r="N3201" t="b">
        <v>1</v>
      </c>
      <c r="O3201" t="b">
        <v>0</v>
      </c>
      <c r="P3201" t="b">
        <v>0</v>
      </c>
      <c r="Q3201">
        <v>9</v>
      </c>
      <c r="R3201">
        <v>1</v>
      </c>
      <c r="S3201">
        <v>1</v>
      </c>
      <c r="T3201">
        <v>5</v>
      </c>
      <c r="U3201" t="b">
        <v>1</v>
      </c>
      <c r="V3201" t="s">
        <v>1103</v>
      </c>
      <c r="W3201" t="s">
        <v>4619</v>
      </c>
      <c r="X3201" t="s">
        <v>15063</v>
      </c>
      <c r="Y3201">
        <v>85</v>
      </c>
      <c r="Z3201">
        <v>85</v>
      </c>
      <c r="AA3201">
        <v>7</v>
      </c>
      <c r="AB3201">
        <v>7</v>
      </c>
      <c r="AC3201">
        <v>33</v>
      </c>
    </row>
    <row r="3202" spans="1:29">
      <c r="A3202">
        <v>3554</v>
      </c>
      <c r="B3202" t="s">
        <v>806</v>
      </c>
      <c r="C3202" t="s">
        <v>4885</v>
      </c>
      <c r="J3202" t="s">
        <v>1475</v>
      </c>
      <c r="K3202">
        <v>0</v>
      </c>
      <c r="N3202" t="b">
        <v>1</v>
      </c>
      <c r="O3202" t="b">
        <v>0</v>
      </c>
      <c r="P3202" t="b">
        <v>0</v>
      </c>
      <c r="Q3202">
        <v>9</v>
      </c>
      <c r="R3202">
        <v>1</v>
      </c>
      <c r="S3202">
        <v>1</v>
      </c>
      <c r="T3202">
        <v>5</v>
      </c>
      <c r="U3202" t="b">
        <v>1</v>
      </c>
      <c r="V3202" t="s">
        <v>1103</v>
      </c>
      <c r="W3202" t="s">
        <v>4619</v>
      </c>
      <c r="X3202" t="s">
        <v>15064</v>
      </c>
      <c r="Y3202">
        <v>86</v>
      </c>
      <c r="Z3202">
        <v>86</v>
      </c>
      <c r="AA3202">
        <v>7</v>
      </c>
      <c r="AB3202">
        <v>7</v>
      </c>
      <c r="AC3202">
        <v>33</v>
      </c>
    </row>
    <row r="3203" spans="1:29">
      <c r="A3203">
        <v>3555</v>
      </c>
      <c r="B3203" t="s">
        <v>806</v>
      </c>
      <c r="C3203" t="s">
        <v>4886</v>
      </c>
      <c r="J3203" t="s">
        <v>1475</v>
      </c>
      <c r="K3203">
        <v>0</v>
      </c>
      <c r="N3203" t="b">
        <v>1</v>
      </c>
      <c r="O3203" t="b">
        <v>0</v>
      </c>
      <c r="P3203" t="b">
        <v>0</v>
      </c>
      <c r="Q3203">
        <v>9</v>
      </c>
      <c r="R3203">
        <v>1</v>
      </c>
      <c r="S3203">
        <v>1</v>
      </c>
      <c r="T3203">
        <v>5</v>
      </c>
      <c r="U3203" t="b">
        <v>1</v>
      </c>
      <c r="V3203" t="s">
        <v>1103</v>
      </c>
      <c r="W3203" t="s">
        <v>4619</v>
      </c>
      <c r="X3203" t="s">
        <v>15065</v>
      </c>
      <c r="Y3203">
        <v>87</v>
      </c>
      <c r="Z3203">
        <v>87</v>
      </c>
      <c r="AA3203">
        <v>7</v>
      </c>
      <c r="AB3203">
        <v>7</v>
      </c>
      <c r="AC3203">
        <v>33</v>
      </c>
    </row>
    <row r="3204" spans="1:29">
      <c r="A3204">
        <v>3556</v>
      </c>
      <c r="B3204" t="s">
        <v>806</v>
      </c>
      <c r="C3204" t="s">
        <v>4887</v>
      </c>
      <c r="J3204" t="s">
        <v>1475</v>
      </c>
      <c r="K3204">
        <v>0</v>
      </c>
      <c r="N3204" t="b">
        <v>1</v>
      </c>
      <c r="O3204" t="b">
        <v>0</v>
      </c>
      <c r="P3204" t="b">
        <v>0</v>
      </c>
      <c r="Q3204">
        <v>9</v>
      </c>
      <c r="R3204">
        <v>1</v>
      </c>
      <c r="S3204">
        <v>1</v>
      </c>
      <c r="T3204">
        <v>5</v>
      </c>
      <c r="U3204" t="b">
        <v>1</v>
      </c>
      <c r="V3204" t="s">
        <v>1103</v>
      </c>
      <c r="W3204" t="s">
        <v>4619</v>
      </c>
      <c r="X3204" t="s">
        <v>15066</v>
      </c>
      <c r="Y3204">
        <v>88</v>
      </c>
      <c r="Z3204">
        <v>88</v>
      </c>
      <c r="AA3204">
        <v>7</v>
      </c>
      <c r="AB3204">
        <v>7</v>
      </c>
      <c r="AC3204">
        <v>33</v>
      </c>
    </row>
    <row r="3205" spans="1:29">
      <c r="A3205">
        <v>3557</v>
      </c>
      <c r="B3205" t="s">
        <v>806</v>
      </c>
      <c r="C3205" t="s">
        <v>4888</v>
      </c>
      <c r="J3205" t="s">
        <v>1475</v>
      </c>
      <c r="K3205">
        <v>0</v>
      </c>
      <c r="N3205" t="b">
        <v>1</v>
      </c>
      <c r="O3205" t="b">
        <v>0</v>
      </c>
      <c r="P3205" t="b">
        <v>0</v>
      </c>
      <c r="Q3205">
        <v>9</v>
      </c>
      <c r="R3205">
        <v>1</v>
      </c>
      <c r="S3205">
        <v>1</v>
      </c>
      <c r="T3205">
        <v>5</v>
      </c>
      <c r="U3205" t="b">
        <v>1</v>
      </c>
      <c r="V3205" t="s">
        <v>1103</v>
      </c>
      <c r="W3205" t="s">
        <v>4619</v>
      </c>
      <c r="X3205" t="s">
        <v>15067</v>
      </c>
      <c r="Y3205">
        <v>89</v>
      </c>
      <c r="Z3205">
        <v>89</v>
      </c>
      <c r="AA3205">
        <v>7</v>
      </c>
      <c r="AB3205">
        <v>7</v>
      </c>
      <c r="AC3205">
        <v>33</v>
      </c>
    </row>
    <row r="3206" spans="1:29">
      <c r="A3206">
        <v>3558</v>
      </c>
      <c r="B3206" t="s">
        <v>806</v>
      </c>
      <c r="C3206" t="s">
        <v>4889</v>
      </c>
      <c r="J3206" t="s">
        <v>1475</v>
      </c>
      <c r="K3206">
        <v>0</v>
      </c>
      <c r="N3206" t="b">
        <v>1</v>
      </c>
      <c r="O3206" t="b">
        <v>0</v>
      </c>
      <c r="P3206" t="b">
        <v>0</v>
      </c>
      <c r="Q3206">
        <v>9</v>
      </c>
      <c r="R3206">
        <v>1</v>
      </c>
      <c r="S3206">
        <v>1</v>
      </c>
      <c r="T3206">
        <v>5</v>
      </c>
      <c r="U3206" t="b">
        <v>1</v>
      </c>
      <c r="V3206" t="s">
        <v>1103</v>
      </c>
      <c r="W3206" t="s">
        <v>4619</v>
      </c>
      <c r="X3206" t="s">
        <v>15068</v>
      </c>
      <c r="Y3206">
        <v>90</v>
      </c>
      <c r="Z3206">
        <v>90</v>
      </c>
      <c r="AA3206">
        <v>7</v>
      </c>
      <c r="AB3206">
        <v>7</v>
      </c>
      <c r="AC3206">
        <v>33</v>
      </c>
    </row>
    <row r="3207" spans="1:29">
      <c r="A3207">
        <v>3559</v>
      </c>
      <c r="B3207" t="s">
        <v>806</v>
      </c>
      <c r="C3207" t="s">
        <v>4890</v>
      </c>
      <c r="J3207" t="s">
        <v>1475</v>
      </c>
      <c r="K3207">
        <v>0</v>
      </c>
      <c r="N3207" t="b">
        <v>1</v>
      </c>
      <c r="O3207" t="b">
        <v>0</v>
      </c>
      <c r="P3207" t="b">
        <v>0</v>
      </c>
      <c r="Q3207">
        <v>9</v>
      </c>
      <c r="R3207">
        <v>1</v>
      </c>
      <c r="S3207">
        <v>1</v>
      </c>
      <c r="T3207">
        <v>5</v>
      </c>
      <c r="U3207" t="b">
        <v>1</v>
      </c>
      <c r="V3207" t="s">
        <v>1103</v>
      </c>
      <c r="W3207" t="s">
        <v>4619</v>
      </c>
      <c r="X3207" t="s">
        <v>15069</v>
      </c>
      <c r="Y3207">
        <v>91</v>
      </c>
      <c r="Z3207">
        <v>91</v>
      </c>
      <c r="AA3207">
        <v>7</v>
      </c>
      <c r="AB3207">
        <v>7</v>
      </c>
      <c r="AC3207">
        <v>33</v>
      </c>
    </row>
    <row r="3208" spans="1:29">
      <c r="A3208">
        <v>3560</v>
      </c>
      <c r="B3208" t="s">
        <v>806</v>
      </c>
      <c r="C3208" t="s">
        <v>4891</v>
      </c>
      <c r="J3208" t="s">
        <v>1475</v>
      </c>
      <c r="K3208">
        <v>0</v>
      </c>
      <c r="N3208" t="b">
        <v>1</v>
      </c>
      <c r="O3208" t="b">
        <v>0</v>
      </c>
      <c r="P3208" t="b">
        <v>0</v>
      </c>
      <c r="Q3208">
        <v>9</v>
      </c>
      <c r="R3208">
        <v>1</v>
      </c>
      <c r="S3208">
        <v>1</v>
      </c>
      <c r="T3208">
        <v>5</v>
      </c>
      <c r="U3208" t="b">
        <v>1</v>
      </c>
      <c r="V3208" t="s">
        <v>1103</v>
      </c>
      <c r="W3208" t="s">
        <v>4619</v>
      </c>
      <c r="X3208" t="s">
        <v>15070</v>
      </c>
      <c r="Y3208">
        <v>92</v>
      </c>
      <c r="Z3208">
        <v>92</v>
      </c>
      <c r="AA3208">
        <v>7</v>
      </c>
      <c r="AB3208">
        <v>7</v>
      </c>
      <c r="AC3208">
        <v>33</v>
      </c>
    </row>
    <row r="3209" spans="1:29">
      <c r="A3209">
        <v>3561</v>
      </c>
      <c r="B3209" t="s">
        <v>806</v>
      </c>
      <c r="C3209" t="s">
        <v>4892</v>
      </c>
      <c r="J3209" t="s">
        <v>1475</v>
      </c>
      <c r="K3209">
        <v>0</v>
      </c>
      <c r="N3209" t="b">
        <v>1</v>
      </c>
      <c r="O3209" t="b">
        <v>0</v>
      </c>
      <c r="P3209" t="b">
        <v>0</v>
      </c>
      <c r="Q3209">
        <v>9</v>
      </c>
      <c r="R3209">
        <v>1</v>
      </c>
      <c r="S3209">
        <v>1</v>
      </c>
      <c r="T3209">
        <v>5</v>
      </c>
      <c r="U3209" t="b">
        <v>1</v>
      </c>
      <c r="V3209" t="s">
        <v>1103</v>
      </c>
      <c r="W3209" t="s">
        <v>4619</v>
      </c>
      <c r="X3209" t="s">
        <v>15071</v>
      </c>
      <c r="Y3209">
        <v>93</v>
      </c>
      <c r="Z3209">
        <v>93</v>
      </c>
      <c r="AA3209">
        <v>7</v>
      </c>
      <c r="AB3209">
        <v>7</v>
      </c>
      <c r="AC3209">
        <v>33</v>
      </c>
    </row>
    <row r="3210" spans="1:29">
      <c r="A3210">
        <v>3569</v>
      </c>
      <c r="B3210" t="s">
        <v>806</v>
      </c>
      <c r="C3210" t="s">
        <v>4893</v>
      </c>
      <c r="J3210" t="s">
        <v>1457</v>
      </c>
      <c r="K3210">
        <v>0</v>
      </c>
      <c r="N3210" t="b">
        <v>1</v>
      </c>
      <c r="O3210" t="b">
        <v>0</v>
      </c>
      <c r="P3210" t="b">
        <v>0</v>
      </c>
      <c r="Q3210">
        <v>9</v>
      </c>
      <c r="R3210">
        <v>1</v>
      </c>
      <c r="S3210">
        <v>1</v>
      </c>
      <c r="T3210">
        <v>5</v>
      </c>
      <c r="U3210" t="b">
        <v>1</v>
      </c>
      <c r="V3210" t="s">
        <v>1103</v>
      </c>
      <c r="W3210" t="s">
        <v>4619</v>
      </c>
      <c r="X3210" t="s">
        <v>14900</v>
      </c>
      <c r="Y3210">
        <v>69</v>
      </c>
      <c r="Z3210">
        <v>69</v>
      </c>
      <c r="AA3210">
        <v>8</v>
      </c>
      <c r="AB3210">
        <v>8</v>
      </c>
      <c r="AC3210">
        <v>33</v>
      </c>
    </row>
    <row r="3211" spans="1:29">
      <c r="A3211">
        <v>3570</v>
      </c>
      <c r="B3211" t="s">
        <v>806</v>
      </c>
      <c r="C3211" t="s">
        <v>4894</v>
      </c>
      <c r="J3211" t="s">
        <v>1457</v>
      </c>
      <c r="K3211">
        <v>0</v>
      </c>
      <c r="N3211" t="b">
        <v>1</v>
      </c>
      <c r="O3211" t="b">
        <v>0</v>
      </c>
      <c r="P3211" t="b">
        <v>0</v>
      </c>
      <c r="Q3211">
        <v>9</v>
      </c>
      <c r="R3211">
        <v>1</v>
      </c>
      <c r="S3211">
        <v>1</v>
      </c>
      <c r="T3211">
        <v>5</v>
      </c>
      <c r="U3211" t="b">
        <v>1</v>
      </c>
      <c r="V3211" t="s">
        <v>1103</v>
      </c>
      <c r="W3211" t="s">
        <v>4619</v>
      </c>
      <c r="X3211" t="s">
        <v>14901</v>
      </c>
      <c r="Y3211">
        <v>70</v>
      </c>
      <c r="Z3211">
        <v>70</v>
      </c>
      <c r="AA3211">
        <v>8</v>
      </c>
      <c r="AB3211">
        <v>8</v>
      </c>
      <c r="AC3211">
        <v>33</v>
      </c>
    </row>
    <row r="3212" spans="1:29">
      <c r="A3212">
        <v>3571</v>
      </c>
      <c r="B3212" t="s">
        <v>806</v>
      </c>
      <c r="C3212" t="s">
        <v>4895</v>
      </c>
      <c r="J3212" t="s">
        <v>1457</v>
      </c>
      <c r="K3212">
        <v>0</v>
      </c>
      <c r="N3212" t="b">
        <v>1</v>
      </c>
      <c r="O3212" t="b">
        <v>0</v>
      </c>
      <c r="P3212" t="b">
        <v>0</v>
      </c>
      <c r="Q3212">
        <v>9</v>
      </c>
      <c r="R3212">
        <v>1</v>
      </c>
      <c r="S3212">
        <v>1</v>
      </c>
      <c r="T3212">
        <v>5</v>
      </c>
      <c r="U3212" t="b">
        <v>1</v>
      </c>
      <c r="V3212" t="s">
        <v>1103</v>
      </c>
      <c r="W3212" t="s">
        <v>4619</v>
      </c>
      <c r="X3212" t="s">
        <v>14902</v>
      </c>
      <c r="Y3212">
        <v>71</v>
      </c>
      <c r="Z3212">
        <v>71</v>
      </c>
      <c r="AA3212">
        <v>8</v>
      </c>
      <c r="AB3212">
        <v>8</v>
      </c>
      <c r="AC3212">
        <v>33</v>
      </c>
    </row>
    <row r="3213" spans="1:29">
      <c r="A3213">
        <v>3572</v>
      </c>
      <c r="B3213" t="s">
        <v>806</v>
      </c>
      <c r="C3213" t="s">
        <v>4896</v>
      </c>
      <c r="J3213" t="s">
        <v>1457</v>
      </c>
      <c r="K3213">
        <v>0</v>
      </c>
      <c r="N3213" t="b">
        <v>1</v>
      </c>
      <c r="O3213" t="b">
        <v>0</v>
      </c>
      <c r="P3213" t="b">
        <v>0</v>
      </c>
      <c r="Q3213">
        <v>9</v>
      </c>
      <c r="R3213">
        <v>1</v>
      </c>
      <c r="S3213">
        <v>1</v>
      </c>
      <c r="T3213">
        <v>5</v>
      </c>
      <c r="U3213" t="b">
        <v>1</v>
      </c>
      <c r="V3213" t="s">
        <v>1103</v>
      </c>
      <c r="W3213" t="s">
        <v>4619</v>
      </c>
      <c r="X3213" t="s">
        <v>14903</v>
      </c>
      <c r="Y3213">
        <v>72</v>
      </c>
      <c r="Z3213">
        <v>72</v>
      </c>
      <c r="AA3213">
        <v>8</v>
      </c>
      <c r="AB3213">
        <v>8</v>
      </c>
      <c r="AC3213">
        <v>33</v>
      </c>
    </row>
    <row r="3214" spans="1:29">
      <c r="A3214">
        <v>3573</v>
      </c>
      <c r="B3214" t="s">
        <v>806</v>
      </c>
      <c r="C3214" t="s">
        <v>4897</v>
      </c>
      <c r="J3214" t="s">
        <v>1457</v>
      </c>
      <c r="K3214">
        <v>0</v>
      </c>
      <c r="N3214" t="b">
        <v>1</v>
      </c>
      <c r="O3214" t="b">
        <v>0</v>
      </c>
      <c r="P3214" t="b">
        <v>0</v>
      </c>
      <c r="Q3214">
        <v>9</v>
      </c>
      <c r="R3214">
        <v>1</v>
      </c>
      <c r="S3214">
        <v>1</v>
      </c>
      <c r="T3214">
        <v>5</v>
      </c>
      <c r="U3214" t="b">
        <v>1</v>
      </c>
      <c r="V3214" t="s">
        <v>1103</v>
      </c>
      <c r="W3214" t="s">
        <v>4619</v>
      </c>
      <c r="X3214" t="s">
        <v>14904</v>
      </c>
      <c r="Y3214">
        <v>73</v>
      </c>
      <c r="Z3214">
        <v>73</v>
      </c>
      <c r="AA3214">
        <v>8</v>
      </c>
      <c r="AB3214">
        <v>8</v>
      </c>
      <c r="AC3214">
        <v>33</v>
      </c>
    </row>
    <row r="3215" spans="1:29">
      <c r="A3215">
        <v>3574</v>
      </c>
      <c r="B3215" t="s">
        <v>806</v>
      </c>
      <c r="C3215" t="s">
        <v>4898</v>
      </c>
      <c r="J3215" t="s">
        <v>1457</v>
      </c>
      <c r="K3215">
        <v>0</v>
      </c>
      <c r="N3215" t="b">
        <v>1</v>
      </c>
      <c r="O3215" t="b">
        <v>0</v>
      </c>
      <c r="P3215" t="b">
        <v>0</v>
      </c>
      <c r="Q3215">
        <v>9</v>
      </c>
      <c r="R3215">
        <v>1</v>
      </c>
      <c r="S3215">
        <v>1</v>
      </c>
      <c r="T3215">
        <v>5</v>
      </c>
      <c r="U3215" t="b">
        <v>1</v>
      </c>
      <c r="V3215" t="s">
        <v>1103</v>
      </c>
      <c r="W3215" t="s">
        <v>4619</v>
      </c>
      <c r="X3215" t="s">
        <v>14905</v>
      </c>
      <c r="Y3215">
        <v>74</v>
      </c>
      <c r="Z3215">
        <v>74</v>
      </c>
      <c r="AA3215">
        <v>8</v>
      </c>
      <c r="AB3215">
        <v>8</v>
      </c>
      <c r="AC3215">
        <v>33</v>
      </c>
    </row>
    <row r="3216" spans="1:29">
      <c r="A3216">
        <v>3575</v>
      </c>
      <c r="B3216" t="s">
        <v>806</v>
      </c>
      <c r="C3216" t="s">
        <v>4899</v>
      </c>
      <c r="J3216" t="s">
        <v>1457</v>
      </c>
      <c r="K3216">
        <v>0</v>
      </c>
      <c r="N3216" t="b">
        <v>1</v>
      </c>
      <c r="O3216" t="b">
        <v>0</v>
      </c>
      <c r="P3216" t="b">
        <v>0</v>
      </c>
      <c r="Q3216">
        <v>9</v>
      </c>
      <c r="R3216">
        <v>1</v>
      </c>
      <c r="S3216">
        <v>1</v>
      </c>
      <c r="T3216">
        <v>5</v>
      </c>
      <c r="U3216" t="b">
        <v>1</v>
      </c>
      <c r="V3216" t="s">
        <v>1103</v>
      </c>
      <c r="W3216" t="s">
        <v>4619</v>
      </c>
      <c r="X3216" t="s">
        <v>14906</v>
      </c>
      <c r="Y3216">
        <v>75</v>
      </c>
      <c r="Z3216">
        <v>75</v>
      </c>
      <c r="AA3216">
        <v>8</v>
      </c>
      <c r="AB3216">
        <v>8</v>
      </c>
      <c r="AC3216">
        <v>33</v>
      </c>
    </row>
    <row r="3217" spans="1:29">
      <c r="A3217">
        <v>3576</v>
      </c>
      <c r="B3217" t="s">
        <v>806</v>
      </c>
      <c r="C3217" t="s">
        <v>4900</v>
      </c>
      <c r="J3217" t="s">
        <v>1457</v>
      </c>
      <c r="K3217">
        <v>0</v>
      </c>
      <c r="N3217" t="b">
        <v>1</v>
      </c>
      <c r="O3217" t="b">
        <v>0</v>
      </c>
      <c r="P3217" t="b">
        <v>0</v>
      </c>
      <c r="Q3217">
        <v>9</v>
      </c>
      <c r="R3217">
        <v>1</v>
      </c>
      <c r="S3217">
        <v>1</v>
      </c>
      <c r="T3217">
        <v>5</v>
      </c>
      <c r="U3217" t="b">
        <v>1</v>
      </c>
      <c r="V3217" t="s">
        <v>1103</v>
      </c>
      <c r="W3217" t="s">
        <v>4619</v>
      </c>
      <c r="X3217" t="s">
        <v>14907</v>
      </c>
      <c r="Y3217">
        <v>76</v>
      </c>
      <c r="Z3217">
        <v>76</v>
      </c>
      <c r="AA3217">
        <v>8</v>
      </c>
      <c r="AB3217">
        <v>8</v>
      </c>
      <c r="AC3217">
        <v>33</v>
      </c>
    </row>
    <row r="3218" spans="1:29">
      <c r="A3218">
        <v>3577</v>
      </c>
      <c r="B3218" t="s">
        <v>806</v>
      </c>
      <c r="C3218" t="s">
        <v>4901</v>
      </c>
      <c r="J3218" t="s">
        <v>1457</v>
      </c>
      <c r="K3218">
        <v>0</v>
      </c>
      <c r="N3218" t="b">
        <v>1</v>
      </c>
      <c r="O3218" t="b">
        <v>0</v>
      </c>
      <c r="P3218" t="b">
        <v>0</v>
      </c>
      <c r="Q3218">
        <v>9</v>
      </c>
      <c r="R3218">
        <v>1</v>
      </c>
      <c r="S3218">
        <v>1</v>
      </c>
      <c r="T3218">
        <v>5</v>
      </c>
      <c r="U3218" t="b">
        <v>1</v>
      </c>
      <c r="V3218" t="s">
        <v>1103</v>
      </c>
      <c r="W3218" t="s">
        <v>4619</v>
      </c>
      <c r="X3218" t="s">
        <v>14912</v>
      </c>
      <c r="Y3218">
        <v>77</v>
      </c>
      <c r="Z3218">
        <v>77</v>
      </c>
      <c r="AA3218">
        <v>8</v>
      </c>
      <c r="AB3218">
        <v>8</v>
      </c>
      <c r="AC3218">
        <v>33</v>
      </c>
    </row>
    <row r="3219" spans="1:29">
      <c r="A3219">
        <v>3578</v>
      </c>
      <c r="B3219" t="s">
        <v>806</v>
      </c>
      <c r="C3219" t="s">
        <v>4902</v>
      </c>
      <c r="J3219" t="s">
        <v>1457</v>
      </c>
      <c r="K3219">
        <v>0</v>
      </c>
      <c r="N3219" t="b">
        <v>1</v>
      </c>
      <c r="O3219" t="b">
        <v>0</v>
      </c>
      <c r="P3219" t="b">
        <v>0</v>
      </c>
      <c r="Q3219">
        <v>9</v>
      </c>
      <c r="R3219">
        <v>1</v>
      </c>
      <c r="S3219">
        <v>1</v>
      </c>
      <c r="T3219">
        <v>5</v>
      </c>
      <c r="U3219" t="b">
        <v>1</v>
      </c>
      <c r="V3219" t="s">
        <v>1103</v>
      </c>
      <c r="W3219" t="s">
        <v>4619</v>
      </c>
      <c r="X3219" t="s">
        <v>14917</v>
      </c>
      <c r="Y3219">
        <v>78</v>
      </c>
      <c r="Z3219">
        <v>78</v>
      </c>
      <c r="AA3219">
        <v>8</v>
      </c>
      <c r="AB3219">
        <v>8</v>
      </c>
      <c r="AC3219">
        <v>33</v>
      </c>
    </row>
    <row r="3220" spans="1:29">
      <c r="A3220">
        <v>3579</v>
      </c>
      <c r="B3220" t="s">
        <v>806</v>
      </c>
      <c r="C3220" t="s">
        <v>4903</v>
      </c>
      <c r="J3220" t="s">
        <v>1457</v>
      </c>
      <c r="K3220">
        <v>0</v>
      </c>
      <c r="N3220" t="b">
        <v>1</v>
      </c>
      <c r="O3220" t="b">
        <v>0</v>
      </c>
      <c r="P3220" t="b">
        <v>0</v>
      </c>
      <c r="Q3220">
        <v>9</v>
      </c>
      <c r="R3220">
        <v>1</v>
      </c>
      <c r="S3220">
        <v>1</v>
      </c>
      <c r="T3220">
        <v>5</v>
      </c>
      <c r="U3220" t="b">
        <v>1</v>
      </c>
      <c r="V3220" t="s">
        <v>1103</v>
      </c>
      <c r="W3220" t="s">
        <v>4619</v>
      </c>
      <c r="X3220" t="s">
        <v>15458</v>
      </c>
      <c r="Y3220">
        <v>79</v>
      </c>
      <c r="Z3220">
        <v>79</v>
      </c>
      <c r="AA3220">
        <v>8</v>
      </c>
      <c r="AB3220">
        <v>8</v>
      </c>
      <c r="AC3220">
        <v>33</v>
      </c>
    </row>
    <row r="3221" spans="1:29">
      <c r="A3221">
        <v>3580</v>
      </c>
      <c r="B3221" t="s">
        <v>806</v>
      </c>
      <c r="C3221" t="s">
        <v>4904</v>
      </c>
      <c r="J3221" t="s">
        <v>1457</v>
      </c>
      <c r="K3221">
        <v>0</v>
      </c>
      <c r="N3221" t="b">
        <v>1</v>
      </c>
      <c r="O3221" t="b">
        <v>0</v>
      </c>
      <c r="P3221" t="b">
        <v>0</v>
      </c>
      <c r="Q3221">
        <v>9</v>
      </c>
      <c r="R3221">
        <v>1</v>
      </c>
      <c r="S3221">
        <v>1</v>
      </c>
      <c r="T3221">
        <v>5</v>
      </c>
      <c r="U3221" t="b">
        <v>1</v>
      </c>
      <c r="V3221" t="s">
        <v>1103</v>
      </c>
      <c r="W3221" t="s">
        <v>4619</v>
      </c>
      <c r="X3221" t="s">
        <v>15094</v>
      </c>
      <c r="Y3221">
        <v>80</v>
      </c>
      <c r="Z3221">
        <v>80</v>
      </c>
      <c r="AA3221">
        <v>8</v>
      </c>
      <c r="AB3221">
        <v>8</v>
      </c>
      <c r="AC3221">
        <v>33</v>
      </c>
    </row>
    <row r="3222" spans="1:29">
      <c r="A3222">
        <v>3581</v>
      </c>
      <c r="B3222" t="s">
        <v>806</v>
      </c>
      <c r="C3222" t="s">
        <v>4905</v>
      </c>
      <c r="J3222" t="s">
        <v>1457</v>
      </c>
      <c r="K3222">
        <v>0</v>
      </c>
      <c r="N3222" t="b">
        <v>1</v>
      </c>
      <c r="O3222" t="b">
        <v>0</v>
      </c>
      <c r="P3222" t="b">
        <v>0</v>
      </c>
      <c r="Q3222">
        <v>9</v>
      </c>
      <c r="R3222">
        <v>1</v>
      </c>
      <c r="S3222">
        <v>1</v>
      </c>
      <c r="T3222">
        <v>5</v>
      </c>
      <c r="U3222" t="b">
        <v>1</v>
      </c>
      <c r="V3222" t="s">
        <v>1103</v>
      </c>
      <c r="W3222" t="s">
        <v>4619</v>
      </c>
      <c r="X3222" t="s">
        <v>15095</v>
      </c>
      <c r="Y3222">
        <v>81</v>
      </c>
      <c r="Z3222">
        <v>81</v>
      </c>
      <c r="AA3222">
        <v>8</v>
      </c>
      <c r="AB3222">
        <v>8</v>
      </c>
      <c r="AC3222">
        <v>33</v>
      </c>
    </row>
    <row r="3223" spans="1:29">
      <c r="A3223">
        <v>3582</v>
      </c>
      <c r="B3223" t="s">
        <v>806</v>
      </c>
      <c r="C3223" t="s">
        <v>4906</v>
      </c>
      <c r="J3223" t="s">
        <v>1457</v>
      </c>
      <c r="K3223">
        <v>0</v>
      </c>
      <c r="N3223" t="b">
        <v>1</v>
      </c>
      <c r="O3223" t="b">
        <v>0</v>
      </c>
      <c r="P3223" t="b">
        <v>0</v>
      </c>
      <c r="Q3223">
        <v>9</v>
      </c>
      <c r="R3223">
        <v>1</v>
      </c>
      <c r="S3223">
        <v>1</v>
      </c>
      <c r="T3223">
        <v>5</v>
      </c>
      <c r="U3223" t="b">
        <v>1</v>
      </c>
      <c r="V3223" t="s">
        <v>1103</v>
      </c>
      <c r="W3223" t="s">
        <v>4619</v>
      </c>
      <c r="X3223" t="s">
        <v>15096</v>
      </c>
      <c r="Y3223">
        <v>82</v>
      </c>
      <c r="Z3223">
        <v>82</v>
      </c>
      <c r="AA3223">
        <v>8</v>
      </c>
      <c r="AB3223">
        <v>8</v>
      </c>
      <c r="AC3223">
        <v>33</v>
      </c>
    </row>
    <row r="3224" spans="1:29">
      <c r="A3224">
        <v>3583</v>
      </c>
      <c r="B3224" t="s">
        <v>806</v>
      </c>
      <c r="C3224" t="s">
        <v>4907</v>
      </c>
      <c r="J3224" t="s">
        <v>1457</v>
      </c>
      <c r="K3224">
        <v>0</v>
      </c>
      <c r="N3224" t="b">
        <v>1</v>
      </c>
      <c r="O3224" t="b">
        <v>0</v>
      </c>
      <c r="P3224" t="b">
        <v>0</v>
      </c>
      <c r="Q3224">
        <v>9</v>
      </c>
      <c r="R3224">
        <v>1</v>
      </c>
      <c r="S3224">
        <v>1</v>
      </c>
      <c r="T3224">
        <v>5</v>
      </c>
      <c r="U3224" t="b">
        <v>1</v>
      </c>
      <c r="V3224" t="s">
        <v>1103</v>
      </c>
      <c r="W3224" t="s">
        <v>4619</v>
      </c>
      <c r="X3224" t="s">
        <v>15097</v>
      </c>
      <c r="Y3224">
        <v>83</v>
      </c>
      <c r="Z3224">
        <v>83</v>
      </c>
      <c r="AA3224">
        <v>8</v>
      </c>
      <c r="AB3224">
        <v>8</v>
      </c>
      <c r="AC3224">
        <v>33</v>
      </c>
    </row>
    <row r="3225" spans="1:29">
      <c r="A3225">
        <v>3584</v>
      </c>
      <c r="B3225" t="s">
        <v>806</v>
      </c>
      <c r="C3225" t="s">
        <v>4908</v>
      </c>
      <c r="J3225" t="s">
        <v>1457</v>
      </c>
      <c r="K3225">
        <v>0</v>
      </c>
      <c r="N3225" t="b">
        <v>1</v>
      </c>
      <c r="O3225" t="b">
        <v>0</v>
      </c>
      <c r="P3225" t="b">
        <v>0</v>
      </c>
      <c r="Q3225">
        <v>9</v>
      </c>
      <c r="R3225">
        <v>1</v>
      </c>
      <c r="S3225">
        <v>1</v>
      </c>
      <c r="T3225">
        <v>5</v>
      </c>
      <c r="U3225" t="b">
        <v>1</v>
      </c>
      <c r="V3225" t="s">
        <v>1103</v>
      </c>
      <c r="W3225" t="s">
        <v>4619</v>
      </c>
      <c r="X3225" t="s">
        <v>15098</v>
      </c>
      <c r="Y3225">
        <v>84</v>
      </c>
      <c r="Z3225">
        <v>84</v>
      </c>
      <c r="AA3225">
        <v>8</v>
      </c>
      <c r="AB3225">
        <v>8</v>
      </c>
      <c r="AC3225">
        <v>33</v>
      </c>
    </row>
    <row r="3226" spans="1:29">
      <c r="A3226">
        <v>3585</v>
      </c>
      <c r="B3226" t="s">
        <v>806</v>
      </c>
      <c r="C3226" t="s">
        <v>4909</v>
      </c>
      <c r="J3226" t="s">
        <v>1457</v>
      </c>
      <c r="K3226">
        <v>0</v>
      </c>
      <c r="N3226" t="b">
        <v>1</v>
      </c>
      <c r="O3226" t="b">
        <v>0</v>
      </c>
      <c r="P3226" t="b">
        <v>0</v>
      </c>
      <c r="Q3226">
        <v>9</v>
      </c>
      <c r="R3226">
        <v>1</v>
      </c>
      <c r="S3226">
        <v>1</v>
      </c>
      <c r="T3226">
        <v>5</v>
      </c>
      <c r="U3226" t="b">
        <v>1</v>
      </c>
      <c r="V3226" t="s">
        <v>1103</v>
      </c>
      <c r="W3226" t="s">
        <v>4619</v>
      </c>
      <c r="X3226" t="s">
        <v>15099</v>
      </c>
      <c r="Y3226">
        <v>85</v>
      </c>
      <c r="Z3226">
        <v>85</v>
      </c>
      <c r="AA3226">
        <v>8</v>
      </c>
      <c r="AB3226">
        <v>8</v>
      </c>
      <c r="AC3226">
        <v>33</v>
      </c>
    </row>
    <row r="3227" spans="1:29">
      <c r="A3227">
        <v>3586</v>
      </c>
      <c r="B3227" t="s">
        <v>806</v>
      </c>
      <c r="C3227" t="s">
        <v>4910</v>
      </c>
      <c r="J3227" t="s">
        <v>1457</v>
      </c>
      <c r="K3227">
        <v>0</v>
      </c>
      <c r="N3227" t="b">
        <v>1</v>
      </c>
      <c r="O3227" t="b">
        <v>0</v>
      </c>
      <c r="P3227" t="b">
        <v>0</v>
      </c>
      <c r="Q3227">
        <v>9</v>
      </c>
      <c r="R3227">
        <v>1</v>
      </c>
      <c r="S3227">
        <v>1</v>
      </c>
      <c r="T3227">
        <v>5</v>
      </c>
      <c r="U3227" t="b">
        <v>1</v>
      </c>
      <c r="V3227" t="s">
        <v>1103</v>
      </c>
      <c r="W3227" t="s">
        <v>4619</v>
      </c>
      <c r="X3227" t="s">
        <v>15100</v>
      </c>
      <c r="Y3227">
        <v>86</v>
      </c>
      <c r="Z3227">
        <v>86</v>
      </c>
      <c r="AA3227">
        <v>8</v>
      </c>
      <c r="AB3227">
        <v>8</v>
      </c>
      <c r="AC3227">
        <v>33</v>
      </c>
    </row>
    <row r="3228" spans="1:29">
      <c r="A3228">
        <v>3587</v>
      </c>
      <c r="B3228" t="s">
        <v>806</v>
      </c>
      <c r="C3228" t="s">
        <v>4911</v>
      </c>
      <c r="J3228" t="s">
        <v>1457</v>
      </c>
      <c r="K3228">
        <v>0</v>
      </c>
      <c r="N3228" t="b">
        <v>1</v>
      </c>
      <c r="O3228" t="b">
        <v>0</v>
      </c>
      <c r="P3228" t="b">
        <v>0</v>
      </c>
      <c r="Q3228">
        <v>9</v>
      </c>
      <c r="R3228">
        <v>1</v>
      </c>
      <c r="S3228">
        <v>1</v>
      </c>
      <c r="T3228">
        <v>5</v>
      </c>
      <c r="U3228" t="b">
        <v>1</v>
      </c>
      <c r="V3228" t="s">
        <v>1103</v>
      </c>
      <c r="W3228" t="s">
        <v>4619</v>
      </c>
      <c r="X3228" t="s">
        <v>15101</v>
      </c>
      <c r="Y3228">
        <v>87</v>
      </c>
      <c r="Z3228">
        <v>87</v>
      </c>
      <c r="AA3228">
        <v>8</v>
      </c>
      <c r="AB3228">
        <v>8</v>
      </c>
      <c r="AC3228">
        <v>33</v>
      </c>
    </row>
    <row r="3229" spans="1:29">
      <c r="A3229">
        <v>3588</v>
      </c>
      <c r="B3229" t="s">
        <v>806</v>
      </c>
      <c r="C3229" t="s">
        <v>4912</v>
      </c>
      <c r="J3229" t="s">
        <v>1457</v>
      </c>
      <c r="K3229">
        <v>0</v>
      </c>
      <c r="N3229" t="b">
        <v>1</v>
      </c>
      <c r="O3229" t="b">
        <v>0</v>
      </c>
      <c r="P3229" t="b">
        <v>0</v>
      </c>
      <c r="Q3229">
        <v>9</v>
      </c>
      <c r="R3229">
        <v>1</v>
      </c>
      <c r="S3229">
        <v>1</v>
      </c>
      <c r="T3229">
        <v>5</v>
      </c>
      <c r="U3229" t="b">
        <v>1</v>
      </c>
      <c r="V3229" t="s">
        <v>1103</v>
      </c>
      <c r="W3229" t="s">
        <v>4619</v>
      </c>
      <c r="X3229" t="s">
        <v>15102</v>
      </c>
      <c r="Y3229">
        <v>88</v>
      </c>
      <c r="Z3229">
        <v>88</v>
      </c>
      <c r="AA3229">
        <v>8</v>
      </c>
      <c r="AB3229">
        <v>8</v>
      </c>
      <c r="AC3229">
        <v>33</v>
      </c>
    </row>
    <row r="3230" spans="1:29">
      <c r="A3230">
        <v>3589</v>
      </c>
      <c r="B3230" t="s">
        <v>806</v>
      </c>
      <c r="C3230" t="s">
        <v>4913</v>
      </c>
      <c r="J3230" t="s">
        <v>1457</v>
      </c>
      <c r="K3230">
        <v>0</v>
      </c>
      <c r="N3230" t="b">
        <v>1</v>
      </c>
      <c r="O3230" t="b">
        <v>0</v>
      </c>
      <c r="P3230" t="b">
        <v>0</v>
      </c>
      <c r="Q3230">
        <v>9</v>
      </c>
      <c r="R3230">
        <v>1</v>
      </c>
      <c r="S3230">
        <v>1</v>
      </c>
      <c r="T3230">
        <v>5</v>
      </c>
      <c r="U3230" t="b">
        <v>1</v>
      </c>
      <c r="V3230" t="s">
        <v>1103</v>
      </c>
      <c r="W3230" t="s">
        <v>4619</v>
      </c>
      <c r="X3230" t="s">
        <v>15103</v>
      </c>
      <c r="Y3230">
        <v>89</v>
      </c>
      <c r="Z3230">
        <v>89</v>
      </c>
      <c r="AA3230">
        <v>8</v>
      </c>
      <c r="AB3230">
        <v>8</v>
      </c>
      <c r="AC3230">
        <v>33</v>
      </c>
    </row>
    <row r="3231" spans="1:29">
      <c r="A3231">
        <v>3590</v>
      </c>
      <c r="B3231" t="s">
        <v>806</v>
      </c>
      <c r="C3231" t="s">
        <v>4914</v>
      </c>
      <c r="J3231" t="s">
        <v>1457</v>
      </c>
      <c r="K3231">
        <v>0</v>
      </c>
      <c r="N3231" t="b">
        <v>1</v>
      </c>
      <c r="O3231" t="b">
        <v>0</v>
      </c>
      <c r="P3231" t="b">
        <v>0</v>
      </c>
      <c r="Q3231">
        <v>9</v>
      </c>
      <c r="R3231">
        <v>1</v>
      </c>
      <c r="S3231">
        <v>1</v>
      </c>
      <c r="T3231">
        <v>5</v>
      </c>
      <c r="U3231" t="b">
        <v>1</v>
      </c>
      <c r="V3231" t="s">
        <v>1103</v>
      </c>
      <c r="W3231" t="s">
        <v>4619</v>
      </c>
      <c r="X3231" t="s">
        <v>15104</v>
      </c>
      <c r="Y3231">
        <v>90</v>
      </c>
      <c r="Z3231">
        <v>90</v>
      </c>
      <c r="AA3231">
        <v>8</v>
      </c>
      <c r="AB3231">
        <v>8</v>
      </c>
      <c r="AC3231">
        <v>33</v>
      </c>
    </row>
    <row r="3232" spans="1:29">
      <c r="A3232">
        <v>3591</v>
      </c>
      <c r="B3232" t="s">
        <v>806</v>
      </c>
      <c r="C3232" t="s">
        <v>4915</v>
      </c>
      <c r="J3232" t="s">
        <v>1457</v>
      </c>
      <c r="K3232">
        <v>0</v>
      </c>
      <c r="N3232" t="b">
        <v>1</v>
      </c>
      <c r="O3232" t="b">
        <v>0</v>
      </c>
      <c r="P3232" t="b">
        <v>0</v>
      </c>
      <c r="Q3232">
        <v>9</v>
      </c>
      <c r="R3232">
        <v>1</v>
      </c>
      <c r="S3232">
        <v>1</v>
      </c>
      <c r="T3232">
        <v>5</v>
      </c>
      <c r="U3232" t="b">
        <v>1</v>
      </c>
      <c r="V3232" t="s">
        <v>1103</v>
      </c>
      <c r="W3232" t="s">
        <v>4619</v>
      </c>
      <c r="X3232" t="s">
        <v>15105</v>
      </c>
      <c r="Y3232">
        <v>91</v>
      </c>
      <c r="Z3232">
        <v>91</v>
      </c>
      <c r="AA3232">
        <v>8</v>
      </c>
      <c r="AB3232">
        <v>8</v>
      </c>
      <c r="AC3232">
        <v>33</v>
      </c>
    </row>
    <row r="3233" spans="1:29">
      <c r="A3233">
        <v>3592</v>
      </c>
      <c r="B3233" t="s">
        <v>806</v>
      </c>
      <c r="C3233" t="s">
        <v>4916</v>
      </c>
      <c r="J3233" t="s">
        <v>1457</v>
      </c>
      <c r="K3233">
        <v>0</v>
      </c>
      <c r="N3233" t="b">
        <v>1</v>
      </c>
      <c r="O3233" t="b">
        <v>0</v>
      </c>
      <c r="P3233" t="b">
        <v>0</v>
      </c>
      <c r="Q3233">
        <v>9</v>
      </c>
      <c r="R3233">
        <v>1</v>
      </c>
      <c r="S3233">
        <v>1</v>
      </c>
      <c r="T3233">
        <v>5</v>
      </c>
      <c r="U3233" t="b">
        <v>1</v>
      </c>
      <c r="V3233" t="s">
        <v>1103</v>
      </c>
      <c r="W3233" t="s">
        <v>4619</v>
      </c>
      <c r="X3233" t="s">
        <v>15106</v>
      </c>
      <c r="Y3233">
        <v>92</v>
      </c>
      <c r="Z3233">
        <v>92</v>
      </c>
      <c r="AA3233">
        <v>8</v>
      </c>
      <c r="AB3233">
        <v>8</v>
      </c>
      <c r="AC3233">
        <v>33</v>
      </c>
    </row>
    <row r="3234" spans="1:29">
      <c r="A3234">
        <v>3593</v>
      </c>
      <c r="B3234" t="s">
        <v>806</v>
      </c>
      <c r="C3234" t="s">
        <v>4917</v>
      </c>
      <c r="J3234" t="s">
        <v>1457</v>
      </c>
      <c r="K3234">
        <v>0</v>
      </c>
      <c r="N3234" t="b">
        <v>1</v>
      </c>
      <c r="O3234" t="b">
        <v>0</v>
      </c>
      <c r="P3234" t="b">
        <v>0</v>
      </c>
      <c r="Q3234">
        <v>9</v>
      </c>
      <c r="R3234">
        <v>1</v>
      </c>
      <c r="S3234">
        <v>1</v>
      </c>
      <c r="T3234">
        <v>5</v>
      </c>
      <c r="U3234" t="b">
        <v>1</v>
      </c>
      <c r="V3234" t="s">
        <v>1103</v>
      </c>
      <c r="W3234" t="s">
        <v>4619</v>
      </c>
      <c r="X3234" t="s">
        <v>15107</v>
      </c>
      <c r="Y3234">
        <v>93</v>
      </c>
      <c r="Z3234">
        <v>93</v>
      </c>
      <c r="AA3234">
        <v>8</v>
      </c>
      <c r="AB3234">
        <v>8</v>
      </c>
      <c r="AC3234">
        <v>33</v>
      </c>
    </row>
    <row r="3235" spans="1:29">
      <c r="A3235">
        <v>3601</v>
      </c>
      <c r="B3235" t="s">
        <v>806</v>
      </c>
      <c r="C3235" t="s">
        <v>4918</v>
      </c>
      <c r="J3235" t="s">
        <v>1457</v>
      </c>
      <c r="K3235">
        <v>0</v>
      </c>
      <c r="N3235" t="b">
        <v>0</v>
      </c>
      <c r="O3235" t="b">
        <v>1</v>
      </c>
      <c r="P3235" t="b">
        <v>0</v>
      </c>
      <c r="Q3235">
        <v>9</v>
      </c>
      <c r="R3235">
        <v>4</v>
      </c>
      <c r="S3235">
        <v>1</v>
      </c>
      <c r="T3235">
        <v>5</v>
      </c>
      <c r="U3235" t="b">
        <v>1</v>
      </c>
      <c r="V3235" t="s">
        <v>1103</v>
      </c>
      <c r="W3235" t="s">
        <v>4619</v>
      </c>
      <c r="X3235" t="s">
        <v>15022</v>
      </c>
      <c r="Y3235">
        <v>94</v>
      </c>
      <c r="Z3235">
        <v>94</v>
      </c>
      <c r="AA3235">
        <v>6</v>
      </c>
      <c r="AB3235">
        <v>6</v>
      </c>
      <c r="AC3235">
        <v>33</v>
      </c>
    </row>
    <row r="3236" spans="1:29">
      <c r="A3236">
        <v>3602</v>
      </c>
      <c r="B3236" t="s">
        <v>806</v>
      </c>
      <c r="C3236" t="s">
        <v>4919</v>
      </c>
      <c r="J3236" t="s">
        <v>1475</v>
      </c>
      <c r="K3236">
        <v>0</v>
      </c>
      <c r="N3236" t="b">
        <v>0</v>
      </c>
      <c r="O3236" t="b">
        <v>1</v>
      </c>
      <c r="P3236" t="b">
        <v>0</v>
      </c>
      <c r="Q3236">
        <v>9</v>
      </c>
      <c r="R3236">
        <v>4</v>
      </c>
      <c r="S3236">
        <v>1</v>
      </c>
      <c r="T3236">
        <v>5</v>
      </c>
      <c r="U3236" t="b">
        <v>1</v>
      </c>
      <c r="V3236" t="s">
        <v>1103</v>
      </c>
      <c r="W3236" t="s">
        <v>4619</v>
      </c>
      <c r="X3236" t="s">
        <v>15072</v>
      </c>
      <c r="Y3236">
        <v>94</v>
      </c>
      <c r="Z3236">
        <v>94</v>
      </c>
      <c r="AA3236">
        <v>7</v>
      </c>
      <c r="AB3236">
        <v>7</v>
      </c>
      <c r="AC3236">
        <v>33</v>
      </c>
    </row>
    <row r="3237" spans="1:29">
      <c r="A3237">
        <v>3603</v>
      </c>
      <c r="B3237" t="s">
        <v>806</v>
      </c>
      <c r="C3237" t="s">
        <v>4920</v>
      </c>
      <c r="J3237" t="s">
        <v>1457</v>
      </c>
      <c r="K3237">
        <v>0</v>
      </c>
      <c r="N3237" t="b">
        <v>0</v>
      </c>
      <c r="O3237" t="b">
        <v>1</v>
      </c>
      <c r="P3237" t="b">
        <v>0</v>
      </c>
      <c r="Q3237">
        <v>9</v>
      </c>
      <c r="R3237">
        <v>4</v>
      </c>
      <c r="S3237">
        <v>1</v>
      </c>
      <c r="T3237">
        <v>5</v>
      </c>
      <c r="U3237" t="b">
        <v>1</v>
      </c>
      <c r="V3237" t="s">
        <v>1103</v>
      </c>
      <c r="W3237" t="s">
        <v>4619</v>
      </c>
      <c r="X3237" t="s">
        <v>15108</v>
      </c>
      <c r="Y3237">
        <v>94</v>
      </c>
      <c r="Z3237">
        <v>94</v>
      </c>
      <c r="AA3237">
        <v>8</v>
      </c>
      <c r="AB3237">
        <v>8</v>
      </c>
      <c r="AC3237">
        <v>33</v>
      </c>
    </row>
    <row r="3238" spans="1:29">
      <c r="A3238">
        <v>3614</v>
      </c>
      <c r="B3238" t="s">
        <v>1516</v>
      </c>
      <c r="C3238" t="s">
        <v>4924</v>
      </c>
      <c r="D3238" t="s">
        <v>4921</v>
      </c>
      <c r="E3238" t="s">
        <v>1104</v>
      </c>
      <c r="U3238" t="b">
        <v>1</v>
      </c>
      <c r="V3238" t="s">
        <v>1104</v>
      </c>
      <c r="W3238" t="s">
        <v>4922</v>
      </c>
      <c r="X3238" t="s">
        <v>15656</v>
      </c>
      <c r="Y3238">
        <v>11</v>
      </c>
      <c r="Z3238">
        <v>49</v>
      </c>
      <c r="AA3238">
        <v>2</v>
      </c>
      <c r="AB3238">
        <v>10</v>
      </c>
      <c r="AC3238">
        <v>36</v>
      </c>
    </row>
    <row r="3239" spans="1:29">
      <c r="A3239">
        <v>3615</v>
      </c>
      <c r="B3239" t="s">
        <v>828</v>
      </c>
      <c r="C3239" t="s">
        <v>4925</v>
      </c>
      <c r="U3239" t="b">
        <v>1</v>
      </c>
      <c r="V3239" t="s">
        <v>1104</v>
      </c>
      <c r="W3239" t="s">
        <v>4922</v>
      </c>
      <c r="X3239" t="s">
        <v>15657</v>
      </c>
      <c r="Y3239">
        <v>11</v>
      </c>
      <c r="Z3239">
        <v>49</v>
      </c>
      <c r="AA3239">
        <v>2</v>
      </c>
      <c r="AB3239">
        <v>9</v>
      </c>
      <c r="AC3239">
        <v>36</v>
      </c>
    </row>
    <row r="3240" spans="1:29">
      <c r="A3240">
        <v>3616</v>
      </c>
      <c r="B3240" t="s">
        <v>1521</v>
      </c>
      <c r="C3240" t="s">
        <v>4926</v>
      </c>
      <c r="U3240" t="b">
        <v>1</v>
      </c>
      <c r="V3240" t="s">
        <v>1104</v>
      </c>
      <c r="W3240" t="s">
        <v>4922</v>
      </c>
      <c r="X3240" t="s">
        <v>15658</v>
      </c>
      <c r="Y3240">
        <v>12</v>
      </c>
      <c r="Z3240">
        <v>49</v>
      </c>
      <c r="AA3240">
        <v>2</v>
      </c>
      <c r="AB3240">
        <v>10</v>
      </c>
      <c r="AC3240">
        <v>36</v>
      </c>
    </row>
    <row r="3241" spans="1:29">
      <c r="A3241">
        <v>3617</v>
      </c>
      <c r="B3241" t="s">
        <v>806</v>
      </c>
      <c r="C3241" t="s">
        <v>4927</v>
      </c>
      <c r="I3241" t="s">
        <v>4923</v>
      </c>
      <c r="J3241" t="s">
        <v>1451</v>
      </c>
      <c r="K3241">
        <v>0</v>
      </c>
      <c r="N3241" t="b">
        <v>1</v>
      </c>
      <c r="O3241" t="b">
        <v>0</v>
      </c>
      <c r="P3241" t="b">
        <v>0</v>
      </c>
      <c r="Q3241">
        <v>9</v>
      </c>
      <c r="R3241">
        <v>5</v>
      </c>
      <c r="S3241">
        <v>1</v>
      </c>
      <c r="T3241">
        <v>0</v>
      </c>
      <c r="U3241" t="b">
        <v>1</v>
      </c>
      <c r="V3241" t="s">
        <v>1104</v>
      </c>
      <c r="W3241" t="s">
        <v>4922</v>
      </c>
      <c r="X3241" t="s">
        <v>15480</v>
      </c>
      <c r="Y3241">
        <v>13</v>
      </c>
      <c r="Z3241">
        <v>13</v>
      </c>
      <c r="AA3241">
        <v>7</v>
      </c>
      <c r="AB3241">
        <v>7</v>
      </c>
      <c r="AC3241">
        <v>36</v>
      </c>
    </row>
    <row r="3242" spans="1:29">
      <c r="A3242">
        <v>3618</v>
      </c>
      <c r="B3242" t="s">
        <v>806</v>
      </c>
      <c r="C3242" t="s">
        <v>4928</v>
      </c>
      <c r="I3242" t="s">
        <v>4923</v>
      </c>
      <c r="J3242" t="s">
        <v>1451</v>
      </c>
      <c r="K3242">
        <v>0</v>
      </c>
      <c r="N3242" t="b">
        <v>1</v>
      </c>
      <c r="O3242" t="b">
        <v>0</v>
      </c>
      <c r="P3242" t="b">
        <v>0</v>
      </c>
      <c r="Q3242">
        <v>9</v>
      </c>
      <c r="R3242">
        <v>7</v>
      </c>
      <c r="S3242">
        <v>1</v>
      </c>
      <c r="T3242">
        <v>0</v>
      </c>
      <c r="U3242" t="b">
        <v>1</v>
      </c>
      <c r="V3242" t="s">
        <v>1104</v>
      </c>
      <c r="W3242" t="s">
        <v>4922</v>
      </c>
      <c r="X3242" t="s">
        <v>15659</v>
      </c>
      <c r="Y3242">
        <v>13</v>
      </c>
      <c r="Z3242">
        <v>13</v>
      </c>
      <c r="AA3242">
        <v>9</v>
      </c>
      <c r="AB3242">
        <v>9</v>
      </c>
      <c r="AC3242">
        <v>36</v>
      </c>
    </row>
    <row r="3243" spans="1:29">
      <c r="A3243">
        <v>3619</v>
      </c>
      <c r="B3243" t="s">
        <v>806</v>
      </c>
      <c r="C3243" t="s">
        <v>4929</v>
      </c>
      <c r="J3243" t="s">
        <v>1457</v>
      </c>
      <c r="K3243">
        <v>0</v>
      </c>
      <c r="N3243" t="b">
        <v>1</v>
      </c>
      <c r="O3243" t="b">
        <v>0</v>
      </c>
      <c r="P3243" t="b">
        <v>0</v>
      </c>
      <c r="Q3243">
        <v>9</v>
      </c>
      <c r="R3243">
        <v>1</v>
      </c>
      <c r="S3243">
        <v>1</v>
      </c>
      <c r="T3243">
        <v>5</v>
      </c>
      <c r="U3243" t="b">
        <v>1</v>
      </c>
      <c r="V3243" t="s">
        <v>1104</v>
      </c>
      <c r="W3243" t="s">
        <v>4922</v>
      </c>
      <c r="X3243" t="s">
        <v>14676</v>
      </c>
      <c r="Y3243">
        <v>17</v>
      </c>
      <c r="Z3243">
        <v>17</v>
      </c>
      <c r="AA3243">
        <v>8</v>
      </c>
      <c r="AB3243">
        <v>8</v>
      </c>
      <c r="AC3243">
        <v>36</v>
      </c>
    </row>
    <row r="3244" spans="1:29">
      <c r="A3244">
        <v>3620</v>
      </c>
      <c r="B3244" t="s">
        <v>806</v>
      </c>
      <c r="C3244" t="s">
        <v>4930</v>
      </c>
      <c r="J3244" t="s">
        <v>1457</v>
      </c>
      <c r="K3244">
        <v>0</v>
      </c>
      <c r="N3244" t="b">
        <v>1</v>
      </c>
      <c r="O3244" t="b">
        <v>0</v>
      </c>
      <c r="P3244" t="b">
        <v>0</v>
      </c>
      <c r="Q3244">
        <v>9</v>
      </c>
      <c r="R3244">
        <v>1</v>
      </c>
      <c r="S3244">
        <v>1</v>
      </c>
      <c r="T3244">
        <v>5</v>
      </c>
      <c r="U3244" t="b">
        <v>1</v>
      </c>
      <c r="V3244" t="s">
        <v>1104</v>
      </c>
      <c r="W3244" t="s">
        <v>4922</v>
      </c>
      <c r="X3244" t="s">
        <v>14458</v>
      </c>
      <c r="Y3244">
        <v>17</v>
      </c>
      <c r="Z3244">
        <v>17</v>
      </c>
      <c r="AA3244">
        <v>9</v>
      </c>
      <c r="AB3244">
        <v>9</v>
      </c>
      <c r="AC3244">
        <v>36</v>
      </c>
    </row>
    <row r="3245" spans="1:29">
      <c r="A3245">
        <v>3621</v>
      </c>
      <c r="B3245" t="s">
        <v>806</v>
      </c>
      <c r="C3245" t="s">
        <v>4931</v>
      </c>
      <c r="J3245" t="s">
        <v>1457</v>
      </c>
      <c r="K3245">
        <v>0</v>
      </c>
      <c r="N3245" t="b">
        <v>1</v>
      </c>
      <c r="O3245" t="b">
        <v>0</v>
      </c>
      <c r="P3245" t="b">
        <v>0</v>
      </c>
      <c r="Q3245">
        <v>9</v>
      </c>
      <c r="R3245">
        <v>1</v>
      </c>
      <c r="S3245">
        <v>1</v>
      </c>
      <c r="T3245">
        <v>5</v>
      </c>
      <c r="U3245" t="b">
        <v>1</v>
      </c>
      <c r="V3245" t="s">
        <v>1104</v>
      </c>
      <c r="W3245" t="s">
        <v>4922</v>
      </c>
      <c r="X3245" t="s">
        <v>14574</v>
      </c>
      <c r="Y3245">
        <v>20</v>
      </c>
      <c r="Z3245">
        <v>20</v>
      </c>
      <c r="AA3245">
        <v>8</v>
      </c>
      <c r="AB3245">
        <v>8</v>
      </c>
      <c r="AC3245">
        <v>36</v>
      </c>
    </row>
    <row r="3246" spans="1:29">
      <c r="A3246">
        <v>3622</v>
      </c>
      <c r="B3246" t="s">
        <v>806</v>
      </c>
      <c r="C3246" t="s">
        <v>4932</v>
      </c>
      <c r="J3246" t="s">
        <v>1457</v>
      </c>
      <c r="K3246">
        <v>0</v>
      </c>
      <c r="N3246" t="b">
        <v>1</v>
      </c>
      <c r="O3246" t="b">
        <v>0</v>
      </c>
      <c r="P3246" t="b">
        <v>0</v>
      </c>
      <c r="Q3246">
        <v>9</v>
      </c>
      <c r="R3246">
        <v>1</v>
      </c>
      <c r="S3246">
        <v>1</v>
      </c>
      <c r="T3246">
        <v>5</v>
      </c>
      <c r="U3246" t="b">
        <v>1</v>
      </c>
      <c r="V3246" t="s">
        <v>1104</v>
      </c>
      <c r="W3246" t="s">
        <v>4922</v>
      </c>
      <c r="X3246" t="s">
        <v>14582</v>
      </c>
      <c r="Y3246">
        <v>20</v>
      </c>
      <c r="Z3246">
        <v>20</v>
      </c>
      <c r="AA3246">
        <v>9</v>
      </c>
      <c r="AB3246">
        <v>9</v>
      </c>
      <c r="AC3246">
        <v>36</v>
      </c>
    </row>
    <row r="3247" spans="1:29">
      <c r="A3247">
        <v>3623</v>
      </c>
      <c r="B3247" t="s">
        <v>806</v>
      </c>
      <c r="C3247" t="s">
        <v>4933</v>
      </c>
      <c r="J3247" t="s">
        <v>1457</v>
      </c>
      <c r="K3247">
        <v>0</v>
      </c>
      <c r="N3247" t="b">
        <v>1</v>
      </c>
      <c r="O3247" t="b">
        <v>0</v>
      </c>
      <c r="P3247" t="b">
        <v>0</v>
      </c>
      <c r="Q3247">
        <v>9</v>
      </c>
      <c r="R3247">
        <v>1</v>
      </c>
      <c r="S3247">
        <v>1</v>
      </c>
      <c r="T3247">
        <v>5</v>
      </c>
      <c r="U3247" t="b">
        <v>1</v>
      </c>
      <c r="V3247" t="s">
        <v>1104</v>
      </c>
      <c r="W3247" t="s">
        <v>4922</v>
      </c>
      <c r="X3247" t="s">
        <v>14575</v>
      </c>
      <c r="Y3247">
        <v>21</v>
      </c>
      <c r="Z3247">
        <v>21</v>
      </c>
      <c r="AA3247">
        <v>8</v>
      </c>
      <c r="AB3247">
        <v>8</v>
      </c>
      <c r="AC3247">
        <v>36</v>
      </c>
    </row>
    <row r="3248" spans="1:29">
      <c r="A3248">
        <v>3624</v>
      </c>
      <c r="B3248" t="s">
        <v>806</v>
      </c>
      <c r="C3248" t="s">
        <v>4934</v>
      </c>
      <c r="J3248" t="s">
        <v>1457</v>
      </c>
      <c r="K3248">
        <v>0</v>
      </c>
      <c r="N3248" t="b">
        <v>1</v>
      </c>
      <c r="O3248" t="b">
        <v>0</v>
      </c>
      <c r="P3248" t="b">
        <v>0</v>
      </c>
      <c r="Q3248">
        <v>9</v>
      </c>
      <c r="R3248">
        <v>1</v>
      </c>
      <c r="S3248">
        <v>1</v>
      </c>
      <c r="T3248">
        <v>5</v>
      </c>
      <c r="U3248" t="b">
        <v>1</v>
      </c>
      <c r="V3248" t="s">
        <v>1104</v>
      </c>
      <c r="W3248" t="s">
        <v>4922</v>
      </c>
      <c r="X3248" t="s">
        <v>14583</v>
      </c>
      <c r="Y3248">
        <v>21</v>
      </c>
      <c r="Z3248">
        <v>21</v>
      </c>
      <c r="AA3248">
        <v>9</v>
      </c>
      <c r="AB3248">
        <v>9</v>
      </c>
      <c r="AC3248">
        <v>36</v>
      </c>
    </row>
    <row r="3249" spans="1:29">
      <c r="A3249">
        <v>3625</v>
      </c>
      <c r="B3249" t="s">
        <v>806</v>
      </c>
      <c r="C3249" t="s">
        <v>4935</v>
      </c>
      <c r="J3249" t="s">
        <v>1457</v>
      </c>
      <c r="K3249">
        <v>0</v>
      </c>
      <c r="N3249" t="b">
        <v>1</v>
      </c>
      <c r="O3249" t="b">
        <v>0</v>
      </c>
      <c r="P3249" t="b">
        <v>0</v>
      </c>
      <c r="Q3249">
        <v>9</v>
      </c>
      <c r="R3249">
        <v>1</v>
      </c>
      <c r="S3249">
        <v>1</v>
      </c>
      <c r="T3249">
        <v>5</v>
      </c>
      <c r="U3249" t="b">
        <v>1</v>
      </c>
      <c r="V3249" t="s">
        <v>1104</v>
      </c>
      <c r="W3249" t="s">
        <v>4922</v>
      </c>
      <c r="X3249" t="s">
        <v>14576</v>
      </c>
      <c r="Y3249">
        <v>22</v>
      </c>
      <c r="Z3249">
        <v>22</v>
      </c>
      <c r="AA3249">
        <v>8</v>
      </c>
      <c r="AB3249">
        <v>8</v>
      </c>
      <c r="AC3249">
        <v>36</v>
      </c>
    </row>
    <row r="3250" spans="1:29">
      <c r="A3250">
        <v>3626</v>
      </c>
      <c r="B3250" t="s">
        <v>806</v>
      </c>
      <c r="C3250" t="s">
        <v>4936</v>
      </c>
      <c r="J3250" t="s">
        <v>1457</v>
      </c>
      <c r="K3250">
        <v>0</v>
      </c>
      <c r="N3250" t="b">
        <v>1</v>
      </c>
      <c r="O3250" t="b">
        <v>0</v>
      </c>
      <c r="P3250" t="b">
        <v>0</v>
      </c>
      <c r="Q3250">
        <v>9</v>
      </c>
      <c r="R3250">
        <v>1</v>
      </c>
      <c r="S3250">
        <v>1</v>
      </c>
      <c r="T3250">
        <v>5</v>
      </c>
      <c r="U3250" t="b">
        <v>1</v>
      </c>
      <c r="V3250" t="s">
        <v>1104</v>
      </c>
      <c r="W3250" t="s">
        <v>4922</v>
      </c>
      <c r="X3250" t="s">
        <v>14584</v>
      </c>
      <c r="Y3250">
        <v>22</v>
      </c>
      <c r="Z3250">
        <v>22</v>
      </c>
      <c r="AA3250">
        <v>9</v>
      </c>
      <c r="AB3250">
        <v>9</v>
      </c>
      <c r="AC3250">
        <v>36</v>
      </c>
    </row>
    <row r="3251" spans="1:29">
      <c r="A3251">
        <v>3627</v>
      </c>
      <c r="B3251" t="s">
        <v>806</v>
      </c>
      <c r="C3251" t="s">
        <v>4937</v>
      </c>
      <c r="J3251" t="s">
        <v>1457</v>
      </c>
      <c r="K3251">
        <v>0</v>
      </c>
      <c r="N3251" t="b">
        <v>1</v>
      </c>
      <c r="O3251" t="b">
        <v>0</v>
      </c>
      <c r="P3251" t="b">
        <v>0</v>
      </c>
      <c r="Q3251">
        <v>9</v>
      </c>
      <c r="R3251">
        <v>1</v>
      </c>
      <c r="S3251">
        <v>1</v>
      </c>
      <c r="T3251">
        <v>5</v>
      </c>
      <c r="U3251" t="b">
        <v>1</v>
      </c>
      <c r="V3251" t="s">
        <v>1104</v>
      </c>
      <c r="W3251" t="s">
        <v>4922</v>
      </c>
      <c r="X3251" t="s">
        <v>14679</v>
      </c>
      <c r="Y3251">
        <v>23</v>
      </c>
      <c r="Z3251">
        <v>23</v>
      </c>
      <c r="AA3251">
        <v>8</v>
      </c>
      <c r="AB3251">
        <v>8</v>
      </c>
      <c r="AC3251">
        <v>36</v>
      </c>
    </row>
    <row r="3252" spans="1:29">
      <c r="A3252">
        <v>3628</v>
      </c>
      <c r="B3252" t="s">
        <v>806</v>
      </c>
      <c r="C3252" t="s">
        <v>4938</v>
      </c>
      <c r="J3252" t="s">
        <v>1457</v>
      </c>
      <c r="K3252">
        <v>0</v>
      </c>
      <c r="N3252" t="b">
        <v>1</v>
      </c>
      <c r="O3252" t="b">
        <v>0</v>
      </c>
      <c r="P3252" t="b">
        <v>0</v>
      </c>
      <c r="Q3252">
        <v>9</v>
      </c>
      <c r="R3252">
        <v>1</v>
      </c>
      <c r="S3252">
        <v>1</v>
      </c>
      <c r="T3252">
        <v>5</v>
      </c>
      <c r="U3252" t="b">
        <v>1</v>
      </c>
      <c r="V3252" t="s">
        <v>1104</v>
      </c>
      <c r="W3252" t="s">
        <v>4922</v>
      </c>
      <c r="X3252" t="s">
        <v>14585</v>
      </c>
      <c r="Y3252">
        <v>23</v>
      </c>
      <c r="Z3252">
        <v>23</v>
      </c>
      <c r="AA3252">
        <v>9</v>
      </c>
      <c r="AB3252">
        <v>9</v>
      </c>
      <c r="AC3252">
        <v>36</v>
      </c>
    </row>
    <row r="3253" spans="1:29">
      <c r="A3253">
        <v>3629</v>
      </c>
      <c r="B3253" t="s">
        <v>806</v>
      </c>
      <c r="C3253" t="s">
        <v>4939</v>
      </c>
      <c r="J3253" t="s">
        <v>1457</v>
      </c>
      <c r="K3253">
        <v>0</v>
      </c>
      <c r="N3253" t="b">
        <v>1</v>
      </c>
      <c r="O3253" t="b">
        <v>0</v>
      </c>
      <c r="P3253" t="b">
        <v>0</v>
      </c>
      <c r="Q3253">
        <v>9</v>
      </c>
      <c r="R3253">
        <v>1</v>
      </c>
      <c r="S3253">
        <v>1</v>
      </c>
      <c r="T3253">
        <v>5</v>
      </c>
      <c r="U3253" t="b">
        <v>1</v>
      </c>
      <c r="V3253" t="s">
        <v>1104</v>
      </c>
      <c r="W3253" t="s">
        <v>4922</v>
      </c>
      <c r="X3253" t="s">
        <v>14577</v>
      </c>
      <c r="Y3253">
        <v>24</v>
      </c>
      <c r="Z3253">
        <v>24</v>
      </c>
      <c r="AA3253">
        <v>8</v>
      </c>
      <c r="AB3253">
        <v>8</v>
      </c>
      <c r="AC3253">
        <v>36</v>
      </c>
    </row>
    <row r="3254" spans="1:29">
      <c r="A3254">
        <v>3630</v>
      </c>
      <c r="B3254" t="s">
        <v>806</v>
      </c>
      <c r="C3254" t="s">
        <v>4940</v>
      </c>
      <c r="J3254" t="s">
        <v>1457</v>
      </c>
      <c r="K3254">
        <v>0</v>
      </c>
      <c r="N3254" t="b">
        <v>1</v>
      </c>
      <c r="O3254" t="b">
        <v>0</v>
      </c>
      <c r="P3254" t="b">
        <v>0</v>
      </c>
      <c r="Q3254">
        <v>9</v>
      </c>
      <c r="R3254">
        <v>1</v>
      </c>
      <c r="S3254">
        <v>1</v>
      </c>
      <c r="T3254">
        <v>5</v>
      </c>
      <c r="U3254" t="b">
        <v>1</v>
      </c>
      <c r="V3254" t="s">
        <v>1104</v>
      </c>
      <c r="W3254" t="s">
        <v>4922</v>
      </c>
      <c r="X3254" t="s">
        <v>14586</v>
      </c>
      <c r="Y3254">
        <v>24</v>
      </c>
      <c r="Z3254">
        <v>24</v>
      </c>
      <c r="AA3254">
        <v>9</v>
      </c>
      <c r="AB3254">
        <v>9</v>
      </c>
      <c r="AC3254">
        <v>36</v>
      </c>
    </row>
    <row r="3255" spans="1:29">
      <c r="A3255">
        <v>3631</v>
      </c>
      <c r="B3255" t="s">
        <v>806</v>
      </c>
      <c r="C3255" t="s">
        <v>4941</v>
      </c>
      <c r="J3255" t="s">
        <v>1457</v>
      </c>
      <c r="K3255">
        <v>0</v>
      </c>
      <c r="N3255" t="b">
        <v>1</v>
      </c>
      <c r="O3255" t="b">
        <v>0</v>
      </c>
      <c r="P3255" t="b">
        <v>0</v>
      </c>
      <c r="Q3255">
        <v>9</v>
      </c>
      <c r="R3255">
        <v>1</v>
      </c>
      <c r="S3255">
        <v>1</v>
      </c>
      <c r="T3255">
        <v>5</v>
      </c>
      <c r="U3255" t="b">
        <v>1</v>
      </c>
      <c r="V3255" t="s">
        <v>1104</v>
      </c>
      <c r="W3255" t="s">
        <v>4922</v>
      </c>
      <c r="X3255" t="s">
        <v>14578</v>
      </c>
      <c r="Y3255">
        <v>25</v>
      </c>
      <c r="Z3255">
        <v>25</v>
      </c>
      <c r="AA3255">
        <v>8</v>
      </c>
      <c r="AB3255">
        <v>8</v>
      </c>
      <c r="AC3255">
        <v>36</v>
      </c>
    </row>
    <row r="3256" spans="1:29">
      <c r="A3256">
        <v>3632</v>
      </c>
      <c r="B3256" t="s">
        <v>806</v>
      </c>
      <c r="C3256" t="s">
        <v>4942</v>
      </c>
      <c r="J3256" t="s">
        <v>1457</v>
      </c>
      <c r="K3256">
        <v>0</v>
      </c>
      <c r="N3256" t="b">
        <v>1</v>
      </c>
      <c r="O3256" t="b">
        <v>0</v>
      </c>
      <c r="P3256" t="b">
        <v>0</v>
      </c>
      <c r="Q3256">
        <v>9</v>
      </c>
      <c r="R3256">
        <v>1</v>
      </c>
      <c r="S3256">
        <v>1</v>
      </c>
      <c r="T3256">
        <v>5</v>
      </c>
      <c r="U3256" t="b">
        <v>1</v>
      </c>
      <c r="V3256" t="s">
        <v>1104</v>
      </c>
      <c r="W3256" t="s">
        <v>4922</v>
      </c>
      <c r="X3256" t="s">
        <v>14466</v>
      </c>
      <c r="Y3256">
        <v>25</v>
      </c>
      <c r="Z3256">
        <v>25</v>
      </c>
      <c r="AA3256">
        <v>9</v>
      </c>
      <c r="AB3256">
        <v>9</v>
      </c>
      <c r="AC3256">
        <v>36</v>
      </c>
    </row>
    <row r="3257" spans="1:29">
      <c r="A3257">
        <v>3633</v>
      </c>
      <c r="B3257" t="s">
        <v>806</v>
      </c>
      <c r="C3257" t="s">
        <v>4943</v>
      </c>
      <c r="J3257" t="s">
        <v>1457</v>
      </c>
      <c r="K3257">
        <v>0</v>
      </c>
      <c r="N3257" t="b">
        <v>1</v>
      </c>
      <c r="O3257" t="b">
        <v>0</v>
      </c>
      <c r="P3257" t="b">
        <v>0</v>
      </c>
      <c r="Q3257">
        <v>9</v>
      </c>
      <c r="R3257">
        <v>1</v>
      </c>
      <c r="S3257">
        <v>1</v>
      </c>
      <c r="T3257">
        <v>5</v>
      </c>
      <c r="U3257" t="b">
        <v>1</v>
      </c>
      <c r="V3257" t="s">
        <v>1104</v>
      </c>
      <c r="W3257" t="s">
        <v>4922</v>
      </c>
      <c r="X3257" t="s">
        <v>14680</v>
      </c>
      <c r="Y3257">
        <v>26</v>
      </c>
      <c r="Z3257">
        <v>26</v>
      </c>
      <c r="AA3257">
        <v>8</v>
      </c>
      <c r="AB3257">
        <v>8</v>
      </c>
      <c r="AC3257">
        <v>36</v>
      </c>
    </row>
    <row r="3258" spans="1:29">
      <c r="A3258">
        <v>3634</v>
      </c>
      <c r="B3258" t="s">
        <v>806</v>
      </c>
      <c r="C3258" t="s">
        <v>4944</v>
      </c>
      <c r="J3258" t="s">
        <v>1457</v>
      </c>
      <c r="K3258">
        <v>0</v>
      </c>
      <c r="N3258" t="b">
        <v>1</v>
      </c>
      <c r="O3258" t="b">
        <v>0</v>
      </c>
      <c r="P3258" t="b">
        <v>0</v>
      </c>
      <c r="Q3258">
        <v>9</v>
      </c>
      <c r="R3258">
        <v>1</v>
      </c>
      <c r="S3258">
        <v>1</v>
      </c>
      <c r="T3258">
        <v>5</v>
      </c>
      <c r="U3258" t="b">
        <v>1</v>
      </c>
      <c r="V3258" t="s">
        <v>1104</v>
      </c>
      <c r="W3258" t="s">
        <v>4922</v>
      </c>
      <c r="X3258" t="s">
        <v>14587</v>
      </c>
      <c r="Y3258">
        <v>26</v>
      </c>
      <c r="Z3258">
        <v>26</v>
      </c>
      <c r="AA3258">
        <v>9</v>
      </c>
      <c r="AB3258">
        <v>9</v>
      </c>
      <c r="AC3258">
        <v>36</v>
      </c>
    </row>
    <row r="3259" spans="1:29">
      <c r="A3259">
        <v>3635</v>
      </c>
      <c r="B3259" t="s">
        <v>806</v>
      </c>
      <c r="C3259" t="s">
        <v>4945</v>
      </c>
      <c r="J3259" t="s">
        <v>1457</v>
      </c>
      <c r="K3259">
        <v>0</v>
      </c>
      <c r="N3259" t="b">
        <v>1</v>
      </c>
      <c r="O3259" t="b">
        <v>0</v>
      </c>
      <c r="P3259" t="b">
        <v>0</v>
      </c>
      <c r="Q3259">
        <v>9</v>
      </c>
      <c r="R3259">
        <v>1</v>
      </c>
      <c r="S3259">
        <v>1</v>
      </c>
      <c r="T3259">
        <v>5</v>
      </c>
      <c r="U3259" t="b">
        <v>1</v>
      </c>
      <c r="V3259" t="s">
        <v>1104</v>
      </c>
      <c r="W3259" t="s">
        <v>4922</v>
      </c>
      <c r="X3259" t="s">
        <v>14579</v>
      </c>
      <c r="Y3259">
        <v>27</v>
      </c>
      <c r="Z3259">
        <v>27</v>
      </c>
      <c r="AA3259">
        <v>8</v>
      </c>
      <c r="AB3259">
        <v>8</v>
      </c>
      <c r="AC3259">
        <v>36</v>
      </c>
    </row>
    <row r="3260" spans="1:29">
      <c r="A3260">
        <v>3636</v>
      </c>
      <c r="B3260" t="s">
        <v>806</v>
      </c>
      <c r="C3260" t="s">
        <v>4946</v>
      </c>
      <c r="J3260" t="s">
        <v>1457</v>
      </c>
      <c r="K3260">
        <v>0</v>
      </c>
      <c r="N3260" t="b">
        <v>1</v>
      </c>
      <c r="O3260" t="b">
        <v>0</v>
      </c>
      <c r="P3260" t="b">
        <v>0</v>
      </c>
      <c r="Q3260">
        <v>9</v>
      </c>
      <c r="R3260">
        <v>1</v>
      </c>
      <c r="S3260">
        <v>1</v>
      </c>
      <c r="T3260">
        <v>5</v>
      </c>
      <c r="U3260" t="b">
        <v>1</v>
      </c>
      <c r="V3260" t="s">
        <v>1104</v>
      </c>
      <c r="W3260" t="s">
        <v>4922</v>
      </c>
      <c r="X3260" t="s">
        <v>14588</v>
      </c>
      <c r="Y3260">
        <v>27</v>
      </c>
      <c r="Z3260">
        <v>27</v>
      </c>
      <c r="AA3260">
        <v>9</v>
      </c>
      <c r="AB3260">
        <v>9</v>
      </c>
      <c r="AC3260">
        <v>36</v>
      </c>
    </row>
    <row r="3261" spans="1:29">
      <c r="A3261">
        <v>3637</v>
      </c>
      <c r="B3261" t="s">
        <v>806</v>
      </c>
      <c r="C3261" t="s">
        <v>4947</v>
      </c>
      <c r="J3261" t="s">
        <v>1457</v>
      </c>
      <c r="K3261">
        <v>0</v>
      </c>
      <c r="N3261" t="b">
        <v>1</v>
      </c>
      <c r="O3261" t="b">
        <v>0</v>
      </c>
      <c r="P3261" t="b">
        <v>0</v>
      </c>
      <c r="Q3261">
        <v>9</v>
      </c>
      <c r="R3261">
        <v>1</v>
      </c>
      <c r="S3261">
        <v>1</v>
      </c>
      <c r="T3261">
        <v>5</v>
      </c>
      <c r="U3261" t="b">
        <v>1</v>
      </c>
      <c r="V3261" t="s">
        <v>1104</v>
      </c>
      <c r="W3261" t="s">
        <v>4922</v>
      </c>
      <c r="X3261" t="s">
        <v>14692</v>
      </c>
      <c r="Y3261">
        <v>28</v>
      </c>
      <c r="Z3261">
        <v>28</v>
      </c>
      <c r="AA3261">
        <v>8</v>
      </c>
      <c r="AB3261">
        <v>8</v>
      </c>
      <c r="AC3261">
        <v>36</v>
      </c>
    </row>
    <row r="3262" spans="1:29">
      <c r="A3262">
        <v>3638</v>
      </c>
      <c r="B3262" t="s">
        <v>806</v>
      </c>
      <c r="C3262" t="s">
        <v>4948</v>
      </c>
      <c r="J3262" t="s">
        <v>1457</v>
      </c>
      <c r="K3262">
        <v>0</v>
      </c>
      <c r="N3262" t="b">
        <v>1</v>
      </c>
      <c r="O3262" t="b">
        <v>0</v>
      </c>
      <c r="P3262" t="b">
        <v>0</v>
      </c>
      <c r="Q3262">
        <v>9</v>
      </c>
      <c r="R3262">
        <v>1</v>
      </c>
      <c r="S3262">
        <v>1</v>
      </c>
      <c r="T3262">
        <v>5</v>
      </c>
      <c r="U3262" t="b">
        <v>1</v>
      </c>
      <c r="V3262" t="s">
        <v>1104</v>
      </c>
      <c r="W3262" t="s">
        <v>4922</v>
      </c>
      <c r="X3262" t="s">
        <v>14589</v>
      </c>
      <c r="Y3262">
        <v>28</v>
      </c>
      <c r="Z3262">
        <v>28</v>
      </c>
      <c r="AA3262">
        <v>9</v>
      </c>
      <c r="AB3262">
        <v>9</v>
      </c>
      <c r="AC3262">
        <v>36</v>
      </c>
    </row>
    <row r="3263" spans="1:29">
      <c r="A3263">
        <v>3639</v>
      </c>
      <c r="B3263" t="s">
        <v>806</v>
      </c>
      <c r="C3263" t="s">
        <v>4949</v>
      </c>
      <c r="J3263" t="s">
        <v>1457</v>
      </c>
      <c r="K3263">
        <v>0</v>
      </c>
      <c r="N3263" t="b">
        <v>1</v>
      </c>
      <c r="O3263" t="b">
        <v>0</v>
      </c>
      <c r="P3263" t="b">
        <v>0</v>
      </c>
      <c r="Q3263">
        <v>9</v>
      </c>
      <c r="R3263">
        <v>1</v>
      </c>
      <c r="S3263">
        <v>1</v>
      </c>
      <c r="T3263">
        <v>5</v>
      </c>
      <c r="U3263" t="b">
        <v>1</v>
      </c>
      <c r="V3263" t="s">
        <v>1104</v>
      </c>
      <c r="W3263" t="s">
        <v>4922</v>
      </c>
      <c r="X3263" t="s">
        <v>14580</v>
      </c>
      <c r="Y3263">
        <v>29</v>
      </c>
      <c r="Z3263">
        <v>29</v>
      </c>
      <c r="AA3263">
        <v>8</v>
      </c>
      <c r="AB3263">
        <v>8</v>
      </c>
      <c r="AC3263">
        <v>36</v>
      </c>
    </row>
    <row r="3264" spans="1:29">
      <c r="A3264">
        <v>3640</v>
      </c>
      <c r="B3264" t="s">
        <v>806</v>
      </c>
      <c r="C3264" t="s">
        <v>4950</v>
      </c>
      <c r="J3264" t="s">
        <v>1457</v>
      </c>
      <c r="K3264">
        <v>0</v>
      </c>
      <c r="N3264" t="b">
        <v>1</v>
      </c>
      <c r="O3264" t="b">
        <v>0</v>
      </c>
      <c r="P3264" t="b">
        <v>0</v>
      </c>
      <c r="Q3264">
        <v>9</v>
      </c>
      <c r="R3264">
        <v>1</v>
      </c>
      <c r="S3264">
        <v>1</v>
      </c>
      <c r="T3264">
        <v>5</v>
      </c>
      <c r="U3264" t="b">
        <v>1</v>
      </c>
      <c r="V3264" t="s">
        <v>1104</v>
      </c>
      <c r="W3264" t="s">
        <v>4922</v>
      </c>
      <c r="X3264" t="s">
        <v>14590</v>
      </c>
      <c r="Y3264">
        <v>29</v>
      </c>
      <c r="Z3264">
        <v>29</v>
      </c>
      <c r="AA3264">
        <v>9</v>
      </c>
      <c r="AB3264">
        <v>9</v>
      </c>
      <c r="AC3264">
        <v>36</v>
      </c>
    </row>
    <row r="3265" spans="1:29">
      <c r="A3265">
        <v>3641</v>
      </c>
      <c r="B3265" t="s">
        <v>806</v>
      </c>
      <c r="C3265" t="s">
        <v>4951</v>
      </c>
      <c r="J3265" t="s">
        <v>1457</v>
      </c>
      <c r="K3265">
        <v>0</v>
      </c>
      <c r="N3265" t="b">
        <v>1</v>
      </c>
      <c r="O3265" t="b">
        <v>0</v>
      </c>
      <c r="P3265" t="b">
        <v>0</v>
      </c>
      <c r="Q3265">
        <v>9</v>
      </c>
      <c r="R3265">
        <v>1</v>
      </c>
      <c r="S3265">
        <v>1</v>
      </c>
      <c r="T3265">
        <v>5</v>
      </c>
      <c r="U3265" t="b">
        <v>1</v>
      </c>
      <c r="V3265" t="s">
        <v>1104</v>
      </c>
      <c r="W3265" t="s">
        <v>4922</v>
      </c>
      <c r="X3265" t="s">
        <v>14581</v>
      </c>
      <c r="Y3265">
        <v>30</v>
      </c>
      <c r="Z3265">
        <v>30</v>
      </c>
      <c r="AA3265">
        <v>8</v>
      </c>
      <c r="AB3265">
        <v>8</v>
      </c>
      <c r="AC3265">
        <v>36</v>
      </c>
    </row>
    <row r="3266" spans="1:29">
      <c r="A3266">
        <v>3642</v>
      </c>
      <c r="B3266" t="s">
        <v>806</v>
      </c>
      <c r="C3266" t="s">
        <v>4952</v>
      </c>
      <c r="J3266" t="s">
        <v>1457</v>
      </c>
      <c r="K3266">
        <v>0</v>
      </c>
      <c r="N3266" t="b">
        <v>1</v>
      </c>
      <c r="O3266" t="b">
        <v>0</v>
      </c>
      <c r="P3266" t="b">
        <v>0</v>
      </c>
      <c r="Q3266">
        <v>9</v>
      </c>
      <c r="R3266">
        <v>1</v>
      </c>
      <c r="S3266">
        <v>1</v>
      </c>
      <c r="T3266">
        <v>5</v>
      </c>
      <c r="U3266" t="b">
        <v>1</v>
      </c>
      <c r="V3266" t="s">
        <v>1104</v>
      </c>
      <c r="W3266" t="s">
        <v>4922</v>
      </c>
      <c r="X3266" t="s">
        <v>14591</v>
      </c>
      <c r="Y3266">
        <v>30</v>
      </c>
      <c r="Z3266">
        <v>30</v>
      </c>
      <c r="AA3266">
        <v>9</v>
      </c>
      <c r="AB3266">
        <v>9</v>
      </c>
      <c r="AC3266">
        <v>36</v>
      </c>
    </row>
    <row r="3267" spans="1:29">
      <c r="A3267">
        <v>3643</v>
      </c>
      <c r="B3267" t="s">
        <v>806</v>
      </c>
      <c r="C3267" t="s">
        <v>4953</v>
      </c>
      <c r="J3267" t="s">
        <v>1457</v>
      </c>
      <c r="K3267">
        <v>0</v>
      </c>
      <c r="N3267" t="b">
        <v>1</v>
      </c>
      <c r="O3267" t="b">
        <v>0</v>
      </c>
      <c r="P3267" t="b">
        <v>0</v>
      </c>
      <c r="Q3267">
        <v>9</v>
      </c>
      <c r="R3267">
        <v>1</v>
      </c>
      <c r="S3267">
        <v>1</v>
      </c>
      <c r="T3267">
        <v>5</v>
      </c>
      <c r="U3267" t="b">
        <v>1</v>
      </c>
      <c r="V3267" t="s">
        <v>1104</v>
      </c>
      <c r="W3267" t="s">
        <v>4922</v>
      </c>
      <c r="X3267" t="s">
        <v>14741</v>
      </c>
      <c r="Y3267">
        <v>31</v>
      </c>
      <c r="Z3267">
        <v>31</v>
      </c>
      <c r="AA3267">
        <v>8</v>
      </c>
      <c r="AB3267">
        <v>8</v>
      </c>
      <c r="AC3267">
        <v>36</v>
      </c>
    </row>
    <row r="3268" spans="1:29">
      <c r="A3268">
        <v>3644</v>
      </c>
      <c r="B3268" t="s">
        <v>806</v>
      </c>
      <c r="C3268" t="s">
        <v>4954</v>
      </c>
      <c r="J3268" t="s">
        <v>1457</v>
      </c>
      <c r="K3268">
        <v>0</v>
      </c>
      <c r="N3268" t="b">
        <v>1</v>
      </c>
      <c r="O3268" t="b">
        <v>0</v>
      </c>
      <c r="P3268" t="b">
        <v>0</v>
      </c>
      <c r="Q3268">
        <v>9</v>
      </c>
      <c r="R3268">
        <v>1</v>
      </c>
      <c r="S3268">
        <v>1</v>
      </c>
      <c r="T3268">
        <v>5</v>
      </c>
      <c r="U3268" t="b">
        <v>1</v>
      </c>
      <c r="V3268" t="s">
        <v>1104</v>
      </c>
      <c r="W3268" t="s">
        <v>4922</v>
      </c>
      <c r="X3268" t="s">
        <v>14746</v>
      </c>
      <c r="Y3268">
        <v>31</v>
      </c>
      <c r="Z3268">
        <v>31</v>
      </c>
      <c r="AA3268">
        <v>9</v>
      </c>
      <c r="AB3268">
        <v>9</v>
      </c>
      <c r="AC3268">
        <v>36</v>
      </c>
    </row>
    <row r="3269" spans="1:29">
      <c r="A3269">
        <v>3645</v>
      </c>
      <c r="B3269" t="s">
        <v>806</v>
      </c>
      <c r="C3269" t="s">
        <v>4955</v>
      </c>
      <c r="J3269" t="s">
        <v>1449</v>
      </c>
      <c r="K3269">
        <v>0</v>
      </c>
      <c r="N3269" t="b">
        <v>1</v>
      </c>
      <c r="O3269" t="b">
        <v>0</v>
      </c>
      <c r="P3269" t="b">
        <v>0</v>
      </c>
      <c r="Q3269">
        <v>9</v>
      </c>
      <c r="R3269">
        <v>1</v>
      </c>
      <c r="S3269">
        <v>1</v>
      </c>
      <c r="T3269">
        <v>5</v>
      </c>
      <c r="U3269" t="b">
        <v>1</v>
      </c>
      <c r="V3269" t="s">
        <v>1104</v>
      </c>
      <c r="W3269" t="s">
        <v>4922</v>
      </c>
      <c r="X3269" t="s">
        <v>14660</v>
      </c>
      <c r="Y3269">
        <v>20</v>
      </c>
      <c r="Z3269">
        <v>20</v>
      </c>
      <c r="AA3269">
        <v>2</v>
      </c>
      <c r="AB3269">
        <v>2</v>
      </c>
      <c r="AC3269">
        <v>36</v>
      </c>
    </row>
    <row r="3270" spans="1:29">
      <c r="A3270">
        <v>3646</v>
      </c>
      <c r="B3270" t="s">
        <v>806</v>
      </c>
      <c r="C3270" t="s">
        <v>4956</v>
      </c>
      <c r="J3270" t="s">
        <v>1449</v>
      </c>
      <c r="K3270">
        <v>0</v>
      </c>
      <c r="N3270" t="b">
        <v>1</v>
      </c>
      <c r="O3270" t="b">
        <v>0</v>
      </c>
      <c r="P3270" t="b">
        <v>0</v>
      </c>
      <c r="Q3270">
        <v>9</v>
      </c>
      <c r="R3270">
        <v>1</v>
      </c>
      <c r="S3270">
        <v>1</v>
      </c>
      <c r="T3270">
        <v>5</v>
      </c>
      <c r="U3270" t="b">
        <v>1</v>
      </c>
      <c r="V3270" t="s">
        <v>1104</v>
      </c>
      <c r="W3270" t="s">
        <v>4922</v>
      </c>
      <c r="X3270" t="s">
        <v>14661</v>
      </c>
      <c r="Y3270">
        <v>21</v>
      </c>
      <c r="Z3270">
        <v>21</v>
      </c>
      <c r="AA3270">
        <v>2</v>
      </c>
      <c r="AB3270">
        <v>2</v>
      </c>
      <c r="AC3270">
        <v>36</v>
      </c>
    </row>
    <row r="3271" spans="1:29">
      <c r="A3271">
        <v>3647</v>
      </c>
      <c r="B3271" t="s">
        <v>806</v>
      </c>
      <c r="C3271" t="s">
        <v>4957</v>
      </c>
      <c r="J3271" t="s">
        <v>1449</v>
      </c>
      <c r="K3271">
        <v>0</v>
      </c>
      <c r="N3271" t="b">
        <v>1</v>
      </c>
      <c r="O3271" t="b">
        <v>0</v>
      </c>
      <c r="P3271" t="b">
        <v>0</v>
      </c>
      <c r="Q3271">
        <v>9</v>
      </c>
      <c r="R3271">
        <v>1</v>
      </c>
      <c r="S3271">
        <v>1</v>
      </c>
      <c r="T3271">
        <v>5</v>
      </c>
      <c r="U3271" t="b">
        <v>1</v>
      </c>
      <c r="V3271" t="s">
        <v>1104</v>
      </c>
      <c r="W3271" t="s">
        <v>4922</v>
      </c>
      <c r="X3271" t="s">
        <v>14662</v>
      </c>
      <c r="Y3271">
        <v>22</v>
      </c>
      <c r="Z3271">
        <v>22</v>
      </c>
      <c r="AA3271">
        <v>2</v>
      </c>
      <c r="AB3271">
        <v>2</v>
      </c>
      <c r="AC3271">
        <v>36</v>
      </c>
    </row>
    <row r="3272" spans="1:29">
      <c r="A3272">
        <v>3648</v>
      </c>
      <c r="B3272" t="s">
        <v>806</v>
      </c>
      <c r="C3272" t="s">
        <v>4958</v>
      </c>
      <c r="J3272" t="s">
        <v>1449</v>
      </c>
      <c r="K3272">
        <v>0</v>
      </c>
      <c r="N3272" t="b">
        <v>1</v>
      </c>
      <c r="O3272" t="b">
        <v>0</v>
      </c>
      <c r="P3272" t="b">
        <v>0</v>
      </c>
      <c r="Q3272">
        <v>9</v>
      </c>
      <c r="R3272">
        <v>1</v>
      </c>
      <c r="S3272">
        <v>1</v>
      </c>
      <c r="T3272">
        <v>5</v>
      </c>
      <c r="U3272" t="b">
        <v>1</v>
      </c>
      <c r="V3272" t="s">
        <v>1104</v>
      </c>
      <c r="W3272" t="s">
        <v>4922</v>
      </c>
      <c r="X3272" t="s">
        <v>14663</v>
      </c>
      <c r="Y3272">
        <v>23</v>
      </c>
      <c r="Z3272">
        <v>23</v>
      </c>
      <c r="AA3272">
        <v>2</v>
      </c>
      <c r="AB3272">
        <v>2</v>
      </c>
      <c r="AC3272">
        <v>36</v>
      </c>
    </row>
    <row r="3273" spans="1:29">
      <c r="A3273">
        <v>3649</v>
      </c>
      <c r="B3273" t="s">
        <v>806</v>
      </c>
      <c r="C3273" t="s">
        <v>4959</v>
      </c>
      <c r="J3273" t="s">
        <v>1449</v>
      </c>
      <c r="K3273">
        <v>0</v>
      </c>
      <c r="N3273" t="b">
        <v>1</v>
      </c>
      <c r="O3273" t="b">
        <v>0</v>
      </c>
      <c r="P3273" t="b">
        <v>0</v>
      </c>
      <c r="Q3273">
        <v>9</v>
      </c>
      <c r="R3273">
        <v>1</v>
      </c>
      <c r="S3273">
        <v>1</v>
      </c>
      <c r="T3273">
        <v>5</v>
      </c>
      <c r="U3273" t="b">
        <v>1</v>
      </c>
      <c r="V3273" t="s">
        <v>1104</v>
      </c>
      <c r="W3273" t="s">
        <v>4922</v>
      </c>
      <c r="X3273" t="s">
        <v>14664</v>
      </c>
      <c r="Y3273">
        <v>24</v>
      </c>
      <c r="Z3273">
        <v>24</v>
      </c>
      <c r="AA3273">
        <v>2</v>
      </c>
      <c r="AB3273">
        <v>2</v>
      </c>
      <c r="AC3273">
        <v>36</v>
      </c>
    </row>
    <row r="3274" spans="1:29">
      <c r="A3274">
        <v>3650</v>
      </c>
      <c r="B3274" t="s">
        <v>806</v>
      </c>
      <c r="C3274" t="s">
        <v>4960</v>
      </c>
      <c r="J3274" t="s">
        <v>1449</v>
      </c>
      <c r="K3274">
        <v>0</v>
      </c>
      <c r="N3274" t="b">
        <v>1</v>
      </c>
      <c r="O3274" t="b">
        <v>0</v>
      </c>
      <c r="P3274" t="b">
        <v>0</v>
      </c>
      <c r="Q3274">
        <v>9</v>
      </c>
      <c r="R3274">
        <v>1</v>
      </c>
      <c r="S3274">
        <v>1</v>
      </c>
      <c r="T3274">
        <v>5</v>
      </c>
      <c r="U3274" t="b">
        <v>1</v>
      </c>
      <c r="V3274" t="s">
        <v>1104</v>
      </c>
      <c r="W3274" t="s">
        <v>4922</v>
      </c>
      <c r="X3274" t="s">
        <v>14665</v>
      </c>
      <c r="Y3274">
        <v>25</v>
      </c>
      <c r="Z3274">
        <v>25</v>
      </c>
      <c r="AA3274">
        <v>2</v>
      </c>
      <c r="AB3274">
        <v>2</v>
      </c>
      <c r="AC3274">
        <v>36</v>
      </c>
    </row>
    <row r="3275" spans="1:29">
      <c r="A3275">
        <v>3651</v>
      </c>
      <c r="B3275" t="s">
        <v>806</v>
      </c>
      <c r="C3275" t="s">
        <v>4961</v>
      </c>
      <c r="J3275" t="s">
        <v>1449</v>
      </c>
      <c r="K3275">
        <v>0</v>
      </c>
      <c r="N3275" t="b">
        <v>1</v>
      </c>
      <c r="O3275" t="b">
        <v>0</v>
      </c>
      <c r="P3275" t="b">
        <v>0</v>
      </c>
      <c r="Q3275">
        <v>9</v>
      </c>
      <c r="R3275">
        <v>1</v>
      </c>
      <c r="S3275">
        <v>1</v>
      </c>
      <c r="T3275">
        <v>5</v>
      </c>
      <c r="U3275" t="b">
        <v>1</v>
      </c>
      <c r="V3275" t="s">
        <v>1104</v>
      </c>
      <c r="W3275" t="s">
        <v>4922</v>
      </c>
      <c r="X3275" t="s">
        <v>14666</v>
      </c>
      <c r="Y3275">
        <v>26</v>
      </c>
      <c r="Z3275">
        <v>26</v>
      </c>
      <c r="AA3275">
        <v>2</v>
      </c>
      <c r="AB3275">
        <v>2</v>
      </c>
      <c r="AC3275">
        <v>36</v>
      </c>
    </row>
    <row r="3276" spans="1:29">
      <c r="A3276">
        <v>3652</v>
      </c>
      <c r="B3276" t="s">
        <v>806</v>
      </c>
      <c r="C3276" t="s">
        <v>4962</v>
      </c>
      <c r="J3276" t="s">
        <v>1449</v>
      </c>
      <c r="K3276">
        <v>0</v>
      </c>
      <c r="N3276" t="b">
        <v>1</v>
      </c>
      <c r="O3276" t="b">
        <v>0</v>
      </c>
      <c r="P3276" t="b">
        <v>0</v>
      </c>
      <c r="Q3276">
        <v>9</v>
      </c>
      <c r="R3276">
        <v>1</v>
      </c>
      <c r="S3276">
        <v>1</v>
      </c>
      <c r="T3276">
        <v>5</v>
      </c>
      <c r="U3276" t="b">
        <v>1</v>
      </c>
      <c r="V3276" t="s">
        <v>1104</v>
      </c>
      <c r="W3276" t="s">
        <v>4922</v>
      </c>
      <c r="X3276" t="s">
        <v>15328</v>
      </c>
      <c r="Y3276">
        <v>27</v>
      </c>
      <c r="Z3276">
        <v>27</v>
      </c>
      <c r="AA3276">
        <v>2</v>
      </c>
      <c r="AB3276">
        <v>2</v>
      </c>
      <c r="AC3276">
        <v>36</v>
      </c>
    </row>
    <row r="3277" spans="1:29">
      <c r="A3277">
        <v>3653</v>
      </c>
      <c r="B3277" t="s">
        <v>806</v>
      </c>
      <c r="C3277" t="s">
        <v>4963</v>
      </c>
      <c r="J3277" t="s">
        <v>1449</v>
      </c>
      <c r="K3277">
        <v>0</v>
      </c>
      <c r="N3277" t="b">
        <v>1</v>
      </c>
      <c r="O3277" t="b">
        <v>0</v>
      </c>
      <c r="P3277" t="b">
        <v>0</v>
      </c>
      <c r="Q3277">
        <v>9</v>
      </c>
      <c r="R3277">
        <v>1</v>
      </c>
      <c r="S3277">
        <v>1</v>
      </c>
      <c r="T3277">
        <v>5</v>
      </c>
      <c r="U3277" t="b">
        <v>1</v>
      </c>
      <c r="V3277" t="s">
        <v>1104</v>
      </c>
      <c r="W3277" t="s">
        <v>4922</v>
      </c>
      <c r="X3277" t="s">
        <v>15330</v>
      </c>
      <c r="Y3277">
        <v>28</v>
      </c>
      <c r="Z3277">
        <v>28</v>
      </c>
      <c r="AA3277">
        <v>2</v>
      </c>
      <c r="AB3277">
        <v>2</v>
      </c>
      <c r="AC3277">
        <v>36</v>
      </c>
    </row>
    <row r="3278" spans="1:29">
      <c r="A3278">
        <v>3654</v>
      </c>
      <c r="B3278" t="s">
        <v>806</v>
      </c>
      <c r="C3278" t="s">
        <v>4964</v>
      </c>
      <c r="J3278" t="s">
        <v>1449</v>
      </c>
      <c r="K3278">
        <v>0</v>
      </c>
      <c r="N3278" t="b">
        <v>1</v>
      </c>
      <c r="O3278" t="b">
        <v>0</v>
      </c>
      <c r="P3278" t="b">
        <v>0</v>
      </c>
      <c r="Q3278">
        <v>9</v>
      </c>
      <c r="R3278">
        <v>1</v>
      </c>
      <c r="S3278">
        <v>1</v>
      </c>
      <c r="T3278">
        <v>5</v>
      </c>
      <c r="U3278" t="b">
        <v>1</v>
      </c>
      <c r="V3278" t="s">
        <v>1104</v>
      </c>
      <c r="W3278" t="s">
        <v>4922</v>
      </c>
      <c r="X3278" t="s">
        <v>15331</v>
      </c>
      <c r="Y3278">
        <v>29</v>
      </c>
      <c r="Z3278">
        <v>29</v>
      </c>
      <c r="AA3278">
        <v>2</v>
      </c>
      <c r="AB3278">
        <v>2</v>
      </c>
      <c r="AC3278">
        <v>36</v>
      </c>
    </row>
    <row r="3279" spans="1:29">
      <c r="A3279">
        <v>3655</v>
      </c>
      <c r="B3279" t="s">
        <v>806</v>
      </c>
      <c r="C3279" t="s">
        <v>4965</v>
      </c>
      <c r="J3279" t="s">
        <v>1449</v>
      </c>
      <c r="K3279">
        <v>0</v>
      </c>
      <c r="N3279" t="b">
        <v>1</v>
      </c>
      <c r="O3279" t="b">
        <v>0</v>
      </c>
      <c r="P3279" t="b">
        <v>0</v>
      </c>
      <c r="Q3279">
        <v>9</v>
      </c>
      <c r="R3279">
        <v>1</v>
      </c>
      <c r="S3279">
        <v>1</v>
      </c>
      <c r="T3279">
        <v>5</v>
      </c>
      <c r="U3279" t="b">
        <v>1</v>
      </c>
      <c r="V3279" t="s">
        <v>1104</v>
      </c>
      <c r="W3279" t="s">
        <v>4922</v>
      </c>
      <c r="X3279" t="s">
        <v>15368</v>
      </c>
      <c r="Y3279">
        <v>30</v>
      </c>
      <c r="Z3279">
        <v>30</v>
      </c>
      <c r="AA3279">
        <v>2</v>
      </c>
      <c r="AB3279">
        <v>2</v>
      </c>
      <c r="AC3279">
        <v>36</v>
      </c>
    </row>
    <row r="3280" spans="1:29">
      <c r="A3280">
        <v>3656</v>
      </c>
      <c r="B3280" t="s">
        <v>806</v>
      </c>
      <c r="C3280" t="s">
        <v>4966</v>
      </c>
      <c r="J3280" t="s">
        <v>1449</v>
      </c>
      <c r="K3280">
        <v>0</v>
      </c>
      <c r="N3280" t="b">
        <v>1</v>
      </c>
      <c r="O3280" t="b">
        <v>0</v>
      </c>
      <c r="P3280" t="b">
        <v>0</v>
      </c>
      <c r="Q3280">
        <v>9</v>
      </c>
      <c r="R3280">
        <v>1</v>
      </c>
      <c r="S3280">
        <v>1</v>
      </c>
      <c r="T3280">
        <v>5</v>
      </c>
      <c r="U3280" t="b">
        <v>1</v>
      </c>
      <c r="V3280" t="s">
        <v>1104</v>
      </c>
      <c r="W3280" t="s">
        <v>4922</v>
      </c>
      <c r="X3280" t="s">
        <v>15369</v>
      </c>
      <c r="Y3280">
        <v>31</v>
      </c>
      <c r="Z3280">
        <v>31</v>
      </c>
      <c r="AA3280">
        <v>2</v>
      </c>
      <c r="AB3280">
        <v>2</v>
      </c>
      <c r="AC3280">
        <v>36</v>
      </c>
    </row>
    <row r="3281" spans="1:29">
      <c r="A3281">
        <v>3657</v>
      </c>
      <c r="B3281" t="s">
        <v>806</v>
      </c>
      <c r="C3281" t="s">
        <v>4967</v>
      </c>
      <c r="J3281" t="s">
        <v>1457</v>
      </c>
      <c r="K3281">
        <v>0</v>
      </c>
      <c r="N3281" t="b">
        <v>1</v>
      </c>
      <c r="O3281" t="b">
        <v>0</v>
      </c>
      <c r="P3281" t="b">
        <v>0</v>
      </c>
      <c r="Q3281">
        <v>9</v>
      </c>
      <c r="R3281">
        <v>1</v>
      </c>
      <c r="S3281">
        <v>1</v>
      </c>
      <c r="T3281">
        <v>5</v>
      </c>
      <c r="U3281" t="b">
        <v>1</v>
      </c>
      <c r="V3281" t="s">
        <v>1104</v>
      </c>
      <c r="W3281" t="s">
        <v>4922</v>
      </c>
      <c r="X3281" t="s">
        <v>14743</v>
      </c>
      <c r="Y3281">
        <v>34</v>
      </c>
      <c r="Z3281">
        <v>34</v>
      </c>
      <c r="AA3281">
        <v>8</v>
      </c>
      <c r="AB3281">
        <v>8</v>
      </c>
      <c r="AC3281">
        <v>36</v>
      </c>
    </row>
    <row r="3282" spans="1:29">
      <c r="A3282">
        <v>3658</v>
      </c>
      <c r="B3282" t="s">
        <v>806</v>
      </c>
      <c r="C3282" t="s">
        <v>4968</v>
      </c>
      <c r="J3282" t="s">
        <v>1457</v>
      </c>
      <c r="K3282">
        <v>0</v>
      </c>
      <c r="N3282" t="b">
        <v>1</v>
      </c>
      <c r="O3282" t="b">
        <v>0</v>
      </c>
      <c r="P3282" t="b">
        <v>0</v>
      </c>
      <c r="Q3282">
        <v>9</v>
      </c>
      <c r="R3282">
        <v>1</v>
      </c>
      <c r="S3282">
        <v>1</v>
      </c>
      <c r="T3282">
        <v>5</v>
      </c>
      <c r="U3282" t="b">
        <v>1</v>
      </c>
      <c r="V3282" t="s">
        <v>1104</v>
      </c>
      <c r="W3282" t="s">
        <v>4922</v>
      </c>
      <c r="X3282" t="s">
        <v>14748</v>
      </c>
      <c r="Y3282">
        <v>34</v>
      </c>
      <c r="Z3282">
        <v>34</v>
      </c>
      <c r="AA3282">
        <v>9</v>
      </c>
      <c r="AB3282">
        <v>9</v>
      </c>
      <c r="AC3282">
        <v>36</v>
      </c>
    </row>
    <row r="3283" spans="1:29">
      <c r="A3283">
        <v>3659</v>
      </c>
      <c r="B3283" t="s">
        <v>806</v>
      </c>
      <c r="C3283" t="s">
        <v>4969</v>
      </c>
      <c r="J3283" t="s">
        <v>1457</v>
      </c>
      <c r="K3283">
        <v>0</v>
      </c>
      <c r="N3283" t="b">
        <v>1</v>
      </c>
      <c r="O3283" t="b">
        <v>0</v>
      </c>
      <c r="P3283" t="b">
        <v>0</v>
      </c>
      <c r="Q3283">
        <v>9</v>
      </c>
      <c r="R3283">
        <v>1</v>
      </c>
      <c r="S3283">
        <v>1</v>
      </c>
      <c r="T3283">
        <v>5</v>
      </c>
      <c r="U3283" t="b">
        <v>1</v>
      </c>
      <c r="V3283" t="s">
        <v>1104</v>
      </c>
      <c r="W3283" t="s">
        <v>4922</v>
      </c>
      <c r="X3283" t="s">
        <v>14744</v>
      </c>
      <c r="Y3283">
        <v>35</v>
      </c>
      <c r="Z3283">
        <v>35</v>
      </c>
      <c r="AA3283">
        <v>8</v>
      </c>
      <c r="AB3283">
        <v>8</v>
      </c>
      <c r="AC3283">
        <v>36</v>
      </c>
    </row>
    <row r="3284" spans="1:29">
      <c r="A3284">
        <v>3660</v>
      </c>
      <c r="B3284" t="s">
        <v>806</v>
      </c>
      <c r="C3284" t="s">
        <v>4970</v>
      </c>
      <c r="J3284" t="s">
        <v>1457</v>
      </c>
      <c r="K3284">
        <v>0</v>
      </c>
      <c r="N3284" t="b">
        <v>1</v>
      </c>
      <c r="O3284" t="b">
        <v>0</v>
      </c>
      <c r="P3284" t="b">
        <v>0</v>
      </c>
      <c r="Q3284">
        <v>9</v>
      </c>
      <c r="R3284">
        <v>1</v>
      </c>
      <c r="S3284">
        <v>1</v>
      </c>
      <c r="T3284">
        <v>5</v>
      </c>
      <c r="U3284" t="b">
        <v>1</v>
      </c>
      <c r="V3284" t="s">
        <v>1104</v>
      </c>
      <c r="W3284" t="s">
        <v>4922</v>
      </c>
      <c r="X3284" t="s">
        <v>14749</v>
      </c>
      <c r="Y3284">
        <v>35</v>
      </c>
      <c r="Z3284">
        <v>35</v>
      </c>
      <c r="AA3284">
        <v>9</v>
      </c>
      <c r="AB3284">
        <v>9</v>
      </c>
      <c r="AC3284">
        <v>36</v>
      </c>
    </row>
    <row r="3285" spans="1:29">
      <c r="A3285">
        <v>3661</v>
      </c>
      <c r="B3285" t="s">
        <v>806</v>
      </c>
      <c r="C3285" t="s">
        <v>4971</v>
      </c>
      <c r="J3285" t="s">
        <v>1457</v>
      </c>
      <c r="K3285">
        <v>0</v>
      </c>
      <c r="N3285" t="b">
        <v>1</v>
      </c>
      <c r="O3285" t="b">
        <v>0</v>
      </c>
      <c r="P3285" t="b">
        <v>0</v>
      </c>
      <c r="Q3285">
        <v>9</v>
      </c>
      <c r="R3285">
        <v>1</v>
      </c>
      <c r="S3285">
        <v>1</v>
      </c>
      <c r="T3285">
        <v>5</v>
      </c>
      <c r="U3285" t="b">
        <v>1</v>
      </c>
      <c r="V3285" t="s">
        <v>1104</v>
      </c>
      <c r="W3285" t="s">
        <v>4922</v>
      </c>
      <c r="X3285" t="s">
        <v>14745</v>
      </c>
      <c r="Y3285">
        <v>36</v>
      </c>
      <c r="Z3285">
        <v>36</v>
      </c>
      <c r="AA3285">
        <v>8</v>
      </c>
      <c r="AB3285">
        <v>8</v>
      </c>
      <c r="AC3285">
        <v>36</v>
      </c>
    </row>
    <row r="3286" spans="1:29">
      <c r="A3286">
        <v>3662</v>
      </c>
      <c r="B3286" t="s">
        <v>806</v>
      </c>
      <c r="C3286" t="s">
        <v>4972</v>
      </c>
      <c r="J3286" t="s">
        <v>1457</v>
      </c>
      <c r="K3286">
        <v>0</v>
      </c>
      <c r="N3286" t="b">
        <v>1</v>
      </c>
      <c r="O3286" t="b">
        <v>0</v>
      </c>
      <c r="P3286" t="b">
        <v>0</v>
      </c>
      <c r="Q3286">
        <v>9</v>
      </c>
      <c r="R3286">
        <v>1</v>
      </c>
      <c r="S3286">
        <v>1</v>
      </c>
      <c r="T3286">
        <v>5</v>
      </c>
      <c r="U3286" t="b">
        <v>1</v>
      </c>
      <c r="V3286" t="s">
        <v>1104</v>
      </c>
      <c r="W3286" t="s">
        <v>4922</v>
      </c>
      <c r="X3286" t="s">
        <v>14750</v>
      </c>
      <c r="Y3286">
        <v>36</v>
      </c>
      <c r="Z3286">
        <v>36</v>
      </c>
      <c r="AA3286">
        <v>9</v>
      </c>
      <c r="AB3286">
        <v>9</v>
      </c>
      <c r="AC3286">
        <v>36</v>
      </c>
    </row>
    <row r="3287" spans="1:29">
      <c r="A3287">
        <v>3663</v>
      </c>
      <c r="B3287" t="s">
        <v>806</v>
      </c>
      <c r="C3287" t="s">
        <v>4973</v>
      </c>
      <c r="J3287" t="s">
        <v>1457</v>
      </c>
      <c r="K3287">
        <v>0</v>
      </c>
      <c r="N3287" t="b">
        <v>1</v>
      </c>
      <c r="O3287" t="b">
        <v>0</v>
      </c>
      <c r="P3287" t="b">
        <v>0</v>
      </c>
      <c r="Q3287">
        <v>9</v>
      </c>
      <c r="R3287">
        <v>1</v>
      </c>
      <c r="S3287">
        <v>1</v>
      </c>
      <c r="T3287">
        <v>5</v>
      </c>
      <c r="U3287" t="b">
        <v>1</v>
      </c>
      <c r="V3287" t="s">
        <v>1104</v>
      </c>
      <c r="W3287" t="s">
        <v>4922</v>
      </c>
      <c r="X3287" t="s">
        <v>14605</v>
      </c>
      <c r="Y3287">
        <v>37</v>
      </c>
      <c r="Z3287">
        <v>37</v>
      </c>
      <c r="AA3287">
        <v>8</v>
      </c>
      <c r="AB3287">
        <v>8</v>
      </c>
      <c r="AC3287">
        <v>36</v>
      </c>
    </row>
    <row r="3288" spans="1:29">
      <c r="A3288">
        <v>3664</v>
      </c>
      <c r="B3288" t="s">
        <v>806</v>
      </c>
      <c r="C3288" t="s">
        <v>4974</v>
      </c>
      <c r="J3288" t="s">
        <v>1457</v>
      </c>
      <c r="K3288">
        <v>0</v>
      </c>
      <c r="N3288" t="b">
        <v>1</v>
      </c>
      <c r="O3288" t="b">
        <v>0</v>
      </c>
      <c r="P3288" t="b">
        <v>0</v>
      </c>
      <c r="Q3288">
        <v>9</v>
      </c>
      <c r="R3288">
        <v>1</v>
      </c>
      <c r="S3288">
        <v>1</v>
      </c>
      <c r="T3288">
        <v>5</v>
      </c>
      <c r="U3288" t="b">
        <v>1</v>
      </c>
      <c r="V3288" t="s">
        <v>1104</v>
      </c>
      <c r="W3288" t="s">
        <v>4922</v>
      </c>
      <c r="X3288" t="s">
        <v>14606</v>
      </c>
      <c r="Y3288">
        <v>37</v>
      </c>
      <c r="Z3288">
        <v>37</v>
      </c>
      <c r="AA3288">
        <v>9</v>
      </c>
      <c r="AB3288">
        <v>9</v>
      </c>
      <c r="AC3288">
        <v>36</v>
      </c>
    </row>
    <row r="3289" spans="1:29">
      <c r="A3289">
        <v>3665</v>
      </c>
      <c r="B3289" t="s">
        <v>806</v>
      </c>
      <c r="C3289" t="s">
        <v>4975</v>
      </c>
      <c r="J3289" t="s">
        <v>1457</v>
      </c>
      <c r="K3289">
        <v>0</v>
      </c>
      <c r="N3289" t="b">
        <v>1</v>
      </c>
      <c r="O3289" t="b">
        <v>0</v>
      </c>
      <c r="P3289" t="b">
        <v>0</v>
      </c>
      <c r="Q3289">
        <v>9</v>
      </c>
      <c r="R3289">
        <v>1</v>
      </c>
      <c r="S3289">
        <v>1</v>
      </c>
      <c r="T3289">
        <v>5</v>
      </c>
      <c r="U3289" t="b">
        <v>1</v>
      </c>
      <c r="V3289" t="s">
        <v>1104</v>
      </c>
      <c r="W3289" t="s">
        <v>4922</v>
      </c>
      <c r="X3289" t="s">
        <v>14709</v>
      </c>
      <c r="Y3289">
        <v>38</v>
      </c>
      <c r="Z3289">
        <v>38</v>
      </c>
      <c r="AA3289">
        <v>8</v>
      </c>
      <c r="AB3289">
        <v>8</v>
      </c>
      <c r="AC3289">
        <v>36</v>
      </c>
    </row>
    <row r="3290" spans="1:29">
      <c r="A3290">
        <v>3666</v>
      </c>
      <c r="B3290" t="s">
        <v>806</v>
      </c>
      <c r="C3290" t="s">
        <v>4976</v>
      </c>
      <c r="J3290" t="s">
        <v>1457</v>
      </c>
      <c r="K3290">
        <v>0</v>
      </c>
      <c r="N3290" t="b">
        <v>1</v>
      </c>
      <c r="O3290" t="b">
        <v>0</v>
      </c>
      <c r="P3290" t="b">
        <v>0</v>
      </c>
      <c r="Q3290">
        <v>9</v>
      </c>
      <c r="R3290">
        <v>1</v>
      </c>
      <c r="S3290">
        <v>1</v>
      </c>
      <c r="T3290">
        <v>5</v>
      </c>
      <c r="U3290" t="b">
        <v>1</v>
      </c>
      <c r="V3290" t="s">
        <v>1104</v>
      </c>
      <c r="W3290" t="s">
        <v>4922</v>
      </c>
      <c r="X3290" t="s">
        <v>14751</v>
      </c>
      <c r="Y3290">
        <v>38</v>
      </c>
      <c r="Z3290">
        <v>38</v>
      </c>
      <c r="AA3290">
        <v>9</v>
      </c>
      <c r="AB3290">
        <v>9</v>
      </c>
      <c r="AC3290">
        <v>36</v>
      </c>
    </row>
    <row r="3291" spans="1:29">
      <c r="A3291">
        <v>3667</v>
      </c>
      <c r="B3291" t="s">
        <v>806</v>
      </c>
      <c r="C3291" t="s">
        <v>4977</v>
      </c>
      <c r="J3291" t="s">
        <v>1457</v>
      </c>
      <c r="K3291">
        <v>0</v>
      </c>
      <c r="N3291" t="b">
        <v>1</v>
      </c>
      <c r="O3291" t="b">
        <v>0</v>
      </c>
      <c r="P3291" t="b">
        <v>0</v>
      </c>
      <c r="Q3291">
        <v>9</v>
      </c>
      <c r="R3291">
        <v>1</v>
      </c>
      <c r="S3291">
        <v>1</v>
      </c>
      <c r="T3291">
        <v>5</v>
      </c>
      <c r="U3291" t="b">
        <v>1</v>
      </c>
      <c r="V3291" t="s">
        <v>1104</v>
      </c>
      <c r="W3291" t="s">
        <v>4922</v>
      </c>
      <c r="X3291" t="s">
        <v>14609</v>
      </c>
      <c r="Y3291">
        <v>39</v>
      </c>
      <c r="Z3291">
        <v>39</v>
      </c>
      <c r="AA3291">
        <v>8</v>
      </c>
      <c r="AB3291">
        <v>8</v>
      </c>
      <c r="AC3291">
        <v>36</v>
      </c>
    </row>
    <row r="3292" spans="1:29">
      <c r="A3292">
        <v>3668</v>
      </c>
      <c r="B3292" t="s">
        <v>806</v>
      </c>
      <c r="C3292" t="s">
        <v>4978</v>
      </c>
      <c r="J3292" t="s">
        <v>1457</v>
      </c>
      <c r="K3292">
        <v>0</v>
      </c>
      <c r="N3292" t="b">
        <v>1</v>
      </c>
      <c r="O3292" t="b">
        <v>0</v>
      </c>
      <c r="P3292" t="b">
        <v>0</v>
      </c>
      <c r="Q3292">
        <v>9</v>
      </c>
      <c r="R3292">
        <v>1</v>
      </c>
      <c r="S3292">
        <v>1</v>
      </c>
      <c r="T3292">
        <v>5</v>
      </c>
      <c r="U3292" t="b">
        <v>1</v>
      </c>
      <c r="V3292" t="s">
        <v>1104</v>
      </c>
      <c r="W3292" t="s">
        <v>4922</v>
      </c>
      <c r="X3292" t="s">
        <v>14610</v>
      </c>
      <c r="Y3292">
        <v>39</v>
      </c>
      <c r="Z3292">
        <v>39</v>
      </c>
      <c r="AA3292">
        <v>9</v>
      </c>
      <c r="AB3292">
        <v>9</v>
      </c>
      <c r="AC3292">
        <v>36</v>
      </c>
    </row>
    <row r="3293" spans="1:29">
      <c r="A3293">
        <v>3669</v>
      </c>
      <c r="B3293" t="s">
        <v>806</v>
      </c>
      <c r="C3293" t="s">
        <v>4979</v>
      </c>
      <c r="J3293" t="s">
        <v>1457</v>
      </c>
      <c r="K3293">
        <v>0</v>
      </c>
      <c r="N3293" t="b">
        <v>1</v>
      </c>
      <c r="O3293" t="b">
        <v>0</v>
      </c>
      <c r="P3293" t="b">
        <v>0</v>
      </c>
      <c r="Q3293">
        <v>9</v>
      </c>
      <c r="R3293">
        <v>1</v>
      </c>
      <c r="S3293">
        <v>1</v>
      </c>
      <c r="T3293">
        <v>5</v>
      </c>
      <c r="U3293" t="b">
        <v>1</v>
      </c>
      <c r="V3293" t="s">
        <v>1104</v>
      </c>
      <c r="W3293" t="s">
        <v>4922</v>
      </c>
      <c r="X3293" t="s">
        <v>14711</v>
      </c>
      <c r="Y3293">
        <v>40</v>
      </c>
      <c r="Z3293">
        <v>40</v>
      </c>
      <c r="AA3293">
        <v>8</v>
      </c>
      <c r="AB3293">
        <v>8</v>
      </c>
      <c r="AC3293">
        <v>36</v>
      </c>
    </row>
    <row r="3294" spans="1:29">
      <c r="A3294">
        <v>3670</v>
      </c>
      <c r="B3294" t="s">
        <v>806</v>
      </c>
      <c r="C3294" t="s">
        <v>4980</v>
      </c>
      <c r="J3294" t="s">
        <v>1457</v>
      </c>
      <c r="K3294">
        <v>0</v>
      </c>
      <c r="N3294" t="b">
        <v>1</v>
      </c>
      <c r="O3294" t="b">
        <v>0</v>
      </c>
      <c r="P3294" t="b">
        <v>0</v>
      </c>
      <c r="Q3294">
        <v>9</v>
      </c>
      <c r="R3294">
        <v>1</v>
      </c>
      <c r="S3294">
        <v>1</v>
      </c>
      <c r="T3294">
        <v>5</v>
      </c>
      <c r="U3294" t="b">
        <v>1</v>
      </c>
      <c r="V3294" t="s">
        <v>1104</v>
      </c>
      <c r="W3294" t="s">
        <v>4922</v>
      </c>
      <c r="X3294" t="s">
        <v>14752</v>
      </c>
      <c r="Y3294">
        <v>40</v>
      </c>
      <c r="Z3294">
        <v>40</v>
      </c>
      <c r="AA3294">
        <v>9</v>
      </c>
      <c r="AB3294">
        <v>9</v>
      </c>
      <c r="AC3294">
        <v>36</v>
      </c>
    </row>
    <row r="3295" spans="1:29">
      <c r="A3295">
        <v>3671</v>
      </c>
      <c r="B3295" t="s">
        <v>806</v>
      </c>
      <c r="C3295" t="s">
        <v>4981</v>
      </c>
      <c r="J3295" t="s">
        <v>1457</v>
      </c>
      <c r="K3295">
        <v>0</v>
      </c>
      <c r="N3295" t="b">
        <v>1</v>
      </c>
      <c r="O3295" t="b">
        <v>0</v>
      </c>
      <c r="P3295" t="b">
        <v>0</v>
      </c>
      <c r="Q3295">
        <v>9</v>
      </c>
      <c r="R3295">
        <v>1</v>
      </c>
      <c r="S3295">
        <v>1</v>
      </c>
      <c r="T3295">
        <v>5</v>
      </c>
      <c r="U3295" t="b">
        <v>1</v>
      </c>
      <c r="V3295" t="s">
        <v>1104</v>
      </c>
      <c r="W3295" t="s">
        <v>4922</v>
      </c>
      <c r="X3295" t="s">
        <v>14713</v>
      </c>
      <c r="Y3295">
        <v>41</v>
      </c>
      <c r="Z3295">
        <v>41</v>
      </c>
      <c r="AA3295">
        <v>8</v>
      </c>
      <c r="AB3295">
        <v>8</v>
      </c>
      <c r="AC3295">
        <v>36</v>
      </c>
    </row>
    <row r="3296" spans="1:29">
      <c r="A3296">
        <v>3672</v>
      </c>
      <c r="B3296" t="s">
        <v>806</v>
      </c>
      <c r="C3296" t="s">
        <v>4982</v>
      </c>
      <c r="J3296" t="s">
        <v>1457</v>
      </c>
      <c r="K3296">
        <v>0</v>
      </c>
      <c r="N3296" t="b">
        <v>1</v>
      </c>
      <c r="O3296" t="b">
        <v>0</v>
      </c>
      <c r="P3296" t="b">
        <v>0</v>
      </c>
      <c r="Q3296">
        <v>9</v>
      </c>
      <c r="R3296">
        <v>1</v>
      </c>
      <c r="S3296">
        <v>1</v>
      </c>
      <c r="T3296">
        <v>5</v>
      </c>
      <c r="U3296" t="b">
        <v>1</v>
      </c>
      <c r="V3296" t="s">
        <v>1104</v>
      </c>
      <c r="W3296" t="s">
        <v>4922</v>
      </c>
      <c r="X3296" t="s">
        <v>14753</v>
      </c>
      <c r="Y3296">
        <v>41</v>
      </c>
      <c r="Z3296">
        <v>41</v>
      </c>
      <c r="AA3296">
        <v>9</v>
      </c>
      <c r="AB3296">
        <v>9</v>
      </c>
      <c r="AC3296">
        <v>36</v>
      </c>
    </row>
    <row r="3297" spans="1:29">
      <c r="A3297">
        <v>3673</v>
      </c>
      <c r="B3297" t="s">
        <v>806</v>
      </c>
      <c r="C3297" t="s">
        <v>4983</v>
      </c>
      <c r="J3297" t="s">
        <v>1457</v>
      </c>
      <c r="K3297">
        <v>0</v>
      </c>
      <c r="N3297" t="b">
        <v>1</v>
      </c>
      <c r="O3297" t="b">
        <v>0</v>
      </c>
      <c r="P3297" t="b">
        <v>0</v>
      </c>
      <c r="Q3297">
        <v>9</v>
      </c>
      <c r="R3297">
        <v>1</v>
      </c>
      <c r="S3297">
        <v>1</v>
      </c>
      <c r="T3297">
        <v>5</v>
      </c>
      <c r="U3297" t="b">
        <v>1</v>
      </c>
      <c r="V3297" t="s">
        <v>1104</v>
      </c>
      <c r="W3297" t="s">
        <v>4922</v>
      </c>
      <c r="X3297" t="s">
        <v>14613</v>
      </c>
      <c r="Y3297">
        <v>42</v>
      </c>
      <c r="Z3297">
        <v>42</v>
      </c>
      <c r="AA3297">
        <v>8</v>
      </c>
      <c r="AB3297">
        <v>8</v>
      </c>
      <c r="AC3297">
        <v>36</v>
      </c>
    </row>
    <row r="3298" spans="1:29">
      <c r="A3298">
        <v>3674</v>
      </c>
      <c r="B3298" t="s">
        <v>806</v>
      </c>
      <c r="C3298" t="s">
        <v>4984</v>
      </c>
      <c r="J3298" t="s">
        <v>1457</v>
      </c>
      <c r="K3298">
        <v>0</v>
      </c>
      <c r="N3298" t="b">
        <v>1</v>
      </c>
      <c r="O3298" t="b">
        <v>0</v>
      </c>
      <c r="P3298" t="b">
        <v>0</v>
      </c>
      <c r="Q3298">
        <v>9</v>
      </c>
      <c r="R3298">
        <v>1</v>
      </c>
      <c r="S3298">
        <v>1</v>
      </c>
      <c r="T3298">
        <v>5</v>
      </c>
      <c r="U3298" t="b">
        <v>1</v>
      </c>
      <c r="V3298" t="s">
        <v>1104</v>
      </c>
      <c r="W3298" t="s">
        <v>4922</v>
      </c>
      <c r="X3298" t="s">
        <v>14614</v>
      </c>
      <c r="Y3298">
        <v>42</v>
      </c>
      <c r="Z3298">
        <v>42</v>
      </c>
      <c r="AA3298">
        <v>9</v>
      </c>
      <c r="AB3298">
        <v>9</v>
      </c>
      <c r="AC3298">
        <v>36</v>
      </c>
    </row>
    <row r="3299" spans="1:29">
      <c r="A3299">
        <v>3675</v>
      </c>
      <c r="B3299" t="s">
        <v>806</v>
      </c>
      <c r="C3299" t="s">
        <v>4985</v>
      </c>
      <c r="J3299" t="s">
        <v>1457</v>
      </c>
      <c r="K3299">
        <v>0</v>
      </c>
      <c r="N3299" t="b">
        <v>1</v>
      </c>
      <c r="O3299" t="b">
        <v>0</v>
      </c>
      <c r="P3299" t="b">
        <v>0</v>
      </c>
      <c r="Q3299">
        <v>9</v>
      </c>
      <c r="R3299">
        <v>1</v>
      </c>
      <c r="S3299">
        <v>1</v>
      </c>
      <c r="T3299">
        <v>5</v>
      </c>
      <c r="U3299" t="b">
        <v>1</v>
      </c>
      <c r="V3299" t="s">
        <v>1104</v>
      </c>
      <c r="W3299" t="s">
        <v>4922</v>
      </c>
      <c r="X3299" t="s">
        <v>14617</v>
      </c>
      <c r="Y3299">
        <v>43</v>
      </c>
      <c r="Z3299">
        <v>43</v>
      </c>
      <c r="AA3299">
        <v>8</v>
      </c>
      <c r="AB3299">
        <v>8</v>
      </c>
      <c r="AC3299">
        <v>36</v>
      </c>
    </row>
    <row r="3300" spans="1:29">
      <c r="A3300">
        <v>3676</v>
      </c>
      <c r="B3300" t="s">
        <v>806</v>
      </c>
      <c r="C3300" t="s">
        <v>4986</v>
      </c>
      <c r="J3300" t="s">
        <v>1457</v>
      </c>
      <c r="K3300">
        <v>0</v>
      </c>
      <c r="N3300" t="b">
        <v>1</v>
      </c>
      <c r="O3300" t="b">
        <v>0</v>
      </c>
      <c r="P3300" t="b">
        <v>0</v>
      </c>
      <c r="Q3300">
        <v>9</v>
      </c>
      <c r="R3300">
        <v>1</v>
      </c>
      <c r="S3300">
        <v>1</v>
      </c>
      <c r="T3300">
        <v>5</v>
      </c>
      <c r="U3300" t="b">
        <v>1</v>
      </c>
      <c r="V3300" t="s">
        <v>1104</v>
      </c>
      <c r="W3300" t="s">
        <v>4922</v>
      </c>
      <c r="X3300" t="s">
        <v>14618</v>
      </c>
      <c r="Y3300">
        <v>43</v>
      </c>
      <c r="Z3300">
        <v>43</v>
      </c>
      <c r="AA3300">
        <v>9</v>
      </c>
      <c r="AB3300">
        <v>9</v>
      </c>
      <c r="AC3300">
        <v>36</v>
      </c>
    </row>
    <row r="3301" spans="1:29">
      <c r="A3301">
        <v>3677</v>
      </c>
      <c r="B3301" t="s">
        <v>806</v>
      </c>
      <c r="C3301" t="s">
        <v>4987</v>
      </c>
      <c r="J3301" t="s">
        <v>1457</v>
      </c>
      <c r="K3301">
        <v>0</v>
      </c>
      <c r="N3301" t="b">
        <v>1</v>
      </c>
      <c r="O3301" t="b">
        <v>0</v>
      </c>
      <c r="P3301" t="b">
        <v>0</v>
      </c>
      <c r="Q3301">
        <v>9</v>
      </c>
      <c r="R3301">
        <v>1</v>
      </c>
      <c r="S3301">
        <v>1</v>
      </c>
      <c r="T3301">
        <v>5</v>
      </c>
      <c r="U3301" t="b">
        <v>1</v>
      </c>
      <c r="V3301" t="s">
        <v>1104</v>
      </c>
      <c r="W3301" t="s">
        <v>4922</v>
      </c>
      <c r="X3301" t="s">
        <v>14715</v>
      </c>
      <c r="Y3301">
        <v>44</v>
      </c>
      <c r="Z3301">
        <v>44</v>
      </c>
      <c r="AA3301">
        <v>8</v>
      </c>
      <c r="AB3301">
        <v>8</v>
      </c>
      <c r="AC3301">
        <v>36</v>
      </c>
    </row>
    <row r="3302" spans="1:29">
      <c r="A3302">
        <v>3678</v>
      </c>
      <c r="B3302" t="s">
        <v>806</v>
      </c>
      <c r="C3302" t="s">
        <v>4988</v>
      </c>
      <c r="J3302" t="s">
        <v>1457</v>
      </c>
      <c r="K3302">
        <v>0</v>
      </c>
      <c r="N3302" t="b">
        <v>1</v>
      </c>
      <c r="O3302" t="b">
        <v>0</v>
      </c>
      <c r="P3302" t="b">
        <v>0</v>
      </c>
      <c r="Q3302">
        <v>9</v>
      </c>
      <c r="R3302">
        <v>1</v>
      </c>
      <c r="S3302">
        <v>1</v>
      </c>
      <c r="T3302">
        <v>5</v>
      </c>
      <c r="U3302" t="b">
        <v>1</v>
      </c>
      <c r="V3302" t="s">
        <v>1104</v>
      </c>
      <c r="W3302" t="s">
        <v>4922</v>
      </c>
      <c r="X3302" t="s">
        <v>14490</v>
      </c>
      <c r="Y3302">
        <v>44</v>
      </c>
      <c r="Z3302">
        <v>44</v>
      </c>
      <c r="AA3302">
        <v>9</v>
      </c>
      <c r="AB3302">
        <v>9</v>
      </c>
      <c r="AC3302">
        <v>36</v>
      </c>
    </row>
    <row r="3303" spans="1:29">
      <c r="A3303">
        <v>3679</v>
      </c>
      <c r="B3303" t="s">
        <v>806</v>
      </c>
      <c r="C3303" t="s">
        <v>4989</v>
      </c>
      <c r="J3303" t="s">
        <v>1457</v>
      </c>
      <c r="K3303">
        <v>0</v>
      </c>
      <c r="N3303" t="b">
        <v>1</v>
      </c>
      <c r="O3303" t="b">
        <v>0</v>
      </c>
      <c r="P3303" t="b">
        <v>0</v>
      </c>
      <c r="Q3303">
        <v>9</v>
      </c>
      <c r="R3303">
        <v>1</v>
      </c>
      <c r="S3303">
        <v>1</v>
      </c>
      <c r="T3303">
        <v>5</v>
      </c>
      <c r="U3303" t="b">
        <v>1</v>
      </c>
      <c r="V3303" t="s">
        <v>1104</v>
      </c>
      <c r="W3303" t="s">
        <v>4922</v>
      </c>
      <c r="X3303" t="s">
        <v>14717</v>
      </c>
      <c r="Y3303">
        <v>45</v>
      </c>
      <c r="Z3303">
        <v>45</v>
      </c>
      <c r="AA3303">
        <v>8</v>
      </c>
      <c r="AB3303">
        <v>8</v>
      </c>
      <c r="AC3303">
        <v>36</v>
      </c>
    </row>
    <row r="3304" spans="1:29">
      <c r="A3304">
        <v>3680</v>
      </c>
      <c r="B3304" t="s">
        <v>806</v>
      </c>
      <c r="C3304" t="s">
        <v>4990</v>
      </c>
      <c r="J3304" t="s">
        <v>1457</v>
      </c>
      <c r="K3304">
        <v>0</v>
      </c>
      <c r="N3304" t="b">
        <v>1</v>
      </c>
      <c r="O3304" t="b">
        <v>0</v>
      </c>
      <c r="P3304" t="b">
        <v>0</v>
      </c>
      <c r="Q3304">
        <v>9</v>
      </c>
      <c r="R3304">
        <v>1</v>
      </c>
      <c r="S3304">
        <v>1</v>
      </c>
      <c r="T3304">
        <v>5</v>
      </c>
      <c r="U3304" t="b">
        <v>1</v>
      </c>
      <c r="V3304" t="s">
        <v>1104</v>
      </c>
      <c r="W3304" t="s">
        <v>4922</v>
      </c>
      <c r="X3304" t="s">
        <v>15355</v>
      </c>
      <c r="Y3304">
        <v>45</v>
      </c>
      <c r="Z3304">
        <v>45</v>
      </c>
      <c r="AA3304">
        <v>9</v>
      </c>
      <c r="AB3304">
        <v>9</v>
      </c>
      <c r="AC3304">
        <v>36</v>
      </c>
    </row>
    <row r="3305" spans="1:29">
      <c r="A3305">
        <v>3681</v>
      </c>
      <c r="B3305" t="s">
        <v>806</v>
      </c>
      <c r="C3305" t="s">
        <v>4991</v>
      </c>
      <c r="J3305" t="s">
        <v>1449</v>
      </c>
      <c r="K3305">
        <v>0</v>
      </c>
      <c r="N3305" t="b">
        <v>1</v>
      </c>
      <c r="O3305" t="b">
        <v>0</v>
      </c>
      <c r="P3305" t="b">
        <v>0</v>
      </c>
      <c r="Q3305">
        <v>9</v>
      </c>
      <c r="R3305">
        <v>1</v>
      </c>
      <c r="S3305">
        <v>1</v>
      </c>
      <c r="T3305">
        <v>5</v>
      </c>
      <c r="U3305" t="b">
        <v>1</v>
      </c>
      <c r="V3305" t="s">
        <v>1104</v>
      </c>
      <c r="W3305" t="s">
        <v>4922</v>
      </c>
      <c r="X3305" t="s">
        <v>15374</v>
      </c>
      <c r="Y3305">
        <v>34</v>
      </c>
      <c r="Z3305">
        <v>34</v>
      </c>
      <c r="AA3305">
        <v>2</v>
      </c>
      <c r="AB3305">
        <v>2</v>
      </c>
      <c r="AC3305">
        <v>36</v>
      </c>
    </row>
    <row r="3306" spans="1:29">
      <c r="A3306">
        <v>3682</v>
      </c>
      <c r="B3306" t="s">
        <v>806</v>
      </c>
      <c r="C3306" t="s">
        <v>4992</v>
      </c>
      <c r="J3306" t="s">
        <v>1449</v>
      </c>
      <c r="K3306">
        <v>0</v>
      </c>
      <c r="N3306" t="b">
        <v>1</v>
      </c>
      <c r="O3306" t="b">
        <v>0</v>
      </c>
      <c r="P3306" t="b">
        <v>0</v>
      </c>
      <c r="Q3306">
        <v>9</v>
      </c>
      <c r="R3306">
        <v>1</v>
      </c>
      <c r="S3306">
        <v>1</v>
      </c>
      <c r="T3306">
        <v>5</v>
      </c>
      <c r="U3306" t="b">
        <v>1</v>
      </c>
      <c r="V3306" t="s">
        <v>1104</v>
      </c>
      <c r="W3306" t="s">
        <v>4922</v>
      </c>
      <c r="X3306" t="s">
        <v>15375</v>
      </c>
      <c r="Y3306">
        <v>35</v>
      </c>
      <c r="Z3306">
        <v>35</v>
      </c>
      <c r="AA3306">
        <v>2</v>
      </c>
      <c r="AB3306">
        <v>2</v>
      </c>
      <c r="AC3306">
        <v>36</v>
      </c>
    </row>
    <row r="3307" spans="1:29">
      <c r="A3307">
        <v>3683</v>
      </c>
      <c r="B3307" t="s">
        <v>806</v>
      </c>
      <c r="C3307" t="s">
        <v>4993</v>
      </c>
      <c r="J3307" t="s">
        <v>1449</v>
      </c>
      <c r="K3307">
        <v>0</v>
      </c>
      <c r="N3307" t="b">
        <v>1</v>
      </c>
      <c r="O3307" t="b">
        <v>0</v>
      </c>
      <c r="P3307" t="b">
        <v>0</v>
      </c>
      <c r="Q3307">
        <v>9</v>
      </c>
      <c r="R3307">
        <v>1</v>
      </c>
      <c r="S3307">
        <v>1</v>
      </c>
      <c r="T3307">
        <v>5</v>
      </c>
      <c r="U3307" t="b">
        <v>1</v>
      </c>
      <c r="V3307" t="s">
        <v>1104</v>
      </c>
      <c r="W3307" t="s">
        <v>4922</v>
      </c>
      <c r="X3307" t="s">
        <v>15376</v>
      </c>
      <c r="Y3307">
        <v>36</v>
      </c>
      <c r="Z3307">
        <v>36</v>
      </c>
      <c r="AA3307">
        <v>2</v>
      </c>
      <c r="AB3307">
        <v>2</v>
      </c>
      <c r="AC3307">
        <v>36</v>
      </c>
    </row>
    <row r="3308" spans="1:29">
      <c r="A3308">
        <v>3684</v>
      </c>
      <c r="B3308" t="s">
        <v>806</v>
      </c>
      <c r="C3308" t="s">
        <v>4994</v>
      </c>
      <c r="J3308" t="s">
        <v>1449</v>
      </c>
      <c r="K3308">
        <v>0</v>
      </c>
      <c r="N3308" t="b">
        <v>1</v>
      </c>
      <c r="O3308" t="b">
        <v>0</v>
      </c>
      <c r="P3308" t="b">
        <v>0</v>
      </c>
      <c r="Q3308">
        <v>9</v>
      </c>
      <c r="R3308">
        <v>1</v>
      </c>
      <c r="S3308">
        <v>1</v>
      </c>
      <c r="T3308">
        <v>5</v>
      </c>
      <c r="U3308" t="b">
        <v>1</v>
      </c>
      <c r="V3308" t="s">
        <v>1104</v>
      </c>
      <c r="W3308" t="s">
        <v>4922</v>
      </c>
      <c r="X3308" t="s">
        <v>15377</v>
      </c>
      <c r="Y3308">
        <v>37</v>
      </c>
      <c r="Z3308">
        <v>37</v>
      </c>
      <c r="AA3308">
        <v>2</v>
      </c>
      <c r="AB3308">
        <v>2</v>
      </c>
      <c r="AC3308">
        <v>36</v>
      </c>
    </row>
    <row r="3309" spans="1:29">
      <c r="A3309">
        <v>3685</v>
      </c>
      <c r="B3309" t="s">
        <v>806</v>
      </c>
      <c r="C3309" t="s">
        <v>4995</v>
      </c>
      <c r="J3309" t="s">
        <v>1449</v>
      </c>
      <c r="K3309">
        <v>0</v>
      </c>
      <c r="N3309" t="b">
        <v>1</v>
      </c>
      <c r="O3309" t="b">
        <v>0</v>
      </c>
      <c r="P3309" t="b">
        <v>0</v>
      </c>
      <c r="Q3309">
        <v>9</v>
      </c>
      <c r="R3309">
        <v>1</v>
      </c>
      <c r="S3309">
        <v>1</v>
      </c>
      <c r="T3309">
        <v>5</v>
      </c>
      <c r="U3309" t="b">
        <v>1</v>
      </c>
      <c r="V3309" t="s">
        <v>1104</v>
      </c>
      <c r="W3309" t="s">
        <v>4922</v>
      </c>
      <c r="X3309" t="s">
        <v>15379</v>
      </c>
      <c r="Y3309">
        <v>38</v>
      </c>
      <c r="Z3309">
        <v>38</v>
      </c>
      <c r="AA3309">
        <v>2</v>
      </c>
      <c r="AB3309">
        <v>2</v>
      </c>
      <c r="AC3309">
        <v>36</v>
      </c>
    </row>
    <row r="3310" spans="1:29">
      <c r="A3310">
        <v>3686</v>
      </c>
      <c r="B3310" t="s">
        <v>806</v>
      </c>
      <c r="C3310" t="s">
        <v>4996</v>
      </c>
      <c r="J3310" t="s">
        <v>1449</v>
      </c>
      <c r="K3310">
        <v>0</v>
      </c>
      <c r="N3310" t="b">
        <v>1</v>
      </c>
      <c r="O3310" t="b">
        <v>0</v>
      </c>
      <c r="P3310" t="b">
        <v>0</v>
      </c>
      <c r="Q3310">
        <v>9</v>
      </c>
      <c r="R3310">
        <v>1</v>
      </c>
      <c r="S3310">
        <v>1</v>
      </c>
      <c r="T3310">
        <v>5</v>
      </c>
      <c r="U3310" t="b">
        <v>1</v>
      </c>
      <c r="V3310" t="s">
        <v>1104</v>
      </c>
      <c r="W3310" t="s">
        <v>4922</v>
      </c>
      <c r="X3310" t="s">
        <v>15381</v>
      </c>
      <c r="Y3310">
        <v>39</v>
      </c>
      <c r="Z3310">
        <v>39</v>
      </c>
      <c r="AA3310">
        <v>2</v>
      </c>
      <c r="AB3310">
        <v>2</v>
      </c>
      <c r="AC3310">
        <v>36</v>
      </c>
    </row>
    <row r="3311" spans="1:29">
      <c r="A3311">
        <v>3687</v>
      </c>
      <c r="B3311" t="s">
        <v>806</v>
      </c>
      <c r="C3311" t="s">
        <v>4997</v>
      </c>
      <c r="J3311" t="s">
        <v>1449</v>
      </c>
      <c r="K3311">
        <v>0</v>
      </c>
      <c r="N3311" t="b">
        <v>1</v>
      </c>
      <c r="O3311" t="b">
        <v>0</v>
      </c>
      <c r="P3311" t="b">
        <v>0</v>
      </c>
      <c r="Q3311">
        <v>9</v>
      </c>
      <c r="R3311">
        <v>1</v>
      </c>
      <c r="S3311">
        <v>1</v>
      </c>
      <c r="T3311">
        <v>5</v>
      </c>
      <c r="U3311" t="b">
        <v>1</v>
      </c>
      <c r="V3311" t="s">
        <v>1104</v>
      </c>
      <c r="W3311" t="s">
        <v>4922</v>
      </c>
      <c r="X3311" t="s">
        <v>15383</v>
      </c>
      <c r="Y3311">
        <v>40</v>
      </c>
      <c r="Z3311">
        <v>40</v>
      </c>
      <c r="AA3311">
        <v>2</v>
      </c>
      <c r="AB3311">
        <v>2</v>
      </c>
      <c r="AC3311">
        <v>36</v>
      </c>
    </row>
    <row r="3312" spans="1:29">
      <c r="A3312">
        <v>3688</v>
      </c>
      <c r="B3312" t="s">
        <v>806</v>
      </c>
      <c r="C3312" t="s">
        <v>4998</v>
      </c>
      <c r="J3312" t="s">
        <v>1449</v>
      </c>
      <c r="K3312">
        <v>0</v>
      </c>
      <c r="N3312" t="b">
        <v>1</v>
      </c>
      <c r="O3312" t="b">
        <v>0</v>
      </c>
      <c r="P3312" t="b">
        <v>0</v>
      </c>
      <c r="Q3312">
        <v>9</v>
      </c>
      <c r="R3312">
        <v>1</v>
      </c>
      <c r="S3312">
        <v>1</v>
      </c>
      <c r="T3312">
        <v>5</v>
      </c>
      <c r="U3312" t="b">
        <v>1</v>
      </c>
      <c r="V3312" t="s">
        <v>1104</v>
      </c>
      <c r="W3312" t="s">
        <v>4922</v>
      </c>
      <c r="X3312" t="s">
        <v>15345</v>
      </c>
      <c r="Y3312">
        <v>41</v>
      </c>
      <c r="Z3312">
        <v>41</v>
      </c>
      <c r="AA3312">
        <v>2</v>
      </c>
      <c r="AB3312">
        <v>2</v>
      </c>
      <c r="AC3312">
        <v>36</v>
      </c>
    </row>
    <row r="3313" spans="1:29">
      <c r="A3313">
        <v>3689</v>
      </c>
      <c r="B3313" t="s">
        <v>806</v>
      </c>
      <c r="C3313" t="s">
        <v>4999</v>
      </c>
      <c r="J3313" t="s">
        <v>1449</v>
      </c>
      <c r="K3313">
        <v>0</v>
      </c>
      <c r="N3313" t="b">
        <v>1</v>
      </c>
      <c r="O3313" t="b">
        <v>0</v>
      </c>
      <c r="P3313" t="b">
        <v>0</v>
      </c>
      <c r="Q3313">
        <v>9</v>
      </c>
      <c r="R3313">
        <v>1</v>
      </c>
      <c r="S3313">
        <v>1</v>
      </c>
      <c r="T3313">
        <v>5</v>
      </c>
      <c r="U3313" t="b">
        <v>1</v>
      </c>
      <c r="V3313" t="s">
        <v>1104</v>
      </c>
      <c r="W3313" t="s">
        <v>4922</v>
      </c>
      <c r="X3313" t="s">
        <v>15347</v>
      </c>
      <c r="Y3313">
        <v>42</v>
      </c>
      <c r="Z3313">
        <v>42</v>
      </c>
      <c r="AA3313">
        <v>2</v>
      </c>
      <c r="AB3313">
        <v>2</v>
      </c>
      <c r="AC3313">
        <v>36</v>
      </c>
    </row>
    <row r="3314" spans="1:29">
      <c r="A3314">
        <v>3690</v>
      </c>
      <c r="B3314" t="s">
        <v>806</v>
      </c>
      <c r="C3314" t="s">
        <v>5000</v>
      </c>
      <c r="J3314" t="s">
        <v>1449</v>
      </c>
      <c r="K3314">
        <v>0</v>
      </c>
      <c r="N3314" t="b">
        <v>1</v>
      </c>
      <c r="O3314" t="b">
        <v>0</v>
      </c>
      <c r="P3314" t="b">
        <v>0</v>
      </c>
      <c r="Q3314">
        <v>9</v>
      </c>
      <c r="R3314">
        <v>1</v>
      </c>
      <c r="S3314">
        <v>1</v>
      </c>
      <c r="T3314">
        <v>5</v>
      </c>
      <c r="U3314" t="b">
        <v>1</v>
      </c>
      <c r="V3314" t="s">
        <v>1104</v>
      </c>
      <c r="W3314" t="s">
        <v>4922</v>
      </c>
      <c r="X3314" t="s">
        <v>15349</v>
      </c>
      <c r="Y3314">
        <v>43</v>
      </c>
      <c r="Z3314">
        <v>43</v>
      </c>
      <c r="AA3314">
        <v>2</v>
      </c>
      <c r="AB3314">
        <v>2</v>
      </c>
      <c r="AC3314">
        <v>36</v>
      </c>
    </row>
    <row r="3315" spans="1:29">
      <c r="A3315">
        <v>3691</v>
      </c>
      <c r="B3315" t="s">
        <v>806</v>
      </c>
      <c r="C3315" t="s">
        <v>5001</v>
      </c>
      <c r="J3315" t="s">
        <v>1449</v>
      </c>
      <c r="K3315">
        <v>0</v>
      </c>
      <c r="N3315" t="b">
        <v>1</v>
      </c>
      <c r="O3315" t="b">
        <v>0</v>
      </c>
      <c r="P3315" t="b">
        <v>0</v>
      </c>
      <c r="Q3315">
        <v>9</v>
      </c>
      <c r="R3315">
        <v>1</v>
      </c>
      <c r="S3315">
        <v>1</v>
      </c>
      <c r="T3315">
        <v>5</v>
      </c>
      <c r="U3315" t="b">
        <v>1</v>
      </c>
      <c r="V3315" t="s">
        <v>1104</v>
      </c>
      <c r="W3315" t="s">
        <v>4922</v>
      </c>
      <c r="X3315" t="s">
        <v>15351</v>
      </c>
      <c r="Y3315">
        <v>44</v>
      </c>
      <c r="Z3315">
        <v>44</v>
      </c>
      <c r="AA3315">
        <v>2</v>
      </c>
      <c r="AB3315">
        <v>2</v>
      </c>
      <c r="AC3315">
        <v>36</v>
      </c>
    </row>
    <row r="3316" spans="1:29">
      <c r="A3316">
        <v>3692</v>
      </c>
      <c r="B3316" t="s">
        <v>806</v>
      </c>
      <c r="C3316" t="s">
        <v>5002</v>
      </c>
      <c r="J3316" t="s">
        <v>1449</v>
      </c>
      <c r="K3316">
        <v>0</v>
      </c>
      <c r="N3316" t="b">
        <v>1</v>
      </c>
      <c r="O3316" t="b">
        <v>0</v>
      </c>
      <c r="P3316" t="b">
        <v>0</v>
      </c>
      <c r="Q3316">
        <v>9</v>
      </c>
      <c r="R3316">
        <v>1</v>
      </c>
      <c r="S3316">
        <v>1</v>
      </c>
      <c r="T3316">
        <v>5</v>
      </c>
      <c r="U3316" t="b">
        <v>1</v>
      </c>
      <c r="V3316" t="s">
        <v>1104</v>
      </c>
      <c r="W3316" t="s">
        <v>4922</v>
      </c>
      <c r="X3316" t="s">
        <v>15353</v>
      </c>
      <c r="Y3316">
        <v>45</v>
      </c>
      <c r="Z3316">
        <v>45</v>
      </c>
      <c r="AA3316">
        <v>2</v>
      </c>
      <c r="AB3316">
        <v>2</v>
      </c>
      <c r="AC3316">
        <v>36</v>
      </c>
    </row>
    <row r="3317" spans="1:29">
      <c r="A3317">
        <v>3693</v>
      </c>
      <c r="B3317" t="s">
        <v>806</v>
      </c>
      <c r="C3317" t="s">
        <v>5003</v>
      </c>
      <c r="J3317" t="s">
        <v>1457</v>
      </c>
      <c r="K3317">
        <v>0</v>
      </c>
      <c r="N3317" t="b">
        <v>0</v>
      </c>
      <c r="O3317" t="b">
        <v>1</v>
      </c>
      <c r="P3317" t="b">
        <v>0</v>
      </c>
      <c r="Q3317">
        <v>9</v>
      </c>
      <c r="R3317">
        <v>1</v>
      </c>
      <c r="S3317">
        <v>1</v>
      </c>
      <c r="T3317">
        <v>5</v>
      </c>
      <c r="U3317" t="b">
        <v>1</v>
      </c>
      <c r="V3317" t="s">
        <v>1104</v>
      </c>
      <c r="W3317" t="s">
        <v>4922</v>
      </c>
      <c r="X3317" t="s">
        <v>14721</v>
      </c>
      <c r="Y3317">
        <v>47</v>
      </c>
      <c r="Z3317">
        <v>47</v>
      </c>
      <c r="AA3317">
        <v>8</v>
      </c>
      <c r="AB3317">
        <v>8</v>
      </c>
      <c r="AC3317">
        <v>36</v>
      </c>
    </row>
    <row r="3318" spans="1:29">
      <c r="A3318">
        <v>3694</v>
      </c>
      <c r="B3318" t="s">
        <v>806</v>
      </c>
      <c r="C3318" t="s">
        <v>5004</v>
      </c>
      <c r="J3318" t="s">
        <v>1457</v>
      </c>
      <c r="K3318">
        <v>0</v>
      </c>
      <c r="N3318" t="b">
        <v>0</v>
      </c>
      <c r="O3318" t="b">
        <v>1</v>
      </c>
      <c r="P3318" t="b">
        <v>0</v>
      </c>
      <c r="Q3318">
        <v>9</v>
      </c>
      <c r="R3318">
        <v>1</v>
      </c>
      <c r="S3318">
        <v>1</v>
      </c>
      <c r="T3318">
        <v>5</v>
      </c>
      <c r="U3318" t="b">
        <v>1</v>
      </c>
      <c r="V3318" t="s">
        <v>1104</v>
      </c>
      <c r="W3318" t="s">
        <v>4922</v>
      </c>
      <c r="X3318" t="s">
        <v>14494</v>
      </c>
      <c r="Y3318">
        <v>47</v>
      </c>
      <c r="Z3318">
        <v>47</v>
      </c>
      <c r="AA3318">
        <v>9</v>
      </c>
      <c r="AB3318">
        <v>9</v>
      </c>
      <c r="AC3318">
        <v>36</v>
      </c>
    </row>
    <row r="3319" spans="1:29">
      <c r="A3319">
        <v>3695</v>
      </c>
      <c r="B3319" t="s">
        <v>806</v>
      </c>
      <c r="C3319" t="s">
        <v>5005</v>
      </c>
      <c r="J3319" t="s">
        <v>1475</v>
      </c>
      <c r="K3319">
        <v>0</v>
      </c>
      <c r="N3319" t="b">
        <v>1</v>
      </c>
      <c r="O3319" t="b">
        <v>0</v>
      </c>
      <c r="P3319" t="b">
        <v>0</v>
      </c>
      <c r="Q3319">
        <v>9</v>
      </c>
      <c r="R3319">
        <v>1</v>
      </c>
      <c r="S3319">
        <v>1</v>
      </c>
      <c r="T3319">
        <v>5</v>
      </c>
      <c r="U3319" t="b">
        <v>1</v>
      </c>
      <c r="V3319" t="s">
        <v>1104</v>
      </c>
      <c r="W3319" t="s">
        <v>4922</v>
      </c>
      <c r="X3319" t="s">
        <v>14497</v>
      </c>
      <c r="Y3319">
        <v>48</v>
      </c>
      <c r="Z3319">
        <v>48</v>
      </c>
      <c r="AA3319">
        <v>9</v>
      </c>
      <c r="AB3319">
        <v>9</v>
      </c>
      <c r="AC3319">
        <v>36</v>
      </c>
    </row>
    <row r="3320" spans="1:29">
      <c r="A3320">
        <v>3696</v>
      </c>
      <c r="B3320" t="s">
        <v>806</v>
      </c>
      <c r="C3320" t="s">
        <v>5006</v>
      </c>
      <c r="J3320" t="s">
        <v>1457</v>
      </c>
      <c r="K3320">
        <v>0</v>
      </c>
      <c r="N3320" t="b">
        <v>0</v>
      </c>
      <c r="O3320" t="b">
        <v>1</v>
      </c>
      <c r="P3320" t="b">
        <v>0</v>
      </c>
      <c r="Q3320">
        <v>9</v>
      </c>
      <c r="R3320">
        <v>1</v>
      </c>
      <c r="S3320">
        <v>1</v>
      </c>
      <c r="T3320">
        <v>5</v>
      </c>
      <c r="U3320" t="b">
        <v>1</v>
      </c>
      <c r="V3320" t="s">
        <v>1104</v>
      </c>
      <c r="W3320" t="s">
        <v>4922</v>
      </c>
      <c r="X3320" t="s">
        <v>14500</v>
      </c>
      <c r="Y3320">
        <v>49</v>
      </c>
      <c r="Z3320">
        <v>49</v>
      </c>
      <c r="AA3320">
        <v>9</v>
      </c>
      <c r="AB3320">
        <v>9</v>
      </c>
      <c r="AC3320">
        <v>36</v>
      </c>
    </row>
    <row r="3321" spans="1:29">
      <c r="A3321">
        <v>3697</v>
      </c>
      <c r="B3321" t="s">
        <v>1516</v>
      </c>
      <c r="C3321" t="s">
        <v>5008</v>
      </c>
      <c r="D3321" t="s">
        <v>5009</v>
      </c>
      <c r="E3321" t="s">
        <v>1105</v>
      </c>
      <c r="U3321" t="b">
        <v>1</v>
      </c>
      <c r="V3321" t="s">
        <v>1105</v>
      </c>
      <c r="W3321" t="s">
        <v>5010</v>
      </c>
      <c r="X3321" t="s">
        <v>15660</v>
      </c>
      <c r="Y3321">
        <v>11</v>
      </c>
      <c r="Z3321">
        <v>37</v>
      </c>
      <c r="AA3321">
        <v>2</v>
      </c>
      <c r="AB3321">
        <v>9</v>
      </c>
      <c r="AC3321">
        <v>39</v>
      </c>
    </row>
    <row r="3322" spans="1:29">
      <c r="A3322">
        <v>3698</v>
      </c>
      <c r="B3322" t="s">
        <v>828</v>
      </c>
      <c r="C3322" t="s">
        <v>5011</v>
      </c>
      <c r="U3322" t="b">
        <v>1</v>
      </c>
      <c r="V3322" t="s">
        <v>1105</v>
      </c>
      <c r="W3322" t="s">
        <v>5010</v>
      </c>
      <c r="X3322" t="s">
        <v>15661</v>
      </c>
      <c r="Y3322">
        <v>11</v>
      </c>
      <c r="Z3322">
        <v>37</v>
      </c>
      <c r="AA3322">
        <v>2</v>
      </c>
      <c r="AB3322">
        <v>8</v>
      </c>
      <c r="AC3322">
        <v>39</v>
      </c>
    </row>
    <row r="3323" spans="1:29">
      <c r="A3323">
        <v>3699</v>
      </c>
      <c r="B3323" t="s">
        <v>1521</v>
      </c>
      <c r="C3323" t="s">
        <v>5012</v>
      </c>
      <c r="U3323" t="b">
        <v>1</v>
      </c>
      <c r="V3323" t="s">
        <v>1105</v>
      </c>
      <c r="W3323" t="s">
        <v>5010</v>
      </c>
      <c r="X3323" t="s">
        <v>15662</v>
      </c>
      <c r="Y3323">
        <v>12</v>
      </c>
      <c r="Z3323">
        <v>37</v>
      </c>
      <c r="AA3323">
        <v>2</v>
      </c>
      <c r="AB3323">
        <v>9</v>
      </c>
      <c r="AC3323">
        <v>39</v>
      </c>
    </row>
    <row r="3324" spans="1:29">
      <c r="A3324">
        <v>3700</v>
      </c>
      <c r="B3324" t="s">
        <v>806</v>
      </c>
      <c r="C3324" t="s">
        <v>5013</v>
      </c>
      <c r="J3324" t="s">
        <v>1457</v>
      </c>
      <c r="K3324">
        <v>0</v>
      </c>
      <c r="N3324" t="b">
        <v>1</v>
      </c>
      <c r="O3324" t="b">
        <v>0</v>
      </c>
      <c r="P3324" t="b">
        <v>0</v>
      </c>
      <c r="Q3324">
        <v>1</v>
      </c>
      <c r="R3324">
        <v>2</v>
      </c>
      <c r="S3324">
        <v>1</v>
      </c>
      <c r="T3324">
        <v>2</v>
      </c>
      <c r="U3324" t="b">
        <v>1</v>
      </c>
      <c r="V3324" t="s">
        <v>1105</v>
      </c>
      <c r="W3324" t="s">
        <v>5010</v>
      </c>
      <c r="X3324" t="s">
        <v>14450</v>
      </c>
      <c r="Y3324">
        <v>15</v>
      </c>
      <c r="Z3324">
        <v>15</v>
      </c>
      <c r="AA3324">
        <v>4</v>
      </c>
      <c r="AB3324">
        <v>4</v>
      </c>
      <c r="AC3324">
        <v>39</v>
      </c>
    </row>
    <row r="3325" spans="1:29">
      <c r="A3325">
        <v>3701</v>
      </c>
      <c r="B3325" t="s">
        <v>806</v>
      </c>
      <c r="C3325" t="s">
        <v>5014</v>
      </c>
      <c r="J3325" t="s">
        <v>1457</v>
      </c>
      <c r="K3325">
        <v>0</v>
      </c>
      <c r="N3325" t="b">
        <v>1</v>
      </c>
      <c r="O3325" t="b">
        <v>0</v>
      </c>
      <c r="P3325" t="b">
        <v>0</v>
      </c>
      <c r="Q3325">
        <v>1</v>
      </c>
      <c r="R3325">
        <v>2</v>
      </c>
      <c r="S3325">
        <v>1</v>
      </c>
      <c r="T3325">
        <v>2</v>
      </c>
      <c r="U3325" t="b">
        <v>1</v>
      </c>
      <c r="V3325" t="s">
        <v>1105</v>
      </c>
      <c r="W3325" t="s">
        <v>5010</v>
      </c>
      <c r="X3325" t="s">
        <v>14626</v>
      </c>
      <c r="Y3325">
        <v>15</v>
      </c>
      <c r="Z3325">
        <v>15</v>
      </c>
      <c r="AA3325">
        <v>5</v>
      </c>
      <c r="AB3325">
        <v>5</v>
      </c>
      <c r="AC3325">
        <v>39</v>
      </c>
    </row>
    <row r="3326" spans="1:29">
      <c r="A3326">
        <v>3702</v>
      </c>
      <c r="B3326" t="s">
        <v>806</v>
      </c>
      <c r="C3326" t="s">
        <v>5015</v>
      </c>
      <c r="J3326" t="s">
        <v>1457</v>
      </c>
      <c r="K3326">
        <v>0</v>
      </c>
      <c r="N3326" t="b">
        <v>1</v>
      </c>
      <c r="O3326" t="b">
        <v>0</v>
      </c>
      <c r="P3326" t="b">
        <v>0</v>
      </c>
      <c r="Q3326">
        <v>1</v>
      </c>
      <c r="R3326">
        <v>2</v>
      </c>
      <c r="S3326">
        <v>1</v>
      </c>
      <c r="T3326">
        <v>2</v>
      </c>
      <c r="U3326" t="b">
        <v>1</v>
      </c>
      <c r="V3326" t="s">
        <v>1105</v>
      </c>
      <c r="W3326" t="s">
        <v>5010</v>
      </c>
      <c r="X3326" t="s">
        <v>14451</v>
      </c>
      <c r="Y3326">
        <v>16</v>
      </c>
      <c r="Z3326">
        <v>16</v>
      </c>
      <c r="AA3326">
        <v>4</v>
      </c>
      <c r="AB3326">
        <v>4</v>
      </c>
      <c r="AC3326">
        <v>39</v>
      </c>
    </row>
    <row r="3327" spans="1:29">
      <c r="A3327">
        <v>3703</v>
      </c>
      <c r="B3327" t="s">
        <v>806</v>
      </c>
      <c r="C3327" t="s">
        <v>5016</v>
      </c>
      <c r="J3327" t="s">
        <v>1457</v>
      </c>
      <c r="K3327">
        <v>0</v>
      </c>
      <c r="N3327" t="b">
        <v>1</v>
      </c>
      <c r="O3327" t="b">
        <v>0</v>
      </c>
      <c r="P3327" t="b">
        <v>0</v>
      </c>
      <c r="Q3327">
        <v>1</v>
      </c>
      <c r="R3327">
        <v>2</v>
      </c>
      <c r="S3327">
        <v>1</v>
      </c>
      <c r="T3327">
        <v>2</v>
      </c>
      <c r="U3327" t="b">
        <v>1</v>
      </c>
      <c r="V3327" t="s">
        <v>1105</v>
      </c>
      <c r="W3327" t="s">
        <v>5010</v>
      </c>
      <c r="X3327" t="s">
        <v>14628</v>
      </c>
      <c r="Y3327">
        <v>16</v>
      </c>
      <c r="Z3327">
        <v>16</v>
      </c>
      <c r="AA3327">
        <v>5</v>
      </c>
      <c r="AB3327">
        <v>5</v>
      </c>
      <c r="AC3327">
        <v>39</v>
      </c>
    </row>
    <row r="3328" spans="1:29">
      <c r="A3328">
        <v>3704</v>
      </c>
      <c r="B3328" t="s">
        <v>806</v>
      </c>
      <c r="C3328" t="s">
        <v>5017</v>
      </c>
      <c r="J3328" t="s">
        <v>1457</v>
      </c>
      <c r="K3328">
        <v>0</v>
      </c>
      <c r="N3328" t="b">
        <v>1</v>
      </c>
      <c r="O3328" t="b">
        <v>0</v>
      </c>
      <c r="P3328" t="b">
        <v>0</v>
      </c>
      <c r="Q3328">
        <v>1</v>
      </c>
      <c r="R3328">
        <v>2</v>
      </c>
      <c r="S3328">
        <v>1</v>
      </c>
      <c r="T3328">
        <v>2</v>
      </c>
      <c r="U3328" t="b">
        <v>1</v>
      </c>
      <c r="V3328" t="s">
        <v>1105</v>
      </c>
      <c r="W3328" t="s">
        <v>5010</v>
      </c>
      <c r="X3328" t="s">
        <v>14630</v>
      </c>
      <c r="Y3328">
        <v>17</v>
      </c>
      <c r="Z3328">
        <v>17</v>
      </c>
      <c r="AA3328">
        <v>4</v>
      </c>
      <c r="AB3328">
        <v>4</v>
      </c>
      <c r="AC3328">
        <v>39</v>
      </c>
    </row>
    <row r="3329" spans="1:29">
      <c r="A3329">
        <v>3705</v>
      </c>
      <c r="B3329" t="s">
        <v>806</v>
      </c>
      <c r="C3329" t="s">
        <v>5018</v>
      </c>
      <c r="J3329" t="s">
        <v>1457</v>
      </c>
      <c r="K3329">
        <v>0</v>
      </c>
      <c r="N3329" t="b">
        <v>1</v>
      </c>
      <c r="O3329" t="b">
        <v>0</v>
      </c>
      <c r="P3329" t="b">
        <v>0</v>
      </c>
      <c r="Q3329">
        <v>1</v>
      </c>
      <c r="R3329">
        <v>2</v>
      </c>
      <c r="S3329">
        <v>1</v>
      </c>
      <c r="T3329">
        <v>2</v>
      </c>
      <c r="U3329" t="b">
        <v>1</v>
      </c>
      <c r="V3329" t="s">
        <v>1105</v>
      </c>
      <c r="W3329" t="s">
        <v>5010</v>
      </c>
      <c r="X3329" t="s">
        <v>14631</v>
      </c>
      <c r="Y3329">
        <v>17</v>
      </c>
      <c r="Z3329">
        <v>17</v>
      </c>
      <c r="AA3329">
        <v>5</v>
      </c>
      <c r="AB3329">
        <v>5</v>
      </c>
      <c r="AC3329">
        <v>39</v>
      </c>
    </row>
    <row r="3330" spans="1:29">
      <c r="A3330">
        <v>3706</v>
      </c>
      <c r="B3330" t="s">
        <v>806</v>
      </c>
      <c r="C3330" t="s">
        <v>5019</v>
      </c>
      <c r="J3330" t="s">
        <v>1457</v>
      </c>
      <c r="K3330">
        <v>0</v>
      </c>
      <c r="N3330" t="b">
        <v>1</v>
      </c>
      <c r="O3330" t="b">
        <v>0</v>
      </c>
      <c r="P3330" t="b">
        <v>0</v>
      </c>
      <c r="Q3330">
        <v>1</v>
      </c>
      <c r="R3330">
        <v>2</v>
      </c>
      <c r="S3330">
        <v>1</v>
      </c>
      <c r="T3330">
        <v>2</v>
      </c>
      <c r="U3330" t="b">
        <v>1</v>
      </c>
      <c r="V3330" t="s">
        <v>1105</v>
      </c>
      <c r="W3330" t="s">
        <v>5010</v>
      </c>
      <c r="X3330" t="s">
        <v>14633</v>
      </c>
      <c r="Y3330">
        <v>18</v>
      </c>
      <c r="Z3330">
        <v>18</v>
      </c>
      <c r="AA3330">
        <v>4</v>
      </c>
      <c r="AB3330">
        <v>4</v>
      </c>
      <c r="AC3330">
        <v>39</v>
      </c>
    </row>
    <row r="3331" spans="1:29">
      <c r="A3331">
        <v>3707</v>
      </c>
      <c r="B3331" t="s">
        <v>806</v>
      </c>
      <c r="C3331" t="s">
        <v>5020</v>
      </c>
      <c r="J3331" t="s">
        <v>1457</v>
      </c>
      <c r="K3331">
        <v>0</v>
      </c>
      <c r="N3331" t="b">
        <v>1</v>
      </c>
      <c r="O3331" t="b">
        <v>0</v>
      </c>
      <c r="P3331" t="b">
        <v>0</v>
      </c>
      <c r="Q3331">
        <v>1</v>
      </c>
      <c r="R3331">
        <v>2</v>
      </c>
      <c r="S3331">
        <v>1</v>
      </c>
      <c r="T3331">
        <v>2</v>
      </c>
      <c r="U3331" t="b">
        <v>1</v>
      </c>
      <c r="V3331" t="s">
        <v>1105</v>
      </c>
      <c r="W3331" t="s">
        <v>5010</v>
      </c>
      <c r="X3331" t="s">
        <v>14634</v>
      </c>
      <c r="Y3331">
        <v>18</v>
      </c>
      <c r="Z3331">
        <v>18</v>
      </c>
      <c r="AA3331">
        <v>5</v>
      </c>
      <c r="AB3331">
        <v>5</v>
      </c>
      <c r="AC3331">
        <v>39</v>
      </c>
    </row>
    <row r="3332" spans="1:29">
      <c r="A3332">
        <v>3708</v>
      </c>
      <c r="B3332" t="s">
        <v>806</v>
      </c>
      <c r="C3332" t="s">
        <v>5021</v>
      </c>
      <c r="J3332" t="s">
        <v>1457</v>
      </c>
      <c r="K3332">
        <v>0</v>
      </c>
      <c r="N3332" t="b">
        <v>1</v>
      </c>
      <c r="O3332" t="b">
        <v>0</v>
      </c>
      <c r="P3332" t="b">
        <v>0</v>
      </c>
      <c r="Q3332">
        <v>1</v>
      </c>
      <c r="R3332">
        <v>2</v>
      </c>
      <c r="S3332">
        <v>1</v>
      </c>
      <c r="T3332">
        <v>2</v>
      </c>
      <c r="U3332" t="b">
        <v>1</v>
      </c>
      <c r="V3332" t="s">
        <v>1105</v>
      </c>
      <c r="W3332" t="s">
        <v>5010</v>
      </c>
      <c r="X3332" t="s">
        <v>14636</v>
      </c>
      <c r="Y3332">
        <v>19</v>
      </c>
      <c r="Z3332">
        <v>19</v>
      </c>
      <c r="AA3332">
        <v>4</v>
      </c>
      <c r="AB3332">
        <v>4</v>
      </c>
      <c r="AC3332">
        <v>39</v>
      </c>
    </row>
    <row r="3333" spans="1:29">
      <c r="A3333">
        <v>3709</v>
      </c>
      <c r="B3333" t="s">
        <v>806</v>
      </c>
      <c r="C3333" t="s">
        <v>5022</v>
      </c>
      <c r="J3333" t="s">
        <v>1457</v>
      </c>
      <c r="K3333">
        <v>0</v>
      </c>
      <c r="N3333" t="b">
        <v>1</v>
      </c>
      <c r="O3333" t="b">
        <v>0</v>
      </c>
      <c r="P3333" t="b">
        <v>0</v>
      </c>
      <c r="Q3333">
        <v>1</v>
      </c>
      <c r="R3333">
        <v>2</v>
      </c>
      <c r="S3333">
        <v>1</v>
      </c>
      <c r="T3333">
        <v>2</v>
      </c>
      <c r="U3333" t="b">
        <v>1</v>
      </c>
      <c r="V3333" t="s">
        <v>1105</v>
      </c>
      <c r="W3333" t="s">
        <v>5010</v>
      </c>
      <c r="X3333" t="s">
        <v>14637</v>
      </c>
      <c r="Y3333">
        <v>19</v>
      </c>
      <c r="Z3333">
        <v>19</v>
      </c>
      <c r="AA3333">
        <v>5</v>
      </c>
      <c r="AB3333">
        <v>5</v>
      </c>
      <c r="AC3333">
        <v>39</v>
      </c>
    </row>
    <row r="3334" spans="1:29">
      <c r="A3334">
        <v>3710</v>
      </c>
      <c r="B3334" t="s">
        <v>806</v>
      </c>
      <c r="C3334" t="s">
        <v>5023</v>
      </c>
      <c r="J3334" t="s">
        <v>1457</v>
      </c>
      <c r="K3334">
        <v>0</v>
      </c>
      <c r="N3334" t="b">
        <v>1</v>
      </c>
      <c r="O3334" t="b">
        <v>0</v>
      </c>
      <c r="P3334" t="b">
        <v>0</v>
      </c>
      <c r="Q3334">
        <v>1</v>
      </c>
      <c r="R3334">
        <v>2</v>
      </c>
      <c r="S3334">
        <v>1</v>
      </c>
      <c r="T3334">
        <v>2</v>
      </c>
      <c r="U3334" t="b">
        <v>1</v>
      </c>
      <c r="V3334" t="s">
        <v>1105</v>
      </c>
      <c r="W3334" t="s">
        <v>5010</v>
      </c>
      <c r="X3334" t="s">
        <v>14639</v>
      </c>
      <c r="Y3334">
        <v>20</v>
      </c>
      <c r="Z3334">
        <v>20</v>
      </c>
      <c r="AA3334">
        <v>4</v>
      </c>
      <c r="AB3334">
        <v>4</v>
      </c>
      <c r="AC3334">
        <v>39</v>
      </c>
    </row>
    <row r="3335" spans="1:29">
      <c r="A3335">
        <v>3711</v>
      </c>
      <c r="B3335" t="s">
        <v>806</v>
      </c>
      <c r="C3335" t="s">
        <v>5024</v>
      </c>
      <c r="J3335" t="s">
        <v>1457</v>
      </c>
      <c r="K3335">
        <v>0</v>
      </c>
      <c r="N3335" t="b">
        <v>1</v>
      </c>
      <c r="O3335" t="b">
        <v>0</v>
      </c>
      <c r="P3335" t="b">
        <v>0</v>
      </c>
      <c r="Q3335">
        <v>1</v>
      </c>
      <c r="R3335">
        <v>2</v>
      </c>
      <c r="S3335">
        <v>1</v>
      </c>
      <c r="T3335">
        <v>2</v>
      </c>
      <c r="U3335" t="b">
        <v>1</v>
      </c>
      <c r="V3335" t="s">
        <v>1105</v>
      </c>
      <c r="W3335" t="s">
        <v>5010</v>
      </c>
      <c r="X3335" t="s">
        <v>14640</v>
      </c>
      <c r="Y3335">
        <v>20</v>
      </c>
      <c r="Z3335">
        <v>20</v>
      </c>
      <c r="AA3335">
        <v>5</v>
      </c>
      <c r="AB3335">
        <v>5</v>
      </c>
      <c r="AC3335">
        <v>39</v>
      </c>
    </row>
    <row r="3336" spans="1:29">
      <c r="A3336">
        <v>3712</v>
      </c>
      <c r="B3336" t="s">
        <v>806</v>
      </c>
      <c r="C3336" t="s">
        <v>5025</v>
      </c>
      <c r="J3336" t="s">
        <v>1457</v>
      </c>
      <c r="K3336">
        <v>0</v>
      </c>
      <c r="N3336" t="b">
        <v>1</v>
      </c>
      <c r="O3336" t="b">
        <v>0</v>
      </c>
      <c r="P3336" t="b">
        <v>0</v>
      </c>
      <c r="Q3336">
        <v>1</v>
      </c>
      <c r="R3336">
        <v>2</v>
      </c>
      <c r="S3336">
        <v>1</v>
      </c>
      <c r="T3336">
        <v>2</v>
      </c>
      <c r="U3336" t="b">
        <v>1</v>
      </c>
      <c r="V3336" t="s">
        <v>1105</v>
      </c>
      <c r="W3336" t="s">
        <v>5010</v>
      </c>
      <c r="X3336" t="s">
        <v>14642</v>
      </c>
      <c r="Y3336">
        <v>21</v>
      </c>
      <c r="Z3336">
        <v>21</v>
      </c>
      <c r="AA3336">
        <v>4</v>
      </c>
      <c r="AB3336">
        <v>4</v>
      </c>
      <c r="AC3336">
        <v>39</v>
      </c>
    </row>
    <row r="3337" spans="1:29">
      <c r="A3337">
        <v>3713</v>
      </c>
      <c r="B3337" t="s">
        <v>806</v>
      </c>
      <c r="C3337" t="s">
        <v>5026</v>
      </c>
      <c r="J3337" t="s">
        <v>1457</v>
      </c>
      <c r="K3337">
        <v>0</v>
      </c>
      <c r="N3337" t="b">
        <v>1</v>
      </c>
      <c r="O3337" t="b">
        <v>0</v>
      </c>
      <c r="P3337" t="b">
        <v>0</v>
      </c>
      <c r="Q3337">
        <v>1</v>
      </c>
      <c r="R3337">
        <v>2</v>
      </c>
      <c r="S3337">
        <v>1</v>
      </c>
      <c r="T3337">
        <v>2</v>
      </c>
      <c r="U3337" t="b">
        <v>1</v>
      </c>
      <c r="V3337" t="s">
        <v>1105</v>
      </c>
      <c r="W3337" t="s">
        <v>5010</v>
      </c>
      <c r="X3337" t="s">
        <v>14643</v>
      </c>
      <c r="Y3337">
        <v>21</v>
      </c>
      <c r="Z3337">
        <v>21</v>
      </c>
      <c r="AA3337">
        <v>5</v>
      </c>
      <c r="AB3337">
        <v>5</v>
      </c>
      <c r="AC3337">
        <v>39</v>
      </c>
    </row>
    <row r="3338" spans="1:29">
      <c r="A3338">
        <v>3714</v>
      </c>
      <c r="B3338" t="s">
        <v>806</v>
      </c>
      <c r="C3338" t="s">
        <v>5027</v>
      </c>
      <c r="J3338" t="s">
        <v>1457</v>
      </c>
      <c r="K3338">
        <v>0</v>
      </c>
      <c r="N3338" t="b">
        <v>1</v>
      </c>
      <c r="O3338" t="b">
        <v>0</v>
      </c>
      <c r="P3338" t="b">
        <v>0</v>
      </c>
      <c r="Q3338">
        <v>1</v>
      </c>
      <c r="R3338">
        <v>2</v>
      </c>
      <c r="S3338">
        <v>1</v>
      </c>
      <c r="T3338">
        <v>2</v>
      </c>
      <c r="U3338" t="b">
        <v>1</v>
      </c>
      <c r="V3338" t="s">
        <v>1105</v>
      </c>
      <c r="W3338" t="s">
        <v>5010</v>
      </c>
      <c r="X3338" t="s">
        <v>14462</v>
      </c>
      <c r="Y3338">
        <v>22</v>
      </c>
      <c r="Z3338">
        <v>22</v>
      </c>
      <c r="AA3338">
        <v>4</v>
      </c>
      <c r="AB3338">
        <v>4</v>
      </c>
      <c r="AC3338">
        <v>39</v>
      </c>
    </row>
    <row r="3339" spans="1:29">
      <c r="A3339">
        <v>3715</v>
      </c>
      <c r="B3339" t="s">
        <v>806</v>
      </c>
      <c r="C3339" t="s">
        <v>5028</v>
      </c>
      <c r="J3339" t="s">
        <v>1457</v>
      </c>
      <c r="K3339">
        <v>0</v>
      </c>
      <c r="N3339" t="b">
        <v>1</v>
      </c>
      <c r="O3339" t="b">
        <v>0</v>
      </c>
      <c r="P3339" t="b">
        <v>0</v>
      </c>
      <c r="Q3339">
        <v>1</v>
      </c>
      <c r="R3339">
        <v>2</v>
      </c>
      <c r="S3339">
        <v>1</v>
      </c>
      <c r="T3339">
        <v>2</v>
      </c>
      <c r="U3339" t="b">
        <v>1</v>
      </c>
      <c r="V3339" t="s">
        <v>1105</v>
      </c>
      <c r="W3339" t="s">
        <v>5010</v>
      </c>
      <c r="X3339" t="s">
        <v>14645</v>
      </c>
      <c r="Y3339">
        <v>22</v>
      </c>
      <c r="Z3339">
        <v>22</v>
      </c>
      <c r="AA3339">
        <v>5</v>
      </c>
      <c r="AB3339">
        <v>5</v>
      </c>
      <c r="AC3339">
        <v>39</v>
      </c>
    </row>
    <row r="3340" spans="1:29">
      <c r="A3340">
        <v>3716</v>
      </c>
      <c r="B3340" t="s">
        <v>806</v>
      </c>
      <c r="C3340" t="s">
        <v>5029</v>
      </c>
      <c r="J3340" t="s">
        <v>1457</v>
      </c>
      <c r="K3340">
        <v>0</v>
      </c>
      <c r="N3340" t="b">
        <v>1</v>
      </c>
      <c r="O3340" t="b">
        <v>0</v>
      </c>
      <c r="P3340" t="b">
        <v>0</v>
      </c>
      <c r="Q3340">
        <v>1</v>
      </c>
      <c r="R3340">
        <v>2</v>
      </c>
      <c r="S3340">
        <v>1</v>
      </c>
      <c r="T3340">
        <v>2</v>
      </c>
      <c r="U3340" t="b">
        <v>1</v>
      </c>
      <c r="V3340" t="s">
        <v>1105</v>
      </c>
      <c r="W3340" t="s">
        <v>5010</v>
      </c>
      <c r="X3340" t="s">
        <v>14463</v>
      </c>
      <c r="Y3340">
        <v>23</v>
      </c>
      <c r="Z3340">
        <v>23</v>
      </c>
      <c r="AA3340">
        <v>4</v>
      </c>
      <c r="AB3340">
        <v>4</v>
      </c>
      <c r="AC3340">
        <v>39</v>
      </c>
    </row>
    <row r="3341" spans="1:29">
      <c r="A3341">
        <v>3717</v>
      </c>
      <c r="B3341" t="s">
        <v>806</v>
      </c>
      <c r="C3341" t="s">
        <v>5030</v>
      </c>
      <c r="J3341" t="s">
        <v>1457</v>
      </c>
      <c r="K3341">
        <v>0</v>
      </c>
      <c r="N3341" t="b">
        <v>1</v>
      </c>
      <c r="O3341" t="b">
        <v>0</v>
      </c>
      <c r="P3341" t="b">
        <v>0</v>
      </c>
      <c r="Q3341">
        <v>1</v>
      </c>
      <c r="R3341">
        <v>2</v>
      </c>
      <c r="S3341">
        <v>1</v>
      </c>
      <c r="T3341">
        <v>2</v>
      </c>
      <c r="U3341" t="b">
        <v>1</v>
      </c>
      <c r="V3341" t="s">
        <v>1105</v>
      </c>
      <c r="W3341" t="s">
        <v>5010</v>
      </c>
      <c r="X3341" t="s">
        <v>14647</v>
      </c>
      <c r="Y3341">
        <v>23</v>
      </c>
      <c r="Z3341">
        <v>23</v>
      </c>
      <c r="AA3341">
        <v>5</v>
      </c>
      <c r="AB3341">
        <v>5</v>
      </c>
      <c r="AC3341">
        <v>39</v>
      </c>
    </row>
    <row r="3342" spans="1:29">
      <c r="A3342">
        <v>3718</v>
      </c>
      <c r="B3342" t="s">
        <v>806</v>
      </c>
      <c r="C3342" t="s">
        <v>5031</v>
      </c>
      <c r="J3342" t="s">
        <v>1457</v>
      </c>
      <c r="K3342">
        <v>0</v>
      </c>
      <c r="N3342" t="b">
        <v>1</v>
      </c>
      <c r="O3342" t="b">
        <v>0</v>
      </c>
      <c r="P3342" t="b">
        <v>0</v>
      </c>
      <c r="Q3342">
        <v>1</v>
      </c>
      <c r="R3342">
        <v>2</v>
      </c>
      <c r="S3342">
        <v>1</v>
      </c>
      <c r="T3342">
        <v>2</v>
      </c>
      <c r="U3342" t="b">
        <v>1</v>
      </c>
      <c r="V3342" t="s">
        <v>1105</v>
      </c>
      <c r="W3342" t="s">
        <v>5010</v>
      </c>
      <c r="X3342" t="s">
        <v>14464</v>
      </c>
      <c r="Y3342">
        <v>24</v>
      </c>
      <c r="Z3342">
        <v>24</v>
      </c>
      <c r="AA3342">
        <v>4</v>
      </c>
      <c r="AB3342">
        <v>4</v>
      </c>
      <c r="AC3342">
        <v>39</v>
      </c>
    </row>
    <row r="3343" spans="1:29">
      <c r="A3343">
        <v>3719</v>
      </c>
      <c r="B3343" t="s">
        <v>806</v>
      </c>
      <c r="C3343" t="s">
        <v>5032</v>
      </c>
      <c r="J3343" t="s">
        <v>1457</v>
      </c>
      <c r="K3343">
        <v>0</v>
      </c>
      <c r="N3343" t="b">
        <v>1</v>
      </c>
      <c r="O3343" t="b">
        <v>0</v>
      </c>
      <c r="P3343" t="b">
        <v>0</v>
      </c>
      <c r="Q3343">
        <v>1</v>
      </c>
      <c r="R3343">
        <v>2</v>
      </c>
      <c r="S3343">
        <v>1</v>
      </c>
      <c r="T3343">
        <v>2</v>
      </c>
      <c r="U3343" t="b">
        <v>1</v>
      </c>
      <c r="V3343" t="s">
        <v>1105</v>
      </c>
      <c r="W3343" t="s">
        <v>5010</v>
      </c>
      <c r="X3343" t="s">
        <v>14649</v>
      </c>
      <c r="Y3343">
        <v>24</v>
      </c>
      <c r="Z3343">
        <v>24</v>
      </c>
      <c r="AA3343">
        <v>5</v>
      </c>
      <c r="AB3343">
        <v>5</v>
      </c>
      <c r="AC3343">
        <v>39</v>
      </c>
    </row>
    <row r="3344" spans="1:29">
      <c r="A3344">
        <v>3720</v>
      </c>
      <c r="B3344" t="s">
        <v>806</v>
      </c>
      <c r="C3344" t="s">
        <v>5033</v>
      </c>
      <c r="J3344" t="s">
        <v>1457</v>
      </c>
      <c r="K3344">
        <v>0</v>
      </c>
      <c r="N3344" t="b">
        <v>1</v>
      </c>
      <c r="O3344" t="b">
        <v>0</v>
      </c>
      <c r="P3344" t="b">
        <v>0</v>
      </c>
      <c r="Q3344">
        <v>1</v>
      </c>
      <c r="R3344">
        <v>2</v>
      </c>
      <c r="S3344">
        <v>1</v>
      </c>
      <c r="T3344">
        <v>2</v>
      </c>
      <c r="U3344" t="b">
        <v>1</v>
      </c>
      <c r="V3344" t="s">
        <v>1105</v>
      </c>
      <c r="W3344" t="s">
        <v>5010</v>
      </c>
      <c r="X3344" t="s">
        <v>14651</v>
      </c>
      <c r="Y3344">
        <v>25</v>
      </c>
      <c r="Z3344">
        <v>25</v>
      </c>
      <c r="AA3344">
        <v>4</v>
      </c>
      <c r="AB3344">
        <v>4</v>
      </c>
      <c r="AC3344">
        <v>39</v>
      </c>
    </row>
    <row r="3345" spans="1:29">
      <c r="A3345">
        <v>3721</v>
      </c>
      <c r="B3345" t="s">
        <v>806</v>
      </c>
      <c r="C3345" t="s">
        <v>5034</v>
      </c>
      <c r="J3345" t="s">
        <v>1457</v>
      </c>
      <c r="K3345">
        <v>0</v>
      </c>
      <c r="N3345" t="b">
        <v>1</v>
      </c>
      <c r="O3345" t="b">
        <v>0</v>
      </c>
      <c r="P3345" t="b">
        <v>0</v>
      </c>
      <c r="Q3345">
        <v>1</v>
      </c>
      <c r="R3345">
        <v>2</v>
      </c>
      <c r="S3345">
        <v>1</v>
      </c>
      <c r="T3345">
        <v>2</v>
      </c>
      <c r="U3345" t="b">
        <v>1</v>
      </c>
      <c r="V3345" t="s">
        <v>1105</v>
      </c>
      <c r="W3345" t="s">
        <v>5010</v>
      </c>
      <c r="X3345" t="s">
        <v>14652</v>
      </c>
      <c r="Y3345">
        <v>25</v>
      </c>
      <c r="Z3345">
        <v>25</v>
      </c>
      <c r="AA3345">
        <v>5</v>
      </c>
      <c r="AB3345">
        <v>5</v>
      </c>
      <c r="AC3345">
        <v>39</v>
      </c>
    </row>
    <row r="3346" spans="1:29">
      <c r="A3346">
        <v>3722</v>
      </c>
      <c r="B3346" t="s">
        <v>806</v>
      </c>
      <c r="C3346" t="s">
        <v>5035</v>
      </c>
      <c r="J3346" t="s">
        <v>1457</v>
      </c>
      <c r="K3346">
        <v>0</v>
      </c>
      <c r="N3346" t="b">
        <v>1</v>
      </c>
      <c r="O3346" t="b">
        <v>0</v>
      </c>
      <c r="P3346" t="b">
        <v>0</v>
      </c>
      <c r="Q3346">
        <v>1</v>
      </c>
      <c r="R3346">
        <v>2</v>
      </c>
      <c r="S3346">
        <v>1</v>
      </c>
      <c r="T3346">
        <v>2</v>
      </c>
      <c r="U3346" t="b">
        <v>1</v>
      </c>
      <c r="V3346" t="s">
        <v>1105</v>
      </c>
      <c r="W3346" t="s">
        <v>5010</v>
      </c>
      <c r="X3346" t="s">
        <v>14537</v>
      </c>
      <c r="Y3346">
        <v>26</v>
      </c>
      <c r="Z3346">
        <v>26</v>
      </c>
      <c r="AA3346">
        <v>4</v>
      </c>
      <c r="AB3346">
        <v>4</v>
      </c>
      <c r="AC3346">
        <v>39</v>
      </c>
    </row>
    <row r="3347" spans="1:29">
      <c r="A3347">
        <v>3723</v>
      </c>
      <c r="B3347" t="s">
        <v>806</v>
      </c>
      <c r="C3347" t="s">
        <v>5036</v>
      </c>
      <c r="J3347" t="s">
        <v>1457</v>
      </c>
      <c r="K3347">
        <v>0</v>
      </c>
      <c r="N3347" t="b">
        <v>1</v>
      </c>
      <c r="O3347" t="b">
        <v>0</v>
      </c>
      <c r="P3347" t="b">
        <v>0</v>
      </c>
      <c r="Q3347">
        <v>1</v>
      </c>
      <c r="R3347">
        <v>2</v>
      </c>
      <c r="S3347">
        <v>1</v>
      </c>
      <c r="T3347">
        <v>2</v>
      </c>
      <c r="U3347" t="b">
        <v>1</v>
      </c>
      <c r="V3347" t="s">
        <v>1105</v>
      </c>
      <c r="W3347" t="s">
        <v>5010</v>
      </c>
      <c r="X3347" t="s">
        <v>14654</v>
      </c>
      <c r="Y3347">
        <v>26</v>
      </c>
      <c r="Z3347">
        <v>26</v>
      </c>
      <c r="AA3347">
        <v>5</v>
      </c>
      <c r="AB3347">
        <v>5</v>
      </c>
      <c r="AC3347">
        <v>39</v>
      </c>
    </row>
    <row r="3348" spans="1:29">
      <c r="A3348">
        <v>3724</v>
      </c>
      <c r="B3348" t="s">
        <v>806</v>
      </c>
      <c r="C3348" t="s">
        <v>5037</v>
      </c>
      <c r="J3348" t="s">
        <v>1457</v>
      </c>
      <c r="K3348">
        <v>0</v>
      </c>
      <c r="N3348" t="b">
        <v>1</v>
      </c>
      <c r="O3348" t="b">
        <v>0</v>
      </c>
      <c r="P3348" t="b">
        <v>0</v>
      </c>
      <c r="Q3348">
        <v>1</v>
      </c>
      <c r="R3348">
        <v>2</v>
      </c>
      <c r="S3348">
        <v>1</v>
      </c>
      <c r="T3348">
        <v>2</v>
      </c>
      <c r="U3348" t="b">
        <v>1</v>
      </c>
      <c r="V3348" t="s">
        <v>1105</v>
      </c>
      <c r="W3348" t="s">
        <v>5010</v>
      </c>
      <c r="X3348" t="s">
        <v>14765</v>
      </c>
      <c r="Y3348">
        <v>27</v>
      </c>
      <c r="Z3348">
        <v>27</v>
      </c>
      <c r="AA3348">
        <v>4</v>
      </c>
      <c r="AB3348">
        <v>4</v>
      </c>
      <c r="AC3348">
        <v>39</v>
      </c>
    </row>
    <row r="3349" spans="1:29">
      <c r="A3349">
        <v>3725</v>
      </c>
      <c r="B3349" t="s">
        <v>806</v>
      </c>
      <c r="C3349" t="s">
        <v>5038</v>
      </c>
      <c r="J3349" t="s">
        <v>1457</v>
      </c>
      <c r="K3349">
        <v>0</v>
      </c>
      <c r="N3349" t="b">
        <v>1</v>
      </c>
      <c r="O3349" t="b">
        <v>0</v>
      </c>
      <c r="P3349" t="b">
        <v>0</v>
      </c>
      <c r="Q3349">
        <v>1</v>
      </c>
      <c r="R3349">
        <v>2</v>
      </c>
      <c r="S3349">
        <v>1</v>
      </c>
      <c r="T3349">
        <v>2</v>
      </c>
      <c r="U3349" t="b">
        <v>1</v>
      </c>
      <c r="V3349" t="s">
        <v>1105</v>
      </c>
      <c r="W3349" t="s">
        <v>5010</v>
      </c>
      <c r="X3349" t="s">
        <v>14766</v>
      </c>
      <c r="Y3349">
        <v>27</v>
      </c>
      <c r="Z3349">
        <v>27</v>
      </c>
      <c r="AA3349">
        <v>5</v>
      </c>
      <c r="AB3349">
        <v>5</v>
      </c>
      <c r="AC3349">
        <v>39</v>
      </c>
    </row>
    <row r="3350" spans="1:29">
      <c r="A3350">
        <v>3726</v>
      </c>
      <c r="B3350" t="s">
        <v>806</v>
      </c>
      <c r="C3350" t="s">
        <v>5039</v>
      </c>
      <c r="J3350" t="s">
        <v>1457</v>
      </c>
      <c r="K3350">
        <v>0</v>
      </c>
      <c r="N3350" t="b">
        <v>1</v>
      </c>
      <c r="O3350" t="b">
        <v>0</v>
      </c>
      <c r="P3350" t="b">
        <v>0</v>
      </c>
      <c r="Q3350">
        <v>1</v>
      </c>
      <c r="R3350">
        <v>2</v>
      </c>
      <c r="S3350">
        <v>1</v>
      </c>
      <c r="T3350">
        <v>2</v>
      </c>
      <c r="U3350" t="b">
        <v>1</v>
      </c>
      <c r="V3350" t="s">
        <v>1105</v>
      </c>
      <c r="W3350" t="s">
        <v>5010</v>
      </c>
      <c r="X3350" t="s">
        <v>14538</v>
      </c>
      <c r="Y3350">
        <v>28</v>
      </c>
      <c r="Z3350">
        <v>28</v>
      </c>
      <c r="AA3350">
        <v>4</v>
      </c>
      <c r="AB3350">
        <v>4</v>
      </c>
      <c r="AC3350">
        <v>39</v>
      </c>
    </row>
    <row r="3351" spans="1:29">
      <c r="A3351">
        <v>3727</v>
      </c>
      <c r="B3351" t="s">
        <v>806</v>
      </c>
      <c r="C3351" t="s">
        <v>5040</v>
      </c>
      <c r="J3351" t="s">
        <v>1457</v>
      </c>
      <c r="K3351">
        <v>0</v>
      </c>
      <c r="N3351" t="b">
        <v>1</v>
      </c>
      <c r="O3351" t="b">
        <v>0</v>
      </c>
      <c r="P3351" t="b">
        <v>0</v>
      </c>
      <c r="Q3351">
        <v>1</v>
      </c>
      <c r="R3351">
        <v>2</v>
      </c>
      <c r="S3351">
        <v>1</v>
      </c>
      <c r="T3351">
        <v>2</v>
      </c>
      <c r="U3351" t="b">
        <v>1</v>
      </c>
      <c r="V3351" t="s">
        <v>1105</v>
      </c>
      <c r="W3351" t="s">
        <v>5010</v>
      </c>
      <c r="X3351" t="s">
        <v>14690</v>
      </c>
      <c r="Y3351">
        <v>28</v>
      </c>
      <c r="Z3351">
        <v>28</v>
      </c>
      <c r="AA3351">
        <v>5</v>
      </c>
      <c r="AB3351">
        <v>5</v>
      </c>
      <c r="AC3351">
        <v>39</v>
      </c>
    </row>
    <row r="3352" spans="1:29">
      <c r="A3352">
        <v>3728</v>
      </c>
      <c r="B3352" t="s">
        <v>806</v>
      </c>
      <c r="C3352" t="s">
        <v>5041</v>
      </c>
      <c r="J3352" t="s">
        <v>1457</v>
      </c>
      <c r="K3352">
        <v>0</v>
      </c>
      <c r="N3352" t="b">
        <v>1</v>
      </c>
      <c r="O3352" t="b">
        <v>0</v>
      </c>
      <c r="P3352" t="b">
        <v>0</v>
      </c>
      <c r="Q3352">
        <v>1</v>
      </c>
      <c r="R3352">
        <v>2</v>
      </c>
      <c r="S3352">
        <v>1</v>
      </c>
      <c r="T3352">
        <v>2</v>
      </c>
      <c r="U3352" t="b">
        <v>1</v>
      </c>
      <c r="V3352" t="s">
        <v>1105</v>
      </c>
      <c r="W3352" t="s">
        <v>5010</v>
      </c>
      <c r="X3352" t="s">
        <v>14767</v>
      </c>
      <c r="Y3352">
        <v>29</v>
      </c>
      <c r="Z3352">
        <v>29</v>
      </c>
      <c r="AA3352">
        <v>4</v>
      </c>
      <c r="AB3352">
        <v>4</v>
      </c>
      <c r="AC3352">
        <v>39</v>
      </c>
    </row>
    <row r="3353" spans="1:29">
      <c r="A3353">
        <v>3729</v>
      </c>
      <c r="B3353" t="s">
        <v>806</v>
      </c>
      <c r="C3353" t="s">
        <v>5042</v>
      </c>
      <c r="J3353" t="s">
        <v>1457</v>
      </c>
      <c r="K3353">
        <v>0</v>
      </c>
      <c r="N3353" t="b">
        <v>1</v>
      </c>
      <c r="O3353" t="b">
        <v>0</v>
      </c>
      <c r="P3353" t="b">
        <v>0</v>
      </c>
      <c r="Q3353">
        <v>1</v>
      </c>
      <c r="R3353">
        <v>2</v>
      </c>
      <c r="S3353">
        <v>1</v>
      </c>
      <c r="T3353">
        <v>2</v>
      </c>
      <c r="U3353" t="b">
        <v>1</v>
      </c>
      <c r="V3353" t="s">
        <v>1105</v>
      </c>
      <c r="W3353" t="s">
        <v>5010</v>
      </c>
      <c r="X3353" t="s">
        <v>14768</v>
      </c>
      <c r="Y3353">
        <v>29</v>
      </c>
      <c r="Z3353">
        <v>29</v>
      </c>
      <c r="AA3353">
        <v>5</v>
      </c>
      <c r="AB3353">
        <v>5</v>
      </c>
      <c r="AC3353">
        <v>39</v>
      </c>
    </row>
    <row r="3354" spans="1:29">
      <c r="A3354">
        <v>3730</v>
      </c>
      <c r="B3354" t="s">
        <v>806</v>
      </c>
      <c r="C3354" t="s">
        <v>5043</v>
      </c>
      <c r="J3354" t="s">
        <v>1457</v>
      </c>
      <c r="K3354">
        <v>0</v>
      </c>
      <c r="N3354" t="b">
        <v>1</v>
      </c>
      <c r="O3354" t="b">
        <v>0</v>
      </c>
      <c r="P3354" t="b">
        <v>0</v>
      </c>
      <c r="Q3354">
        <v>1</v>
      </c>
      <c r="R3354">
        <v>2</v>
      </c>
      <c r="S3354">
        <v>1</v>
      </c>
      <c r="T3354">
        <v>2</v>
      </c>
      <c r="U3354" t="b">
        <v>1</v>
      </c>
      <c r="V3354" t="s">
        <v>1105</v>
      </c>
      <c r="W3354" t="s">
        <v>5010</v>
      </c>
      <c r="X3354" t="s">
        <v>14769</v>
      </c>
      <c r="Y3354">
        <v>30</v>
      </c>
      <c r="Z3354">
        <v>30</v>
      </c>
      <c r="AA3354">
        <v>4</v>
      </c>
      <c r="AB3354">
        <v>4</v>
      </c>
      <c r="AC3354">
        <v>39</v>
      </c>
    </row>
    <row r="3355" spans="1:29">
      <c r="A3355">
        <v>3731</v>
      </c>
      <c r="B3355" t="s">
        <v>806</v>
      </c>
      <c r="C3355" t="s">
        <v>5044</v>
      </c>
      <c r="J3355" t="s">
        <v>1457</v>
      </c>
      <c r="K3355">
        <v>0</v>
      </c>
      <c r="N3355" t="b">
        <v>1</v>
      </c>
      <c r="O3355" t="b">
        <v>0</v>
      </c>
      <c r="P3355" t="b">
        <v>0</v>
      </c>
      <c r="Q3355">
        <v>1</v>
      </c>
      <c r="R3355">
        <v>2</v>
      </c>
      <c r="S3355">
        <v>1</v>
      </c>
      <c r="T3355">
        <v>2</v>
      </c>
      <c r="U3355" t="b">
        <v>1</v>
      </c>
      <c r="V3355" t="s">
        <v>1105</v>
      </c>
      <c r="W3355" t="s">
        <v>5010</v>
      </c>
      <c r="X3355" t="s">
        <v>14555</v>
      </c>
      <c r="Y3355">
        <v>30</v>
      </c>
      <c r="Z3355">
        <v>30</v>
      </c>
      <c r="AA3355">
        <v>5</v>
      </c>
      <c r="AB3355">
        <v>5</v>
      </c>
      <c r="AC3355">
        <v>39</v>
      </c>
    </row>
    <row r="3356" spans="1:29">
      <c r="A3356">
        <v>3732</v>
      </c>
      <c r="B3356" t="s">
        <v>806</v>
      </c>
      <c r="C3356" t="s">
        <v>5045</v>
      </c>
      <c r="J3356" t="s">
        <v>1457</v>
      </c>
      <c r="K3356">
        <v>0</v>
      </c>
      <c r="N3356" t="b">
        <v>1</v>
      </c>
      <c r="O3356" t="b">
        <v>0</v>
      </c>
      <c r="P3356" t="b">
        <v>0</v>
      </c>
      <c r="Q3356">
        <v>1</v>
      </c>
      <c r="R3356">
        <v>2</v>
      </c>
      <c r="S3356">
        <v>1</v>
      </c>
      <c r="T3356">
        <v>2</v>
      </c>
      <c r="U3356" t="b">
        <v>1</v>
      </c>
      <c r="V3356" t="s">
        <v>1105</v>
      </c>
      <c r="W3356" t="s">
        <v>5010</v>
      </c>
      <c r="X3356" t="s">
        <v>14770</v>
      </c>
      <c r="Y3356">
        <v>31</v>
      </c>
      <c r="Z3356">
        <v>31</v>
      </c>
      <c r="AA3356">
        <v>4</v>
      </c>
      <c r="AB3356">
        <v>4</v>
      </c>
      <c r="AC3356">
        <v>39</v>
      </c>
    </row>
    <row r="3357" spans="1:29">
      <c r="A3357">
        <v>3733</v>
      </c>
      <c r="B3357" t="s">
        <v>806</v>
      </c>
      <c r="C3357" t="s">
        <v>5046</v>
      </c>
      <c r="J3357" t="s">
        <v>1457</v>
      </c>
      <c r="K3357">
        <v>0</v>
      </c>
      <c r="N3357" t="b">
        <v>1</v>
      </c>
      <c r="O3357" t="b">
        <v>0</v>
      </c>
      <c r="P3357" t="b">
        <v>0</v>
      </c>
      <c r="Q3357">
        <v>1</v>
      </c>
      <c r="R3357">
        <v>2</v>
      </c>
      <c r="S3357">
        <v>1</v>
      </c>
      <c r="T3357">
        <v>2</v>
      </c>
      <c r="U3357" t="b">
        <v>1</v>
      </c>
      <c r="V3357" t="s">
        <v>1105</v>
      </c>
      <c r="W3357" t="s">
        <v>5010</v>
      </c>
      <c r="X3357" t="s">
        <v>14771</v>
      </c>
      <c r="Y3357">
        <v>31</v>
      </c>
      <c r="Z3357">
        <v>31</v>
      </c>
      <c r="AA3357">
        <v>5</v>
      </c>
      <c r="AB3357">
        <v>5</v>
      </c>
      <c r="AC3357">
        <v>39</v>
      </c>
    </row>
    <row r="3358" spans="1:29">
      <c r="A3358">
        <v>3734</v>
      </c>
      <c r="B3358" t="s">
        <v>806</v>
      </c>
      <c r="C3358" t="s">
        <v>5047</v>
      </c>
      <c r="J3358" t="s">
        <v>1457</v>
      </c>
      <c r="K3358">
        <v>0</v>
      </c>
      <c r="N3358" t="b">
        <v>1</v>
      </c>
      <c r="O3358" t="b">
        <v>0</v>
      </c>
      <c r="P3358" t="b">
        <v>0</v>
      </c>
      <c r="Q3358">
        <v>1</v>
      </c>
      <c r="R3358">
        <v>2</v>
      </c>
      <c r="S3358">
        <v>1</v>
      </c>
      <c r="T3358">
        <v>2</v>
      </c>
      <c r="U3358" t="b">
        <v>1</v>
      </c>
      <c r="V3358" t="s">
        <v>1105</v>
      </c>
      <c r="W3358" t="s">
        <v>5010</v>
      </c>
      <c r="X3358" t="s">
        <v>14793</v>
      </c>
      <c r="Y3358">
        <v>32</v>
      </c>
      <c r="Z3358">
        <v>32</v>
      </c>
      <c r="AA3358">
        <v>4</v>
      </c>
      <c r="AB3358">
        <v>4</v>
      </c>
      <c r="AC3358">
        <v>39</v>
      </c>
    </row>
    <row r="3359" spans="1:29">
      <c r="A3359">
        <v>3735</v>
      </c>
      <c r="B3359" t="s">
        <v>806</v>
      </c>
      <c r="C3359" t="s">
        <v>5048</v>
      </c>
      <c r="J3359" t="s">
        <v>1457</v>
      </c>
      <c r="K3359">
        <v>0</v>
      </c>
      <c r="N3359" t="b">
        <v>1</v>
      </c>
      <c r="O3359" t="b">
        <v>0</v>
      </c>
      <c r="P3359" t="b">
        <v>0</v>
      </c>
      <c r="Q3359">
        <v>1</v>
      </c>
      <c r="R3359">
        <v>2</v>
      </c>
      <c r="S3359">
        <v>1</v>
      </c>
      <c r="T3359">
        <v>2</v>
      </c>
      <c r="U3359" t="b">
        <v>1</v>
      </c>
      <c r="V3359" t="s">
        <v>1105</v>
      </c>
      <c r="W3359" t="s">
        <v>5010</v>
      </c>
      <c r="X3359" t="s">
        <v>14794</v>
      </c>
      <c r="Y3359">
        <v>32</v>
      </c>
      <c r="Z3359">
        <v>32</v>
      </c>
      <c r="AA3359">
        <v>5</v>
      </c>
      <c r="AB3359">
        <v>5</v>
      </c>
      <c r="AC3359">
        <v>39</v>
      </c>
    </row>
    <row r="3360" spans="1:29">
      <c r="A3360">
        <v>3736</v>
      </c>
      <c r="B3360" t="s">
        <v>806</v>
      </c>
      <c r="C3360" t="s">
        <v>5049</v>
      </c>
      <c r="J3360" t="s">
        <v>1457</v>
      </c>
      <c r="K3360">
        <v>0</v>
      </c>
      <c r="N3360" t="b">
        <v>1</v>
      </c>
      <c r="O3360" t="b">
        <v>0</v>
      </c>
      <c r="P3360" t="b">
        <v>0</v>
      </c>
      <c r="Q3360">
        <v>1</v>
      </c>
      <c r="R3360">
        <v>2</v>
      </c>
      <c r="S3360">
        <v>1</v>
      </c>
      <c r="T3360">
        <v>2</v>
      </c>
      <c r="U3360" t="b">
        <v>1</v>
      </c>
      <c r="V3360" t="s">
        <v>1105</v>
      </c>
      <c r="W3360" t="s">
        <v>5010</v>
      </c>
      <c r="X3360" t="s">
        <v>14667</v>
      </c>
      <c r="Y3360">
        <v>15</v>
      </c>
      <c r="Z3360">
        <v>15</v>
      </c>
      <c r="AA3360">
        <v>7</v>
      </c>
      <c r="AB3360">
        <v>7</v>
      </c>
      <c r="AC3360">
        <v>39</v>
      </c>
    </row>
    <row r="3361" spans="1:29">
      <c r="A3361">
        <v>3737</v>
      </c>
      <c r="B3361" t="s">
        <v>806</v>
      </c>
      <c r="C3361" t="s">
        <v>5050</v>
      </c>
      <c r="J3361" t="s">
        <v>1457</v>
      </c>
      <c r="K3361">
        <v>0</v>
      </c>
      <c r="N3361" t="b">
        <v>1</v>
      </c>
      <c r="O3361" t="b">
        <v>0</v>
      </c>
      <c r="P3361" t="b">
        <v>0</v>
      </c>
      <c r="Q3361">
        <v>1</v>
      </c>
      <c r="R3361">
        <v>2</v>
      </c>
      <c r="S3361">
        <v>1</v>
      </c>
      <c r="T3361">
        <v>2</v>
      </c>
      <c r="U3361" t="b">
        <v>1</v>
      </c>
      <c r="V3361" t="s">
        <v>1105</v>
      </c>
      <c r="W3361" t="s">
        <v>5010</v>
      </c>
      <c r="X3361" t="s">
        <v>14668</v>
      </c>
      <c r="Y3361">
        <v>16</v>
      </c>
      <c r="Z3361">
        <v>16</v>
      </c>
      <c r="AA3361">
        <v>7</v>
      </c>
      <c r="AB3361">
        <v>7</v>
      </c>
      <c r="AC3361">
        <v>39</v>
      </c>
    </row>
    <row r="3362" spans="1:29">
      <c r="A3362">
        <v>3738</v>
      </c>
      <c r="B3362" t="s">
        <v>806</v>
      </c>
      <c r="C3362" t="s">
        <v>5051</v>
      </c>
      <c r="J3362" t="s">
        <v>1457</v>
      </c>
      <c r="K3362">
        <v>0</v>
      </c>
      <c r="N3362" t="b">
        <v>1</v>
      </c>
      <c r="O3362" t="b">
        <v>0</v>
      </c>
      <c r="P3362" t="b">
        <v>0</v>
      </c>
      <c r="Q3362">
        <v>1</v>
      </c>
      <c r="R3362">
        <v>2</v>
      </c>
      <c r="S3362">
        <v>1</v>
      </c>
      <c r="T3362">
        <v>2</v>
      </c>
      <c r="U3362" t="b">
        <v>1</v>
      </c>
      <c r="V3362" t="s">
        <v>1105</v>
      </c>
      <c r="W3362" t="s">
        <v>5010</v>
      </c>
      <c r="X3362" t="s">
        <v>14669</v>
      </c>
      <c r="Y3362">
        <v>17</v>
      </c>
      <c r="Z3362">
        <v>17</v>
      </c>
      <c r="AA3362">
        <v>7</v>
      </c>
      <c r="AB3362">
        <v>7</v>
      </c>
      <c r="AC3362">
        <v>39</v>
      </c>
    </row>
    <row r="3363" spans="1:29">
      <c r="A3363">
        <v>3739</v>
      </c>
      <c r="B3363" t="s">
        <v>806</v>
      </c>
      <c r="C3363" t="s">
        <v>5052</v>
      </c>
      <c r="J3363" t="s">
        <v>1457</v>
      </c>
      <c r="K3363">
        <v>0</v>
      </c>
      <c r="N3363" t="b">
        <v>1</v>
      </c>
      <c r="O3363" t="b">
        <v>0</v>
      </c>
      <c r="P3363" t="b">
        <v>0</v>
      </c>
      <c r="Q3363">
        <v>1</v>
      </c>
      <c r="R3363">
        <v>2</v>
      </c>
      <c r="S3363">
        <v>1</v>
      </c>
      <c r="T3363">
        <v>2</v>
      </c>
      <c r="U3363" t="b">
        <v>1</v>
      </c>
      <c r="V3363" t="s">
        <v>1105</v>
      </c>
      <c r="W3363" t="s">
        <v>5010</v>
      </c>
      <c r="X3363" t="s">
        <v>14670</v>
      </c>
      <c r="Y3363">
        <v>18</v>
      </c>
      <c r="Z3363">
        <v>18</v>
      </c>
      <c r="AA3363">
        <v>7</v>
      </c>
      <c r="AB3363">
        <v>7</v>
      </c>
      <c r="AC3363">
        <v>39</v>
      </c>
    </row>
    <row r="3364" spans="1:29">
      <c r="A3364">
        <v>3740</v>
      </c>
      <c r="B3364" t="s">
        <v>806</v>
      </c>
      <c r="C3364" t="s">
        <v>5053</v>
      </c>
      <c r="J3364" t="s">
        <v>1457</v>
      </c>
      <c r="K3364">
        <v>0</v>
      </c>
      <c r="N3364" t="b">
        <v>1</v>
      </c>
      <c r="O3364" t="b">
        <v>0</v>
      </c>
      <c r="P3364" t="b">
        <v>0</v>
      </c>
      <c r="Q3364">
        <v>1</v>
      </c>
      <c r="R3364">
        <v>2</v>
      </c>
      <c r="S3364">
        <v>1</v>
      </c>
      <c r="T3364">
        <v>2</v>
      </c>
      <c r="U3364" t="b">
        <v>1</v>
      </c>
      <c r="V3364" t="s">
        <v>1105</v>
      </c>
      <c r="W3364" t="s">
        <v>5010</v>
      </c>
      <c r="X3364" t="s">
        <v>14671</v>
      </c>
      <c r="Y3364">
        <v>19</v>
      </c>
      <c r="Z3364">
        <v>19</v>
      </c>
      <c r="AA3364">
        <v>7</v>
      </c>
      <c r="AB3364">
        <v>7</v>
      </c>
      <c r="AC3364">
        <v>39</v>
      </c>
    </row>
    <row r="3365" spans="1:29">
      <c r="A3365">
        <v>3741</v>
      </c>
      <c r="B3365" t="s">
        <v>806</v>
      </c>
      <c r="C3365" t="s">
        <v>5054</v>
      </c>
      <c r="J3365" t="s">
        <v>1457</v>
      </c>
      <c r="K3365">
        <v>0</v>
      </c>
      <c r="N3365" t="b">
        <v>1</v>
      </c>
      <c r="O3365" t="b">
        <v>0</v>
      </c>
      <c r="P3365" t="b">
        <v>0</v>
      </c>
      <c r="Q3365">
        <v>1</v>
      </c>
      <c r="R3365">
        <v>2</v>
      </c>
      <c r="S3365">
        <v>1</v>
      </c>
      <c r="T3365">
        <v>2</v>
      </c>
      <c r="U3365" t="b">
        <v>1</v>
      </c>
      <c r="V3365" t="s">
        <v>1105</v>
      </c>
      <c r="W3365" t="s">
        <v>5010</v>
      </c>
      <c r="X3365" t="s">
        <v>14566</v>
      </c>
      <c r="Y3365">
        <v>20</v>
      </c>
      <c r="Z3365">
        <v>20</v>
      </c>
      <c r="AA3365">
        <v>7</v>
      </c>
      <c r="AB3365">
        <v>7</v>
      </c>
      <c r="AC3365">
        <v>39</v>
      </c>
    </row>
    <row r="3366" spans="1:29">
      <c r="A3366">
        <v>3742</v>
      </c>
      <c r="B3366" t="s">
        <v>806</v>
      </c>
      <c r="C3366" t="s">
        <v>5055</v>
      </c>
      <c r="J3366" t="s">
        <v>1457</v>
      </c>
      <c r="K3366">
        <v>0</v>
      </c>
      <c r="N3366" t="b">
        <v>1</v>
      </c>
      <c r="O3366" t="b">
        <v>0</v>
      </c>
      <c r="P3366" t="b">
        <v>0</v>
      </c>
      <c r="Q3366">
        <v>1</v>
      </c>
      <c r="R3366">
        <v>2</v>
      </c>
      <c r="S3366">
        <v>1</v>
      </c>
      <c r="T3366">
        <v>2</v>
      </c>
      <c r="U3366" t="b">
        <v>1</v>
      </c>
      <c r="V3366" t="s">
        <v>1105</v>
      </c>
      <c r="W3366" t="s">
        <v>5010</v>
      </c>
      <c r="X3366" t="s">
        <v>14567</v>
      </c>
      <c r="Y3366">
        <v>21</v>
      </c>
      <c r="Z3366">
        <v>21</v>
      </c>
      <c r="AA3366">
        <v>7</v>
      </c>
      <c r="AB3366">
        <v>7</v>
      </c>
      <c r="AC3366">
        <v>39</v>
      </c>
    </row>
    <row r="3367" spans="1:29">
      <c r="A3367">
        <v>3743</v>
      </c>
      <c r="B3367" t="s">
        <v>806</v>
      </c>
      <c r="C3367" t="s">
        <v>5056</v>
      </c>
      <c r="J3367" t="s">
        <v>1457</v>
      </c>
      <c r="K3367">
        <v>0</v>
      </c>
      <c r="N3367" t="b">
        <v>1</v>
      </c>
      <c r="O3367" t="b">
        <v>0</v>
      </c>
      <c r="P3367" t="b">
        <v>0</v>
      </c>
      <c r="Q3367">
        <v>1</v>
      </c>
      <c r="R3367">
        <v>2</v>
      </c>
      <c r="S3367">
        <v>1</v>
      </c>
      <c r="T3367">
        <v>2</v>
      </c>
      <c r="U3367" t="b">
        <v>1</v>
      </c>
      <c r="V3367" t="s">
        <v>1105</v>
      </c>
      <c r="W3367" t="s">
        <v>5010</v>
      </c>
      <c r="X3367" t="s">
        <v>14568</v>
      </c>
      <c r="Y3367">
        <v>22</v>
      </c>
      <c r="Z3367">
        <v>22</v>
      </c>
      <c r="AA3367">
        <v>7</v>
      </c>
      <c r="AB3367">
        <v>7</v>
      </c>
      <c r="AC3367">
        <v>39</v>
      </c>
    </row>
    <row r="3368" spans="1:29">
      <c r="A3368">
        <v>3744</v>
      </c>
      <c r="B3368" t="s">
        <v>806</v>
      </c>
      <c r="C3368" t="s">
        <v>5057</v>
      </c>
      <c r="J3368" t="s">
        <v>1457</v>
      </c>
      <c r="K3368">
        <v>0</v>
      </c>
      <c r="N3368" t="b">
        <v>1</v>
      </c>
      <c r="O3368" t="b">
        <v>0</v>
      </c>
      <c r="P3368" t="b">
        <v>0</v>
      </c>
      <c r="Q3368">
        <v>1</v>
      </c>
      <c r="R3368">
        <v>2</v>
      </c>
      <c r="S3368">
        <v>1</v>
      </c>
      <c r="T3368">
        <v>2</v>
      </c>
      <c r="U3368" t="b">
        <v>1</v>
      </c>
      <c r="V3368" t="s">
        <v>1105</v>
      </c>
      <c r="W3368" t="s">
        <v>5010</v>
      </c>
      <c r="X3368" t="s">
        <v>14672</v>
      </c>
      <c r="Y3368">
        <v>23</v>
      </c>
      <c r="Z3368">
        <v>23</v>
      </c>
      <c r="AA3368">
        <v>7</v>
      </c>
      <c r="AB3368">
        <v>7</v>
      </c>
      <c r="AC3368">
        <v>39</v>
      </c>
    </row>
    <row r="3369" spans="1:29">
      <c r="A3369">
        <v>3745</v>
      </c>
      <c r="B3369" t="s">
        <v>806</v>
      </c>
      <c r="C3369" t="s">
        <v>5058</v>
      </c>
      <c r="J3369" t="s">
        <v>1457</v>
      </c>
      <c r="K3369">
        <v>0</v>
      </c>
      <c r="N3369" t="b">
        <v>1</v>
      </c>
      <c r="O3369" t="b">
        <v>0</v>
      </c>
      <c r="P3369" t="b">
        <v>0</v>
      </c>
      <c r="Q3369">
        <v>1</v>
      </c>
      <c r="R3369">
        <v>2</v>
      </c>
      <c r="S3369">
        <v>1</v>
      </c>
      <c r="T3369">
        <v>2</v>
      </c>
      <c r="U3369" t="b">
        <v>1</v>
      </c>
      <c r="V3369" t="s">
        <v>1105</v>
      </c>
      <c r="W3369" t="s">
        <v>5010</v>
      </c>
      <c r="X3369" t="s">
        <v>14569</v>
      </c>
      <c r="Y3369">
        <v>24</v>
      </c>
      <c r="Z3369">
        <v>24</v>
      </c>
      <c r="AA3369">
        <v>7</v>
      </c>
      <c r="AB3369">
        <v>7</v>
      </c>
      <c r="AC3369">
        <v>39</v>
      </c>
    </row>
    <row r="3370" spans="1:29">
      <c r="A3370">
        <v>3746</v>
      </c>
      <c r="B3370" t="s">
        <v>806</v>
      </c>
      <c r="C3370" t="s">
        <v>5059</v>
      </c>
      <c r="J3370" t="s">
        <v>1457</v>
      </c>
      <c r="K3370">
        <v>0</v>
      </c>
      <c r="N3370" t="b">
        <v>1</v>
      </c>
      <c r="O3370" t="b">
        <v>0</v>
      </c>
      <c r="P3370" t="b">
        <v>0</v>
      </c>
      <c r="Q3370">
        <v>1</v>
      </c>
      <c r="R3370">
        <v>2</v>
      </c>
      <c r="S3370">
        <v>1</v>
      </c>
      <c r="T3370">
        <v>2</v>
      </c>
      <c r="U3370" t="b">
        <v>1</v>
      </c>
      <c r="V3370" t="s">
        <v>1105</v>
      </c>
      <c r="W3370" t="s">
        <v>5010</v>
      </c>
      <c r="X3370" t="s">
        <v>14570</v>
      </c>
      <c r="Y3370">
        <v>25</v>
      </c>
      <c r="Z3370">
        <v>25</v>
      </c>
      <c r="AA3370">
        <v>7</v>
      </c>
      <c r="AB3370">
        <v>7</v>
      </c>
      <c r="AC3370">
        <v>39</v>
      </c>
    </row>
    <row r="3371" spans="1:29">
      <c r="A3371">
        <v>3747</v>
      </c>
      <c r="B3371" t="s">
        <v>806</v>
      </c>
      <c r="C3371" t="s">
        <v>5060</v>
      </c>
      <c r="J3371" t="s">
        <v>1457</v>
      </c>
      <c r="K3371">
        <v>0</v>
      </c>
      <c r="N3371" t="b">
        <v>1</v>
      </c>
      <c r="O3371" t="b">
        <v>0</v>
      </c>
      <c r="P3371" t="b">
        <v>0</v>
      </c>
      <c r="Q3371">
        <v>1</v>
      </c>
      <c r="R3371">
        <v>2</v>
      </c>
      <c r="S3371">
        <v>1</v>
      </c>
      <c r="T3371">
        <v>2</v>
      </c>
      <c r="U3371" t="b">
        <v>1</v>
      </c>
      <c r="V3371" t="s">
        <v>1105</v>
      </c>
      <c r="W3371" t="s">
        <v>5010</v>
      </c>
      <c r="X3371" t="s">
        <v>14673</v>
      </c>
      <c r="Y3371">
        <v>26</v>
      </c>
      <c r="Z3371">
        <v>26</v>
      </c>
      <c r="AA3371">
        <v>7</v>
      </c>
      <c r="AB3371">
        <v>7</v>
      </c>
      <c r="AC3371">
        <v>39</v>
      </c>
    </row>
    <row r="3372" spans="1:29">
      <c r="A3372">
        <v>3748</v>
      </c>
      <c r="B3372" t="s">
        <v>806</v>
      </c>
      <c r="C3372" t="s">
        <v>5061</v>
      </c>
      <c r="J3372" t="s">
        <v>1457</v>
      </c>
      <c r="K3372">
        <v>0</v>
      </c>
      <c r="N3372" t="b">
        <v>1</v>
      </c>
      <c r="O3372" t="b">
        <v>0</v>
      </c>
      <c r="P3372" t="b">
        <v>0</v>
      </c>
      <c r="Q3372">
        <v>1</v>
      </c>
      <c r="R3372">
        <v>2</v>
      </c>
      <c r="S3372">
        <v>1</v>
      </c>
      <c r="T3372">
        <v>2</v>
      </c>
      <c r="U3372" t="b">
        <v>1</v>
      </c>
      <c r="V3372" t="s">
        <v>1105</v>
      </c>
      <c r="W3372" t="s">
        <v>5010</v>
      </c>
      <c r="X3372" t="s">
        <v>14571</v>
      </c>
      <c r="Y3372">
        <v>27</v>
      </c>
      <c r="Z3372">
        <v>27</v>
      </c>
      <c r="AA3372">
        <v>7</v>
      </c>
      <c r="AB3372">
        <v>7</v>
      </c>
      <c r="AC3372">
        <v>39</v>
      </c>
    </row>
    <row r="3373" spans="1:29">
      <c r="A3373">
        <v>3749</v>
      </c>
      <c r="B3373" t="s">
        <v>806</v>
      </c>
      <c r="C3373" t="s">
        <v>5062</v>
      </c>
      <c r="J3373" t="s">
        <v>1457</v>
      </c>
      <c r="K3373">
        <v>0</v>
      </c>
      <c r="N3373" t="b">
        <v>1</v>
      </c>
      <c r="O3373" t="b">
        <v>0</v>
      </c>
      <c r="P3373" t="b">
        <v>0</v>
      </c>
      <c r="Q3373">
        <v>1</v>
      </c>
      <c r="R3373">
        <v>2</v>
      </c>
      <c r="S3373">
        <v>1</v>
      </c>
      <c r="T3373">
        <v>2</v>
      </c>
      <c r="U3373" t="b">
        <v>1</v>
      </c>
      <c r="V3373" t="s">
        <v>1105</v>
      </c>
      <c r="W3373" t="s">
        <v>5010</v>
      </c>
      <c r="X3373" t="s">
        <v>14691</v>
      </c>
      <c r="Y3373">
        <v>28</v>
      </c>
      <c r="Z3373">
        <v>28</v>
      </c>
      <c r="AA3373">
        <v>7</v>
      </c>
      <c r="AB3373">
        <v>7</v>
      </c>
      <c r="AC3373">
        <v>39</v>
      </c>
    </row>
    <row r="3374" spans="1:29">
      <c r="A3374">
        <v>3750</v>
      </c>
      <c r="B3374" t="s">
        <v>806</v>
      </c>
      <c r="C3374" t="s">
        <v>5063</v>
      </c>
      <c r="J3374" t="s">
        <v>1457</v>
      </c>
      <c r="K3374">
        <v>0</v>
      </c>
      <c r="N3374" t="b">
        <v>1</v>
      </c>
      <c r="O3374" t="b">
        <v>0</v>
      </c>
      <c r="P3374" t="b">
        <v>0</v>
      </c>
      <c r="Q3374">
        <v>1</v>
      </c>
      <c r="R3374">
        <v>2</v>
      </c>
      <c r="S3374">
        <v>1</v>
      </c>
      <c r="T3374">
        <v>2</v>
      </c>
      <c r="U3374" t="b">
        <v>1</v>
      </c>
      <c r="V3374" t="s">
        <v>1105</v>
      </c>
      <c r="W3374" t="s">
        <v>5010</v>
      </c>
      <c r="X3374" t="s">
        <v>14572</v>
      </c>
      <c r="Y3374">
        <v>29</v>
      </c>
      <c r="Z3374">
        <v>29</v>
      </c>
      <c r="AA3374">
        <v>7</v>
      </c>
      <c r="AB3374">
        <v>7</v>
      </c>
      <c r="AC3374">
        <v>39</v>
      </c>
    </row>
    <row r="3375" spans="1:29">
      <c r="A3375">
        <v>3751</v>
      </c>
      <c r="B3375" t="s">
        <v>806</v>
      </c>
      <c r="C3375" t="s">
        <v>5064</v>
      </c>
      <c r="J3375" t="s">
        <v>1457</v>
      </c>
      <c r="K3375">
        <v>0</v>
      </c>
      <c r="N3375" t="b">
        <v>1</v>
      </c>
      <c r="O3375" t="b">
        <v>0</v>
      </c>
      <c r="P3375" t="b">
        <v>0</v>
      </c>
      <c r="Q3375">
        <v>1</v>
      </c>
      <c r="R3375">
        <v>2</v>
      </c>
      <c r="S3375">
        <v>1</v>
      </c>
      <c r="T3375">
        <v>2</v>
      </c>
      <c r="U3375" t="b">
        <v>1</v>
      </c>
      <c r="V3375" t="s">
        <v>1105</v>
      </c>
      <c r="W3375" t="s">
        <v>5010</v>
      </c>
      <c r="X3375" t="s">
        <v>14573</v>
      </c>
      <c r="Y3375">
        <v>30</v>
      </c>
      <c r="Z3375">
        <v>30</v>
      </c>
      <c r="AA3375">
        <v>7</v>
      </c>
      <c r="AB3375">
        <v>7</v>
      </c>
      <c r="AC3375">
        <v>39</v>
      </c>
    </row>
    <row r="3376" spans="1:29">
      <c r="A3376">
        <v>3752</v>
      </c>
      <c r="B3376" t="s">
        <v>806</v>
      </c>
      <c r="C3376" t="s">
        <v>5065</v>
      </c>
      <c r="J3376" t="s">
        <v>1457</v>
      </c>
      <c r="K3376">
        <v>0</v>
      </c>
      <c r="N3376" t="b">
        <v>1</v>
      </c>
      <c r="O3376" t="b">
        <v>0</v>
      </c>
      <c r="P3376" t="b">
        <v>0</v>
      </c>
      <c r="Q3376">
        <v>1</v>
      </c>
      <c r="R3376">
        <v>2</v>
      </c>
      <c r="S3376">
        <v>1</v>
      </c>
      <c r="T3376">
        <v>2</v>
      </c>
      <c r="U3376" t="b">
        <v>1</v>
      </c>
      <c r="V3376" t="s">
        <v>1105</v>
      </c>
      <c r="W3376" t="s">
        <v>5010</v>
      </c>
      <c r="X3376" t="s">
        <v>14733</v>
      </c>
      <c r="Y3376">
        <v>31</v>
      </c>
      <c r="Z3376">
        <v>31</v>
      </c>
      <c r="AA3376">
        <v>7</v>
      </c>
      <c r="AB3376">
        <v>7</v>
      </c>
      <c r="AC3376">
        <v>39</v>
      </c>
    </row>
    <row r="3377" spans="1:29">
      <c r="A3377">
        <v>3753</v>
      </c>
      <c r="B3377" t="s">
        <v>806</v>
      </c>
      <c r="C3377" t="s">
        <v>5066</v>
      </c>
      <c r="J3377" t="s">
        <v>1457</v>
      </c>
      <c r="K3377">
        <v>0</v>
      </c>
      <c r="N3377" t="b">
        <v>1</v>
      </c>
      <c r="O3377" t="b">
        <v>0</v>
      </c>
      <c r="P3377" t="b">
        <v>0</v>
      </c>
      <c r="Q3377">
        <v>1</v>
      </c>
      <c r="R3377">
        <v>2</v>
      </c>
      <c r="S3377">
        <v>1</v>
      </c>
      <c r="T3377">
        <v>2</v>
      </c>
      <c r="U3377" t="b">
        <v>1</v>
      </c>
      <c r="V3377" t="s">
        <v>1105</v>
      </c>
      <c r="W3377" t="s">
        <v>5010</v>
      </c>
      <c r="X3377" t="s">
        <v>14734</v>
      </c>
      <c r="Y3377">
        <v>32</v>
      </c>
      <c r="Z3377">
        <v>32</v>
      </c>
      <c r="AA3377">
        <v>7</v>
      </c>
      <c r="AB3377">
        <v>7</v>
      </c>
      <c r="AC3377">
        <v>39</v>
      </c>
    </row>
    <row r="3378" spans="1:29">
      <c r="A3378">
        <v>3754</v>
      </c>
      <c r="B3378" t="s">
        <v>806</v>
      </c>
      <c r="C3378" t="s">
        <v>5067</v>
      </c>
      <c r="J3378" t="s">
        <v>1457</v>
      </c>
      <c r="K3378">
        <v>0</v>
      </c>
      <c r="N3378" t="b">
        <v>0</v>
      </c>
      <c r="O3378" t="b">
        <v>1</v>
      </c>
      <c r="P3378" t="b">
        <v>0</v>
      </c>
      <c r="Q3378">
        <v>1</v>
      </c>
      <c r="R3378">
        <v>2</v>
      </c>
      <c r="S3378">
        <v>1</v>
      </c>
      <c r="T3378">
        <v>2</v>
      </c>
      <c r="U3378" t="b">
        <v>1</v>
      </c>
      <c r="V3378" t="s">
        <v>1105</v>
      </c>
      <c r="W3378" t="s">
        <v>5010</v>
      </c>
      <c r="X3378" t="s">
        <v>14553</v>
      </c>
      <c r="Y3378">
        <v>15</v>
      </c>
      <c r="Z3378">
        <v>15</v>
      </c>
      <c r="AA3378">
        <v>6</v>
      </c>
      <c r="AB3378">
        <v>6</v>
      </c>
      <c r="AC3378">
        <v>39</v>
      </c>
    </row>
    <row r="3379" spans="1:29">
      <c r="A3379">
        <v>3755</v>
      </c>
      <c r="B3379" t="s">
        <v>806</v>
      </c>
      <c r="C3379" t="s">
        <v>5068</v>
      </c>
      <c r="J3379" t="s">
        <v>1457</v>
      </c>
      <c r="K3379">
        <v>0</v>
      </c>
      <c r="N3379" t="b">
        <v>0</v>
      </c>
      <c r="O3379" t="b">
        <v>1</v>
      </c>
      <c r="P3379" t="b">
        <v>0</v>
      </c>
      <c r="Q3379">
        <v>1</v>
      </c>
      <c r="R3379">
        <v>2</v>
      </c>
      <c r="S3379">
        <v>1</v>
      </c>
      <c r="T3379">
        <v>2</v>
      </c>
      <c r="U3379" t="b">
        <v>1</v>
      </c>
      <c r="V3379" t="s">
        <v>1105</v>
      </c>
      <c r="W3379" t="s">
        <v>5010</v>
      </c>
      <c r="X3379" t="s">
        <v>14554</v>
      </c>
      <c r="Y3379">
        <v>16</v>
      </c>
      <c r="Z3379">
        <v>16</v>
      </c>
      <c r="AA3379">
        <v>6</v>
      </c>
      <c r="AB3379">
        <v>6</v>
      </c>
      <c r="AC3379">
        <v>39</v>
      </c>
    </row>
    <row r="3380" spans="1:29">
      <c r="A3380">
        <v>3756</v>
      </c>
      <c r="B3380" t="s">
        <v>806</v>
      </c>
      <c r="C3380" t="s">
        <v>5069</v>
      </c>
      <c r="J3380" t="s">
        <v>1457</v>
      </c>
      <c r="K3380">
        <v>0</v>
      </c>
      <c r="N3380" t="b">
        <v>0</v>
      </c>
      <c r="O3380" t="b">
        <v>1</v>
      </c>
      <c r="P3380" t="b">
        <v>0</v>
      </c>
      <c r="Q3380">
        <v>1</v>
      </c>
      <c r="R3380">
        <v>2</v>
      </c>
      <c r="S3380">
        <v>1</v>
      </c>
      <c r="T3380">
        <v>2</v>
      </c>
      <c r="U3380" t="b">
        <v>1</v>
      </c>
      <c r="V3380" t="s">
        <v>1105</v>
      </c>
      <c r="W3380" t="s">
        <v>5010</v>
      </c>
      <c r="X3380" t="s">
        <v>14457</v>
      </c>
      <c r="Y3380">
        <v>17</v>
      </c>
      <c r="Z3380">
        <v>17</v>
      </c>
      <c r="AA3380">
        <v>6</v>
      </c>
      <c r="AB3380">
        <v>6</v>
      </c>
      <c r="AC3380">
        <v>39</v>
      </c>
    </row>
    <row r="3381" spans="1:29">
      <c r="A3381">
        <v>3757</v>
      </c>
      <c r="B3381" t="s">
        <v>806</v>
      </c>
      <c r="C3381" t="s">
        <v>5070</v>
      </c>
      <c r="J3381" t="s">
        <v>1457</v>
      </c>
      <c r="K3381">
        <v>0</v>
      </c>
      <c r="N3381" t="b">
        <v>0</v>
      </c>
      <c r="O3381" t="b">
        <v>1</v>
      </c>
      <c r="P3381" t="b">
        <v>0</v>
      </c>
      <c r="Q3381">
        <v>1</v>
      </c>
      <c r="R3381">
        <v>2</v>
      </c>
      <c r="S3381">
        <v>1</v>
      </c>
      <c r="T3381">
        <v>2</v>
      </c>
      <c r="U3381" t="b">
        <v>1</v>
      </c>
      <c r="V3381" t="s">
        <v>1105</v>
      </c>
      <c r="W3381" t="s">
        <v>5010</v>
      </c>
      <c r="X3381" t="s">
        <v>14635</v>
      </c>
      <c r="Y3381">
        <v>18</v>
      </c>
      <c r="Z3381">
        <v>18</v>
      </c>
      <c r="AA3381">
        <v>6</v>
      </c>
      <c r="AB3381">
        <v>6</v>
      </c>
      <c r="AC3381">
        <v>39</v>
      </c>
    </row>
    <row r="3382" spans="1:29">
      <c r="A3382">
        <v>3758</v>
      </c>
      <c r="B3382" t="s">
        <v>806</v>
      </c>
      <c r="C3382" t="s">
        <v>5071</v>
      </c>
      <c r="J3382" t="s">
        <v>1457</v>
      </c>
      <c r="K3382">
        <v>0</v>
      </c>
      <c r="N3382" t="b">
        <v>0</v>
      </c>
      <c r="O3382" t="b">
        <v>1</v>
      </c>
      <c r="P3382" t="b">
        <v>0</v>
      </c>
      <c r="Q3382">
        <v>1</v>
      </c>
      <c r="R3382">
        <v>2</v>
      </c>
      <c r="S3382">
        <v>1</v>
      </c>
      <c r="T3382">
        <v>2</v>
      </c>
      <c r="U3382" t="b">
        <v>1</v>
      </c>
      <c r="V3382" t="s">
        <v>1105</v>
      </c>
      <c r="W3382" t="s">
        <v>5010</v>
      </c>
      <c r="X3382" t="s">
        <v>14638</v>
      </c>
      <c r="Y3382">
        <v>19</v>
      </c>
      <c r="Z3382">
        <v>19</v>
      </c>
      <c r="AA3382">
        <v>6</v>
      </c>
      <c r="AB3382">
        <v>6</v>
      </c>
      <c r="AC3382">
        <v>39</v>
      </c>
    </row>
    <row r="3383" spans="1:29">
      <c r="A3383">
        <v>3759</v>
      </c>
      <c r="B3383" t="s">
        <v>806</v>
      </c>
      <c r="C3383" t="s">
        <v>5072</v>
      </c>
      <c r="J3383" t="s">
        <v>1457</v>
      </c>
      <c r="K3383">
        <v>0</v>
      </c>
      <c r="N3383" t="b">
        <v>0</v>
      </c>
      <c r="O3383" t="b">
        <v>1</v>
      </c>
      <c r="P3383" t="b">
        <v>0</v>
      </c>
      <c r="Q3383">
        <v>1</v>
      </c>
      <c r="R3383">
        <v>2</v>
      </c>
      <c r="S3383">
        <v>1</v>
      </c>
      <c r="T3383">
        <v>2</v>
      </c>
      <c r="U3383" t="b">
        <v>1</v>
      </c>
      <c r="V3383" t="s">
        <v>1105</v>
      </c>
      <c r="W3383" t="s">
        <v>5010</v>
      </c>
      <c r="X3383" t="s">
        <v>14556</v>
      </c>
      <c r="Y3383">
        <v>20</v>
      </c>
      <c r="Z3383">
        <v>20</v>
      </c>
      <c r="AA3383">
        <v>6</v>
      </c>
      <c r="AB3383">
        <v>6</v>
      </c>
      <c r="AC3383">
        <v>39</v>
      </c>
    </row>
    <row r="3384" spans="1:29">
      <c r="A3384">
        <v>3760</v>
      </c>
      <c r="B3384" t="s">
        <v>806</v>
      </c>
      <c r="C3384" t="s">
        <v>5073</v>
      </c>
      <c r="J3384" t="s">
        <v>1457</v>
      </c>
      <c r="K3384">
        <v>0</v>
      </c>
      <c r="N3384" t="b">
        <v>0</v>
      </c>
      <c r="O3384" t="b">
        <v>1</v>
      </c>
      <c r="P3384" t="b">
        <v>0</v>
      </c>
      <c r="Q3384">
        <v>1</v>
      </c>
      <c r="R3384">
        <v>2</v>
      </c>
      <c r="S3384">
        <v>1</v>
      </c>
      <c r="T3384">
        <v>2</v>
      </c>
      <c r="U3384" t="b">
        <v>1</v>
      </c>
      <c r="V3384" t="s">
        <v>1105</v>
      </c>
      <c r="W3384" t="s">
        <v>5010</v>
      </c>
      <c r="X3384" t="s">
        <v>14557</v>
      </c>
      <c r="Y3384">
        <v>21</v>
      </c>
      <c r="Z3384">
        <v>21</v>
      </c>
      <c r="AA3384">
        <v>6</v>
      </c>
      <c r="AB3384">
        <v>6</v>
      </c>
      <c r="AC3384">
        <v>39</v>
      </c>
    </row>
    <row r="3385" spans="1:29">
      <c r="A3385">
        <v>3761</v>
      </c>
      <c r="B3385" t="s">
        <v>806</v>
      </c>
      <c r="C3385" t="s">
        <v>5074</v>
      </c>
      <c r="J3385" t="s">
        <v>1457</v>
      </c>
      <c r="K3385">
        <v>0</v>
      </c>
      <c r="N3385" t="b">
        <v>0</v>
      </c>
      <c r="O3385" t="b">
        <v>1</v>
      </c>
      <c r="P3385" t="b">
        <v>0</v>
      </c>
      <c r="Q3385">
        <v>1</v>
      </c>
      <c r="R3385">
        <v>2</v>
      </c>
      <c r="S3385">
        <v>1</v>
      </c>
      <c r="T3385">
        <v>2</v>
      </c>
      <c r="U3385" t="b">
        <v>1</v>
      </c>
      <c r="V3385" t="s">
        <v>1105</v>
      </c>
      <c r="W3385" t="s">
        <v>5010</v>
      </c>
      <c r="X3385" t="s">
        <v>14558</v>
      </c>
      <c r="Y3385">
        <v>22</v>
      </c>
      <c r="Z3385">
        <v>22</v>
      </c>
      <c r="AA3385">
        <v>6</v>
      </c>
      <c r="AB3385">
        <v>6</v>
      </c>
      <c r="AC3385">
        <v>39</v>
      </c>
    </row>
    <row r="3386" spans="1:29">
      <c r="A3386">
        <v>3762</v>
      </c>
      <c r="B3386" t="s">
        <v>806</v>
      </c>
      <c r="C3386" t="s">
        <v>5075</v>
      </c>
      <c r="J3386" t="s">
        <v>1457</v>
      </c>
      <c r="K3386">
        <v>0</v>
      </c>
      <c r="N3386" t="b">
        <v>0</v>
      </c>
      <c r="O3386" t="b">
        <v>1</v>
      </c>
      <c r="P3386" t="b">
        <v>0</v>
      </c>
      <c r="Q3386">
        <v>1</v>
      </c>
      <c r="R3386">
        <v>2</v>
      </c>
      <c r="S3386">
        <v>1</v>
      </c>
      <c r="T3386">
        <v>2</v>
      </c>
      <c r="U3386" t="b">
        <v>1</v>
      </c>
      <c r="V3386" t="s">
        <v>1105</v>
      </c>
      <c r="W3386" t="s">
        <v>5010</v>
      </c>
      <c r="X3386" t="s">
        <v>14559</v>
      </c>
      <c r="Y3386">
        <v>23</v>
      </c>
      <c r="Z3386">
        <v>23</v>
      </c>
      <c r="AA3386">
        <v>6</v>
      </c>
      <c r="AB3386">
        <v>6</v>
      </c>
      <c r="AC3386">
        <v>39</v>
      </c>
    </row>
    <row r="3387" spans="1:29">
      <c r="A3387">
        <v>3763</v>
      </c>
      <c r="B3387" t="s">
        <v>806</v>
      </c>
      <c r="C3387" t="s">
        <v>5076</v>
      </c>
      <c r="J3387" t="s">
        <v>1457</v>
      </c>
      <c r="K3387">
        <v>0</v>
      </c>
      <c r="N3387" t="b">
        <v>0</v>
      </c>
      <c r="O3387" t="b">
        <v>1</v>
      </c>
      <c r="P3387" t="b">
        <v>0</v>
      </c>
      <c r="Q3387">
        <v>1</v>
      </c>
      <c r="R3387">
        <v>2</v>
      </c>
      <c r="S3387">
        <v>1</v>
      </c>
      <c r="T3387">
        <v>2</v>
      </c>
      <c r="U3387" t="b">
        <v>1</v>
      </c>
      <c r="V3387" t="s">
        <v>1105</v>
      </c>
      <c r="W3387" t="s">
        <v>5010</v>
      </c>
      <c r="X3387" t="s">
        <v>14560</v>
      </c>
      <c r="Y3387">
        <v>24</v>
      </c>
      <c r="Z3387">
        <v>24</v>
      </c>
      <c r="AA3387">
        <v>6</v>
      </c>
      <c r="AB3387">
        <v>6</v>
      </c>
      <c r="AC3387">
        <v>39</v>
      </c>
    </row>
    <row r="3388" spans="1:29">
      <c r="A3388">
        <v>3764</v>
      </c>
      <c r="B3388" t="s">
        <v>806</v>
      </c>
      <c r="C3388" t="s">
        <v>5077</v>
      </c>
      <c r="J3388" t="s">
        <v>1457</v>
      </c>
      <c r="K3388">
        <v>0</v>
      </c>
      <c r="N3388" t="b">
        <v>0</v>
      </c>
      <c r="O3388" t="b">
        <v>1</v>
      </c>
      <c r="P3388" t="b">
        <v>0</v>
      </c>
      <c r="Q3388">
        <v>1</v>
      </c>
      <c r="R3388">
        <v>2</v>
      </c>
      <c r="S3388">
        <v>1</v>
      </c>
      <c r="T3388">
        <v>2</v>
      </c>
      <c r="U3388" t="b">
        <v>1</v>
      </c>
      <c r="V3388" t="s">
        <v>1105</v>
      </c>
      <c r="W3388" t="s">
        <v>5010</v>
      </c>
      <c r="X3388" t="s">
        <v>14465</v>
      </c>
      <c r="Y3388">
        <v>25</v>
      </c>
      <c r="Z3388">
        <v>25</v>
      </c>
      <c r="AA3388">
        <v>6</v>
      </c>
      <c r="AB3388">
        <v>6</v>
      </c>
      <c r="AC3388">
        <v>39</v>
      </c>
    </row>
    <row r="3389" spans="1:29">
      <c r="A3389">
        <v>3765</v>
      </c>
      <c r="B3389" t="s">
        <v>806</v>
      </c>
      <c r="C3389" t="s">
        <v>5078</v>
      </c>
      <c r="J3389" t="s">
        <v>1457</v>
      </c>
      <c r="K3389">
        <v>0</v>
      </c>
      <c r="N3389" t="b">
        <v>0</v>
      </c>
      <c r="O3389" t="b">
        <v>1</v>
      </c>
      <c r="P3389" t="b">
        <v>0</v>
      </c>
      <c r="Q3389">
        <v>1</v>
      </c>
      <c r="R3389">
        <v>2</v>
      </c>
      <c r="S3389">
        <v>1</v>
      </c>
      <c r="T3389">
        <v>2</v>
      </c>
      <c r="U3389" t="b">
        <v>1</v>
      </c>
      <c r="V3389" t="s">
        <v>1105</v>
      </c>
      <c r="W3389" t="s">
        <v>5010</v>
      </c>
      <c r="X3389" t="s">
        <v>14561</v>
      </c>
      <c r="Y3389">
        <v>26</v>
      </c>
      <c r="Z3389">
        <v>26</v>
      </c>
      <c r="AA3389">
        <v>6</v>
      </c>
      <c r="AB3389">
        <v>6</v>
      </c>
      <c r="AC3389">
        <v>39</v>
      </c>
    </row>
    <row r="3390" spans="1:29">
      <c r="A3390">
        <v>3766</v>
      </c>
      <c r="B3390" t="s">
        <v>806</v>
      </c>
      <c r="C3390" t="s">
        <v>5079</v>
      </c>
      <c r="J3390" t="s">
        <v>1457</v>
      </c>
      <c r="K3390">
        <v>0</v>
      </c>
      <c r="N3390" t="b">
        <v>0</v>
      </c>
      <c r="O3390" t="b">
        <v>1</v>
      </c>
      <c r="P3390" t="b">
        <v>0</v>
      </c>
      <c r="Q3390">
        <v>1</v>
      </c>
      <c r="R3390">
        <v>2</v>
      </c>
      <c r="S3390">
        <v>1</v>
      </c>
      <c r="T3390">
        <v>2</v>
      </c>
      <c r="U3390" t="b">
        <v>1</v>
      </c>
      <c r="V3390" t="s">
        <v>1105</v>
      </c>
      <c r="W3390" t="s">
        <v>5010</v>
      </c>
      <c r="X3390" t="s">
        <v>14562</v>
      </c>
      <c r="Y3390">
        <v>27</v>
      </c>
      <c r="Z3390">
        <v>27</v>
      </c>
      <c r="AA3390">
        <v>6</v>
      </c>
      <c r="AB3390">
        <v>6</v>
      </c>
      <c r="AC3390">
        <v>39</v>
      </c>
    </row>
    <row r="3391" spans="1:29">
      <c r="A3391">
        <v>3767</v>
      </c>
      <c r="B3391" t="s">
        <v>806</v>
      </c>
      <c r="C3391" t="s">
        <v>5080</v>
      </c>
      <c r="J3391" t="s">
        <v>1457</v>
      </c>
      <c r="K3391">
        <v>0</v>
      </c>
      <c r="N3391" t="b">
        <v>0</v>
      </c>
      <c r="O3391" t="b">
        <v>1</v>
      </c>
      <c r="P3391" t="b">
        <v>0</v>
      </c>
      <c r="Q3391">
        <v>1</v>
      </c>
      <c r="R3391">
        <v>2</v>
      </c>
      <c r="S3391">
        <v>1</v>
      </c>
      <c r="T3391">
        <v>2</v>
      </c>
      <c r="U3391" t="b">
        <v>1</v>
      </c>
      <c r="V3391" t="s">
        <v>1105</v>
      </c>
      <c r="W3391" t="s">
        <v>5010</v>
      </c>
      <c r="X3391" t="s">
        <v>14563</v>
      </c>
      <c r="Y3391">
        <v>28</v>
      </c>
      <c r="Z3391">
        <v>28</v>
      </c>
      <c r="AA3391">
        <v>6</v>
      </c>
      <c r="AB3391">
        <v>6</v>
      </c>
      <c r="AC3391">
        <v>39</v>
      </c>
    </row>
    <row r="3392" spans="1:29">
      <c r="A3392">
        <v>3768</v>
      </c>
      <c r="B3392" t="s">
        <v>806</v>
      </c>
      <c r="C3392" t="s">
        <v>5081</v>
      </c>
      <c r="J3392" t="s">
        <v>1457</v>
      </c>
      <c r="K3392">
        <v>0</v>
      </c>
      <c r="N3392" t="b">
        <v>0</v>
      </c>
      <c r="O3392" t="b">
        <v>1</v>
      </c>
      <c r="P3392" t="b">
        <v>0</v>
      </c>
      <c r="Q3392">
        <v>1</v>
      </c>
      <c r="R3392">
        <v>2</v>
      </c>
      <c r="S3392">
        <v>1</v>
      </c>
      <c r="T3392">
        <v>2</v>
      </c>
      <c r="U3392" t="b">
        <v>1</v>
      </c>
      <c r="V3392" t="s">
        <v>1105</v>
      </c>
      <c r="W3392" t="s">
        <v>5010</v>
      </c>
      <c r="X3392" t="s">
        <v>14564</v>
      </c>
      <c r="Y3392">
        <v>29</v>
      </c>
      <c r="Z3392">
        <v>29</v>
      </c>
      <c r="AA3392">
        <v>6</v>
      </c>
      <c r="AB3392">
        <v>6</v>
      </c>
      <c r="AC3392">
        <v>39</v>
      </c>
    </row>
    <row r="3393" spans="1:29">
      <c r="A3393">
        <v>3769</v>
      </c>
      <c r="B3393" t="s">
        <v>806</v>
      </c>
      <c r="C3393" t="s">
        <v>5082</v>
      </c>
      <c r="J3393" t="s">
        <v>1457</v>
      </c>
      <c r="K3393">
        <v>0</v>
      </c>
      <c r="N3393" t="b">
        <v>0</v>
      </c>
      <c r="O3393" t="b">
        <v>1</v>
      </c>
      <c r="P3393" t="b">
        <v>0</v>
      </c>
      <c r="Q3393">
        <v>1</v>
      </c>
      <c r="R3393">
        <v>2</v>
      </c>
      <c r="S3393">
        <v>1</v>
      </c>
      <c r="T3393">
        <v>2</v>
      </c>
      <c r="U3393" t="b">
        <v>1</v>
      </c>
      <c r="V3393" t="s">
        <v>1105</v>
      </c>
      <c r="W3393" t="s">
        <v>5010</v>
      </c>
      <c r="X3393" t="s">
        <v>14565</v>
      </c>
      <c r="Y3393">
        <v>30</v>
      </c>
      <c r="Z3393">
        <v>30</v>
      </c>
      <c r="AA3393">
        <v>6</v>
      </c>
      <c r="AB3393">
        <v>6</v>
      </c>
      <c r="AC3393">
        <v>39</v>
      </c>
    </row>
    <row r="3394" spans="1:29">
      <c r="A3394">
        <v>3770</v>
      </c>
      <c r="B3394" t="s">
        <v>806</v>
      </c>
      <c r="C3394" t="s">
        <v>5083</v>
      </c>
      <c r="J3394" t="s">
        <v>1457</v>
      </c>
      <c r="K3394">
        <v>0</v>
      </c>
      <c r="N3394" t="b">
        <v>0</v>
      </c>
      <c r="O3394" t="b">
        <v>1</v>
      </c>
      <c r="P3394" t="b">
        <v>0</v>
      </c>
      <c r="Q3394">
        <v>1</v>
      </c>
      <c r="R3394">
        <v>2</v>
      </c>
      <c r="S3394">
        <v>1</v>
      </c>
      <c r="T3394">
        <v>2</v>
      </c>
      <c r="U3394" t="b">
        <v>1</v>
      </c>
      <c r="V3394" t="s">
        <v>1105</v>
      </c>
      <c r="W3394" t="s">
        <v>5010</v>
      </c>
      <c r="X3394" t="s">
        <v>14772</v>
      </c>
      <c r="Y3394">
        <v>31</v>
      </c>
      <c r="Z3394">
        <v>31</v>
      </c>
      <c r="AA3394">
        <v>6</v>
      </c>
      <c r="AB3394">
        <v>6</v>
      </c>
      <c r="AC3394">
        <v>39</v>
      </c>
    </row>
    <row r="3395" spans="1:29">
      <c r="A3395">
        <v>3771</v>
      </c>
      <c r="B3395" t="s">
        <v>806</v>
      </c>
      <c r="C3395" t="s">
        <v>5084</v>
      </c>
      <c r="J3395" t="s">
        <v>1457</v>
      </c>
      <c r="K3395">
        <v>0</v>
      </c>
      <c r="N3395" t="b">
        <v>0</v>
      </c>
      <c r="O3395" t="b">
        <v>1</v>
      </c>
      <c r="P3395" t="b">
        <v>0</v>
      </c>
      <c r="Q3395">
        <v>1</v>
      </c>
      <c r="R3395">
        <v>2</v>
      </c>
      <c r="S3395">
        <v>1</v>
      </c>
      <c r="T3395">
        <v>2</v>
      </c>
      <c r="U3395" t="b">
        <v>1</v>
      </c>
      <c r="V3395" t="s">
        <v>1105</v>
      </c>
      <c r="W3395" t="s">
        <v>5010</v>
      </c>
      <c r="X3395" t="s">
        <v>14799</v>
      </c>
      <c r="Y3395">
        <v>32</v>
      </c>
      <c r="Z3395">
        <v>32</v>
      </c>
      <c r="AA3395">
        <v>6</v>
      </c>
      <c r="AB3395">
        <v>6</v>
      </c>
      <c r="AC3395">
        <v>39</v>
      </c>
    </row>
    <row r="3396" spans="1:29">
      <c r="A3396">
        <v>3772</v>
      </c>
      <c r="B3396" t="s">
        <v>806</v>
      </c>
      <c r="C3396" t="s">
        <v>5085</v>
      </c>
      <c r="J3396" t="s">
        <v>1457</v>
      </c>
      <c r="K3396">
        <v>0</v>
      </c>
      <c r="N3396" t="b">
        <v>0</v>
      </c>
      <c r="O3396" t="b">
        <v>1</v>
      </c>
      <c r="P3396" t="b">
        <v>0</v>
      </c>
      <c r="Q3396">
        <v>1</v>
      </c>
      <c r="R3396">
        <v>2</v>
      </c>
      <c r="S3396">
        <v>1</v>
      </c>
      <c r="T3396">
        <v>2</v>
      </c>
      <c r="U3396" t="b">
        <v>1</v>
      </c>
      <c r="V3396" t="s">
        <v>1105</v>
      </c>
      <c r="W3396" t="s">
        <v>5010</v>
      </c>
      <c r="X3396" t="s">
        <v>14674</v>
      </c>
      <c r="Y3396">
        <v>15</v>
      </c>
      <c r="Z3396">
        <v>15</v>
      </c>
      <c r="AA3396">
        <v>8</v>
      </c>
      <c r="AB3396">
        <v>8</v>
      </c>
      <c r="AC3396">
        <v>39</v>
      </c>
    </row>
    <row r="3397" spans="1:29">
      <c r="A3397">
        <v>3773</v>
      </c>
      <c r="B3397" t="s">
        <v>806</v>
      </c>
      <c r="C3397" t="s">
        <v>5086</v>
      </c>
      <c r="J3397" t="s">
        <v>1457</v>
      </c>
      <c r="K3397">
        <v>0</v>
      </c>
      <c r="N3397" t="b">
        <v>0</v>
      </c>
      <c r="O3397" t="b">
        <v>1</v>
      </c>
      <c r="P3397" t="b">
        <v>0</v>
      </c>
      <c r="Q3397">
        <v>1</v>
      </c>
      <c r="R3397">
        <v>2</v>
      </c>
      <c r="S3397">
        <v>1</v>
      </c>
      <c r="T3397">
        <v>2</v>
      </c>
      <c r="U3397" t="b">
        <v>1</v>
      </c>
      <c r="V3397" t="s">
        <v>1105</v>
      </c>
      <c r="W3397" t="s">
        <v>5010</v>
      </c>
      <c r="X3397" t="s">
        <v>14675</v>
      </c>
      <c r="Y3397">
        <v>16</v>
      </c>
      <c r="Z3397">
        <v>16</v>
      </c>
      <c r="AA3397">
        <v>8</v>
      </c>
      <c r="AB3397">
        <v>8</v>
      </c>
      <c r="AC3397">
        <v>39</v>
      </c>
    </row>
    <row r="3398" spans="1:29">
      <c r="A3398">
        <v>3774</v>
      </c>
      <c r="B3398" t="s">
        <v>806</v>
      </c>
      <c r="C3398" t="s">
        <v>5087</v>
      </c>
      <c r="J3398" t="s">
        <v>1457</v>
      </c>
      <c r="K3398">
        <v>0</v>
      </c>
      <c r="N3398" t="b">
        <v>0</v>
      </c>
      <c r="O3398" t="b">
        <v>1</v>
      </c>
      <c r="P3398" t="b">
        <v>0</v>
      </c>
      <c r="Q3398">
        <v>1</v>
      </c>
      <c r="R3398">
        <v>2</v>
      </c>
      <c r="S3398">
        <v>1</v>
      </c>
      <c r="T3398">
        <v>2</v>
      </c>
      <c r="U3398" t="b">
        <v>1</v>
      </c>
      <c r="V3398" t="s">
        <v>1105</v>
      </c>
      <c r="W3398" t="s">
        <v>5010</v>
      </c>
      <c r="X3398" t="s">
        <v>14676</v>
      </c>
      <c r="Y3398">
        <v>17</v>
      </c>
      <c r="Z3398">
        <v>17</v>
      </c>
      <c r="AA3398">
        <v>8</v>
      </c>
      <c r="AB3398">
        <v>8</v>
      </c>
      <c r="AC3398">
        <v>39</v>
      </c>
    </row>
    <row r="3399" spans="1:29">
      <c r="A3399">
        <v>3775</v>
      </c>
      <c r="B3399" t="s">
        <v>806</v>
      </c>
      <c r="C3399" t="s">
        <v>5088</v>
      </c>
      <c r="J3399" t="s">
        <v>1457</v>
      </c>
      <c r="K3399">
        <v>0</v>
      </c>
      <c r="N3399" t="b">
        <v>0</v>
      </c>
      <c r="O3399" t="b">
        <v>1</v>
      </c>
      <c r="P3399" t="b">
        <v>0</v>
      </c>
      <c r="Q3399">
        <v>1</v>
      </c>
      <c r="R3399">
        <v>2</v>
      </c>
      <c r="S3399">
        <v>1</v>
      </c>
      <c r="T3399">
        <v>2</v>
      </c>
      <c r="U3399" t="b">
        <v>1</v>
      </c>
      <c r="V3399" t="s">
        <v>1105</v>
      </c>
      <c r="W3399" t="s">
        <v>5010</v>
      </c>
      <c r="X3399" t="s">
        <v>14677</v>
      </c>
      <c r="Y3399">
        <v>18</v>
      </c>
      <c r="Z3399">
        <v>18</v>
      </c>
      <c r="AA3399">
        <v>8</v>
      </c>
      <c r="AB3399">
        <v>8</v>
      </c>
      <c r="AC3399">
        <v>39</v>
      </c>
    </row>
    <row r="3400" spans="1:29">
      <c r="A3400">
        <v>3776</v>
      </c>
      <c r="B3400" t="s">
        <v>806</v>
      </c>
      <c r="C3400" t="s">
        <v>5089</v>
      </c>
      <c r="J3400" t="s">
        <v>1457</v>
      </c>
      <c r="K3400">
        <v>0</v>
      </c>
      <c r="N3400" t="b">
        <v>0</v>
      </c>
      <c r="O3400" t="b">
        <v>1</v>
      </c>
      <c r="P3400" t="b">
        <v>0</v>
      </c>
      <c r="Q3400">
        <v>1</v>
      </c>
      <c r="R3400">
        <v>2</v>
      </c>
      <c r="S3400">
        <v>1</v>
      </c>
      <c r="T3400">
        <v>2</v>
      </c>
      <c r="U3400" t="b">
        <v>1</v>
      </c>
      <c r="V3400" t="s">
        <v>1105</v>
      </c>
      <c r="W3400" t="s">
        <v>5010</v>
      </c>
      <c r="X3400" t="s">
        <v>14678</v>
      </c>
      <c r="Y3400">
        <v>19</v>
      </c>
      <c r="Z3400">
        <v>19</v>
      </c>
      <c r="AA3400">
        <v>8</v>
      </c>
      <c r="AB3400">
        <v>8</v>
      </c>
      <c r="AC3400">
        <v>39</v>
      </c>
    </row>
    <row r="3401" spans="1:29">
      <c r="A3401">
        <v>3777</v>
      </c>
      <c r="B3401" t="s">
        <v>806</v>
      </c>
      <c r="C3401" t="s">
        <v>5090</v>
      </c>
      <c r="J3401" t="s">
        <v>1457</v>
      </c>
      <c r="K3401">
        <v>0</v>
      </c>
      <c r="N3401" t="b">
        <v>0</v>
      </c>
      <c r="O3401" t="b">
        <v>1</v>
      </c>
      <c r="P3401" t="b">
        <v>0</v>
      </c>
      <c r="Q3401">
        <v>1</v>
      </c>
      <c r="R3401">
        <v>2</v>
      </c>
      <c r="S3401">
        <v>1</v>
      </c>
      <c r="T3401">
        <v>2</v>
      </c>
      <c r="U3401" t="b">
        <v>1</v>
      </c>
      <c r="V3401" t="s">
        <v>1105</v>
      </c>
      <c r="W3401" t="s">
        <v>5010</v>
      </c>
      <c r="X3401" t="s">
        <v>14574</v>
      </c>
      <c r="Y3401">
        <v>20</v>
      </c>
      <c r="Z3401">
        <v>20</v>
      </c>
      <c r="AA3401">
        <v>8</v>
      </c>
      <c r="AB3401">
        <v>8</v>
      </c>
      <c r="AC3401">
        <v>39</v>
      </c>
    </row>
    <row r="3402" spans="1:29">
      <c r="A3402">
        <v>3778</v>
      </c>
      <c r="B3402" t="s">
        <v>806</v>
      </c>
      <c r="C3402" t="s">
        <v>5091</v>
      </c>
      <c r="J3402" t="s">
        <v>1457</v>
      </c>
      <c r="K3402">
        <v>0</v>
      </c>
      <c r="N3402" t="b">
        <v>0</v>
      </c>
      <c r="O3402" t="b">
        <v>1</v>
      </c>
      <c r="P3402" t="b">
        <v>0</v>
      </c>
      <c r="Q3402">
        <v>1</v>
      </c>
      <c r="R3402">
        <v>2</v>
      </c>
      <c r="S3402">
        <v>1</v>
      </c>
      <c r="T3402">
        <v>2</v>
      </c>
      <c r="U3402" t="b">
        <v>1</v>
      </c>
      <c r="V3402" t="s">
        <v>1105</v>
      </c>
      <c r="W3402" t="s">
        <v>5010</v>
      </c>
      <c r="X3402" t="s">
        <v>14575</v>
      </c>
      <c r="Y3402">
        <v>21</v>
      </c>
      <c r="Z3402">
        <v>21</v>
      </c>
      <c r="AA3402">
        <v>8</v>
      </c>
      <c r="AB3402">
        <v>8</v>
      </c>
      <c r="AC3402">
        <v>39</v>
      </c>
    </row>
    <row r="3403" spans="1:29">
      <c r="A3403">
        <v>3779</v>
      </c>
      <c r="B3403" t="s">
        <v>806</v>
      </c>
      <c r="C3403" t="s">
        <v>5092</v>
      </c>
      <c r="J3403" t="s">
        <v>1457</v>
      </c>
      <c r="K3403">
        <v>0</v>
      </c>
      <c r="N3403" t="b">
        <v>0</v>
      </c>
      <c r="O3403" t="b">
        <v>1</v>
      </c>
      <c r="P3403" t="b">
        <v>0</v>
      </c>
      <c r="Q3403">
        <v>1</v>
      </c>
      <c r="R3403">
        <v>2</v>
      </c>
      <c r="S3403">
        <v>1</v>
      </c>
      <c r="T3403">
        <v>2</v>
      </c>
      <c r="U3403" t="b">
        <v>1</v>
      </c>
      <c r="V3403" t="s">
        <v>1105</v>
      </c>
      <c r="W3403" t="s">
        <v>5010</v>
      </c>
      <c r="X3403" t="s">
        <v>14576</v>
      </c>
      <c r="Y3403">
        <v>22</v>
      </c>
      <c r="Z3403">
        <v>22</v>
      </c>
      <c r="AA3403">
        <v>8</v>
      </c>
      <c r="AB3403">
        <v>8</v>
      </c>
      <c r="AC3403">
        <v>39</v>
      </c>
    </row>
    <row r="3404" spans="1:29">
      <c r="A3404">
        <v>3780</v>
      </c>
      <c r="B3404" t="s">
        <v>806</v>
      </c>
      <c r="C3404" t="s">
        <v>5093</v>
      </c>
      <c r="J3404" t="s">
        <v>1457</v>
      </c>
      <c r="K3404">
        <v>0</v>
      </c>
      <c r="N3404" t="b">
        <v>0</v>
      </c>
      <c r="O3404" t="b">
        <v>1</v>
      </c>
      <c r="P3404" t="b">
        <v>0</v>
      </c>
      <c r="Q3404">
        <v>1</v>
      </c>
      <c r="R3404">
        <v>2</v>
      </c>
      <c r="S3404">
        <v>1</v>
      </c>
      <c r="T3404">
        <v>2</v>
      </c>
      <c r="U3404" t="b">
        <v>1</v>
      </c>
      <c r="V3404" t="s">
        <v>1105</v>
      </c>
      <c r="W3404" t="s">
        <v>5010</v>
      </c>
      <c r="X3404" t="s">
        <v>14679</v>
      </c>
      <c r="Y3404">
        <v>23</v>
      </c>
      <c r="Z3404">
        <v>23</v>
      </c>
      <c r="AA3404">
        <v>8</v>
      </c>
      <c r="AB3404">
        <v>8</v>
      </c>
      <c r="AC3404">
        <v>39</v>
      </c>
    </row>
    <row r="3405" spans="1:29">
      <c r="A3405">
        <v>3781</v>
      </c>
      <c r="B3405" t="s">
        <v>806</v>
      </c>
      <c r="C3405" t="s">
        <v>5094</v>
      </c>
      <c r="J3405" t="s">
        <v>1457</v>
      </c>
      <c r="K3405">
        <v>0</v>
      </c>
      <c r="N3405" t="b">
        <v>0</v>
      </c>
      <c r="O3405" t="b">
        <v>1</v>
      </c>
      <c r="P3405" t="b">
        <v>0</v>
      </c>
      <c r="Q3405">
        <v>1</v>
      </c>
      <c r="R3405">
        <v>2</v>
      </c>
      <c r="S3405">
        <v>1</v>
      </c>
      <c r="T3405">
        <v>2</v>
      </c>
      <c r="U3405" t="b">
        <v>1</v>
      </c>
      <c r="V3405" t="s">
        <v>1105</v>
      </c>
      <c r="W3405" t="s">
        <v>5010</v>
      </c>
      <c r="X3405" t="s">
        <v>14577</v>
      </c>
      <c r="Y3405">
        <v>24</v>
      </c>
      <c r="Z3405">
        <v>24</v>
      </c>
      <c r="AA3405">
        <v>8</v>
      </c>
      <c r="AB3405">
        <v>8</v>
      </c>
      <c r="AC3405">
        <v>39</v>
      </c>
    </row>
    <row r="3406" spans="1:29">
      <c r="A3406">
        <v>3782</v>
      </c>
      <c r="B3406" t="s">
        <v>806</v>
      </c>
      <c r="C3406" t="s">
        <v>5095</v>
      </c>
      <c r="J3406" t="s">
        <v>1457</v>
      </c>
      <c r="K3406">
        <v>0</v>
      </c>
      <c r="N3406" t="b">
        <v>0</v>
      </c>
      <c r="O3406" t="b">
        <v>1</v>
      </c>
      <c r="P3406" t="b">
        <v>0</v>
      </c>
      <c r="Q3406">
        <v>1</v>
      </c>
      <c r="R3406">
        <v>2</v>
      </c>
      <c r="S3406">
        <v>1</v>
      </c>
      <c r="T3406">
        <v>2</v>
      </c>
      <c r="U3406" t="b">
        <v>1</v>
      </c>
      <c r="V3406" t="s">
        <v>1105</v>
      </c>
      <c r="W3406" t="s">
        <v>5010</v>
      </c>
      <c r="X3406" t="s">
        <v>14578</v>
      </c>
      <c r="Y3406">
        <v>25</v>
      </c>
      <c r="Z3406">
        <v>25</v>
      </c>
      <c r="AA3406">
        <v>8</v>
      </c>
      <c r="AB3406">
        <v>8</v>
      </c>
      <c r="AC3406">
        <v>39</v>
      </c>
    </row>
    <row r="3407" spans="1:29">
      <c r="A3407">
        <v>3783</v>
      </c>
      <c r="B3407" t="s">
        <v>806</v>
      </c>
      <c r="C3407" t="s">
        <v>5096</v>
      </c>
      <c r="J3407" t="s">
        <v>1457</v>
      </c>
      <c r="K3407">
        <v>0</v>
      </c>
      <c r="N3407" t="b">
        <v>0</v>
      </c>
      <c r="O3407" t="b">
        <v>1</v>
      </c>
      <c r="P3407" t="b">
        <v>0</v>
      </c>
      <c r="Q3407">
        <v>1</v>
      </c>
      <c r="R3407">
        <v>2</v>
      </c>
      <c r="S3407">
        <v>1</v>
      </c>
      <c r="T3407">
        <v>2</v>
      </c>
      <c r="U3407" t="b">
        <v>1</v>
      </c>
      <c r="V3407" t="s">
        <v>1105</v>
      </c>
      <c r="W3407" t="s">
        <v>5010</v>
      </c>
      <c r="X3407" t="s">
        <v>14680</v>
      </c>
      <c r="Y3407">
        <v>26</v>
      </c>
      <c r="Z3407">
        <v>26</v>
      </c>
      <c r="AA3407">
        <v>8</v>
      </c>
      <c r="AB3407">
        <v>8</v>
      </c>
      <c r="AC3407">
        <v>39</v>
      </c>
    </row>
    <row r="3408" spans="1:29">
      <c r="A3408">
        <v>3784</v>
      </c>
      <c r="B3408" t="s">
        <v>806</v>
      </c>
      <c r="C3408" t="s">
        <v>5097</v>
      </c>
      <c r="J3408" t="s">
        <v>1457</v>
      </c>
      <c r="K3408">
        <v>0</v>
      </c>
      <c r="N3408" t="b">
        <v>0</v>
      </c>
      <c r="O3408" t="b">
        <v>1</v>
      </c>
      <c r="P3408" t="b">
        <v>0</v>
      </c>
      <c r="Q3408">
        <v>1</v>
      </c>
      <c r="R3408">
        <v>2</v>
      </c>
      <c r="S3408">
        <v>1</v>
      </c>
      <c r="T3408">
        <v>2</v>
      </c>
      <c r="U3408" t="b">
        <v>1</v>
      </c>
      <c r="V3408" t="s">
        <v>1105</v>
      </c>
      <c r="W3408" t="s">
        <v>5010</v>
      </c>
      <c r="X3408" t="s">
        <v>14579</v>
      </c>
      <c r="Y3408">
        <v>27</v>
      </c>
      <c r="Z3408">
        <v>27</v>
      </c>
      <c r="AA3408">
        <v>8</v>
      </c>
      <c r="AB3408">
        <v>8</v>
      </c>
      <c r="AC3408">
        <v>39</v>
      </c>
    </row>
    <row r="3409" spans="1:29">
      <c r="A3409">
        <v>3785</v>
      </c>
      <c r="B3409" t="s">
        <v>806</v>
      </c>
      <c r="C3409" t="s">
        <v>5098</v>
      </c>
      <c r="J3409" t="s">
        <v>1457</v>
      </c>
      <c r="K3409">
        <v>0</v>
      </c>
      <c r="N3409" t="b">
        <v>0</v>
      </c>
      <c r="O3409" t="b">
        <v>1</v>
      </c>
      <c r="P3409" t="b">
        <v>0</v>
      </c>
      <c r="Q3409">
        <v>1</v>
      </c>
      <c r="R3409">
        <v>2</v>
      </c>
      <c r="S3409">
        <v>1</v>
      </c>
      <c r="T3409">
        <v>2</v>
      </c>
      <c r="U3409" t="b">
        <v>1</v>
      </c>
      <c r="V3409" t="s">
        <v>1105</v>
      </c>
      <c r="W3409" t="s">
        <v>5010</v>
      </c>
      <c r="X3409" t="s">
        <v>14692</v>
      </c>
      <c r="Y3409">
        <v>28</v>
      </c>
      <c r="Z3409">
        <v>28</v>
      </c>
      <c r="AA3409">
        <v>8</v>
      </c>
      <c r="AB3409">
        <v>8</v>
      </c>
      <c r="AC3409">
        <v>39</v>
      </c>
    </row>
    <row r="3410" spans="1:29">
      <c r="A3410">
        <v>3786</v>
      </c>
      <c r="B3410" t="s">
        <v>806</v>
      </c>
      <c r="C3410" t="s">
        <v>5099</v>
      </c>
      <c r="J3410" t="s">
        <v>1457</v>
      </c>
      <c r="K3410">
        <v>0</v>
      </c>
      <c r="N3410" t="b">
        <v>0</v>
      </c>
      <c r="O3410" t="b">
        <v>1</v>
      </c>
      <c r="P3410" t="b">
        <v>0</v>
      </c>
      <c r="Q3410">
        <v>1</v>
      </c>
      <c r="R3410">
        <v>2</v>
      </c>
      <c r="S3410">
        <v>1</v>
      </c>
      <c r="T3410">
        <v>2</v>
      </c>
      <c r="U3410" t="b">
        <v>1</v>
      </c>
      <c r="V3410" t="s">
        <v>1105</v>
      </c>
      <c r="W3410" t="s">
        <v>5010</v>
      </c>
      <c r="X3410" t="s">
        <v>14580</v>
      </c>
      <c r="Y3410">
        <v>29</v>
      </c>
      <c r="Z3410">
        <v>29</v>
      </c>
      <c r="AA3410">
        <v>8</v>
      </c>
      <c r="AB3410">
        <v>8</v>
      </c>
      <c r="AC3410">
        <v>39</v>
      </c>
    </row>
    <row r="3411" spans="1:29">
      <c r="A3411">
        <v>3787</v>
      </c>
      <c r="B3411" t="s">
        <v>806</v>
      </c>
      <c r="C3411" t="s">
        <v>5100</v>
      </c>
      <c r="J3411" t="s">
        <v>1457</v>
      </c>
      <c r="K3411">
        <v>0</v>
      </c>
      <c r="N3411" t="b">
        <v>0</v>
      </c>
      <c r="O3411" t="b">
        <v>1</v>
      </c>
      <c r="P3411" t="b">
        <v>0</v>
      </c>
      <c r="Q3411">
        <v>1</v>
      </c>
      <c r="R3411">
        <v>2</v>
      </c>
      <c r="S3411">
        <v>1</v>
      </c>
      <c r="T3411">
        <v>2</v>
      </c>
      <c r="U3411" t="b">
        <v>1</v>
      </c>
      <c r="V3411" t="s">
        <v>1105</v>
      </c>
      <c r="W3411" t="s">
        <v>5010</v>
      </c>
      <c r="X3411" t="s">
        <v>14581</v>
      </c>
      <c r="Y3411">
        <v>30</v>
      </c>
      <c r="Z3411">
        <v>30</v>
      </c>
      <c r="AA3411">
        <v>8</v>
      </c>
      <c r="AB3411">
        <v>8</v>
      </c>
      <c r="AC3411">
        <v>39</v>
      </c>
    </row>
    <row r="3412" spans="1:29">
      <c r="A3412">
        <v>3788</v>
      </c>
      <c r="B3412" t="s">
        <v>806</v>
      </c>
      <c r="C3412" t="s">
        <v>5101</v>
      </c>
      <c r="J3412" t="s">
        <v>1457</v>
      </c>
      <c r="K3412">
        <v>0</v>
      </c>
      <c r="N3412" t="b">
        <v>0</v>
      </c>
      <c r="O3412" t="b">
        <v>1</v>
      </c>
      <c r="P3412" t="b">
        <v>0</v>
      </c>
      <c r="Q3412">
        <v>1</v>
      </c>
      <c r="R3412">
        <v>2</v>
      </c>
      <c r="S3412">
        <v>1</v>
      </c>
      <c r="T3412">
        <v>2</v>
      </c>
      <c r="U3412" t="b">
        <v>1</v>
      </c>
      <c r="V3412" t="s">
        <v>1105</v>
      </c>
      <c r="W3412" t="s">
        <v>5010</v>
      </c>
      <c r="X3412" t="s">
        <v>14741</v>
      </c>
      <c r="Y3412">
        <v>31</v>
      </c>
      <c r="Z3412">
        <v>31</v>
      </c>
      <c r="AA3412">
        <v>8</v>
      </c>
      <c r="AB3412">
        <v>8</v>
      </c>
      <c r="AC3412">
        <v>39</v>
      </c>
    </row>
    <row r="3413" spans="1:29">
      <c r="A3413">
        <v>3789</v>
      </c>
      <c r="B3413" t="s">
        <v>806</v>
      </c>
      <c r="C3413" t="s">
        <v>5102</v>
      </c>
      <c r="J3413" t="s">
        <v>1457</v>
      </c>
      <c r="K3413">
        <v>0</v>
      </c>
      <c r="N3413" t="b">
        <v>0</v>
      </c>
      <c r="O3413" t="b">
        <v>1</v>
      </c>
      <c r="P3413" t="b">
        <v>0</v>
      </c>
      <c r="Q3413">
        <v>1</v>
      </c>
      <c r="R3413">
        <v>2</v>
      </c>
      <c r="S3413">
        <v>1</v>
      </c>
      <c r="T3413">
        <v>2</v>
      </c>
      <c r="U3413" t="b">
        <v>1</v>
      </c>
      <c r="V3413" t="s">
        <v>1105</v>
      </c>
      <c r="W3413" t="s">
        <v>5010</v>
      </c>
      <c r="X3413" t="s">
        <v>14742</v>
      </c>
      <c r="Y3413">
        <v>32</v>
      </c>
      <c r="Z3413">
        <v>32</v>
      </c>
      <c r="AA3413">
        <v>8</v>
      </c>
      <c r="AB3413">
        <v>8</v>
      </c>
      <c r="AC3413">
        <v>39</v>
      </c>
    </row>
    <row r="3414" spans="1:29">
      <c r="A3414">
        <v>3790</v>
      </c>
      <c r="B3414" t="s">
        <v>806</v>
      </c>
      <c r="C3414" t="s">
        <v>5103</v>
      </c>
      <c r="J3414" t="s">
        <v>1457</v>
      </c>
      <c r="K3414">
        <v>0</v>
      </c>
      <c r="N3414" t="b">
        <v>0</v>
      </c>
      <c r="O3414" t="b">
        <v>1</v>
      </c>
      <c r="P3414" t="b">
        <v>0</v>
      </c>
      <c r="Q3414">
        <v>1</v>
      </c>
      <c r="R3414">
        <v>2</v>
      </c>
      <c r="S3414">
        <v>1</v>
      </c>
      <c r="T3414">
        <v>2</v>
      </c>
      <c r="U3414" t="b">
        <v>1</v>
      </c>
      <c r="V3414" t="s">
        <v>1105</v>
      </c>
      <c r="W3414" t="s">
        <v>5010</v>
      </c>
      <c r="X3414" t="s">
        <v>14795</v>
      </c>
      <c r="Y3414">
        <v>33</v>
      </c>
      <c r="Z3414">
        <v>33</v>
      </c>
      <c r="AA3414">
        <v>4</v>
      </c>
      <c r="AB3414">
        <v>4</v>
      </c>
      <c r="AC3414">
        <v>39</v>
      </c>
    </row>
    <row r="3415" spans="1:29">
      <c r="A3415">
        <v>3791</v>
      </c>
      <c r="B3415" t="s">
        <v>806</v>
      </c>
      <c r="C3415" t="s">
        <v>5104</v>
      </c>
      <c r="J3415" t="s">
        <v>1457</v>
      </c>
      <c r="K3415">
        <v>0</v>
      </c>
      <c r="N3415" t="b">
        <v>0</v>
      </c>
      <c r="O3415" t="b">
        <v>1</v>
      </c>
      <c r="P3415" t="b">
        <v>0</v>
      </c>
      <c r="Q3415">
        <v>1</v>
      </c>
      <c r="R3415">
        <v>2</v>
      </c>
      <c r="S3415">
        <v>1</v>
      </c>
      <c r="T3415">
        <v>2</v>
      </c>
      <c r="U3415" t="b">
        <v>1</v>
      </c>
      <c r="V3415" t="s">
        <v>1105</v>
      </c>
      <c r="W3415" t="s">
        <v>5010</v>
      </c>
      <c r="X3415" t="s">
        <v>14796</v>
      </c>
      <c r="Y3415">
        <v>33</v>
      </c>
      <c r="Z3415">
        <v>33</v>
      </c>
      <c r="AA3415">
        <v>5</v>
      </c>
      <c r="AB3415">
        <v>5</v>
      </c>
      <c r="AC3415">
        <v>39</v>
      </c>
    </row>
    <row r="3416" spans="1:29">
      <c r="A3416">
        <v>3792</v>
      </c>
      <c r="B3416" t="s">
        <v>806</v>
      </c>
      <c r="C3416" t="s">
        <v>5105</v>
      </c>
      <c r="J3416" t="s">
        <v>1457</v>
      </c>
      <c r="K3416">
        <v>0</v>
      </c>
      <c r="N3416" t="b">
        <v>0</v>
      </c>
      <c r="O3416" t="b">
        <v>1</v>
      </c>
      <c r="P3416" t="b">
        <v>0</v>
      </c>
      <c r="Q3416">
        <v>1</v>
      </c>
      <c r="R3416">
        <v>2</v>
      </c>
      <c r="S3416">
        <v>1</v>
      </c>
      <c r="T3416">
        <v>2</v>
      </c>
      <c r="U3416" t="b">
        <v>1</v>
      </c>
      <c r="V3416" t="s">
        <v>1105</v>
      </c>
      <c r="W3416" t="s">
        <v>5010</v>
      </c>
      <c r="X3416" t="s">
        <v>14542</v>
      </c>
      <c r="Y3416">
        <v>33</v>
      </c>
      <c r="Z3416">
        <v>33</v>
      </c>
      <c r="AA3416">
        <v>6</v>
      </c>
      <c r="AB3416">
        <v>6</v>
      </c>
      <c r="AC3416">
        <v>39</v>
      </c>
    </row>
    <row r="3417" spans="1:29">
      <c r="A3417">
        <v>3793</v>
      </c>
      <c r="B3417" t="s">
        <v>806</v>
      </c>
      <c r="C3417" t="s">
        <v>5106</v>
      </c>
      <c r="J3417" t="s">
        <v>1457</v>
      </c>
      <c r="K3417">
        <v>0</v>
      </c>
      <c r="N3417" t="b">
        <v>0</v>
      </c>
      <c r="O3417" t="b">
        <v>1</v>
      </c>
      <c r="P3417" t="b">
        <v>0</v>
      </c>
      <c r="Q3417">
        <v>1</v>
      </c>
      <c r="R3417">
        <v>2</v>
      </c>
      <c r="S3417">
        <v>1</v>
      </c>
      <c r="T3417">
        <v>2</v>
      </c>
      <c r="U3417" t="b">
        <v>1</v>
      </c>
      <c r="V3417" t="s">
        <v>1105</v>
      </c>
      <c r="W3417" t="s">
        <v>5010</v>
      </c>
      <c r="X3417" t="s">
        <v>14735</v>
      </c>
      <c r="Y3417">
        <v>33</v>
      </c>
      <c r="Z3417">
        <v>33</v>
      </c>
      <c r="AA3417">
        <v>7</v>
      </c>
      <c r="AB3417">
        <v>7</v>
      </c>
      <c r="AC3417">
        <v>39</v>
      </c>
    </row>
    <row r="3418" spans="1:29">
      <c r="A3418">
        <v>3794</v>
      </c>
      <c r="B3418" t="s">
        <v>806</v>
      </c>
      <c r="C3418" t="s">
        <v>5107</v>
      </c>
      <c r="J3418" t="s">
        <v>1457</v>
      </c>
      <c r="K3418">
        <v>0</v>
      </c>
      <c r="N3418" t="b">
        <v>0</v>
      </c>
      <c r="O3418" t="b">
        <v>1</v>
      </c>
      <c r="P3418" t="b">
        <v>0</v>
      </c>
      <c r="Q3418">
        <v>1</v>
      </c>
      <c r="R3418">
        <v>2</v>
      </c>
      <c r="S3418">
        <v>1</v>
      </c>
      <c r="T3418">
        <v>2</v>
      </c>
      <c r="U3418" t="b">
        <v>1</v>
      </c>
      <c r="V3418" t="s">
        <v>1105</v>
      </c>
      <c r="W3418" t="s">
        <v>5010</v>
      </c>
      <c r="X3418" t="s">
        <v>14736</v>
      </c>
      <c r="Y3418">
        <v>33</v>
      </c>
      <c r="Z3418">
        <v>33</v>
      </c>
      <c r="AA3418">
        <v>8</v>
      </c>
      <c r="AB3418">
        <v>8</v>
      </c>
      <c r="AC3418">
        <v>39</v>
      </c>
    </row>
    <row r="3419" spans="1:29">
      <c r="A3419">
        <v>3795</v>
      </c>
      <c r="B3419" t="s">
        <v>806</v>
      </c>
      <c r="C3419" t="s">
        <v>5108</v>
      </c>
      <c r="J3419" t="s">
        <v>1457</v>
      </c>
      <c r="K3419">
        <v>0</v>
      </c>
      <c r="N3419" t="b">
        <v>0</v>
      </c>
      <c r="O3419" t="b">
        <v>1</v>
      </c>
      <c r="P3419" t="b">
        <v>0</v>
      </c>
      <c r="Q3419">
        <v>1</v>
      </c>
      <c r="R3419">
        <v>2</v>
      </c>
      <c r="S3419">
        <v>1</v>
      </c>
      <c r="T3419">
        <v>2</v>
      </c>
      <c r="U3419" t="b">
        <v>1</v>
      </c>
      <c r="V3419" t="s">
        <v>1105</v>
      </c>
      <c r="W3419" t="s">
        <v>5010</v>
      </c>
      <c r="X3419" t="s">
        <v>14743</v>
      </c>
      <c r="Y3419">
        <v>34</v>
      </c>
      <c r="Z3419">
        <v>34</v>
      </c>
      <c r="AA3419">
        <v>8</v>
      </c>
      <c r="AB3419">
        <v>8</v>
      </c>
      <c r="AC3419">
        <v>39</v>
      </c>
    </row>
    <row r="3420" spans="1:29">
      <c r="A3420">
        <v>3796</v>
      </c>
      <c r="B3420" t="s">
        <v>806</v>
      </c>
      <c r="C3420" t="s">
        <v>5109</v>
      </c>
      <c r="J3420" t="s">
        <v>1457</v>
      </c>
      <c r="K3420">
        <v>0</v>
      </c>
      <c r="N3420" t="b">
        <v>0</v>
      </c>
      <c r="O3420" t="b">
        <v>1</v>
      </c>
      <c r="P3420" t="b">
        <v>0</v>
      </c>
      <c r="Q3420">
        <v>1</v>
      </c>
      <c r="R3420">
        <v>2</v>
      </c>
      <c r="S3420">
        <v>1</v>
      </c>
      <c r="T3420">
        <v>26</v>
      </c>
      <c r="U3420" t="b">
        <v>1</v>
      </c>
      <c r="V3420" t="s">
        <v>1105</v>
      </c>
      <c r="W3420" t="s">
        <v>5010</v>
      </c>
      <c r="X3420" t="s">
        <v>14604</v>
      </c>
      <c r="Y3420">
        <v>37</v>
      </c>
      <c r="Z3420">
        <v>37</v>
      </c>
      <c r="AA3420">
        <v>7</v>
      </c>
      <c r="AB3420">
        <v>7</v>
      </c>
      <c r="AC3420">
        <v>39</v>
      </c>
    </row>
    <row r="3421" spans="1:29">
      <c r="A3421">
        <v>3797</v>
      </c>
      <c r="B3421" t="s">
        <v>806</v>
      </c>
      <c r="C3421" t="s">
        <v>5110</v>
      </c>
      <c r="J3421" t="s">
        <v>1457</v>
      </c>
      <c r="K3421">
        <v>0</v>
      </c>
      <c r="N3421" t="b">
        <v>0</v>
      </c>
      <c r="O3421" t="b">
        <v>1</v>
      </c>
      <c r="P3421" t="b">
        <v>0</v>
      </c>
      <c r="Q3421">
        <v>1</v>
      </c>
      <c r="R3421">
        <v>2</v>
      </c>
      <c r="S3421">
        <v>1</v>
      </c>
      <c r="T3421">
        <v>26</v>
      </c>
      <c r="U3421" t="b">
        <v>1</v>
      </c>
      <c r="V3421" t="s">
        <v>1105</v>
      </c>
      <c r="W3421" t="s">
        <v>5010</v>
      </c>
      <c r="X3421" t="s">
        <v>14605</v>
      </c>
      <c r="Y3421">
        <v>37</v>
      </c>
      <c r="Z3421">
        <v>37</v>
      </c>
      <c r="AA3421">
        <v>8</v>
      </c>
      <c r="AB3421">
        <v>8</v>
      </c>
      <c r="AC3421">
        <v>39</v>
      </c>
    </row>
    <row r="3422" spans="1:29">
      <c r="A3422">
        <v>3798</v>
      </c>
      <c r="B3422" t="s">
        <v>1516</v>
      </c>
      <c r="C3422" t="s">
        <v>5111</v>
      </c>
      <c r="D3422" t="s">
        <v>5112</v>
      </c>
      <c r="E3422" t="s">
        <v>1106</v>
      </c>
      <c r="U3422" t="b">
        <v>1</v>
      </c>
      <c r="V3422" t="s">
        <v>1106</v>
      </c>
      <c r="W3422" t="s">
        <v>5113</v>
      </c>
      <c r="X3422" t="s">
        <v>15663</v>
      </c>
      <c r="Y3422">
        <v>12</v>
      </c>
      <c r="Z3422">
        <v>54</v>
      </c>
      <c r="AA3422">
        <v>2</v>
      </c>
      <c r="AB3422">
        <v>10</v>
      </c>
      <c r="AC3422">
        <v>40</v>
      </c>
    </row>
    <row r="3423" spans="1:29">
      <c r="A3423">
        <v>3799</v>
      </c>
      <c r="B3423" t="s">
        <v>828</v>
      </c>
      <c r="C3423" t="s">
        <v>5114</v>
      </c>
      <c r="U3423" t="b">
        <v>1</v>
      </c>
      <c r="V3423" t="s">
        <v>1106</v>
      </c>
      <c r="W3423" t="s">
        <v>5113</v>
      </c>
      <c r="X3423" t="s">
        <v>15664</v>
      </c>
      <c r="Y3423">
        <v>12</v>
      </c>
      <c r="Z3423">
        <v>54</v>
      </c>
      <c r="AA3423">
        <v>2</v>
      </c>
      <c r="AB3423">
        <v>9</v>
      </c>
      <c r="AC3423">
        <v>40</v>
      </c>
    </row>
    <row r="3424" spans="1:29">
      <c r="A3424">
        <v>3800</v>
      </c>
      <c r="B3424" t="s">
        <v>1521</v>
      </c>
      <c r="C3424" t="s">
        <v>5115</v>
      </c>
      <c r="U3424" t="b">
        <v>1</v>
      </c>
      <c r="V3424" t="s">
        <v>1106</v>
      </c>
      <c r="W3424" t="s">
        <v>5113</v>
      </c>
      <c r="X3424" t="s">
        <v>15665</v>
      </c>
      <c r="Y3424">
        <v>13</v>
      </c>
      <c r="Z3424">
        <v>54</v>
      </c>
      <c r="AA3424">
        <v>2</v>
      </c>
      <c r="AB3424">
        <v>10</v>
      </c>
      <c r="AC3424">
        <v>40</v>
      </c>
    </row>
    <row r="3425" spans="1:29">
      <c r="A3425">
        <v>3946</v>
      </c>
      <c r="B3425" t="s">
        <v>806</v>
      </c>
      <c r="C3425" t="s">
        <v>5116</v>
      </c>
      <c r="J3425" t="s">
        <v>1457</v>
      </c>
      <c r="K3425">
        <v>0</v>
      </c>
      <c r="N3425" t="b">
        <v>0</v>
      </c>
      <c r="O3425" t="b">
        <v>1</v>
      </c>
      <c r="P3425" t="b">
        <v>0</v>
      </c>
      <c r="Q3425">
        <v>9</v>
      </c>
      <c r="R3425">
        <v>1</v>
      </c>
      <c r="S3425">
        <v>1</v>
      </c>
      <c r="T3425">
        <v>2</v>
      </c>
      <c r="U3425" t="b">
        <v>1</v>
      </c>
      <c r="V3425" t="s">
        <v>1106</v>
      </c>
      <c r="W3425" t="s">
        <v>5113</v>
      </c>
      <c r="X3425" t="s">
        <v>14514</v>
      </c>
      <c r="Y3425">
        <v>54</v>
      </c>
      <c r="Z3425">
        <v>54</v>
      </c>
      <c r="AA3425">
        <v>6</v>
      </c>
      <c r="AB3425">
        <v>6</v>
      </c>
      <c r="AC3425">
        <v>40</v>
      </c>
    </row>
    <row r="3426" spans="1:29">
      <c r="A3426">
        <v>3947</v>
      </c>
      <c r="B3426" t="s">
        <v>806</v>
      </c>
      <c r="C3426" t="s">
        <v>5117</v>
      </c>
      <c r="J3426" t="s">
        <v>1457</v>
      </c>
      <c r="K3426">
        <v>0</v>
      </c>
      <c r="N3426" t="b">
        <v>0</v>
      </c>
      <c r="O3426" t="b">
        <v>1</v>
      </c>
      <c r="P3426" t="b">
        <v>0</v>
      </c>
      <c r="Q3426">
        <v>9</v>
      </c>
      <c r="R3426">
        <v>1</v>
      </c>
      <c r="S3426">
        <v>1</v>
      </c>
      <c r="T3426">
        <v>2</v>
      </c>
      <c r="U3426" t="b">
        <v>1</v>
      </c>
      <c r="V3426" t="s">
        <v>1106</v>
      </c>
      <c r="W3426" t="s">
        <v>5113</v>
      </c>
      <c r="X3426" t="s">
        <v>14808</v>
      </c>
      <c r="Y3426">
        <v>54</v>
      </c>
      <c r="Z3426">
        <v>54</v>
      </c>
      <c r="AA3426">
        <v>7</v>
      </c>
      <c r="AB3426">
        <v>7</v>
      </c>
      <c r="AC3426">
        <v>40</v>
      </c>
    </row>
    <row r="3427" spans="1:29">
      <c r="A3427">
        <v>3948</v>
      </c>
      <c r="B3427" t="s">
        <v>806</v>
      </c>
      <c r="C3427" t="s">
        <v>5118</v>
      </c>
      <c r="J3427" t="s">
        <v>1457</v>
      </c>
      <c r="K3427">
        <v>0</v>
      </c>
      <c r="N3427" t="b">
        <v>0</v>
      </c>
      <c r="O3427" t="b">
        <v>1</v>
      </c>
      <c r="P3427" t="b">
        <v>0</v>
      </c>
      <c r="Q3427">
        <v>9</v>
      </c>
      <c r="R3427">
        <v>1</v>
      </c>
      <c r="S3427">
        <v>1</v>
      </c>
      <c r="T3427">
        <v>2</v>
      </c>
      <c r="U3427" t="b">
        <v>1</v>
      </c>
      <c r="V3427" t="s">
        <v>1106</v>
      </c>
      <c r="W3427" t="s">
        <v>5113</v>
      </c>
      <c r="X3427" t="s">
        <v>14809</v>
      </c>
      <c r="Y3427">
        <v>54</v>
      </c>
      <c r="Z3427">
        <v>54</v>
      </c>
      <c r="AA3427">
        <v>8</v>
      </c>
      <c r="AB3427">
        <v>8</v>
      </c>
      <c r="AC3427">
        <v>40</v>
      </c>
    </row>
    <row r="3428" spans="1:29">
      <c r="A3428">
        <v>3949</v>
      </c>
      <c r="B3428" t="s">
        <v>1516</v>
      </c>
      <c r="C3428" t="s">
        <v>5119</v>
      </c>
      <c r="D3428" t="s">
        <v>5120</v>
      </c>
      <c r="E3428" t="s">
        <v>1107</v>
      </c>
      <c r="U3428" t="b">
        <v>1</v>
      </c>
      <c r="V3428" t="s">
        <v>1107</v>
      </c>
      <c r="W3428" t="s">
        <v>5121</v>
      </c>
      <c r="X3428" t="s">
        <v>15666</v>
      </c>
      <c r="Y3428">
        <v>12</v>
      </c>
      <c r="Z3428">
        <v>38</v>
      </c>
      <c r="AA3428">
        <v>2</v>
      </c>
      <c r="AB3428">
        <v>9</v>
      </c>
      <c r="AC3428">
        <v>41</v>
      </c>
    </row>
    <row r="3429" spans="1:29">
      <c r="A3429">
        <v>3950</v>
      </c>
      <c r="B3429" t="s">
        <v>828</v>
      </c>
      <c r="C3429" t="s">
        <v>5122</v>
      </c>
      <c r="U3429" t="b">
        <v>1</v>
      </c>
      <c r="V3429" t="s">
        <v>1107</v>
      </c>
      <c r="W3429" t="s">
        <v>5121</v>
      </c>
      <c r="X3429" t="s">
        <v>15667</v>
      </c>
      <c r="Y3429">
        <v>12</v>
      </c>
      <c r="Z3429">
        <v>38</v>
      </c>
      <c r="AA3429">
        <v>2</v>
      </c>
      <c r="AB3429">
        <v>8</v>
      </c>
      <c r="AC3429">
        <v>41</v>
      </c>
    </row>
    <row r="3430" spans="1:29">
      <c r="A3430">
        <v>3951</v>
      </c>
      <c r="B3430" t="s">
        <v>1521</v>
      </c>
      <c r="C3430" t="s">
        <v>5123</v>
      </c>
      <c r="U3430" t="b">
        <v>1</v>
      </c>
      <c r="V3430" t="s">
        <v>1107</v>
      </c>
      <c r="W3430" t="s">
        <v>5121</v>
      </c>
      <c r="X3430" t="s">
        <v>15668</v>
      </c>
      <c r="Y3430">
        <v>13</v>
      </c>
      <c r="Z3430">
        <v>38</v>
      </c>
      <c r="AA3430">
        <v>2</v>
      </c>
      <c r="AB3430">
        <v>9</v>
      </c>
      <c r="AC3430">
        <v>41</v>
      </c>
    </row>
    <row r="3431" spans="1:29">
      <c r="A3431">
        <v>3952</v>
      </c>
      <c r="B3431" t="s">
        <v>806</v>
      </c>
      <c r="C3431" t="s">
        <v>5124</v>
      </c>
      <c r="J3431" t="s">
        <v>1449</v>
      </c>
      <c r="K3431">
        <v>0</v>
      </c>
      <c r="N3431" t="b">
        <v>1</v>
      </c>
      <c r="O3431" t="b">
        <v>0</v>
      </c>
      <c r="P3431" t="b">
        <v>0</v>
      </c>
      <c r="Q3431">
        <v>8</v>
      </c>
      <c r="R3431">
        <v>0</v>
      </c>
      <c r="S3431">
        <v>1</v>
      </c>
      <c r="T3431">
        <v>2</v>
      </c>
      <c r="U3431" t="b">
        <v>1</v>
      </c>
      <c r="V3431" t="s">
        <v>1107</v>
      </c>
      <c r="W3431" t="s">
        <v>5121</v>
      </c>
      <c r="X3431" t="s">
        <v>14656</v>
      </c>
      <c r="Y3431">
        <v>16</v>
      </c>
      <c r="Z3431">
        <v>16</v>
      </c>
      <c r="AA3431">
        <v>2</v>
      </c>
      <c r="AB3431">
        <v>2</v>
      </c>
      <c r="AC3431">
        <v>41</v>
      </c>
    </row>
    <row r="3432" spans="1:29">
      <c r="A3432">
        <v>3953</v>
      </c>
      <c r="B3432" t="s">
        <v>806</v>
      </c>
      <c r="C3432" t="s">
        <v>5125</v>
      </c>
      <c r="J3432" t="s">
        <v>1449</v>
      </c>
      <c r="K3432">
        <v>0</v>
      </c>
      <c r="N3432" t="b">
        <v>1</v>
      </c>
      <c r="O3432" t="b">
        <v>0</v>
      </c>
      <c r="P3432" t="b">
        <v>0</v>
      </c>
      <c r="Q3432">
        <v>8</v>
      </c>
      <c r="R3432">
        <v>0</v>
      </c>
      <c r="S3432">
        <v>1</v>
      </c>
      <c r="T3432">
        <v>2</v>
      </c>
      <c r="U3432" t="b">
        <v>1</v>
      </c>
      <c r="V3432" t="s">
        <v>1107</v>
      </c>
      <c r="W3432" t="s">
        <v>5121</v>
      </c>
      <c r="X3432" t="s">
        <v>14657</v>
      </c>
      <c r="Y3432">
        <v>17</v>
      </c>
      <c r="Z3432">
        <v>17</v>
      </c>
      <c r="AA3432">
        <v>2</v>
      </c>
      <c r="AB3432">
        <v>2</v>
      </c>
      <c r="AC3432">
        <v>41</v>
      </c>
    </row>
    <row r="3433" spans="1:29">
      <c r="A3433">
        <v>3954</v>
      </c>
      <c r="B3433" t="s">
        <v>806</v>
      </c>
      <c r="C3433" t="s">
        <v>5126</v>
      </c>
      <c r="J3433" t="s">
        <v>1449</v>
      </c>
      <c r="K3433">
        <v>0</v>
      </c>
      <c r="N3433" t="b">
        <v>1</v>
      </c>
      <c r="O3433" t="b">
        <v>0</v>
      </c>
      <c r="P3433" t="b">
        <v>0</v>
      </c>
      <c r="Q3433">
        <v>8</v>
      </c>
      <c r="R3433">
        <v>0</v>
      </c>
      <c r="S3433">
        <v>1</v>
      </c>
      <c r="T3433">
        <v>2</v>
      </c>
      <c r="U3433" t="b">
        <v>1</v>
      </c>
      <c r="V3433" t="s">
        <v>1107</v>
      </c>
      <c r="W3433" t="s">
        <v>5121</v>
      </c>
      <c r="X3433" t="s">
        <v>14658</v>
      </c>
      <c r="Y3433">
        <v>18</v>
      </c>
      <c r="Z3433">
        <v>18</v>
      </c>
      <c r="AA3433">
        <v>2</v>
      </c>
      <c r="AB3433">
        <v>2</v>
      </c>
      <c r="AC3433">
        <v>41</v>
      </c>
    </row>
    <row r="3434" spans="1:29">
      <c r="A3434">
        <v>3955</v>
      </c>
      <c r="B3434" t="s">
        <v>806</v>
      </c>
      <c r="C3434" t="s">
        <v>5127</v>
      </c>
      <c r="J3434" t="s">
        <v>1449</v>
      </c>
      <c r="K3434">
        <v>0</v>
      </c>
      <c r="N3434" t="b">
        <v>1</v>
      </c>
      <c r="O3434" t="b">
        <v>0</v>
      </c>
      <c r="P3434" t="b">
        <v>0</v>
      </c>
      <c r="Q3434">
        <v>8</v>
      </c>
      <c r="R3434">
        <v>0</v>
      </c>
      <c r="S3434">
        <v>1</v>
      </c>
      <c r="T3434">
        <v>2</v>
      </c>
      <c r="U3434" t="b">
        <v>1</v>
      </c>
      <c r="V3434" t="s">
        <v>1107</v>
      </c>
      <c r="W3434" t="s">
        <v>5121</v>
      </c>
      <c r="X3434" t="s">
        <v>14659</v>
      </c>
      <c r="Y3434">
        <v>19</v>
      </c>
      <c r="Z3434">
        <v>19</v>
      </c>
      <c r="AA3434">
        <v>2</v>
      </c>
      <c r="AB3434">
        <v>2</v>
      </c>
      <c r="AC3434">
        <v>41</v>
      </c>
    </row>
    <row r="3435" spans="1:29">
      <c r="A3435">
        <v>3956</v>
      </c>
      <c r="B3435" t="s">
        <v>806</v>
      </c>
      <c r="C3435" t="s">
        <v>5128</v>
      </c>
      <c r="J3435" t="s">
        <v>1449</v>
      </c>
      <c r="K3435">
        <v>0</v>
      </c>
      <c r="N3435" t="b">
        <v>1</v>
      </c>
      <c r="O3435" t="b">
        <v>0</v>
      </c>
      <c r="P3435" t="b">
        <v>0</v>
      </c>
      <c r="Q3435">
        <v>8</v>
      </c>
      <c r="R3435">
        <v>0</v>
      </c>
      <c r="S3435">
        <v>1</v>
      </c>
      <c r="T3435">
        <v>2</v>
      </c>
      <c r="U3435" t="b">
        <v>1</v>
      </c>
      <c r="V3435" t="s">
        <v>1107</v>
      </c>
      <c r="W3435" t="s">
        <v>5121</v>
      </c>
      <c r="X3435" t="s">
        <v>14660</v>
      </c>
      <c r="Y3435">
        <v>20</v>
      </c>
      <c r="Z3435">
        <v>20</v>
      </c>
      <c r="AA3435">
        <v>2</v>
      </c>
      <c r="AB3435">
        <v>2</v>
      </c>
      <c r="AC3435">
        <v>41</v>
      </c>
    </row>
    <row r="3436" spans="1:29">
      <c r="A3436">
        <v>3957</v>
      </c>
      <c r="B3436" t="s">
        <v>806</v>
      </c>
      <c r="C3436" t="s">
        <v>5129</v>
      </c>
      <c r="J3436" t="s">
        <v>1449</v>
      </c>
      <c r="K3436">
        <v>0</v>
      </c>
      <c r="N3436" t="b">
        <v>1</v>
      </c>
      <c r="O3436" t="b">
        <v>0</v>
      </c>
      <c r="P3436" t="b">
        <v>0</v>
      </c>
      <c r="Q3436">
        <v>8</v>
      </c>
      <c r="R3436">
        <v>0</v>
      </c>
      <c r="S3436">
        <v>1</v>
      </c>
      <c r="T3436">
        <v>2</v>
      </c>
      <c r="U3436" t="b">
        <v>1</v>
      </c>
      <c r="V3436" t="s">
        <v>1107</v>
      </c>
      <c r="W3436" t="s">
        <v>5121</v>
      </c>
      <c r="X3436" t="s">
        <v>14661</v>
      </c>
      <c r="Y3436">
        <v>21</v>
      </c>
      <c r="Z3436">
        <v>21</v>
      </c>
      <c r="AA3436">
        <v>2</v>
      </c>
      <c r="AB3436">
        <v>2</v>
      </c>
      <c r="AC3436">
        <v>41</v>
      </c>
    </row>
    <row r="3437" spans="1:29">
      <c r="A3437">
        <v>3958</v>
      </c>
      <c r="B3437" t="s">
        <v>806</v>
      </c>
      <c r="C3437" t="s">
        <v>5130</v>
      </c>
      <c r="J3437" t="s">
        <v>1449</v>
      </c>
      <c r="K3437">
        <v>0</v>
      </c>
      <c r="N3437" t="b">
        <v>1</v>
      </c>
      <c r="O3437" t="b">
        <v>0</v>
      </c>
      <c r="P3437" t="b">
        <v>0</v>
      </c>
      <c r="Q3437">
        <v>8</v>
      </c>
      <c r="R3437">
        <v>0</v>
      </c>
      <c r="S3437">
        <v>1</v>
      </c>
      <c r="T3437">
        <v>2</v>
      </c>
      <c r="U3437" t="b">
        <v>1</v>
      </c>
      <c r="V3437" t="s">
        <v>1107</v>
      </c>
      <c r="W3437" t="s">
        <v>5121</v>
      </c>
      <c r="X3437" t="s">
        <v>14662</v>
      </c>
      <c r="Y3437">
        <v>22</v>
      </c>
      <c r="Z3437">
        <v>22</v>
      </c>
      <c r="AA3437">
        <v>2</v>
      </c>
      <c r="AB3437">
        <v>2</v>
      </c>
      <c r="AC3437">
        <v>41</v>
      </c>
    </row>
    <row r="3438" spans="1:29">
      <c r="A3438">
        <v>3959</v>
      </c>
      <c r="B3438" t="s">
        <v>806</v>
      </c>
      <c r="C3438" t="s">
        <v>5131</v>
      </c>
      <c r="J3438" t="s">
        <v>1449</v>
      </c>
      <c r="K3438">
        <v>0</v>
      </c>
      <c r="N3438" t="b">
        <v>1</v>
      </c>
      <c r="O3438" t="b">
        <v>0</v>
      </c>
      <c r="P3438" t="b">
        <v>0</v>
      </c>
      <c r="Q3438">
        <v>8</v>
      </c>
      <c r="R3438">
        <v>0</v>
      </c>
      <c r="S3438">
        <v>1</v>
      </c>
      <c r="T3438">
        <v>2</v>
      </c>
      <c r="U3438" t="b">
        <v>1</v>
      </c>
      <c r="V3438" t="s">
        <v>1107</v>
      </c>
      <c r="W3438" t="s">
        <v>5121</v>
      </c>
      <c r="X3438" t="s">
        <v>14663</v>
      </c>
      <c r="Y3438">
        <v>23</v>
      </c>
      <c r="Z3438">
        <v>23</v>
      </c>
      <c r="AA3438">
        <v>2</v>
      </c>
      <c r="AB3438">
        <v>2</v>
      </c>
      <c r="AC3438">
        <v>41</v>
      </c>
    </row>
    <row r="3439" spans="1:29">
      <c r="A3439">
        <v>3960</v>
      </c>
      <c r="B3439" t="s">
        <v>806</v>
      </c>
      <c r="C3439" t="s">
        <v>5132</v>
      </c>
      <c r="J3439" t="s">
        <v>1449</v>
      </c>
      <c r="K3439">
        <v>0</v>
      </c>
      <c r="N3439" t="b">
        <v>1</v>
      </c>
      <c r="O3439" t="b">
        <v>0</v>
      </c>
      <c r="P3439" t="b">
        <v>0</v>
      </c>
      <c r="Q3439">
        <v>8</v>
      </c>
      <c r="R3439">
        <v>0</v>
      </c>
      <c r="S3439">
        <v>1</v>
      </c>
      <c r="T3439">
        <v>2</v>
      </c>
      <c r="U3439" t="b">
        <v>1</v>
      </c>
      <c r="V3439" t="s">
        <v>1107</v>
      </c>
      <c r="W3439" t="s">
        <v>5121</v>
      </c>
      <c r="X3439" t="s">
        <v>14664</v>
      </c>
      <c r="Y3439">
        <v>24</v>
      </c>
      <c r="Z3439">
        <v>24</v>
      </c>
      <c r="AA3439">
        <v>2</v>
      </c>
      <c r="AB3439">
        <v>2</v>
      </c>
      <c r="AC3439">
        <v>41</v>
      </c>
    </row>
    <row r="3440" spans="1:29">
      <c r="A3440">
        <v>3961</v>
      </c>
      <c r="B3440" t="s">
        <v>806</v>
      </c>
      <c r="C3440" t="s">
        <v>5133</v>
      </c>
      <c r="J3440" t="s">
        <v>1449</v>
      </c>
      <c r="K3440">
        <v>0</v>
      </c>
      <c r="N3440" t="b">
        <v>1</v>
      </c>
      <c r="O3440" t="b">
        <v>0</v>
      </c>
      <c r="P3440" t="b">
        <v>0</v>
      </c>
      <c r="Q3440">
        <v>8</v>
      </c>
      <c r="R3440">
        <v>0</v>
      </c>
      <c r="S3440">
        <v>1</v>
      </c>
      <c r="T3440">
        <v>2</v>
      </c>
      <c r="U3440" t="b">
        <v>1</v>
      </c>
      <c r="V3440" t="s">
        <v>1107</v>
      </c>
      <c r="W3440" t="s">
        <v>5121</v>
      </c>
      <c r="X3440" t="s">
        <v>14665</v>
      </c>
      <c r="Y3440">
        <v>25</v>
      </c>
      <c r="Z3440">
        <v>25</v>
      </c>
      <c r="AA3440">
        <v>2</v>
      </c>
      <c r="AB3440">
        <v>2</v>
      </c>
      <c r="AC3440">
        <v>41</v>
      </c>
    </row>
    <row r="3441" spans="1:29">
      <c r="A3441">
        <v>3962</v>
      </c>
      <c r="B3441" t="s">
        <v>806</v>
      </c>
      <c r="C3441" t="s">
        <v>5134</v>
      </c>
      <c r="J3441" t="s">
        <v>1449</v>
      </c>
      <c r="K3441">
        <v>0</v>
      </c>
      <c r="N3441" t="b">
        <v>1</v>
      </c>
      <c r="O3441" t="b">
        <v>0</v>
      </c>
      <c r="P3441" t="b">
        <v>0</v>
      </c>
      <c r="Q3441">
        <v>8</v>
      </c>
      <c r="R3441">
        <v>0</v>
      </c>
      <c r="S3441">
        <v>1</v>
      </c>
      <c r="T3441">
        <v>2</v>
      </c>
      <c r="U3441" t="b">
        <v>1</v>
      </c>
      <c r="V3441" t="s">
        <v>1107</v>
      </c>
      <c r="W3441" t="s">
        <v>5121</v>
      </c>
      <c r="X3441" t="s">
        <v>14666</v>
      </c>
      <c r="Y3441">
        <v>26</v>
      </c>
      <c r="Z3441">
        <v>26</v>
      </c>
      <c r="AA3441">
        <v>2</v>
      </c>
      <c r="AB3441">
        <v>2</v>
      </c>
      <c r="AC3441">
        <v>41</v>
      </c>
    </row>
    <row r="3442" spans="1:29">
      <c r="A3442">
        <v>3963</v>
      </c>
      <c r="B3442" t="s">
        <v>806</v>
      </c>
      <c r="C3442" t="s">
        <v>5135</v>
      </c>
      <c r="J3442" t="s">
        <v>1449</v>
      </c>
      <c r="K3442">
        <v>0</v>
      </c>
      <c r="N3442" t="b">
        <v>1</v>
      </c>
      <c r="O3442" t="b">
        <v>0</v>
      </c>
      <c r="P3442" t="b">
        <v>0</v>
      </c>
      <c r="Q3442">
        <v>8</v>
      </c>
      <c r="R3442">
        <v>0</v>
      </c>
      <c r="S3442">
        <v>1</v>
      </c>
      <c r="T3442">
        <v>2</v>
      </c>
      <c r="U3442" t="b">
        <v>1</v>
      </c>
      <c r="V3442" t="s">
        <v>1107</v>
      </c>
      <c r="W3442" t="s">
        <v>5121</v>
      </c>
      <c r="X3442" t="s">
        <v>15328</v>
      </c>
      <c r="Y3442">
        <v>27</v>
      </c>
      <c r="Z3442">
        <v>27</v>
      </c>
      <c r="AA3442">
        <v>2</v>
      </c>
      <c r="AB3442">
        <v>2</v>
      </c>
      <c r="AC3442">
        <v>41</v>
      </c>
    </row>
    <row r="3443" spans="1:29">
      <c r="A3443">
        <v>3964</v>
      </c>
      <c r="B3443" t="s">
        <v>806</v>
      </c>
      <c r="C3443" t="s">
        <v>5136</v>
      </c>
      <c r="J3443" t="s">
        <v>1449</v>
      </c>
      <c r="K3443">
        <v>0</v>
      </c>
      <c r="N3443" t="b">
        <v>1</v>
      </c>
      <c r="O3443" t="b">
        <v>0</v>
      </c>
      <c r="P3443" t="b">
        <v>0</v>
      </c>
      <c r="Q3443">
        <v>8</v>
      </c>
      <c r="R3443">
        <v>0</v>
      </c>
      <c r="S3443">
        <v>1</v>
      </c>
      <c r="T3443">
        <v>2</v>
      </c>
      <c r="U3443" t="b">
        <v>1</v>
      </c>
      <c r="V3443" t="s">
        <v>1107</v>
      </c>
      <c r="W3443" t="s">
        <v>5121</v>
      </c>
      <c r="X3443" t="s">
        <v>15330</v>
      </c>
      <c r="Y3443">
        <v>28</v>
      </c>
      <c r="Z3443">
        <v>28</v>
      </c>
      <c r="AA3443">
        <v>2</v>
      </c>
      <c r="AB3443">
        <v>2</v>
      </c>
      <c r="AC3443">
        <v>41</v>
      </c>
    </row>
    <row r="3444" spans="1:29">
      <c r="A3444">
        <v>3965</v>
      </c>
      <c r="B3444" t="s">
        <v>806</v>
      </c>
      <c r="C3444" t="s">
        <v>5137</v>
      </c>
      <c r="J3444" t="s">
        <v>1449</v>
      </c>
      <c r="K3444">
        <v>0</v>
      </c>
      <c r="N3444" t="b">
        <v>1</v>
      </c>
      <c r="O3444" t="b">
        <v>0</v>
      </c>
      <c r="P3444" t="b">
        <v>0</v>
      </c>
      <c r="Q3444">
        <v>8</v>
      </c>
      <c r="R3444">
        <v>0</v>
      </c>
      <c r="S3444">
        <v>1</v>
      </c>
      <c r="T3444">
        <v>2</v>
      </c>
      <c r="U3444" t="b">
        <v>1</v>
      </c>
      <c r="V3444" t="s">
        <v>1107</v>
      </c>
      <c r="W3444" t="s">
        <v>5121</v>
      </c>
      <c r="X3444" t="s">
        <v>15331</v>
      </c>
      <c r="Y3444">
        <v>29</v>
      </c>
      <c r="Z3444">
        <v>29</v>
      </c>
      <c r="AA3444">
        <v>2</v>
      </c>
      <c r="AB3444">
        <v>2</v>
      </c>
      <c r="AC3444">
        <v>41</v>
      </c>
    </row>
    <row r="3445" spans="1:29">
      <c r="A3445">
        <v>3966</v>
      </c>
      <c r="B3445" t="s">
        <v>806</v>
      </c>
      <c r="C3445" t="s">
        <v>5138</v>
      </c>
      <c r="J3445" t="s">
        <v>1449</v>
      </c>
      <c r="K3445">
        <v>0</v>
      </c>
      <c r="N3445" t="b">
        <v>1</v>
      </c>
      <c r="O3445" t="b">
        <v>0</v>
      </c>
      <c r="P3445" t="b">
        <v>0</v>
      </c>
      <c r="Q3445">
        <v>8</v>
      </c>
      <c r="R3445">
        <v>0</v>
      </c>
      <c r="S3445">
        <v>1</v>
      </c>
      <c r="T3445">
        <v>2</v>
      </c>
      <c r="U3445" t="b">
        <v>1</v>
      </c>
      <c r="V3445" t="s">
        <v>1107</v>
      </c>
      <c r="W3445" t="s">
        <v>5121</v>
      </c>
      <c r="X3445" t="s">
        <v>15368</v>
      </c>
      <c r="Y3445">
        <v>30</v>
      </c>
      <c r="Z3445">
        <v>30</v>
      </c>
      <c r="AA3445">
        <v>2</v>
      </c>
      <c r="AB3445">
        <v>2</v>
      </c>
      <c r="AC3445">
        <v>41</v>
      </c>
    </row>
    <row r="3446" spans="1:29">
      <c r="A3446">
        <v>3967</v>
      </c>
      <c r="B3446" t="s">
        <v>806</v>
      </c>
      <c r="C3446" t="s">
        <v>5139</v>
      </c>
      <c r="J3446" t="s">
        <v>1449</v>
      </c>
      <c r="K3446">
        <v>0</v>
      </c>
      <c r="N3446" t="b">
        <v>1</v>
      </c>
      <c r="O3446" t="b">
        <v>0</v>
      </c>
      <c r="P3446" t="b">
        <v>0</v>
      </c>
      <c r="Q3446">
        <v>8</v>
      </c>
      <c r="R3446">
        <v>0</v>
      </c>
      <c r="S3446">
        <v>1</v>
      </c>
      <c r="T3446">
        <v>2</v>
      </c>
      <c r="U3446" t="b">
        <v>1</v>
      </c>
      <c r="V3446" t="s">
        <v>1107</v>
      </c>
      <c r="W3446" t="s">
        <v>5121</v>
      </c>
      <c r="X3446" t="s">
        <v>15369</v>
      </c>
      <c r="Y3446">
        <v>31</v>
      </c>
      <c r="Z3446">
        <v>31</v>
      </c>
      <c r="AA3446">
        <v>2</v>
      </c>
      <c r="AB3446">
        <v>2</v>
      </c>
      <c r="AC3446">
        <v>41</v>
      </c>
    </row>
    <row r="3447" spans="1:29">
      <c r="A3447">
        <v>3968</v>
      </c>
      <c r="B3447" t="s">
        <v>806</v>
      </c>
      <c r="C3447" t="s">
        <v>5140</v>
      </c>
      <c r="J3447" t="s">
        <v>1449</v>
      </c>
      <c r="K3447">
        <v>0</v>
      </c>
      <c r="N3447" t="b">
        <v>1</v>
      </c>
      <c r="O3447" t="b">
        <v>0</v>
      </c>
      <c r="P3447" t="b">
        <v>0</v>
      </c>
      <c r="Q3447">
        <v>8</v>
      </c>
      <c r="R3447">
        <v>0</v>
      </c>
      <c r="S3447">
        <v>1</v>
      </c>
      <c r="T3447">
        <v>2</v>
      </c>
      <c r="U3447" t="b">
        <v>1</v>
      </c>
      <c r="V3447" t="s">
        <v>1107</v>
      </c>
      <c r="W3447" t="s">
        <v>5121</v>
      </c>
      <c r="X3447" t="s">
        <v>15370</v>
      </c>
      <c r="Y3447">
        <v>32</v>
      </c>
      <c r="Z3447">
        <v>32</v>
      </c>
      <c r="AA3447">
        <v>2</v>
      </c>
      <c r="AB3447">
        <v>2</v>
      </c>
      <c r="AC3447">
        <v>41</v>
      </c>
    </row>
    <row r="3448" spans="1:29">
      <c r="A3448">
        <v>3969</v>
      </c>
      <c r="B3448" t="s">
        <v>806</v>
      </c>
      <c r="C3448" t="s">
        <v>5141</v>
      </c>
      <c r="J3448" t="s">
        <v>1449</v>
      </c>
      <c r="K3448">
        <v>0</v>
      </c>
      <c r="N3448" t="b">
        <v>1</v>
      </c>
      <c r="O3448" t="b">
        <v>0</v>
      </c>
      <c r="P3448" t="b">
        <v>0</v>
      </c>
      <c r="Q3448">
        <v>8</v>
      </c>
      <c r="R3448">
        <v>0</v>
      </c>
      <c r="S3448">
        <v>1</v>
      </c>
      <c r="T3448">
        <v>2</v>
      </c>
      <c r="U3448" t="b">
        <v>1</v>
      </c>
      <c r="V3448" t="s">
        <v>1107</v>
      </c>
      <c r="W3448" t="s">
        <v>5121</v>
      </c>
      <c r="X3448" t="s">
        <v>15372</v>
      </c>
      <c r="Y3448">
        <v>33</v>
      </c>
      <c r="Z3448">
        <v>33</v>
      </c>
      <c r="AA3448">
        <v>2</v>
      </c>
      <c r="AB3448">
        <v>2</v>
      </c>
      <c r="AC3448">
        <v>41</v>
      </c>
    </row>
    <row r="3449" spans="1:29">
      <c r="A3449">
        <v>3970</v>
      </c>
      <c r="B3449" t="s">
        <v>806</v>
      </c>
      <c r="C3449" t="s">
        <v>5142</v>
      </c>
      <c r="J3449" t="s">
        <v>1449</v>
      </c>
      <c r="K3449">
        <v>0</v>
      </c>
      <c r="N3449" t="b">
        <v>1</v>
      </c>
      <c r="O3449" t="b">
        <v>0</v>
      </c>
      <c r="P3449" t="b">
        <v>0</v>
      </c>
      <c r="Q3449">
        <v>8</v>
      </c>
      <c r="R3449">
        <v>0</v>
      </c>
      <c r="S3449">
        <v>1</v>
      </c>
      <c r="T3449">
        <v>2</v>
      </c>
      <c r="U3449" t="b">
        <v>1</v>
      </c>
      <c r="V3449" t="s">
        <v>1107</v>
      </c>
      <c r="W3449" t="s">
        <v>5121</v>
      </c>
      <c r="X3449" t="s">
        <v>15374</v>
      </c>
      <c r="Y3449">
        <v>34</v>
      </c>
      <c r="Z3449">
        <v>34</v>
      </c>
      <c r="AA3449">
        <v>2</v>
      </c>
      <c r="AB3449">
        <v>2</v>
      </c>
      <c r="AC3449">
        <v>41</v>
      </c>
    </row>
    <row r="3450" spans="1:29">
      <c r="A3450">
        <v>3971</v>
      </c>
      <c r="B3450" t="s">
        <v>806</v>
      </c>
      <c r="C3450" t="s">
        <v>5143</v>
      </c>
      <c r="J3450" t="s">
        <v>1449</v>
      </c>
      <c r="K3450">
        <v>0</v>
      </c>
      <c r="N3450" t="b">
        <v>1</v>
      </c>
      <c r="O3450" t="b">
        <v>0</v>
      </c>
      <c r="P3450" t="b">
        <v>0</v>
      </c>
      <c r="Q3450">
        <v>8</v>
      </c>
      <c r="R3450">
        <v>0</v>
      </c>
      <c r="S3450">
        <v>1</v>
      </c>
      <c r="T3450">
        <v>2</v>
      </c>
      <c r="U3450" t="b">
        <v>1</v>
      </c>
      <c r="V3450" t="s">
        <v>1107</v>
      </c>
      <c r="W3450" t="s">
        <v>5121</v>
      </c>
      <c r="X3450" t="s">
        <v>15375</v>
      </c>
      <c r="Y3450">
        <v>35</v>
      </c>
      <c r="Z3450">
        <v>35</v>
      </c>
      <c r="AA3450">
        <v>2</v>
      </c>
      <c r="AB3450">
        <v>2</v>
      </c>
      <c r="AC3450">
        <v>41</v>
      </c>
    </row>
    <row r="3451" spans="1:29">
      <c r="A3451">
        <v>3972</v>
      </c>
      <c r="B3451" t="s">
        <v>806</v>
      </c>
      <c r="C3451" t="s">
        <v>5144</v>
      </c>
      <c r="J3451" t="s">
        <v>1449</v>
      </c>
      <c r="K3451">
        <v>0</v>
      </c>
      <c r="N3451" t="b">
        <v>1</v>
      </c>
      <c r="O3451" t="b">
        <v>0</v>
      </c>
      <c r="P3451" t="b">
        <v>0</v>
      </c>
      <c r="Q3451">
        <v>8</v>
      </c>
      <c r="R3451">
        <v>0</v>
      </c>
      <c r="S3451">
        <v>1</v>
      </c>
      <c r="T3451">
        <v>2</v>
      </c>
      <c r="U3451" t="b">
        <v>1</v>
      </c>
      <c r="V3451" t="s">
        <v>1107</v>
      </c>
      <c r="W3451" t="s">
        <v>5121</v>
      </c>
      <c r="X3451" t="s">
        <v>15376</v>
      </c>
      <c r="Y3451">
        <v>36</v>
      </c>
      <c r="Z3451">
        <v>36</v>
      </c>
      <c r="AA3451">
        <v>2</v>
      </c>
      <c r="AB3451">
        <v>2</v>
      </c>
      <c r="AC3451">
        <v>41</v>
      </c>
    </row>
    <row r="3452" spans="1:29">
      <c r="A3452">
        <v>3973</v>
      </c>
      <c r="B3452" t="s">
        <v>806</v>
      </c>
      <c r="C3452" t="s">
        <v>5145</v>
      </c>
      <c r="J3452" t="s">
        <v>1449</v>
      </c>
      <c r="K3452">
        <v>0</v>
      </c>
      <c r="N3452" t="b">
        <v>1</v>
      </c>
      <c r="O3452" t="b">
        <v>0</v>
      </c>
      <c r="P3452" t="b">
        <v>0</v>
      </c>
      <c r="Q3452">
        <v>8</v>
      </c>
      <c r="R3452">
        <v>0</v>
      </c>
      <c r="S3452">
        <v>1</v>
      </c>
      <c r="T3452">
        <v>2</v>
      </c>
      <c r="U3452" t="b">
        <v>1</v>
      </c>
      <c r="V3452" t="s">
        <v>1107</v>
      </c>
      <c r="W3452" t="s">
        <v>5121</v>
      </c>
      <c r="X3452" t="s">
        <v>15377</v>
      </c>
      <c r="Y3452">
        <v>37</v>
      </c>
      <c r="Z3452">
        <v>37</v>
      </c>
      <c r="AA3452">
        <v>2</v>
      </c>
      <c r="AB3452">
        <v>2</v>
      </c>
      <c r="AC3452">
        <v>41</v>
      </c>
    </row>
    <row r="3453" spans="1:29">
      <c r="A3453">
        <v>3974</v>
      </c>
      <c r="B3453" t="s">
        <v>806</v>
      </c>
      <c r="C3453" t="s">
        <v>5146</v>
      </c>
      <c r="J3453" t="s">
        <v>1449</v>
      </c>
      <c r="K3453">
        <v>0</v>
      </c>
      <c r="N3453" t="b">
        <v>1</v>
      </c>
      <c r="O3453" t="b">
        <v>0</v>
      </c>
      <c r="P3453" t="b">
        <v>0</v>
      </c>
      <c r="Q3453">
        <v>8</v>
      </c>
      <c r="R3453">
        <v>0</v>
      </c>
      <c r="S3453">
        <v>1</v>
      </c>
      <c r="T3453">
        <v>2</v>
      </c>
      <c r="U3453" t="b">
        <v>1</v>
      </c>
      <c r="V3453" t="s">
        <v>1107</v>
      </c>
      <c r="W3453" t="s">
        <v>5121</v>
      </c>
      <c r="X3453" t="s">
        <v>14632</v>
      </c>
      <c r="Y3453">
        <v>18</v>
      </c>
      <c r="Z3453">
        <v>18</v>
      </c>
      <c r="AA3453">
        <v>3</v>
      </c>
      <c r="AB3453">
        <v>3</v>
      </c>
      <c r="AC3453">
        <v>41</v>
      </c>
    </row>
    <row r="3454" spans="1:29">
      <c r="A3454">
        <v>3975</v>
      </c>
      <c r="B3454" t="s">
        <v>806</v>
      </c>
      <c r="C3454" t="s">
        <v>5147</v>
      </c>
      <c r="J3454" t="s">
        <v>1449</v>
      </c>
      <c r="K3454">
        <v>0</v>
      </c>
      <c r="N3454" t="b">
        <v>1</v>
      </c>
      <c r="O3454" t="b">
        <v>0</v>
      </c>
      <c r="P3454" t="b">
        <v>0</v>
      </c>
      <c r="Q3454">
        <v>8</v>
      </c>
      <c r="R3454">
        <v>0</v>
      </c>
      <c r="S3454">
        <v>1</v>
      </c>
      <c r="T3454">
        <v>2</v>
      </c>
      <c r="U3454" t="b">
        <v>1</v>
      </c>
      <c r="V3454" t="s">
        <v>1107</v>
      </c>
      <c r="W3454" t="s">
        <v>5121</v>
      </c>
      <c r="X3454" t="s">
        <v>14460</v>
      </c>
      <c r="Y3454">
        <v>19</v>
      </c>
      <c r="Z3454">
        <v>19</v>
      </c>
      <c r="AA3454">
        <v>3</v>
      </c>
      <c r="AB3454">
        <v>3</v>
      </c>
      <c r="AC3454">
        <v>41</v>
      </c>
    </row>
    <row r="3455" spans="1:29">
      <c r="A3455">
        <v>3976</v>
      </c>
      <c r="B3455" t="s">
        <v>806</v>
      </c>
      <c r="C3455" t="s">
        <v>5148</v>
      </c>
      <c r="J3455" t="s">
        <v>1449</v>
      </c>
      <c r="K3455">
        <v>0</v>
      </c>
      <c r="N3455" t="b">
        <v>1</v>
      </c>
      <c r="O3455" t="b">
        <v>0</v>
      </c>
      <c r="P3455" t="b">
        <v>0</v>
      </c>
      <c r="Q3455">
        <v>8</v>
      </c>
      <c r="R3455">
        <v>0</v>
      </c>
      <c r="S3455">
        <v>1</v>
      </c>
      <c r="T3455">
        <v>2</v>
      </c>
      <c r="U3455" t="b">
        <v>1</v>
      </c>
      <c r="V3455" t="s">
        <v>1107</v>
      </c>
      <c r="W3455" t="s">
        <v>5121</v>
      </c>
      <c r="X3455" t="s">
        <v>14461</v>
      </c>
      <c r="Y3455">
        <v>20</v>
      </c>
      <c r="Z3455">
        <v>20</v>
      </c>
      <c r="AA3455">
        <v>3</v>
      </c>
      <c r="AB3455">
        <v>3</v>
      </c>
      <c r="AC3455">
        <v>41</v>
      </c>
    </row>
    <row r="3456" spans="1:29">
      <c r="A3456">
        <v>3977</v>
      </c>
      <c r="B3456" t="s">
        <v>806</v>
      </c>
      <c r="C3456" t="s">
        <v>5149</v>
      </c>
      <c r="J3456" t="s">
        <v>1449</v>
      </c>
      <c r="K3456">
        <v>0</v>
      </c>
      <c r="N3456" t="b">
        <v>1</v>
      </c>
      <c r="O3456" t="b">
        <v>0</v>
      </c>
      <c r="P3456" t="b">
        <v>0</v>
      </c>
      <c r="Q3456">
        <v>8</v>
      </c>
      <c r="R3456">
        <v>0</v>
      </c>
      <c r="S3456">
        <v>1</v>
      </c>
      <c r="T3456">
        <v>2</v>
      </c>
      <c r="U3456" t="b">
        <v>1</v>
      </c>
      <c r="V3456" t="s">
        <v>1107</v>
      </c>
      <c r="W3456" t="s">
        <v>5121</v>
      </c>
      <c r="X3456" t="s">
        <v>14641</v>
      </c>
      <c r="Y3456">
        <v>21</v>
      </c>
      <c r="Z3456">
        <v>21</v>
      </c>
      <c r="AA3456">
        <v>3</v>
      </c>
      <c r="AB3456">
        <v>3</v>
      </c>
      <c r="AC3456">
        <v>41</v>
      </c>
    </row>
    <row r="3457" spans="1:29">
      <c r="A3457">
        <v>3978</v>
      </c>
      <c r="B3457" t="s">
        <v>806</v>
      </c>
      <c r="C3457" t="s">
        <v>5150</v>
      </c>
      <c r="J3457" t="s">
        <v>1449</v>
      </c>
      <c r="K3457">
        <v>0</v>
      </c>
      <c r="N3457" t="b">
        <v>1</v>
      </c>
      <c r="O3457" t="b">
        <v>0</v>
      </c>
      <c r="P3457" t="b">
        <v>0</v>
      </c>
      <c r="Q3457">
        <v>8</v>
      </c>
      <c r="R3457">
        <v>0</v>
      </c>
      <c r="S3457">
        <v>1</v>
      </c>
      <c r="T3457">
        <v>2</v>
      </c>
      <c r="U3457" t="b">
        <v>1</v>
      </c>
      <c r="V3457" t="s">
        <v>1107</v>
      </c>
      <c r="W3457" t="s">
        <v>5121</v>
      </c>
      <c r="X3457" t="s">
        <v>14644</v>
      </c>
      <c r="Y3457">
        <v>22</v>
      </c>
      <c r="Z3457">
        <v>22</v>
      </c>
      <c r="AA3457">
        <v>3</v>
      </c>
      <c r="AB3457">
        <v>3</v>
      </c>
      <c r="AC3457">
        <v>41</v>
      </c>
    </row>
    <row r="3458" spans="1:29">
      <c r="A3458">
        <v>3979</v>
      </c>
      <c r="B3458" t="s">
        <v>806</v>
      </c>
      <c r="C3458" t="s">
        <v>5151</v>
      </c>
      <c r="J3458" t="s">
        <v>1449</v>
      </c>
      <c r="K3458">
        <v>0</v>
      </c>
      <c r="N3458" t="b">
        <v>1</v>
      </c>
      <c r="O3458" t="b">
        <v>0</v>
      </c>
      <c r="P3458" t="b">
        <v>0</v>
      </c>
      <c r="Q3458">
        <v>8</v>
      </c>
      <c r="R3458">
        <v>0</v>
      </c>
      <c r="S3458">
        <v>1</v>
      </c>
      <c r="T3458">
        <v>2</v>
      </c>
      <c r="U3458" t="b">
        <v>1</v>
      </c>
      <c r="V3458" t="s">
        <v>1107</v>
      </c>
      <c r="W3458" t="s">
        <v>5121</v>
      </c>
      <c r="X3458" t="s">
        <v>14646</v>
      </c>
      <c r="Y3458">
        <v>23</v>
      </c>
      <c r="Z3458">
        <v>23</v>
      </c>
      <c r="AA3458">
        <v>3</v>
      </c>
      <c r="AB3458">
        <v>3</v>
      </c>
      <c r="AC3458">
        <v>41</v>
      </c>
    </row>
    <row r="3459" spans="1:29">
      <c r="A3459">
        <v>3980</v>
      </c>
      <c r="B3459" t="s">
        <v>806</v>
      </c>
      <c r="C3459" t="s">
        <v>5152</v>
      </c>
      <c r="J3459" t="s">
        <v>1449</v>
      </c>
      <c r="K3459">
        <v>0</v>
      </c>
      <c r="N3459" t="b">
        <v>1</v>
      </c>
      <c r="O3459" t="b">
        <v>0</v>
      </c>
      <c r="P3459" t="b">
        <v>0</v>
      </c>
      <c r="Q3459">
        <v>8</v>
      </c>
      <c r="R3459">
        <v>0</v>
      </c>
      <c r="S3459">
        <v>1</v>
      </c>
      <c r="T3459">
        <v>2</v>
      </c>
      <c r="U3459" t="b">
        <v>1</v>
      </c>
      <c r="V3459" t="s">
        <v>1107</v>
      </c>
      <c r="W3459" t="s">
        <v>5121</v>
      </c>
      <c r="X3459" t="s">
        <v>14648</v>
      </c>
      <c r="Y3459">
        <v>24</v>
      </c>
      <c r="Z3459">
        <v>24</v>
      </c>
      <c r="AA3459">
        <v>3</v>
      </c>
      <c r="AB3459">
        <v>3</v>
      </c>
      <c r="AC3459">
        <v>41</v>
      </c>
    </row>
    <row r="3460" spans="1:29">
      <c r="A3460">
        <v>3981</v>
      </c>
      <c r="B3460" t="s">
        <v>806</v>
      </c>
      <c r="C3460" t="s">
        <v>5153</v>
      </c>
      <c r="J3460" t="s">
        <v>1449</v>
      </c>
      <c r="K3460">
        <v>0</v>
      </c>
      <c r="N3460" t="b">
        <v>1</v>
      </c>
      <c r="O3460" t="b">
        <v>0</v>
      </c>
      <c r="P3460" t="b">
        <v>0</v>
      </c>
      <c r="Q3460">
        <v>8</v>
      </c>
      <c r="R3460">
        <v>0</v>
      </c>
      <c r="S3460">
        <v>1</v>
      </c>
      <c r="T3460">
        <v>2</v>
      </c>
      <c r="U3460" t="b">
        <v>1</v>
      </c>
      <c r="V3460" t="s">
        <v>1107</v>
      </c>
      <c r="W3460" t="s">
        <v>5121</v>
      </c>
      <c r="X3460" t="s">
        <v>14650</v>
      </c>
      <c r="Y3460">
        <v>25</v>
      </c>
      <c r="Z3460">
        <v>25</v>
      </c>
      <c r="AA3460">
        <v>3</v>
      </c>
      <c r="AB3460">
        <v>3</v>
      </c>
      <c r="AC3460">
        <v>41</v>
      </c>
    </row>
    <row r="3461" spans="1:29">
      <c r="A3461">
        <v>3982</v>
      </c>
      <c r="B3461" t="s">
        <v>806</v>
      </c>
      <c r="C3461" t="s">
        <v>5154</v>
      </c>
      <c r="J3461" t="s">
        <v>1449</v>
      </c>
      <c r="K3461">
        <v>0</v>
      </c>
      <c r="N3461" t="b">
        <v>1</v>
      </c>
      <c r="O3461" t="b">
        <v>0</v>
      </c>
      <c r="P3461" t="b">
        <v>0</v>
      </c>
      <c r="Q3461">
        <v>8</v>
      </c>
      <c r="R3461">
        <v>0</v>
      </c>
      <c r="S3461">
        <v>1</v>
      </c>
      <c r="T3461">
        <v>2</v>
      </c>
      <c r="U3461" t="b">
        <v>1</v>
      </c>
      <c r="V3461" t="s">
        <v>1107</v>
      </c>
      <c r="W3461" t="s">
        <v>5121</v>
      </c>
      <c r="X3461" t="s">
        <v>14653</v>
      </c>
      <c r="Y3461">
        <v>26</v>
      </c>
      <c r="Z3461">
        <v>26</v>
      </c>
      <c r="AA3461">
        <v>3</v>
      </c>
      <c r="AB3461">
        <v>3</v>
      </c>
      <c r="AC3461">
        <v>41</v>
      </c>
    </row>
    <row r="3462" spans="1:29">
      <c r="A3462">
        <v>3983</v>
      </c>
      <c r="B3462" t="s">
        <v>806</v>
      </c>
      <c r="C3462" t="s">
        <v>5155</v>
      </c>
      <c r="J3462" t="s">
        <v>1449</v>
      </c>
      <c r="K3462">
        <v>0</v>
      </c>
      <c r="N3462" t="b">
        <v>1</v>
      </c>
      <c r="O3462" t="b">
        <v>0</v>
      </c>
      <c r="P3462" t="b">
        <v>0</v>
      </c>
      <c r="Q3462">
        <v>8</v>
      </c>
      <c r="R3462">
        <v>0</v>
      </c>
      <c r="S3462">
        <v>1</v>
      </c>
      <c r="T3462">
        <v>2</v>
      </c>
      <c r="U3462" t="b">
        <v>1</v>
      </c>
      <c r="V3462" t="s">
        <v>1107</v>
      </c>
      <c r="W3462" t="s">
        <v>5121</v>
      </c>
      <c r="X3462" t="s">
        <v>15329</v>
      </c>
      <c r="Y3462">
        <v>27</v>
      </c>
      <c r="Z3462">
        <v>27</v>
      </c>
      <c r="AA3462">
        <v>3</v>
      </c>
      <c r="AB3462">
        <v>3</v>
      </c>
      <c r="AC3462">
        <v>41</v>
      </c>
    </row>
    <row r="3463" spans="1:29">
      <c r="A3463">
        <v>3984</v>
      </c>
      <c r="B3463" t="s">
        <v>806</v>
      </c>
      <c r="C3463" t="s">
        <v>5156</v>
      </c>
      <c r="J3463" t="s">
        <v>1449</v>
      </c>
      <c r="K3463">
        <v>0</v>
      </c>
      <c r="N3463" t="b">
        <v>1</v>
      </c>
      <c r="O3463" t="b">
        <v>0</v>
      </c>
      <c r="P3463" t="b">
        <v>0</v>
      </c>
      <c r="Q3463">
        <v>8</v>
      </c>
      <c r="R3463">
        <v>0</v>
      </c>
      <c r="S3463">
        <v>1</v>
      </c>
      <c r="T3463">
        <v>2</v>
      </c>
      <c r="U3463" t="b">
        <v>1</v>
      </c>
      <c r="V3463" t="s">
        <v>1107</v>
      </c>
      <c r="W3463" t="s">
        <v>5121</v>
      </c>
      <c r="X3463" t="s">
        <v>14689</v>
      </c>
      <c r="Y3463">
        <v>28</v>
      </c>
      <c r="Z3463">
        <v>28</v>
      </c>
      <c r="AA3463">
        <v>3</v>
      </c>
      <c r="AB3463">
        <v>3</v>
      </c>
      <c r="AC3463">
        <v>41</v>
      </c>
    </row>
    <row r="3464" spans="1:29">
      <c r="A3464">
        <v>3985</v>
      </c>
      <c r="B3464" t="s">
        <v>806</v>
      </c>
      <c r="C3464" t="s">
        <v>5157</v>
      </c>
      <c r="J3464" t="s">
        <v>1449</v>
      </c>
      <c r="K3464">
        <v>0</v>
      </c>
      <c r="N3464" t="b">
        <v>1</v>
      </c>
      <c r="O3464" t="b">
        <v>0</v>
      </c>
      <c r="P3464" t="b">
        <v>0</v>
      </c>
      <c r="Q3464">
        <v>8</v>
      </c>
      <c r="R3464">
        <v>0</v>
      </c>
      <c r="S3464">
        <v>1</v>
      </c>
      <c r="T3464">
        <v>2</v>
      </c>
      <c r="U3464" t="b">
        <v>1</v>
      </c>
      <c r="V3464" t="s">
        <v>1107</v>
      </c>
      <c r="W3464" t="s">
        <v>5121</v>
      </c>
      <c r="X3464" t="s">
        <v>14471</v>
      </c>
      <c r="Y3464">
        <v>29</v>
      </c>
      <c r="Z3464">
        <v>29</v>
      </c>
      <c r="AA3464">
        <v>3</v>
      </c>
      <c r="AB3464">
        <v>3</v>
      </c>
      <c r="AC3464">
        <v>41</v>
      </c>
    </row>
    <row r="3465" spans="1:29">
      <c r="A3465">
        <v>3986</v>
      </c>
      <c r="B3465" t="s">
        <v>806</v>
      </c>
      <c r="C3465" t="s">
        <v>5158</v>
      </c>
      <c r="J3465" t="s">
        <v>1449</v>
      </c>
      <c r="K3465">
        <v>0</v>
      </c>
      <c r="N3465" t="b">
        <v>1</v>
      </c>
      <c r="O3465" t="b">
        <v>0</v>
      </c>
      <c r="P3465" t="b">
        <v>0</v>
      </c>
      <c r="Q3465">
        <v>8</v>
      </c>
      <c r="R3465">
        <v>0</v>
      </c>
      <c r="S3465">
        <v>1</v>
      </c>
      <c r="T3465">
        <v>2</v>
      </c>
      <c r="U3465" t="b">
        <v>1</v>
      </c>
      <c r="V3465" t="s">
        <v>1107</v>
      </c>
      <c r="W3465" t="s">
        <v>5121</v>
      </c>
      <c r="X3465" t="s">
        <v>14472</v>
      </c>
      <c r="Y3465">
        <v>30</v>
      </c>
      <c r="Z3465">
        <v>30</v>
      </c>
      <c r="AA3465">
        <v>3</v>
      </c>
      <c r="AB3465">
        <v>3</v>
      </c>
      <c r="AC3465">
        <v>41</v>
      </c>
    </row>
    <row r="3466" spans="1:29">
      <c r="A3466">
        <v>3987</v>
      </c>
      <c r="B3466" t="s">
        <v>806</v>
      </c>
      <c r="C3466" t="s">
        <v>5159</v>
      </c>
      <c r="J3466" t="s">
        <v>1449</v>
      </c>
      <c r="K3466">
        <v>0</v>
      </c>
      <c r="N3466" t="b">
        <v>1</v>
      </c>
      <c r="O3466" t="b">
        <v>0</v>
      </c>
      <c r="P3466" t="b">
        <v>0</v>
      </c>
      <c r="Q3466">
        <v>8</v>
      </c>
      <c r="R3466">
        <v>0</v>
      </c>
      <c r="S3466">
        <v>1</v>
      </c>
      <c r="T3466">
        <v>2</v>
      </c>
      <c r="U3466" t="b">
        <v>1</v>
      </c>
      <c r="V3466" t="s">
        <v>1107</v>
      </c>
      <c r="W3466" t="s">
        <v>5121</v>
      </c>
      <c r="X3466" t="s">
        <v>14473</v>
      </c>
      <c r="Y3466">
        <v>31</v>
      </c>
      <c r="Z3466">
        <v>31</v>
      </c>
      <c r="AA3466">
        <v>3</v>
      </c>
      <c r="AB3466">
        <v>3</v>
      </c>
      <c r="AC3466">
        <v>41</v>
      </c>
    </row>
    <row r="3467" spans="1:29">
      <c r="A3467">
        <v>3988</v>
      </c>
      <c r="B3467" t="s">
        <v>806</v>
      </c>
      <c r="C3467" t="s">
        <v>5160</v>
      </c>
      <c r="J3467" t="s">
        <v>1449</v>
      </c>
      <c r="K3467">
        <v>0</v>
      </c>
      <c r="N3467" t="b">
        <v>1</v>
      </c>
      <c r="O3467" t="b">
        <v>0</v>
      </c>
      <c r="P3467" t="b">
        <v>0</v>
      </c>
      <c r="Q3467">
        <v>8</v>
      </c>
      <c r="R3467">
        <v>0</v>
      </c>
      <c r="S3467">
        <v>1</v>
      </c>
      <c r="T3467">
        <v>2</v>
      </c>
      <c r="U3467" t="b">
        <v>1</v>
      </c>
      <c r="V3467" t="s">
        <v>1107</v>
      </c>
      <c r="W3467" t="s">
        <v>5121</v>
      </c>
      <c r="X3467" t="s">
        <v>15371</v>
      </c>
      <c r="Y3467">
        <v>32</v>
      </c>
      <c r="Z3467">
        <v>32</v>
      </c>
      <c r="AA3467">
        <v>3</v>
      </c>
      <c r="AB3467">
        <v>3</v>
      </c>
      <c r="AC3467">
        <v>41</v>
      </c>
    </row>
    <row r="3468" spans="1:29">
      <c r="A3468">
        <v>3989</v>
      </c>
      <c r="B3468" t="s">
        <v>806</v>
      </c>
      <c r="C3468" t="s">
        <v>5161</v>
      </c>
      <c r="J3468" t="s">
        <v>1449</v>
      </c>
      <c r="K3468">
        <v>0</v>
      </c>
      <c r="N3468" t="b">
        <v>1</v>
      </c>
      <c r="O3468" t="b">
        <v>0</v>
      </c>
      <c r="P3468" t="b">
        <v>0</v>
      </c>
      <c r="Q3468">
        <v>8</v>
      </c>
      <c r="R3468">
        <v>0</v>
      </c>
      <c r="S3468">
        <v>1</v>
      </c>
      <c r="T3468">
        <v>2</v>
      </c>
      <c r="U3468" t="b">
        <v>1</v>
      </c>
      <c r="V3468" t="s">
        <v>1107</v>
      </c>
      <c r="W3468" t="s">
        <v>5121</v>
      </c>
      <c r="X3468" t="s">
        <v>15373</v>
      </c>
      <c r="Y3468">
        <v>33</v>
      </c>
      <c r="Z3468">
        <v>33</v>
      </c>
      <c r="AA3468">
        <v>3</v>
      </c>
      <c r="AB3468">
        <v>3</v>
      </c>
      <c r="AC3468">
        <v>41</v>
      </c>
    </row>
    <row r="3469" spans="1:29">
      <c r="A3469">
        <v>3990</v>
      </c>
      <c r="B3469" t="s">
        <v>806</v>
      </c>
      <c r="C3469" t="s">
        <v>5162</v>
      </c>
      <c r="J3469" t="s">
        <v>1449</v>
      </c>
      <c r="K3469">
        <v>0</v>
      </c>
      <c r="N3469" t="b">
        <v>1</v>
      </c>
      <c r="O3469" t="b">
        <v>0</v>
      </c>
      <c r="P3469" t="b">
        <v>0</v>
      </c>
      <c r="Q3469">
        <v>8</v>
      </c>
      <c r="R3469">
        <v>0</v>
      </c>
      <c r="S3469">
        <v>1</v>
      </c>
      <c r="T3469">
        <v>2</v>
      </c>
      <c r="U3469" t="b">
        <v>1</v>
      </c>
      <c r="V3469" t="s">
        <v>1107</v>
      </c>
      <c r="W3469" t="s">
        <v>5121</v>
      </c>
      <c r="X3469" t="s">
        <v>14477</v>
      </c>
      <c r="Y3469">
        <v>34</v>
      </c>
      <c r="Z3469">
        <v>34</v>
      </c>
      <c r="AA3469">
        <v>3</v>
      </c>
      <c r="AB3469">
        <v>3</v>
      </c>
      <c r="AC3469">
        <v>41</v>
      </c>
    </row>
    <row r="3470" spans="1:29">
      <c r="A3470">
        <v>3991</v>
      </c>
      <c r="B3470" t="s">
        <v>806</v>
      </c>
      <c r="C3470" t="s">
        <v>5163</v>
      </c>
      <c r="J3470" t="s">
        <v>1449</v>
      </c>
      <c r="K3470">
        <v>0</v>
      </c>
      <c r="N3470" t="b">
        <v>1</v>
      </c>
      <c r="O3470" t="b">
        <v>0</v>
      </c>
      <c r="P3470" t="b">
        <v>0</v>
      </c>
      <c r="Q3470">
        <v>8</v>
      </c>
      <c r="R3470">
        <v>0</v>
      </c>
      <c r="S3470">
        <v>1</v>
      </c>
      <c r="T3470">
        <v>2</v>
      </c>
      <c r="U3470" t="b">
        <v>1</v>
      </c>
      <c r="V3470" t="s">
        <v>1107</v>
      </c>
      <c r="W3470" t="s">
        <v>5121</v>
      </c>
      <c r="X3470" t="s">
        <v>14478</v>
      </c>
      <c r="Y3470">
        <v>35</v>
      </c>
      <c r="Z3470">
        <v>35</v>
      </c>
      <c r="AA3470">
        <v>3</v>
      </c>
      <c r="AB3470">
        <v>3</v>
      </c>
      <c r="AC3470">
        <v>41</v>
      </c>
    </row>
    <row r="3471" spans="1:29">
      <c r="A3471">
        <v>3992</v>
      </c>
      <c r="B3471" t="s">
        <v>806</v>
      </c>
      <c r="C3471" t="s">
        <v>5164</v>
      </c>
      <c r="J3471" t="s">
        <v>1449</v>
      </c>
      <c r="K3471">
        <v>0</v>
      </c>
      <c r="N3471" t="b">
        <v>1</v>
      </c>
      <c r="O3471" t="b">
        <v>0</v>
      </c>
      <c r="P3471" t="b">
        <v>0</v>
      </c>
      <c r="Q3471">
        <v>8</v>
      </c>
      <c r="R3471">
        <v>0</v>
      </c>
      <c r="S3471">
        <v>1</v>
      </c>
      <c r="T3471">
        <v>2</v>
      </c>
      <c r="U3471" t="b">
        <v>1</v>
      </c>
      <c r="V3471" t="s">
        <v>1107</v>
      </c>
      <c r="W3471" t="s">
        <v>5121</v>
      </c>
      <c r="X3471" t="s">
        <v>14479</v>
      </c>
      <c r="Y3471">
        <v>36</v>
      </c>
      <c r="Z3471">
        <v>36</v>
      </c>
      <c r="AA3471">
        <v>3</v>
      </c>
      <c r="AB3471">
        <v>3</v>
      </c>
      <c r="AC3471">
        <v>41</v>
      </c>
    </row>
    <row r="3472" spans="1:29">
      <c r="A3472">
        <v>3993</v>
      </c>
      <c r="B3472" t="s">
        <v>806</v>
      </c>
      <c r="C3472" t="s">
        <v>5165</v>
      </c>
      <c r="J3472" t="s">
        <v>1449</v>
      </c>
      <c r="K3472">
        <v>0</v>
      </c>
      <c r="N3472" t="b">
        <v>1</v>
      </c>
      <c r="O3472" t="b">
        <v>0</v>
      </c>
      <c r="P3472" t="b">
        <v>0</v>
      </c>
      <c r="Q3472">
        <v>8</v>
      </c>
      <c r="R3472">
        <v>0</v>
      </c>
      <c r="S3472">
        <v>1</v>
      </c>
      <c r="T3472">
        <v>2</v>
      </c>
      <c r="U3472" t="b">
        <v>1</v>
      </c>
      <c r="V3472" t="s">
        <v>1107</v>
      </c>
      <c r="W3472" t="s">
        <v>5121</v>
      </c>
      <c r="X3472" t="s">
        <v>14480</v>
      </c>
      <c r="Y3472">
        <v>37</v>
      </c>
      <c r="Z3472">
        <v>37</v>
      </c>
      <c r="AA3472">
        <v>3</v>
      </c>
      <c r="AB3472">
        <v>3</v>
      </c>
      <c r="AC3472">
        <v>41</v>
      </c>
    </row>
    <row r="3473" spans="1:29">
      <c r="A3473">
        <v>3994</v>
      </c>
      <c r="B3473" t="s">
        <v>806</v>
      </c>
      <c r="C3473" t="s">
        <v>5166</v>
      </c>
      <c r="J3473" t="s">
        <v>1449</v>
      </c>
      <c r="K3473">
        <v>0</v>
      </c>
      <c r="N3473" t="b">
        <v>0</v>
      </c>
      <c r="O3473" t="b">
        <v>0</v>
      </c>
      <c r="P3473" t="b">
        <v>1</v>
      </c>
      <c r="Q3473">
        <v>8</v>
      </c>
      <c r="R3473">
        <v>0</v>
      </c>
      <c r="S3473">
        <v>1</v>
      </c>
      <c r="T3473">
        <v>2</v>
      </c>
      <c r="U3473" t="b">
        <v>1</v>
      </c>
      <c r="V3473" t="s">
        <v>1107</v>
      </c>
      <c r="W3473" t="s">
        <v>5121</v>
      </c>
      <c r="X3473" t="s">
        <v>14627</v>
      </c>
      <c r="Y3473">
        <v>16</v>
      </c>
      <c r="Z3473">
        <v>16</v>
      </c>
      <c r="AA3473">
        <v>3</v>
      </c>
      <c r="AB3473">
        <v>3</v>
      </c>
      <c r="AC3473">
        <v>41</v>
      </c>
    </row>
    <row r="3474" spans="1:29">
      <c r="A3474">
        <v>3995</v>
      </c>
      <c r="B3474" t="s">
        <v>806</v>
      </c>
      <c r="C3474" t="s">
        <v>5167</v>
      </c>
      <c r="J3474" t="s">
        <v>1449</v>
      </c>
      <c r="K3474">
        <v>0</v>
      </c>
      <c r="N3474" t="b">
        <v>0</v>
      </c>
      <c r="O3474" t="b">
        <v>0</v>
      </c>
      <c r="P3474" t="b">
        <v>1</v>
      </c>
      <c r="Q3474">
        <v>8</v>
      </c>
      <c r="R3474">
        <v>0</v>
      </c>
      <c r="S3474">
        <v>1</v>
      </c>
      <c r="T3474">
        <v>2</v>
      </c>
      <c r="U3474" t="b">
        <v>1</v>
      </c>
      <c r="V3474" t="s">
        <v>1107</v>
      </c>
      <c r="W3474" t="s">
        <v>5121</v>
      </c>
      <c r="X3474" t="s">
        <v>14629</v>
      </c>
      <c r="Y3474">
        <v>17</v>
      </c>
      <c r="Z3474">
        <v>17</v>
      </c>
      <c r="AA3474">
        <v>3</v>
      </c>
      <c r="AB3474">
        <v>3</v>
      </c>
      <c r="AC3474">
        <v>41</v>
      </c>
    </row>
    <row r="3475" spans="1:29">
      <c r="A3475">
        <v>3996</v>
      </c>
      <c r="B3475" t="s">
        <v>806</v>
      </c>
      <c r="C3475" t="s">
        <v>5168</v>
      </c>
      <c r="J3475" t="s">
        <v>1457</v>
      </c>
      <c r="K3475">
        <v>0</v>
      </c>
      <c r="N3475" t="b">
        <v>1</v>
      </c>
      <c r="O3475" t="b">
        <v>0</v>
      </c>
      <c r="P3475" t="b">
        <v>0</v>
      </c>
      <c r="Q3475">
        <v>8</v>
      </c>
      <c r="R3475">
        <v>0</v>
      </c>
      <c r="S3475">
        <v>1</v>
      </c>
      <c r="T3475">
        <v>2</v>
      </c>
      <c r="U3475" t="b">
        <v>1</v>
      </c>
      <c r="V3475" t="s">
        <v>1107</v>
      </c>
      <c r="W3475" t="s">
        <v>5121</v>
      </c>
      <c r="X3475" t="s">
        <v>14451</v>
      </c>
      <c r="Y3475">
        <v>16</v>
      </c>
      <c r="Z3475">
        <v>16</v>
      </c>
      <c r="AA3475">
        <v>4</v>
      </c>
      <c r="AB3475">
        <v>4</v>
      </c>
      <c r="AC3475">
        <v>41</v>
      </c>
    </row>
    <row r="3476" spans="1:29">
      <c r="A3476">
        <v>3997</v>
      </c>
      <c r="B3476" t="s">
        <v>806</v>
      </c>
      <c r="C3476" t="s">
        <v>5169</v>
      </c>
      <c r="J3476" t="s">
        <v>1457</v>
      </c>
      <c r="K3476">
        <v>0</v>
      </c>
      <c r="N3476" t="b">
        <v>1</v>
      </c>
      <c r="O3476" t="b">
        <v>0</v>
      </c>
      <c r="P3476" t="b">
        <v>0</v>
      </c>
      <c r="Q3476">
        <v>8</v>
      </c>
      <c r="R3476">
        <v>0</v>
      </c>
      <c r="S3476">
        <v>1</v>
      </c>
      <c r="T3476">
        <v>2</v>
      </c>
      <c r="U3476" t="b">
        <v>1</v>
      </c>
      <c r="V3476" t="s">
        <v>1107</v>
      </c>
      <c r="W3476" t="s">
        <v>5121</v>
      </c>
      <c r="X3476" t="s">
        <v>14628</v>
      </c>
      <c r="Y3476">
        <v>16</v>
      </c>
      <c r="Z3476">
        <v>16</v>
      </c>
      <c r="AA3476">
        <v>5</v>
      </c>
      <c r="AB3476">
        <v>5</v>
      </c>
      <c r="AC3476">
        <v>41</v>
      </c>
    </row>
    <row r="3477" spans="1:29">
      <c r="A3477">
        <v>3998</v>
      </c>
      <c r="B3477" t="s">
        <v>806</v>
      </c>
      <c r="C3477" t="s">
        <v>5170</v>
      </c>
      <c r="J3477" t="s">
        <v>1457</v>
      </c>
      <c r="K3477">
        <v>0</v>
      </c>
      <c r="N3477" t="b">
        <v>1</v>
      </c>
      <c r="O3477" t="b">
        <v>0</v>
      </c>
      <c r="P3477" t="b">
        <v>0</v>
      </c>
      <c r="Q3477">
        <v>8</v>
      </c>
      <c r="R3477">
        <v>0</v>
      </c>
      <c r="S3477">
        <v>1</v>
      </c>
      <c r="T3477">
        <v>2</v>
      </c>
      <c r="U3477" t="b">
        <v>1</v>
      </c>
      <c r="V3477" t="s">
        <v>1107</v>
      </c>
      <c r="W3477" t="s">
        <v>5121</v>
      </c>
      <c r="X3477" t="s">
        <v>14630</v>
      </c>
      <c r="Y3477">
        <v>17</v>
      </c>
      <c r="Z3477">
        <v>17</v>
      </c>
      <c r="AA3477">
        <v>4</v>
      </c>
      <c r="AB3477">
        <v>4</v>
      </c>
      <c r="AC3477">
        <v>41</v>
      </c>
    </row>
    <row r="3478" spans="1:29">
      <c r="A3478">
        <v>3999</v>
      </c>
      <c r="B3478" t="s">
        <v>806</v>
      </c>
      <c r="C3478" t="s">
        <v>5171</v>
      </c>
      <c r="J3478" t="s">
        <v>1457</v>
      </c>
      <c r="K3478">
        <v>0</v>
      </c>
      <c r="N3478" t="b">
        <v>1</v>
      </c>
      <c r="O3478" t="b">
        <v>0</v>
      </c>
      <c r="P3478" t="b">
        <v>0</v>
      </c>
      <c r="Q3478">
        <v>8</v>
      </c>
      <c r="R3478">
        <v>0</v>
      </c>
      <c r="S3478">
        <v>1</v>
      </c>
      <c r="T3478">
        <v>2</v>
      </c>
      <c r="U3478" t="b">
        <v>1</v>
      </c>
      <c r="V3478" t="s">
        <v>1107</v>
      </c>
      <c r="W3478" t="s">
        <v>5121</v>
      </c>
      <c r="X3478" t="s">
        <v>14631</v>
      </c>
      <c r="Y3478">
        <v>17</v>
      </c>
      <c r="Z3478">
        <v>17</v>
      </c>
      <c r="AA3478">
        <v>5</v>
      </c>
      <c r="AB3478">
        <v>5</v>
      </c>
      <c r="AC3478">
        <v>41</v>
      </c>
    </row>
    <row r="3479" spans="1:29">
      <c r="A3479">
        <v>4000</v>
      </c>
      <c r="B3479" t="s">
        <v>806</v>
      </c>
      <c r="C3479" t="s">
        <v>5172</v>
      </c>
      <c r="J3479" t="s">
        <v>1457</v>
      </c>
      <c r="K3479">
        <v>0</v>
      </c>
      <c r="N3479" t="b">
        <v>1</v>
      </c>
      <c r="O3479" t="b">
        <v>0</v>
      </c>
      <c r="P3479" t="b">
        <v>0</v>
      </c>
      <c r="Q3479">
        <v>8</v>
      </c>
      <c r="R3479">
        <v>0</v>
      </c>
      <c r="S3479">
        <v>1</v>
      </c>
      <c r="T3479">
        <v>2</v>
      </c>
      <c r="U3479" t="b">
        <v>1</v>
      </c>
      <c r="V3479" t="s">
        <v>1107</v>
      </c>
      <c r="W3479" t="s">
        <v>5121</v>
      </c>
      <c r="X3479" t="s">
        <v>14633</v>
      </c>
      <c r="Y3479">
        <v>18</v>
      </c>
      <c r="Z3479">
        <v>18</v>
      </c>
      <c r="AA3479">
        <v>4</v>
      </c>
      <c r="AB3479">
        <v>4</v>
      </c>
      <c r="AC3479">
        <v>41</v>
      </c>
    </row>
    <row r="3480" spans="1:29">
      <c r="A3480">
        <v>4001</v>
      </c>
      <c r="B3480" t="s">
        <v>806</v>
      </c>
      <c r="C3480" t="s">
        <v>5173</v>
      </c>
      <c r="J3480" t="s">
        <v>1457</v>
      </c>
      <c r="K3480">
        <v>0</v>
      </c>
      <c r="N3480" t="b">
        <v>1</v>
      </c>
      <c r="O3480" t="b">
        <v>0</v>
      </c>
      <c r="P3480" t="b">
        <v>0</v>
      </c>
      <c r="Q3480">
        <v>8</v>
      </c>
      <c r="R3480">
        <v>0</v>
      </c>
      <c r="S3480">
        <v>1</v>
      </c>
      <c r="T3480">
        <v>2</v>
      </c>
      <c r="U3480" t="b">
        <v>1</v>
      </c>
      <c r="V3480" t="s">
        <v>1107</v>
      </c>
      <c r="W3480" t="s">
        <v>5121</v>
      </c>
      <c r="X3480" t="s">
        <v>14634</v>
      </c>
      <c r="Y3480">
        <v>18</v>
      </c>
      <c r="Z3480">
        <v>18</v>
      </c>
      <c r="AA3480">
        <v>5</v>
      </c>
      <c r="AB3480">
        <v>5</v>
      </c>
      <c r="AC3480">
        <v>41</v>
      </c>
    </row>
    <row r="3481" spans="1:29">
      <c r="A3481">
        <v>4002</v>
      </c>
      <c r="B3481" t="s">
        <v>806</v>
      </c>
      <c r="C3481" t="s">
        <v>5174</v>
      </c>
      <c r="J3481" t="s">
        <v>1457</v>
      </c>
      <c r="K3481">
        <v>0</v>
      </c>
      <c r="N3481" t="b">
        <v>1</v>
      </c>
      <c r="O3481" t="b">
        <v>0</v>
      </c>
      <c r="P3481" t="b">
        <v>0</v>
      </c>
      <c r="Q3481">
        <v>8</v>
      </c>
      <c r="R3481">
        <v>0</v>
      </c>
      <c r="S3481">
        <v>1</v>
      </c>
      <c r="T3481">
        <v>2</v>
      </c>
      <c r="U3481" t="b">
        <v>1</v>
      </c>
      <c r="V3481" t="s">
        <v>1107</v>
      </c>
      <c r="W3481" t="s">
        <v>5121</v>
      </c>
      <c r="X3481" t="s">
        <v>14636</v>
      </c>
      <c r="Y3481">
        <v>19</v>
      </c>
      <c r="Z3481">
        <v>19</v>
      </c>
      <c r="AA3481">
        <v>4</v>
      </c>
      <c r="AB3481">
        <v>4</v>
      </c>
      <c r="AC3481">
        <v>41</v>
      </c>
    </row>
    <row r="3482" spans="1:29">
      <c r="A3482">
        <v>4003</v>
      </c>
      <c r="B3482" t="s">
        <v>806</v>
      </c>
      <c r="C3482" t="s">
        <v>5175</v>
      </c>
      <c r="J3482" t="s">
        <v>1457</v>
      </c>
      <c r="K3482">
        <v>0</v>
      </c>
      <c r="N3482" t="b">
        <v>1</v>
      </c>
      <c r="O3482" t="b">
        <v>0</v>
      </c>
      <c r="P3482" t="b">
        <v>0</v>
      </c>
      <c r="Q3482">
        <v>8</v>
      </c>
      <c r="R3482">
        <v>0</v>
      </c>
      <c r="S3482">
        <v>1</v>
      </c>
      <c r="T3482">
        <v>2</v>
      </c>
      <c r="U3482" t="b">
        <v>1</v>
      </c>
      <c r="V3482" t="s">
        <v>1107</v>
      </c>
      <c r="W3482" t="s">
        <v>5121</v>
      </c>
      <c r="X3482" t="s">
        <v>14637</v>
      </c>
      <c r="Y3482">
        <v>19</v>
      </c>
      <c r="Z3482">
        <v>19</v>
      </c>
      <c r="AA3482">
        <v>5</v>
      </c>
      <c r="AB3482">
        <v>5</v>
      </c>
      <c r="AC3482">
        <v>41</v>
      </c>
    </row>
    <row r="3483" spans="1:29">
      <c r="A3483">
        <v>4004</v>
      </c>
      <c r="B3483" t="s">
        <v>806</v>
      </c>
      <c r="C3483" t="s">
        <v>5176</v>
      </c>
      <c r="J3483" t="s">
        <v>1457</v>
      </c>
      <c r="K3483">
        <v>0</v>
      </c>
      <c r="N3483" t="b">
        <v>1</v>
      </c>
      <c r="O3483" t="b">
        <v>0</v>
      </c>
      <c r="P3483" t="b">
        <v>0</v>
      </c>
      <c r="Q3483">
        <v>8</v>
      </c>
      <c r="R3483">
        <v>0</v>
      </c>
      <c r="S3483">
        <v>1</v>
      </c>
      <c r="T3483">
        <v>2</v>
      </c>
      <c r="U3483" t="b">
        <v>1</v>
      </c>
      <c r="V3483" t="s">
        <v>1107</v>
      </c>
      <c r="W3483" t="s">
        <v>5121</v>
      </c>
      <c r="X3483" t="s">
        <v>14639</v>
      </c>
      <c r="Y3483">
        <v>20</v>
      </c>
      <c r="Z3483">
        <v>20</v>
      </c>
      <c r="AA3483">
        <v>4</v>
      </c>
      <c r="AB3483">
        <v>4</v>
      </c>
      <c r="AC3483">
        <v>41</v>
      </c>
    </row>
    <row r="3484" spans="1:29">
      <c r="A3484">
        <v>4005</v>
      </c>
      <c r="B3484" t="s">
        <v>806</v>
      </c>
      <c r="C3484" t="s">
        <v>5177</v>
      </c>
      <c r="J3484" t="s">
        <v>1457</v>
      </c>
      <c r="K3484">
        <v>0</v>
      </c>
      <c r="N3484" t="b">
        <v>1</v>
      </c>
      <c r="O3484" t="b">
        <v>0</v>
      </c>
      <c r="P3484" t="b">
        <v>0</v>
      </c>
      <c r="Q3484">
        <v>8</v>
      </c>
      <c r="R3484">
        <v>0</v>
      </c>
      <c r="S3484">
        <v>1</v>
      </c>
      <c r="T3484">
        <v>2</v>
      </c>
      <c r="U3484" t="b">
        <v>1</v>
      </c>
      <c r="V3484" t="s">
        <v>1107</v>
      </c>
      <c r="W3484" t="s">
        <v>5121</v>
      </c>
      <c r="X3484" t="s">
        <v>14640</v>
      </c>
      <c r="Y3484">
        <v>20</v>
      </c>
      <c r="Z3484">
        <v>20</v>
      </c>
      <c r="AA3484">
        <v>5</v>
      </c>
      <c r="AB3484">
        <v>5</v>
      </c>
      <c r="AC3484">
        <v>41</v>
      </c>
    </row>
    <row r="3485" spans="1:29">
      <c r="A3485">
        <v>4006</v>
      </c>
      <c r="B3485" t="s">
        <v>806</v>
      </c>
      <c r="C3485" t="s">
        <v>5178</v>
      </c>
      <c r="J3485" t="s">
        <v>1457</v>
      </c>
      <c r="K3485">
        <v>0</v>
      </c>
      <c r="N3485" t="b">
        <v>1</v>
      </c>
      <c r="O3485" t="b">
        <v>0</v>
      </c>
      <c r="P3485" t="b">
        <v>0</v>
      </c>
      <c r="Q3485">
        <v>8</v>
      </c>
      <c r="R3485">
        <v>0</v>
      </c>
      <c r="S3485">
        <v>1</v>
      </c>
      <c r="T3485">
        <v>2</v>
      </c>
      <c r="U3485" t="b">
        <v>1</v>
      </c>
      <c r="V3485" t="s">
        <v>1107</v>
      </c>
      <c r="W3485" t="s">
        <v>5121</v>
      </c>
      <c r="X3485" t="s">
        <v>14642</v>
      </c>
      <c r="Y3485">
        <v>21</v>
      </c>
      <c r="Z3485">
        <v>21</v>
      </c>
      <c r="AA3485">
        <v>4</v>
      </c>
      <c r="AB3485">
        <v>4</v>
      </c>
      <c r="AC3485">
        <v>41</v>
      </c>
    </row>
    <row r="3486" spans="1:29">
      <c r="A3486">
        <v>4007</v>
      </c>
      <c r="B3486" t="s">
        <v>806</v>
      </c>
      <c r="C3486" t="s">
        <v>5179</v>
      </c>
      <c r="J3486" t="s">
        <v>1457</v>
      </c>
      <c r="K3486">
        <v>0</v>
      </c>
      <c r="N3486" t="b">
        <v>1</v>
      </c>
      <c r="O3486" t="b">
        <v>0</v>
      </c>
      <c r="P3486" t="b">
        <v>0</v>
      </c>
      <c r="Q3486">
        <v>8</v>
      </c>
      <c r="R3486">
        <v>0</v>
      </c>
      <c r="S3486">
        <v>1</v>
      </c>
      <c r="T3486">
        <v>2</v>
      </c>
      <c r="U3486" t="b">
        <v>1</v>
      </c>
      <c r="V3486" t="s">
        <v>1107</v>
      </c>
      <c r="W3486" t="s">
        <v>5121</v>
      </c>
      <c r="X3486" t="s">
        <v>14643</v>
      </c>
      <c r="Y3486">
        <v>21</v>
      </c>
      <c r="Z3486">
        <v>21</v>
      </c>
      <c r="AA3486">
        <v>5</v>
      </c>
      <c r="AB3486">
        <v>5</v>
      </c>
      <c r="AC3486">
        <v>41</v>
      </c>
    </row>
    <row r="3487" spans="1:29">
      <c r="A3487">
        <v>4008</v>
      </c>
      <c r="B3487" t="s">
        <v>806</v>
      </c>
      <c r="C3487" t="s">
        <v>5180</v>
      </c>
      <c r="J3487" t="s">
        <v>1457</v>
      </c>
      <c r="K3487">
        <v>0</v>
      </c>
      <c r="N3487" t="b">
        <v>1</v>
      </c>
      <c r="O3487" t="b">
        <v>0</v>
      </c>
      <c r="P3487" t="b">
        <v>0</v>
      </c>
      <c r="Q3487">
        <v>8</v>
      </c>
      <c r="R3487">
        <v>0</v>
      </c>
      <c r="S3487">
        <v>1</v>
      </c>
      <c r="T3487">
        <v>2</v>
      </c>
      <c r="U3487" t="b">
        <v>1</v>
      </c>
      <c r="V3487" t="s">
        <v>1107</v>
      </c>
      <c r="W3487" t="s">
        <v>5121</v>
      </c>
      <c r="X3487" t="s">
        <v>14462</v>
      </c>
      <c r="Y3487">
        <v>22</v>
      </c>
      <c r="Z3487">
        <v>22</v>
      </c>
      <c r="AA3487">
        <v>4</v>
      </c>
      <c r="AB3487">
        <v>4</v>
      </c>
      <c r="AC3487">
        <v>41</v>
      </c>
    </row>
    <row r="3488" spans="1:29">
      <c r="A3488">
        <v>4009</v>
      </c>
      <c r="B3488" t="s">
        <v>806</v>
      </c>
      <c r="C3488" t="s">
        <v>5181</v>
      </c>
      <c r="J3488" t="s">
        <v>1457</v>
      </c>
      <c r="K3488">
        <v>0</v>
      </c>
      <c r="N3488" t="b">
        <v>1</v>
      </c>
      <c r="O3488" t="b">
        <v>0</v>
      </c>
      <c r="P3488" t="b">
        <v>0</v>
      </c>
      <c r="Q3488">
        <v>8</v>
      </c>
      <c r="R3488">
        <v>0</v>
      </c>
      <c r="S3488">
        <v>1</v>
      </c>
      <c r="T3488">
        <v>2</v>
      </c>
      <c r="U3488" t="b">
        <v>1</v>
      </c>
      <c r="V3488" t="s">
        <v>1107</v>
      </c>
      <c r="W3488" t="s">
        <v>5121</v>
      </c>
      <c r="X3488" t="s">
        <v>14645</v>
      </c>
      <c r="Y3488">
        <v>22</v>
      </c>
      <c r="Z3488">
        <v>22</v>
      </c>
      <c r="AA3488">
        <v>5</v>
      </c>
      <c r="AB3488">
        <v>5</v>
      </c>
      <c r="AC3488">
        <v>41</v>
      </c>
    </row>
    <row r="3489" spans="1:29">
      <c r="A3489">
        <v>4010</v>
      </c>
      <c r="B3489" t="s">
        <v>806</v>
      </c>
      <c r="C3489" t="s">
        <v>5182</v>
      </c>
      <c r="J3489" t="s">
        <v>1457</v>
      </c>
      <c r="K3489">
        <v>0</v>
      </c>
      <c r="N3489" t="b">
        <v>1</v>
      </c>
      <c r="O3489" t="b">
        <v>0</v>
      </c>
      <c r="P3489" t="b">
        <v>0</v>
      </c>
      <c r="Q3489">
        <v>8</v>
      </c>
      <c r="R3489">
        <v>0</v>
      </c>
      <c r="S3489">
        <v>1</v>
      </c>
      <c r="T3489">
        <v>2</v>
      </c>
      <c r="U3489" t="b">
        <v>1</v>
      </c>
      <c r="V3489" t="s">
        <v>1107</v>
      </c>
      <c r="W3489" t="s">
        <v>5121</v>
      </c>
      <c r="X3489" t="s">
        <v>14463</v>
      </c>
      <c r="Y3489">
        <v>23</v>
      </c>
      <c r="Z3489">
        <v>23</v>
      </c>
      <c r="AA3489">
        <v>4</v>
      </c>
      <c r="AB3489">
        <v>4</v>
      </c>
      <c r="AC3489">
        <v>41</v>
      </c>
    </row>
    <row r="3490" spans="1:29">
      <c r="A3490">
        <v>4011</v>
      </c>
      <c r="B3490" t="s">
        <v>806</v>
      </c>
      <c r="C3490" t="s">
        <v>5183</v>
      </c>
      <c r="J3490" t="s">
        <v>1457</v>
      </c>
      <c r="K3490">
        <v>0</v>
      </c>
      <c r="N3490" t="b">
        <v>1</v>
      </c>
      <c r="O3490" t="b">
        <v>0</v>
      </c>
      <c r="P3490" t="b">
        <v>0</v>
      </c>
      <c r="Q3490">
        <v>8</v>
      </c>
      <c r="R3490">
        <v>0</v>
      </c>
      <c r="S3490">
        <v>1</v>
      </c>
      <c r="T3490">
        <v>2</v>
      </c>
      <c r="U3490" t="b">
        <v>1</v>
      </c>
      <c r="V3490" t="s">
        <v>1107</v>
      </c>
      <c r="W3490" t="s">
        <v>5121</v>
      </c>
      <c r="X3490" t="s">
        <v>14647</v>
      </c>
      <c r="Y3490">
        <v>23</v>
      </c>
      <c r="Z3490">
        <v>23</v>
      </c>
      <c r="AA3490">
        <v>5</v>
      </c>
      <c r="AB3490">
        <v>5</v>
      </c>
      <c r="AC3490">
        <v>41</v>
      </c>
    </row>
    <row r="3491" spans="1:29">
      <c r="A3491">
        <v>4012</v>
      </c>
      <c r="B3491" t="s">
        <v>806</v>
      </c>
      <c r="C3491" t="s">
        <v>5184</v>
      </c>
      <c r="J3491" t="s">
        <v>1457</v>
      </c>
      <c r="K3491">
        <v>0</v>
      </c>
      <c r="N3491" t="b">
        <v>1</v>
      </c>
      <c r="O3491" t="b">
        <v>0</v>
      </c>
      <c r="P3491" t="b">
        <v>0</v>
      </c>
      <c r="Q3491">
        <v>8</v>
      </c>
      <c r="R3491">
        <v>0</v>
      </c>
      <c r="S3491">
        <v>1</v>
      </c>
      <c r="T3491">
        <v>2</v>
      </c>
      <c r="U3491" t="b">
        <v>1</v>
      </c>
      <c r="V3491" t="s">
        <v>1107</v>
      </c>
      <c r="W3491" t="s">
        <v>5121</v>
      </c>
      <c r="X3491" t="s">
        <v>14464</v>
      </c>
      <c r="Y3491">
        <v>24</v>
      </c>
      <c r="Z3491">
        <v>24</v>
      </c>
      <c r="AA3491">
        <v>4</v>
      </c>
      <c r="AB3491">
        <v>4</v>
      </c>
      <c r="AC3491">
        <v>41</v>
      </c>
    </row>
    <row r="3492" spans="1:29">
      <c r="A3492">
        <v>4013</v>
      </c>
      <c r="B3492" t="s">
        <v>806</v>
      </c>
      <c r="C3492" t="s">
        <v>5185</v>
      </c>
      <c r="J3492" t="s">
        <v>1457</v>
      </c>
      <c r="K3492">
        <v>0</v>
      </c>
      <c r="N3492" t="b">
        <v>1</v>
      </c>
      <c r="O3492" t="b">
        <v>0</v>
      </c>
      <c r="P3492" t="b">
        <v>0</v>
      </c>
      <c r="Q3492">
        <v>8</v>
      </c>
      <c r="R3492">
        <v>0</v>
      </c>
      <c r="S3492">
        <v>1</v>
      </c>
      <c r="T3492">
        <v>2</v>
      </c>
      <c r="U3492" t="b">
        <v>1</v>
      </c>
      <c r="V3492" t="s">
        <v>1107</v>
      </c>
      <c r="W3492" t="s">
        <v>5121</v>
      </c>
      <c r="X3492" t="s">
        <v>14649</v>
      </c>
      <c r="Y3492">
        <v>24</v>
      </c>
      <c r="Z3492">
        <v>24</v>
      </c>
      <c r="AA3492">
        <v>5</v>
      </c>
      <c r="AB3492">
        <v>5</v>
      </c>
      <c r="AC3492">
        <v>41</v>
      </c>
    </row>
    <row r="3493" spans="1:29">
      <c r="A3493">
        <v>4014</v>
      </c>
      <c r="B3493" t="s">
        <v>806</v>
      </c>
      <c r="C3493" t="s">
        <v>5186</v>
      </c>
      <c r="J3493" t="s">
        <v>1457</v>
      </c>
      <c r="K3493">
        <v>0</v>
      </c>
      <c r="N3493" t="b">
        <v>1</v>
      </c>
      <c r="O3493" t="b">
        <v>0</v>
      </c>
      <c r="P3493" t="b">
        <v>0</v>
      </c>
      <c r="Q3493">
        <v>8</v>
      </c>
      <c r="R3493">
        <v>0</v>
      </c>
      <c r="S3493">
        <v>1</v>
      </c>
      <c r="T3493">
        <v>2</v>
      </c>
      <c r="U3493" t="b">
        <v>1</v>
      </c>
      <c r="V3493" t="s">
        <v>1107</v>
      </c>
      <c r="W3493" t="s">
        <v>5121</v>
      </c>
      <c r="X3493" t="s">
        <v>14651</v>
      </c>
      <c r="Y3493">
        <v>25</v>
      </c>
      <c r="Z3493">
        <v>25</v>
      </c>
      <c r="AA3493">
        <v>4</v>
      </c>
      <c r="AB3493">
        <v>4</v>
      </c>
      <c r="AC3493">
        <v>41</v>
      </c>
    </row>
    <row r="3494" spans="1:29">
      <c r="A3494">
        <v>4015</v>
      </c>
      <c r="B3494" t="s">
        <v>806</v>
      </c>
      <c r="C3494" t="s">
        <v>5187</v>
      </c>
      <c r="J3494" t="s">
        <v>1457</v>
      </c>
      <c r="K3494">
        <v>0</v>
      </c>
      <c r="N3494" t="b">
        <v>1</v>
      </c>
      <c r="O3494" t="b">
        <v>0</v>
      </c>
      <c r="P3494" t="b">
        <v>0</v>
      </c>
      <c r="Q3494">
        <v>8</v>
      </c>
      <c r="R3494">
        <v>0</v>
      </c>
      <c r="S3494">
        <v>1</v>
      </c>
      <c r="T3494">
        <v>2</v>
      </c>
      <c r="U3494" t="b">
        <v>1</v>
      </c>
      <c r="V3494" t="s">
        <v>1107</v>
      </c>
      <c r="W3494" t="s">
        <v>5121</v>
      </c>
      <c r="X3494" t="s">
        <v>14652</v>
      </c>
      <c r="Y3494">
        <v>25</v>
      </c>
      <c r="Z3494">
        <v>25</v>
      </c>
      <c r="AA3494">
        <v>5</v>
      </c>
      <c r="AB3494">
        <v>5</v>
      </c>
      <c r="AC3494">
        <v>41</v>
      </c>
    </row>
    <row r="3495" spans="1:29">
      <c r="A3495">
        <v>4016</v>
      </c>
      <c r="B3495" t="s">
        <v>806</v>
      </c>
      <c r="C3495" t="s">
        <v>5188</v>
      </c>
      <c r="J3495" t="s">
        <v>1457</v>
      </c>
      <c r="K3495">
        <v>0</v>
      </c>
      <c r="N3495" t="b">
        <v>1</v>
      </c>
      <c r="O3495" t="b">
        <v>0</v>
      </c>
      <c r="P3495" t="b">
        <v>0</v>
      </c>
      <c r="Q3495">
        <v>8</v>
      </c>
      <c r="R3495">
        <v>0</v>
      </c>
      <c r="S3495">
        <v>1</v>
      </c>
      <c r="T3495">
        <v>2</v>
      </c>
      <c r="U3495" t="b">
        <v>1</v>
      </c>
      <c r="V3495" t="s">
        <v>1107</v>
      </c>
      <c r="W3495" t="s">
        <v>5121</v>
      </c>
      <c r="X3495" t="s">
        <v>14537</v>
      </c>
      <c r="Y3495">
        <v>26</v>
      </c>
      <c r="Z3495">
        <v>26</v>
      </c>
      <c r="AA3495">
        <v>4</v>
      </c>
      <c r="AB3495">
        <v>4</v>
      </c>
      <c r="AC3495">
        <v>41</v>
      </c>
    </row>
    <row r="3496" spans="1:29">
      <c r="A3496">
        <v>4017</v>
      </c>
      <c r="B3496" t="s">
        <v>806</v>
      </c>
      <c r="C3496" t="s">
        <v>5189</v>
      </c>
      <c r="J3496" t="s">
        <v>1457</v>
      </c>
      <c r="K3496">
        <v>0</v>
      </c>
      <c r="N3496" t="b">
        <v>1</v>
      </c>
      <c r="O3496" t="b">
        <v>0</v>
      </c>
      <c r="P3496" t="b">
        <v>0</v>
      </c>
      <c r="Q3496">
        <v>8</v>
      </c>
      <c r="R3496">
        <v>0</v>
      </c>
      <c r="S3496">
        <v>1</v>
      </c>
      <c r="T3496">
        <v>2</v>
      </c>
      <c r="U3496" t="b">
        <v>1</v>
      </c>
      <c r="V3496" t="s">
        <v>1107</v>
      </c>
      <c r="W3496" t="s">
        <v>5121</v>
      </c>
      <c r="X3496" t="s">
        <v>14654</v>
      </c>
      <c r="Y3496">
        <v>26</v>
      </c>
      <c r="Z3496">
        <v>26</v>
      </c>
      <c r="AA3496">
        <v>5</v>
      </c>
      <c r="AB3496">
        <v>5</v>
      </c>
      <c r="AC3496">
        <v>41</v>
      </c>
    </row>
    <row r="3497" spans="1:29">
      <c r="A3497">
        <v>4018</v>
      </c>
      <c r="B3497" t="s">
        <v>806</v>
      </c>
      <c r="C3497" t="s">
        <v>5190</v>
      </c>
      <c r="J3497" t="s">
        <v>1457</v>
      </c>
      <c r="K3497">
        <v>0</v>
      </c>
      <c r="N3497" t="b">
        <v>1</v>
      </c>
      <c r="O3497" t="b">
        <v>0</v>
      </c>
      <c r="P3497" t="b">
        <v>0</v>
      </c>
      <c r="Q3497">
        <v>8</v>
      </c>
      <c r="R3497">
        <v>0</v>
      </c>
      <c r="S3497">
        <v>1</v>
      </c>
      <c r="T3497">
        <v>2</v>
      </c>
      <c r="U3497" t="b">
        <v>1</v>
      </c>
      <c r="V3497" t="s">
        <v>1107</v>
      </c>
      <c r="W3497" t="s">
        <v>5121</v>
      </c>
      <c r="X3497" t="s">
        <v>14765</v>
      </c>
      <c r="Y3497">
        <v>27</v>
      </c>
      <c r="Z3497">
        <v>27</v>
      </c>
      <c r="AA3497">
        <v>4</v>
      </c>
      <c r="AB3497">
        <v>4</v>
      </c>
      <c r="AC3497">
        <v>41</v>
      </c>
    </row>
    <row r="3498" spans="1:29">
      <c r="A3498">
        <v>4019</v>
      </c>
      <c r="B3498" t="s">
        <v>806</v>
      </c>
      <c r="C3498" t="s">
        <v>5191</v>
      </c>
      <c r="J3498" t="s">
        <v>1457</v>
      </c>
      <c r="K3498">
        <v>0</v>
      </c>
      <c r="N3498" t="b">
        <v>1</v>
      </c>
      <c r="O3498" t="b">
        <v>0</v>
      </c>
      <c r="P3498" t="b">
        <v>0</v>
      </c>
      <c r="Q3498">
        <v>8</v>
      </c>
      <c r="R3498">
        <v>0</v>
      </c>
      <c r="S3498">
        <v>1</v>
      </c>
      <c r="T3498">
        <v>2</v>
      </c>
      <c r="U3498" t="b">
        <v>1</v>
      </c>
      <c r="V3498" t="s">
        <v>1107</v>
      </c>
      <c r="W3498" t="s">
        <v>5121</v>
      </c>
      <c r="X3498" t="s">
        <v>14766</v>
      </c>
      <c r="Y3498">
        <v>27</v>
      </c>
      <c r="Z3498">
        <v>27</v>
      </c>
      <c r="AA3498">
        <v>5</v>
      </c>
      <c r="AB3498">
        <v>5</v>
      </c>
      <c r="AC3498">
        <v>41</v>
      </c>
    </row>
    <row r="3499" spans="1:29">
      <c r="A3499">
        <v>4020</v>
      </c>
      <c r="B3499" t="s">
        <v>806</v>
      </c>
      <c r="C3499" t="s">
        <v>5192</v>
      </c>
      <c r="J3499" t="s">
        <v>1457</v>
      </c>
      <c r="K3499">
        <v>0</v>
      </c>
      <c r="N3499" t="b">
        <v>1</v>
      </c>
      <c r="O3499" t="b">
        <v>0</v>
      </c>
      <c r="P3499" t="b">
        <v>0</v>
      </c>
      <c r="Q3499">
        <v>8</v>
      </c>
      <c r="R3499">
        <v>0</v>
      </c>
      <c r="S3499">
        <v>1</v>
      </c>
      <c r="T3499">
        <v>2</v>
      </c>
      <c r="U3499" t="b">
        <v>1</v>
      </c>
      <c r="V3499" t="s">
        <v>1107</v>
      </c>
      <c r="W3499" t="s">
        <v>5121</v>
      </c>
      <c r="X3499" t="s">
        <v>14538</v>
      </c>
      <c r="Y3499">
        <v>28</v>
      </c>
      <c r="Z3499">
        <v>28</v>
      </c>
      <c r="AA3499">
        <v>4</v>
      </c>
      <c r="AB3499">
        <v>4</v>
      </c>
      <c r="AC3499">
        <v>41</v>
      </c>
    </row>
    <row r="3500" spans="1:29">
      <c r="A3500">
        <v>4021</v>
      </c>
      <c r="B3500" t="s">
        <v>806</v>
      </c>
      <c r="C3500" t="s">
        <v>5193</v>
      </c>
      <c r="J3500" t="s">
        <v>1457</v>
      </c>
      <c r="K3500">
        <v>0</v>
      </c>
      <c r="N3500" t="b">
        <v>1</v>
      </c>
      <c r="O3500" t="b">
        <v>0</v>
      </c>
      <c r="P3500" t="b">
        <v>0</v>
      </c>
      <c r="Q3500">
        <v>8</v>
      </c>
      <c r="R3500">
        <v>0</v>
      </c>
      <c r="S3500">
        <v>1</v>
      </c>
      <c r="T3500">
        <v>2</v>
      </c>
      <c r="U3500" t="b">
        <v>1</v>
      </c>
      <c r="V3500" t="s">
        <v>1107</v>
      </c>
      <c r="W3500" t="s">
        <v>5121</v>
      </c>
      <c r="X3500" t="s">
        <v>14690</v>
      </c>
      <c r="Y3500">
        <v>28</v>
      </c>
      <c r="Z3500">
        <v>28</v>
      </c>
      <c r="AA3500">
        <v>5</v>
      </c>
      <c r="AB3500">
        <v>5</v>
      </c>
      <c r="AC3500">
        <v>41</v>
      </c>
    </row>
    <row r="3501" spans="1:29">
      <c r="A3501">
        <v>4022</v>
      </c>
      <c r="B3501" t="s">
        <v>806</v>
      </c>
      <c r="C3501" t="s">
        <v>5194</v>
      </c>
      <c r="J3501" t="s">
        <v>1457</v>
      </c>
      <c r="K3501">
        <v>0</v>
      </c>
      <c r="N3501" t="b">
        <v>1</v>
      </c>
      <c r="O3501" t="b">
        <v>0</v>
      </c>
      <c r="P3501" t="b">
        <v>0</v>
      </c>
      <c r="Q3501">
        <v>8</v>
      </c>
      <c r="R3501">
        <v>0</v>
      </c>
      <c r="S3501">
        <v>1</v>
      </c>
      <c r="T3501">
        <v>2</v>
      </c>
      <c r="U3501" t="b">
        <v>1</v>
      </c>
      <c r="V3501" t="s">
        <v>1107</v>
      </c>
      <c r="W3501" t="s">
        <v>5121</v>
      </c>
      <c r="X3501" t="s">
        <v>14767</v>
      </c>
      <c r="Y3501">
        <v>29</v>
      </c>
      <c r="Z3501">
        <v>29</v>
      </c>
      <c r="AA3501">
        <v>4</v>
      </c>
      <c r="AB3501">
        <v>4</v>
      </c>
      <c r="AC3501">
        <v>41</v>
      </c>
    </row>
    <row r="3502" spans="1:29">
      <c r="A3502">
        <v>4023</v>
      </c>
      <c r="B3502" t="s">
        <v>806</v>
      </c>
      <c r="C3502" t="s">
        <v>5195</v>
      </c>
      <c r="J3502" t="s">
        <v>1457</v>
      </c>
      <c r="K3502">
        <v>0</v>
      </c>
      <c r="N3502" t="b">
        <v>1</v>
      </c>
      <c r="O3502" t="b">
        <v>0</v>
      </c>
      <c r="P3502" t="b">
        <v>0</v>
      </c>
      <c r="Q3502">
        <v>8</v>
      </c>
      <c r="R3502">
        <v>0</v>
      </c>
      <c r="S3502">
        <v>1</v>
      </c>
      <c r="T3502">
        <v>2</v>
      </c>
      <c r="U3502" t="b">
        <v>1</v>
      </c>
      <c r="V3502" t="s">
        <v>1107</v>
      </c>
      <c r="W3502" t="s">
        <v>5121</v>
      </c>
      <c r="X3502" t="s">
        <v>14768</v>
      </c>
      <c r="Y3502">
        <v>29</v>
      </c>
      <c r="Z3502">
        <v>29</v>
      </c>
      <c r="AA3502">
        <v>5</v>
      </c>
      <c r="AB3502">
        <v>5</v>
      </c>
      <c r="AC3502">
        <v>41</v>
      </c>
    </row>
    <row r="3503" spans="1:29">
      <c r="A3503">
        <v>4024</v>
      </c>
      <c r="B3503" t="s">
        <v>806</v>
      </c>
      <c r="C3503" t="s">
        <v>5196</v>
      </c>
      <c r="J3503" t="s">
        <v>1457</v>
      </c>
      <c r="K3503">
        <v>0</v>
      </c>
      <c r="N3503" t="b">
        <v>1</v>
      </c>
      <c r="O3503" t="b">
        <v>0</v>
      </c>
      <c r="P3503" t="b">
        <v>0</v>
      </c>
      <c r="Q3503">
        <v>8</v>
      </c>
      <c r="R3503">
        <v>0</v>
      </c>
      <c r="S3503">
        <v>1</v>
      </c>
      <c r="T3503">
        <v>2</v>
      </c>
      <c r="U3503" t="b">
        <v>1</v>
      </c>
      <c r="V3503" t="s">
        <v>1107</v>
      </c>
      <c r="W3503" t="s">
        <v>5121</v>
      </c>
      <c r="X3503" t="s">
        <v>14769</v>
      </c>
      <c r="Y3503">
        <v>30</v>
      </c>
      <c r="Z3503">
        <v>30</v>
      </c>
      <c r="AA3503">
        <v>4</v>
      </c>
      <c r="AB3503">
        <v>4</v>
      </c>
      <c r="AC3503">
        <v>41</v>
      </c>
    </row>
    <row r="3504" spans="1:29">
      <c r="A3504">
        <v>4025</v>
      </c>
      <c r="B3504" t="s">
        <v>806</v>
      </c>
      <c r="C3504" t="s">
        <v>5197</v>
      </c>
      <c r="J3504" t="s">
        <v>1457</v>
      </c>
      <c r="K3504">
        <v>0</v>
      </c>
      <c r="N3504" t="b">
        <v>1</v>
      </c>
      <c r="O3504" t="b">
        <v>0</v>
      </c>
      <c r="P3504" t="b">
        <v>0</v>
      </c>
      <c r="Q3504">
        <v>8</v>
      </c>
      <c r="R3504">
        <v>0</v>
      </c>
      <c r="S3504">
        <v>1</v>
      </c>
      <c r="T3504">
        <v>2</v>
      </c>
      <c r="U3504" t="b">
        <v>1</v>
      </c>
      <c r="V3504" t="s">
        <v>1107</v>
      </c>
      <c r="W3504" t="s">
        <v>5121</v>
      </c>
      <c r="X3504" t="s">
        <v>14555</v>
      </c>
      <c r="Y3504">
        <v>30</v>
      </c>
      <c r="Z3504">
        <v>30</v>
      </c>
      <c r="AA3504">
        <v>5</v>
      </c>
      <c r="AB3504">
        <v>5</v>
      </c>
      <c r="AC3504">
        <v>41</v>
      </c>
    </row>
    <row r="3505" spans="1:29">
      <c r="A3505">
        <v>4026</v>
      </c>
      <c r="B3505" t="s">
        <v>806</v>
      </c>
      <c r="C3505" t="s">
        <v>5198</v>
      </c>
      <c r="J3505" t="s">
        <v>1457</v>
      </c>
      <c r="K3505">
        <v>0</v>
      </c>
      <c r="N3505" t="b">
        <v>1</v>
      </c>
      <c r="O3505" t="b">
        <v>0</v>
      </c>
      <c r="P3505" t="b">
        <v>0</v>
      </c>
      <c r="Q3505">
        <v>8</v>
      </c>
      <c r="R3505">
        <v>0</v>
      </c>
      <c r="S3505">
        <v>1</v>
      </c>
      <c r="T3505">
        <v>2</v>
      </c>
      <c r="U3505" t="b">
        <v>1</v>
      </c>
      <c r="V3505" t="s">
        <v>1107</v>
      </c>
      <c r="W3505" t="s">
        <v>5121</v>
      </c>
      <c r="X3505" t="s">
        <v>14770</v>
      </c>
      <c r="Y3505">
        <v>31</v>
      </c>
      <c r="Z3505">
        <v>31</v>
      </c>
      <c r="AA3505">
        <v>4</v>
      </c>
      <c r="AB3505">
        <v>4</v>
      </c>
      <c r="AC3505">
        <v>41</v>
      </c>
    </row>
    <row r="3506" spans="1:29">
      <c r="A3506">
        <v>4027</v>
      </c>
      <c r="B3506" t="s">
        <v>806</v>
      </c>
      <c r="C3506" t="s">
        <v>5199</v>
      </c>
      <c r="J3506" t="s">
        <v>1457</v>
      </c>
      <c r="K3506">
        <v>0</v>
      </c>
      <c r="N3506" t="b">
        <v>1</v>
      </c>
      <c r="O3506" t="b">
        <v>0</v>
      </c>
      <c r="P3506" t="b">
        <v>0</v>
      </c>
      <c r="Q3506">
        <v>8</v>
      </c>
      <c r="R3506">
        <v>0</v>
      </c>
      <c r="S3506">
        <v>1</v>
      </c>
      <c r="T3506">
        <v>2</v>
      </c>
      <c r="U3506" t="b">
        <v>1</v>
      </c>
      <c r="V3506" t="s">
        <v>1107</v>
      </c>
      <c r="W3506" t="s">
        <v>5121</v>
      </c>
      <c r="X3506" t="s">
        <v>14771</v>
      </c>
      <c r="Y3506">
        <v>31</v>
      </c>
      <c r="Z3506">
        <v>31</v>
      </c>
      <c r="AA3506">
        <v>5</v>
      </c>
      <c r="AB3506">
        <v>5</v>
      </c>
      <c r="AC3506">
        <v>41</v>
      </c>
    </row>
    <row r="3507" spans="1:29">
      <c r="A3507">
        <v>4028</v>
      </c>
      <c r="B3507" t="s">
        <v>806</v>
      </c>
      <c r="C3507" t="s">
        <v>5200</v>
      </c>
      <c r="J3507" t="s">
        <v>1457</v>
      </c>
      <c r="K3507">
        <v>0</v>
      </c>
      <c r="N3507" t="b">
        <v>1</v>
      </c>
      <c r="O3507" t="b">
        <v>0</v>
      </c>
      <c r="P3507" t="b">
        <v>0</v>
      </c>
      <c r="Q3507">
        <v>8</v>
      </c>
      <c r="R3507">
        <v>0</v>
      </c>
      <c r="S3507">
        <v>1</v>
      </c>
      <c r="T3507">
        <v>2</v>
      </c>
      <c r="U3507" t="b">
        <v>1</v>
      </c>
      <c r="V3507" t="s">
        <v>1107</v>
      </c>
      <c r="W3507" t="s">
        <v>5121</v>
      </c>
      <c r="X3507" t="s">
        <v>14793</v>
      </c>
      <c r="Y3507">
        <v>32</v>
      </c>
      <c r="Z3507">
        <v>32</v>
      </c>
      <c r="AA3507">
        <v>4</v>
      </c>
      <c r="AB3507">
        <v>4</v>
      </c>
      <c r="AC3507">
        <v>41</v>
      </c>
    </row>
    <row r="3508" spans="1:29">
      <c r="A3508">
        <v>4029</v>
      </c>
      <c r="B3508" t="s">
        <v>806</v>
      </c>
      <c r="C3508" t="s">
        <v>5201</v>
      </c>
      <c r="J3508" t="s">
        <v>1457</v>
      </c>
      <c r="K3508">
        <v>0</v>
      </c>
      <c r="N3508" t="b">
        <v>1</v>
      </c>
      <c r="O3508" t="b">
        <v>0</v>
      </c>
      <c r="P3508" t="b">
        <v>0</v>
      </c>
      <c r="Q3508">
        <v>8</v>
      </c>
      <c r="R3508">
        <v>0</v>
      </c>
      <c r="S3508">
        <v>1</v>
      </c>
      <c r="T3508">
        <v>2</v>
      </c>
      <c r="U3508" t="b">
        <v>1</v>
      </c>
      <c r="V3508" t="s">
        <v>1107</v>
      </c>
      <c r="W3508" t="s">
        <v>5121</v>
      </c>
      <c r="X3508" t="s">
        <v>14794</v>
      </c>
      <c r="Y3508">
        <v>32</v>
      </c>
      <c r="Z3508">
        <v>32</v>
      </c>
      <c r="AA3508">
        <v>5</v>
      </c>
      <c r="AB3508">
        <v>5</v>
      </c>
      <c r="AC3508">
        <v>41</v>
      </c>
    </row>
    <row r="3509" spans="1:29">
      <c r="A3509">
        <v>4030</v>
      </c>
      <c r="B3509" t="s">
        <v>806</v>
      </c>
      <c r="C3509" t="s">
        <v>5202</v>
      </c>
      <c r="J3509" t="s">
        <v>1457</v>
      </c>
      <c r="K3509">
        <v>0</v>
      </c>
      <c r="N3509" t="b">
        <v>1</v>
      </c>
      <c r="O3509" t="b">
        <v>0</v>
      </c>
      <c r="P3509" t="b">
        <v>0</v>
      </c>
      <c r="Q3509">
        <v>8</v>
      </c>
      <c r="R3509">
        <v>0</v>
      </c>
      <c r="S3509">
        <v>1</v>
      </c>
      <c r="T3509">
        <v>2</v>
      </c>
      <c r="U3509" t="b">
        <v>1</v>
      </c>
      <c r="V3509" t="s">
        <v>1107</v>
      </c>
      <c r="W3509" t="s">
        <v>5121</v>
      </c>
      <c r="X3509" t="s">
        <v>14795</v>
      </c>
      <c r="Y3509">
        <v>33</v>
      </c>
      <c r="Z3509">
        <v>33</v>
      </c>
      <c r="AA3509">
        <v>4</v>
      </c>
      <c r="AB3509">
        <v>4</v>
      </c>
      <c r="AC3509">
        <v>41</v>
      </c>
    </row>
    <row r="3510" spans="1:29">
      <c r="A3510">
        <v>4031</v>
      </c>
      <c r="B3510" t="s">
        <v>806</v>
      </c>
      <c r="C3510" t="s">
        <v>5203</v>
      </c>
      <c r="J3510" t="s">
        <v>1457</v>
      </c>
      <c r="K3510">
        <v>0</v>
      </c>
      <c r="N3510" t="b">
        <v>1</v>
      </c>
      <c r="O3510" t="b">
        <v>0</v>
      </c>
      <c r="P3510" t="b">
        <v>0</v>
      </c>
      <c r="Q3510">
        <v>8</v>
      </c>
      <c r="R3510">
        <v>0</v>
      </c>
      <c r="S3510">
        <v>1</v>
      </c>
      <c r="T3510">
        <v>2</v>
      </c>
      <c r="U3510" t="b">
        <v>1</v>
      </c>
      <c r="V3510" t="s">
        <v>1107</v>
      </c>
      <c r="W3510" t="s">
        <v>5121</v>
      </c>
      <c r="X3510" t="s">
        <v>14796</v>
      </c>
      <c r="Y3510">
        <v>33</v>
      </c>
      <c r="Z3510">
        <v>33</v>
      </c>
      <c r="AA3510">
        <v>5</v>
      </c>
      <c r="AB3510">
        <v>5</v>
      </c>
      <c r="AC3510">
        <v>41</v>
      </c>
    </row>
    <row r="3511" spans="1:29">
      <c r="A3511">
        <v>4032</v>
      </c>
      <c r="B3511" t="s">
        <v>806</v>
      </c>
      <c r="C3511" t="s">
        <v>5204</v>
      </c>
      <c r="J3511" t="s">
        <v>1457</v>
      </c>
      <c r="K3511">
        <v>0</v>
      </c>
      <c r="N3511" t="b">
        <v>1</v>
      </c>
      <c r="O3511" t="b">
        <v>0</v>
      </c>
      <c r="P3511" t="b">
        <v>0</v>
      </c>
      <c r="Q3511">
        <v>8</v>
      </c>
      <c r="R3511">
        <v>0</v>
      </c>
      <c r="S3511">
        <v>1</v>
      </c>
      <c r="T3511">
        <v>2</v>
      </c>
      <c r="U3511" t="b">
        <v>1</v>
      </c>
      <c r="V3511" t="s">
        <v>1107</v>
      </c>
      <c r="W3511" t="s">
        <v>5121</v>
      </c>
      <c r="X3511" t="s">
        <v>14797</v>
      </c>
      <c r="Y3511">
        <v>34</v>
      </c>
      <c r="Z3511">
        <v>34</v>
      </c>
      <c r="AA3511">
        <v>4</v>
      </c>
      <c r="AB3511">
        <v>4</v>
      </c>
      <c r="AC3511">
        <v>41</v>
      </c>
    </row>
    <row r="3512" spans="1:29">
      <c r="A3512">
        <v>4033</v>
      </c>
      <c r="B3512" t="s">
        <v>806</v>
      </c>
      <c r="C3512" t="s">
        <v>5205</v>
      </c>
      <c r="J3512" t="s">
        <v>1457</v>
      </c>
      <c r="K3512">
        <v>0</v>
      </c>
      <c r="N3512" t="b">
        <v>1</v>
      </c>
      <c r="O3512" t="b">
        <v>0</v>
      </c>
      <c r="P3512" t="b">
        <v>0</v>
      </c>
      <c r="Q3512">
        <v>8</v>
      </c>
      <c r="R3512">
        <v>0</v>
      </c>
      <c r="S3512">
        <v>1</v>
      </c>
      <c r="T3512">
        <v>2</v>
      </c>
      <c r="U3512" t="b">
        <v>1</v>
      </c>
      <c r="V3512" t="s">
        <v>1107</v>
      </c>
      <c r="W3512" t="s">
        <v>5121</v>
      </c>
      <c r="X3512" t="s">
        <v>14798</v>
      </c>
      <c r="Y3512">
        <v>34</v>
      </c>
      <c r="Z3512">
        <v>34</v>
      </c>
      <c r="AA3512">
        <v>5</v>
      </c>
      <c r="AB3512">
        <v>5</v>
      </c>
      <c r="AC3512">
        <v>41</v>
      </c>
    </row>
    <row r="3513" spans="1:29">
      <c r="A3513">
        <v>4034</v>
      </c>
      <c r="B3513" t="s">
        <v>806</v>
      </c>
      <c r="C3513" t="s">
        <v>5206</v>
      </c>
      <c r="J3513" t="s">
        <v>1457</v>
      </c>
      <c r="K3513">
        <v>0</v>
      </c>
      <c r="N3513" t="b">
        <v>1</v>
      </c>
      <c r="O3513" t="b">
        <v>0</v>
      </c>
      <c r="P3513" t="b">
        <v>0</v>
      </c>
      <c r="Q3513">
        <v>8</v>
      </c>
      <c r="R3513">
        <v>0</v>
      </c>
      <c r="S3513">
        <v>1</v>
      </c>
      <c r="T3513">
        <v>2</v>
      </c>
      <c r="U3513" t="b">
        <v>1</v>
      </c>
      <c r="V3513" t="s">
        <v>1107</v>
      </c>
      <c r="W3513" t="s">
        <v>5121</v>
      </c>
      <c r="X3513" t="s">
        <v>14773</v>
      </c>
      <c r="Y3513">
        <v>35</v>
      </c>
      <c r="Z3513">
        <v>35</v>
      </c>
      <c r="AA3513">
        <v>4</v>
      </c>
      <c r="AB3513">
        <v>4</v>
      </c>
      <c r="AC3513">
        <v>41</v>
      </c>
    </row>
    <row r="3514" spans="1:29">
      <c r="A3514">
        <v>4035</v>
      </c>
      <c r="B3514" t="s">
        <v>806</v>
      </c>
      <c r="C3514" t="s">
        <v>5207</v>
      </c>
      <c r="J3514" t="s">
        <v>1457</v>
      </c>
      <c r="K3514">
        <v>0</v>
      </c>
      <c r="N3514" t="b">
        <v>1</v>
      </c>
      <c r="O3514" t="b">
        <v>0</v>
      </c>
      <c r="P3514" t="b">
        <v>0</v>
      </c>
      <c r="Q3514">
        <v>8</v>
      </c>
      <c r="R3514">
        <v>0</v>
      </c>
      <c r="S3514">
        <v>1</v>
      </c>
      <c r="T3514">
        <v>2</v>
      </c>
      <c r="U3514" t="b">
        <v>1</v>
      </c>
      <c r="V3514" t="s">
        <v>1107</v>
      </c>
      <c r="W3514" t="s">
        <v>5121</v>
      </c>
      <c r="X3514" t="s">
        <v>14774</v>
      </c>
      <c r="Y3514">
        <v>35</v>
      </c>
      <c r="Z3514">
        <v>35</v>
      </c>
      <c r="AA3514">
        <v>5</v>
      </c>
      <c r="AB3514">
        <v>5</v>
      </c>
      <c r="AC3514">
        <v>41</v>
      </c>
    </row>
    <row r="3515" spans="1:29">
      <c r="A3515">
        <v>4036</v>
      </c>
      <c r="B3515" t="s">
        <v>806</v>
      </c>
      <c r="C3515" t="s">
        <v>5208</v>
      </c>
      <c r="J3515" t="s">
        <v>1457</v>
      </c>
      <c r="K3515">
        <v>0</v>
      </c>
      <c r="N3515" t="b">
        <v>1</v>
      </c>
      <c r="O3515" t="b">
        <v>0</v>
      </c>
      <c r="P3515" t="b">
        <v>0</v>
      </c>
      <c r="Q3515">
        <v>8</v>
      </c>
      <c r="R3515">
        <v>0</v>
      </c>
      <c r="S3515">
        <v>1</v>
      </c>
      <c r="T3515">
        <v>2</v>
      </c>
      <c r="U3515" t="b">
        <v>1</v>
      </c>
      <c r="V3515" t="s">
        <v>1107</v>
      </c>
      <c r="W3515" t="s">
        <v>5121</v>
      </c>
      <c r="X3515" t="s">
        <v>14775</v>
      </c>
      <c r="Y3515">
        <v>36</v>
      </c>
      <c r="Z3515">
        <v>36</v>
      </c>
      <c r="AA3515">
        <v>4</v>
      </c>
      <c r="AB3515">
        <v>4</v>
      </c>
      <c r="AC3515">
        <v>41</v>
      </c>
    </row>
    <row r="3516" spans="1:29">
      <c r="A3516">
        <v>4037</v>
      </c>
      <c r="B3516" t="s">
        <v>806</v>
      </c>
      <c r="C3516" t="s">
        <v>5209</v>
      </c>
      <c r="J3516" t="s">
        <v>1457</v>
      </c>
      <c r="K3516">
        <v>0</v>
      </c>
      <c r="N3516" t="b">
        <v>1</v>
      </c>
      <c r="O3516" t="b">
        <v>0</v>
      </c>
      <c r="P3516" t="b">
        <v>0</v>
      </c>
      <c r="Q3516">
        <v>8</v>
      </c>
      <c r="R3516">
        <v>0</v>
      </c>
      <c r="S3516">
        <v>1</v>
      </c>
      <c r="T3516">
        <v>2</v>
      </c>
      <c r="U3516" t="b">
        <v>1</v>
      </c>
      <c r="V3516" t="s">
        <v>1107</v>
      </c>
      <c r="W3516" t="s">
        <v>5121</v>
      </c>
      <c r="X3516" t="s">
        <v>14776</v>
      </c>
      <c r="Y3516">
        <v>36</v>
      </c>
      <c r="Z3516">
        <v>36</v>
      </c>
      <c r="AA3516">
        <v>5</v>
      </c>
      <c r="AB3516">
        <v>5</v>
      </c>
      <c r="AC3516">
        <v>41</v>
      </c>
    </row>
    <row r="3517" spans="1:29">
      <c r="A3517">
        <v>4038</v>
      </c>
      <c r="B3517" t="s">
        <v>806</v>
      </c>
      <c r="C3517" t="s">
        <v>5210</v>
      </c>
      <c r="J3517" t="s">
        <v>1457</v>
      </c>
      <c r="K3517">
        <v>0</v>
      </c>
      <c r="N3517" t="b">
        <v>1</v>
      </c>
      <c r="O3517" t="b">
        <v>0</v>
      </c>
      <c r="P3517" t="b">
        <v>0</v>
      </c>
      <c r="Q3517">
        <v>8</v>
      </c>
      <c r="R3517">
        <v>0</v>
      </c>
      <c r="S3517">
        <v>1</v>
      </c>
      <c r="T3517">
        <v>2</v>
      </c>
      <c r="U3517" t="b">
        <v>1</v>
      </c>
      <c r="V3517" t="s">
        <v>1107</v>
      </c>
      <c r="W3517" t="s">
        <v>5121</v>
      </c>
      <c r="X3517" t="s">
        <v>15378</v>
      </c>
      <c r="Y3517">
        <v>37</v>
      </c>
      <c r="Z3517">
        <v>37</v>
      </c>
      <c r="AA3517">
        <v>4</v>
      </c>
      <c r="AB3517">
        <v>4</v>
      </c>
      <c r="AC3517">
        <v>41</v>
      </c>
    </row>
    <row r="3518" spans="1:29">
      <c r="A3518">
        <v>4039</v>
      </c>
      <c r="B3518" t="s">
        <v>806</v>
      </c>
      <c r="C3518" t="s">
        <v>5211</v>
      </c>
      <c r="J3518" t="s">
        <v>1457</v>
      </c>
      <c r="K3518">
        <v>0</v>
      </c>
      <c r="N3518" t="b">
        <v>1</v>
      </c>
      <c r="O3518" t="b">
        <v>0</v>
      </c>
      <c r="P3518" t="b">
        <v>0</v>
      </c>
      <c r="Q3518">
        <v>8</v>
      </c>
      <c r="R3518">
        <v>0</v>
      </c>
      <c r="S3518">
        <v>1</v>
      </c>
      <c r="T3518">
        <v>2</v>
      </c>
      <c r="U3518" t="b">
        <v>1</v>
      </c>
      <c r="V3518" t="s">
        <v>1107</v>
      </c>
      <c r="W3518" t="s">
        <v>5121</v>
      </c>
      <c r="X3518" t="s">
        <v>15616</v>
      </c>
      <c r="Y3518">
        <v>37</v>
      </c>
      <c r="Z3518">
        <v>37</v>
      </c>
      <c r="AA3518">
        <v>5</v>
      </c>
      <c r="AB3518">
        <v>5</v>
      </c>
      <c r="AC3518">
        <v>41</v>
      </c>
    </row>
    <row r="3519" spans="1:29">
      <c r="A3519">
        <v>4040</v>
      </c>
      <c r="B3519" t="s">
        <v>806</v>
      </c>
      <c r="C3519" t="s">
        <v>5212</v>
      </c>
      <c r="J3519" t="s">
        <v>1457</v>
      </c>
      <c r="K3519">
        <v>0</v>
      </c>
      <c r="N3519" t="b">
        <v>0</v>
      </c>
      <c r="O3519" t="b">
        <v>1</v>
      </c>
      <c r="P3519" t="b">
        <v>0</v>
      </c>
      <c r="Q3519">
        <v>8</v>
      </c>
      <c r="R3519">
        <v>0</v>
      </c>
      <c r="S3519">
        <v>1</v>
      </c>
      <c r="T3519">
        <v>2</v>
      </c>
      <c r="U3519" t="b">
        <v>1</v>
      </c>
      <c r="V3519" t="s">
        <v>1107</v>
      </c>
      <c r="W3519" t="s">
        <v>5121</v>
      </c>
      <c r="X3519" t="s">
        <v>14554</v>
      </c>
      <c r="Y3519">
        <v>16</v>
      </c>
      <c r="Z3519">
        <v>16</v>
      </c>
      <c r="AA3519">
        <v>6</v>
      </c>
      <c r="AB3519">
        <v>6</v>
      </c>
      <c r="AC3519">
        <v>41</v>
      </c>
    </row>
    <row r="3520" spans="1:29">
      <c r="A3520">
        <v>4041</v>
      </c>
      <c r="B3520" t="s">
        <v>806</v>
      </c>
      <c r="C3520" t="s">
        <v>5213</v>
      </c>
      <c r="J3520" t="s">
        <v>1457</v>
      </c>
      <c r="K3520">
        <v>0</v>
      </c>
      <c r="N3520" t="b">
        <v>0</v>
      </c>
      <c r="O3520" t="b">
        <v>1</v>
      </c>
      <c r="P3520" t="b">
        <v>0</v>
      </c>
      <c r="Q3520">
        <v>8</v>
      </c>
      <c r="R3520">
        <v>0</v>
      </c>
      <c r="S3520">
        <v>1</v>
      </c>
      <c r="T3520">
        <v>2</v>
      </c>
      <c r="U3520" t="b">
        <v>1</v>
      </c>
      <c r="V3520" t="s">
        <v>1107</v>
      </c>
      <c r="W3520" t="s">
        <v>5121</v>
      </c>
      <c r="X3520" t="s">
        <v>14457</v>
      </c>
      <c r="Y3520">
        <v>17</v>
      </c>
      <c r="Z3520">
        <v>17</v>
      </c>
      <c r="AA3520">
        <v>6</v>
      </c>
      <c r="AB3520">
        <v>6</v>
      </c>
      <c r="AC3520">
        <v>41</v>
      </c>
    </row>
    <row r="3521" spans="1:29">
      <c r="A3521">
        <v>4042</v>
      </c>
      <c r="B3521" t="s">
        <v>806</v>
      </c>
      <c r="C3521" t="s">
        <v>5214</v>
      </c>
      <c r="J3521" t="s">
        <v>1457</v>
      </c>
      <c r="K3521">
        <v>0</v>
      </c>
      <c r="N3521" t="b">
        <v>0</v>
      </c>
      <c r="O3521" t="b">
        <v>1</v>
      </c>
      <c r="P3521" t="b">
        <v>0</v>
      </c>
      <c r="Q3521">
        <v>8</v>
      </c>
      <c r="R3521">
        <v>0</v>
      </c>
      <c r="S3521">
        <v>1</v>
      </c>
      <c r="T3521">
        <v>2</v>
      </c>
      <c r="U3521" t="b">
        <v>1</v>
      </c>
      <c r="V3521" t="s">
        <v>1107</v>
      </c>
      <c r="W3521" t="s">
        <v>5121</v>
      </c>
      <c r="X3521" t="s">
        <v>14635</v>
      </c>
      <c r="Y3521">
        <v>18</v>
      </c>
      <c r="Z3521">
        <v>18</v>
      </c>
      <c r="AA3521">
        <v>6</v>
      </c>
      <c r="AB3521">
        <v>6</v>
      </c>
      <c r="AC3521">
        <v>41</v>
      </c>
    </row>
    <row r="3522" spans="1:29">
      <c r="A3522">
        <v>4043</v>
      </c>
      <c r="B3522" t="s">
        <v>806</v>
      </c>
      <c r="C3522" t="s">
        <v>5215</v>
      </c>
      <c r="J3522" t="s">
        <v>1457</v>
      </c>
      <c r="K3522">
        <v>0</v>
      </c>
      <c r="N3522" t="b">
        <v>0</v>
      </c>
      <c r="O3522" t="b">
        <v>1</v>
      </c>
      <c r="P3522" t="b">
        <v>0</v>
      </c>
      <c r="Q3522">
        <v>8</v>
      </c>
      <c r="R3522">
        <v>0</v>
      </c>
      <c r="S3522">
        <v>1</v>
      </c>
      <c r="T3522">
        <v>2</v>
      </c>
      <c r="U3522" t="b">
        <v>1</v>
      </c>
      <c r="V3522" t="s">
        <v>1107</v>
      </c>
      <c r="W3522" t="s">
        <v>5121</v>
      </c>
      <c r="X3522" t="s">
        <v>14638</v>
      </c>
      <c r="Y3522">
        <v>19</v>
      </c>
      <c r="Z3522">
        <v>19</v>
      </c>
      <c r="AA3522">
        <v>6</v>
      </c>
      <c r="AB3522">
        <v>6</v>
      </c>
      <c r="AC3522">
        <v>41</v>
      </c>
    </row>
    <row r="3523" spans="1:29">
      <c r="A3523">
        <v>4044</v>
      </c>
      <c r="B3523" t="s">
        <v>806</v>
      </c>
      <c r="C3523" t="s">
        <v>5216</v>
      </c>
      <c r="J3523" t="s">
        <v>1457</v>
      </c>
      <c r="K3523">
        <v>0</v>
      </c>
      <c r="N3523" t="b">
        <v>0</v>
      </c>
      <c r="O3523" t="b">
        <v>1</v>
      </c>
      <c r="P3523" t="b">
        <v>0</v>
      </c>
      <c r="Q3523">
        <v>8</v>
      </c>
      <c r="R3523">
        <v>0</v>
      </c>
      <c r="S3523">
        <v>1</v>
      </c>
      <c r="T3523">
        <v>2</v>
      </c>
      <c r="U3523" t="b">
        <v>1</v>
      </c>
      <c r="V3523" t="s">
        <v>1107</v>
      </c>
      <c r="W3523" t="s">
        <v>5121</v>
      </c>
      <c r="X3523" t="s">
        <v>14556</v>
      </c>
      <c r="Y3523">
        <v>20</v>
      </c>
      <c r="Z3523">
        <v>20</v>
      </c>
      <c r="AA3523">
        <v>6</v>
      </c>
      <c r="AB3523">
        <v>6</v>
      </c>
      <c r="AC3523">
        <v>41</v>
      </c>
    </row>
    <row r="3524" spans="1:29">
      <c r="A3524">
        <v>4045</v>
      </c>
      <c r="B3524" t="s">
        <v>806</v>
      </c>
      <c r="C3524" t="s">
        <v>5217</v>
      </c>
      <c r="J3524" t="s">
        <v>1457</v>
      </c>
      <c r="K3524">
        <v>0</v>
      </c>
      <c r="N3524" t="b">
        <v>0</v>
      </c>
      <c r="O3524" t="b">
        <v>1</v>
      </c>
      <c r="P3524" t="b">
        <v>0</v>
      </c>
      <c r="Q3524">
        <v>8</v>
      </c>
      <c r="R3524">
        <v>0</v>
      </c>
      <c r="S3524">
        <v>1</v>
      </c>
      <c r="T3524">
        <v>2</v>
      </c>
      <c r="U3524" t="b">
        <v>1</v>
      </c>
      <c r="V3524" t="s">
        <v>1107</v>
      </c>
      <c r="W3524" t="s">
        <v>5121</v>
      </c>
      <c r="X3524" t="s">
        <v>14557</v>
      </c>
      <c r="Y3524">
        <v>21</v>
      </c>
      <c r="Z3524">
        <v>21</v>
      </c>
      <c r="AA3524">
        <v>6</v>
      </c>
      <c r="AB3524">
        <v>6</v>
      </c>
      <c r="AC3524">
        <v>41</v>
      </c>
    </row>
    <row r="3525" spans="1:29">
      <c r="A3525">
        <v>4046</v>
      </c>
      <c r="B3525" t="s">
        <v>806</v>
      </c>
      <c r="C3525" t="s">
        <v>5218</v>
      </c>
      <c r="J3525" t="s">
        <v>1457</v>
      </c>
      <c r="K3525">
        <v>0</v>
      </c>
      <c r="N3525" t="b">
        <v>0</v>
      </c>
      <c r="O3525" t="b">
        <v>1</v>
      </c>
      <c r="P3525" t="b">
        <v>0</v>
      </c>
      <c r="Q3525">
        <v>8</v>
      </c>
      <c r="R3525">
        <v>0</v>
      </c>
      <c r="S3525">
        <v>1</v>
      </c>
      <c r="T3525">
        <v>2</v>
      </c>
      <c r="U3525" t="b">
        <v>1</v>
      </c>
      <c r="V3525" t="s">
        <v>1107</v>
      </c>
      <c r="W3525" t="s">
        <v>5121</v>
      </c>
      <c r="X3525" t="s">
        <v>14558</v>
      </c>
      <c r="Y3525">
        <v>22</v>
      </c>
      <c r="Z3525">
        <v>22</v>
      </c>
      <c r="AA3525">
        <v>6</v>
      </c>
      <c r="AB3525">
        <v>6</v>
      </c>
      <c r="AC3525">
        <v>41</v>
      </c>
    </row>
    <row r="3526" spans="1:29">
      <c r="A3526">
        <v>4047</v>
      </c>
      <c r="B3526" t="s">
        <v>806</v>
      </c>
      <c r="C3526" t="s">
        <v>5219</v>
      </c>
      <c r="J3526" t="s">
        <v>1457</v>
      </c>
      <c r="K3526">
        <v>0</v>
      </c>
      <c r="N3526" t="b">
        <v>0</v>
      </c>
      <c r="O3526" t="b">
        <v>1</v>
      </c>
      <c r="P3526" t="b">
        <v>0</v>
      </c>
      <c r="Q3526">
        <v>8</v>
      </c>
      <c r="R3526">
        <v>0</v>
      </c>
      <c r="S3526">
        <v>1</v>
      </c>
      <c r="T3526">
        <v>2</v>
      </c>
      <c r="U3526" t="b">
        <v>1</v>
      </c>
      <c r="V3526" t="s">
        <v>1107</v>
      </c>
      <c r="W3526" t="s">
        <v>5121</v>
      </c>
      <c r="X3526" t="s">
        <v>14559</v>
      </c>
      <c r="Y3526">
        <v>23</v>
      </c>
      <c r="Z3526">
        <v>23</v>
      </c>
      <c r="AA3526">
        <v>6</v>
      </c>
      <c r="AB3526">
        <v>6</v>
      </c>
      <c r="AC3526">
        <v>41</v>
      </c>
    </row>
    <row r="3527" spans="1:29">
      <c r="A3527">
        <v>4048</v>
      </c>
      <c r="B3527" t="s">
        <v>806</v>
      </c>
      <c r="C3527" t="s">
        <v>5220</v>
      </c>
      <c r="J3527" t="s">
        <v>1457</v>
      </c>
      <c r="K3527">
        <v>0</v>
      </c>
      <c r="N3527" t="b">
        <v>0</v>
      </c>
      <c r="O3527" t="b">
        <v>1</v>
      </c>
      <c r="P3527" t="b">
        <v>0</v>
      </c>
      <c r="Q3527">
        <v>8</v>
      </c>
      <c r="R3527">
        <v>0</v>
      </c>
      <c r="S3527">
        <v>1</v>
      </c>
      <c r="T3527">
        <v>2</v>
      </c>
      <c r="U3527" t="b">
        <v>1</v>
      </c>
      <c r="V3527" t="s">
        <v>1107</v>
      </c>
      <c r="W3527" t="s">
        <v>5121</v>
      </c>
      <c r="X3527" t="s">
        <v>14560</v>
      </c>
      <c r="Y3527">
        <v>24</v>
      </c>
      <c r="Z3527">
        <v>24</v>
      </c>
      <c r="AA3527">
        <v>6</v>
      </c>
      <c r="AB3527">
        <v>6</v>
      </c>
      <c r="AC3527">
        <v>41</v>
      </c>
    </row>
    <row r="3528" spans="1:29">
      <c r="A3528">
        <v>4049</v>
      </c>
      <c r="B3528" t="s">
        <v>806</v>
      </c>
      <c r="C3528" t="s">
        <v>5221</v>
      </c>
      <c r="J3528" t="s">
        <v>1457</v>
      </c>
      <c r="K3528">
        <v>0</v>
      </c>
      <c r="N3528" t="b">
        <v>0</v>
      </c>
      <c r="O3528" t="b">
        <v>1</v>
      </c>
      <c r="P3528" t="b">
        <v>0</v>
      </c>
      <c r="Q3528">
        <v>8</v>
      </c>
      <c r="R3528">
        <v>0</v>
      </c>
      <c r="S3528">
        <v>1</v>
      </c>
      <c r="T3528">
        <v>2</v>
      </c>
      <c r="U3528" t="b">
        <v>1</v>
      </c>
      <c r="V3528" t="s">
        <v>1107</v>
      </c>
      <c r="W3528" t="s">
        <v>5121</v>
      </c>
      <c r="X3528" t="s">
        <v>14465</v>
      </c>
      <c r="Y3528">
        <v>25</v>
      </c>
      <c r="Z3528">
        <v>25</v>
      </c>
      <c r="AA3528">
        <v>6</v>
      </c>
      <c r="AB3528">
        <v>6</v>
      </c>
      <c r="AC3528">
        <v>41</v>
      </c>
    </row>
    <row r="3529" spans="1:29">
      <c r="A3529">
        <v>4050</v>
      </c>
      <c r="B3529" t="s">
        <v>806</v>
      </c>
      <c r="C3529" t="s">
        <v>5222</v>
      </c>
      <c r="J3529" t="s">
        <v>1457</v>
      </c>
      <c r="K3529">
        <v>0</v>
      </c>
      <c r="N3529" t="b">
        <v>0</v>
      </c>
      <c r="O3529" t="b">
        <v>1</v>
      </c>
      <c r="P3529" t="b">
        <v>0</v>
      </c>
      <c r="Q3529">
        <v>8</v>
      </c>
      <c r="R3529">
        <v>0</v>
      </c>
      <c r="S3529">
        <v>1</v>
      </c>
      <c r="T3529">
        <v>2</v>
      </c>
      <c r="U3529" t="b">
        <v>1</v>
      </c>
      <c r="V3529" t="s">
        <v>1107</v>
      </c>
      <c r="W3529" t="s">
        <v>5121</v>
      </c>
      <c r="X3529" t="s">
        <v>14561</v>
      </c>
      <c r="Y3529">
        <v>26</v>
      </c>
      <c r="Z3529">
        <v>26</v>
      </c>
      <c r="AA3529">
        <v>6</v>
      </c>
      <c r="AB3529">
        <v>6</v>
      </c>
      <c r="AC3529">
        <v>41</v>
      </c>
    </row>
    <row r="3530" spans="1:29">
      <c r="A3530">
        <v>4051</v>
      </c>
      <c r="B3530" t="s">
        <v>806</v>
      </c>
      <c r="C3530" t="s">
        <v>5223</v>
      </c>
      <c r="J3530" t="s">
        <v>1457</v>
      </c>
      <c r="K3530">
        <v>0</v>
      </c>
      <c r="N3530" t="b">
        <v>0</v>
      </c>
      <c r="O3530" t="b">
        <v>1</v>
      </c>
      <c r="P3530" t="b">
        <v>0</v>
      </c>
      <c r="Q3530">
        <v>8</v>
      </c>
      <c r="R3530">
        <v>0</v>
      </c>
      <c r="S3530">
        <v>1</v>
      </c>
      <c r="T3530">
        <v>2</v>
      </c>
      <c r="U3530" t="b">
        <v>1</v>
      </c>
      <c r="V3530" t="s">
        <v>1107</v>
      </c>
      <c r="W3530" t="s">
        <v>5121</v>
      </c>
      <c r="X3530" t="s">
        <v>14562</v>
      </c>
      <c r="Y3530">
        <v>27</v>
      </c>
      <c r="Z3530">
        <v>27</v>
      </c>
      <c r="AA3530">
        <v>6</v>
      </c>
      <c r="AB3530">
        <v>6</v>
      </c>
      <c r="AC3530">
        <v>41</v>
      </c>
    </row>
    <row r="3531" spans="1:29">
      <c r="A3531">
        <v>4052</v>
      </c>
      <c r="B3531" t="s">
        <v>806</v>
      </c>
      <c r="C3531" t="s">
        <v>5224</v>
      </c>
      <c r="J3531" t="s">
        <v>1457</v>
      </c>
      <c r="K3531">
        <v>0</v>
      </c>
      <c r="N3531" t="b">
        <v>0</v>
      </c>
      <c r="O3531" t="b">
        <v>1</v>
      </c>
      <c r="P3531" t="b">
        <v>0</v>
      </c>
      <c r="Q3531">
        <v>8</v>
      </c>
      <c r="R3531">
        <v>0</v>
      </c>
      <c r="S3531">
        <v>1</v>
      </c>
      <c r="T3531">
        <v>2</v>
      </c>
      <c r="U3531" t="b">
        <v>1</v>
      </c>
      <c r="V3531" t="s">
        <v>1107</v>
      </c>
      <c r="W3531" t="s">
        <v>5121</v>
      </c>
      <c r="X3531" t="s">
        <v>14563</v>
      </c>
      <c r="Y3531">
        <v>28</v>
      </c>
      <c r="Z3531">
        <v>28</v>
      </c>
      <c r="AA3531">
        <v>6</v>
      </c>
      <c r="AB3531">
        <v>6</v>
      </c>
      <c r="AC3531">
        <v>41</v>
      </c>
    </row>
    <row r="3532" spans="1:29">
      <c r="A3532">
        <v>4053</v>
      </c>
      <c r="B3532" t="s">
        <v>806</v>
      </c>
      <c r="C3532" t="s">
        <v>5225</v>
      </c>
      <c r="J3532" t="s">
        <v>1457</v>
      </c>
      <c r="K3532">
        <v>0</v>
      </c>
      <c r="N3532" t="b">
        <v>0</v>
      </c>
      <c r="O3532" t="b">
        <v>1</v>
      </c>
      <c r="P3532" t="b">
        <v>0</v>
      </c>
      <c r="Q3532">
        <v>8</v>
      </c>
      <c r="R3532">
        <v>0</v>
      </c>
      <c r="S3532">
        <v>1</v>
      </c>
      <c r="T3532">
        <v>2</v>
      </c>
      <c r="U3532" t="b">
        <v>1</v>
      </c>
      <c r="V3532" t="s">
        <v>1107</v>
      </c>
      <c r="W3532" t="s">
        <v>5121</v>
      </c>
      <c r="X3532" t="s">
        <v>14564</v>
      </c>
      <c r="Y3532">
        <v>29</v>
      </c>
      <c r="Z3532">
        <v>29</v>
      </c>
      <c r="AA3532">
        <v>6</v>
      </c>
      <c r="AB3532">
        <v>6</v>
      </c>
      <c r="AC3532">
        <v>41</v>
      </c>
    </row>
    <row r="3533" spans="1:29">
      <c r="A3533">
        <v>4054</v>
      </c>
      <c r="B3533" t="s">
        <v>806</v>
      </c>
      <c r="C3533" t="s">
        <v>5226</v>
      </c>
      <c r="J3533" t="s">
        <v>1457</v>
      </c>
      <c r="K3533">
        <v>0</v>
      </c>
      <c r="N3533" t="b">
        <v>0</v>
      </c>
      <c r="O3533" t="b">
        <v>1</v>
      </c>
      <c r="P3533" t="b">
        <v>0</v>
      </c>
      <c r="Q3533">
        <v>8</v>
      </c>
      <c r="R3533">
        <v>0</v>
      </c>
      <c r="S3533">
        <v>1</v>
      </c>
      <c r="T3533">
        <v>2</v>
      </c>
      <c r="U3533" t="b">
        <v>1</v>
      </c>
      <c r="V3533" t="s">
        <v>1107</v>
      </c>
      <c r="W3533" t="s">
        <v>5121</v>
      </c>
      <c r="X3533" t="s">
        <v>14565</v>
      </c>
      <c r="Y3533">
        <v>30</v>
      </c>
      <c r="Z3533">
        <v>30</v>
      </c>
      <c r="AA3533">
        <v>6</v>
      </c>
      <c r="AB3533">
        <v>6</v>
      </c>
      <c r="AC3533">
        <v>41</v>
      </c>
    </row>
    <row r="3534" spans="1:29">
      <c r="A3534">
        <v>4055</v>
      </c>
      <c r="B3534" t="s">
        <v>806</v>
      </c>
      <c r="C3534" t="s">
        <v>5227</v>
      </c>
      <c r="J3534" t="s">
        <v>1457</v>
      </c>
      <c r="K3534">
        <v>0</v>
      </c>
      <c r="N3534" t="b">
        <v>0</v>
      </c>
      <c r="O3534" t="b">
        <v>1</v>
      </c>
      <c r="P3534" t="b">
        <v>0</v>
      </c>
      <c r="Q3534">
        <v>8</v>
      </c>
      <c r="R3534">
        <v>0</v>
      </c>
      <c r="S3534">
        <v>1</v>
      </c>
      <c r="T3534">
        <v>2</v>
      </c>
      <c r="U3534" t="b">
        <v>1</v>
      </c>
      <c r="V3534" t="s">
        <v>1107</v>
      </c>
      <c r="W3534" t="s">
        <v>5121</v>
      </c>
      <c r="X3534" t="s">
        <v>14772</v>
      </c>
      <c r="Y3534">
        <v>31</v>
      </c>
      <c r="Z3534">
        <v>31</v>
      </c>
      <c r="AA3534">
        <v>6</v>
      </c>
      <c r="AB3534">
        <v>6</v>
      </c>
      <c r="AC3534">
        <v>41</v>
      </c>
    </row>
    <row r="3535" spans="1:29">
      <c r="A3535">
        <v>4056</v>
      </c>
      <c r="B3535" t="s">
        <v>806</v>
      </c>
      <c r="C3535" t="s">
        <v>5228</v>
      </c>
      <c r="J3535" t="s">
        <v>1457</v>
      </c>
      <c r="K3535">
        <v>0</v>
      </c>
      <c r="N3535" t="b">
        <v>0</v>
      </c>
      <c r="O3535" t="b">
        <v>1</v>
      </c>
      <c r="P3535" t="b">
        <v>0</v>
      </c>
      <c r="Q3535">
        <v>8</v>
      </c>
      <c r="R3535">
        <v>0</v>
      </c>
      <c r="S3535">
        <v>1</v>
      </c>
      <c r="T3535">
        <v>2</v>
      </c>
      <c r="U3535" t="b">
        <v>1</v>
      </c>
      <c r="V3535" t="s">
        <v>1107</v>
      </c>
      <c r="W3535" t="s">
        <v>5121</v>
      </c>
      <c r="X3535" t="s">
        <v>14799</v>
      </c>
      <c r="Y3535">
        <v>32</v>
      </c>
      <c r="Z3535">
        <v>32</v>
      </c>
      <c r="AA3535">
        <v>6</v>
      </c>
      <c r="AB3535">
        <v>6</v>
      </c>
      <c r="AC3535">
        <v>41</v>
      </c>
    </row>
    <row r="3536" spans="1:29">
      <c r="A3536">
        <v>4057</v>
      </c>
      <c r="B3536" t="s">
        <v>806</v>
      </c>
      <c r="C3536" t="s">
        <v>5229</v>
      </c>
      <c r="J3536" t="s">
        <v>1457</v>
      </c>
      <c r="K3536">
        <v>0</v>
      </c>
      <c r="N3536" t="b">
        <v>0</v>
      </c>
      <c r="O3536" t="b">
        <v>1</v>
      </c>
      <c r="P3536" t="b">
        <v>0</v>
      </c>
      <c r="Q3536">
        <v>8</v>
      </c>
      <c r="R3536">
        <v>0</v>
      </c>
      <c r="S3536">
        <v>1</v>
      </c>
      <c r="T3536">
        <v>2</v>
      </c>
      <c r="U3536" t="b">
        <v>1</v>
      </c>
      <c r="V3536" t="s">
        <v>1107</v>
      </c>
      <c r="W3536" t="s">
        <v>5121</v>
      </c>
      <c r="X3536" t="s">
        <v>14542</v>
      </c>
      <c r="Y3536">
        <v>33</v>
      </c>
      <c r="Z3536">
        <v>33</v>
      </c>
      <c r="AA3536">
        <v>6</v>
      </c>
      <c r="AB3536">
        <v>6</v>
      </c>
      <c r="AC3536">
        <v>41</v>
      </c>
    </row>
    <row r="3537" spans="1:29">
      <c r="A3537">
        <v>4058</v>
      </c>
      <c r="B3537" t="s">
        <v>806</v>
      </c>
      <c r="C3537" t="s">
        <v>5230</v>
      </c>
      <c r="J3537" t="s">
        <v>1457</v>
      </c>
      <c r="K3537">
        <v>0</v>
      </c>
      <c r="N3537" t="b">
        <v>0</v>
      </c>
      <c r="O3537" t="b">
        <v>1</v>
      </c>
      <c r="P3537" t="b">
        <v>0</v>
      </c>
      <c r="Q3537">
        <v>8</v>
      </c>
      <c r="R3537">
        <v>0</v>
      </c>
      <c r="S3537">
        <v>1</v>
      </c>
      <c r="T3537">
        <v>2</v>
      </c>
      <c r="U3537" t="b">
        <v>1</v>
      </c>
      <c r="V3537" t="s">
        <v>1107</v>
      </c>
      <c r="W3537" t="s">
        <v>5121</v>
      </c>
      <c r="X3537" t="s">
        <v>14543</v>
      </c>
      <c r="Y3537">
        <v>34</v>
      </c>
      <c r="Z3537">
        <v>34</v>
      </c>
      <c r="AA3537">
        <v>6</v>
      </c>
      <c r="AB3537">
        <v>6</v>
      </c>
      <c r="AC3537">
        <v>41</v>
      </c>
    </row>
    <row r="3538" spans="1:29">
      <c r="A3538">
        <v>4059</v>
      </c>
      <c r="B3538" t="s">
        <v>806</v>
      </c>
      <c r="C3538" t="s">
        <v>5231</v>
      </c>
      <c r="J3538" t="s">
        <v>1457</v>
      </c>
      <c r="K3538">
        <v>0</v>
      </c>
      <c r="N3538" t="b">
        <v>0</v>
      </c>
      <c r="O3538" t="b">
        <v>1</v>
      </c>
      <c r="P3538" t="b">
        <v>0</v>
      </c>
      <c r="Q3538">
        <v>8</v>
      </c>
      <c r="R3538">
        <v>0</v>
      </c>
      <c r="S3538">
        <v>1</v>
      </c>
      <c r="T3538">
        <v>2</v>
      </c>
      <c r="U3538" t="b">
        <v>1</v>
      </c>
      <c r="V3538" t="s">
        <v>1107</v>
      </c>
      <c r="W3538" t="s">
        <v>5121</v>
      </c>
      <c r="X3538" t="s">
        <v>14544</v>
      </c>
      <c r="Y3538">
        <v>35</v>
      </c>
      <c r="Z3538">
        <v>35</v>
      </c>
      <c r="AA3538">
        <v>6</v>
      </c>
      <c r="AB3538">
        <v>6</v>
      </c>
      <c r="AC3538">
        <v>41</v>
      </c>
    </row>
    <row r="3539" spans="1:29">
      <c r="A3539">
        <v>4060</v>
      </c>
      <c r="B3539" t="s">
        <v>806</v>
      </c>
      <c r="C3539" t="s">
        <v>5232</v>
      </c>
      <c r="J3539" t="s">
        <v>1457</v>
      </c>
      <c r="K3539">
        <v>0</v>
      </c>
      <c r="N3539" t="b">
        <v>0</v>
      </c>
      <c r="O3539" t="b">
        <v>1</v>
      </c>
      <c r="P3539" t="b">
        <v>0</v>
      </c>
      <c r="Q3539">
        <v>8</v>
      </c>
      <c r="R3539">
        <v>0</v>
      </c>
      <c r="S3539">
        <v>1</v>
      </c>
      <c r="T3539">
        <v>2</v>
      </c>
      <c r="U3539" t="b">
        <v>1</v>
      </c>
      <c r="V3539" t="s">
        <v>1107</v>
      </c>
      <c r="W3539" t="s">
        <v>5121</v>
      </c>
      <c r="X3539" t="s">
        <v>14545</v>
      </c>
      <c r="Y3539">
        <v>36</v>
      </c>
      <c r="Z3539">
        <v>36</v>
      </c>
      <c r="AA3539">
        <v>6</v>
      </c>
      <c r="AB3539">
        <v>6</v>
      </c>
      <c r="AC3539">
        <v>41</v>
      </c>
    </row>
    <row r="3540" spans="1:29">
      <c r="A3540">
        <v>4061</v>
      </c>
      <c r="B3540" t="s">
        <v>806</v>
      </c>
      <c r="C3540" t="s">
        <v>5233</v>
      </c>
      <c r="J3540" t="s">
        <v>1457</v>
      </c>
      <c r="K3540">
        <v>0</v>
      </c>
      <c r="N3540" t="b">
        <v>0</v>
      </c>
      <c r="O3540" t="b">
        <v>1</v>
      </c>
      <c r="P3540" t="b">
        <v>0</v>
      </c>
      <c r="Q3540">
        <v>8</v>
      </c>
      <c r="R3540">
        <v>0</v>
      </c>
      <c r="S3540">
        <v>1</v>
      </c>
      <c r="T3540">
        <v>2</v>
      </c>
      <c r="U3540" t="b">
        <v>1</v>
      </c>
      <c r="V3540" t="s">
        <v>1107</v>
      </c>
      <c r="W3540" t="s">
        <v>5121</v>
      </c>
      <c r="X3540" t="s">
        <v>14546</v>
      </c>
      <c r="Y3540">
        <v>37</v>
      </c>
      <c r="Z3540">
        <v>37</v>
      </c>
      <c r="AA3540">
        <v>6</v>
      </c>
      <c r="AB3540">
        <v>6</v>
      </c>
      <c r="AC3540">
        <v>41</v>
      </c>
    </row>
    <row r="3541" spans="1:29">
      <c r="A3541">
        <v>4062</v>
      </c>
      <c r="B3541" t="s">
        <v>806</v>
      </c>
      <c r="C3541" t="s">
        <v>5234</v>
      </c>
      <c r="J3541" t="s">
        <v>1457</v>
      </c>
      <c r="K3541">
        <v>0</v>
      </c>
      <c r="N3541" t="b">
        <v>0</v>
      </c>
      <c r="O3541" t="b">
        <v>1</v>
      </c>
      <c r="P3541" t="b">
        <v>0</v>
      </c>
      <c r="Q3541">
        <v>8</v>
      </c>
      <c r="R3541">
        <v>0</v>
      </c>
      <c r="S3541">
        <v>1</v>
      </c>
      <c r="T3541">
        <v>2</v>
      </c>
      <c r="U3541" t="b">
        <v>1</v>
      </c>
      <c r="V3541" t="s">
        <v>1107</v>
      </c>
      <c r="W3541" t="s">
        <v>5121</v>
      </c>
      <c r="X3541" t="s">
        <v>14668</v>
      </c>
      <c r="Y3541">
        <v>16</v>
      </c>
      <c r="Z3541">
        <v>16</v>
      </c>
      <c r="AA3541">
        <v>7</v>
      </c>
      <c r="AB3541">
        <v>7</v>
      </c>
      <c r="AC3541">
        <v>41</v>
      </c>
    </row>
    <row r="3542" spans="1:29">
      <c r="A3542">
        <v>4063</v>
      </c>
      <c r="B3542" t="s">
        <v>806</v>
      </c>
      <c r="C3542" t="s">
        <v>5235</v>
      </c>
      <c r="J3542" t="s">
        <v>1457</v>
      </c>
      <c r="K3542">
        <v>0</v>
      </c>
      <c r="N3542" t="b">
        <v>0</v>
      </c>
      <c r="O3542" t="b">
        <v>1</v>
      </c>
      <c r="P3542" t="b">
        <v>0</v>
      </c>
      <c r="Q3542">
        <v>8</v>
      </c>
      <c r="R3542">
        <v>0</v>
      </c>
      <c r="S3542">
        <v>1</v>
      </c>
      <c r="T3542">
        <v>2</v>
      </c>
      <c r="U3542" t="b">
        <v>1</v>
      </c>
      <c r="V3542" t="s">
        <v>1107</v>
      </c>
      <c r="W3542" t="s">
        <v>5121</v>
      </c>
      <c r="X3542" t="s">
        <v>14669</v>
      </c>
      <c r="Y3542">
        <v>17</v>
      </c>
      <c r="Z3542">
        <v>17</v>
      </c>
      <c r="AA3542">
        <v>7</v>
      </c>
      <c r="AB3542">
        <v>7</v>
      </c>
      <c r="AC3542">
        <v>41</v>
      </c>
    </row>
    <row r="3543" spans="1:29">
      <c r="A3543">
        <v>4064</v>
      </c>
      <c r="B3543" t="s">
        <v>806</v>
      </c>
      <c r="C3543" t="s">
        <v>5236</v>
      </c>
      <c r="J3543" t="s">
        <v>1457</v>
      </c>
      <c r="K3543">
        <v>0</v>
      </c>
      <c r="N3543" t="b">
        <v>1</v>
      </c>
      <c r="O3543" t="b">
        <v>0</v>
      </c>
      <c r="P3543" t="b">
        <v>0</v>
      </c>
      <c r="Q3543">
        <v>8</v>
      </c>
      <c r="R3543">
        <v>0</v>
      </c>
      <c r="S3543">
        <v>1</v>
      </c>
      <c r="T3543">
        <v>2</v>
      </c>
      <c r="U3543" t="b">
        <v>1</v>
      </c>
      <c r="V3543" t="s">
        <v>1107</v>
      </c>
      <c r="W3543" t="s">
        <v>5121</v>
      </c>
      <c r="X3543" t="s">
        <v>14670</v>
      </c>
      <c r="Y3543">
        <v>18</v>
      </c>
      <c r="Z3543">
        <v>18</v>
      </c>
      <c r="AA3543">
        <v>7</v>
      </c>
      <c r="AB3543">
        <v>7</v>
      </c>
      <c r="AC3543">
        <v>41</v>
      </c>
    </row>
    <row r="3544" spans="1:29">
      <c r="A3544">
        <v>4065</v>
      </c>
      <c r="B3544" t="s">
        <v>806</v>
      </c>
      <c r="C3544" t="s">
        <v>5237</v>
      </c>
      <c r="J3544" t="s">
        <v>1457</v>
      </c>
      <c r="K3544">
        <v>0</v>
      </c>
      <c r="N3544" t="b">
        <v>1</v>
      </c>
      <c r="O3544" t="b">
        <v>0</v>
      </c>
      <c r="P3544" t="b">
        <v>0</v>
      </c>
      <c r="Q3544">
        <v>8</v>
      </c>
      <c r="R3544">
        <v>0</v>
      </c>
      <c r="S3544">
        <v>1</v>
      </c>
      <c r="T3544">
        <v>2</v>
      </c>
      <c r="U3544" t="b">
        <v>1</v>
      </c>
      <c r="V3544" t="s">
        <v>1107</v>
      </c>
      <c r="W3544" t="s">
        <v>5121</v>
      </c>
      <c r="X3544" t="s">
        <v>14671</v>
      </c>
      <c r="Y3544">
        <v>19</v>
      </c>
      <c r="Z3544">
        <v>19</v>
      </c>
      <c r="AA3544">
        <v>7</v>
      </c>
      <c r="AB3544">
        <v>7</v>
      </c>
      <c r="AC3544">
        <v>41</v>
      </c>
    </row>
    <row r="3545" spans="1:29">
      <c r="A3545">
        <v>4066</v>
      </c>
      <c r="B3545" t="s">
        <v>806</v>
      </c>
      <c r="C3545" t="s">
        <v>5238</v>
      </c>
      <c r="J3545" t="s">
        <v>1457</v>
      </c>
      <c r="K3545">
        <v>0</v>
      </c>
      <c r="N3545" t="b">
        <v>1</v>
      </c>
      <c r="O3545" t="b">
        <v>0</v>
      </c>
      <c r="P3545" t="b">
        <v>0</v>
      </c>
      <c r="Q3545">
        <v>8</v>
      </c>
      <c r="R3545">
        <v>0</v>
      </c>
      <c r="S3545">
        <v>1</v>
      </c>
      <c r="T3545">
        <v>2</v>
      </c>
      <c r="U3545" t="b">
        <v>1</v>
      </c>
      <c r="V3545" t="s">
        <v>1107</v>
      </c>
      <c r="W3545" t="s">
        <v>5121</v>
      </c>
      <c r="X3545" t="s">
        <v>14566</v>
      </c>
      <c r="Y3545">
        <v>20</v>
      </c>
      <c r="Z3545">
        <v>20</v>
      </c>
      <c r="AA3545">
        <v>7</v>
      </c>
      <c r="AB3545">
        <v>7</v>
      </c>
      <c r="AC3545">
        <v>41</v>
      </c>
    </row>
    <row r="3546" spans="1:29">
      <c r="A3546">
        <v>4067</v>
      </c>
      <c r="B3546" t="s">
        <v>806</v>
      </c>
      <c r="C3546" t="s">
        <v>5239</v>
      </c>
      <c r="J3546" t="s">
        <v>1457</v>
      </c>
      <c r="K3546">
        <v>0</v>
      </c>
      <c r="N3546" t="b">
        <v>1</v>
      </c>
      <c r="O3546" t="b">
        <v>0</v>
      </c>
      <c r="P3546" t="b">
        <v>0</v>
      </c>
      <c r="Q3546">
        <v>8</v>
      </c>
      <c r="R3546">
        <v>0</v>
      </c>
      <c r="S3546">
        <v>1</v>
      </c>
      <c r="T3546">
        <v>2</v>
      </c>
      <c r="U3546" t="b">
        <v>1</v>
      </c>
      <c r="V3546" t="s">
        <v>1107</v>
      </c>
      <c r="W3546" t="s">
        <v>5121</v>
      </c>
      <c r="X3546" t="s">
        <v>14567</v>
      </c>
      <c r="Y3546">
        <v>21</v>
      </c>
      <c r="Z3546">
        <v>21</v>
      </c>
      <c r="AA3546">
        <v>7</v>
      </c>
      <c r="AB3546">
        <v>7</v>
      </c>
      <c r="AC3546">
        <v>41</v>
      </c>
    </row>
    <row r="3547" spans="1:29">
      <c r="A3547">
        <v>4068</v>
      </c>
      <c r="B3547" t="s">
        <v>806</v>
      </c>
      <c r="C3547" t="s">
        <v>5240</v>
      </c>
      <c r="J3547" t="s">
        <v>1457</v>
      </c>
      <c r="K3547">
        <v>0</v>
      </c>
      <c r="N3547" t="b">
        <v>1</v>
      </c>
      <c r="O3547" t="b">
        <v>0</v>
      </c>
      <c r="P3547" t="b">
        <v>0</v>
      </c>
      <c r="Q3547">
        <v>8</v>
      </c>
      <c r="R3547">
        <v>0</v>
      </c>
      <c r="S3547">
        <v>1</v>
      </c>
      <c r="T3547">
        <v>2</v>
      </c>
      <c r="U3547" t="b">
        <v>1</v>
      </c>
      <c r="V3547" t="s">
        <v>1107</v>
      </c>
      <c r="W3547" t="s">
        <v>5121</v>
      </c>
      <c r="X3547" t="s">
        <v>14568</v>
      </c>
      <c r="Y3547">
        <v>22</v>
      </c>
      <c r="Z3547">
        <v>22</v>
      </c>
      <c r="AA3547">
        <v>7</v>
      </c>
      <c r="AB3547">
        <v>7</v>
      </c>
      <c r="AC3547">
        <v>41</v>
      </c>
    </row>
    <row r="3548" spans="1:29">
      <c r="A3548">
        <v>4069</v>
      </c>
      <c r="B3548" t="s">
        <v>806</v>
      </c>
      <c r="C3548" t="s">
        <v>5241</v>
      </c>
      <c r="J3548" t="s">
        <v>1457</v>
      </c>
      <c r="K3548">
        <v>0</v>
      </c>
      <c r="N3548" t="b">
        <v>1</v>
      </c>
      <c r="O3548" t="b">
        <v>0</v>
      </c>
      <c r="P3548" t="b">
        <v>0</v>
      </c>
      <c r="Q3548">
        <v>8</v>
      </c>
      <c r="R3548">
        <v>0</v>
      </c>
      <c r="S3548">
        <v>1</v>
      </c>
      <c r="T3548">
        <v>2</v>
      </c>
      <c r="U3548" t="b">
        <v>1</v>
      </c>
      <c r="V3548" t="s">
        <v>1107</v>
      </c>
      <c r="W3548" t="s">
        <v>5121</v>
      </c>
      <c r="X3548" t="s">
        <v>14672</v>
      </c>
      <c r="Y3548">
        <v>23</v>
      </c>
      <c r="Z3548">
        <v>23</v>
      </c>
      <c r="AA3548">
        <v>7</v>
      </c>
      <c r="AB3548">
        <v>7</v>
      </c>
      <c r="AC3548">
        <v>41</v>
      </c>
    </row>
    <row r="3549" spans="1:29">
      <c r="A3549">
        <v>4070</v>
      </c>
      <c r="B3549" t="s">
        <v>806</v>
      </c>
      <c r="C3549" t="s">
        <v>5242</v>
      </c>
      <c r="J3549" t="s">
        <v>1457</v>
      </c>
      <c r="K3549">
        <v>0</v>
      </c>
      <c r="N3549" t="b">
        <v>1</v>
      </c>
      <c r="O3549" t="b">
        <v>0</v>
      </c>
      <c r="P3549" t="b">
        <v>0</v>
      </c>
      <c r="Q3549">
        <v>8</v>
      </c>
      <c r="R3549">
        <v>0</v>
      </c>
      <c r="S3549">
        <v>1</v>
      </c>
      <c r="T3549">
        <v>2</v>
      </c>
      <c r="U3549" t="b">
        <v>1</v>
      </c>
      <c r="V3549" t="s">
        <v>1107</v>
      </c>
      <c r="W3549" t="s">
        <v>5121</v>
      </c>
      <c r="X3549" t="s">
        <v>14569</v>
      </c>
      <c r="Y3549">
        <v>24</v>
      </c>
      <c r="Z3549">
        <v>24</v>
      </c>
      <c r="AA3549">
        <v>7</v>
      </c>
      <c r="AB3549">
        <v>7</v>
      </c>
      <c r="AC3549">
        <v>41</v>
      </c>
    </row>
    <row r="3550" spans="1:29">
      <c r="A3550">
        <v>4071</v>
      </c>
      <c r="B3550" t="s">
        <v>806</v>
      </c>
      <c r="C3550" t="s">
        <v>5243</v>
      </c>
      <c r="J3550" t="s">
        <v>1457</v>
      </c>
      <c r="K3550">
        <v>0</v>
      </c>
      <c r="N3550" t="b">
        <v>1</v>
      </c>
      <c r="O3550" t="b">
        <v>0</v>
      </c>
      <c r="P3550" t="b">
        <v>0</v>
      </c>
      <c r="Q3550">
        <v>8</v>
      </c>
      <c r="R3550">
        <v>0</v>
      </c>
      <c r="S3550">
        <v>1</v>
      </c>
      <c r="T3550">
        <v>2</v>
      </c>
      <c r="U3550" t="b">
        <v>1</v>
      </c>
      <c r="V3550" t="s">
        <v>1107</v>
      </c>
      <c r="W3550" t="s">
        <v>5121</v>
      </c>
      <c r="X3550" t="s">
        <v>14570</v>
      </c>
      <c r="Y3550">
        <v>25</v>
      </c>
      <c r="Z3550">
        <v>25</v>
      </c>
      <c r="AA3550">
        <v>7</v>
      </c>
      <c r="AB3550">
        <v>7</v>
      </c>
      <c r="AC3550">
        <v>41</v>
      </c>
    </row>
    <row r="3551" spans="1:29">
      <c r="A3551">
        <v>4072</v>
      </c>
      <c r="B3551" t="s">
        <v>806</v>
      </c>
      <c r="C3551" t="s">
        <v>5244</v>
      </c>
      <c r="J3551" t="s">
        <v>1457</v>
      </c>
      <c r="K3551">
        <v>0</v>
      </c>
      <c r="N3551" t="b">
        <v>1</v>
      </c>
      <c r="O3551" t="b">
        <v>0</v>
      </c>
      <c r="P3551" t="b">
        <v>0</v>
      </c>
      <c r="Q3551">
        <v>8</v>
      </c>
      <c r="R3551">
        <v>0</v>
      </c>
      <c r="S3551">
        <v>1</v>
      </c>
      <c r="T3551">
        <v>2</v>
      </c>
      <c r="U3551" t="b">
        <v>1</v>
      </c>
      <c r="V3551" t="s">
        <v>1107</v>
      </c>
      <c r="W3551" t="s">
        <v>5121</v>
      </c>
      <c r="X3551" t="s">
        <v>14673</v>
      </c>
      <c r="Y3551">
        <v>26</v>
      </c>
      <c r="Z3551">
        <v>26</v>
      </c>
      <c r="AA3551">
        <v>7</v>
      </c>
      <c r="AB3551">
        <v>7</v>
      </c>
      <c r="AC3551">
        <v>41</v>
      </c>
    </row>
    <row r="3552" spans="1:29">
      <c r="A3552">
        <v>4073</v>
      </c>
      <c r="B3552" t="s">
        <v>806</v>
      </c>
      <c r="C3552" t="s">
        <v>5245</v>
      </c>
      <c r="J3552" t="s">
        <v>1457</v>
      </c>
      <c r="K3552">
        <v>0</v>
      </c>
      <c r="N3552" t="b">
        <v>1</v>
      </c>
      <c r="O3552" t="b">
        <v>0</v>
      </c>
      <c r="P3552" t="b">
        <v>0</v>
      </c>
      <c r="Q3552">
        <v>8</v>
      </c>
      <c r="R3552">
        <v>0</v>
      </c>
      <c r="S3552">
        <v>1</v>
      </c>
      <c r="T3552">
        <v>2</v>
      </c>
      <c r="U3552" t="b">
        <v>1</v>
      </c>
      <c r="V3552" t="s">
        <v>1107</v>
      </c>
      <c r="W3552" t="s">
        <v>5121</v>
      </c>
      <c r="X3552" t="s">
        <v>14571</v>
      </c>
      <c r="Y3552">
        <v>27</v>
      </c>
      <c r="Z3552">
        <v>27</v>
      </c>
      <c r="AA3552">
        <v>7</v>
      </c>
      <c r="AB3552">
        <v>7</v>
      </c>
      <c r="AC3552">
        <v>41</v>
      </c>
    </row>
    <row r="3553" spans="1:29">
      <c r="A3553">
        <v>4074</v>
      </c>
      <c r="B3553" t="s">
        <v>806</v>
      </c>
      <c r="C3553" t="s">
        <v>5246</v>
      </c>
      <c r="J3553" t="s">
        <v>1457</v>
      </c>
      <c r="K3553">
        <v>0</v>
      </c>
      <c r="N3553" t="b">
        <v>1</v>
      </c>
      <c r="O3553" t="b">
        <v>0</v>
      </c>
      <c r="P3553" t="b">
        <v>0</v>
      </c>
      <c r="Q3553">
        <v>8</v>
      </c>
      <c r="R3553">
        <v>0</v>
      </c>
      <c r="S3553">
        <v>1</v>
      </c>
      <c r="T3553">
        <v>2</v>
      </c>
      <c r="U3553" t="b">
        <v>1</v>
      </c>
      <c r="V3553" t="s">
        <v>1107</v>
      </c>
      <c r="W3553" t="s">
        <v>5121</v>
      </c>
      <c r="X3553" t="s">
        <v>14691</v>
      </c>
      <c r="Y3553">
        <v>28</v>
      </c>
      <c r="Z3553">
        <v>28</v>
      </c>
      <c r="AA3553">
        <v>7</v>
      </c>
      <c r="AB3553">
        <v>7</v>
      </c>
      <c r="AC3553">
        <v>41</v>
      </c>
    </row>
    <row r="3554" spans="1:29">
      <c r="A3554">
        <v>4075</v>
      </c>
      <c r="B3554" t="s">
        <v>806</v>
      </c>
      <c r="C3554" t="s">
        <v>5247</v>
      </c>
      <c r="J3554" t="s">
        <v>1457</v>
      </c>
      <c r="K3554">
        <v>0</v>
      </c>
      <c r="N3554" t="b">
        <v>1</v>
      </c>
      <c r="O3554" t="b">
        <v>0</v>
      </c>
      <c r="P3554" t="b">
        <v>0</v>
      </c>
      <c r="Q3554">
        <v>8</v>
      </c>
      <c r="R3554">
        <v>0</v>
      </c>
      <c r="S3554">
        <v>1</v>
      </c>
      <c r="T3554">
        <v>2</v>
      </c>
      <c r="U3554" t="b">
        <v>1</v>
      </c>
      <c r="V3554" t="s">
        <v>1107</v>
      </c>
      <c r="W3554" t="s">
        <v>5121</v>
      </c>
      <c r="X3554" t="s">
        <v>14572</v>
      </c>
      <c r="Y3554">
        <v>29</v>
      </c>
      <c r="Z3554">
        <v>29</v>
      </c>
      <c r="AA3554">
        <v>7</v>
      </c>
      <c r="AB3554">
        <v>7</v>
      </c>
      <c r="AC3554">
        <v>41</v>
      </c>
    </row>
    <row r="3555" spans="1:29">
      <c r="A3555">
        <v>4076</v>
      </c>
      <c r="B3555" t="s">
        <v>806</v>
      </c>
      <c r="C3555" t="s">
        <v>5248</v>
      </c>
      <c r="J3555" t="s">
        <v>1457</v>
      </c>
      <c r="K3555">
        <v>0</v>
      </c>
      <c r="N3555" t="b">
        <v>1</v>
      </c>
      <c r="O3555" t="b">
        <v>0</v>
      </c>
      <c r="P3555" t="b">
        <v>0</v>
      </c>
      <c r="Q3555">
        <v>8</v>
      </c>
      <c r="R3555">
        <v>0</v>
      </c>
      <c r="S3555">
        <v>1</v>
      </c>
      <c r="T3555">
        <v>2</v>
      </c>
      <c r="U3555" t="b">
        <v>1</v>
      </c>
      <c r="V3555" t="s">
        <v>1107</v>
      </c>
      <c r="W3555" t="s">
        <v>5121</v>
      </c>
      <c r="X3555" t="s">
        <v>14573</v>
      </c>
      <c r="Y3555">
        <v>30</v>
      </c>
      <c r="Z3555">
        <v>30</v>
      </c>
      <c r="AA3555">
        <v>7</v>
      </c>
      <c r="AB3555">
        <v>7</v>
      </c>
      <c r="AC3555">
        <v>41</v>
      </c>
    </row>
    <row r="3556" spans="1:29">
      <c r="A3556">
        <v>4077</v>
      </c>
      <c r="B3556" t="s">
        <v>806</v>
      </c>
      <c r="C3556" t="s">
        <v>5249</v>
      </c>
      <c r="J3556" t="s">
        <v>1457</v>
      </c>
      <c r="K3556">
        <v>0</v>
      </c>
      <c r="N3556" t="b">
        <v>1</v>
      </c>
      <c r="O3556" t="b">
        <v>0</v>
      </c>
      <c r="P3556" t="b">
        <v>0</v>
      </c>
      <c r="Q3556">
        <v>8</v>
      </c>
      <c r="R3556">
        <v>0</v>
      </c>
      <c r="S3556">
        <v>1</v>
      </c>
      <c r="T3556">
        <v>2</v>
      </c>
      <c r="U3556" t="b">
        <v>1</v>
      </c>
      <c r="V3556" t="s">
        <v>1107</v>
      </c>
      <c r="W3556" t="s">
        <v>5121</v>
      </c>
      <c r="X3556" t="s">
        <v>14733</v>
      </c>
      <c r="Y3556">
        <v>31</v>
      </c>
      <c r="Z3556">
        <v>31</v>
      </c>
      <c r="AA3556">
        <v>7</v>
      </c>
      <c r="AB3556">
        <v>7</v>
      </c>
      <c r="AC3556">
        <v>41</v>
      </c>
    </row>
    <row r="3557" spans="1:29">
      <c r="A3557">
        <v>4078</v>
      </c>
      <c r="B3557" t="s">
        <v>806</v>
      </c>
      <c r="C3557" t="s">
        <v>5250</v>
      </c>
      <c r="J3557" t="s">
        <v>1457</v>
      </c>
      <c r="K3557">
        <v>0</v>
      </c>
      <c r="N3557" t="b">
        <v>1</v>
      </c>
      <c r="O3557" t="b">
        <v>0</v>
      </c>
      <c r="P3557" t="b">
        <v>0</v>
      </c>
      <c r="Q3557">
        <v>8</v>
      </c>
      <c r="R3557">
        <v>0</v>
      </c>
      <c r="S3557">
        <v>1</v>
      </c>
      <c r="T3557">
        <v>2</v>
      </c>
      <c r="U3557" t="b">
        <v>1</v>
      </c>
      <c r="V3557" t="s">
        <v>1107</v>
      </c>
      <c r="W3557" t="s">
        <v>5121</v>
      </c>
      <c r="X3557" t="s">
        <v>14734</v>
      </c>
      <c r="Y3557">
        <v>32</v>
      </c>
      <c r="Z3557">
        <v>32</v>
      </c>
      <c r="AA3557">
        <v>7</v>
      </c>
      <c r="AB3557">
        <v>7</v>
      </c>
      <c r="AC3557">
        <v>41</v>
      </c>
    </row>
    <row r="3558" spans="1:29">
      <c r="A3558">
        <v>4079</v>
      </c>
      <c r="B3558" t="s">
        <v>806</v>
      </c>
      <c r="C3558" t="s">
        <v>5251</v>
      </c>
      <c r="J3558" t="s">
        <v>1457</v>
      </c>
      <c r="K3558">
        <v>0</v>
      </c>
      <c r="N3558" t="b">
        <v>1</v>
      </c>
      <c r="O3558" t="b">
        <v>0</v>
      </c>
      <c r="P3558" t="b">
        <v>0</v>
      </c>
      <c r="Q3558">
        <v>8</v>
      </c>
      <c r="R3558">
        <v>0</v>
      </c>
      <c r="S3558">
        <v>1</v>
      </c>
      <c r="T3558">
        <v>2</v>
      </c>
      <c r="U3558" t="b">
        <v>1</v>
      </c>
      <c r="V3558" t="s">
        <v>1107</v>
      </c>
      <c r="W3558" t="s">
        <v>5121</v>
      </c>
      <c r="X3558" t="s">
        <v>14735</v>
      </c>
      <c r="Y3558">
        <v>33</v>
      </c>
      <c r="Z3558">
        <v>33</v>
      </c>
      <c r="AA3558">
        <v>7</v>
      </c>
      <c r="AB3558">
        <v>7</v>
      </c>
      <c r="AC3558">
        <v>41</v>
      </c>
    </row>
    <row r="3559" spans="1:29">
      <c r="A3559">
        <v>4080</v>
      </c>
      <c r="B3559" t="s">
        <v>806</v>
      </c>
      <c r="C3559" t="s">
        <v>5252</v>
      </c>
      <c r="J3559" t="s">
        <v>1457</v>
      </c>
      <c r="K3559">
        <v>0</v>
      </c>
      <c r="N3559" t="b">
        <v>1</v>
      </c>
      <c r="O3559" t="b">
        <v>0</v>
      </c>
      <c r="P3559" t="b">
        <v>0</v>
      </c>
      <c r="Q3559">
        <v>8</v>
      </c>
      <c r="R3559">
        <v>0</v>
      </c>
      <c r="S3559">
        <v>1</v>
      </c>
      <c r="T3559">
        <v>2</v>
      </c>
      <c r="U3559" t="b">
        <v>1</v>
      </c>
      <c r="V3559" t="s">
        <v>1107</v>
      </c>
      <c r="W3559" t="s">
        <v>5121</v>
      </c>
      <c r="X3559" t="s">
        <v>14738</v>
      </c>
      <c r="Y3559">
        <v>34</v>
      </c>
      <c r="Z3559">
        <v>34</v>
      </c>
      <c r="AA3559">
        <v>7</v>
      </c>
      <c r="AB3559">
        <v>7</v>
      </c>
      <c r="AC3559">
        <v>41</v>
      </c>
    </row>
    <row r="3560" spans="1:29">
      <c r="A3560">
        <v>4081</v>
      </c>
      <c r="B3560" t="s">
        <v>806</v>
      </c>
      <c r="C3560" t="s">
        <v>5253</v>
      </c>
      <c r="J3560" t="s">
        <v>1457</v>
      </c>
      <c r="K3560">
        <v>0</v>
      </c>
      <c r="N3560" t="b">
        <v>1</v>
      </c>
      <c r="O3560" t="b">
        <v>0</v>
      </c>
      <c r="P3560" t="b">
        <v>0</v>
      </c>
      <c r="Q3560">
        <v>8</v>
      </c>
      <c r="R3560">
        <v>0</v>
      </c>
      <c r="S3560">
        <v>1</v>
      </c>
      <c r="T3560">
        <v>2</v>
      </c>
      <c r="U3560" t="b">
        <v>1</v>
      </c>
      <c r="V3560" t="s">
        <v>1107</v>
      </c>
      <c r="W3560" t="s">
        <v>5121</v>
      </c>
      <c r="X3560" t="s">
        <v>14739</v>
      </c>
      <c r="Y3560">
        <v>35</v>
      </c>
      <c r="Z3560">
        <v>35</v>
      </c>
      <c r="AA3560">
        <v>7</v>
      </c>
      <c r="AB3560">
        <v>7</v>
      </c>
      <c r="AC3560">
        <v>41</v>
      </c>
    </row>
    <row r="3561" spans="1:29">
      <c r="A3561">
        <v>4082</v>
      </c>
      <c r="B3561" t="s">
        <v>806</v>
      </c>
      <c r="C3561" t="s">
        <v>5254</v>
      </c>
      <c r="J3561" t="s">
        <v>1457</v>
      </c>
      <c r="K3561">
        <v>0</v>
      </c>
      <c r="N3561" t="b">
        <v>1</v>
      </c>
      <c r="O3561" t="b">
        <v>0</v>
      </c>
      <c r="P3561" t="b">
        <v>0</v>
      </c>
      <c r="Q3561">
        <v>8</v>
      </c>
      <c r="R3561">
        <v>0</v>
      </c>
      <c r="S3561">
        <v>1</v>
      </c>
      <c r="T3561">
        <v>2</v>
      </c>
      <c r="U3561" t="b">
        <v>1</v>
      </c>
      <c r="V3561" t="s">
        <v>1107</v>
      </c>
      <c r="W3561" t="s">
        <v>5121</v>
      </c>
      <c r="X3561" t="s">
        <v>14740</v>
      </c>
      <c r="Y3561">
        <v>36</v>
      </c>
      <c r="Z3561">
        <v>36</v>
      </c>
      <c r="AA3561">
        <v>7</v>
      </c>
      <c r="AB3561">
        <v>7</v>
      </c>
      <c r="AC3561">
        <v>41</v>
      </c>
    </row>
    <row r="3562" spans="1:29">
      <c r="A3562">
        <v>4083</v>
      </c>
      <c r="B3562" t="s">
        <v>806</v>
      </c>
      <c r="C3562" t="s">
        <v>5255</v>
      </c>
      <c r="J3562" t="s">
        <v>1457</v>
      </c>
      <c r="K3562">
        <v>0</v>
      </c>
      <c r="N3562" t="b">
        <v>1</v>
      </c>
      <c r="O3562" t="b">
        <v>0</v>
      </c>
      <c r="P3562" t="b">
        <v>0</v>
      </c>
      <c r="Q3562">
        <v>8</v>
      </c>
      <c r="R3562">
        <v>0</v>
      </c>
      <c r="S3562">
        <v>1</v>
      </c>
      <c r="T3562">
        <v>2</v>
      </c>
      <c r="U3562" t="b">
        <v>1</v>
      </c>
      <c r="V3562" t="s">
        <v>1107</v>
      </c>
      <c r="W3562" t="s">
        <v>5121</v>
      </c>
      <c r="X3562" t="s">
        <v>14604</v>
      </c>
      <c r="Y3562">
        <v>37</v>
      </c>
      <c r="Z3562">
        <v>37</v>
      </c>
      <c r="AA3562">
        <v>7</v>
      </c>
      <c r="AB3562">
        <v>7</v>
      </c>
      <c r="AC3562">
        <v>41</v>
      </c>
    </row>
    <row r="3563" spans="1:29">
      <c r="A3563">
        <v>4084</v>
      </c>
      <c r="B3563" t="s">
        <v>806</v>
      </c>
      <c r="C3563" t="s">
        <v>5256</v>
      </c>
      <c r="J3563" t="s">
        <v>1457</v>
      </c>
      <c r="K3563">
        <v>0</v>
      </c>
      <c r="N3563" t="b">
        <v>0</v>
      </c>
      <c r="O3563" t="b">
        <v>1</v>
      </c>
      <c r="P3563" t="b">
        <v>0</v>
      </c>
      <c r="Q3563">
        <v>8</v>
      </c>
      <c r="R3563">
        <v>0</v>
      </c>
      <c r="S3563">
        <v>1</v>
      </c>
      <c r="T3563">
        <v>2</v>
      </c>
      <c r="U3563" t="b">
        <v>1</v>
      </c>
      <c r="V3563" t="s">
        <v>1107</v>
      </c>
      <c r="W3563" t="s">
        <v>5121</v>
      </c>
      <c r="X3563" t="s">
        <v>14675</v>
      </c>
      <c r="Y3563">
        <v>16</v>
      </c>
      <c r="Z3563">
        <v>16</v>
      </c>
      <c r="AA3563">
        <v>8</v>
      </c>
      <c r="AB3563">
        <v>8</v>
      </c>
      <c r="AC3563">
        <v>41</v>
      </c>
    </row>
    <row r="3564" spans="1:29">
      <c r="A3564">
        <v>4085</v>
      </c>
      <c r="B3564" t="s">
        <v>806</v>
      </c>
      <c r="C3564" t="s">
        <v>5257</v>
      </c>
      <c r="J3564" t="s">
        <v>1457</v>
      </c>
      <c r="K3564">
        <v>0</v>
      </c>
      <c r="N3564" t="b">
        <v>0</v>
      </c>
      <c r="O3564" t="b">
        <v>1</v>
      </c>
      <c r="P3564" t="b">
        <v>0</v>
      </c>
      <c r="Q3564">
        <v>8</v>
      </c>
      <c r="R3564">
        <v>0</v>
      </c>
      <c r="S3564">
        <v>1</v>
      </c>
      <c r="T3564">
        <v>2</v>
      </c>
      <c r="U3564" t="b">
        <v>1</v>
      </c>
      <c r="V3564" t="s">
        <v>1107</v>
      </c>
      <c r="W3564" t="s">
        <v>5121</v>
      </c>
      <c r="X3564" t="s">
        <v>14676</v>
      </c>
      <c r="Y3564">
        <v>17</v>
      </c>
      <c r="Z3564">
        <v>17</v>
      </c>
      <c r="AA3564">
        <v>8</v>
      </c>
      <c r="AB3564">
        <v>8</v>
      </c>
      <c r="AC3564">
        <v>41</v>
      </c>
    </row>
    <row r="3565" spans="1:29">
      <c r="A3565">
        <v>4086</v>
      </c>
      <c r="B3565" t="s">
        <v>806</v>
      </c>
      <c r="C3565" t="s">
        <v>5258</v>
      </c>
      <c r="J3565" t="s">
        <v>1457</v>
      </c>
      <c r="K3565">
        <v>0</v>
      </c>
      <c r="N3565" t="b">
        <v>0</v>
      </c>
      <c r="O3565" t="b">
        <v>1</v>
      </c>
      <c r="P3565" t="b">
        <v>0</v>
      </c>
      <c r="Q3565">
        <v>8</v>
      </c>
      <c r="R3565">
        <v>0</v>
      </c>
      <c r="S3565">
        <v>1</v>
      </c>
      <c r="T3565">
        <v>2</v>
      </c>
      <c r="U3565" t="b">
        <v>1</v>
      </c>
      <c r="V3565" t="s">
        <v>1107</v>
      </c>
      <c r="W3565" t="s">
        <v>5121</v>
      </c>
      <c r="X3565" t="s">
        <v>14677</v>
      </c>
      <c r="Y3565">
        <v>18</v>
      </c>
      <c r="Z3565">
        <v>18</v>
      </c>
      <c r="AA3565">
        <v>8</v>
      </c>
      <c r="AB3565">
        <v>8</v>
      </c>
      <c r="AC3565">
        <v>41</v>
      </c>
    </row>
    <row r="3566" spans="1:29">
      <c r="A3566">
        <v>4087</v>
      </c>
      <c r="B3566" t="s">
        <v>806</v>
      </c>
      <c r="C3566" t="s">
        <v>5259</v>
      </c>
      <c r="J3566" t="s">
        <v>1457</v>
      </c>
      <c r="K3566">
        <v>0</v>
      </c>
      <c r="N3566" t="b">
        <v>0</v>
      </c>
      <c r="O3566" t="b">
        <v>1</v>
      </c>
      <c r="P3566" t="b">
        <v>0</v>
      </c>
      <c r="Q3566">
        <v>8</v>
      </c>
      <c r="R3566">
        <v>0</v>
      </c>
      <c r="S3566">
        <v>1</v>
      </c>
      <c r="T3566">
        <v>2</v>
      </c>
      <c r="U3566" t="b">
        <v>1</v>
      </c>
      <c r="V3566" t="s">
        <v>1107</v>
      </c>
      <c r="W3566" t="s">
        <v>5121</v>
      </c>
      <c r="X3566" t="s">
        <v>14678</v>
      </c>
      <c r="Y3566">
        <v>19</v>
      </c>
      <c r="Z3566">
        <v>19</v>
      </c>
      <c r="AA3566">
        <v>8</v>
      </c>
      <c r="AB3566">
        <v>8</v>
      </c>
      <c r="AC3566">
        <v>41</v>
      </c>
    </row>
    <row r="3567" spans="1:29">
      <c r="A3567">
        <v>4088</v>
      </c>
      <c r="B3567" t="s">
        <v>806</v>
      </c>
      <c r="C3567" t="s">
        <v>5260</v>
      </c>
      <c r="J3567" t="s">
        <v>1457</v>
      </c>
      <c r="K3567">
        <v>0</v>
      </c>
      <c r="N3567" t="b">
        <v>0</v>
      </c>
      <c r="O3567" t="b">
        <v>1</v>
      </c>
      <c r="P3567" t="b">
        <v>0</v>
      </c>
      <c r="Q3567">
        <v>8</v>
      </c>
      <c r="R3567">
        <v>0</v>
      </c>
      <c r="S3567">
        <v>1</v>
      </c>
      <c r="T3567">
        <v>2</v>
      </c>
      <c r="U3567" t="b">
        <v>1</v>
      </c>
      <c r="V3567" t="s">
        <v>1107</v>
      </c>
      <c r="W3567" t="s">
        <v>5121</v>
      </c>
      <c r="X3567" t="s">
        <v>14574</v>
      </c>
      <c r="Y3567">
        <v>20</v>
      </c>
      <c r="Z3567">
        <v>20</v>
      </c>
      <c r="AA3567">
        <v>8</v>
      </c>
      <c r="AB3567">
        <v>8</v>
      </c>
      <c r="AC3567">
        <v>41</v>
      </c>
    </row>
    <row r="3568" spans="1:29">
      <c r="A3568">
        <v>4089</v>
      </c>
      <c r="B3568" t="s">
        <v>806</v>
      </c>
      <c r="C3568" t="s">
        <v>5261</v>
      </c>
      <c r="J3568" t="s">
        <v>1457</v>
      </c>
      <c r="K3568">
        <v>0</v>
      </c>
      <c r="N3568" t="b">
        <v>0</v>
      </c>
      <c r="O3568" t="b">
        <v>1</v>
      </c>
      <c r="P3568" t="b">
        <v>0</v>
      </c>
      <c r="Q3568">
        <v>8</v>
      </c>
      <c r="R3568">
        <v>0</v>
      </c>
      <c r="S3568">
        <v>1</v>
      </c>
      <c r="T3568">
        <v>2</v>
      </c>
      <c r="U3568" t="b">
        <v>1</v>
      </c>
      <c r="V3568" t="s">
        <v>1107</v>
      </c>
      <c r="W3568" t="s">
        <v>5121</v>
      </c>
      <c r="X3568" t="s">
        <v>14575</v>
      </c>
      <c r="Y3568">
        <v>21</v>
      </c>
      <c r="Z3568">
        <v>21</v>
      </c>
      <c r="AA3568">
        <v>8</v>
      </c>
      <c r="AB3568">
        <v>8</v>
      </c>
      <c r="AC3568">
        <v>41</v>
      </c>
    </row>
    <row r="3569" spans="1:29">
      <c r="A3569">
        <v>4090</v>
      </c>
      <c r="B3569" t="s">
        <v>806</v>
      </c>
      <c r="C3569" t="s">
        <v>5262</v>
      </c>
      <c r="J3569" t="s">
        <v>1457</v>
      </c>
      <c r="K3569">
        <v>0</v>
      </c>
      <c r="N3569" t="b">
        <v>0</v>
      </c>
      <c r="O3569" t="b">
        <v>1</v>
      </c>
      <c r="P3569" t="b">
        <v>0</v>
      </c>
      <c r="Q3569">
        <v>8</v>
      </c>
      <c r="R3569">
        <v>0</v>
      </c>
      <c r="S3569">
        <v>1</v>
      </c>
      <c r="T3569">
        <v>2</v>
      </c>
      <c r="U3569" t="b">
        <v>1</v>
      </c>
      <c r="V3569" t="s">
        <v>1107</v>
      </c>
      <c r="W3569" t="s">
        <v>5121</v>
      </c>
      <c r="X3569" t="s">
        <v>14576</v>
      </c>
      <c r="Y3569">
        <v>22</v>
      </c>
      <c r="Z3569">
        <v>22</v>
      </c>
      <c r="AA3569">
        <v>8</v>
      </c>
      <c r="AB3569">
        <v>8</v>
      </c>
      <c r="AC3569">
        <v>41</v>
      </c>
    </row>
    <row r="3570" spans="1:29">
      <c r="A3570">
        <v>4091</v>
      </c>
      <c r="B3570" t="s">
        <v>806</v>
      </c>
      <c r="C3570" t="s">
        <v>5263</v>
      </c>
      <c r="J3570" t="s">
        <v>1457</v>
      </c>
      <c r="K3570">
        <v>0</v>
      </c>
      <c r="N3570" t="b">
        <v>0</v>
      </c>
      <c r="O3570" t="b">
        <v>1</v>
      </c>
      <c r="P3570" t="b">
        <v>0</v>
      </c>
      <c r="Q3570">
        <v>8</v>
      </c>
      <c r="R3570">
        <v>0</v>
      </c>
      <c r="S3570">
        <v>1</v>
      </c>
      <c r="T3570">
        <v>2</v>
      </c>
      <c r="U3570" t="b">
        <v>1</v>
      </c>
      <c r="V3570" t="s">
        <v>1107</v>
      </c>
      <c r="W3570" t="s">
        <v>5121</v>
      </c>
      <c r="X3570" t="s">
        <v>14679</v>
      </c>
      <c r="Y3570">
        <v>23</v>
      </c>
      <c r="Z3570">
        <v>23</v>
      </c>
      <c r="AA3570">
        <v>8</v>
      </c>
      <c r="AB3570">
        <v>8</v>
      </c>
      <c r="AC3570">
        <v>41</v>
      </c>
    </row>
    <row r="3571" spans="1:29">
      <c r="A3571">
        <v>4092</v>
      </c>
      <c r="B3571" t="s">
        <v>806</v>
      </c>
      <c r="C3571" t="s">
        <v>5264</v>
      </c>
      <c r="J3571" t="s">
        <v>1457</v>
      </c>
      <c r="K3571">
        <v>0</v>
      </c>
      <c r="N3571" t="b">
        <v>0</v>
      </c>
      <c r="O3571" t="b">
        <v>1</v>
      </c>
      <c r="P3571" t="b">
        <v>0</v>
      </c>
      <c r="Q3571">
        <v>8</v>
      </c>
      <c r="R3571">
        <v>0</v>
      </c>
      <c r="S3571">
        <v>1</v>
      </c>
      <c r="T3571">
        <v>2</v>
      </c>
      <c r="U3571" t="b">
        <v>1</v>
      </c>
      <c r="V3571" t="s">
        <v>1107</v>
      </c>
      <c r="W3571" t="s">
        <v>5121</v>
      </c>
      <c r="X3571" t="s">
        <v>14577</v>
      </c>
      <c r="Y3571">
        <v>24</v>
      </c>
      <c r="Z3571">
        <v>24</v>
      </c>
      <c r="AA3571">
        <v>8</v>
      </c>
      <c r="AB3571">
        <v>8</v>
      </c>
      <c r="AC3571">
        <v>41</v>
      </c>
    </row>
    <row r="3572" spans="1:29">
      <c r="A3572">
        <v>4093</v>
      </c>
      <c r="B3572" t="s">
        <v>806</v>
      </c>
      <c r="C3572" t="s">
        <v>5265</v>
      </c>
      <c r="J3572" t="s">
        <v>1457</v>
      </c>
      <c r="K3572">
        <v>0</v>
      </c>
      <c r="N3572" t="b">
        <v>0</v>
      </c>
      <c r="O3572" t="b">
        <v>1</v>
      </c>
      <c r="P3572" t="b">
        <v>0</v>
      </c>
      <c r="Q3572">
        <v>8</v>
      </c>
      <c r="R3572">
        <v>0</v>
      </c>
      <c r="S3572">
        <v>1</v>
      </c>
      <c r="T3572">
        <v>2</v>
      </c>
      <c r="U3572" t="b">
        <v>1</v>
      </c>
      <c r="V3572" t="s">
        <v>1107</v>
      </c>
      <c r="W3572" t="s">
        <v>5121</v>
      </c>
      <c r="X3572" t="s">
        <v>14578</v>
      </c>
      <c r="Y3572">
        <v>25</v>
      </c>
      <c r="Z3572">
        <v>25</v>
      </c>
      <c r="AA3572">
        <v>8</v>
      </c>
      <c r="AB3572">
        <v>8</v>
      </c>
      <c r="AC3572">
        <v>41</v>
      </c>
    </row>
    <row r="3573" spans="1:29">
      <c r="A3573">
        <v>4094</v>
      </c>
      <c r="B3573" t="s">
        <v>806</v>
      </c>
      <c r="C3573" t="s">
        <v>5266</v>
      </c>
      <c r="J3573" t="s">
        <v>1457</v>
      </c>
      <c r="K3573">
        <v>0</v>
      </c>
      <c r="N3573" t="b">
        <v>0</v>
      </c>
      <c r="O3573" t="b">
        <v>1</v>
      </c>
      <c r="P3573" t="b">
        <v>0</v>
      </c>
      <c r="Q3573">
        <v>8</v>
      </c>
      <c r="R3573">
        <v>0</v>
      </c>
      <c r="S3573">
        <v>1</v>
      </c>
      <c r="T3573">
        <v>2</v>
      </c>
      <c r="U3573" t="b">
        <v>1</v>
      </c>
      <c r="V3573" t="s">
        <v>1107</v>
      </c>
      <c r="W3573" t="s">
        <v>5121</v>
      </c>
      <c r="X3573" t="s">
        <v>14680</v>
      </c>
      <c r="Y3573">
        <v>26</v>
      </c>
      <c r="Z3573">
        <v>26</v>
      </c>
      <c r="AA3573">
        <v>8</v>
      </c>
      <c r="AB3573">
        <v>8</v>
      </c>
      <c r="AC3573">
        <v>41</v>
      </c>
    </row>
    <row r="3574" spans="1:29">
      <c r="A3574">
        <v>4095</v>
      </c>
      <c r="B3574" t="s">
        <v>806</v>
      </c>
      <c r="C3574" t="s">
        <v>5267</v>
      </c>
      <c r="J3574" t="s">
        <v>1457</v>
      </c>
      <c r="K3574">
        <v>0</v>
      </c>
      <c r="N3574" t="b">
        <v>0</v>
      </c>
      <c r="O3574" t="b">
        <v>1</v>
      </c>
      <c r="P3574" t="b">
        <v>0</v>
      </c>
      <c r="Q3574">
        <v>8</v>
      </c>
      <c r="R3574">
        <v>0</v>
      </c>
      <c r="S3574">
        <v>1</v>
      </c>
      <c r="T3574">
        <v>2</v>
      </c>
      <c r="U3574" t="b">
        <v>1</v>
      </c>
      <c r="V3574" t="s">
        <v>1107</v>
      </c>
      <c r="W3574" t="s">
        <v>5121</v>
      </c>
      <c r="X3574" t="s">
        <v>14579</v>
      </c>
      <c r="Y3574">
        <v>27</v>
      </c>
      <c r="Z3574">
        <v>27</v>
      </c>
      <c r="AA3574">
        <v>8</v>
      </c>
      <c r="AB3574">
        <v>8</v>
      </c>
      <c r="AC3574">
        <v>41</v>
      </c>
    </row>
    <row r="3575" spans="1:29">
      <c r="A3575">
        <v>4096</v>
      </c>
      <c r="B3575" t="s">
        <v>806</v>
      </c>
      <c r="C3575" t="s">
        <v>5268</v>
      </c>
      <c r="J3575" t="s">
        <v>1457</v>
      </c>
      <c r="K3575">
        <v>0</v>
      </c>
      <c r="N3575" t="b">
        <v>0</v>
      </c>
      <c r="O3575" t="b">
        <v>1</v>
      </c>
      <c r="P3575" t="b">
        <v>0</v>
      </c>
      <c r="Q3575">
        <v>8</v>
      </c>
      <c r="R3575">
        <v>0</v>
      </c>
      <c r="S3575">
        <v>1</v>
      </c>
      <c r="T3575">
        <v>2</v>
      </c>
      <c r="U3575" t="b">
        <v>1</v>
      </c>
      <c r="V3575" t="s">
        <v>1107</v>
      </c>
      <c r="W3575" t="s">
        <v>5121</v>
      </c>
      <c r="X3575" t="s">
        <v>14692</v>
      </c>
      <c r="Y3575">
        <v>28</v>
      </c>
      <c r="Z3575">
        <v>28</v>
      </c>
      <c r="AA3575">
        <v>8</v>
      </c>
      <c r="AB3575">
        <v>8</v>
      </c>
      <c r="AC3575">
        <v>41</v>
      </c>
    </row>
    <row r="3576" spans="1:29">
      <c r="A3576">
        <v>4097</v>
      </c>
      <c r="B3576" t="s">
        <v>806</v>
      </c>
      <c r="C3576" t="s">
        <v>5269</v>
      </c>
      <c r="J3576" t="s">
        <v>1457</v>
      </c>
      <c r="K3576">
        <v>0</v>
      </c>
      <c r="N3576" t="b">
        <v>0</v>
      </c>
      <c r="O3576" t="b">
        <v>1</v>
      </c>
      <c r="P3576" t="b">
        <v>0</v>
      </c>
      <c r="Q3576">
        <v>8</v>
      </c>
      <c r="R3576">
        <v>0</v>
      </c>
      <c r="S3576">
        <v>1</v>
      </c>
      <c r="T3576">
        <v>2</v>
      </c>
      <c r="U3576" t="b">
        <v>1</v>
      </c>
      <c r="V3576" t="s">
        <v>1107</v>
      </c>
      <c r="W3576" t="s">
        <v>5121</v>
      </c>
      <c r="X3576" t="s">
        <v>14580</v>
      </c>
      <c r="Y3576">
        <v>29</v>
      </c>
      <c r="Z3576">
        <v>29</v>
      </c>
      <c r="AA3576">
        <v>8</v>
      </c>
      <c r="AB3576">
        <v>8</v>
      </c>
      <c r="AC3576">
        <v>41</v>
      </c>
    </row>
    <row r="3577" spans="1:29">
      <c r="A3577">
        <v>4098</v>
      </c>
      <c r="B3577" t="s">
        <v>806</v>
      </c>
      <c r="C3577" t="s">
        <v>5270</v>
      </c>
      <c r="J3577" t="s">
        <v>1457</v>
      </c>
      <c r="K3577">
        <v>0</v>
      </c>
      <c r="N3577" t="b">
        <v>0</v>
      </c>
      <c r="O3577" t="b">
        <v>1</v>
      </c>
      <c r="P3577" t="b">
        <v>0</v>
      </c>
      <c r="Q3577">
        <v>8</v>
      </c>
      <c r="R3577">
        <v>0</v>
      </c>
      <c r="S3577">
        <v>1</v>
      </c>
      <c r="T3577">
        <v>2</v>
      </c>
      <c r="U3577" t="b">
        <v>1</v>
      </c>
      <c r="V3577" t="s">
        <v>1107</v>
      </c>
      <c r="W3577" t="s">
        <v>5121</v>
      </c>
      <c r="X3577" t="s">
        <v>14581</v>
      </c>
      <c r="Y3577">
        <v>30</v>
      </c>
      <c r="Z3577">
        <v>30</v>
      </c>
      <c r="AA3577">
        <v>8</v>
      </c>
      <c r="AB3577">
        <v>8</v>
      </c>
      <c r="AC3577">
        <v>41</v>
      </c>
    </row>
    <row r="3578" spans="1:29">
      <c r="A3578">
        <v>4099</v>
      </c>
      <c r="B3578" t="s">
        <v>806</v>
      </c>
      <c r="C3578" t="s">
        <v>5271</v>
      </c>
      <c r="J3578" t="s">
        <v>1457</v>
      </c>
      <c r="K3578">
        <v>0</v>
      </c>
      <c r="N3578" t="b">
        <v>0</v>
      </c>
      <c r="O3578" t="b">
        <v>1</v>
      </c>
      <c r="P3578" t="b">
        <v>0</v>
      </c>
      <c r="Q3578">
        <v>8</v>
      </c>
      <c r="R3578">
        <v>0</v>
      </c>
      <c r="S3578">
        <v>1</v>
      </c>
      <c r="T3578">
        <v>2</v>
      </c>
      <c r="U3578" t="b">
        <v>1</v>
      </c>
      <c r="V3578" t="s">
        <v>1107</v>
      </c>
      <c r="W3578" t="s">
        <v>5121</v>
      </c>
      <c r="X3578" t="s">
        <v>14741</v>
      </c>
      <c r="Y3578">
        <v>31</v>
      </c>
      <c r="Z3578">
        <v>31</v>
      </c>
      <c r="AA3578">
        <v>8</v>
      </c>
      <c r="AB3578">
        <v>8</v>
      </c>
      <c r="AC3578">
        <v>41</v>
      </c>
    </row>
    <row r="3579" spans="1:29">
      <c r="A3579">
        <v>4100</v>
      </c>
      <c r="B3579" t="s">
        <v>806</v>
      </c>
      <c r="C3579" t="s">
        <v>5272</v>
      </c>
      <c r="J3579" t="s">
        <v>1457</v>
      </c>
      <c r="K3579">
        <v>0</v>
      </c>
      <c r="N3579" t="b">
        <v>0</v>
      </c>
      <c r="O3579" t="b">
        <v>1</v>
      </c>
      <c r="P3579" t="b">
        <v>0</v>
      </c>
      <c r="Q3579">
        <v>8</v>
      </c>
      <c r="R3579">
        <v>0</v>
      </c>
      <c r="S3579">
        <v>1</v>
      </c>
      <c r="T3579">
        <v>2</v>
      </c>
      <c r="U3579" t="b">
        <v>1</v>
      </c>
      <c r="V3579" t="s">
        <v>1107</v>
      </c>
      <c r="W3579" t="s">
        <v>5121</v>
      </c>
      <c r="X3579" t="s">
        <v>14742</v>
      </c>
      <c r="Y3579">
        <v>32</v>
      </c>
      <c r="Z3579">
        <v>32</v>
      </c>
      <c r="AA3579">
        <v>8</v>
      </c>
      <c r="AB3579">
        <v>8</v>
      </c>
      <c r="AC3579">
        <v>41</v>
      </c>
    </row>
    <row r="3580" spans="1:29">
      <c r="A3580">
        <v>4101</v>
      </c>
      <c r="B3580" t="s">
        <v>806</v>
      </c>
      <c r="C3580" t="s">
        <v>5273</v>
      </c>
      <c r="J3580" t="s">
        <v>1457</v>
      </c>
      <c r="K3580">
        <v>0</v>
      </c>
      <c r="N3580" t="b">
        <v>0</v>
      </c>
      <c r="O3580" t="b">
        <v>1</v>
      </c>
      <c r="P3580" t="b">
        <v>0</v>
      </c>
      <c r="Q3580">
        <v>8</v>
      </c>
      <c r="R3580">
        <v>0</v>
      </c>
      <c r="S3580">
        <v>1</v>
      </c>
      <c r="T3580">
        <v>2</v>
      </c>
      <c r="U3580" t="b">
        <v>1</v>
      </c>
      <c r="V3580" t="s">
        <v>1107</v>
      </c>
      <c r="W3580" t="s">
        <v>5121</v>
      </c>
      <c r="X3580" t="s">
        <v>14736</v>
      </c>
      <c r="Y3580">
        <v>33</v>
      </c>
      <c r="Z3580">
        <v>33</v>
      </c>
      <c r="AA3580">
        <v>8</v>
      </c>
      <c r="AB3580">
        <v>8</v>
      </c>
      <c r="AC3580">
        <v>41</v>
      </c>
    </row>
    <row r="3581" spans="1:29">
      <c r="A3581">
        <v>4102</v>
      </c>
      <c r="B3581" t="s">
        <v>806</v>
      </c>
      <c r="C3581" t="s">
        <v>5274</v>
      </c>
      <c r="J3581" t="s">
        <v>1457</v>
      </c>
      <c r="K3581">
        <v>0</v>
      </c>
      <c r="N3581" t="b">
        <v>0</v>
      </c>
      <c r="O3581" t="b">
        <v>1</v>
      </c>
      <c r="P3581" t="b">
        <v>0</v>
      </c>
      <c r="Q3581">
        <v>8</v>
      </c>
      <c r="R3581">
        <v>0</v>
      </c>
      <c r="S3581">
        <v>1</v>
      </c>
      <c r="T3581">
        <v>2</v>
      </c>
      <c r="U3581" t="b">
        <v>1</v>
      </c>
      <c r="V3581" t="s">
        <v>1107</v>
      </c>
      <c r="W3581" t="s">
        <v>5121</v>
      </c>
      <c r="X3581" t="s">
        <v>14743</v>
      </c>
      <c r="Y3581">
        <v>34</v>
      </c>
      <c r="Z3581">
        <v>34</v>
      </c>
      <c r="AA3581">
        <v>8</v>
      </c>
      <c r="AB3581">
        <v>8</v>
      </c>
      <c r="AC3581">
        <v>41</v>
      </c>
    </row>
    <row r="3582" spans="1:29">
      <c r="A3582">
        <v>4103</v>
      </c>
      <c r="B3582" t="s">
        <v>806</v>
      </c>
      <c r="C3582" t="s">
        <v>5275</v>
      </c>
      <c r="J3582" t="s">
        <v>1457</v>
      </c>
      <c r="K3582">
        <v>0</v>
      </c>
      <c r="N3582" t="b">
        <v>0</v>
      </c>
      <c r="O3582" t="b">
        <v>1</v>
      </c>
      <c r="P3582" t="b">
        <v>0</v>
      </c>
      <c r="Q3582">
        <v>8</v>
      </c>
      <c r="R3582">
        <v>0</v>
      </c>
      <c r="S3582">
        <v>1</v>
      </c>
      <c r="T3582">
        <v>2</v>
      </c>
      <c r="U3582" t="b">
        <v>1</v>
      </c>
      <c r="V3582" t="s">
        <v>1107</v>
      </c>
      <c r="W3582" t="s">
        <v>5121</v>
      </c>
      <c r="X3582" t="s">
        <v>14744</v>
      </c>
      <c r="Y3582">
        <v>35</v>
      </c>
      <c r="Z3582">
        <v>35</v>
      </c>
      <c r="AA3582">
        <v>8</v>
      </c>
      <c r="AB3582">
        <v>8</v>
      </c>
      <c r="AC3582">
        <v>41</v>
      </c>
    </row>
    <row r="3583" spans="1:29">
      <c r="A3583">
        <v>4104</v>
      </c>
      <c r="B3583" t="s">
        <v>806</v>
      </c>
      <c r="C3583" t="s">
        <v>5276</v>
      </c>
      <c r="J3583" t="s">
        <v>1457</v>
      </c>
      <c r="K3583">
        <v>0</v>
      </c>
      <c r="N3583" t="b">
        <v>0</v>
      </c>
      <c r="O3583" t="b">
        <v>1</v>
      </c>
      <c r="P3583" t="b">
        <v>0</v>
      </c>
      <c r="Q3583">
        <v>8</v>
      </c>
      <c r="R3583">
        <v>0</v>
      </c>
      <c r="S3583">
        <v>1</v>
      </c>
      <c r="T3583">
        <v>2</v>
      </c>
      <c r="U3583" t="b">
        <v>1</v>
      </c>
      <c r="V3583" t="s">
        <v>1107</v>
      </c>
      <c r="W3583" t="s">
        <v>5121</v>
      </c>
      <c r="X3583" t="s">
        <v>14745</v>
      </c>
      <c r="Y3583">
        <v>36</v>
      </c>
      <c r="Z3583">
        <v>36</v>
      </c>
      <c r="AA3583">
        <v>8</v>
      </c>
      <c r="AB3583">
        <v>8</v>
      </c>
      <c r="AC3583">
        <v>41</v>
      </c>
    </row>
    <row r="3584" spans="1:29">
      <c r="A3584">
        <v>4105</v>
      </c>
      <c r="B3584" t="s">
        <v>806</v>
      </c>
      <c r="C3584" t="s">
        <v>5277</v>
      </c>
      <c r="J3584" t="s">
        <v>1457</v>
      </c>
      <c r="K3584">
        <v>0</v>
      </c>
      <c r="N3584" t="b">
        <v>0</v>
      </c>
      <c r="O3584" t="b">
        <v>1</v>
      </c>
      <c r="P3584" t="b">
        <v>0</v>
      </c>
      <c r="Q3584">
        <v>8</v>
      </c>
      <c r="R3584">
        <v>0</v>
      </c>
      <c r="S3584">
        <v>1</v>
      </c>
      <c r="T3584">
        <v>2</v>
      </c>
      <c r="U3584" t="b">
        <v>1</v>
      </c>
      <c r="V3584" t="s">
        <v>1107</v>
      </c>
      <c r="W3584" t="s">
        <v>5121</v>
      </c>
      <c r="X3584" t="s">
        <v>14605</v>
      </c>
      <c r="Y3584">
        <v>37</v>
      </c>
      <c r="Z3584">
        <v>37</v>
      </c>
      <c r="AA3584">
        <v>8</v>
      </c>
      <c r="AB3584">
        <v>8</v>
      </c>
      <c r="AC3584">
        <v>41</v>
      </c>
    </row>
    <row r="3585" spans="1:29">
      <c r="A3585">
        <v>4106</v>
      </c>
      <c r="B3585" t="s">
        <v>806</v>
      </c>
      <c r="C3585" t="s">
        <v>5278</v>
      </c>
      <c r="J3585" t="s">
        <v>1457</v>
      </c>
      <c r="K3585">
        <v>0</v>
      </c>
      <c r="N3585" t="b">
        <v>0</v>
      </c>
      <c r="O3585" t="b">
        <v>1</v>
      </c>
      <c r="P3585" t="b">
        <v>0</v>
      </c>
      <c r="Q3585">
        <v>8</v>
      </c>
      <c r="R3585">
        <v>1</v>
      </c>
      <c r="S3585">
        <v>1</v>
      </c>
      <c r="T3585">
        <v>2</v>
      </c>
      <c r="U3585" t="b">
        <v>1</v>
      </c>
      <c r="V3585" t="s">
        <v>1107</v>
      </c>
      <c r="W3585" t="s">
        <v>5121</v>
      </c>
      <c r="X3585" t="s">
        <v>14777</v>
      </c>
      <c r="Y3585">
        <v>38</v>
      </c>
      <c r="Z3585">
        <v>38</v>
      </c>
      <c r="AA3585">
        <v>4</v>
      </c>
      <c r="AB3585">
        <v>4</v>
      </c>
      <c r="AC3585">
        <v>41</v>
      </c>
    </row>
    <row r="3586" spans="1:29">
      <c r="A3586">
        <v>4107</v>
      </c>
      <c r="B3586" t="s">
        <v>806</v>
      </c>
      <c r="C3586" t="s">
        <v>5279</v>
      </c>
      <c r="J3586" t="s">
        <v>1457</v>
      </c>
      <c r="K3586">
        <v>0</v>
      </c>
      <c r="N3586" t="b">
        <v>0</v>
      </c>
      <c r="O3586" t="b">
        <v>1</v>
      </c>
      <c r="P3586" t="b">
        <v>0</v>
      </c>
      <c r="Q3586">
        <v>8</v>
      </c>
      <c r="R3586">
        <v>1</v>
      </c>
      <c r="S3586">
        <v>1</v>
      </c>
      <c r="T3586">
        <v>2</v>
      </c>
      <c r="U3586" t="b">
        <v>1</v>
      </c>
      <c r="V3586" t="s">
        <v>1107</v>
      </c>
      <c r="W3586" t="s">
        <v>5121</v>
      </c>
      <c r="X3586" t="s">
        <v>14693</v>
      </c>
      <c r="Y3586">
        <v>38</v>
      </c>
      <c r="Z3586">
        <v>38</v>
      </c>
      <c r="AA3586">
        <v>5</v>
      </c>
      <c r="AB3586">
        <v>5</v>
      </c>
      <c r="AC3586">
        <v>41</v>
      </c>
    </row>
    <row r="3587" spans="1:29">
      <c r="A3587">
        <v>4108</v>
      </c>
      <c r="B3587" t="s">
        <v>806</v>
      </c>
      <c r="C3587" t="s">
        <v>5280</v>
      </c>
      <c r="J3587" t="s">
        <v>1457</v>
      </c>
      <c r="K3587">
        <v>0</v>
      </c>
      <c r="N3587" t="b">
        <v>0</v>
      </c>
      <c r="O3587" t="b">
        <v>1</v>
      </c>
      <c r="P3587" t="b">
        <v>0</v>
      </c>
      <c r="Q3587">
        <v>8</v>
      </c>
      <c r="R3587">
        <v>1</v>
      </c>
      <c r="S3587">
        <v>1</v>
      </c>
      <c r="T3587">
        <v>2</v>
      </c>
      <c r="U3587" t="b">
        <v>1</v>
      </c>
      <c r="V3587" t="s">
        <v>1107</v>
      </c>
      <c r="W3587" t="s">
        <v>5121</v>
      </c>
      <c r="X3587" t="s">
        <v>14547</v>
      </c>
      <c r="Y3587">
        <v>38</v>
      </c>
      <c r="Z3587">
        <v>38</v>
      </c>
      <c r="AA3587">
        <v>6</v>
      </c>
      <c r="AB3587">
        <v>6</v>
      </c>
      <c r="AC3587">
        <v>41</v>
      </c>
    </row>
    <row r="3588" spans="1:29">
      <c r="A3588">
        <v>4109</v>
      </c>
      <c r="B3588" t="s">
        <v>806</v>
      </c>
      <c r="C3588" t="s">
        <v>5281</v>
      </c>
      <c r="J3588" t="s">
        <v>1457</v>
      </c>
      <c r="K3588">
        <v>0</v>
      </c>
      <c r="N3588" t="b">
        <v>0</v>
      </c>
      <c r="O3588" t="b">
        <v>1</v>
      </c>
      <c r="P3588" t="b">
        <v>0</v>
      </c>
      <c r="Q3588">
        <v>8</v>
      </c>
      <c r="R3588">
        <v>1</v>
      </c>
      <c r="S3588">
        <v>1</v>
      </c>
      <c r="T3588">
        <v>2</v>
      </c>
      <c r="U3588" t="b">
        <v>1</v>
      </c>
      <c r="V3588" t="s">
        <v>1107</v>
      </c>
      <c r="W3588" t="s">
        <v>5121</v>
      </c>
      <c r="X3588" t="s">
        <v>14708</v>
      </c>
      <c r="Y3588">
        <v>38</v>
      </c>
      <c r="Z3588">
        <v>38</v>
      </c>
      <c r="AA3588">
        <v>7</v>
      </c>
      <c r="AB3588">
        <v>7</v>
      </c>
      <c r="AC3588">
        <v>41</v>
      </c>
    </row>
    <row r="3589" spans="1:29">
      <c r="A3589">
        <v>4110</v>
      </c>
      <c r="B3589" t="s">
        <v>806</v>
      </c>
      <c r="C3589" t="s">
        <v>5282</v>
      </c>
      <c r="J3589" t="s">
        <v>1457</v>
      </c>
      <c r="K3589">
        <v>0</v>
      </c>
      <c r="N3589" t="b">
        <v>0</v>
      </c>
      <c r="O3589" t="b">
        <v>1</v>
      </c>
      <c r="P3589" t="b">
        <v>0</v>
      </c>
      <c r="Q3589">
        <v>8</v>
      </c>
      <c r="R3589">
        <v>1</v>
      </c>
      <c r="S3589">
        <v>1</v>
      </c>
      <c r="T3589">
        <v>2</v>
      </c>
      <c r="U3589" t="b">
        <v>1</v>
      </c>
      <c r="V3589" t="s">
        <v>1107</v>
      </c>
      <c r="W3589" t="s">
        <v>5121</v>
      </c>
      <c r="X3589" t="s">
        <v>14709</v>
      </c>
      <c r="Y3589">
        <v>38</v>
      </c>
      <c r="Z3589">
        <v>38</v>
      </c>
      <c r="AA3589">
        <v>8</v>
      </c>
      <c r="AB3589">
        <v>8</v>
      </c>
      <c r="AC3589">
        <v>41</v>
      </c>
    </row>
    <row r="3590" spans="1:29">
      <c r="A3590">
        <v>4111</v>
      </c>
      <c r="B3590" t="s">
        <v>1516</v>
      </c>
      <c r="C3590" t="s">
        <v>5283</v>
      </c>
      <c r="D3590" t="s">
        <v>5284</v>
      </c>
      <c r="E3590" t="s">
        <v>1108</v>
      </c>
      <c r="U3590" t="b">
        <v>1</v>
      </c>
      <c r="V3590" t="s">
        <v>1108</v>
      </c>
      <c r="W3590" t="s">
        <v>5285</v>
      </c>
      <c r="X3590" t="s">
        <v>15660</v>
      </c>
      <c r="Y3590">
        <v>11</v>
      </c>
      <c r="Z3590">
        <v>37</v>
      </c>
      <c r="AA3590">
        <v>2</v>
      </c>
      <c r="AB3590">
        <v>9</v>
      </c>
      <c r="AC3590">
        <v>42</v>
      </c>
    </row>
    <row r="3591" spans="1:29">
      <c r="A3591">
        <v>4112</v>
      </c>
      <c r="B3591" t="s">
        <v>828</v>
      </c>
      <c r="C3591" t="s">
        <v>5286</v>
      </c>
      <c r="U3591" t="b">
        <v>1</v>
      </c>
      <c r="V3591" t="s">
        <v>1108</v>
      </c>
      <c r="W3591" t="s">
        <v>5285</v>
      </c>
      <c r="X3591" t="s">
        <v>15661</v>
      </c>
      <c r="Y3591">
        <v>11</v>
      </c>
      <c r="Z3591">
        <v>37</v>
      </c>
      <c r="AA3591">
        <v>2</v>
      </c>
      <c r="AB3591">
        <v>8</v>
      </c>
      <c r="AC3591">
        <v>42</v>
      </c>
    </row>
    <row r="3592" spans="1:29">
      <c r="A3592">
        <v>4113</v>
      </c>
      <c r="B3592" t="s">
        <v>1521</v>
      </c>
      <c r="C3592" t="s">
        <v>5287</v>
      </c>
      <c r="U3592" t="b">
        <v>1</v>
      </c>
      <c r="V3592" t="s">
        <v>1108</v>
      </c>
      <c r="W3592" t="s">
        <v>5285</v>
      </c>
      <c r="X3592" t="s">
        <v>15662</v>
      </c>
      <c r="Y3592">
        <v>12</v>
      </c>
      <c r="Z3592">
        <v>37</v>
      </c>
      <c r="AA3592">
        <v>2</v>
      </c>
      <c r="AB3592">
        <v>9</v>
      </c>
      <c r="AC3592">
        <v>42</v>
      </c>
    </row>
    <row r="3593" spans="1:29">
      <c r="A3593">
        <v>4114</v>
      </c>
      <c r="B3593" t="s">
        <v>806</v>
      </c>
      <c r="C3593" t="s">
        <v>5288</v>
      </c>
      <c r="J3593" t="s">
        <v>1449</v>
      </c>
      <c r="K3593">
        <v>0</v>
      </c>
      <c r="N3593" t="b">
        <v>0</v>
      </c>
      <c r="O3593" t="b">
        <v>0</v>
      </c>
      <c r="P3593" t="b">
        <v>1</v>
      </c>
      <c r="Q3593">
        <v>8</v>
      </c>
      <c r="R3593">
        <v>8</v>
      </c>
      <c r="S3593">
        <v>1</v>
      </c>
      <c r="T3593">
        <v>2</v>
      </c>
      <c r="U3593" t="b">
        <v>1</v>
      </c>
      <c r="V3593" t="s">
        <v>1108</v>
      </c>
      <c r="W3593" t="s">
        <v>5285</v>
      </c>
      <c r="X3593" t="s">
        <v>14655</v>
      </c>
      <c r="Y3593">
        <v>15</v>
      </c>
      <c r="Z3593">
        <v>15</v>
      </c>
      <c r="AA3593">
        <v>2</v>
      </c>
      <c r="AB3593">
        <v>2</v>
      </c>
      <c r="AC3593">
        <v>42</v>
      </c>
    </row>
    <row r="3594" spans="1:29">
      <c r="A3594">
        <v>4115</v>
      </c>
      <c r="B3594" t="s">
        <v>806</v>
      </c>
      <c r="C3594" t="s">
        <v>5289</v>
      </c>
      <c r="J3594" t="s">
        <v>1449</v>
      </c>
      <c r="K3594">
        <v>0</v>
      </c>
      <c r="N3594" t="b">
        <v>0</v>
      </c>
      <c r="O3594" t="b">
        <v>0</v>
      </c>
      <c r="P3594" t="b">
        <v>1</v>
      </c>
      <c r="Q3594">
        <v>8</v>
      </c>
      <c r="R3594">
        <v>8</v>
      </c>
      <c r="S3594">
        <v>1</v>
      </c>
      <c r="T3594">
        <v>2</v>
      </c>
      <c r="U3594" t="b">
        <v>1</v>
      </c>
      <c r="V3594" t="s">
        <v>1108</v>
      </c>
      <c r="W3594" t="s">
        <v>5285</v>
      </c>
      <c r="X3594" t="s">
        <v>14625</v>
      </c>
      <c r="Y3594">
        <v>15</v>
      </c>
      <c r="Z3594">
        <v>15</v>
      </c>
      <c r="AA3594">
        <v>3</v>
      </c>
      <c r="AB3594">
        <v>3</v>
      </c>
      <c r="AC3594">
        <v>42</v>
      </c>
    </row>
    <row r="3595" spans="1:29">
      <c r="A3595">
        <v>4116</v>
      </c>
      <c r="B3595" t="s">
        <v>806</v>
      </c>
      <c r="C3595" t="s">
        <v>5290</v>
      </c>
      <c r="J3595" t="s">
        <v>1449</v>
      </c>
      <c r="K3595">
        <v>0</v>
      </c>
      <c r="N3595" t="b">
        <v>1</v>
      </c>
      <c r="O3595" t="b">
        <v>0</v>
      </c>
      <c r="P3595" t="b">
        <v>0</v>
      </c>
      <c r="Q3595">
        <v>8</v>
      </c>
      <c r="R3595">
        <v>8</v>
      </c>
      <c r="S3595">
        <v>1</v>
      </c>
      <c r="T3595">
        <v>2</v>
      </c>
      <c r="U3595" t="b">
        <v>1</v>
      </c>
      <c r="V3595" t="s">
        <v>1108</v>
      </c>
      <c r="W3595" t="s">
        <v>5285</v>
      </c>
      <c r="X3595" t="s">
        <v>14656</v>
      </c>
      <c r="Y3595">
        <v>16</v>
      </c>
      <c r="Z3595">
        <v>16</v>
      </c>
      <c r="AA3595">
        <v>2</v>
      </c>
      <c r="AB3595">
        <v>2</v>
      </c>
      <c r="AC3595">
        <v>42</v>
      </c>
    </row>
    <row r="3596" spans="1:29">
      <c r="A3596">
        <v>4117</v>
      </c>
      <c r="B3596" t="s">
        <v>806</v>
      </c>
      <c r="C3596" t="s">
        <v>5291</v>
      </c>
      <c r="D3596" t="s">
        <v>5284</v>
      </c>
      <c r="E3596" t="s">
        <v>1108</v>
      </c>
      <c r="J3596" t="s">
        <v>1449</v>
      </c>
      <c r="K3596">
        <v>0</v>
      </c>
      <c r="N3596" t="b">
        <v>0</v>
      </c>
      <c r="O3596" t="b">
        <v>0</v>
      </c>
      <c r="P3596" t="b">
        <v>0</v>
      </c>
      <c r="Q3596">
        <v>8</v>
      </c>
      <c r="R3596">
        <v>8</v>
      </c>
      <c r="S3596">
        <v>1</v>
      </c>
      <c r="T3596">
        <v>2</v>
      </c>
      <c r="U3596" t="b">
        <v>1</v>
      </c>
      <c r="V3596" t="s">
        <v>1108</v>
      </c>
      <c r="W3596" t="s">
        <v>5285</v>
      </c>
      <c r="X3596" t="s">
        <v>14627</v>
      </c>
      <c r="Y3596">
        <v>16</v>
      </c>
      <c r="Z3596">
        <v>16</v>
      </c>
      <c r="AA3596">
        <v>3</v>
      </c>
      <c r="AB3596">
        <v>3</v>
      </c>
      <c r="AC3596">
        <v>42</v>
      </c>
    </row>
    <row r="3597" spans="1:29">
      <c r="A3597">
        <v>4118</v>
      </c>
      <c r="B3597" t="s">
        <v>806</v>
      </c>
      <c r="C3597" t="s">
        <v>5292</v>
      </c>
      <c r="J3597" t="s">
        <v>1449</v>
      </c>
      <c r="K3597">
        <v>0</v>
      </c>
      <c r="N3597" t="b">
        <v>1</v>
      </c>
      <c r="O3597" t="b">
        <v>0</v>
      </c>
      <c r="P3597" t="b">
        <v>0</v>
      </c>
      <c r="Q3597">
        <v>8</v>
      </c>
      <c r="R3597">
        <v>8</v>
      </c>
      <c r="S3597">
        <v>1</v>
      </c>
      <c r="T3597">
        <v>2</v>
      </c>
      <c r="U3597" t="b">
        <v>1</v>
      </c>
      <c r="V3597" t="s">
        <v>1108</v>
      </c>
      <c r="W3597" t="s">
        <v>5285</v>
      </c>
      <c r="X3597" t="s">
        <v>14657</v>
      </c>
      <c r="Y3597">
        <v>17</v>
      </c>
      <c r="Z3597">
        <v>17</v>
      </c>
      <c r="AA3597">
        <v>2</v>
      </c>
      <c r="AB3597">
        <v>2</v>
      </c>
      <c r="AC3597">
        <v>42</v>
      </c>
    </row>
    <row r="3598" spans="1:29">
      <c r="A3598">
        <v>4119</v>
      </c>
      <c r="B3598" t="s">
        <v>806</v>
      </c>
      <c r="C3598" t="s">
        <v>5293</v>
      </c>
      <c r="J3598" t="s">
        <v>1449</v>
      </c>
      <c r="K3598">
        <v>0</v>
      </c>
      <c r="N3598" t="b">
        <v>1</v>
      </c>
      <c r="O3598" t="b">
        <v>0</v>
      </c>
      <c r="P3598" t="b">
        <v>0</v>
      </c>
      <c r="Q3598">
        <v>8</v>
      </c>
      <c r="R3598">
        <v>8</v>
      </c>
      <c r="S3598">
        <v>1</v>
      </c>
      <c r="T3598">
        <v>2</v>
      </c>
      <c r="U3598" t="b">
        <v>1</v>
      </c>
      <c r="V3598" t="s">
        <v>1108</v>
      </c>
      <c r="W3598" t="s">
        <v>5285</v>
      </c>
      <c r="X3598" t="s">
        <v>14629</v>
      </c>
      <c r="Y3598">
        <v>17</v>
      </c>
      <c r="Z3598">
        <v>17</v>
      </c>
      <c r="AA3598">
        <v>3</v>
      </c>
      <c r="AB3598">
        <v>3</v>
      </c>
      <c r="AC3598">
        <v>42</v>
      </c>
    </row>
    <row r="3599" spans="1:29">
      <c r="A3599">
        <v>4120</v>
      </c>
      <c r="B3599" t="s">
        <v>806</v>
      </c>
      <c r="C3599" t="s">
        <v>5294</v>
      </c>
      <c r="J3599" t="s">
        <v>1449</v>
      </c>
      <c r="K3599">
        <v>0</v>
      </c>
      <c r="N3599" t="b">
        <v>1</v>
      </c>
      <c r="O3599" t="b">
        <v>0</v>
      </c>
      <c r="P3599" t="b">
        <v>0</v>
      </c>
      <c r="Q3599">
        <v>8</v>
      </c>
      <c r="R3599">
        <v>8</v>
      </c>
      <c r="S3599">
        <v>1</v>
      </c>
      <c r="T3599">
        <v>2</v>
      </c>
      <c r="U3599" t="b">
        <v>1</v>
      </c>
      <c r="V3599" t="s">
        <v>1108</v>
      </c>
      <c r="W3599" t="s">
        <v>5285</v>
      </c>
      <c r="X3599" t="s">
        <v>14658</v>
      </c>
      <c r="Y3599">
        <v>18</v>
      </c>
      <c r="Z3599">
        <v>18</v>
      </c>
      <c r="AA3599">
        <v>2</v>
      </c>
      <c r="AB3599">
        <v>2</v>
      </c>
      <c r="AC3599">
        <v>42</v>
      </c>
    </row>
    <row r="3600" spans="1:29">
      <c r="A3600">
        <v>4121</v>
      </c>
      <c r="B3600" t="s">
        <v>806</v>
      </c>
      <c r="C3600" t="s">
        <v>5295</v>
      </c>
      <c r="J3600" t="s">
        <v>1449</v>
      </c>
      <c r="K3600">
        <v>0</v>
      </c>
      <c r="N3600" t="b">
        <v>1</v>
      </c>
      <c r="O3600" t="b">
        <v>0</v>
      </c>
      <c r="P3600" t="b">
        <v>0</v>
      </c>
      <c r="Q3600">
        <v>8</v>
      </c>
      <c r="R3600">
        <v>8</v>
      </c>
      <c r="S3600">
        <v>1</v>
      </c>
      <c r="T3600">
        <v>2</v>
      </c>
      <c r="U3600" t="b">
        <v>1</v>
      </c>
      <c r="V3600" t="s">
        <v>1108</v>
      </c>
      <c r="W3600" t="s">
        <v>5285</v>
      </c>
      <c r="X3600" t="s">
        <v>14632</v>
      </c>
      <c r="Y3600">
        <v>18</v>
      </c>
      <c r="Z3600">
        <v>18</v>
      </c>
      <c r="AA3600">
        <v>3</v>
      </c>
      <c r="AB3600">
        <v>3</v>
      </c>
      <c r="AC3600">
        <v>42</v>
      </c>
    </row>
    <row r="3601" spans="1:29">
      <c r="A3601">
        <v>4122</v>
      </c>
      <c r="B3601" t="s">
        <v>806</v>
      </c>
      <c r="C3601" t="s">
        <v>5296</v>
      </c>
      <c r="J3601" t="s">
        <v>1449</v>
      </c>
      <c r="K3601">
        <v>0</v>
      </c>
      <c r="N3601" t="b">
        <v>1</v>
      </c>
      <c r="O3601" t="b">
        <v>0</v>
      </c>
      <c r="P3601" t="b">
        <v>0</v>
      </c>
      <c r="Q3601">
        <v>8</v>
      </c>
      <c r="R3601">
        <v>8</v>
      </c>
      <c r="S3601">
        <v>1</v>
      </c>
      <c r="T3601">
        <v>2</v>
      </c>
      <c r="U3601" t="b">
        <v>1</v>
      </c>
      <c r="V3601" t="s">
        <v>1108</v>
      </c>
      <c r="W3601" t="s">
        <v>5285</v>
      </c>
      <c r="X3601" t="s">
        <v>14659</v>
      </c>
      <c r="Y3601">
        <v>19</v>
      </c>
      <c r="Z3601">
        <v>19</v>
      </c>
      <c r="AA3601">
        <v>2</v>
      </c>
      <c r="AB3601">
        <v>2</v>
      </c>
      <c r="AC3601">
        <v>42</v>
      </c>
    </row>
    <row r="3602" spans="1:29">
      <c r="A3602">
        <v>4123</v>
      </c>
      <c r="B3602" t="s">
        <v>806</v>
      </c>
      <c r="C3602" t="s">
        <v>5297</v>
      </c>
      <c r="J3602" t="s">
        <v>1449</v>
      </c>
      <c r="K3602">
        <v>0</v>
      </c>
      <c r="N3602" t="b">
        <v>1</v>
      </c>
      <c r="O3602" t="b">
        <v>0</v>
      </c>
      <c r="P3602" t="b">
        <v>0</v>
      </c>
      <c r="Q3602">
        <v>8</v>
      </c>
      <c r="R3602">
        <v>8</v>
      </c>
      <c r="S3602">
        <v>1</v>
      </c>
      <c r="T3602">
        <v>2</v>
      </c>
      <c r="U3602" t="b">
        <v>1</v>
      </c>
      <c r="V3602" t="s">
        <v>1108</v>
      </c>
      <c r="W3602" t="s">
        <v>5285</v>
      </c>
      <c r="X3602" t="s">
        <v>14460</v>
      </c>
      <c r="Y3602">
        <v>19</v>
      </c>
      <c r="Z3602">
        <v>19</v>
      </c>
      <c r="AA3602">
        <v>3</v>
      </c>
      <c r="AB3602">
        <v>3</v>
      </c>
      <c r="AC3602">
        <v>42</v>
      </c>
    </row>
    <row r="3603" spans="1:29">
      <c r="A3603">
        <v>4124</v>
      </c>
      <c r="B3603" t="s">
        <v>806</v>
      </c>
      <c r="C3603" t="s">
        <v>5298</v>
      </c>
      <c r="J3603" t="s">
        <v>1449</v>
      </c>
      <c r="K3603">
        <v>0</v>
      </c>
      <c r="N3603" t="b">
        <v>1</v>
      </c>
      <c r="O3603" t="b">
        <v>0</v>
      </c>
      <c r="P3603" t="b">
        <v>0</v>
      </c>
      <c r="Q3603">
        <v>8</v>
      </c>
      <c r="R3603">
        <v>8</v>
      </c>
      <c r="S3603">
        <v>1</v>
      </c>
      <c r="T3603">
        <v>2</v>
      </c>
      <c r="U3603" t="b">
        <v>1</v>
      </c>
      <c r="V3603" t="s">
        <v>1108</v>
      </c>
      <c r="W3603" t="s">
        <v>5285</v>
      </c>
      <c r="X3603" t="s">
        <v>14660</v>
      </c>
      <c r="Y3603">
        <v>20</v>
      </c>
      <c r="Z3603">
        <v>20</v>
      </c>
      <c r="AA3603">
        <v>2</v>
      </c>
      <c r="AB3603">
        <v>2</v>
      </c>
      <c r="AC3603">
        <v>42</v>
      </c>
    </row>
    <row r="3604" spans="1:29">
      <c r="A3604">
        <v>4125</v>
      </c>
      <c r="B3604" t="s">
        <v>806</v>
      </c>
      <c r="C3604" t="s">
        <v>5299</v>
      </c>
      <c r="J3604" t="s">
        <v>1449</v>
      </c>
      <c r="K3604">
        <v>0</v>
      </c>
      <c r="N3604" t="b">
        <v>1</v>
      </c>
      <c r="O3604" t="b">
        <v>0</v>
      </c>
      <c r="P3604" t="b">
        <v>0</v>
      </c>
      <c r="Q3604">
        <v>8</v>
      </c>
      <c r="R3604">
        <v>8</v>
      </c>
      <c r="S3604">
        <v>1</v>
      </c>
      <c r="T3604">
        <v>2</v>
      </c>
      <c r="U3604" t="b">
        <v>1</v>
      </c>
      <c r="V3604" t="s">
        <v>1108</v>
      </c>
      <c r="W3604" t="s">
        <v>5285</v>
      </c>
      <c r="X3604" t="s">
        <v>14461</v>
      </c>
      <c r="Y3604">
        <v>20</v>
      </c>
      <c r="Z3604">
        <v>20</v>
      </c>
      <c r="AA3604">
        <v>3</v>
      </c>
      <c r="AB3604">
        <v>3</v>
      </c>
      <c r="AC3604">
        <v>42</v>
      </c>
    </row>
    <row r="3605" spans="1:29">
      <c r="A3605">
        <v>4126</v>
      </c>
      <c r="B3605" t="s">
        <v>806</v>
      </c>
      <c r="C3605" t="s">
        <v>5300</v>
      </c>
      <c r="J3605" t="s">
        <v>1449</v>
      </c>
      <c r="K3605">
        <v>0</v>
      </c>
      <c r="N3605" t="b">
        <v>1</v>
      </c>
      <c r="O3605" t="b">
        <v>0</v>
      </c>
      <c r="P3605" t="b">
        <v>0</v>
      </c>
      <c r="Q3605">
        <v>8</v>
      </c>
      <c r="R3605">
        <v>8</v>
      </c>
      <c r="S3605">
        <v>1</v>
      </c>
      <c r="T3605">
        <v>2</v>
      </c>
      <c r="U3605" t="b">
        <v>1</v>
      </c>
      <c r="V3605" t="s">
        <v>1108</v>
      </c>
      <c r="W3605" t="s">
        <v>5285</v>
      </c>
      <c r="X3605" t="s">
        <v>14661</v>
      </c>
      <c r="Y3605">
        <v>21</v>
      </c>
      <c r="Z3605">
        <v>21</v>
      </c>
      <c r="AA3605">
        <v>2</v>
      </c>
      <c r="AB3605">
        <v>2</v>
      </c>
      <c r="AC3605">
        <v>42</v>
      </c>
    </row>
    <row r="3606" spans="1:29">
      <c r="A3606">
        <v>4127</v>
      </c>
      <c r="B3606" t="s">
        <v>806</v>
      </c>
      <c r="C3606" t="s">
        <v>5301</v>
      </c>
      <c r="J3606" t="s">
        <v>1449</v>
      </c>
      <c r="K3606">
        <v>0</v>
      </c>
      <c r="N3606" t="b">
        <v>1</v>
      </c>
      <c r="O3606" t="b">
        <v>0</v>
      </c>
      <c r="P3606" t="b">
        <v>0</v>
      </c>
      <c r="Q3606">
        <v>8</v>
      </c>
      <c r="R3606">
        <v>8</v>
      </c>
      <c r="S3606">
        <v>1</v>
      </c>
      <c r="T3606">
        <v>2</v>
      </c>
      <c r="U3606" t="b">
        <v>1</v>
      </c>
      <c r="V3606" t="s">
        <v>1108</v>
      </c>
      <c r="W3606" t="s">
        <v>5285</v>
      </c>
      <c r="X3606" t="s">
        <v>14641</v>
      </c>
      <c r="Y3606">
        <v>21</v>
      </c>
      <c r="Z3606">
        <v>21</v>
      </c>
      <c r="AA3606">
        <v>3</v>
      </c>
      <c r="AB3606">
        <v>3</v>
      </c>
      <c r="AC3606">
        <v>42</v>
      </c>
    </row>
    <row r="3607" spans="1:29">
      <c r="A3607">
        <v>4128</v>
      </c>
      <c r="B3607" t="s">
        <v>806</v>
      </c>
      <c r="C3607" t="s">
        <v>5302</v>
      </c>
      <c r="J3607" t="s">
        <v>1449</v>
      </c>
      <c r="K3607">
        <v>0</v>
      </c>
      <c r="N3607" t="b">
        <v>1</v>
      </c>
      <c r="O3607" t="b">
        <v>0</v>
      </c>
      <c r="P3607" t="b">
        <v>0</v>
      </c>
      <c r="Q3607">
        <v>8</v>
      </c>
      <c r="R3607">
        <v>8</v>
      </c>
      <c r="S3607">
        <v>1</v>
      </c>
      <c r="T3607">
        <v>2</v>
      </c>
      <c r="U3607" t="b">
        <v>1</v>
      </c>
      <c r="V3607" t="s">
        <v>1108</v>
      </c>
      <c r="W3607" t="s">
        <v>5285</v>
      </c>
      <c r="X3607" t="s">
        <v>14662</v>
      </c>
      <c r="Y3607">
        <v>22</v>
      </c>
      <c r="Z3607">
        <v>22</v>
      </c>
      <c r="AA3607">
        <v>2</v>
      </c>
      <c r="AB3607">
        <v>2</v>
      </c>
      <c r="AC3607">
        <v>42</v>
      </c>
    </row>
    <row r="3608" spans="1:29">
      <c r="A3608">
        <v>4129</v>
      </c>
      <c r="B3608" t="s">
        <v>806</v>
      </c>
      <c r="C3608" t="s">
        <v>5303</v>
      </c>
      <c r="J3608" t="s">
        <v>1449</v>
      </c>
      <c r="K3608">
        <v>0</v>
      </c>
      <c r="N3608" t="b">
        <v>1</v>
      </c>
      <c r="O3608" t="b">
        <v>0</v>
      </c>
      <c r="P3608" t="b">
        <v>0</v>
      </c>
      <c r="Q3608">
        <v>8</v>
      </c>
      <c r="R3608">
        <v>8</v>
      </c>
      <c r="S3608">
        <v>1</v>
      </c>
      <c r="T3608">
        <v>2</v>
      </c>
      <c r="U3608" t="b">
        <v>1</v>
      </c>
      <c r="V3608" t="s">
        <v>1108</v>
      </c>
      <c r="W3608" t="s">
        <v>5285</v>
      </c>
      <c r="X3608" t="s">
        <v>14644</v>
      </c>
      <c r="Y3608">
        <v>22</v>
      </c>
      <c r="Z3608">
        <v>22</v>
      </c>
      <c r="AA3608">
        <v>3</v>
      </c>
      <c r="AB3608">
        <v>3</v>
      </c>
      <c r="AC3608">
        <v>42</v>
      </c>
    </row>
    <row r="3609" spans="1:29">
      <c r="A3609">
        <v>4130</v>
      </c>
      <c r="B3609" t="s">
        <v>806</v>
      </c>
      <c r="C3609" t="s">
        <v>5304</v>
      </c>
      <c r="J3609" t="s">
        <v>1449</v>
      </c>
      <c r="K3609">
        <v>0</v>
      </c>
      <c r="N3609" t="b">
        <v>1</v>
      </c>
      <c r="O3609" t="b">
        <v>0</v>
      </c>
      <c r="P3609" t="b">
        <v>0</v>
      </c>
      <c r="Q3609">
        <v>8</v>
      </c>
      <c r="R3609">
        <v>8</v>
      </c>
      <c r="S3609">
        <v>1</v>
      </c>
      <c r="T3609">
        <v>2</v>
      </c>
      <c r="U3609" t="b">
        <v>1</v>
      </c>
      <c r="V3609" t="s">
        <v>1108</v>
      </c>
      <c r="W3609" t="s">
        <v>5285</v>
      </c>
      <c r="X3609" t="s">
        <v>14663</v>
      </c>
      <c r="Y3609">
        <v>23</v>
      </c>
      <c r="Z3609">
        <v>23</v>
      </c>
      <c r="AA3609">
        <v>2</v>
      </c>
      <c r="AB3609">
        <v>2</v>
      </c>
      <c r="AC3609">
        <v>42</v>
      </c>
    </row>
    <row r="3610" spans="1:29">
      <c r="A3610">
        <v>4131</v>
      </c>
      <c r="B3610" t="s">
        <v>806</v>
      </c>
      <c r="C3610" t="s">
        <v>5305</v>
      </c>
      <c r="J3610" t="s">
        <v>1449</v>
      </c>
      <c r="K3610">
        <v>0</v>
      </c>
      <c r="N3610" t="b">
        <v>1</v>
      </c>
      <c r="O3610" t="b">
        <v>0</v>
      </c>
      <c r="P3610" t="b">
        <v>0</v>
      </c>
      <c r="Q3610">
        <v>8</v>
      </c>
      <c r="R3610">
        <v>8</v>
      </c>
      <c r="S3610">
        <v>1</v>
      </c>
      <c r="T3610">
        <v>2</v>
      </c>
      <c r="U3610" t="b">
        <v>1</v>
      </c>
      <c r="V3610" t="s">
        <v>1108</v>
      </c>
      <c r="W3610" t="s">
        <v>5285</v>
      </c>
      <c r="X3610" t="s">
        <v>14646</v>
      </c>
      <c r="Y3610">
        <v>23</v>
      </c>
      <c r="Z3610">
        <v>23</v>
      </c>
      <c r="AA3610">
        <v>3</v>
      </c>
      <c r="AB3610">
        <v>3</v>
      </c>
      <c r="AC3610">
        <v>42</v>
      </c>
    </row>
    <row r="3611" spans="1:29">
      <c r="A3611">
        <v>4132</v>
      </c>
      <c r="B3611" t="s">
        <v>806</v>
      </c>
      <c r="C3611" t="s">
        <v>5306</v>
      </c>
      <c r="J3611" t="s">
        <v>1449</v>
      </c>
      <c r="K3611">
        <v>0</v>
      </c>
      <c r="N3611" t="b">
        <v>1</v>
      </c>
      <c r="O3611" t="b">
        <v>0</v>
      </c>
      <c r="P3611" t="b">
        <v>0</v>
      </c>
      <c r="Q3611">
        <v>8</v>
      </c>
      <c r="R3611">
        <v>8</v>
      </c>
      <c r="S3611">
        <v>1</v>
      </c>
      <c r="T3611">
        <v>2</v>
      </c>
      <c r="U3611" t="b">
        <v>1</v>
      </c>
      <c r="V3611" t="s">
        <v>1108</v>
      </c>
      <c r="W3611" t="s">
        <v>5285</v>
      </c>
      <c r="X3611" t="s">
        <v>14664</v>
      </c>
      <c r="Y3611">
        <v>24</v>
      </c>
      <c r="Z3611">
        <v>24</v>
      </c>
      <c r="AA3611">
        <v>2</v>
      </c>
      <c r="AB3611">
        <v>2</v>
      </c>
      <c r="AC3611">
        <v>42</v>
      </c>
    </row>
    <row r="3612" spans="1:29">
      <c r="A3612">
        <v>4133</v>
      </c>
      <c r="B3612" t="s">
        <v>806</v>
      </c>
      <c r="C3612" t="s">
        <v>5307</v>
      </c>
      <c r="J3612" t="s">
        <v>1449</v>
      </c>
      <c r="K3612">
        <v>0</v>
      </c>
      <c r="N3612" t="b">
        <v>1</v>
      </c>
      <c r="O3612" t="b">
        <v>0</v>
      </c>
      <c r="P3612" t="b">
        <v>0</v>
      </c>
      <c r="Q3612">
        <v>8</v>
      </c>
      <c r="R3612">
        <v>8</v>
      </c>
      <c r="S3612">
        <v>1</v>
      </c>
      <c r="T3612">
        <v>2</v>
      </c>
      <c r="U3612" t="b">
        <v>1</v>
      </c>
      <c r="V3612" t="s">
        <v>1108</v>
      </c>
      <c r="W3612" t="s">
        <v>5285</v>
      </c>
      <c r="X3612" t="s">
        <v>14648</v>
      </c>
      <c r="Y3612">
        <v>24</v>
      </c>
      <c r="Z3612">
        <v>24</v>
      </c>
      <c r="AA3612">
        <v>3</v>
      </c>
      <c r="AB3612">
        <v>3</v>
      </c>
      <c r="AC3612">
        <v>42</v>
      </c>
    </row>
    <row r="3613" spans="1:29">
      <c r="A3613">
        <v>4134</v>
      </c>
      <c r="B3613" t="s">
        <v>806</v>
      </c>
      <c r="C3613" t="s">
        <v>5308</v>
      </c>
      <c r="J3613" t="s">
        <v>1449</v>
      </c>
      <c r="K3613">
        <v>0</v>
      </c>
      <c r="N3613" t="b">
        <v>1</v>
      </c>
      <c r="O3613" t="b">
        <v>0</v>
      </c>
      <c r="P3613" t="b">
        <v>0</v>
      </c>
      <c r="Q3613">
        <v>8</v>
      </c>
      <c r="R3613">
        <v>8</v>
      </c>
      <c r="S3613">
        <v>1</v>
      </c>
      <c r="T3613">
        <v>2</v>
      </c>
      <c r="U3613" t="b">
        <v>1</v>
      </c>
      <c r="V3613" t="s">
        <v>1108</v>
      </c>
      <c r="W3613" t="s">
        <v>5285</v>
      </c>
      <c r="X3613" t="s">
        <v>14665</v>
      </c>
      <c r="Y3613">
        <v>25</v>
      </c>
      <c r="Z3613">
        <v>25</v>
      </c>
      <c r="AA3613">
        <v>2</v>
      </c>
      <c r="AB3613">
        <v>2</v>
      </c>
      <c r="AC3613">
        <v>42</v>
      </c>
    </row>
    <row r="3614" spans="1:29">
      <c r="A3614">
        <v>4135</v>
      </c>
      <c r="B3614" t="s">
        <v>806</v>
      </c>
      <c r="C3614" t="s">
        <v>5309</v>
      </c>
      <c r="J3614" t="s">
        <v>1449</v>
      </c>
      <c r="K3614">
        <v>0</v>
      </c>
      <c r="N3614" t="b">
        <v>1</v>
      </c>
      <c r="O3614" t="b">
        <v>0</v>
      </c>
      <c r="P3614" t="b">
        <v>0</v>
      </c>
      <c r="Q3614">
        <v>8</v>
      </c>
      <c r="R3614">
        <v>8</v>
      </c>
      <c r="S3614">
        <v>1</v>
      </c>
      <c r="T3614">
        <v>2</v>
      </c>
      <c r="U3614" t="b">
        <v>1</v>
      </c>
      <c r="V3614" t="s">
        <v>1108</v>
      </c>
      <c r="W3614" t="s">
        <v>5285</v>
      </c>
      <c r="X3614" t="s">
        <v>14650</v>
      </c>
      <c r="Y3614">
        <v>25</v>
      </c>
      <c r="Z3614">
        <v>25</v>
      </c>
      <c r="AA3614">
        <v>3</v>
      </c>
      <c r="AB3614">
        <v>3</v>
      </c>
      <c r="AC3614">
        <v>42</v>
      </c>
    </row>
    <row r="3615" spans="1:29">
      <c r="A3615">
        <v>4136</v>
      </c>
      <c r="B3615" t="s">
        <v>806</v>
      </c>
      <c r="C3615" t="s">
        <v>5310</v>
      </c>
      <c r="J3615" t="s">
        <v>1449</v>
      </c>
      <c r="K3615">
        <v>0</v>
      </c>
      <c r="N3615" t="b">
        <v>1</v>
      </c>
      <c r="O3615" t="b">
        <v>0</v>
      </c>
      <c r="P3615" t="b">
        <v>0</v>
      </c>
      <c r="Q3615">
        <v>8</v>
      </c>
      <c r="R3615">
        <v>8</v>
      </c>
      <c r="S3615">
        <v>1</v>
      </c>
      <c r="T3615">
        <v>2</v>
      </c>
      <c r="U3615" t="b">
        <v>1</v>
      </c>
      <c r="V3615" t="s">
        <v>1108</v>
      </c>
      <c r="W3615" t="s">
        <v>5285</v>
      </c>
      <c r="X3615" t="s">
        <v>14666</v>
      </c>
      <c r="Y3615">
        <v>26</v>
      </c>
      <c r="Z3615">
        <v>26</v>
      </c>
      <c r="AA3615">
        <v>2</v>
      </c>
      <c r="AB3615">
        <v>2</v>
      </c>
      <c r="AC3615">
        <v>42</v>
      </c>
    </row>
    <row r="3616" spans="1:29">
      <c r="A3616">
        <v>4137</v>
      </c>
      <c r="B3616" t="s">
        <v>806</v>
      </c>
      <c r="C3616" t="s">
        <v>5311</v>
      </c>
      <c r="J3616" t="s">
        <v>1449</v>
      </c>
      <c r="K3616">
        <v>0</v>
      </c>
      <c r="N3616" t="b">
        <v>1</v>
      </c>
      <c r="O3616" t="b">
        <v>0</v>
      </c>
      <c r="P3616" t="b">
        <v>0</v>
      </c>
      <c r="Q3616">
        <v>8</v>
      </c>
      <c r="R3616">
        <v>8</v>
      </c>
      <c r="S3616">
        <v>1</v>
      </c>
      <c r="T3616">
        <v>2</v>
      </c>
      <c r="U3616" t="b">
        <v>1</v>
      </c>
      <c r="V3616" t="s">
        <v>1108</v>
      </c>
      <c r="W3616" t="s">
        <v>5285</v>
      </c>
      <c r="X3616" t="s">
        <v>14653</v>
      </c>
      <c r="Y3616">
        <v>26</v>
      </c>
      <c r="Z3616">
        <v>26</v>
      </c>
      <c r="AA3616">
        <v>3</v>
      </c>
      <c r="AB3616">
        <v>3</v>
      </c>
      <c r="AC3616">
        <v>42</v>
      </c>
    </row>
    <row r="3617" spans="1:29">
      <c r="A3617">
        <v>4138</v>
      </c>
      <c r="B3617" t="s">
        <v>806</v>
      </c>
      <c r="C3617" t="s">
        <v>5312</v>
      </c>
      <c r="J3617" t="s">
        <v>1449</v>
      </c>
      <c r="K3617">
        <v>0</v>
      </c>
      <c r="N3617" t="b">
        <v>1</v>
      </c>
      <c r="O3617" t="b">
        <v>0</v>
      </c>
      <c r="P3617" t="b">
        <v>0</v>
      </c>
      <c r="Q3617">
        <v>8</v>
      </c>
      <c r="R3617">
        <v>8</v>
      </c>
      <c r="S3617">
        <v>1</v>
      </c>
      <c r="T3617">
        <v>2</v>
      </c>
      <c r="U3617" t="b">
        <v>1</v>
      </c>
      <c r="V3617" t="s">
        <v>1108</v>
      </c>
      <c r="W3617" t="s">
        <v>5285</v>
      </c>
      <c r="X3617" t="s">
        <v>15328</v>
      </c>
      <c r="Y3617">
        <v>27</v>
      </c>
      <c r="Z3617">
        <v>27</v>
      </c>
      <c r="AA3617">
        <v>2</v>
      </c>
      <c r="AB3617">
        <v>2</v>
      </c>
      <c r="AC3617">
        <v>42</v>
      </c>
    </row>
    <row r="3618" spans="1:29">
      <c r="A3618">
        <v>4139</v>
      </c>
      <c r="B3618" t="s">
        <v>806</v>
      </c>
      <c r="C3618" t="s">
        <v>5313</v>
      </c>
      <c r="J3618" t="s">
        <v>1449</v>
      </c>
      <c r="K3618">
        <v>0</v>
      </c>
      <c r="N3618" t="b">
        <v>1</v>
      </c>
      <c r="O3618" t="b">
        <v>0</v>
      </c>
      <c r="P3618" t="b">
        <v>0</v>
      </c>
      <c r="Q3618">
        <v>8</v>
      </c>
      <c r="R3618">
        <v>8</v>
      </c>
      <c r="S3618">
        <v>1</v>
      </c>
      <c r="T3618">
        <v>2</v>
      </c>
      <c r="U3618" t="b">
        <v>1</v>
      </c>
      <c r="V3618" t="s">
        <v>1108</v>
      </c>
      <c r="W3618" t="s">
        <v>5285</v>
      </c>
      <c r="X3618" t="s">
        <v>15329</v>
      </c>
      <c r="Y3618">
        <v>27</v>
      </c>
      <c r="Z3618">
        <v>27</v>
      </c>
      <c r="AA3618">
        <v>3</v>
      </c>
      <c r="AB3618">
        <v>3</v>
      </c>
      <c r="AC3618">
        <v>42</v>
      </c>
    </row>
    <row r="3619" spans="1:29">
      <c r="A3619">
        <v>4140</v>
      </c>
      <c r="B3619" t="s">
        <v>806</v>
      </c>
      <c r="C3619" t="s">
        <v>5314</v>
      </c>
      <c r="J3619" t="s">
        <v>1449</v>
      </c>
      <c r="K3619">
        <v>0</v>
      </c>
      <c r="N3619" t="b">
        <v>1</v>
      </c>
      <c r="O3619" t="b">
        <v>0</v>
      </c>
      <c r="P3619" t="b">
        <v>0</v>
      </c>
      <c r="Q3619">
        <v>8</v>
      </c>
      <c r="R3619">
        <v>8</v>
      </c>
      <c r="S3619">
        <v>1</v>
      </c>
      <c r="T3619">
        <v>2</v>
      </c>
      <c r="U3619" t="b">
        <v>1</v>
      </c>
      <c r="V3619" t="s">
        <v>1108</v>
      </c>
      <c r="W3619" t="s">
        <v>5285</v>
      </c>
      <c r="X3619" t="s">
        <v>15330</v>
      </c>
      <c r="Y3619">
        <v>28</v>
      </c>
      <c r="Z3619">
        <v>28</v>
      </c>
      <c r="AA3619">
        <v>2</v>
      </c>
      <c r="AB3619">
        <v>2</v>
      </c>
      <c r="AC3619">
        <v>42</v>
      </c>
    </row>
    <row r="3620" spans="1:29">
      <c r="A3620">
        <v>4141</v>
      </c>
      <c r="B3620" t="s">
        <v>806</v>
      </c>
      <c r="C3620" t="s">
        <v>5315</v>
      </c>
      <c r="J3620" t="s">
        <v>1449</v>
      </c>
      <c r="K3620">
        <v>0</v>
      </c>
      <c r="N3620" t="b">
        <v>1</v>
      </c>
      <c r="O3620" t="b">
        <v>0</v>
      </c>
      <c r="P3620" t="b">
        <v>0</v>
      </c>
      <c r="Q3620">
        <v>8</v>
      </c>
      <c r="R3620">
        <v>8</v>
      </c>
      <c r="S3620">
        <v>1</v>
      </c>
      <c r="T3620">
        <v>2</v>
      </c>
      <c r="U3620" t="b">
        <v>1</v>
      </c>
      <c r="V3620" t="s">
        <v>1108</v>
      </c>
      <c r="W3620" t="s">
        <v>5285</v>
      </c>
      <c r="X3620" t="s">
        <v>14689</v>
      </c>
      <c r="Y3620">
        <v>28</v>
      </c>
      <c r="Z3620">
        <v>28</v>
      </c>
      <c r="AA3620">
        <v>3</v>
      </c>
      <c r="AB3620">
        <v>3</v>
      </c>
      <c r="AC3620">
        <v>42</v>
      </c>
    </row>
    <row r="3621" spans="1:29">
      <c r="A3621">
        <v>4142</v>
      </c>
      <c r="B3621" t="s">
        <v>806</v>
      </c>
      <c r="C3621" t="s">
        <v>5316</v>
      </c>
      <c r="J3621" t="s">
        <v>1449</v>
      </c>
      <c r="K3621">
        <v>0</v>
      </c>
      <c r="N3621" t="b">
        <v>1</v>
      </c>
      <c r="O3621" t="b">
        <v>0</v>
      </c>
      <c r="P3621" t="b">
        <v>0</v>
      </c>
      <c r="Q3621">
        <v>8</v>
      </c>
      <c r="R3621">
        <v>8</v>
      </c>
      <c r="S3621">
        <v>1</v>
      </c>
      <c r="T3621">
        <v>2</v>
      </c>
      <c r="U3621" t="b">
        <v>1</v>
      </c>
      <c r="V3621" t="s">
        <v>1108</v>
      </c>
      <c r="W3621" t="s">
        <v>5285</v>
      </c>
      <c r="X3621" t="s">
        <v>15331</v>
      </c>
      <c r="Y3621">
        <v>29</v>
      </c>
      <c r="Z3621">
        <v>29</v>
      </c>
      <c r="AA3621">
        <v>2</v>
      </c>
      <c r="AB3621">
        <v>2</v>
      </c>
      <c r="AC3621">
        <v>42</v>
      </c>
    </row>
    <row r="3622" spans="1:29">
      <c r="A3622">
        <v>4143</v>
      </c>
      <c r="B3622" t="s">
        <v>806</v>
      </c>
      <c r="C3622" t="s">
        <v>5317</v>
      </c>
      <c r="J3622" t="s">
        <v>1449</v>
      </c>
      <c r="K3622">
        <v>0</v>
      </c>
      <c r="N3622" t="b">
        <v>1</v>
      </c>
      <c r="O3622" t="b">
        <v>0</v>
      </c>
      <c r="P3622" t="b">
        <v>0</v>
      </c>
      <c r="Q3622">
        <v>8</v>
      </c>
      <c r="R3622">
        <v>8</v>
      </c>
      <c r="S3622">
        <v>1</v>
      </c>
      <c r="T3622">
        <v>2</v>
      </c>
      <c r="U3622" t="b">
        <v>1</v>
      </c>
      <c r="V3622" t="s">
        <v>1108</v>
      </c>
      <c r="W3622" t="s">
        <v>5285</v>
      </c>
      <c r="X3622" t="s">
        <v>14471</v>
      </c>
      <c r="Y3622">
        <v>29</v>
      </c>
      <c r="Z3622">
        <v>29</v>
      </c>
      <c r="AA3622">
        <v>3</v>
      </c>
      <c r="AB3622">
        <v>3</v>
      </c>
      <c r="AC3622">
        <v>42</v>
      </c>
    </row>
    <row r="3623" spans="1:29">
      <c r="A3623">
        <v>4144</v>
      </c>
      <c r="B3623" t="s">
        <v>806</v>
      </c>
      <c r="C3623" t="s">
        <v>5318</v>
      </c>
      <c r="J3623" t="s">
        <v>1449</v>
      </c>
      <c r="K3623">
        <v>0</v>
      </c>
      <c r="N3623" t="b">
        <v>1</v>
      </c>
      <c r="O3623" t="b">
        <v>0</v>
      </c>
      <c r="P3623" t="b">
        <v>0</v>
      </c>
      <c r="Q3623">
        <v>8</v>
      </c>
      <c r="R3623">
        <v>8</v>
      </c>
      <c r="S3623">
        <v>1</v>
      </c>
      <c r="T3623">
        <v>2</v>
      </c>
      <c r="U3623" t="b">
        <v>1</v>
      </c>
      <c r="V3623" t="s">
        <v>1108</v>
      </c>
      <c r="W3623" t="s">
        <v>5285</v>
      </c>
      <c r="X3623" t="s">
        <v>15368</v>
      </c>
      <c r="Y3623">
        <v>30</v>
      </c>
      <c r="Z3623">
        <v>30</v>
      </c>
      <c r="AA3623">
        <v>2</v>
      </c>
      <c r="AB3623">
        <v>2</v>
      </c>
      <c r="AC3623">
        <v>42</v>
      </c>
    </row>
    <row r="3624" spans="1:29">
      <c r="A3624">
        <v>4145</v>
      </c>
      <c r="B3624" t="s">
        <v>806</v>
      </c>
      <c r="C3624" t="s">
        <v>5319</v>
      </c>
      <c r="J3624" t="s">
        <v>1449</v>
      </c>
      <c r="K3624">
        <v>0</v>
      </c>
      <c r="N3624" t="b">
        <v>1</v>
      </c>
      <c r="O3624" t="b">
        <v>0</v>
      </c>
      <c r="P3624" t="b">
        <v>0</v>
      </c>
      <c r="Q3624">
        <v>8</v>
      </c>
      <c r="R3624">
        <v>8</v>
      </c>
      <c r="S3624">
        <v>1</v>
      </c>
      <c r="T3624">
        <v>2</v>
      </c>
      <c r="U3624" t="b">
        <v>1</v>
      </c>
      <c r="V3624" t="s">
        <v>1108</v>
      </c>
      <c r="W3624" t="s">
        <v>5285</v>
      </c>
      <c r="X3624" t="s">
        <v>14472</v>
      </c>
      <c r="Y3624">
        <v>30</v>
      </c>
      <c r="Z3624">
        <v>30</v>
      </c>
      <c r="AA3624">
        <v>3</v>
      </c>
      <c r="AB3624">
        <v>3</v>
      </c>
      <c r="AC3624">
        <v>42</v>
      </c>
    </row>
    <row r="3625" spans="1:29">
      <c r="A3625">
        <v>4146</v>
      </c>
      <c r="B3625" t="s">
        <v>806</v>
      </c>
      <c r="C3625" t="s">
        <v>5320</v>
      </c>
      <c r="J3625" t="s">
        <v>1449</v>
      </c>
      <c r="K3625">
        <v>0</v>
      </c>
      <c r="N3625" t="b">
        <v>1</v>
      </c>
      <c r="O3625" t="b">
        <v>0</v>
      </c>
      <c r="P3625" t="b">
        <v>0</v>
      </c>
      <c r="Q3625">
        <v>8</v>
      </c>
      <c r="R3625">
        <v>8</v>
      </c>
      <c r="S3625">
        <v>1</v>
      </c>
      <c r="T3625">
        <v>2</v>
      </c>
      <c r="U3625" t="b">
        <v>1</v>
      </c>
      <c r="V3625" t="s">
        <v>1108</v>
      </c>
      <c r="W3625" t="s">
        <v>5285</v>
      </c>
      <c r="X3625" t="s">
        <v>15369</v>
      </c>
      <c r="Y3625">
        <v>31</v>
      </c>
      <c r="Z3625">
        <v>31</v>
      </c>
      <c r="AA3625">
        <v>2</v>
      </c>
      <c r="AB3625">
        <v>2</v>
      </c>
      <c r="AC3625">
        <v>42</v>
      </c>
    </row>
    <row r="3626" spans="1:29">
      <c r="A3626">
        <v>4147</v>
      </c>
      <c r="B3626" t="s">
        <v>806</v>
      </c>
      <c r="C3626" t="s">
        <v>5321</v>
      </c>
      <c r="J3626" t="s">
        <v>1449</v>
      </c>
      <c r="K3626">
        <v>0</v>
      </c>
      <c r="N3626" t="b">
        <v>1</v>
      </c>
      <c r="O3626" t="b">
        <v>0</v>
      </c>
      <c r="P3626" t="b">
        <v>0</v>
      </c>
      <c r="Q3626">
        <v>8</v>
      </c>
      <c r="R3626">
        <v>8</v>
      </c>
      <c r="S3626">
        <v>1</v>
      </c>
      <c r="T3626">
        <v>2</v>
      </c>
      <c r="U3626" t="b">
        <v>1</v>
      </c>
      <c r="V3626" t="s">
        <v>1108</v>
      </c>
      <c r="W3626" t="s">
        <v>5285</v>
      </c>
      <c r="X3626" t="s">
        <v>14473</v>
      </c>
      <c r="Y3626">
        <v>31</v>
      </c>
      <c r="Z3626">
        <v>31</v>
      </c>
      <c r="AA3626">
        <v>3</v>
      </c>
      <c r="AB3626">
        <v>3</v>
      </c>
      <c r="AC3626">
        <v>42</v>
      </c>
    </row>
    <row r="3627" spans="1:29">
      <c r="A3627">
        <v>4148</v>
      </c>
      <c r="B3627" t="s">
        <v>806</v>
      </c>
      <c r="C3627" t="s">
        <v>5322</v>
      </c>
      <c r="J3627" t="s">
        <v>1449</v>
      </c>
      <c r="K3627">
        <v>0</v>
      </c>
      <c r="N3627" t="b">
        <v>1</v>
      </c>
      <c r="O3627" t="b">
        <v>0</v>
      </c>
      <c r="P3627" t="b">
        <v>0</v>
      </c>
      <c r="Q3627">
        <v>8</v>
      </c>
      <c r="R3627">
        <v>8</v>
      </c>
      <c r="S3627">
        <v>1</v>
      </c>
      <c r="T3627">
        <v>2</v>
      </c>
      <c r="U3627" t="b">
        <v>1</v>
      </c>
      <c r="V3627" t="s">
        <v>1108</v>
      </c>
      <c r="W3627" t="s">
        <v>5285</v>
      </c>
      <c r="X3627" t="s">
        <v>15370</v>
      </c>
      <c r="Y3627">
        <v>32</v>
      </c>
      <c r="Z3627">
        <v>32</v>
      </c>
      <c r="AA3627">
        <v>2</v>
      </c>
      <c r="AB3627">
        <v>2</v>
      </c>
      <c r="AC3627">
        <v>42</v>
      </c>
    </row>
    <row r="3628" spans="1:29">
      <c r="A3628">
        <v>4149</v>
      </c>
      <c r="B3628" t="s">
        <v>806</v>
      </c>
      <c r="C3628" t="s">
        <v>5323</v>
      </c>
      <c r="J3628" t="s">
        <v>1449</v>
      </c>
      <c r="K3628">
        <v>0</v>
      </c>
      <c r="N3628" t="b">
        <v>1</v>
      </c>
      <c r="O3628" t="b">
        <v>0</v>
      </c>
      <c r="P3628" t="b">
        <v>0</v>
      </c>
      <c r="Q3628">
        <v>8</v>
      </c>
      <c r="R3628">
        <v>8</v>
      </c>
      <c r="S3628">
        <v>1</v>
      </c>
      <c r="T3628">
        <v>2</v>
      </c>
      <c r="U3628" t="b">
        <v>1</v>
      </c>
      <c r="V3628" t="s">
        <v>1108</v>
      </c>
      <c r="W3628" t="s">
        <v>5285</v>
      </c>
      <c r="X3628" t="s">
        <v>15371</v>
      </c>
      <c r="Y3628">
        <v>32</v>
      </c>
      <c r="Z3628">
        <v>32</v>
      </c>
      <c r="AA3628">
        <v>3</v>
      </c>
      <c r="AB3628">
        <v>3</v>
      </c>
      <c r="AC3628">
        <v>42</v>
      </c>
    </row>
    <row r="3629" spans="1:29">
      <c r="A3629">
        <v>4150</v>
      </c>
      <c r="B3629" t="s">
        <v>806</v>
      </c>
      <c r="C3629" t="s">
        <v>5324</v>
      </c>
      <c r="J3629" t="s">
        <v>1449</v>
      </c>
      <c r="K3629">
        <v>0</v>
      </c>
      <c r="N3629" t="b">
        <v>1</v>
      </c>
      <c r="O3629" t="b">
        <v>0</v>
      </c>
      <c r="P3629" t="b">
        <v>0</v>
      </c>
      <c r="Q3629">
        <v>8</v>
      </c>
      <c r="R3629">
        <v>8</v>
      </c>
      <c r="S3629">
        <v>1</v>
      </c>
      <c r="T3629">
        <v>2</v>
      </c>
      <c r="U3629" t="b">
        <v>1</v>
      </c>
      <c r="V3629" t="s">
        <v>1108</v>
      </c>
      <c r="W3629" t="s">
        <v>5285</v>
      </c>
      <c r="X3629" t="s">
        <v>15372</v>
      </c>
      <c r="Y3629">
        <v>33</v>
      </c>
      <c r="Z3629">
        <v>33</v>
      </c>
      <c r="AA3629">
        <v>2</v>
      </c>
      <c r="AB3629">
        <v>2</v>
      </c>
      <c r="AC3629">
        <v>42</v>
      </c>
    </row>
    <row r="3630" spans="1:29">
      <c r="A3630">
        <v>4151</v>
      </c>
      <c r="B3630" t="s">
        <v>806</v>
      </c>
      <c r="C3630" t="s">
        <v>5325</v>
      </c>
      <c r="J3630" t="s">
        <v>1449</v>
      </c>
      <c r="K3630">
        <v>0</v>
      </c>
      <c r="N3630" t="b">
        <v>1</v>
      </c>
      <c r="O3630" t="b">
        <v>0</v>
      </c>
      <c r="P3630" t="b">
        <v>0</v>
      </c>
      <c r="Q3630">
        <v>8</v>
      </c>
      <c r="R3630">
        <v>8</v>
      </c>
      <c r="S3630">
        <v>1</v>
      </c>
      <c r="T3630">
        <v>2</v>
      </c>
      <c r="U3630" t="b">
        <v>1</v>
      </c>
      <c r="V3630" t="s">
        <v>1108</v>
      </c>
      <c r="W3630" t="s">
        <v>5285</v>
      </c>
      <c r="X3630" t="s">
        <v>15373</v>
      </c>
      <c r="Y3630">
        <v>33</v>
      </c>
      <c r="Z3630">
        <v>33</v>
      </c>
      <c r="AA3630">
        <v>3</v>
      </c>
      <c r="AB3630">
        <v>3</v>
      </c>
      <c r="AC3630">
        <v>42</v>
      </c>
    </row>
    <row r="3631" spans="1:29">
      <c r="A3631">
        <v>4152</v>
      </c>
      <c r="B3631" t="s">
        <v>806</v>
      </c>
      <c r="C3631" t="s">
        <v>5326</v>
      </c>
      <c r="J3631" t="s">
        <v>1449</v>
      </c>
      <c r="K3631">
        <v>0</v>
      </c>
      <c r="N3631" t="b">
        <v>1</v>
      </c>
      <c r="O3631" t="b">
        <v>0</v>
      </c>
      <c r="P3631" t="b">
        <v>0</v>
      </c>
      <c r="Q3631">
        <v>8</v>
      </c>
      <c r="R3631">
        <v>8</v>
      </c>
      <c r="S3631">
        <v>1</v>
      </c>
      <c r="T3631">
        <v>2</v>
      </c>
      <c r="U3631" t="b">
        <v>1</v>
      </c>
      <c r="V3631" t="s">
        <v>1108</v>
      </c>
      <c r="W3631" t="s">
        <v>5285</v>
      </c>
      <c r="X3631" t="s">
        <v>15374</v>
      </c>
      <c r="Y3631">
        <v>34</v>
      </c>
      <c r="Z3631">
        <v>34</v>
      </c>
      <c r="AA3631">
        <v>2</v>
      </c>
      <c r="AB3631">
        <v>2</v>
      </c>
      <c r="AC3631">
        <v>42</v>
      </c>
    </row>
    <row r="3632" spans="1:29">
      <c r="A3632">
        <v>4153</v>
      </c>
      <c r="B3632" t="s">
        <v>806</v>
      </c>
      <c r="C3632" t="s">
        <v>5327</v>
      </c>
      <c r="J3632" t="s">
        <v>1449</v>
      </c>
      <c r="K3632">
        <v>0</v>
      </c>
      <c r="N3632" t="b">
        <v>1</v>
      </c>
      <c r="O3632" t="b">
        <v>0</v>
      </c>
      <c r="P3632" t="b">
        <v>0</v>
      </c>
      <c r="Q3632">
        <v>8</v>
      </c>
      <c r="R3632">
        <v>8</v>
      </c>
      <c r="S3632">
        <v>1</v>
      </c>
      <c r="T3632">
        <v>2</v>
      </c>
      <c r="U3632" t="b">
        <v>1</v>
      </c>
      <c r="V3632" t="s">
        <v>1108</v>
      </c>
      <c r="W3632" t="s">
        <v>5285</v>
      </c>
      <c r="X3632" t="s">
        <v>14477</v>
      </c>
      <c r="Y3632">
        <v>34</v>
      </c>
      <c r="Z3632">
        <v>34</v>
      </c>
      <c r="AA3632">
        <v>3</v>
      </c>
      <c r="AB3632">
        <v>3</v>
      </c>
      <c r="AC3632">
        <v>42</v>
      </c>
    </row>
    <row r="3633" spans="1:29">
      <c r="A3633">
        <v>4154</v>
      </c>
      <c r="B3633" t="s">
        <v>806</v>
      </c>
      <c r="C3633" t="s">
        <v>5328</v>
      </c>
      <c r="J3633" t="s">
        <v>1449</v>
      </c>
      <c r="K3633">
        <v>0</v>
      </c>
      <c r="N3633" t="b">
        <v>1</v>
      </c>
      <c r="O3633" t="b">
        <v>0</v>
      </c>
      <c r="P3633" t="b">
        <v>0</v>
      </c>
      <c r="Q3633">
        <v>8</v>
      </c>
      <c r="R3633">
        <v>8</v>
      </c>
      <c r="S3633">
        <v>1</v>
      </c>
      <c r="T3633">
        <v>2</v>
      </c>
      <c r="U3633" t="b">
        <v>1</v>
      </c>
      <c r="V3633" t="s">
        <v>1108</v>
      </c>
      <c r="W3633" t="s">
        <v>5285</v>
      </c>
      <c r="X3633" t="s">
        <v>15375</v>
      </c>
      <c r="Y3633">
        <v>35</v>
      </c>
      <c r="Z3633">
        <v>35</v>
      </c>
      <c r="AA3633">
        <v>2</v>
      </c>
      <c r="AB3633">
        <v>2</v>
      </c>
      <c r="AC3633">
        <v>42</v>
      </c>
    </row>
    <row r="3634" spans="1:29">
      <c r="A3634">
        <v>4155</v>
      </c>
      <c r="B3634" t="s">
        <v>806</v>
      </c>
      <c r="C3634" t="s">
        <v>5329</v>
      </c>
      <c r="J3634" t="s">
        <v>1449</v>
      </c>
      <c r="K3634">
        <v>0</v>
      </c>
      <c r="N3634" t="b">
        <v>1</v>
      </c>
      <c r="O3634" t="b">
        <v>0</v>
      </c>
      <c r="P3634" t="b">
        <v>0</v>
      </c>
      <c r="Q3634">
        <v>8</v>
      </c>
      <c r="R3634">
        <v>8</v>
      </c>
      <c r="S3634">
        <v>1</v>
      </c>
      <c r="T3634">
        <v>2</v>
      </c>
      <c r="U3634" t="b">
        <v>1</v>
      </c>
      <c r="V3634" t="s">
        <v>1108</v>
      </c>
      <c r="W3634" t="s">
        <v>5285</v>
      </c>
      <c r="X3634" t="s">
        <v>14478</v>
      </c>
      <c r="Y3634">
        <v>35</v>
      </c>
      <c r="Z3634">
        <v>35</v>
      </c>
      <c r="AA3634">
        <v>3</v>
      </c>
      <c r="AB3634">
        <v>3</v>
      </c>
      <c r="AC3634">
        <v>42</v>
      </c>
    </row>
    <row r="3635" spans="1:29">
      <c r="A3635">
        <v>4156</v>
      </c>
      <c r="B3635" t="s">
        <v>806</v>
      </c>
      <c r="C3635" t="s">
        <v>5330</v>
      </c>
      <c r="J3635" t="s">
        <v>1449</v>
      </c>
      <c r="K3635">
        <v>0</v>
      </c>
      <c r="N3635" t="b">
        <v>1</v>
      </c>
      <c r="O3635" t="b">
        <v>0</v>
      </c>
      <c r="P3635" t="b">
        <v>0</v>
      </c>
      <c r="Q3635">
        <v>8</v>
      </c>
      <c r="R3635">
        <v>8</v>
      </c>
      <c r="S3635">
        <v>1</v>
      </c>
      <c r="T3635">
        <v>2</v>
      </c>
      <c r="U3635" t="b">
        <v>1</v>
      </c>
      <c r="V3635" t="s">
        <v>1108</v>
      </c>
      <c r="W3635" t="s">
        <v>5285</v>
      </c>
      <c r="X3635" t="s">
        <v>15376</v>
      </c>
      <c r="Y3635">
        <v>36</v>
      </c>
      <c r="Z3635">
        <v>36</v>
      </c>
      <c r="AA3635">
        <v>2</v>
      </c>
      <c r="AB3635">
        <v>2</v>
      </c>
      <c r="AC3635">
        <v>42</v>
      </c>
    </row>
    <row r="3636" spans="1:29">
      <c r="A3636">
        <v>4157</v>
      </c>
      <c r="B3636" t="s">
        <v>806</v>
      </c>
      <c r="C3636" t="s">
        <v>5331</v>
      </c>
      <c r="J3636" t="s">
        <v>1449</v>
      </c>
      <c r="K3636">
        <v>0</v>
      </c>
      <c r="N3636" t="b">
        <v>1</v>
      </c>
      <c r="O3636" t="b">
        <v>0</v>
      </c>
      <c r="P3636" t="b">
        <v>0</v>
      </c>
      <c r="Q3636">
        <v>8</v>
      </c>
      <c r="R3636">
        <v>8</v>
      </c>
      <c r="S3636">
        <v>1</v>
      </c>
      <c r="T3636">
        <v>2</v>
      </c>
      <c r="U3636" t="b">
        <v>1</v>
      </c>
      <c r="V3636" t="s">
        <v>1108</v>
      </c>
      <c r="W3636" t="s">
        <v>5285</v>
      </c>
      <c r="X3636" t="s">
        <v>14479</v>
      </c>
      <c r="Y3636">
        <v>36</v>
      </c>
      <c r="Z3636">
        <v>36</v>
      </c>
      <c r="AA3636">
        <v>3</v>
      </c>
      <c r="AB3636">
        <v>3</v>
      </c>
      <c r="AC3636">
        <v>42</v>
      </c>
    </row>
    <row r="3637" spans="1:29">
      <c r="A3637">
        <v>4158</v>
      </c>
      <c r="B3637" t="s">
        <v>806</v>
      </c>
      <c r="C3637" t="s">
        <v>5332</v>
      </c>
      <c r="J3637" t="s">
        <v>1457</v>
      </c>
      <c r="K3637">
        <v>0</v>
      </c>
      <c r="N3637" t="b">
        <v>1</v>
      </c>
      <c r="O3637" t="b">
        <v>0</v>
      </c>
      <c r="P3637" t="b">
        <v>0</v>
      </c>
      <c r="Q3637">
        <v>8</v>
      </c>
      <c r="R3637">
        <v>8</v>
      </c>
      <c r="S3637">
        <v>1</v>
      </c>
      <c r="T3637">
        <v>2</v>
      </c>
      <c r="U3637" t="b">
        <v>1</v>
      </c>
      <c r="V3637" t="s">
        <v>1108</v>
      </c>
      <c r="W3637" t="s">
        <v>5285</v>
      </c>
      <c r="X3637" t="s">
        <v>14450</v>
      </c>
      <c r="Y3637">
        <v>15</v>
      </c>
      <c r="Z3637">
        <v>15</v>
      </c>
      <c r="AA3637">
        <v>4</v>
      </c>
      <c r="AB3637">
        <v>4</v>
      </c>
      <c r="AC3637">
        <v>42</v>
      </c>
    </row>
    <row r="3638" spans="1:29">
      <c r="A3638">
        <v>4159</v>
      </c>
      <c r="B3638" t="s">
        <v>806</v>
      </c>
      <c r="C3638" t="s">
        <v>5333</v>
      </c>
      <c r="J3638" t="s">
        <v>1457</v>
      </c>
      <c r="K3638">
        <v>0</v>
      </c>
      <c r="N3638" t="b">
        <v>1</v>
      </c>
      <c r="O3638" t="b">
        <v>0</v>
      </c>
      <c r="P3638" t="b">
        <v>0</v>
      </c>
      <c r="Q3638">
        <v>8</v>
      </c>
      <c r="R3638">
        <v>8</v>
      </c>
      <c r="S3638">
        <v>1</v>
      </c>
      <c r="T3638">
        <v>2</v>
      </c>
      <c r="U3638" t="b">
        <v>1</v>
      </c>
      <c r="V3638" t="s">
        <v>1108</v>
      </c>
      <c r="W3638" t="s">
        <v>5285</v>
      </c>
      <c r="X3638" t="s">
        <v>14626</v>
      </c>
      <c r="Y3638">
        <v>15</v>
      </c>
      <c r="Z3638">
        <v>15</v>
      </c>
      <c r="AA3638">
        <v>5</v>
      </c>
      <c r="AB3638">
        <v>5</v>
      </c>
      <c r="AC3638">
        <v>42</v>
      </c>
    </row>
    <row r="3639" spans="1:29">
      <c r="A3639">
        <v>4160</v>
      </c>
      <c r="B3639" t="s">
        <v>806</v>
      </c>
      <c r="C3639" t="s">
        <v>5334</v>
      </c>
      <c r="J3639" t="s">
        <v>1457</v>
      </c>
      <c r="K3639">
        <v>0</v>
      </c>
      <c r="N3639" t="b">
        <v>1</v>
      </c>
      <c r="O3639" t="b">
        <v>0</v>
      </c>
      <c r="P3639" t="b">
        <v>0</v>
      </c>
      <c r="Q3639">
        <v>8</v>
      </c>
      <c r="R3639">
        <v>8</v>
      </c>
      <c r="S3639">
        <v>1</v>
      </c>
      <c r="T3639">
        <v>2</v>
      </c>
      <c r="U3639" t="b">
        <v>1</v>
      </c>
      <c r="V3639" t="s">
        <v>1108</v>
      </c>
      <c r="W3639" t="s">
        <v>5285</v>
      </c>
      <c r="X3639" t="s">
        <v>14451</v>
      </c>
      <c r="Y3639">
        <v>16</v>
      </c>
      <c r="Z3639">
        <v>16</v>
      </c>
      <c r="AA3639">
        <v>4</v>
      </c>
      <c r="AB3639">
        <v>4</v>
      </c>
      <c r="AC3639">
        <v>42</v>
      </c>
    </row>
    <row r="3640" spans="1:29">
      <c r="A3640">
        <v>4161</v>
      </c>
      <c r="B3640" t="s">
        <v>806</v>
      </c>
      <c r="C3640" t="s">
        <v>5335</v>
      </c>
      <c r="J3640" t="s">
        <v>1457</v>
      </c>
      <c r="K3640">
        <v>0</v>
      </c>
      <c r="N3640" t="b">
        <v>1</v>
      </c>
      <c r="O3640" t="b">
        <v>0</v>
      </c>
      <c r="P3640" t="b">
        <v>0</v>
      </c>
      <c r="Q3640">
        <v>8</v>
      </c>
      <c r="R3640">
        <v>8</v>
      </c>
      <c r="S3640">
        <v>1</v>
      </c>
      <c r="T3640">
        <v>2</v>
      </c>
      <c r="U3640" t="b">
        <v>1</v>
      </c>
      <c r="V3640" t="s">
        <v>1108</v>
      </c>
      <c r="W3640" t="s">
        <v>5285</v>
      </c>
      <c r="X3640" t="s">
        <v>14628</v>
      </c>
      <c r="Y3640">
        <v>16</v>
      </c>
      <c r="Z3640">
        <v>16</v>
      </c>
      <c r="AA3640">
        <v>5</v>
      </c>
      <c r="AB3640">
        <v>5</v>
      </c>
      <c r="AC3640">
        <v>42</v>
      </c>
    </row>
    <row r="3641" spans="1:29">
      <c r="A3641">
        <v>4162</v>
      </c>
      <c r="B3641" t="s">
        <v>806</v>
      </c>
      <c r="C3641" t="s">
        <v>5336</v>
      </c>
      <c r="J3641" t="s">
        <v>1457</v>
      </c>
      <c r="K3641">
        <v>0</v>
      </c>
      <c r="N3641" t="b">
        <v>1</v>
      </c>
      <c r="O3641" t="b">
        <v>0</v>
      </c>
      <c r="P3641" t="b">
        <v>0</v>
      </c>
      <c r="Q3641">
        <v>8</v>
      </c>
      <c r="R3641">
        <v>8</v>
      </c>
      <c r="S3641">
        <v>1</v>
      </c>
      <c r="T3641">
        <v>2</v>
      </c>
      <c r="U3641" t="b">
        <v>1</v>
      </c>
      <c r="V3641" t="s">
        <v>1108</v>
      </c>
      <c r="W3641" t="s">
        <v>5285</v>
      </c>
      <c r="X3641" t="s">
        <v>14630</v>
      </c>
      <c r="Y3641">
        <v>17</v>
      </c>
      <c r="Z3641">
        <v>17</v>
      </c>
      <c r="AA3641">
        <v>4</v>
      </c>
      <c r="AB3641">
        <v>4</v>
      </c>
      <c r="AC3641">
        <v>42</v>
      </c>
    </row>
    <row r="3642" spans="1:29">
      <c r="A3642">
        <v>4163</v>
      </c>
      <c r="B3642" t="s">
        <v>806</v>
      </c>
      <c r="C3642" t="s">
        <v>5337</v>
      </c>
      <c r="J3642" t="s">
        <v>1457</v>
      </c>
      <c r="K3642">
        <v>0</v>
      </c>
      <c r="N3642" t="b">
        <v>1</v>
      </c>
      <c r="O3642" t="b">
        <v>0</v>
      </c>
      <c r="P3642" t="b">
        <v>0</v>
      </c>
      <c r="Q3642">
        <v>8</v>
      </c>
      <c r="R3642">
        <v>8</v>
      </c>
      <c r="S3642">
        <v>1</v>
      </c>
      <c r="T3642">
        <v>2</v>
      </c>
      <c r="U3642" t="b">
        <v>1</v>
      </c>
      <c r="V3642" t="s">
        <v>1108</v>
      </c>
      <c r="W3642" t="s">
        <v>5285</v>
      </c>
      <c r="X3642" t="s">
        <v>14631</v>
      </c>
      <c r="Y3642">
        <v>17</v>
      </c>
      <c r="Z3642">
        <v>17</v>
      </c>
      <c r="AA3642">
        <v>5</v>
      </c>
      <c r="AB3642">
        <v>5</v>
      </c>
      <c r="AC3642">
        <v>42</v>
      </c>
    </row>
    <row r="3643" spans="1:29">
      <c r="A3643">
        <v>4164</v>
      </c>
      <c r="B3643" t="s">
        <v>806</v>
      </c>
      <c r="C3643" t="s">
        <v>5338</v>
      </c>
      <c r="J3643" t="s">
        <v>1457</v>
      </c>
      <c r="K3643">
        <v>0</v>
      </c>
      <c r="N3643" t="b">
        <v>1</v>
      </c>
      <c r="O3643" t="b">
        <v>0</v>
      </c>
      <c r="P3643" t="b">
        <v>0</v>
      </c>
      <c r="Q3643">
        <v>8</v>
      </c>
      <c r="R3643">
        <v>8</v>
      </c>
      <c r="S3643">
        <v>1</v>
      </c>
      <c r="T3643">
        <v>2</v>
      </c>
      <c r="U3643" t="b">
        <v>1</v>
      </c>
      <c r="V3643" t="s">
        <v>1108</v>
      </c>
      <c r="W3643" t="s">
        <v>5285</v>
      </c>
      <c r="X3643" t="s">
        <v>14633</v>
      </c>
      <c r="Y3643">
        <v>18</v>
      </c>
      <c r="Z3643">
        <v>18</v>
      </c>
      <c r="AA3643">
        <v>4</v>
      </c>
      <c r="AB3643">
        <v>4</v>
      </c>
      <c r="AC3643">
        <v>42</v>
      </c>
    </row>
    <row r="3644" spans="1:29">
      <c r="A3644">
        <v>4165</v>
      </c>
      <c r="B3644" t="s">
        <v>806</v>
      </c>
      <c r="C3644" t="s">
        <v>5339</v>
      </c>
      <c r="J3644" t="s">
        <v>1457</v>
      </c>
      <c r="K3644">
        <v>0</v>
      </c>
      <c r="N3644" t="b">
        <v>1</v>
      </c>
      <c r="O3644" t="b">
        <v>0</v>
      </c>
      <c r="P3644" t="b">
        <v>0</v>
      </c>
      <c r="Q3644">
        <v>8</v>
      </c>
      <c r="R3644">
        <v>8</v>
      </c>
      <c r="S3644">
        <v>1</v>
      </c>
      <c r="T3644">
        <v>2</v>
      </c>
      <c r="U3644" t="b">
        <v>1</v>
      </c>
      <c r="V3644" t="s">
        <v>1108</v>
      </c>
      <c r="W3644" t="s">
        <v>5285</v>
      </c>
      <c r="X3644" t="s">
        <v>14634</v>
      </c>
      <c r="Y3644">
        <v>18</v>
      </c>
      <c r="Z3644">
        <v>18</v>
      </c>
      <c r="AA3644">
        <v>5</v>
      </c>
      <c r="AB3644">
        <v>5</v>
      </c>
      <c r="AC3644">
        <v>42</v>
      </c>
    </row>
    <row r="3645" spans="1:29">
      <c r="A3645">
        <v>4166</v>
      </c>
      <c r="B3645" t="s">
        <v>806</v>
      </c>
      <c r="C3645" t="s">
        <v>5340</v>
      </c>
      <c r="J3645" t="s">
        <v>1457</v>
      </c>
      <c r="K3645">
        <v>0</v>
      </c>
      <c r="N3645" t="b">
        <v>1</v>
      </c>
      <c r="O3645" t="b">
        <v>0</v>
      </c>
      <c r="P3645" t="b">
        <v>0</v>
      </c>
      <c r="Q3645">
        <v>8</v>
      </c>
      <c r="R3645">
        <v>8</v>
      </c>
      <c r="S3645">
        <v>1</v>
      </c>
      <c r="T3645">
        <v>2</v>
      </c>
      <c r="U3645" t="b">
        <v>1</v>
      </c>
      <c r="V3645" t="s">
        <v>1108</v>
      </c>
      <c r="W3645" t="s">
        <v>5285</v>
      </c>
      <c r="X3645" t="s">
        <v>14636</v>
      </c>
      <c r="Y3645">
        <v>19</v>
      </c>
      <c r="Z3645">
        <v>19</v>
      </c>
      <c r="AA3645">
        <v>4</v>
      </c>
      <c r="AB3645">
        <v>4</v>
      </c>
      <c r="AC3645">
        <v>42</v>
      </c>
    </row>
    <row r="3646" spans="1:29">
      <c r="A3646">
        <v>4167</v>
      </c>
      <c r="B3646" t="s">
        <v>806</v>
      </c>
      <c r="C3646" t="s">
        <v>5341</v>
      </c>
      <c r="J3646" t="s">
        <v>1457</v>
      </c>
      <c r="K3646">
        <v>0</v>
      </c>
      <c r="N3646" t="b">
        <v>1</v>
      </c>
      <c r="O3646" t="b">
        <v>0</v>
      </c>
      <c r="P3646" t="b">
        <v>0</v>
      </c>
      <c r="Q3646">
        <v>8</v>
      </c>
      <c r="R3646">
        <v>8</v>
      </c>
      <c r="S3646">
        <v>1</v>
      </c>
      <c r="T3646">
        <v>2</v>
      </c>
      <c r="U3646" t="b">
        <v>1</v>
      </c>
      <c r="V3646" t="s">
        <v>1108</v>
      </c>
      <c r="W3646" t="s">
        <v>5285</v>
      </c>
      <c r="X3646" t="s">
        <v>14637</v>
      </c>
      <c r="Y3646">
        <v>19</v>
      </c>
      <c r="Z3646">
        <v>19</v>
      </c>
      <c r="AA3646">
        <v>5</v>
      </c>
      <c r="AB3646">
        <v>5</v>
      </c>
      <c r="AC3646">
        <v>42</v>
      </c>
    </row>
    <row r="3647" spans="1:29">
      <c r="A3647">
        <v>4168</v>
      </c>
      <c r="B3647" t="s">
        <v>806</v>
      </c>
      <c r="C3647" t="s">
        <v>5342</v>
      </c>
      <c r="J3647" t="s">
        <v>1457</v>
      </c>
      <c r="K3647">
        <v>0</v>
      </c>
      <c r="N3647" t="b">
        <v>1</v>
      </c>
      <c r="O3647" t="b">
        <v>0</v>
      </c>
      <c r="P3647" t="b">
        <v>0</v>
      </c>
      <c r="Q3647">
        <v>8</v>
      </c>
      <c r="R3647">
        <v>8</v>
      </c>
      <c r="S3647">
        <v>1</v>
      </c>
      <c r="T3647">
        <v>2</v>
      </c>
      <c r="U3647" t="b">
        <v>1</v>
      </c>
      <c r="V3647" t="s">
        <v>1108</v>
      </c>
      <c r="W3647" t="s">
        <v>5285</v>
      </c>
      <c r="X3647" t="s">
        <v>14639</v>
      </c>
      <c r="Y3647">
        <v>20</v>
      </c>
      <c r="Z3647">
        <v>20</v>
      </c>
      <c r="AA3647">
        <v>4</v>
      </c>
      <c r="AB3647">
        <v>4</v>
      </c>
      <c r="AC3647">
        <v>42</v>
      </c>
    </row>
    <row r="3648" spans="1:29">
      <c r="A3648">
        <v>4169</v>
      </c>
      <c r="B3648" t="s">
        <v>806</v>
      </c>
      <c r="C3648" t="s">
        <v>5343</v>
      </c>
      <c r="J3648" t="s">
        <v>1457</v>
      </c>
      <c r="K3648">
        <v>0</v>
      </c>
      <c r="N3648" t="b">
        <v>1</v>
      </c>
      <c r="O3648" t="b">
        <v>0</v>
      </c>
      <c r="P3648" t="b">
        <v>0</v>
      </c>
      <c r="Q3648">
        <v>8</v>
      </c>
      <c r="R3648">
        <v>8</v>
      </c>
      <c r="S3648">
        <v>1</v>
      </c>
      <c r="T3648">
        <v>2</v>
      </c>
      <c r="U3648" t="b">
        <v>1</v>
      </c>
      <c r="V3648" t="s">
        <v>1108</v>
      </c>
      <c r="W3648" t="s">
        <v>5285</v>
      </c>
      <c r="X3648" t="s">
        <v>14640</v>
      </c>
      <c r="Y3648">
        <v>20</v>
      </c>
      <c r="Z3648">
        <v>20</v>
      </c>
      <c r="AA3648">
        <v>5</v>
      </c>
      <c r="AB3648">
        <v>5</v>
      </c>
      <c r="AC3648">
        <v>42</v>
      </c>
    </row>
    <row r="3649" spans="1:29">
      <c r="A3649">
        <v>4170</v>
      </c>
      <c r="B3649" t="s">
        <v>806</v>
      </c>
      <c r="C3649" t="s">
        <v>5344</v>
      </c>
      <c r="J3649" t="s">
        <v>1457</v>
      </c>
      <c r="K3649">
        <v>0</v>
      </c>
      <c r="N3649" t="b">
        <v>1</v>
      </c>
      <c r="O3649" t="b">
        <v>0</v>
      </c>
      <c r="P3649" t="b">
        <v>0</v>
      </c>
      <c r="Q3649">
        <v>8</v>
      </c>
      <c r="R3649">
        <v>8</v>
      </c>
      <c r="S3649">
        <v>1</v>
      </c>
      <c r="T3649">
        <v>2</v>
      </c>
      <c r="U3649" t="b">
        <v>1</v>
      </c>
      <c r="V3649" t="s">
        <v>1108</v>
      </c>
      <c r="W3649" t="s">
        <v>5285</v>
      </c>
      <c r="X3649" t="s">
        <v>14642</v>
      </c>
      <c r="Y3649">
        <v>21</v>
      </c>
      <c r="Z3649">
        <v>21</v>
      </c>
      <c r="AA3649">
        <v>4</v>
      </c>
      <c r="AB3649">
        <v>4</v>
      </c>
      <c r="AC3649">
        <v>42</v>
      </c>
    </row>
    <row r="3650" spans="1:29">
      <c r="A3650">
        <v>4171</v>
      </c>
      <c r="B3650" t="s">
        <v>806</v>
      </c>
      <c r="C3650" t="s">
        <v>5345</v>
      </c>
      <c r="J3650" t="s">
        <v>1457</v>
      </c>
      <c r="K3650">
        <v>0</v>
      </c>
      <c r="N3650" t="b">
        <v>1</v>
      </c>
      <c r="O3650" t="b">
        <v>0</v>
      </c>
      <c r="P3650" t="b">
        <v>0</v>
      </c>
      <c r="Q3650">
        <v>8</v>
      </c>
      <c r="R3650">
        <v>8</v>
      </c>
      <c r="S3650">
        <v>1</v>
      </c>
      <c r="T3650">
        <v>2</v>
      </c>
      <c r="U3650" t="b">
        <v>1</v>
      </c>
      <c r="V3650" t="s">
        <v>1108</v>
      </c>
      <c r="W3650" t="s">
        <v>5285</v>
      </c>
      <c r="X3650" t="s">
        <v>14643</v>
      </c>
      <c r="Y3650">
        <v>21</v>
      </c>
      <c r="Z3650">
        <v>21</v>
      </c>
      <c r="AA3650">
        <v>5</v>
      </c>
      <c r="AB3650">
        <v>5</v>
      </c>
      <c r="AC3650">
        <v>42</v>
      </c>
    </row>
    <row r="3651" spans="1:29">
      <c r="A3651">
        <v>4172</v>
      </c>
      <c r="B3651" t="s">
        <v>806</v>
      </c>
      <c r="C3651" t="s">
        <v>5346</v>
      </c>
      <c r="J3651" t="s">
        <v>1457</v>
      </c>
      <c r="K3651">
        <v>0</v>
      </c>
      <c r="N3651" t="b">
        <v>1</v>
      </c>
      <c r="O3651" t="b">
        <v>0</v>
      </c>
      <c r="P3651" t="b">
        <v>0</v>
      </c>
      <c r="Q3651">
        <v>8</v>
      </c>
      <c r="R3651">
        <v>8</v>
      </c>
      <c r="S3651">
        <v>1</v>
      </c>
      <c r="T3651">
        <v>2</v>
      </c>
      <c r="U3651" t="b">
        <v>1</v>
      </c>
      <c r="V3651" t="s">
        <v>1108</v>
      </c>
      <c r="W3651" t="s">
        <v>5285</v>
      </c>
      <c r="X3651" t="s">
        <v>14462</v>
      </c>
      <c r="Y3651">
        <v>22</v>
      </c>
      <c r="Z3651">
        <v>22</v>
      </c>
      <c r="AA3651">
        <v>4</v>
      </c>
      <c r="AB3651">
        <v>4</v>
      </c>
      <c r="AC3651">
        <v>42</v>
      </c>
    </row>
    <row r="3652" spans="1:29">
      <c r="A3652">
        <v>4173</v>
      </c>
      <c r="B3652" t="s">
        <v>806</v>
      </c>
      <c r="C3652" t="s">
        <v>5347</v>
      </c>
      <c r="J3652" t="s">
        <v>1457</v>
      </c>
      <c r="K3652">
        <v>0</v>
      </c>
      <c r="N3652" t="b">
        <v>1</v>
      </c>
      <c r="O3652" t="b">
        <v>0</v>
      </c>
      <c r="P3652" t="b">
        <v>0</v>
      </c>
      <c r="Q3652">
        <v>8</v>
      </c>
      <c r="R3652">
        <v>8</v>
      </c>
      <c r="S3652">
        <v>1</v>
      </c>
      <c r="T3652">
        <v>2</v>
      </c>
      <c r="U3652" t="b">
        <v>1</v>
      </c>
      <c r="V3652" t="s">
        <v>1108</v>
      </c>
      <c r="W3652" t="s">
        <v>5285</v>
      </c>
      <c r="X3652" t="s">
        <v>14645</v>
      </c>
      <c r="Y3652">
        <v>22</v>
      </c>
      <c r="Z3652">
        <v>22</v>
      </c>
      <c r="AA3652">
        <v>5</v>
      </c>
      <c r="AB3652">
        <v>5</v>
      </c>
      <c r="AC3652">
        <v>42</v>
      </c>
    </row>
    <row r="3653" spans="1:29">
      <c r="A3653">
        <v>4174</v>
      </c>
      <c r="B3653" t="s">
        <v>806</v>
      </c>
      <c r="C3653" t="s">
        <v>5348</v>
      </c>
      <c r="J3653" t="s">
        <v>1457</v>
      </c>
      <c r="K3653">
        <v>0</v>
      </c>
      <c r="N3653" t="b">
        <v>1</v>
      </c>
      <c r="O3653" t="b">
        <v>0</v>
      </c>
      <c r="P3653" t="b">
        <v>0</v>
      </c>
      <c r="Q3653">
        <v>8</v>
      </c>
      <c r="R3653">
        <v>8</v>
      </c>
      <c r="S3653">
        <v>1</v>
      </c>
      <c r="T3653">
        <v>2</v>
      </c>
      <c r="U3653" t="b">
        <v>1</v>
      </c>
      <c r="V3653" t="s">
        <v>1108</v>
      </c>
      <c r="W3653" t="s">
        <v>5285</v>
      </c>
      <c r="X3653" t="s">
        <v>14463</v>
      </c>
      <c r="Y3653">
        <v>23</v>
      </c>
      <c r="Z3653">
        <v>23</v>
      </c>
      <c r="AA3653">
        <v>4</v>
      </c>
      <c r="AB3653">
        <v>4</v>
      </c>
      <c r="AC3653">
        <v>42</v>
      </c>
    </row>
    <row r="3654" spans="1:29">
      <c r="A3654">
        <v>4175</v>
      </c>
      <c r="B3654" t="s">
        <v>806</v>
      </c>
      <c r="C3654" t="s">
        <v>5349</v>
      </c>
      <c r="J3654" t="s">
        <v>1457</v>
      </c>
      <c r="K3654">
        <v>0</v>
      </c>
      <c r="N3654" t="b">
        <v>1</v>
      </c>
      <c r="O3654" t="b">
        <v>0</v>
      </c>
      <c r="P3654" t="b">
        <v>0</v>
      </c>
      <c r="Q3654">
        <v>8</v>
      </c>
      <c r="R3654">
        <v>8</v>
      </c>
      <c r="S3654">
        <v>1</v>
      </c>
      <c r="T3654">
        <v>2</v>
      </c>
      <c r="U3654" t="b">
        <v>1</v>
      </c>
      <c r="V3654" t="s">
        <v>1108</v>
      </c>
      <c r="W3654" t="s">
        <v>5285</v>
      </c>
      <c r="X3654" t="s">
        <v>14647</v>
      </c>
      <c r="Y3654">
        <v>23</v>
      </c>
      <c r="Z3654">
        <v>23</v>
      </c>
      <c r="AA3654">
        <v>5</v>
      </c>
      <c r="AB3654">
        <v>5</v>
      </c>
      <c r="AC3654">
        <v>42</v>
      </c>
    </row>
    <row r="3655" spans="1:29">
      <c r="A3655">
        <v>4176</v>
      </c>
      <c r="B3655" t="s">
        <v>806</v>
      </c>
      <c r="C3655" t="s">
        <v>5350</v>
      </c>
      <c r="J3655" t="s">
        <v>1457</v>
      </c>
      <c r="K3655">
        <v>0</v>
      </c>
      <c r="N3655" t="b">
        <v>1</v>
      </c>
      <c r="O3655" t="b">
        <v>0</v>
      </c>
      <c r="P3655" t="b">
        <v>0</v>
      </c>
      <c r="Q3655">
        <v>8</v>
      </c>
      <c r="R3655">
        <v>8</v>
      </c>
      <c r="S3655">
        <v>1</v>
      </c>
      <c r="T3655">
        <v>2</v>
      </c>
      <c r="U3655" t="b">
        <v>1</v>
      </c>
      <c r="V3655" t="s">
        <v>1108</v>
      </c>
      <c r="W3655" t="s">
        <v>5285</v>
      </c>
      <c r="X3655" t="s">
        <v>14464</v>
      </c>
      <c r="Y3655">
        <v>24</v>
      </c>
      <c r="Z3655">
        <v>24</v>
      </c>
      <c r="AA3655">
        <v>4</v>
      </c>
      <c r="AB3655">
        <v>4</v>
      </c>
      <c r="AC3655">
        <v>42</v>
      </c>
    </row>
    <row r="3656" spans="1:29">
      <c r="A3656">
        <v>4177</v>
      </c>
      <c r="B3656" t="s">
        <v>806</v>
      </c>
      <c r="C3656" t="s">
        <v>5351</v>
      </c>
      <c r="J3656" t="s">
        <v>1457</v>
      </c>
      <c r="K3656">
        <v>0</v>
      </c>
      <c r="N3656" t="b">
        <v>1</v>
      </c>
      <c r="O3656" t="b">
        <v>0</v>
      </c>
      <c r="P3656" t="b">
        <v>0</v>
      </c>
      <c r="Q3656">
        <v>8</v>
      </c>
      <c r="R3656">
        <v>8</v>
      </c>
      <c r="S3656">
        <v>1</v>
      </c>
      <c r="T3656">
        <v>2</v>
      </c>
      <c r="U3656" t="b">
        <v>1</v>
      </c>
      <c r="V3656" t="s">
        <v>1108</v>
      </c>
      <c r="W3656" t="s">
        <v>5285</v>
      </c>
      <c r="X3656" t="s">
        <v>14649</v>
      </c>
      <c r="Y3656">
        <v>24</v>
      </c>
      <c r="Z3656">
        <v>24</v>
      </c>
      <c r="AA3656">
        <v>5</v>
      </c>
      <c r="AB3656">
        <v>5</v>
      </c>
      <c r="AC3656">
        <v>42</v>
      </c>
    </row>
    <row r="3657" spans="1:29">
      <c r="A3657">
        <v>4178</v>
      </c>
      <c r="B3657" t="s">
        <v>806</v>
      </c>
      <c r="C3657" t="s">
        <v>5352</v>
      </c>
      <c r="J3657" t="s">
        <v>1457</v>
      </c>
      <c r="K3657">
        <v>0</v>
      </c>
      <c r="N3657" t="b">
        <v>1</v>
      </c>
      <c r="O3657" t="b">
        <v>0</v>
      </c>
      <c r="P3657" t="b">
        <v>0</v>
      </c>
      <c r="Q3657">
        <v>8</v>
      </c>
      <c r="R3657">
        <v>8</v>
      </c>
      <c r="S3657">
        <v>1</v>
      </c>
      <c r="T3657">
        <v>2</v>
      </c>
      <c r="U3657" t="b">
        <v>1</v>
      </c>
      <c r="V3657" t="s">
        <v>1108</v>
      </c>
      <c r="W3657" t="s">
        <v>5285</v>
      </c>
      <c r="X3657" t="s">
        <v>14651</v>
      </c>
      <c r="Y3657">
        <v>25</v>
      </c>
      <c r="Z3657">
        <v>25</v>
      </c>
      <c r="AA3657">
        <v>4</v>
      </c>
      <c r="AB3657">
        <v>4</v>
      </c>
      <c r="AC3657">
        <v>42</v>
      </c>
    </row>
    <row r="3658" spans="1:29">
      <c r="A3658">
        <v>4179</v>
      </c>
      <c r="B3658" t="s">
        <v>806</v>
      </c>
      <c r="C3658" t="s">
        <v>5353</v>
      </c>
      <c r="J3658" t="s">
        <v>1457</v>
      </c>
      <c r="K3658">
        <v>0</v>
      </c>
      <c r="N3658" t="b">
        <v>1</v>
      </c>
      <c r="O3658" t="b">
        <v>0</v>
      </c>
      <c r="P3658" t="b">
        <v>0</v>
      </c>
      <c r="Q3658">
        <v>8</v>
      </c>
      <c r="R3658">
        <v>8</v>
      </c>
      <c r="S3658">
        <v>1</v>
      </c>
      <c r="T3658">
        <v>2</v>
      </c>
      <c r="U3658" t="b">
        <v>1</v>
      </c>
      <c r="V3658" t="s">
        <v>1108</v>
      </c>
      <c r="W3658" t="s">
        <v>5285</v>
      </c>
      <c r="X3658" t="s">
        <v>14652</v>
      </c>
      <c r="Y3658">
        <v>25</v>
      </c>
      <c r="Z3658">
        <v>25</v>
      </c>
      <c r="AA3658">
        <v>5</v>
      </c>
      <c r="AB3658">
        <v>5</v>
      </c>
      <c r="AC3658">
        <v>42</v>
      </c>
    </row>
    <row r="3659" spans="1:29">
      <c r="A3659">
        <v>4180</v>
      </c>
      <c r="B3659" t="s">
        <v>806</v>
      </c>
      <c r="C3659" t="s">
        <v>5354</v>
      </c>
      <c r="J3659" t="s">
        <v>1457</v>
      </c>
      <c r="K3659">
        <v>0</v>
      </c>
      <c r="N3659" t="b">
        <v>1</v>
      </c>
      <c r="O3659" t="b">
        <v>0</v>
      </c>
      <c r="P3659" t="b">
        <v>0</v>
      </c>
      <c r="Q3659">
        <v>8</v>
      </c>
      <c r="R3659">
        <v>8</v>
      </c>
      <c r="S3659">
        <v>1</v>
      </c>
      <c r="T3659">
        <v>2</v>
      </c>
      <c r="U3659" t="b">
        <v>1</v>
      </c>
      <c r="V3659" t="s">
        <v>1108</v>
      </c>
      <c r="W3659" t="s">
        <v>5285</v>
      </c>
      <c r="X3659" t="s">
        <v>14537</v>
      </c>
      <c r="Y3659">
        <v>26</v>
      </c>
      <c r="Z3659">
        <v>26</v>
      </c>
      <c r="AA3659">
        <v>4</v>
      </c>
      <c r="AB3659">
        <v>4</v>
      </c>
      <c r="AC3659">
        <v>42</v>
      </c>
    </row>
    <row r="3660" spans="1:29">
      <c r="A3660">
        <v>4181</v>
      </c>
      <c r="B3660" t="s">
        <v>806</v>
      </c>
      <c r="C3660" t="s">
        <v>5355</v>
      </c>
      <c r="J3660" t="s">
        <v>1457</v>
      </c>
      <c r="K3660">
        <v>0</v>
      </c>
      <c r="N3660" t="b">
        <v>1</v>
      </c>
      <c r="O3660" t="b">
        <v>0</v>
      </c>
      <c r="P3660" t="b">
        <v>0</v>
      </c>
      <c r="Q3660">
        <v>8</v>
      </c>
      <c r="R3660">
        <v>8</v>
      </c>
      <c r="S3660">
        <v>1</v>
      </c>
      <c r="T3660">
        <v>2</v>
      </c>
      <c r="U3660" t="b">
        <v>1</v>
      </c>
      <c r="V3660" t="s">
        <v>1108</v>
      </c>
      <c r="W3660" t="s">
        <v>5285</v>
      </c>
      <c r="X3660" t="s">
        <v>14654</v>
      </c>
      <c r="Y3660">
        <v>26</v>
      </c>
      <c r="Z3660">
        <v>26</v>
      </c>
      <c r="AA3660">
        <v>5</v>
      </c>
      <c r="AB3660">
        <v>5</v>
      </c>
      <c r="AC3660">
        <v>42</v>
      </c>
    </row>
    <row r="3661" spans="1:29">
      <c r="A3661">
        <v>4182</v>
      </c>
      <c r="B3661" t="s">
        <v>806</v>
      </c>
      <c r="C3661" t="s">
        <v>5356</v>
      </c>
      <c r="J3661" t="s">
        <v>1457</v>
      </c>
      <c r="K3661">
        <v>0</v>
      </c>
      <c r="N3661" t="b">
        <v>1</v>
      </c>
      <c r="O3661" t="b">
        <v>0</v>
      </c>
      <c r="P3661" t="b">
        <v>0</v>
      </c>
      <c r="Q3661">
        <v>8</v>
      </c>
      <c r="R3661">
        <v>8</v>
      </c>
      <c r="S3661">
        <v>1</v>
      </c>
      <c r="T3661">
        <v>2</v>
      </c>
      <c r="U3661" t="b">
        <v>1</v>
      </c>
      <c r="V3661" t="s">
        <v>1108</v>
      </c>
      <c r="W3661" t="s">
        <v>5285</v>
      </c>
      <c r="X3661" t="s">
        <v>14765</v>
      </c>
      <c r="Y3661">
        <v>27</v>
      </c>
      <c r="Z3661">
        <v>27</v>
      </c>
      <c r="AA3661">
        <v>4</v>
      </c>
      <c r="AB3661">
        <v>4</v>
      </c>
      <c r="AC3661">
        <v>42</v>
      </c>
    </row>
    <row r="3662" spans="1:29">
      <c r="A3662">
        <v>4183</v>
      </c>
      <c r="B3662" t="s">
        <v>806</v>
      </c>
      <c r="C3662" t="s">
        <v>5357</v>
      </c>
      <c r="J3662" t="s">
        <v>1457</v>
      </c>
      <c r="K3662">
        <v>0</v>
      </c>
      <c r="N3662" t="b">
        <v>1</v>
      </c>
      <c r="O3662" t="b">
        <v>0</v>
      </c>
      <c r="P3662" t="b">
        <v>0</v>
      </c>
      <c r="Q3662">
        <v>8</v>
      </c>
      <c r="R3662">
        <v>8</v>
      </c>
      <c r="S3662">
        <v>1</v>
      </c>
      <c r="T3662">
        <v>2</v>
      </c>
      <c r="U3662" t="b">
        <v>1</v>
      </c>
      <c r="V3662" t="s">
        <v>1108</v>
      </c>
      <c r="W3662" t="s">
        <v>5285</v>
      </c>
      <c r="X3662" t="s">
        <v>14766</v>
      </c>
      <c r="Y3662">
        <v>27</v>
      </c>
      <c r="Z3662">
        <v>27</v>
      </c>
      <c r="AA3662">
        <v>5</v>
      </c>
      <c r="AB3662">
        <v>5</v>
      </c>
      <c r="AC3662">
        <v>42</v>
      </c>
    </row>
    <row r="3663" spans="1:29">
      <c r="A3663">
        <v>4184</v>
      </c>
      <c r="B3663" t="s">
        <v>806</v>
      </c>
      <c r="C3663" t="s">
        <v>5358</v>
      </c>
      <c r="J3663" t="s">
        <v>1457</v>
      </c>
      <c r="K3663">
        <v>0</v>
      </c>
      <c r="N3663" t="b">
        <v>1</v>
      </c>
      <c r="O3663" t="b">
        <v>0</v>
      </c>
      <c r="P3663" t="b">
        <v>0</v>
      </c>
      <c r="Q3663">
        <v>8</v>
      </c>
      <c r="R3663">
        <v>8</v>
      </c>
      <c r="S3663">
        <v>1</v>
      </c>
      <c r="T3663">
        <v>2</v>
      </c>
      <c r="U3663" t="b">
        <v>1</v>
      </c>
      <c r="V3663" t="s">
        <v>1108</v>
      </c>
      <c r="W3663" t="s">
        <v>5285</v>
      </c>
      <c r="X3663" t="s">
        <v>14538</v>
      </c>
      <c r="Y3663">
        <v>28</v>
      </c>
      <c r="Z3663">
        <v>28</v>
      </c>
      <c r="AA3663">
        <v>4</v>
      </c>
      <c r="AB3663">
        <v>4</v>
      </c>
      <c r="AC3663">
        <v>42</v>
      </c>
    </row>
    <row r="3664" spans="1:29">
      <c r="A3664">
        <v>4185</v>
      </c>
      <c r="B3664" t="s">
        <v>806</v>
      </c>
      <c r="C3664" t="s">
        <v>5359</v>
      </c>
      <c r="J3664" t="s">
        <v>1457</v>
      </c>
      <c r="K3664">
        <v>0</v>
      </c>
      <c r="N3664" t="b">
        <v>1</v>
      </c>
      <c r="O3664" t="b">
        <v>0</v>
      </c>
      <c r="P3664" t="b">
        <v>0</v>
      </c>
      <c r="Q3664">
        <v>8</v>
      </c>
      <c r="R3664">
        <v>8</v>
      </c>
      <c r="S3664">
        <v>1</v>
      </c>
      <c r="T3664">
        <v>2</v>
      </c>
      <c r="U3664" t="b">
        <v>1</v>
      </c>
      <c r="V3664" t="s">
        <v>1108</v>
      </c>
      <c r="W3664" t="s">
        <v>5285</v>
      </c>
      <c r="X3664" t="s">
        <v>14690</v>
      </c>
      <c r="Y3664">
        <v>28</v>
      </c>
      <c r="Z3664">
        <v>28</v>
      </c>
      <c r="AA3664">
        <v>5</v>
      </c>
      <c r="AB3664">
        <v>5</v>
      </c>
      <c r="AC3664">
        <v>42</v>
      </c>
    </row>
    <row r="3665" spans="1:29">
      <c r="A3665">
        <v>4186</v>
      </c>
      <c r="B3665" t="s">
        <v>806</v>
      </c>
      <c r="C3665" t="s">
        <v>5360</v>
      </c>
      <c r="J3665" t="s">
        <v>1457</v>
      </c>
      <c r="K3665">
        <v>0</v>
      </c>
      <c r="N3665" t="b">
        <v>1</v>
      </c>
      <c r="O3665" t="b">
        <v>0</v>
      </c>
      <c r="P3665" t="b">
        <v>0</v>
      </c>
      <c r="Q3665">
        <v>8</v>
      </c>
      <c r="R3665">
        <v>8</v>
      </c>
      <c r="S3665">
        <v>1</v>
      </c>
      <c r="T3665">
        <v>2</v>
      </c>
      <c r="U3665" t="b">
        <v>1</v>
      </c>
      <c r="V3665" t="s">
        <v>1108</v>
      </c>
      <c r="W3665" t="s">
        <v>5285</v>
      </c>
      <c r="X3665" t="s">
        <v>14767</v>
      </c>
      <c r="Y3665">
        <v>29</v>
      </c>
      <c r="Z3665">
        <v>29</v>
      </c>
      <c r="AA3665">
        <v>4</v>
      </c>
      <c r="AB3665">
        <v>4</v>
      </c>
      <c r="AC3665">
        <v>42</v>
      </c>
    </row>
    <row r="3666" spans="1:29">
      <c r="A3666">
        <v>4187</v>
      </c>
      <c r="B3666" t="s">
        <v>806</v>
      </c>
      <c r="C3666" t="s">
        <v>5361</v>
      </c>
      <c r="J3666" t="s">
        <v>1457</v>
      </c>
      <c r="K3666">
        <v>0</v>
      </c>
      <c r="N3666" t="b">
        <v>1</v>
      </c>
      <c r="O3666" t="b">
        <v>0</v>
      </c>
      <c r="P3666" t="b">
        <v>0</v>
      </c>
      <c r="Q3666">
        <v>8</v>
      </c>
      <c r="R3666">
        <v>8</v>
      </c>
      <c r="S3666">
        <v>1</v>
      </c>
      <c r="T3666">
        <v>2</v>
      </c>
      <c r="U3666" t="b">
        <v>1</v>
      </c>
      <c r="V3666" t="s">
        <v>1108</v>
      </c>
      <c r="W3666" t="s">
        <v>5285</v>
      </c>
      <c r="X3666" t="s">
        <v>14768</v>
      </c>
      <c r="Y3666">
        <v>29</v>
      </c>
      <c r="Z3666">
        <v>29</v>
      </c>
      <c r="AA3666">
        <v>5</v>
      </c>
      <c r="AB3666">
        <v>5</v>
      </c>
      <c r="AC3666">
        <v>42</v>
      </c>
    </row>
    <row r="3667" spans="1:29">
      <c r="A3667">
        <v>4188</v>
      </c>
      <c r="B3667" t="s">
        <v>806</v>
      </c>
      <c r="C3667" t="s">
        <v>5362</v>
      </c>
      <c r="J3667" t="s">
        <v>1457</v>
      </c>
      <c r="K3667">
        <v>0</v>
      </c>
      <c r="N3667" t="b">
        <v>1</v>
      </c>
      <c r="O3667" t="b">
        <v>0</v>
      </c>
      <c r="P3667" t="b">
        <v>0</v>
      </c>
      <c r="Q3667">
        <v>8</v>
      </c>
      <c r="R3667">
        <v>8</v>
      </c>
      <c r="S3667">
        <v>1</v>
      </c>
      <c r="T3667">
        <v>2</v>
      </c>
      <c r="U3667" t="b">
        <v>1</v>
      </c>
      <c r="V3667" t="s">
        <v>1108</v>
      </c>
      <c r="W3667" t="s">
        <v>5285</v>
      </c>
      <c r="X3667" t="s">
        <v>14769</v>
      </c>
      <c r="Y3667">
        <v>30</v>
      </c>
      <c r="Z3667">
        <v>30</v>
      </c>
      <c r="AA3667">
        <v>4</v>
      </c>
      <c r="AB3667">
        <v>4</v>
      </c>
      <c r="AC3667">
        <v>42</v>
      </c>
    </row>
    <row r="3668" spans="1:29">
      <c r="A3668">
        <v>4189</v>
      </c>
      <c r="B3668" t="s">
        <v>806</v>
      </c>
      <c r="C3668" t="s">
        <v>5363</v>
      </c>
      <c r="J3668" t="s">
        <v>1457</v>
      </c>
      <c r="K3668">
        <v>0</v>
      </c>
      <c r="N3668" t="b">
        <v>1</v>
      </c>
      <c r="O3668" t="b">
        <v>0</v>
      </c>
      <c r="P3668" t="b">
        <v>0</v>
      </c>
      <c r="Q3668">
        <v>8</v>
      </c>
      <c r="R3668">
        <v>8</v>
      </c>
      <c r="S3668">
        <v>1</v>
      </c>
      <c r="T3668">
        <v>2</v>
      </c>
      <c r="U3668" t="b">
        <v>1</v>
      </c>
      <c r="V3668" t="s">
        <v>1108</v>
      </c>
      <c r="W3668" t="s">
        <v>5285</v>
      </c>
      <c r="X3668" t="s">
        <v>14555</v>
      </c>
      <c r="Y3668">
        <v>30</v>
      </c>
      <c r="Z3668">
        <v>30</v>
      </c>
      <c r="AA3668">
        <v>5</v>
      </c>
      <c r="AB3668">
        <v>5</v>
      </c>
      <c r="AC3668">
        <v>42</v>
      </c>
    </row>
    <row r="3669" spans="1:29">
      <c r="A3669">
        <v>4190</v>
      </c>
      <c r="B3669" t="s">
        <v>806</v>
      </c>
      <c r="C3669" t="s">
        <v>5364</v>
      </c>
      <c r="J3669" t="s">
        <v>1457</v>
      </c>
      <c r="K3669">
        <v>0</v>
      </c>
      <c r="N3669" t="b">
        <v>1</v>
      </c>
      <c r="O3669" t="b">
        <v>0</v>
      </c>
      <c r="P3669" t="b">
        <v>0</v>
      </c>
      <c r="Q3669">
        <v>8</v>
      </c>
      <c r="R3669">
        <v>8</v>
      </c>
      <c r="S3669">
        <v>1</v>
      </c>
      <c r="T3669">
        <v>2</v>
      </c>
      <c r="U3669" t="b">
        <v>1</v>
      </c>
      <c r="V3669" t="s">
        <v>1108</v>
      </c>
      <c r="W3669" t="s">
        <v>5285</v>
      </c>
      <c r="X3669" t="s">
        <v>14770</v>
      </c>
      <c r="Y3669">
        <v>31</v>
      </c>
      <c r="Z3669">
        <v>31</v>
      </c>
      <c r="AA3669">
        <v>4</v>
      </c>
      <c r="AB3669">
        <v>4</v>
      </c>
      <c r="AC3669">
        <v>42</v>
      </c>
    </row>
    <row r="3670" spans="1:29">
      <c r="A3670">
        <v>4191</v>
      </c>
      <c r="B3670" t="s">
        <v>806</v>
      </c>
      <c r="C3670" t="s">
        <v>5365</v>
      </c>
      <c r="J3670" t="s">
        <v>1457</v>
      </c>
      <c r="K3670">
        <v>0</v>
      </c>
      <c r="N3670" t="b">
        <v>1</v>
      </c>
      <c r="O3670" t="b">
        <v>0</v>
      </c>
      <c r="P3670" t="b">
        <v>0</v>
      </c>
      <c r="Q3670">
        <v>8</v>
      </c>
      <c r="R3670">
        <v>8</v>
      </c>
      <c r="S3670">
        <v>1</v>
      </c>
      <c r="T3670">
        <v>2</v>
      </c>
      <c r="U3670" t="b">
        <v>1</v>
      </c>
      <c r="V3670" t="s">
        <v>1108</v>
      </c>
      <c r="W3670" t="s">
        <v>5285</v>
      </c>
      <c r="X3670" t="s">
        <v>14771</v>
      </c>
      <c r="Y3670">
        <v>31</v>
      </c>
      <c r="Z3670">
        <v>31</v>
      </c>
      <c r="AA3670">
        <v>5</v>
      </c>
      <c r="AB3670">
        <v>5</v>
      </c>
      <c r="AC3670">
        <v>42</v>
      </c>
    </row>
    <row r="3671" spans="1:29">
      <c r="A3671">
        <v>4192</v>
      </c>
      <c r="B3671" t="s">
        <v>806</v>
      </c>
      <c r="C3671" t="s">
        <v>5366</v>
      </c>
      <c r="J3671" t="s">
        <v>1457</v>
      </c>
      <c r="K3671">
        <v>0</v>
      </c>
      <c r="N3671" t="b">
        <v>1</v>
      </c>
      <c r="O3671" t="b">
        <v>0</v>
      </c>
      <c r="P3671" t="b">
        <v>0</v>
      </c>
      <c r="Q3671">
        <v>8</v>
      </c>
      <c r="R3671">
        <v>8</v>
      </c>
      <c r="S3671">
        <v>1</v>
      </c>
      <c r="T3671">
        <v>2</v>
      </c>
      <c r="U3671" t="b">
        <v>1</v>
      </c>
      <c r="V3671" t="s">
        <v>1108</v>
      </c>
      <c r="W3671" t="s">
        <v>5285</v>
      </c>
      <c r="X3671" t="s">
        <v>14793</v>
      </c>
      <c r="Y3671">
        <v>32</v>
      </c>
      <c r="Z3671">
        <v>32</v>
      </c>
      <c r="AA3671">
        <v>4</v>
      </c>
      <c r="AB3671">
        <v>4</v>
      </c>
      <c r="AC3671">
        <v>42</v>
      </c>
    </row>
    <row r="3672" spans="1:29">
      <c r="A3672">
        <v>4193</v>
      </c>
      <c r="B3672" t="s">
        <v>806</v>
      </c>
      <c r="C3672" t="s">
        <v>5367</v>
      </c>
      <c r="J3672" t="s">
        <v>1457</v>
      </c>
      <c r="K3672">
        <v>0</v>
      </c>
      <c r="N3672" t="b">
        <v>1</v>
      </c>
      <c r="O3672" t="b">
        <v>0</v>
      </c>
      <c r="P3672" t="b">
        <v>0</v>
      </c>
      <c r="Q3672">
        <v>8</v>
      </c>
      <c r="R3672">
        <v>8</v>
      </c>
      <c r="S3672">
        <v>1</v>
      </c>
      <c r="T3672">
        <v>2</v>
      </c>
      <c r="U3672" t="b">
        <v>1</v>
      </c>
      <c r="V3672" t="s">
        <v>1108</v>
      </c>
      <c r="W3672" t="s">
        <v>5285</v>
      </c>
      <c r="X3672" t="s">
        <v>14794</v>
      </c>
      <c r="Y3672">
        <v>32</v>
      </c>
      <c r="Z3672">
        <v>32</v>
      </c>
      <c r="AA3672">
        <v>5</v>
      </c>
      <c r="AB3672">
        <v>5</v>
      </c>
      <c r="AC3672">
        <v>42</v>
      </c>
    </row>
    <row r="3673" spans="1:29">
      <c r="A3673">
        <v>4194</v>
      </c>
      <c r="B3673" t="s">
        <v>806</v>
      </c>
      <c r="C3673" t="s">
        <v>5368</v>
      </c>
      <c r="J3673" t="s">
        <v>1457</v>
      </c>
      <c r="K3673">
        <v>0</v>
      </c>
      <c r="N3673" t="b">
        <v>1</v>
      </c>
      <c r="O3673" t="b">
        <v>0</v>
      </c>
      <c r="P3673" t="b">
        <v>0</v>
      </c>
      <c r="Q3673">
        <v>8</v>
      </c>
      <c r="R3673">
        <v>8</v>
      </c>
      <c r="S3673">
        <v>1</v>
      </c>
      <c r="T3673">
        <v>2</v>
      </c>
      <c r="U3673" t="b">
        <v>1</v>
      </c>
      <c r="V3673" t="s">
        <v>1108</v>
      </c>
      <c r="W3673" t="s">
        <v>5285</v>
      </c>
      <c r="X3673" t="s">
        <v>14795</v>
      </c>
      <c r="Y3673">
        <v>33</v>
      </c>
      <c r="Z3673">
        <v>33</v>
      </c>
      <c r="AA3673">
        <v>4</v>
      </c>
      <c r="AB3673">
        <v>4</v>
      </c>
      <c r="AC3673">
        <v>42</v>
      </c>
    </row>
    <row r="3674" spans="1:29">
      <c r="A3674">
        <v>4195</v>
      </c>
      <c r="B3674" t="s">
        <v>806</v>
      </c>
      <c r="C3674" t="s">
        <v>5369</v>
      </c>
      <c r="J3674" t="s">
        <v>1457</v>
      </c>
      <c r="K3674">
        <v>0</v>
      </c>
      <c r="N3674" t="b">
        <v>1</v>
      </c>
      <c r="O3674" t="b">
        <v>0</v>
      </c>
      <c r="P3674" t="b">
        <v>0</v>
      </c>
      <c r="Q3674">
        <v>8</v>
      </c>
      <c r="R3674">
        <v>8</v>
      </c>
      <c r="S3674">
        <v>1</v>
      </c>
      <c r="T3674">
        <v>2</v>
      </c>
      <c r="U3674" t="b">
        <v>1</v>
      </c>
      <c r="V3674" t="s">
        <v>1108</v>
      </c>
      <c r="W3674" t="s">
        <v>5285</v>
      </c>
      <c r="X3674" t="s">
        <v>14796</v>
      </c>
      <c r="Y3674">
        <v>33</v>
      </c>
      <c r="Z3674">
        <v>33</v>
      </c>
      <c r="AA3674">
        <v>5</v>
      </c>
      <c r="AB3674">
        <v>5</v>
      </c>
      <c r="AC3674">
        <v>42</v>
      </c>
    </row>
    <row r="3675" spans="1:29">
      <c r="A3675">
        <v>4196</v>
      </c>
      <c r="B3675" t="s">
        <v>806</v>
      </c>
      <c r="C3675" t="s">
        <v>5370</v>
      </c>
      <c r="J3675" t="s">
        <v>1457</v>
      </c>
      <c r="K3675">
        <v>0</v>
      </c>
      <c r="N3675" t="b">
        <v>1</v>
      </c>
      <c r="O3675" t="b">
        <v>0</v>
      </c>
      <c r="P3675" t="b">
        <v>0</v>
      </c>
      <c r="Q3675">
        <v>8</v>
      </c>
      <c r="R3675">
        <v>8</v>
      </c>
      <c r="S3675">
        <v>1</v>
      </c>
      <c r="T3675">
        <v>2</v>
      </c>
      <c r="U3675" t="b">
        <v>1</v>
      </c>
      <c r="V3675" t="s">
        <v>1108</v>
      </c>
      <c r="W3675" t="s">
        <v>5285</v>
      </c>
      <c r="X3675" t="s">
        <v>14797</v>
      </c>
      <c r="Y3675">
        <v>34</v>
      </c>
      <c r="Z3675">
        <v>34</v>
      </c>
      <c r="AA3675">
        <v>4</v>
      </c>
      <c r="AB3675">
        <v>4</v>
      </c>
      <c r="AC3675">
        <v>42</v>
      </c>
    </row>
    <row r="3676" spans="1:29">
      <c r="A3676">
        <v>4197</v>
      </c>
      <c r="B3676" t="s">
        <v>806</v>
      </c>
      <c r="C3676" t="s">
        <v>5371</v>
      </c>
      <c r="J3676" t="s">
        <v>1457</v>
      </c>
      <c r="K3676">
        <v>0</v>
      </c>
      <c r="N3676" t="b">
        <v>1</v>
      </c>
      <c r="O3676" t="b">
        <v>0</v>
      </c>
      <c r="P3676" t="b">
        <v>0</v>
      </c>
      <c r="Q3676">
        <v>8</v>
      </c>
      <c r="R3676">
        <v>8</v>
      </c>
      <c r="S3676">
        <v>1</v>
      </c>
      <c r="T3676">
        <v>2</v>
      </c>
      <c r="U3676" t="b">
        <v>1</v>
      </c>
      <c r="V3676" t="s">
        <v>1108</v>
      </c>
      <c r="W3676" t="s">
        <v>5285</v>
      </c>
      <c r="X3676" t="s">
        <v>14798</v>
      </c>
      <c r="Y3676">
        <v>34</v>
      </c>
      <c r="Z3676">
        <v>34</v>
      </c>
      <c r="AA3676">
        <v>5</v>
      </c>
      <c r="AB3676">
        <v>5</v>
      </c>
      <c r="AC3676">
        <v>42</v>
      </c>
    </row>
    <row r="3677" spans="1:29">
      <c r="A3677">
        <v>4198</v>
      </c>
      <c r="B3677" t="s">
        <v>806</v>
      </c>
      <c r="C3677" t="s">
        <v>5372</v>
      </c>
      <c r="J3677" t="s">
        <v>1457</v>
      </c>
      <c r="K3677">
        <v>0</v>
      </c>
      <c r="N3677" t="b">
        <v>1</v>
      </c>
      <c r="O3677" t="b">
        <v>0</v>
      </c>
      <c r="P3677" t="b">
        <v>0</v>
      </c>
      <c r="Q3677">
        <v>8</v>
      </c>
      <c r="R3677">
        <v>8</v>
      </c>
      <c r="S3677">
        <v>1</v>
      </c>
      <c r="T3677">
        <v>2</v>
      </c>
      <c r="U3677" t="b">
        <v>1</v>
      </c>
      <c r="V3677" t="s">
        <v>1108</v>
      </c>
      <c r="W3677" t="s">
        <v>5285</v>
      </c>
      <c r="X3677" t="s">
        <v>14773</v>
      </c>
      <c r="Y3677">
        <v>35</v>
      </c>
      <c r="Z3677">
        <v>35</v>
      </c>
      <c r="AA3677">
        <v>4</v>
      </c>
      <c r="AB3677">
        <v>4</v>
      </c>
      <c r="AC3677">
        <v>42</v>
      </c>
    </row>
    <row r="3678" spans="1:29">
      <c r="A3678">
        <v>4199</v>
      </c>
      <c r="B3678" t="s">
        <v>806</v>
      </c>
      <c r="C3678" t="s">
        <v>5373</v>
      </c>
      <c r="J3678" t="s">
        <v>1457</v>
      </c>
      <c r="K3678">
        <v>0</v>
      </c>
      <c r="N3678" t="b">
        <v>1</v>
      </c>
      <c r="O3678" t="b">
        <v>0</v>
      </c>
      <c r="P3678" t="b">
        <v>0</v>
      </c>
      <c r="Q3678">
        <v>8</v>
      </c>
      <c r="R3678">
        <v>8</v>
      </c>
      <c r="S3678">
        <v>1</v>
      </c>
      <c r="T3678">
        <v>2</v>
      </c>
      <c r="U3678" t="b">
        <v>1</v>
      </c>
      <c r="V3678" t="s">
        <v>1108</v>
      </c>
      <c r="W3678" t="s">
        <v>5285</v>
      </c>
      <c r="X3678" t="s">
        <v>14774</v>
      </c>
      <c r="Y3678">
        <v>35</v>
      </c>
      <c r="Z3678">
        <v>35</v>
      </c>
      <c r="AA3678">
        <v>5</v>
      </c>
      <c r="AB3678">
        <v>5</v>
      </c>
      <c r="AC3678">
        <v>42</v>
      </c>
    </row>
    <row r="3679" spans="1:29">
      <c r="A3679">
        <v>4200</v>
      </c>
      <c r="B3679" t="s">
        <v>806</v>
      </c>
      <c r="C3679" t="s">
        <v>5374</v>
      </c>
      <c r="J3679" t="s">
        <v>1457</v>
      </c>
      <c r="K3679">
        <v>0</v>
      </c>
      <c r="N3679" t="b">
        <v>1</v>
      </c>
      <c r="O3679" t="b">
        <v>0</v>
      </c>
      <c r="P3679" t="b">
        <v>0</v>
      </c>
      <c r="Q3679">
        <v>8</v>
      </c>
      <c r="R3679">
        <v>8</v>
      </c>
      <c r="S3679">
        <v>1</v>
      </c>
      <c r="T3679">
        <v>2</v>
      </c>
      <c r="U3679" t="b">
        <v>1</v>
      </c>
      <c r="V3679" t="s">
        <v>1108</v>
      </c>
      <c r="W3679" t="s">
        <v>5285</v>
      </c>
      <c r="X3679" t="s">
        <v>14775</v>
      </c>
      <c r="Y3679">
        <v>36</v>
      </c>
      <c r="Z3679">
        <v>36</v>
      </c>
      <c r="AA3679">
        <v>4</v>
      </c>
      <c r="AB3679">
        <v>4</v>
      </c>
      <c r="AC3679">
        <v>42</v>
      </c>
    </row>
    <row r="3680" spans="1:29">
      <c r="A3680">
        <v>4201</v>
      </c>
      <c r="B3680" t="s">
        <v>806</v>
      </c>
      <c r="C3680" t="s">
        <v>5375</v>
      </c>
      <c r="J3680" t="s">
        <v>1457</v>
      </c>
      <c r="K3680">
        <v>0</v>
      </c>
      <c r="N3680" t="b">
        <v>1</v>
      </c>
      <c r="O3680" t="b">
        <v>0</v>
      </c>
      <c r="P3680" t="b">
        <v>0</v>
      </c>
      <c r="Q3680">
        <v>8</v>
      </c>
      <c r="R3680">
        <v>8</v>
      </c>
      <c r="S3680">
        <v>1</v>
      </c>
      <c r="T3680">
        <v>2</v>
      </c>
      <c r="U3680" t="b">
        <v>1</v>
      </c>
      <c r="V3680" t="s">
        <v>1108</v>
      </c>
      <c r="W3680" t="s">
        <v>5285</v>
      </c>
      <c r="X3680" t="s">
        <v>14776</v>
      </c>
      <c r="Y3680">
        <v>36</v>
      </c>
      <c r="Z3680">
        <v>36</v>
      </c>
      <c r="AA3680">
        <v>5</v>
      </c>
      <c r="AB3680">
        <v>5</v>
      </c>
      <c r="AC3680">
        <v>42</v>
      </c>
    </row>
    <row r="3681" spans="1:29">
      <c r="A3681">
        <v>4202</v>
      </c>
      <c r="B3681" t="s">
        <v>806</v>
      </c>
      <c r="C3681" t="s">
        <v>5376</v>
      </c>
      <c r="J3681" t="s">
        <v>1457</v>
      </c>
      <c r="K3681">
        <v>0</v>
      </c>
      <c r="N3681" t="b">
        <v>0</v>
      </c>
      <c r="O3681" t="b">
        <v>1</v>
      </c>
      <c r="P3681" t="b">
        <v>0</v>
      </c>
      <c r="Q3681">
        <v>8</v>
      </c>
      <c r="R3681">
        <v>8</v>
      </c>
      <c r="S3681">
        <v>1</v>
      </c>
      <c r="T3681">
        <v>2</v>
      </c>
      <c r="U3681" t="b">
        <v>1</v>
      </c>
      <c r="V3681" t="s">
        <v>1108</v>
      </c>
      <c r="W3681" t="s">
        <v>5285</v>
      </c>
      <c r="X3681" t="s">
        <v>14553</v>
      </c>
      <c r="Y3681">
        <v>15</v>
      </c>
      <c r="Z3681">
        <v>15</v>
      </c>
      <c r="AA3681">
        <v>6</v>
      </c>
      <c r="AB3681">
        <v>6</v>
      </c>
      <c r="AC3681">
        <v>42</v>
      </c>
    </row>
    <row r="3682" spans="1:29">
      <c r="A3682">
        <v>4203</v>
      </c>
      <c r="B3682" t="s">
        <v>806</v>
      </c>
      <c r="C3682" t="s">
        <v>5377</v>
      </c>
      <c r="J3682" t="s">
        <v>1457</v>
      </c>
      <c r="K3682">
        <v>0</v>
      </c>
      <c r="N3682" t="b">
        <v>0</v>
      </c>
      <c r="O3682" t="b">
        <v>1</v>
      </c>
      <c r="P3682" t="b">
        <v>0</v>
      </c>
      <c r="Q3682">
        <v>8</v>
      </c>
      <c r="R3682">
        <v>8</v>
      </c>
      <c r="S3682">
        <v>1</v>
      </c>
      <c r="T3682">
        <v>2</v>
      </c>
      <c r="U3682" t="b">
        <v>1</v>
      </c>
      <c r="V3682" t="s">
        <v>1108</v>
      </c>
      <c r="W3682" t="s">
        <v>5285</v>
      </c>
      <c r="X3682" t="s">
        <v>14554</v>
      </c>
      <c r="Y3682">
        <v>16</v>
      </c>
      <c r="Z3682">
        <v>16</v>
      </c>
      <c r="AA3682">
        <v>6</v>
      </c>
      <c r="AB3682">
        <v>6</v>
      </c>
      <c r="AC3682">
        <v>42</v>
      </c>
    </row>
    <row r="3683" spans="1:29">
      <c r="A3683">
        <v>4204</v>
      </c>
      <c r="B3683" t="s">
        <v>806</v>
      </c>
      <c r="C3683" t="s">
        <v>5378</v>
      </c>
      <c r="J3683" t="s">
        <v>1457</v>
      </c>
      <c r="K3683">
        <v>0</v>
      </c>
      <c r="N3683" t="b">
        <v>0</v>
      </c>
      <c r="O3683" t="b">
        <v>1</v>
      </c>
      <c r="P3683" t="b">
        <v>0</v>
      </c>
      <c r="Q3683">
        <v>8</v>
      </c>
      <c r="R3683">
        <v>8</v>
      </c>
      <c r="S3683">
        <v>1</v>
      </c>
      <c r="T3683">
        <v>2</v>
      </c>
      <c r="U3683" t="b">
        <v>1</v>
      </c>
      <c r="V3683" t="s">
        <v>1108</v>
      </c>
      <c r="W3683" t="s">
        <v>5285</v>
      </c>
      <c r="X3683" t="s">
        <v>14457</v>
      </c>
      <c r="Y3683">
        <v>17</v>
      </c>
      <c r="Z3683">
        <v>17</v>
      </c>
      <c r="AA3683">
        <v>6</v>
      </c>
      <c r="AB3683">
        <v>6</v>
      </c>
      <c r="AC3683">
        <v>42</v>
      </c>
    </row>
    <row r="3684" spans="1:29">
      <c r="A3684">
        <v>4205</v>
      </c>
      <c r="B3684" t="s">
        <v>806</v>
      </c>
      <c r="C3684" t="s">
        <v>5379</v>
      </c>
      <c r="J3684" t="s">
        <v>1457</v>
      </c>
      <c r="K3684">
        <v>0</v>
      </c>
      <c r="N3684" t="b">
        <v>0</v>
      </c>
      <c r="O3684" t="b">
        <v>1</v>
      </c>
      <c r="P3684" t="b">
        <v>0</v>
      </c>
      <c r="Q3684">
        <v>8</v>
      </c>
      <c r="R3684">
        <v>8</v>
      </c>
      <c r="S3684">
        <v>1</v>
      </c>
      <c r="T3684">
        <v>2</v>
      </c>
      <c r="U3684" t="b">
        <v>1</v>
      </c>
      <c r="V3684" t="s">
        <v>1108</v>
      </c>
      <c r="W3684" t="s">
        <v>5285</v>
      </c>
      <c r="X3684" t="s">
        <v>14635</v>
      </c>
      <c r="Y3684">
        <v>18</v>
      </c>
      <c r="Z3684">
        <v>18</v>
      </c>
      <c r="AA3684">
        <v>6</v>
      </c>
      <c r="AB3684">
        <v>6</v>
      </c>
      <c r="AC3684">
        <v>42</v>
      </c>
    </row>
    <row r="3685" spans="1:29">
      <c r="A3685">
        <v>4206</v>
      </c>
      <c r="B3685" t="s">
        <v>806</v>
      </c>
      <c r="C3685" t="s">
        <v>5380</v>
      </c>
      <c r="J3685" t="s">
        <v>1457</v>
      </c>
      <c r="K3685">
        <v>0</v>
      </c>
      <c r="N3685" t="b">
        <v>0</v>
      </c>
      <c r="O3685" t="b">
        <v>1</v>
      </c>
      <c r="P3685" t="b">
        <v>0</v>
      </c>
      <c r="Q3685">
        <v>8</v>
      </c>
      <c r="R3685">
        <v>8</v>
      </c>
      <c r="S3685">
        <v>1</v>
      </c>
      <c r="T3685">
        <v>2</v>
      </c>
      <c r="U3685" t="b">
        <v>1</v>
      </c>
      <c r="V3685" t="s">
        <v>1108</v>
      </c>
      <c r="W3685" t="s">
        <v>5285</v>
      </c>
      <c r="X3685" t="s">
        <v>14638</v>
      </c>
      <c r="Y3685">
        <v>19</v>
      </c>
      <c r="Z3685">
        <v>19</v>
      </c>
      <c r="AA3685">
        <v>6</v>
      </c>
      <c r="AB3685">
        <v>6</v>
      </c>
      <c r="AC3685">
        <v>42</v>
      </c>
    </row>
    <row r="3686" spans="1:29">
      <c r="A3686">
        <v>4207</v>
      </c>
      <c r="B3686" t="s">
        <v>806</v>
      </c>
      <c r="C3686" t="s">
        <v>5381</v>
      </c>
      <c r="J3686" t="s">
        <v>1457</v>
      </c>
      <c r="K3686">
        <v>0</v>
      </c>
      <c r="N3686" t="b">
        <v>0</v>
      </c>
      <c r="O3686" t="b">
        <v>1</v>
      </c>
      <c r="P3686" t="b">
        <v>0</v>
      </c>
      <c r="Q3686">
        <v>8</v>
      </c>
      <c r="R3686">
        <v>8</v>
      </c>
      <c r="S3686">
        <v>1</v>
      </c>
      <c r="T3686">
        <v>2</v>
      </c>
      <c r="U3686" t="b">
        <v>1</v>
      </c>
      <c r="V3686" t="s">
        <v>1108</v>
      </c>
      <c r="W3686" t="s">
        <v>5285</v>
      </c>
      <c r="X3686" t="s">
        <v>14556</v>
      </c>
      <c r="Y3686">
        <v>20</v>
      </c>
      <c r="Z3686">
        <v>20</v>
      </c>
      <c r="AA3686">
        <v>6</v>
      </c>
      <c r="AB3686">
        <v>6</v>
      </c>
      <c r="AC3686">
        <v>42</v>
      </c>
    </row>
    <row r="3687" spans="1:29">
      <c r="A3687">
        <v>4208</v>
      </c>
      <c r="B3687" t="s">
        <v>806</v>
      </c>
      <c r="C3687" t="s">
        <v>5382</v>
      </c>
      <c r="J3687" t="s">
        <v>1457</v>
      </c>
      <c r="K3687">
        <v>0</v>
      </c>
      <c r="N3687" t="b">
        <v>0</v>
      </c>
      <c r="O3687" t="b">
        <v>1</v>
      </c>
      <c r="P3687" t="b">
        <v>0</v>
      </c>
      <c r="Q3687">
        <v>8</v>
      </c>
      <c r="R3687">
        <v>8</v>
      </c>
      <c r="S3687">
        <v>1</v>
      </c>
      <c r="T3687">
        <v>2</v>
      </c>
      <c r="U3687" t="b">
        <v>1</v>
      </c>
      <c r="V3687" t="s">
        <v>1108</v>
      </c>
      <c r="W3687" t="s">
        <v>5285</v>
      </c>
      <c r="X3687" t="s">
        <v>14557</v>
      </c>
      <c r="Y3687">
        <v>21</v>
      </c>
      <c r="Z3687">
        <v>21</v>
      </c>
      <c r="AA3687">
        <v>6</v>
      </c>
      <c r="AB3687">
        <v>6</v>
      </c>
      <c r="AC3687">
        <v>42</v>
      </c>
    </row>
    <row r="3688" spans="1:29">
      <c r="A3688">
        <v>4209</v>
      </c>
      <c r="B3688" t="s">
        <v>806</v>
      </c>
      <c r="C3688" t="s">
        <v>5383</v>
      </c>
      <c r="J3688" t="s">
        <v>1457</v>
      </c>
      <c r="K3688">
        <v>0</v>
      </c>
      <c r="N3688" t="b">
        <v>0</v>
      </c>
      <c r="O3688" t="b">
        <v>1</v>
      </c>
      <c r="P3688" t="b">
        <v>0</v>
      </c>
      <c r="Q3688">
        <v>8</v>
      </c>
      <c r="R3688">
        <v>8</v>
      </c>
      <c r="S3688">
        <v>1</v>
      </c>
      <c r="T3688">
        <v>2</v>
      </c>
      <c r="U3688" t="b">
        <v>1</v>
      </c>
      <c r="V3688" t="s">
        <v>1108</v>
      </c>
      <c r="W3688" t="s">
        <v>5285</v>
      </c>
      <c r="X3688" t="s">
        <v>14558</v>
      </c>
      <c r="Y3688">
        <v>22</v>
      </c>
      <c r="Z3688">
        <v>22</v>
      </c>
      <c r="AA3688">
        <v>6</v>
      </c>
      <c r="AB3688">
        <v>6</v>
      </c>
      <c r="AC3688">
        <v>42</v>
      </c>
    </row>
    <row r="3689" spans="1:29">
      <c r="A3689">
        <v>4210</v>
      </c>
      <c r="B3689" t="s">
        <v>806</v>
      </c>
      <c r="C3689" t="s">
        <v>5384</v>
      </c>
      <c r="J3689" t="s">
        <v>1457</v>
      </c>
      <c r="K3689">
        <v>0</v>
      </c>
      <c r="N3689" t="b">
        <v>0</v>
      </c>
      <c r="O3689" t="b">
        <v>1</v>
      </c>
      <c r="P3689" t="b">
        <v>0</v>
      </c>
      <c r="Q3689">
        <v>8</v>
      </c>
      <c r="R3689">
        <v>8</v>
      </c>
      <c r="S3689">
        <v>1</v>
      </c>
      <c r="T3689">
        <v>2</v>
      </c>
      <c r="U3689" t="b">
        <v>1</v>
      </c>
      <c r="V3689" t="s">
        <v>1108</v>
      </c>
      <c r="W3689" t="s">
        <v>5285</v>
      </c>
      <c r="X3689" t="s">
        <v>14559</v>
      </c>
      <c r="Y3689">
        <v>23</v>
      </c>
      <c r="Z3689">
        <v>23</v>
      </c>
      <c r="AA3689">
        <v>6</v>
      </c>
      <c r="AB3689">
        <v>6</v>
      </c>
      <c r="AC3689">
        <v>42</v>
      </c>
    </row>
    <row r="3690" spans="1:29">
      <c r="A3690">
        <v>4211</v>
      </c>
      <c r="B3690" t="s">
        <v>806</v>
      </c>
      <c r="C3690" t="s">
        <v>5385</v>
      </c>
      <c r="J3690" t="s">
        <v>1457</v>
      </c>
      <c r="K3690">
        <v>0</v>
      </c>
      <c r="N3690" t="b">
        <v>0</v>
      </c>
      <c r="O3690" t="b">
        <v>1</v>
      </c>
      <c r="P3690" t="b">
        <v>0</v>
      </c>
      <c r="Q3690">
        <v>8</v>
      </c>
      <c r="R3690">
        <v>8</v>
      </c>
      <c r="S3690">
        <v>1</v>
      </c>
      <c r="T3690">
        <v>2</v>
      </c>
      <c r="U3690" t="b">
        <v>1</v>
      </c>
      <c r="V3690" t="s">
        <v>1108</v>
      </c>
      <c r="W3690" t="s">
        <v>5285</v>
      </c>
      <c r="X3690" t="s">
        <v>14560</v>
      </c>
      <c r="Y3690">
        <v>24</v>
      </c>
      <c r="Z3690">
        <v>24</v>
      </c>
      <c r="AA3690">
        <v>6</v>
      </c>
      <c r="AB3690">
        <v>6</v>
      </c>
      <c r="AC3690">
        <v>42</v>
      </c>
    </row>
    <row r="3691" spans="1:29">
      <c r="A3691">
        <v>4212</v>
      </c>
      <c r="B3691" t="s">
        <v>806</v>
      </c>
      <c r="C3691" t="s">
        <v>5386</v>
      </c>
      <c r="J3691" t="s">
        <v>1457</v>
      </c>
      <c r="K3691">
        <v>0</v>
      </c>
      <c r="N3691" t="b">
        <v>0</v>
      </c>
      <c r="O3691" t="b">
        <v>1</v>
      </c>
      <c r="P3691" t="b">
        <v>0</v>
      </c>
      <c r="Q3691">
        <v>8</v>
      </c>
      <c r="R3691">
        <v>8</v>
      </c>
      <c r="S3691">
        <v>1</v>
      </c>
      <c r="T3691">
        <v>2</v>
      </c>
      <c r="U3691" t="b">
        <v>1</v>
      </c>
      <c r="V3691" t="s">
        <v>1108</v>
      </c>
      <c r="W3691" t="s">
        <v>5285</v>
      </c>
      <c r="X3691" t="s">
        <v>14465</v>
      </c>
      <c r="Y3691">
        <v>25</v>
      </c>
      <c r="Z3691">
        <v>25</v>
      </c>
      <c r="AA3691">
        <v>6</v>
      </c>
      <c r="AB3691">
        <v>6</v>
      </c>
      <c r="AC3691">
        <v>42</v>
      </c>
    </row>
    <row r="3692" spans="1:29">
      <c r="A3692">
        <v>4213</v>
      </c>
      <c r="B3692" t="s">
        <v>806</v>
      </c>
      <c r="C3692" t="s">
        <v>5387</v>
      </c>
      <c r="J3692" t="s">
        <v>1457</v>
      </c>
      <c r="K3692">
        <v>0</v>
      </c>
      <c r="N3692" t="b">
        <v>0</v>
      </c>
      <c r="O3692" t="b">
        <v>1</v>
      </c>
      <c r="P3692" t="b">
        <v>0</v>
      </c>
      <c r="Q3692">
        <v>8</v>
      </c>
      <c r="R3692">
        <v>8</v>
      </c>
      <c r="S3692">
        <v>1</v>
      </c>
      <c r="T3692">
        <v>2</v>
      </c>
      <c r="U3692" t="b">
        <v>1</v>
      </c>
      <c r="V3692" t="s">
        <v>1108</v>
      </c>
      <c r="W3692" t="s">
        <v>5285</v>
      </c>
      <c r="X3692" t="s">
        <v>14561</v>
      </c>
      <c r="Y3692">
        <v>26</v>
      </c>
      <c r="Z3692">
        <v>26</v>
      </c>
      <c r="AA3692">
        <v>6</v>
      </c>
      <c r="AB3692">
        <v>6</v>
      </c>
      <c r="AC3692">
        <v>42</v>
      </c>
    </row>
    <row r="3693" spans="1:29">
      <c r="A3693">
        <v>4214</v>
      </c>
      <c r="B3693" t="s">
        <v>806</v>
      </c>
      <c r="C3693" t="s">
        <v>5388</v>
      </c>
      <c r="J3693" t="s">
        <v>1457</v>
      </c>
      <c r="K3693">
        <v>0</v>
      </c>
      <c r="N3693" t="b">
        <v>0</v>
      </c>
      <c r="O3693" t="b">
        <v>1</v>
      </c>
      <c r="P3693" t="b">
        <v>0</v>
      </c>
      <c r="Q3693">
        <v>8</v>
      </c>
      <c r="R3693">
        <v>8</v>
      </c>
      <c r="S3693">
        <v>1</v>
      </c>
      <c r="T3693">
        <v>2</v>
      </c>
      <c r="U3693" t="b">
        <v>1</v>
      </c>
      <c r="V3693" t="s">
        <v>1108</v>
      </c>
      <c r="W3693" t="s">
        <v>5285</v>
      </c>
      <c r="X3693" t="s">
        <v>14562</v>
      </c>
      <c r="Y3693">
        <v>27</v>
      </c>
      <c r="Z3693">
        <v>27</v>
      </c>
      <c r="AA3693">
        <v>6</v>
      </c>
      <c r="AB3693">
        <v>6</v>
      </c>
      <c r="AC3693">
        <v>42</v>
      </c>
    </row>
    <row r="3694" spans="1:29">
      <c r="A3694">
        <v>4215</v>
      </c>
      <c r="B3694" t="s">
        <v>806</v>
      </c>
      <c r="C3694" t="s">
        <v>5389</v>
      </c>
      <c r="J3694" t="s">
        <v>1457</v>
      </c>
      <c r="K3694">
        <v>0</v>
      </c>
      <c r="N3694" t="b">
        <v>0</v>
      </c>
      <c r="O3694" t="b">
        <v>1</v>
      </c>
      <c r="P3694" t="b">
        <v>0</v>
      </c>
      <c r="Q3694">
        <v>8</v>
      </c>
      <c r="R3694">
        <v>8</v>
      </c>
      <c r="S3694">
        <v>1</v>
      </c>
      <c r="T3694">
        <v>2</v>
      </c>
      <c r="U3694" t="b">
        <v>1</v>
      </c>
      <c r="V3694" t="s">
        <v>1108</v>
      </c>
      <c r="W3694" t="s">
        <v>5285</v>
      </c>
      <c r="X3694" t="s">
        <v>14563</v>
      </c>
      <c r="Y3694">
        <v>28</v>
      </c>
      <c r="Z3694">
        <v>28</v>
      </c>
      <c r="AA3694">
        <v>6</v>
      </c>
      <c r="AB3694">
        <v>6</v>
      </c>
      <c r="AC3694">
        <v>42</v>
      </c>
    </row>
    <row r="3695" spans="1:29">
      <c r="A3695">
        <v>4216</v>
      </c>
      <c r="B3695" t="s">
        <v>806</v>
      </c>
      <c r="C3695" t="s">
        <v>5390</v>
      </c>
      <c r="J3695" t="s">
        <v>1457</v>
      </c>
      <c r="K3695">
        <v>0</v>
      </c>
      <c r="N3695" t="b">
        <v>0</v>
      </c>
      <c r="O3695" t="b">
        <v>1</v>
      </c>
      <c r="P3695" t="b">
        <v>0</v>
      </c>
      <c r="Q3695">
        <v>8</v>
      </c>
      <c r="R3695">
        <v>8</v>
      </c>
      <c r="S3695">
        <v>1</v>
      </c>
      <c r="T3695">
        <v>2</v>
      </c>
      <c r="U3695" t="b">
        <v>1</v>
      </c>
      <c r="V3695" t="s">
        <v>1108</v>
      </c>
      <c r="W3695" t="s">
        <v>5285</v>
      </c>
      <c r="X3695" t="s">
        <v>14564</v>
      </c>
      <c r="Y3695">
        <v>29</v>
      </c>
      <c r="Z3695">
        <v>29</v>
      </c>
      <c r="AA3695">
        <v>6</v>
      </c>
      <c r="AB3695">
        <v>6</v>
      </c>
      <c r="AC3695">
        <v>42</v>
      </c>
    </row>
    <row r="3696" spans="1:29">
      <c r="A3696">
        <v>4217</v>
      </c>
      <c r="B3696" t="s">
        <v>806</v>
      </c>
      <c r="C3696" t="s">
        <v>5391</v>
      </c>
      <c r="J3696" t="s">
        <v>1457</v>
      </c>
      <c r="K3696">
        <v>0</v>
      </c>
      <c r="N3696" t="b">
        <v>0</v>
      </c>
      <c r="O3696" t="b">
        <v>1</v>
      </c>
      <c r="P3696" t="b">
        <v>0</v>
      </c>
      <c r="Q3696">
        <v>8</v>
      </c>
      <c r="R3696">
        <v>8</v>
      </c>
      <c r="S3696">
        <v>1</v>
      </c>
      <c r="T3696">
        <v>2</v>
      </c>
      <c r="U3696" t="b">
        <v>1</v>
      </c>
      <c r="V3696" t="s">
        <v>1108</v>
      </c>
      <c r="W3696" t="s">
        <v>5285</v>
      </c>
      <c r="X3696" t="s">
        <v>14565</v>
      </c>
      <c r="Y3696">
        <v>30</v>
      </c>
      <c r="Z3696">
        <v>30</v>
      </c>
      <c r="AA3696">
        <v>6</v>
      </c>
      <c r="AB3696">
        <v>6</v>
      </c>
      <c r="AC3696">
        <v>42</v>
      </c>
    </row>
    <row r="3697" spans="1:29">
      <c r="A3697">
        <v>4218</v>
      </c>
      <c r="B3697" t="s">
        <v>806</v>
      </c>
      <c r="C3697" t="s">
        <v>5392</v>
      </c>
      <c r="J3697" t="s">
        <v>1457</v>
      </c>
      <c r="K3697">
        <v>0</v>
      </c>
      <c r="N3697" t="b">
        <v>0</v>
      </c>
      <c r="O3697" t="b">
        <v>1</v>
      </c>
      <c r="P3697" t="b">
        <v>0</v>
      </c>
      <c r="Q3697">
        <v>8</v>
      </c>
      <c r="R3697">
        <v>8</v>
      </c>
      <c r="S3697">
        <v>1</v>
      </c>
      <c r="T3697">
        <v>2</v>
      </c>
      <c r="U3697" t="b">
        <v>1</v>
      </c>
      <c r="V3697" t="s">
        <v>1108</v>
      </c>
      <c r="W3697" t="s">
        <v>5285</v>
      </c>
      <c r="X3697" t="s">
        <v>14772</v>
      </c>
      <c r="Y3697">
        <v>31</v>
      </c>
      <c r="Z3697">
        <v>31</v>
      </c>
      <c r="AA3697">
        <v>6</v>
      </c>
      <c r="AB3697">
        <v>6</v>
      </c>
      <c r="AC3697">
        <v>42</v>
      </c>
    </row>
    <row r="3698" spans="1:29">
      <c r="A3698">
        <v>4219</v>
      </c>
      <c r="B3698" t="s">
        <v>806</v>
      </c>
      <c r="C3698" t="s">
        <v>5393</v>
      </c>
      <c r="J3698" t="s">
        <v>1457</v>
      </c>
      <c r="K3698">
        <v>0</v>
      </c>
      <c r="N3698" t="b">
        <v>0</v>
      </c>
      <c r="O3698" t="b">
        <v>1</v>
      </c>
      <c r="P3698" t="b">
        <v>0</v>
      </c>
      <c r="Q3698">
        <v>8</v>
      </c>
      <c r="R3698">
        <v>8</v>
      </c>
      <c r="S3698">
        <v>1</v>
      </c>
      <c r="T3698">
        <v>2</v>
      </c>
      <c r="U3698" t="b">
        <v>1</v>
      </c>
      <c r="V3698" t="s">
        <v>1108</v>
      </c>
      <c r="W3698" t="s">
        <v>5285</v>
      </c>
      <c r="X3698" t="s">
        <v>14799</v>
      </c>
      <c r="Y3698">
        <v>32</v>
      </c>
      <c r="Z3698">
        <v>32</v>
      </c>
      <c r="AA3698">
        <v>6</v>
      </c>
      <c r="AB3698">
        <v>6</v>
      </c>
      <c r="AC3698">
        <v>42</v>
      </c>
    </row>
    <row r="3699" spans="1:29">
      <c r="A3699">
        <v>4220</v>
      </c>
      <c r="B3699" t="s">
        <v>806</v>
      </c>
      <c r="C3699" t="s">
        <v>5394</v>
      </c>
      <c r="J3699" t="s">
        <v>1457</v>
      </c>
      <c r="K3699">
        <v>0</v>
      </c>
      <c r="N3699" t="b">
        <v>0</v>
      </c>
      <c r="O3699" t="b">
        <v>1</v>
      </c>
      <c r="P3699" t="b">
        <v>0</v>
      </c>
      <c r="Q3699">
        <v>8</v>
      </c>
      <c r="R3699">
        <v>8</v>
      </c>
      <c r="S3699">
        <v>1</v>
      </c>
      <c r="T3699">
        <v>2</v>
      </c>
      <c r="U3699" t="b">
        <v>1</v>
      </c>
      <c r="V3699" t="s">
        <v>1108</v>
      </c>
      <c r="W3699" t="s">
        <v>5285</v>
      </c>
      <c r="X3699" t="s">
        <v>14542</v>
      </c>
      <c r="Y3699">
        <v>33</v>
      </c>
      <c r="Z3699">
        <v>33</v>
      </c>
      <c r="AA3699">
        <v>6</v>
      </c>
      <c r="AB3699">
        <v>6</v>
      </c>
      <c r="AC3699">
        <v>42</v>
      </c>
    </row>
    <row r="3700" spans="1:29">
      <c r="A3700">
        <v>4221</v>
      </c>
      <c r="B3700" t="s">
        <v>806</v>
      </c>
      <c r="C3700" t="s">
        <v>5395</v>
      </c>
      <c r="J3700" t="s">
        <v>1457</v>
      </c>
      <c r="K3700">
        <v>0</v>
      </c>
      <c r="N3700" t="b">
        <v>0</v>
      </c>
      <c r="O3700" t="b">
        <v>1</v>
      </c>
      <c r="P3700" t="b">
        <v>0</v>
      </c>
      <c r="Q3700">
        <v>8</v>
      </c>
      <c r="R3700">
        <v>8</v>
      </c>
      <c r="S3700">
        <v>1</v>
      </c>
      <c r="T3700">
        <v>2</v>
      </c>
      <c r="U3700" t="b">
        <v>1</v>
      </c>
      <c r="V3700" t="s">
        <v>1108</v>
      </c>
      <c r="W3700" t="s">
        <v>5285</v>
      </c>
      <c r="X3700" t="s">
        <v>14543</v>
      </c>
      <c r="Y3700">
        <v>34</v>
      </c>
      <c r="Z3700">
        <v>34</v>
      </c>
      <c r="AA3700">
        <v>6</v>
      </c>
      <c r="AB3700">
        <v>6</v>
      </c>
      <c r="AC3700">
        <v>42</v>
      </c>
    </row>
    <row r="3701" spans="1:29">
      <c r="A3701">
        <v>4222</v>
      </c>
      <c r="B3701" t="s">
        <v>806</v>
      </c>
      <c r="C3701" t="s">
        <v>5396</v>
      </c>
      <c r="J3701" t="s">
        <v>1457</v>
      </c>
      <c r="K3701">
        <v>0</v>
      </c>
      <c r="N3701" t="b">
        <v>0</v>
      </c>
      <c r="O3701" t="b">
        <v>1</v>
      </c>
      <c r="P3701" t="b">
        <v>0</v>
      </c>
      <c r="Q3701">
        <v>8</v>
      </c>
      <c r="R3701">
        <v>8</v>
      </c>
      <c r="S3701">
        <v>1</v>
      </c>
      <c r="T3701">
        <v>2</v>
      </c>
      <c r="U3701" t="b">
        <v>1</v>
      </c>
      <c r="V3701" t="s">
        <v>1108</v>
      </c>
      <c r="W3701" t="s">
        <v>5285</v>
      </c>
      <c r="X3701" t="s">
        <v>14544</v>
      </c>
      <c r="Y3701">
        <v>35</v>
      </c>
      <c r="Z3701">
        <v>35</v>
      </c>
      <c r="AA3701">
        <v>6</v>
      </c>
      <c r="AB3701">
        <v>6</v>
      </c>
      <c r="AC3701">
        <v>42</v>
      </c>
    </row>
    <row r="3702" spans="1:29">
      <c r="A3702">
        <v>4223</v>
      </c>
      <c r="B3702" t="s">
        <v>806</v>
      </c>
      <c r="C3702" t="s">
        <v>5397</v>
      </c>
      <c r="J3702" t="s">
        <v>1457</v>
      </c>
      <c r="K3702">
        <v>0</v>
      </c>
      <c r="N3702" t="b">
        <v>0</v>
      </c>
      <c r="O3702" t="b">
        <v>1</v>
      </c>
      <c r="P3702" t="b">
        <v>0</v>
      </c>
      <c r="Q3702">
        <v>8</v>
      </c>
      <c r="R3702">
        <v>8</v>
      </c>
      <c r="S3702">
        <v>1</v>
      </c>
      <c r="T3702">
        <v>2</v>
      </c>
      <c r="U3702" t="b">
        <v>1</v>
      </c>
      <c r="V3702" t="s">
        <v>1108</v>
      </c>
      <c r="W3702" t="s">
        <v>5285</v>
      </c>
      <c r="X3702" t="s">
        <v>14545</v>
      </c>
      <c r="Y3702">
        <v>36</v>
      </c>
      <c r="Z3702">
        <v>36</v>
      </c>
      <c r="AA3702">
        <v>6</v>
      </c>
      <c r="AB3702">
        <v>6</v>
      </c>
      <c r="AC3702">
        <v>42</v>
      </c>
    </row>
    <row r="3703" spans="1:29">
      <c r="A3703">
        <v>4224</v>
      </c>
      <c r="B3703" t="s">
        <v>806</v>
      </c>
      <c r="C3703" t="s">
        <v>5398</v>
      </c>
      <c r="J3703" t="s">
        <v>1457</v>
      </c>
      <c r="K3703">
        <v>0</v>
      </c>
      <c r="N3703" t="b">
        <v>0</v>
      </c>
      <c r="O3703" t="b">
        <v>1</v>
      </c>
      <c r="P3703" t="b">
        <v>0</v>
      </c>
      <c r="Q3703">
        <v>8</v>
      </c>
      <c r="R3703">
        <v>8</v>
      </c>
      <c r="S3703">
        <v>1</v>
      </c>
      <c r="T3703">
        <v>2</v>
      </c>
      <c r="U3703" t="b">
        <v>1</v>
      </c>
      <c r="V3703" t="s">
        <v>1108</v>
      </c>
      <c r="W3703" t="s">
        <v>5285</v>
      </c>
      <c r="X3703" t="s">
        <v>14667</v>
      </c>
      <c r="Y3703">
        <v>15</v>
      </c>
      <c r="Z3703">
        <v>15</v>
      </c>
      <c r="AA3703">
        <v>7</v>
      </c>
      <c r="AB3703">
        <v>7</v>
      </c>
      <c r="AC3703">
        <v>42</v>
      </c>
    </row>
    <row r="3704" spans="1:29">
      <c r="A3704">
        <v>4225</v>
      </c>
      <c r="B3704" t="s">
        <v>806</v>
      </c>
      <c r="C3704" t="s">
        <v>5399</v>
      </c>
      <c r="J3704" t="s">
        <v>1457</v>
      </c>
      <c r="K3704">
        <v>0</v>
      </c>
      <c r="N3704" t="b">
        <v>1</v>
      </c>
      <c r="O3704" t="b">
        <v>1</v>
      </c>
      <c r="P3704" t="b">
        <v>0</v>
      </c>
      <c r="Q3704">
        <v>8</v>
      </c>
      <c r="R3704">
        <v>8</v>
      </c>
      <c r="S3704">
        <v>1</v>
      </c>
      <c r="T3704">
        <v>2</v>
      </c>
      <c r="U3704" t="b">
        <v>1</v>
      </c>
      <c r="V3704" t="s">
        <v>1108</v>
      </c>
      <c r="W3704" t="s">
        <v>5285</v>
      </c>
      <c r="X3704" t="s">
        <v>14668</v>
      </c>
      <c r="Y3704">
        <v>16</v>
      </c>
      <c r="Z3704">
        <v>16</v>
      </c>
      <c r="AA3704">
        <v>7</v>
      </c>
      <c r="AB3704">
        <v>7</v>
      </c>
      <c r="AC3704">
        <v>42</v>
      </c>
    </row>
    <row r="3705" spans="1:29">
      <c r="A3705">
        <v>4226</v>
      </c>
      <c r="B3705" t="s">
        <v>806</v>
      </c>
      <c r="C3705" t="s">
        <v>5400</v>
      </c>
      <c r="J3705" t="s">
        <v>1457</v>
      </c>
      <c r="K3705">
        <v>0</v>
      </c>
      <c r="N3705" t="b">
        <v>1</v>
      </c>
      <c r="O3705" t="b">
        <v>0</v>
      </c>
      <c r="P3705" t="b">
        <v>0</v>
      </c>
      <c r="Q3705">
        <v>8</v>
      </c>
      <c r="R3705">
        <v>8</v>
      </c>
      <c r="S3705">
        <v>1</v>
      </c>
      <c r="T3705">
        <v>2</v>
      </c>
      <c r="U3705" t="b">
        <v>1</v>
      </c>
      <c r="V3705" t="s">
        <v>1108</v>
      </c>
      <c r="W3705" t="s">
        <v>5285</v>
      </c>
      <c r="X3705" t="s">
        <v>14669</v>
      </c>
      <c r="Y3705">
        <v>17</v>
      </c>
      <c r="Z3705">
        <v>17</v>
      </c>
      <c r="AA3705">
        <v>7</v>
      </c>
      <c r="AB3705">
        <v>7</v>
      </c>
      <c r="AC3705">
        <v>42</v>
      </c>
    </row>
    <row r="3706" spans="1:29">
      <c r="A3706">
        <v>4227</v>
      </c>
      <c r="B3706" t="s">
        <v>806</v>
      </c>
      <c r="C3706" t="s">
        <v>5401</v>
      </c>
      <c r="J3706" t="s">
        <v>1457</v>
      </c>
      <c r="K3706">
        <v>0</v>
      </c>
      <c r="N3706" t="b">
        <v>1</v>
      </c>
      <c r="O3706" t="b">
        <v>0</v>
      </c>
      <c r="P3706" t="b">
        <v>0</v>
      </c>
      <c r="Q3706">
        <v>8</v>
      </c>
      <c r="R3706">
        <v>8</v>
      </c>
      <c r="S3706">
        <v>1</v>
      </c>
      <c r="T3706">
        <v>2</v>
      </c>
      <c r="U3706" t="b">
        <v>1</v>
      </c>
      <c r="V3706" t="s">
        <v>1108</v>
      </c>
      <c r="W3706" t="s">
        <v>5285</v>
      </c>
      <c r="X3706" t="s">
        <v>14670</v>
      </c>
      <c r="Y3706">
        <v>18</v>
      </c>
      <c r="Z3706">
        <v>18</v>
      </c>
      <c r="AA3706">
        <v>7</v>
      </c>
      <c r="AB3706">
        <v>7</v>
      </c>
      <c r="AC3706">
        <v>42</v>
      </c>
    </row>
    <row r="3707" spans="1:29">
      <c r="A3707">
        <v>4228</v>
      </c>
      <c r="B3707" t="s">
        <v>806</v>
      </c>
      <c r="C3707" t="s">
        <v>5402</v>
      </c>
      <c r="J3707" t="s">
        <v>1457</v>
      </c>
      <c r="K3707">
        <v>0</v>
      </c>
      <c r="N3707" t="b">
        <v>1</v>
      </c>
      <c r="O3707" t="b">
        <v>0</v>
      </c>
      <c r="P3707" t="b">
        <v>0</v>
      </c>
      <c r="Q3707">
        <v>8</v>
      </c>
      <c r="R3707">
        <v>8</v>
      </c>
      <c r="S3707">
        <v>1</v>
      </c>
      <c r="T3707">
        <v>2</v>
      </c>
      <c r="U3707" t="b">
        <v>1</v>
      </c>
      <c r="V3707" t="s">
        <v>1108</v>
      </c>
      <c r="W3707" t="s">
        <v>5285</v>
      </c>
      <c r="X3707" t="s">
        <v>14671</v>
      </c>
      <c r="Y3707">
        <v>19</v>
      </c>
      <c r="Z3707">
        <v>19</v>
      </c>
      <c r="AA3707">
        <v>7</v>
      </c>
      <c r="AB3707">
        <v>7</v>
      </c>
      <c r="AC3707">
        <v>42</v>
      </c>
    </row>
    <row r="3708" spans="1:29">
      <c r="A3708">
        <v>4229</v>
      </c>
      <c r="B3708" t="s">
        <v>806</v>
      </c>
      <c r="C3708" t="s">
        <v>5403</v>
      </c>
      <c r="J3708" t="s">
        <v>1457</v>
      </c>
      <c r="K3708">
        <v>0</v>
      </c>
      <c r="N3708" t="b">
        <v>1</v>
      </c>
      <c r="O3708" t="b">
        <v>0</v>
      </c>
      <c r="P3708" t="b">
        <v>0</v>
      </c>
      <c r="Q3708">
        <v>8</v>
      </c>
      <c r="R3708">
        <v>8</v>
      </c>
      <c r="S3708">
        <v>1</v>
      </c>
      <c r="T3708">
        <v>2</v>
      </c>
      <c r="U3708" t="b">
        <v>1</v>
      </c>
      <c r="V3708" t="s">
        <v>1108</v>
      </c>
      <c r="W3708" t="s">
        <v>5285</v>
      </c>
      <c r="X3708" t="s">
        <v>14566</v>
      </c>
      <c r="Y3708">
        <v>20</v>
      </c>
      <c r="Z3708">
        <v>20</v>
      </c>
      <c r="AA3708">
        <v>7</v>
      </c>
      <c r="AB3708">
        <v>7</v>
      </c>
      <c r="AC3708">
        <v>42</v>
      </c>
    </row>
    <row r="3709" spans="1:29">
      <c r="A3709">
        <v>4230</v>
      </c>
      <c r="B3709" t="s">
        <v>806</v>
      </c>
      <c r="C3709" t="s">
        <v>5404</v>
      </c>
      <c r="J3709" t="s">
        <v>1457</v>
      </c>
      <c r="K3709">
        <v>0</v>
      </c>
      <c r="N3709" t="b">
        <v>1</v>
      </c>
      <c r="O3709" t="b">
        <v>0</v>
      </c>
      <c r="P3709" t="b">
        <v>0</v>
      </c>
      <c r="Q3709">
        <v>8</v>
      </c>
      <c r="R3709">
        <v>8</v>
      </c>
      <c r="S3709">
        <v>1</v>
      </c>
      <c r="T3709">
        <v>2</v>
      </c>
      <c r="U3709" t="b">
        <v>1</v>
      </c>
      <c r="V3709" t="s">
        <v>1108</v>
      </c>
      <c r="W3709" t="s">
        <v>5285</v>
      </c>
      <c r="X3709" t="s">
        <v>14567</v>
      </c>
      <c r="Y3709">
        <v>21</v>
      </c>
      <c r="Z3709">
        <v>21</v>
      </c>
      <c r="AA3709">
        <v>7</v>
      </c>
      <c r="AB3709">
        <v>7</v>
      </c>
      <c r="AC3709">
        <v>42</v>
      </c>
    </row>
    <row r="3710" spans="1:29">
      <c r="A3710">
        <v>4231</v>
      </c>
      <c r="B3710" t="s">
        <v>806</v>
      </c>
      <c r="C3710" t="s">
        <v>5405</v>
      </c>
      <c r="J3710" t="s">
        <v>1457</v>
      </c>
      <c r="K3710">
        <v>0</v>
      </c>
      <c r="N3710" t="b">
        <v>1</v>
      </c>
      <c r="O3710" t="b">
        <v>0</v>
      </c>
      <c r="P3710" t="b">
        <v>0</v>
      </c>
      <c r="Q3710">
        <v>8</v>
      </c>
      <c r="R3710">
        <v>8</v>
      </c>
      <c r="S3710">
        <v>1</v>
      </c>
      <c r="T3710">
        <v>2</v>
      </c>
      <c r="U3710" t="b">
        <v>1</v>
      </c>
      <c r="V3710" t="s">
        <v>1108</v>
      </c>
      <c r="W3710" t="s">
        <v>5285</v>
      </c>
      <c r="X3710" t="s">
        <v>14568</v>
      </c>
      <c r="Y3710">
        <v>22</v>
      </c>
      <c r="Z3710">
        <v>22</v>
      </c>
      <c r="AA3710">
        <v>7</v>
      </c>
      <c r="AB3710">
        <v>7</v>
      </c>
      <c r="AC3710">
        <v>42</v>
      </c>
    </row>
    <row r="3711" spans="1:29">
      <c r="A3711">
        <v>4232</v>
      </c>
      <c r="B3711" t="s">
        <v>806</v>
      </c>
      <c r="C3711" t="s">
        <v>5406</v>
      </c>
      <c r="J3711" t="s">
        <v>1457</v>
      </c>
      <c r="K3711">
        <v>0</v>
      </c>
      <c r="N3711" t="b">
        <v>1</v>
      </c>
      <c r="O3711" t="b">
        <v>0</v>
      </c>
      <c r="P3711" t="b">
        <v>0</v>
      </c>
      <c r="Q3711">
        <v>8</v>
      </c>
      <c r="R3711">
        <v>8</v>
      </c>
      <c r="S3711">
        <v>1</v>
      </c>
      <c r="T3711">
        <v>2</v>
      </c>
      <c r="U3711" t="b">
        <v>1</v>
      </c>
      <c r="V3711" t="s">
        <v>1108</v>
      </c>
      <c r="W3711" t="s">
        <v>5285</v>
      </c>
      <c r="X3711" t="s">
        <v>14672</v>
      </c>
      <c r="Y3711">
        <v>23</v>
      </c>
      <c r="Z3711">
        <v>23</v>
      </c>
      <c r="AA3711">
        <v>7</v>
      </c>
      <c r="AB3711">
        <v>7</v>
      </c>
      <c r="AC3711">
        <v>42</v>
      </c>
    </row>
    <row r="3712" spans="1:29">
      <c r="A3712">
        <v>4233</v>
      </c>
      <c r="B3712" t="s">
        <v>806</v>
      </c>
      <c r="C3712" t="s">
        <v>5407</v>
      </c>
      <c r="J3712" t="s">
        <v>1457</v>
      </c>
      <c r="K3712">
        <v>0</v>
      </c>
      <c r="N3712" t="b">
        <v>1</v>
      </c>
      <c r="O3712" t="b">
        <v>0</v>
      </c>
      <c r="P3712" t="b">
        <v>0</v>
      </c>
      <c r="Q3712">
        <v>8</v>
      </c>
      <c r="R3712">
        <v>8</v>
      </c>
      <c r="S3712">
        <v>1</v>
      </c>
      <c r="T3712">
        <v>2</v>
      </c>
      <c r="U3712" t="b">
        <v>1</v>
      </c>
      <c r="V3712" t="s">
        <v>1108</v>
      </c>
      <c r="W3712" t="s">
        <v>5285</v>
      </c>
      <c r="X3712" t="s">
        <v>14569</v>
      </c>
      <c r="Y3712">
        <v>24</v>
      </c>
      <c r="Z3712">
        <v>24</v>
      </c>
      <c r="AA3712">
        <v>7</v>
      </c>
      <c r="AB3712">
        <v>7</v>
      </c>
      <c r="AC3712">
        <v>42</v>
      </c>
    </row>
    <row r="3713" spans="1:29">
      <c r="A3713">
        <v>4234</v>
      </c>
      <c r="B3713" t="s">
        <v>806</v>
      </c>
      <c r="C3713" t="s">
        <v>5408</v>
      </c>
      <c r="J3713" t="s">
        <v>1457</v>
      </c>
      <c r="K3713">
        <v>0</v>
      </c>
      <c r="N3713" t="b">
        <v>1</v>
      </c>
      <c r="O3713" t="b">
        <v>0</v>
      </c>
      <c r="P3713" t="b">
        <v>0</v>
      </c>
      <c r="Q3713">
        <v>8</v>
      </c>
      <c r="R3713">
        <v>8</v>
      </c>
      <c r="S3713">
        <v>1</v>
      </c>
      <c r="T3713">
        <v>2</v>
      </c>
      <c r="U3713" t="b">
        <v>1</v>
      </c>
      <c r="V3713" t="s">
        <v>1108</v>
      </c>
      <c r="W3713" t="s">
        <v>5285</v>
      </c>
      <c r="X3713" t="s">
        <v>14570</v>
      </c>
      <c r="Y3713">
        <v>25</v>
      </c>
      <c r="Z3713">
        <v>25</v>
      </c>
      <c r="AA3713">
        <v>7</v>
      </c>
      <c r="AB3713">
        <v>7</v>
      </c>
      <c r="AC3713">
        <v>42</v>
      </c>
    </row>
    <row r="3714" spans="1:29">
      <c r="A3714">
        <v>4235</v>
      </c>
      <c r="B3714" t="s">
        <v>806</v>
      </c>
      <c r="C3714" t="s">
        <v>5409</v>
      </c>
      <c r="J3714" t="s">
        <v>1457</v>
      </c>
      <c r="K3714">
        <v>0</v>
      </c>
      <c r="N3714" t="b">
        <v>1</v>
      </c>
      <c r="O3714" t="b">
        <v>0</v>
      </c>
      <c r="P3714" t="b">
        <v>0</v>
      </c>
      <c r="Q3714">
        <v>8</v>
      </c>
      <c r="R3714">
        <v>8</v>
      </c>
      <c r="S3714">
        <v>1</v>
      </c>
      <c r="T3714">
        <v>2</v>
      </c>
      <c r="U3714" t="b">
        <v>1</v>
      </c>
      <c r="V3714" t="s">
        <v>1108</v>
      </c>
      <c r="W3714" t="s">
        <v>5285</v>
      </c>
      <c r="X3714" t="s">
        <v>14673</v>
      </c>
      <c r="Y3714">
        <v>26</v>
      </c>
      <c r="Z3714">
        <v>26</v>
      </c>
      <c r="AA3714">
        <v>7</v>
      </c>
      <c r="AB3714">
        <v>7</v>
      </c>
      <c r="AC3714">
        <v>42</v>
      </c>
    </row>
    <row r="3715" spans="1:29">
      <c r="A3715">
        <v>4236</v>
      </c>
      <c r="B3715" t="s">
        <v>806</v>
      </c>
      <c r="C3715" t="s">
        <v>5410</v>
      </c>
      <c r="J3715" t="s">
        <v>1457</v>
      </c>
      <c r="K3715">
        <v>0</v>
      </c>
      <c r="N3715" t="b">
        <v>1</v>
      </c>
      <c r="O3715" t="b">
        <v>0</v>
      </c>
      <c r="P3715" t="b">
        <v>0</v>
      </c>
      <c r="Q3715">
        <v>8</v>
      </c>
      <c r="R3715">
        <v>8</v>
      </c>
      <c r="S3715">
        <v>1</v>
      </c>
      <c r="T3715">
        <v>2</v>
      </c>
      <c r="U3715" t="b">
        <v>1</v>
      </c>
      <c r="V3715" t="s">
        <v>1108</v>
      </c>
      <c r="W3715" t="s">
        <v>5285</v>
      </c>
      <c r="X3715" t="s">
        <v>14571</v>
      </c>
      <c r="Y3715">
        <v>27</v>
      </c>
      <c r="Z3715">
        <v>27</v>
      </c>
      <c r="AA3715">
        <v>7</v>
      </c>
      <c r="AB3715">
        <v>7</v>
      </c>
      <c r="AC3715">
        <v>42</v>
      </c>
    </row>
    <row r="3716" spans="1:29">
      <c r="A3716">
        <v>4237</v>
      </c>
      <c r="B3716" t="s">
        <v>806</v>
      </c>
      <c r="C3716" t="s">
        <v>5411</v>
      </c>
      <c r="J3716" t="s">
        <v>1457</v>
      </c>
      <c r="K3716">
        <v>0</v>
      </c>
      <c r="N3716" t="b">
        <v>1</v>
      </c>
      <c r="O3716" t="b">
        <v>0</v>
      </c>
      <c r="P3716" t="b">
        <v>0</v>
      </c>
      <c r="Q3716">
        <v>8</v>
      </c>
      <c r="R3716">
        <v>8</v>
      </c>
      <c r="S3716">
        <v>1</v>
      </c>
      <c r="T3716">
        <v>2</v>
      </c>
      <c r="U3716" t="b">
        <v>1</v>
      </c>
      <c r="V3716" t="s">
        <v>1108</v>
      </c>
      <c r="W3716" t="s">
        <v>5285</v>
      </c>
      <c r="X3716" t="s">
        <v>14691</v>
      </c>
      <c r="Y3716">
        <v>28</v>
      </c>
      <c r="Z3716">
        <v>28</v>
      </c>
      <c r="AA3716">
        <v>7</v>
      </c>
      <c r="AB3716">
        <v>7</v>
      </c>
      <c r="AC3716">
        <v>42</v>
      </c>
    </row>
    <row r="3717" spans="1:29">
      <c r="A3717">
        <v>4238</v>
      </c>
      <c r="B3717" t="s">
        <v>806</v>
      </c>
      <c r="C3717" t="s">
        <v>5412</v>
      </c>
      <c r="J3717" t="s">
        <v>1457</v>
      </c>
      <c r="K3717">
        <v>0</v>
      </c>
      <c r="N3717" t="b">
        <v>1</v>
      </c>
      <c r="O3717" t="b">
        <v>0</v>
      </c>
      <c r="P3717" t="b">
        <v>0</v>
      </c>
      <c r="Q3717">
        <v>8</v>
      </c>
      <c r="R3717">
        <v>8</v>
      </c>
      <c r="S3717">
        <v>1</v>
      </c>
      <c r="T3717">
        <v>2</v>
      </c>
      <c r="U3717" t="b">
        <v>1</v>
      </c>
      <c r="V3717" t="s">
        <v>1108</v>
      </c>
      <c r="W3717" t="s">
        <v>5285</v>
      </c>
      <c r="X3717" t="s">
        <v>14572</v>
      </c>
      <c r="Y3717">
        <v>29</v>
      </c>
      <c r="Z3717">
        <v>29</v>
      </c>
      <c r="AA3717">
        <v>7</v>
      </c>
      <c r="AB3717">
        <v>7</v>
      </c>
      <c r="AC3717">
        <v>42</v>
      </c>
    </row>
    <row r="3718" spans="1:29">
      <c r="A3718">
        <v>4239</v>
      </c>
      <c r="B3718" t="s">
        <v>806</v>
      </c>
      <c r="C3718" t="s">
        <v>5413</v>
      </c>
      <c r="J3718" t="s">
        <v>1457</v>
      </c>
      <c r="K3718">
        <v>0</v>
      </c>
      <c r="N3718" t="b">
        <v>1</v>
      </c>
      <c r="O3718" t="b">
        <v>0</v>
      </c>
      <c r="P3718" t="b">
        <v>0</v>
      </c>
      <c r="Q3718">
        <v>8</v>
      </c>
      <c r="R3718">
        <v>8</v>
      </c>
      <c r="S3718">
        <v>1</v>
      </c>
      <c r="T3718">
        <v>2</v>
      </c>
      <c r="U3718" t="b">
        <v>1</v>
      </c>
      <c r="V3718" t="s">
        <v>1108</v>
      </c>
      <c r="W3718" t="s">
        <v>5285</v>
      </c>
      <c r="X3718" t="s">
        <v>14573</v>
      </c>
      <c r="Y3718">
        <v>30</v>
      </c>
      <c r="Z3718">
        <v>30</v>
      </c>
      <c r="AA3718">
        <v>7</v>
      </c>
      <c r="AB3718">
        <v>7</v>
      </c>
      <c r="AC3718">
        <v>42</v>
      </c>
    </row>
    <row r="3719" spans="1:29">
      <c r="A3719">
        <v>4240</v>
      </c>
      <c r="B3719" t="s">
        <v>806</v>
      </c>
      <c r="C3719" t="s">
        <v>5414</v>
      </c>
      <c r="J3719" t="s">
        <v>1457</v>
      </c>
      <c r="K3719">
        <v>0</v>
      </c>
      <c r="N3719" t="b">
        <v>1</v>
      </c>
      <c r="O3719" t="b">
        <v>0</v>
      </c>
      <c r="P3719" t="b">
        <v>0</v>
      </c>
      <c r="Q3719">
        <v>8</v>
      </c>
      <c r="R3719">
        <v>8</v>
      </c>
      <c r="S3719">
        <v>1</v>
      </c>
      <c r="T3719">
        <v>2</v>
      </c>
      <c r="U3719" t="b">
        <v>1</v>
      </c>
      <c r="V3719" t="s">
        <v>1108</v>
      </c>
      <c r="W3719" t="s">
        <v>5285</v>
      </c>
      <c r="X3719" t="s">
        <v>14733</v>
      </c>
      <c r="Y3719">
        <v>31</v>
      </c>
      <c r="Z3719">
        <v>31</v>
      </c>
      <c r="AA3719">
        <v>7</v>
      </c>
      <c r="AB3719">
        <v>7</v>
      </c>
      <c r="AC3719">
        <v>42</v>
      </c>
    </row>
    <row r="3720" spans="1:29">
      <c r="A3720">
        <v>4241</v>
      </c>
      <c r="B3720" t="s">
        <v>806</v>
      </c>
      <c r="C3720" t="s">
        <v>5415</v>
      </c>
      <c r="J3720" t="s">
        <v>1457</v>
      </c>
      <c r="K3720">
        <v>0</v>
      </c>
      <c r="N3720" t="b">
        <v>1</v>
      </c>
      <c r="O3720" t="b">
        <v>0</v>
      </c>
      <c r="P3720" t="b">
        <v>0</v>
      </c>
      <c r="Q3720">
        <v>8</v>
      </c>
      <c r="R3720">
        <v>8</v>
      </c>
      <c r="S3720">
        <v>1</v>
      </c>
      <c r="T3720">
        <v>2</v>
      </c>
      <c r="U3720" t="b">
        <v>1</v>
      </c>
      <c r="V3720" t="s">
        <v>1108</v>
      </c>
      <c r="W3720" t="s">
        <v>5285</v>
      </c>
      <c r="X3720" t="s">
        <v>14734</v>
      </c>
      <c r="Y3720">
        <v>32</v>
      </c>
      <c r="Z3720">
        <v>32</v>
      </c>
      <c r="AA3720">
        <v>7</v>
      </c>
      <c r="AB3720">
        <v>7</v>
      </c>
      <c r="AC3720">
        <v>42</v>
      </c>
    </row>
    <row r="3721" spans="1:29">
      <c r="A3721">
        <v>4242</v>
      </c>
      <c r="B3721" t="s">
        <v>806</v>
      </c>
      <c r="C3721" t="s">
        <v>5416</v>
      </c>
      <c r="J3721" t="s">
        <v>1457</v>
      </c>
      <c r="K3721">
        <v>0</v>
      </c>
      <c r="N3721" t="b">
        <v>1</v>
      </c>
      <c r="O3721" t="b">
        <v>0</v>
      </c>
      <c r="P3721" t="b">
        <v>0</v>
      </c>
      <c r="Q3721">
        <v>8</v>
      </c>
      <c r="R3721">
        <v>8</v>
      </c>
      <c r="S3721">
        <v>1</v>
      </c>
      <c r="T3721">
        <v>2</v>
      </c>
      <c r="U3721" t="b">
        <v>1</v>
      </c>
      <c r="V3721" t="s">
        <v>1108</v>
      </c>
      <c r="W3721" t="s">
        <v>5285</v>
      </c>
      <c r="X3721" t="s">
        <v>14735</v>
      </c>
      <c r="Y3721">
        <v>33</v>
      </c>
      <c r="Z3721">
        <v>33</v>
      </c>
      <c r="AA3721">
        <v>7</v>
      </c>
      <c r="AB3721">
        <v>7</v>
      </c>
      <c r="AC3721">
        <v>42</v>
      </c>
    </row>
    <row r="3722" spans="1:29">
      <c r="A3722">
        <v>4243</v>
      </c>
      <c r="B3722" t="s">
        <v>806</v>
      </c>
      <c r="C3722" t="s">
        <v>5417</v>
      </c>
      <c r="J3722" t="s">
        <v>1457</v>
      </c>
      <c r="K3722">
        <v>0</v>
      </c>
      <c r="N3722" t="b">
        <v>1</v>
      </c>
      <c r="O3722" t="b">
        <v>0</v>
      </c>
      <c r="P3722" t="b">
        <v>0</v>
      </c>
      <c r="Q3722">
        <v>8</v>
      </c>
      <c r="R3722">
        <v>8</v>
      </c>
      <c r="S3722">
        <v>1</v>
      </c>
      <c r="T3722">
        <v>2</v>
      </c>
      <c r="U3722" t="b">
        <v>1</v>
      </c>
      <c r="V3722" t="s">
        <v>1108</v>
      </c>
      <c r="W3722" t="s">
        <v>5285</v>
      </c>
      <c r="X3722" t="s">
        <v>14738</v>
      </c>
      <c r="Y3722">
        <v>34</v>
      </c>
      <c r="Z3722">
        <v>34</v>
      </c>
      <c r="AA3722">
        <v>7</v>
      </c>
      <c r="AB3722">
        <v>7</v>
      </c>
      <c r="AC3722">
        <v>42</v>
      </c>
    </row>
    <row r="3723" spans="1:29">
      <c r="A3723">
        <v>4244</v>
      </c>
      <c r="B3723" t="s">
        <v>806</v>
      </c>
      <c r="C3723" t="s">
        <v>5418</v>
      </c>
      <c r="J3723" t="s">
        <v>1457</v>
      </c>
      <c r="K3723">
        <v>0</v>
      </c>
      <c r="N3723" t="b">
        <v>1</v>
      </c>
      <c r="O3723" t="b">
        <v>0</v>
      </c>
      <c r="P3723" t="b">
        <v>0</v>
      </c>
      <c r="Q3723">
        <v>8</v>
      </c>
      <c r="R3723">
        <v>8</v>
      </c>
      <c r="S3723">
        <v>1</v>
      </c>
      <c r="T3723">
        <v>2</v>
      </c>
      <c r="U3723" t="b">
        <v>1</v>
      </c>
      <c r="V3723" t="s">
        <v>1108</v>
      </c>
      <c r="W3723" t="s">
        <v>5285</v>
      </c>
      <c r="X3723" t="s">
        <v>14739</v>
      </c>
      <c r="Y3723">
        <v>35</v>
      </c>
      <c r="Z3723">
        <v>35</v>
      </c>
      <c r="AA3723">
        <v>7</v>
      </c>
      <c r="AB3723">
        <v>7</v>
      </c>
      <c r="AC3723">
        <v>42</v>
      </c>
    </row>
    <row r="3724" spans="1:29">
      <c r="A3724">
        <v>4245</v>
      </c>
      <c r="B3724" t="s">
        <v>806</v>
      </c>
      <c r="C3724" t="s">
        <v>5419</v>
      </c>
      <c r="J3724" t="s">
        <v>1457</v>
      </c>
      <c r="K3724">
        <v>0</v>
      </c>
      <c r="N3724" t="b">
        <v>1</v>
      </c>
      <c r="O3724" t="b">
        <v>0</v>
      </c>
      <c r="P3724" t="b">
        <v>0</v>
      </c>
      <c r="Q3724">
        <v>8</v>
      </c>
      <c r="R3724">
        <v>8</v>
      </c>
      <c r="S3724">
        <v>1</v>
      </c>
      <c r="T3724">
        <v>2</v>
      </c>
      <c r="U3724" t="b">
        <v>1</v>
      </c>
      <c r="V3724" t="s">
        <v>1108</v>
      </c>
      <c r="W3724" t="s">
        <v>5285</v>
      </c>
      <c r="X3724" t="s">
        <v>14740</v>
      </c>
      <c r="Y3724">
        <v>36</v>
      </c>
      <c r="Z3724">
        <v>36</v>
      </c>
      <c r="AA3724">
        <v>7</v>
      </c>
      <c r="AB3724">
        <v>7</v>
      </c>
      <c r="AC3724">
        <v>42</v>
      </c>
    </row>
    <row r="3725" spans="1:29">
      <c r="A3725">
        <v>4246</v>
      </c>
      <c r="B3725" t="s">
        <v>806</v>
      </c>
      <c r="C3725" t="s">
        <v>5420</v>
      </c>
      <c r="J3725" t="s">
        <v>1457</v>
      </c>
      <c r="K3725">
        <v>0</v>
      </c>
      <c r="N3725" t="b">
        <v>0</v>
      </c>
      <c r="O3725" t="b">
        <v>1</v>
      </c>
      <c r="P3725" t="b">
        <v>0</v>
      </c>
      <c r="Q3725">
        <v>8</v>
      </c>
      <c r="R3725">
        <v>8</v>
      </c>
      <c r="S3725">
        <v>1</v>
      </c>
      <c r="T3725">
        <v>2</v>
      </c>
      <c r="U3725" t="b">
        <v>1</v>
      </c>
      <c r="V3725" t="s">
        <v>1108</v>
      </c>
      <c r="W3725" t="s">
        <v>5285</v>
      </c>
      <c r="X3725" t="s">
        <v>14674</v>
      </c>
      <c r="Y3725">
        <v>15</v>
      </c>
      <c r="Z3725">
        <v>15</v>
      </c>
      <c r="AA3725">
        <v>8</v>
      </c>
      <c r="AB3725">
        <v>8</v>
      </c>
      <c r="AC3725">
        <v>42</v>
      </c>
    </row>
    <row r="3726" spans="1:29">
      <c r="A3726">
        <v>4247</v>
      </c>
      <c r="B3726" t="s">
        <v>806</v>
      </c>
      <c r="C3726" t="s">
        <v>5421</v>
      </c>
      <c r="J3726" t="s">
        <v>1457</v>
      </c>
      <c r="K3726">
        <v>0</v>
      </c>
      <c r="N3726" t="b">
        <v>0</v>
      </c>
      <c r="O3726" t="b">
        <v>1</v>
      </c>
      <c r="P3726" t="b">
        <v>0</v>
      </c>
      <c r="Q3726">
        <v>8</v>
      </c>
      <c r="R3726">
        <v>8</v>
      </c>
      <c r="S3726">
        <v>1</v>
      </c>
      <c r="T3726">
        <v>2</v>
      </c>
      <c r="U3726" t="b">
        <v>1</v>
      </c>
      <c r="V3726" t="s">
        <v>1108</v>
      </c>
      <c r="W3726" t="s">
        <v>5285</v>
      </c>
      <c r="X3726" t="s">
        <v>14675</v>
      </c>
      <c r="Y3726">
        <v>16</v>
      </c>
      <c r="Z3726">
        <v>16</v>
      </c>
      <c r="AA3726">
        <v>8</v>
      </c>
      <c r="AB3726">
        <v>8</v>
      </c>
      <c r="AC3726">
        <v>42</v>
      </c>
    </row>
    <row r="3727" spans="1:29">
      <c r="A3727">
        <v>4248</v>
      </c>
      <c r="B3727" t="s">
        <v>806</v>
      </c>
      <c r="C3727" t="s">
        <v>5422</v>
      </c>
      <c r="J3727" t="s">
        <v>1457</v>
      </c>
      <c r="K3727">
        <v>0</v>
      </c>
      <c r="N3727" t="b">
        <v>0</v>
      </c>
      <c r="O3727" t="b">
        <v>1</v>
      </c>
      <c r="P3727" t="b">
        <v>0</v>
      </c>
      <c r="Q3727">
        <v>8</v>
      </c>
      <c r="R3727">
        <v>8</v>
      </c>
      <c r="S3727">
        <v>1</v>
      </c>
      <c r="T3727">
        <v>2</v>
      </c>
      <c r="U3727" t="b">
        <v>1</v>
      </c>
      <c r="V3727" t="s">
        <v>1108</v>
      </c>
      <c r="W3727" t="s">
        <v>5285</v>
      </c>
      <c r="X3727" t="s">
        <v>14676</v>
      </c>
      <c r="Y3727">
        <v>17</v>
      </c>
      <c r="Z3727">
        <v>17</v>
      </c>
      <c r="AA3727">
        <v>8</v>
      </c>
      <c r="AB3727">
        <v>8</v>
      </c>
      <c r="AC3727">
        <v>42</v>
      </c>
    </row>
    <row r="3728" spans="1:29">
      <c r="A3728">
        <v>4249</v>
      </c>
      <c r="B3728" t="s">
        <v>806</v>
      </c>
      <c r="C3728" t="s">
        <v>5423</v>
      </c>
      <c r="J3728" t="s">
        <v>1457</v>
      </c>
      <c r="K3728">
        <v>0</v>
      </c>
      <c r="N3728" t="b">
        <v>0</v>
      </c>
      <c r="O3728" t="b">
        <v>1</v>
      </c>
      <c r="P3728" t="b">
        <v>0</v>
      </c>
      <c r="Q3728">
        <v>8</v>
      </c>
      <c r="R3728">
        <v>8</v>
      </c>
      <c r="S3728">
        <v>1</v>
      </c>
      <c r="T3728">
        <v>2</v>
      </c>
      <c r="U3728" t="b">
        <v>1</v>
      </c>
      <c r="V3728" t="s">
        <v>1108</v>
      </c>
      <c r="W3728" t="s">
        <v>5285</v>
      </c>
      <c r="X3728" t="s">
        <v>14677</v>
      </c>
      <c r="Y3728">
        <v>18</v>
      </c>
      <c r="Z3728">
        <v>18</v>
      </c>
      <c r="AA3728">
        <v>8</v>
      </c>
      <c r="AB3728">
        <v>8</v>
      </c>
      <c r="AC3728">
        <v>42</v>
      </c>
    </row>
    <row r="3729" spans="1:29">
      <c r="A3729">
        <v>4250</v>
      </c>
      <c r="B3729" t="s">
        <v>806</v>
      </c>
      <c r="C3729" t="s">
        <v>5424</v>
      </c>
      <c r="J3729" t="s">
        <v>1457</v>
      </c>
      <c r="K3729">
        <v>0</v>
      </c>
      <c r="N3729" t="b">
        <v>0</v>
      </c>
      <c r="O3729" t="b">
        <v>1</v>
      </c>
      <c r="P3729" t="b">
        <v>0</v>
      </c>
      <c r="Q3729">
        <v>8</v>
      </c>
      <c r="R3729">
        <v>8</v>
      </c>
      <c r="S3729">
        <v>1</v>
      </c>
      <c r="T3729">
        <v>2</v>
      </c>
      <c r="U3729" t="b">
        <v>1</v>
      </c>
      <c r="V3729" t="s">
        <v>1108</v>
      </c>
      <c r="W3729" t="s">
        <v>5285</v>
      </c>
      <c r="X3729" t="s">
        <v>14678</v>
      </c>
      <c r="Y3729">
        <v>19</v>
      </c>
      <c r="Z3729">
        <v>19</v>
      </c>
      <c r="AA3729">
        <v>8</v>
      </c>
      <c r="AB3729">
        <v>8</v>
      </c>
      <c r="AC3729">
        <v>42</v>
      </c>
    </row>
    <row r="3730" spans="1:29">
      <c r="A3730">
        <v>4251</v>
      </c>
      <c r="B3730" t="s">
        <v>806</v>
      </c>
      <c r="C3730" t="s">
        <v>5425</v>
      </c>
      <c r="J3730" t="s">
        <v>1457</v>
      </c>
      <c r="K3730">
        <v>0</v>
      </c>
      <c r="N3730" t="b">
        <v>0</v>
      </c>
      <c r="O3730" t="b">
        <v>1</v>
      </c>
      <c r="P3730" t="b">
        <v>0</v>
      </c>
      <c r="Q3730">
        <v>8</v>
      </c>
      <c r="R3730">
        <v>8</v>
      </c>
      <c r="S3730">
        <v>1</v>
      </c>
      <c r="T3730">
        <v>2</v>
      </c>
      <c r="U3730" t="b">
        <v>1</v>
      </c>
      <c r="V3730" t="s">
        <v>1108</v>
      </c>
      <c r="W3730" t="s">
        <v>5285</v>
      </c>
      <c r="X3730" t="s">
        <v>14574</v>
      </c>
      <c r="Y3730">
        <v>20</v>
      </c>
      <c r="Z3730">
        <v>20</v>
      </c>
      <c r="AA3730">
        <v>8</v>
      </c>
      <c r="AB3730">
        <v>8</v>
      </c>
      <c r="AC3730">
        <v>42</v>
      </c>
    </row>
    <row r="3731" spans="1:29">
      <c r="A3731">
        <v>4252</v>
      </c>
      <c r="B3731" t="s">
        <v>806</v>
      </c>
      <c r="C3731" t="s">
        <v>5426</v>
      </c>
      <c r="J3731" t="s">
        <v>1457</v>
      </c>
      <c r="K3731">
        <v>0</v>
      </c>
      <c r="N3731" t="b">
        <v>0</v>
      </c>
      <c r="O3731" t="b">
        <v>1</v>
      </c>
      <c r="P3731" t="b">
        <v>0</v>
      </c>
      <c r="Q3731">
        <v>8</v>
      </c>
      <c r="R3731">
        <v>8</v>
      </c>
      <c r="S3731">
        <v>1</v>
      </c>
      <c r="T3731">
        <v>2</v>
      </c>
      <c r="U3731" t="b">
        <v>1</v>
      </c>
      <c r="V3731" t="s">
        <v>1108</v>
      </c>
      <c r="W3731" t="s">
        <v>5285</v>
      </c>
      <c r="X3731" t="s">
        <v>14575</v>
      </c>
      <c r="Y3731">
        <v>21</v>
      </c>
      <c r="Z3731">
        <v>21</v>
      </c>
      <c r="AA3731">
        <v>8</v>
      </c>
      <c r="AB3731">
        <v>8</v>
      </c>
      <c r="AC3731">
        <v>42</v>
      </c>
    </row>
    <row r="3732" spans="1:29">
      <c r="A3732">
        <v>4253</v>
      </c>
      <c r="B3732" t="s">
        <v>806</v>
      </c>
      <c r="C3732" t="s">
        <v>5427</v>
      </c>
      <c r="J3732" t="s">
        <v>1457</v>
      </c>
      <c r="K3732">
        <v>0</v>
      </c>
      <c r="N3732" t="b">
        <v>0</v>
      </c>
      <c r="O3732" t="b">
        <v>1</v>
      </c>
      <c r="P3732" t="b">
        <v>0</v>
      </c>
      <c r="Q3732">
        <v>8</v>
      </c>
      <c r="R3732">
        <v>8</v>
      </c>
      <c r="S3732">
        <v>1</v>
      </c>
      <c r="T3732">
        <v>2</v>
      </c>
      <c r="U3732" t="b">
        <v>1</v>
      </c>
      <c r="V3732" t="s">
        <v>1108</v>
      </c>
      <c r="W3732" t="s">
        <v>5285</v>
      </c>
      <c r="X3732" t="s">
        <v>14576</v>
      </c>
      <c r="Y3732">
        <v>22</v>
      </c>
      <c r="Z3732">
        <v>22</v>
      </c>
      <c r="AA3732">
        <v>8</v>
      </c>
      <c r="AB3732">
        <v>8</v>
      </c>
      <c r="AC3732">
        <v>42</v>
      </c>
    </row>
    <row r="3733" spans="1:29">
      <c r="A3733">
        <v>4254</v>
      </c>
      <c r="B3733" t="s">
        <v>806</v>
      </c>
      <c r="C3733" t="s">
        <v>5428</v>
      </c>
      <c r="J3733" t="s">
        <v>1457</v>
      </c>
      <c r="K3733">
        <v>0</v>
      </c>
      <c r="N3733" t="b">
        <v>0</v>
      </c>
      <c r="O3733" t="b">
        <v>1</v>
      </c>
      <c r="P3733" t="b">
        <v>0</v>
      </c>
      <c r="Q3733">
        <v>8</v>
      </c>
      <c r="R3733">
        <v>8</v>
      </c>
      <c r="S3733">
        <v>1</v>
      </c>
      <c r="T3733">
        <v>2</v>
      </c>
      <c r="U3733" t="b">
        <v>1</v>
      </c>
      <c r="V3733" t="s">
        <v>1108</v>
      </c>
      <c r="W3733" t="s">
        <v>5285</v>
      </c>
      <c r="X3733" t="s">
        <v>14679</v>
      </c>
      <c r="Y3733">
        <v>23</v>
      </c>
      <c r="Z3733">
        <v>23</v>
      </c>
      <c r="AA3733">
        <v>8</v>
      </c>
      <c r="AB3733">
        <v>8</v>
      </c>
      <c r="AC3733">
        <v>42</v>
      </c>
    </row>
    <row r="3734" spans="1:29">
      <c r="A3734">
        <v>4255</v>
      </c>
      <c r="B3734" t="s">
        <v>806</v>
      </c>
      <c r="C3734" t="s">
        <v>5429</v>
      </c>
      <c r="J3734" t="s">
        <v>1457</v>
      </c>
      <c r="K3734">
        <v>0</v>
      </c>
      <c r="N3734" t="b">
        <v>0</v>
      </c>
      <c r="O3734" t="b">
        <v>1</v>
      </c>
      <c r="P3734" t="b">
        <v>0</v>
      </c>
      <c r="Q3734">
        <v>8</v>
      </c>
      <c r="R3734">
        <v>8</v>
      </c>
      <c r="S3734">
        <v>1</v>
      </c>
      <c r="T3734">
        <v>2</v>
      </c>
      <c r="U3734" t="b">
        <v>1</v>
      </c>
      <c r="V3734" t="s">
        <v>1108</v>
      </c>
      <c r="W3734" t="s">
        <v>5285</v>
      </c>
      <c r="X3734" t="s">
        <v>14577</v>
      </c>
      <c r="Y3734">
        <v>24</v>
      </c>
      <c r="Z3734">
        <v>24</v>
      </c>
      <c r="AA3734">
        <v>8</v>
      </c>
      <c r="AB3734">
        <v>8</v>
      </c>
      <c r="AC3734">
        <v>42</v>
      </c>
    </row>
    <row r="3735" spans="1:29">
      <c r="A3735">
        <v>4256</v>
      </c>
      <c r="B3735" t="s">
        <v>806</v>
      </c>
      <c r="C3735" t="s">
        <v>5430</v>
      </c>
      <c r="J3735" t="s">
        <v>1457</v>
      </c>
      <c r="K3735">
        <v>0</v>
      </c>
      <c r="N3735" t="b">
        <v>0</v>
      </c>
      <c r="O3735" t="b">
        <v>1</v>
      </c>
      <c r="P3735" t="b">
        <v>0</v>
      </c>
      <c r="Q3735">
        <v>8</v>
      </c>
      <c r="R3735">
        <v>8</v>
      </c>
      <c r="S3735">
        <v>1</v>
      </c>
      <c r="T3735">
        <v>2</v>
      </c>
      <c r="U3735" t="b">
        <v>1</v>
      </c>
      <c r="V3735" t="s">
        <v>1108</v>
      </c>
      <c r="W3735" t="s">
        <v>5285</v>
      </c>
      <c r="X3735" t="s">
        <v>14578</v>
      </c>
      <c r="Y3735">
        <v>25</v>
      </c>
      <c r="Z3735">
        <v>25</v>
      </c>
      <c r="AA3735">
        <v>8</v>
      </c>
      <c r="AB3735">
        <v>8</v>
      </c>
      <c r="AC3735">
        <v>42</v>
      </c>
    </row>
    <row r="3736" spans="1:29">
      <c r="A3736">
        <v>4257</v>
      </c>
      <c r="B3736" t="s">
        <v>806</v>
      </c>
      <c r="C3736" t="s">
        <v>5431</v>
      </c>
      <c r="J3736" t="s">
        <v>1457</v>
      </c>
      <c r="K3736">
        <v>0</v>
      </c>
      <c r="N3736" t="b">
        <v>0</v>
      </c>
      <c r="O3736" t="b">
        <v>1</v>
      </c>
      <c r="P3736" t="b">
        <v>0</v>
      </c>
      <c r="Q3736">
        <v>8</v>
      </c>
      <c r="R3736">
        <v>8</v>
      </c>
      <c r="S3736">
        <v>1</v>
      </c>
      <c r="T3736">
        <v>2</v>
      </c>
      <c r="U3736" t="b">
        <v>1</v>
      </c>
      <c r="V3736" t="s">
        <v>1108</v>
      </c>
      <c r="W3736" t="s">
        <v>5285</v>
      </c>
      <c r="X3736" t="s">
        <v>14680</v>
      </c>
      <c r="Y3736">
        <v>26</v>
      </c>
      <c r="Z3736">
        <v>26</v>
      </c>
      <c r="AA3736">
        <v>8</v>
      </c>
      <c r="AB3736">
        <v>8</v>
      </c>
      <c r="AC3736">
        <v>42</v>
      </c>
    </row>
    <row r="3737" spans="1:29">
      <c r="A3737">
        <v>4258</v>
      </c>
      <c r="B3737" t="s">
        <v>806</v>
      </c>
      <c r="C3737" t="s">
        <v>5432</v>
      </c>
      <c r="J3737" t="s">
        <v>1457</v>
      </c>
      <c r="K3737">
        <v>0</v>
      </c>
      <c r="N3737" t="b">
        <v>0</v>
      </c>
      <c r="O3737" t="b">
        <v>1</v>
      </c>
      <c r="P3737" t="b">
        <v>0</v>
      </c>
      <c r="Q3737">
        <v>8</v>
      </c>
      <c r="R3737">
        <v>8</v>
      </c>
      <c r="S3737">
        <v>1</v>
      </c>
      <c r="T3737">
        <v>2</v>
      </c>
      <c r="U3737" t="b">
        <v>1</v>
      </c>
      <c r="V3737" t="s">
        <v>1108</v>
      </c>
      <c r="W3737" t="s">
        <v>5285</v>
      </c>
      <c r="X3737" t="s">
        <v>14579</v>
      </c>
      <c r="Y3737">
        <v>27</v>
      </c>
      <c r="Z3737">
        <v>27</v>
      </c>
      <c r="AA3737">
        <v>8</v>
      </c>
      <c r="AB3737">
        <v>8</v>
      </c>
      <c r="AC3737">
        <v>42</v>
      </c>
    </row>
    <row r="3738" spans="1:29">
      <c r="A3738">
        <v>4259</v>
      </c>
      <c r="B3738" t="s">
        <v>806</v>
      </c>
      <c r="C3738" t="s">
        <v>5433</v>
      </c>
      <c r="J3738" t="s">
        <v>1457</v>
      </c>
      <c r="K3738">
        <v>0</v>
      </c>
      <c r="N3738" t="b">
        <v>0</v>
      </c>
      <c r="O3738" t="b">
        <v>1</v>
      </c>
      <c r="P3738" t="b">
        <v>0</v>
      </c>
      <c r="Q3738">
        <v>8</v>
      </c>
      <c r="R3738">
        <v>8</v>
      </c>
      <c r="S3738">
        <v>1</v>
      </c>
      <c r="T3738">
        <v>2</v>
      </c>
      <c r="U3738" t="b">
        <v>1</v>
      </c>
      <c r="V3738" t="s">
        <v>1108</v>
      </c>
      <c r="W3738" t="s">
        <v>5285</v>
      </c>
      <c r="X3738" t="s">
        <v>14692</v>
      </c>
      <c r="Y3738">
        <v>28</v>
      </c>
      <c r="Z3738">
        <v>28</v>
      </c>
      <c r="AA3738">
        <v>8</v>
      </c>
      <c r="AB3738">
        <v>8</v>
      </c>
      <c r="AC3738">
        <v>42</v>
      </c>
    </row>
    <row r="3739" spans="1:29">
      <c r="A3739">
        <v>4260</v>
      </c>
      <c r="B3739" t="s">
        <v>806</v>
      </c>
      <c r="C3739" t="s">
        <v>5434</v>
      </c>
      <c r="J3739" t="s">
        <v>1457</v>
      </c>
      <c r="K3739">
        <v>0</v>
      </c>
      <c r="N3739" t="b">
        <v>0</v>
      </c>
      <c r="O3739" t="b">
        <v>1</v>
      </c>
      <c r="P3739" t="b">
        <v>0</v>
      </c>
      <c r="Q3739">
        <v>8</v>
      </c>
      <c r="R3739">
        <v>8</v>
      </c>
      <c r="S3739">
        <v>1</v>
      </c>
      <c r="T3739">
        <v>2</v>
      </c>
      <c r="U3739" t="b">
        <v>1</v>
      </c>
      <c r="V3739" t="s">
        <v>1108</v>
      </c>
      <c r="W3739" t="s">
        <v>5285</v>
      </c>
      <c r="X3739" t="s">
        <v>14580</v>
      </c>
      <c r="Y3739">
        <v>29</v>
      </c>
      <c r="Z3739">
        <v>29</v>
      </c>
      <c r="AA3739">
        <v>8</v>
      </c>
      <c r="AB3739">
        <v>8</v>
      </c>
      <c r="AC3739">
        <v>42</v>
      </c>
    </row>
    <row r="3740" spans="1:29">
      <c r="A3740">
        <v>4261</v>
      </c>
      <c r="B3740" t="s">
        <v>806</v>
      </c>
      <c r="C3740" t="s">
        <v>5435</v>
      </c>
      <c r="J3740" t="s">
        <v>1457</v>
      </c>
      <c r="K3740">
        <v>0</v>
      </c>
      <c r="N3740" t="b">
        <v>0</v>
      </c>
      <c r="O3740" t="b">
        <v>1</v>
      </c>
      <c r="P3740" t="b">
        <v>0</v>
      </c>
      <c r="Q3740">
        <v>8</v>
      </c>
      <c r="R3740">
        <v>8</v>
      </c>
      <c r="S3740">
        <v>1</v>
      </c>
      <c r="T3740">
        <v>2</v>
      </c>
      <c r="U3740" t="b">
        <v>1</v>
      </c>
      <c r="V3740" t="s">
        <v>1108</v>
      </c>
      <c r="W3740" t="s">
        <v>5285</v>
      </c>
      <c r="X3740" t="s">
        <v>14581</v>
      </c>
      <c r="Y3740">
        <v>30</v>
      </c>
      <c r="Z3740">
        <v>30</v>
      </c>
      <c r="AA3740">
        <v>8</v>
      </c>
      <c r="AB3740">
        <v>8</v>
      </c>
      <c r="AC3740">
        <v>42</v>
      </c>
    </row>
    <row r="3741" spans="1:29">
      <c r="A3741">
        <v>4262</v>
      </c>
      <c r="B3741" t="s">
        <v>806</v>
      </c>
      <c r="C3741" t="s">
        <v>5436</v>
      </c>
      <c r="J3741" t="s">
        <v>1457</v>
      </c>
      <c r="K3741">
        <v>0</v>
      </c>
      <c r="N3741" t="b">
        <v>0</v>
      </c>
      <c r="O3741" t="b">
        <v>1</v>
      </c>
      <c r="P3741" t="b">
        <v>0</v>
      </c>
      <c r="Q3741">
        <v>8</v>
      </c>
      <c r="R3741">
        <v>8</v>
      </c>
      <c r="S3741">
        <v>1</v>
      </c>
      <c r="T3741">
        <v>2</v>
      </c>
      <c r="U3741" t="b">
        <v>1</v>
      </c>
      <c r="V3741" t="s">
        <v>1108</v>
      </c>
      <c r="W3741" t="s">
        <v>5285</v>
      </c>
      <c r="X3741" t="s">
        <v>14741</v>
      </c>
      <c r="Y3741">
        <v>31</v>
      </c>
      <c r="Z3741">
        <v>31</v>
      </c>
      <c r="AA3741">
        <v>8</v>
      </c>
      <c r="AB3741">
        <v>8</v>
      </c>
      <c r="AC3741">
        <v>42</v>
      </c>
    </row>
    <row r="3742" spans="1:29">
      <c r="A3742">
        <v>4263</v>
      </c>
      <c r="B3742" t="s">
        <v>806</v>
      </c>
      <c r="C3742" t="s">
        <v>5437</v>
      </c>
      <c r="J3742" t="s">
        <v>1457</v>
      </c>
      <c r="K3742">
        <v>0</v>
      </c>
      <c r="N3742" t="b">
        <v>0</v>
      </c>
      <c r="O3742" t="b">
        <v>1</v>
      </c>
      <c r="P3742" t="b">
        <v>0</v>
      </c>
      <c r="Q3742">
        <v>8</v>
      </c>
      <c r="R3742">
        <v>8</v>
      </c>
      <c r="S3742">
        <v>1</v>
      </c>
      <c r="T3742">
        <v>2</v>
      </c>
      <c r="U3742" t="b">
        <v>1</v>
      </c>
      <c r="V3742" t="s">
        <v>1108</v>
      </c>
      <c r="W3742" t="s">
        <v>5285</v>
      </c>
      <c r="X3742" t="s">
        <v>14742</v>
      </c>
      <c r="Y3742">
        <v>32</v>
      </c>
      <c r="Z3742">
        <v>32</v>
      </c>
      <c r="AA3742">
        <v>8</v>
      </c>
      <c r="AB3742">
        <v>8</v>
      </c>
      <c r="AC3742">
        <v>42</v>
      </c>
    </row>
    <row r="3743" spans="1:29">
      <c r="A3743">
        <v>4264</v>
      </c>
      <c r="B3743" t="s">
        <v>806</v>
      </c>
      <c r="C3743" t="s">
        <v>5438</v>
      </c>
      <c r="J3743" t="s">
        <v>1457</v>
      </c>
      <c r="K3743">
        <v>0</v>
      </c>
      <c r="N3743" t="b">
        <v>0</v>
      </c>
      <c r="O3743" t="b">
        <v>1</v>
      </c>
      <c r="P3743" t="b">
        <v>0</v>
      </c>
      <c r="Q3743">
        <v>8</v>
      </c>
      <c r="R3743">
        <v>8</v>
      </c>
      <c r="S3743">
        <v>1</v>
      </c>
      <c r="T3743">
        <v>2</v>
      </c>
      <c r="U3743" t="b">
        <v>1</v>
      </c>
      <c r="V3743" t="s">
        <v>1108</v>
      </c>
      <c r="W3743" t="s">
        <v>5285</v>
      </c>
      <c r="X3743" t="s">
        <v>14736</v>
      </c>
      <c r="Y3743">
        <v>33</v>
      </c>
      <c r="Z3743">
        <v>33</v>
      </c>
      <c r="AA3743">
        <v>8</v>
      </c>
      <c r="AB3743">
        <v>8</v>
      </c>
      <c r="AC3743">
        <v>42</v>
      </c>
    </row>
    <row r="3744" spans="1:29">
      <c r="A3744">
        <v>4265</v>
      </c>
      <c r="B3744" t="s">
        <v>806</v>
      </c>
      <c r="C3744" t="s">
        <v>5439</v>
      </c>
      <c r="J3744" t="s">
        <v>1457</v>
      </c>
      <c r="K3744">
        <v>0</v>
      </c>
      <c r="N3744" t="b">
        <v>0</v>
      </c>
      <c r="O3744" t="b">
        <v>1</v>
      </c>
      <c r="P3744" t="b">
        <v>0</v>
      </c>
      <c r="Q3744">
        <v>8</v>
      </c>
      <c r="R3744">
        <v>8</v>
      </c>
      <c r="S3744">
        <v>1</v>
      </c>
      <c r="T3744">
        <v>2</v>
      </c>
      <c r="U3744" t="b">
        <v>1</v>
      </c>
      <c r="V3744" t="s">
        <v>1108</v>
      </c>
      <c r="W3744" t="s">
        <v>5285</v>
      </c>
      <c r="X3744" t="s">
        <v>14743</v>
      </c>
      <c r="Y3744">
        <v>34</v>
      </c>
      <c r="Z3744">
        <v>34</v>
      </c>
      <c r="AA3744">
        <v>8</v>
      </c>
      <c r="AB3744">
        <v>8</v>
      </c>
      <c r="AC3744">
        <v>42</v>
      </c>
    </row>
    <row r="3745" spans="1:29">
      <c r="A3745">
        <v>4266</v>
      </c>
      <c r="B3745" t="s">
        <v>806</v>
      </c>
      <c r="C3745" t="s">
        <v>5440</v>
      </c>
      <c r="J3745" t="s">
        <v>1457</v>
      </c>
      <c r="K3745">
        <v>0</v>
      </c>
      <c r="N3745" t="b">
        <v>0</v>
      </c>
      <c r="O3745" t="b">
        <v>1</v>
      </c>
      <c r="P3745" t="b">
        <v>0</v>
      </c>
      <c r="Q3745">
        <v>8</v>
      </c>
      <c r="R3745">
        <v>8</v>
      </c>
      <c r="S3745">
        <v>1</v>
      </c>
      <c r="T3745">
        <v>2</v>
      </c>
      <c r="U3745" t="b">
        <v>1</v>
      </c>
      <c r="V3745" t="s">
        <v>1108</v>
      </c>
      <c r="W3745" t="s">
        <v>5285</v>
      </c>
      <c r="X3745" t="s">
        <v>14744</v>
      </c>
      <c r="Y3745">
        <v>35</v>
      </c>
      <c r="Z3745">
        <v>35</v>
      </c>
      <c r="AA3745">
        <v>8</v>
      </c>
      <c r="AB3745">
        <v>8</v>
      </c>
      <c r="AC3745">
        <v>42</v>
      </c>
    </row>
    <row r="3746" spans="1:29">
      <c r="A3746">
        <v>4267</v>
      </c>
      <c r="B3746" t="s">
        <v>806</v>
      </c>
      <c r="C3746" t="s">
        <v>5441</v>
      </c>
      <c r="J3746" t="s">
        <v>1457</v>
      </c>
      <c r="K3746">
        <v>0</v>
      </c>
      <c r="N3746" t="b">
        <v>0</v>
      </c>
      <c r="O3746" t="b">
        <v>1</v>
      </c>
      <c r="P3746" t="b">
        <v>0</v>
      </c>
      <c r="Q3746">
        <v>8</v>
      </c>
      <c r="R3746">
        <v>8</v>
      </c>
      <c r="S3746">
        <v>1</v>
      </c>
      <c r="T3746">
        <v>2</v>
      </c>
      <c r="U3746" t="b">
        <v>1</v>
      </c>
      <c r="V3746" t="s">
        <v>1108</v>
      </c>
      <c r="W3746" t="s">
        <v>5285</v>
      </c>
      <c r="X3746" t="s">
        <v>14745</v>
      </c>
      <c r="Y3746">
        <v>36</v>
      </c>
      <c r="Z3746">
        <v>36</v>
      </c>
      <c r="AA3746">
        <v>8</v>
      </c>
      <c r="AB3746">
        <v>8</v>
      </c>
      <c r="AC3746">
        <v>42</v>
      </c>
    </row>
    <row r="3747" spans="1:29">
      <c r="A3747">
        <v>4268</v>
      </c>
      <c r="B3747" t="s">
        <v>806</v>
      </c>
      <c r="C3747" t="s">
        <v>5442</v>
      </c>
      <c r="J3747" t="s">
        <v>1457</v>
      </c>
      <c r="K3747">
        <v>0</v>
      </c>
      <c r="N3747" t="b">
        <v>0</v>
      </c>
      <c r="O3747" t="b">
        <v>1</v>
      </c>
      <c r="P3747" t="b">
        <v>0</v>
      </c>
      <c r="Q3747">
        <v>8</v>
      </c>
      <c r="R3747">
        <v>1</v>
      </c>
      <c r="S3747">
        <v>1</v>
      </c>
      <c r="T3747">
        <v>2</v>
      </c>
      <c r="U3747" t="b">
        <v>1</v>
      </c>
      <c r="V3747" t="s">
        <v>1108</v>
      </c>
      <c r="W3747" t="s">
        <v>5285</v>
      </c>
      <c r="X3747" t="s">
        <v>15378</v>
      </c>
      <c r="Y3747">
        <v>37</v>
      </c>
      <c r="Z3747">
        <v>37</v>
      </c>
      <c r="AA3747">
        <v>4</v>
      </c>
      <c r="AB3747">
        <v>4</v>
      </c>
      <c r="AC3747">
        <v>42</v>
      </c>
    </row>
    <row r="3748" spans="1:29">
      <c r="A3748">
        <v>4269</v>
      </c>
      <c r="B3748" t="s">
        <v>806</v>
      </c>
      <c r="C3748" t="s">
        <v>5443</v>
      </c>
      <c r="J3748" t="s">
        <v>1457</v>
      </c>
      <c r="K3748">
        <v>0</v>
      </c>
      <c r="N3748" t="b">
        <v>0</v>
      </c>
      <c r="O3748" t="b">
        <v>1</v>
      </c>
      <c r="P3748" t="b">
        <v>0</v>
      </c>
      <c r="Q3748">
        <v>8</v>
      </c>
      <c r="R3748">
        <v>1</v>
      </c>
      <c r="S3748">
        <v>1</v>
      </c>
      <c r="T3748">
        <v>2</v>
      </c>
      <c r="U3748" t="b">
        <v>1</v>
      </c>
      <c r="V3748" t="s">
        <v>1108</v>
      </c>
      <c r="W3748" t="s">
        <v>5285</v>
      </c>
      <c r="X3748" t="s">
        <v>15616</v>
      </c>
      <c r="Y3748">
        <v>37</v>
      </c>
      <c r="Z3748">
        <v>37</v>
      </c>
      <c r="AA3748">
        <v>5</v>
      </c>
      <c r="AB3748">
        <v>5</v>
      </c>
      <c r="AC3748">
        <v>42</v>
      </c>
    </row>
    <row r="3749" spans="1:29">
      <c r="A3749">
        <v>4270</v>
      </c>
      <c r="B3749" t="s">
        <v>806</v>
      </c>
      <c r="C3749" t="s">
        <v>5444</v>
      </c>
      <c r="J3749" t="s">
        <v>1457</v>
      </c>
      <c r="K3749">
        <v>0</v>
      </c>
      <c r="N3749" t="b">
        <v>0</v>
      </c>
      <c r="O3749" t="b">
        <v>1</v>
      </c>
      <c r="P3749" t="b">
        <v>0</v>
      </c>
      <c r="Q3749">
        <v>8</v>
      </c>
      <c r="R3749">
        <v>1</v>
      </c>
      <c r="S3749">
        <v>1</v>
      </c>
      <c r="T3749">
        <v>2</v>
      </c>
      <c r="U3749" t="b">
        <v>1</v>
      </c>
      <c r="V3749" t="s">
        <v>1108</v>
      </c>
      <c r="W3749" t="s">
        <v>5285</v>
      </c>
      <c r="X3749" t="s">
        <v>14546</v>
      </c>
      <c r="Y3749">
        <v>37</v>
      </c>
      <c r="Z3749">
        <v>37</v>
      </c>
      <c r="AA3749">
        <v>6</v>
      </c>
      <c r="AB3749">
        <v>6</v>
      </c>
      <c r="AC3749">
        <v>42</v>
      </c>
    </row>
    <row r="3750" spans="1:29">
      <c r="A3750">
        <v>4271</v>
      </c>
      <c r="B3750" t="s">
        <v>806</v>
      </c>
      <c r="C3750" t="s">
        <v>5445</v>
      </c>
      <c r="J3750" t="s">
        <v>1457</v>
      </c>
      <c r="K3750">
        <v>0</v>
      </c>
      <c r="N3750" t="b">
        <v>0</v>
      </c>
      <c r="O3750" t="b">
        <v>1</v>
      </c>
      <c r="P3750" t="b">
        <v>0</v>
      </c>
      <c r="Q3750">
        <v>8</v>
      </c>
      <c r="R3750">
        <v>1</v>
      </c>
      <c r="S3750">
        <v>1</v>
      </c>
      <c r="T3750">
        <v>2</v>
      </c>
      <c r="U3750" t="b">
        <v>1</v>
      </c>
      <c r="V3750" t="s">
        <v>1108</v>
      </c>
      <c r="W3750" t="s">
        <v>5285</v>
      </c>
      <c r="X3750" t="s">
        <v>14604</v>
      </c>
      <c r="Y3750">
        <v>37</v>
      </c>
      <c r="Z3750">
        <v>37</v>
      </c>
      <c r="AA3750">
        <v>7</v>
      </c>
      <c r="AB3750">
        <v>7</v>
      </c>
      <c r="AC3750">
        <v>42</v>
      </c>
    </row>
    <row r="3751" spans="1:29">
      <c r="A3751">
        <v>4272</v>
      </c>
      <c r="B3751" t="s">
        <v>806</v>
      </c>
      <c r="C3751" t="s">
        <v>5446</v>
      </c>
      <c r="J3751" t="s">
        <v>1457</v>
      </c>
      <c r="K3751">
        <v>0</v>
      </c>
      <c r="N3751" t="b">
        <v>0</v>
      </c>
      <c r="O3751" t="b">
        <v>1</v>
      </c>
      <c r="P3751" t="b">
        <v>0</v>
      </c>
      <c r="Q3751">
        <v>8</v>
      </c>
      <c r="R3751">
        <v>1</v>
      </c>
      <c r="S3751">
        <v>1</v>
      </c>
      <c r="T3751">
        <v>2</v>
      </c>
      <c r="U3751" t="b">
        <v>1</v>
      </c>
      <c r="V3751" t="s">
        <v>1108</v>
      </c>
      <c r="W3751" t="s">
        <v>5285</v>
      </c>
      <c r="X3751" t="s">
        <v>14605</v>
      </c>
      <c r="Y3751">
        <v>37</v>
      </c>
      <c r="Z3751">
        <v>37</v>
      </c>
      <c r="AA3751">
        <v>8</v>
      </c>
      <c r="AB3751">
        <v>8</v>
      </c>
      <c r="AC3751">
        <v>42</v>
      </c>
    </row>
    <row r="3752" spans="1:29">
      <c r="A3752">
        <v>4273</v>
      </c>
      <c r="B3752" t="s">
        <v>1516</v>
      </c>
      <c r="C3752" t="s">
        <v>5447</v>
      </c>
      <c r="D3752" t="s">
        <v>5448</v>
      </c>
      <c r="E3752" t="s">
        <v>5449</v>
      </c>
      <c r="U3752" t="b">
        <v>1</v>
      </c>
      <c r="V3752" t="s">
        <v>1109</v>
      </c>
      <c r="W3752" t="s">
        <v>5450</v>
      </c>
      <c r="X3752" t="s">
        <v>15666</v>
      </c>
      <c r="Y3752">
        <v>12</v>
      </c>
      <c r="Z3752">
        <v>38</v>
      </c>
      <c r="AA3752">
        <v>2</v>
      </c>
      <c r="AB3752">
        <v>9</v>
      </c>
      <c r="AC3752">
        <v>43</v>
      </c>
    </row>
    <row r="3753" spans="1:29">
      <c r="A3753">
        <v>4274</v>
      </c>
      <c r="B3753" t="s">
        <v>828</v>
      </c>
      <c r="C3753" t="s">
        <v>5451</v>
      </c>
      <c r="U3753" t="b">
        <v>1</v>
      </c>
      <c r="V3753" t="s">
        <v>1109</v>
      </c>
      <c r="W3753" t="s">
        <v>5450</v>
      </c>
      <c r="X3753" t="s">
        <v>15667</v>
      </c>
      <c r="Y3753">
        <v>12</v>
      </c>
      <c r="Z3753">
        <v>38</v>
      </c>
      <c r="AA3753">
        <v>2</v>
      </c>
      <c r="AB3753">
        <v>8</v>
      </c>
      <c r="AC3753">
        <v>43</v>
      </c>
    </row>
    <row r="3754" spans="1:29">
      <c r="A3754">
        <v>4275</v>
      </c>
      <c r="B3754" t="s">
        <v>1521</v>
      </c>
      <c r="C3754" t="s">
        <v>5452</v>
      </c>
      <c r="U3754" t="b">
        <v>1</v>
      </c>
      <c r="V3754" t="s">
        <v>1109</v>
      </c>
      <c r="W3754" t="s">
        <v>5450</v>
      </c>
      <c r="X3754" t="s">
        <v>15668</v>
      </c>
      <c r="Y3754">
        <v>13</v>
      </c>
      <c r="Z3754">
        <v>38</v>
      </c>
      <c r="AA3754">
        <v>2</v>
      </c>
      <c r="AB3754">
        <v>9</v>
      </c>
      <c r="AC3754">
        <v>43</v>
      </c>
    </row>
    <row r="3755" spans="1:29">
      <c r="A3755">
        <v>4276</v>
      </c>
      <c r="B3755" t="s">
        <v>806</v>
      </c>
      <c r="C3755" t="s">
        <v>5453</v>
      </c>
      <c r="J3755" t="s">
        <v>1449</v>
      </c>
      <c r="K3755">
        <v>0</v>
      </c>
      <c r="N3755" t="b">
        <v>0</v>
      </c>
      <c r="O3755" t="b">
        <v>0</v>
      </c>
      <c r="P3755" t="b">
        <v>1</v>
      </c>
      <c r="Q3755">
        <v>8</v>
      </c>
      <c r="R3755">
        <v>1</v>
      </c>
      <c r="S3755">
        <v>1</v>
      </c>
      <c r="T3755">
        <v>2</v>
      </c>
      <c r="U3755" t="b">
        <v>1</v>
      </c>
      <c r="V3755" t="s">
        <v>1109</v>
      </c>
      <c r="W3755" t="s">
        <v>5450</v>
      </c>
      <c r="X3755" t="s">
        <v>14656</v>
      </c>
      <c r="Y3755">
        <v>16</v>
      </c>
      <c r="Z3755">
        <v>16</v>
      </c>
      <c r="AA3755">
        <v>2</v>
      </c>
      <c r="AB3755">
        <v>2</v>
      </c>
      <c r="AC3755">
        <v>43</v>
      </c>
    </row>
    <row r="3756" spans="1:29">
      <c r="A3756">
        <v>4277</v>
      </c>
      <c r="B3756" t="s">
        <v>806</v>
      </c>
      <c r="C3756" t="s">
        <v>5454</v>
      </c>
      <c r="J3756" t="s">
        <v>1449</v>
      </c>
      <c r="K3756">
        <v>0</v>
      </c>
      <c r="N3756" t="b">
        <v>0</v>
      </c>
      <c r="O3756" t="b">
        <v>0</v>
      </c>
      <c r="P3756" t="b">
        <v>1</v>
      </c>
      <c r="Q3756">
        <v>8</v>
      </c>
      <c r="R3756">
        <v>1</v>
      </c>
      <c r="S3756">
        <v>1</v>
      </c>
      <c r="T3756">
        <v>2</v>
      </c>
      <c r="U3756" t="b">
        <v>1</v>
      </c>
      <c r="V3756" t="s">
        <v>1109</v>
      </c>
      <c r="W3756" t="s">
        <v>5450</v>
      </c>
      <c r="X3756" t="s">
        <v>14627</v>
      </c>
      <c r="Y3756">
        <v>16</v>
      </c>
      <c r="Z3756">
        <v>16</v>
      </c>
      <c r="AA3756">
        <v>3</v>
      </c>
      <c r="AB3756">
        <v>3</v>
      </c>
      <c r="AC3756">
        <v>43</v>
      </c>
    </row>
    <row r="3757" spans="1:29">
      <c r="A3757">
        <v>4278</v>
      </c>
      <c r="B3757" t="s">
        <v>806</v>
      </c>
      <c r="C3757" t="s">
        <v>5455</v>
      </c>
      <c r="J3757" t="s">
        <v>1449</v>
      </c>
      <c r="K3757">
        <v>0</v>
      </c>
      <c r="N3757" t="b">
        <v>0</v>
      </c>
      <c r="O3757" t="b">
        <v>0</v>
      </c>
      <c r="P3757" t="b">
        <v>1</v>
      </c>
      <c r="Q3757">
        <v>8</v>
      </c>
      <c r="R3757">
        <v>1</v>
      </c>
      <c r="S3757">
        <v>1</v>
      </c>
      <c r="T3757">
        <v>2</v>
      </c>
      <c r="U3757" t="b">
        <v>1</v>
      </c>
      <c r="V3757" t="s">
        <v>1109</v>
      </c>
      <c r="W3757" t="s">
        <v>5450</v>
      </c>
      <c r="X3757" t="s">
        <v>14657</v>
      </c>
      <c r="Y3757">
        <v>17</v>
      </c>
      <c r="Z3757">
        <v>17</v>
      </c>
      <c r="AA3757">
        <v>2</v>
      </c>
      <c r="AB3757">
        <v>2</v>
      </c>
      <c r="AC3757">
        <v>43</v>
      </c>
    </row>
    <row r="3758" spans="1:29">
      <c r="A3758">
        <v>4279</v>
      </c>
      <c r="B3758" t="s">
        <v>806</v>
      </c>
      <c r="C3758" t="s">
        <v>5456</v>
      </c>
      <c r="J3758" t="s">
        <v>1449</v>
      </c>
      <c r="K3758">
        <v>0</v>
      </c>
      <c r="N3758" t="b">
        <v>0</v>
      </c>
      <c r="O3758" t="b">
        <v>0</v>
      </c>
      <c r="P3758" t="b">
        <v>1</v>
      </c>
      <c r="Q3758">
        <v>8</v>
      </c>
      <c r="R3758">
        <v>1</v>
      </c>
      <c r="S3758">
        <v>1</v>
      </c>
      <c r="T3758">
        <v>2</v>
      </c>
      <c r="U3758" t="b">
        <v>1</v>
      </c>
      <c r="V3758" t="s">
        <v>1109</v>
      </c>
      <c r="W3758" t="s">
        <v>5450</v>
      </c>
      <c r="X3758" t="s">
        <v>14629</v>
      </c>
      <c r="Y3758">
        <v>17</v>
      </c>
      <c r="Z3758">
        <v>17</v>
      </c>
      <c r="AA3758">
        <v>3</v>
      </c>
      <c r="AB3758">
        <v>3</v>
      </c>
      <c r="AC3758">
        <v>43</v>
      </c>
    </row>
    <row r="3759" spans="1:29">
      <c r="A3759">
        <v>4280</v>
      </c>
      <c r="B3759" t="s">
        <v>806</v>
      </c>
      <c r="C3759" t="s">
        <v>5457</v>
      </c>
      <c r="J3759" t="s">
        <v>1449</v>
      </c>
      <c r="K3759">
        <v>0</v>
      </c>
      <c r="N3759" t="b">
        <v>1</v>
      </c>
      <c r="O3759" t="b">
        <v>0</v>
      </c>
      <c r="P3759" t="b">
        <v>0</v>
      </c>
      <c r="Q3759">
        <v>8</v>
      </c>
      <c r="R3759">
        <v>1</v>
      </c>
      <c r="S3759">
        <v>1</v>
      </c>
      <c r="T3759">
        <v>2</v>
      </c>
      <c r="U3759" t="b">
        <v>1</v>
      </c>
      <c r="V3759" t="s">
        <v>1109</v>
      </c>
      <c r="W3759" t="s">
        <v>5450</v>
      </c>
      <c r="X3759" t="s">
        <v>14658</v>
      </c>
      <c r="Y3759">
        <v>18</v>
      </c>
      <c r="Z3759">
        <v>18</v>
      </c>
      <c r="AA3759">
        <v>2</v>
      </c>
      <c r="AB3759">
        <v>2</v>
      </c>
      <c r="AC3759">
        <v>43</v>
      </c>
    </row>
    <row r="3760" spans="1:29">
      <c r="A3760">
        <v>4281</v>
      </c>
      <c r="B3760" t="s">
        <v>806</v>
      </c>
      <c r="C3760" t="s">
        <v>5458</v>
      </c>
      <c r="J3760" t="s">
        <v>1449</v>
      </c>
      <c r="K3760">
        <v>0</v>
      </c>
      <c r="N3760" t="b">
        <v>1</v>
      </c>
      <c r="O3760" t="b">
        <v>0</v>
      </c>
      <c r="P3760" t="b">
        <v>0</v>
      </c>
      <c r="Q3760">
        <v>8</v>
      </c>
      <c r="R3760">
        <v>1</v>
      </c>
      <c r="S3760">
        <v>1</v>
      </c>
      <c r="T3760">
        <v>2</v>
      </c>
      <c r="U3760" t="b">
        <v>1</v>
      </c>
      <c r="V3760" t="s">
        <v>1109</v>
      </c>
      <c r="W3760" t="s">
        <v>5450</v>
      </c>
      <c r="X3760" t="s">
        <v>14632</v>
      </c>
      <c r="Y3760">
        <v>18</v>
      </c>
      <c r="Z3760">
        <v>18</v>
      </c>
      <c r="AA3760">
        <v>3</v>
      </c>
      <c r="AB3760">
        <v>3</v>
      </c>
      <c r="AC3760">
        <v>43</v>
      </c>
    </row>
    <row r="3761" spans="1:29">
      <c r="A3761">
        <v>4282</v>
      </c>
      <c r="B3761" t="s">
        <v>806</v>
      </c>
      <c r="C3761" t="s">
        <v>5459</v>
      </c>
      <c r="J3761" t="s">
        <v>1449</v>
      </c>
      <c r="K3761">
        <v>0</v>
      </c>
      <c r="N3761" t="b">
        <v>1</v>
      </c>
      <c r="O3761" t="b">
        <v>0</v>
      </c>
      <c r="P3761" t="b">
        <v>0</v>
      </c>
      <c r="Q3761">
        <v>8</v>
      </c>
      <c r="R3761">
        <v>1</v>
      </c>
      <c r="S3761">
        <v>1</v>
      </c>
      <c r="T3761">
        <v>2</v>
      </c>
      <c r="U3761" t="b">
        <v>1</v>
      </c>
      <c r="V3761" t="s">
        <v>1109</v>
      </c>
      <c r="W3761" t="s">
        <v>5450</v>
      </c>
      <c r="X3761" t="s">
        <v>14659</v>
      </c>
      <c r="Y3761">
        <v>19</v>
      </c>
      <c r="Z3761">
        <v>19</v>
      </c>
      <c r="AA3761">
        <v>2</v>
      </c>
      <c r="AB3761">
        <v>2</v>
      </c>
      <c r="AC3761">
        <v>43</v>
      </c>
    </row>
    <row r="3762" spans="1:29">
      <c r="A3762">
        <v>4283</v>
      </c>
      <c r="B3762" t="s">
        <v>806</v>
      </c>
      <c r="C3762" t="s">
        <v>5460</v>
      </c>
      <c r="J3762" t="s">
        <v>1449</v>
      </c>
      <c r="K3762">
        <v>0</v>
      </c>
      <c r="N3762" t="b">
        <v>1</v>
      </c>
      <c r="O3762" t="b">
        <v>0</v>
      </c>
      <c r="P3762" t="b">
        <v>0</v>
      </c>
      <c r="Q3762">
        <v>8</v>
      </c>
      <c r="R3762">
        <v>1</v>
      </c>
      <c r="S3762">
        <v>1</v>
      </c>
      <c r="T3762">
        <v>2</v>
      </c>
      <c r="U3762" t="b">
        <v>1</v>
      </c>
      <c r="V3762" t="s">
        <v>1109</v>
      </c>
      <c r="W3762" t="s">
        <v>5450</v>
      </c>
      <c r="X3762" t="s">
        <v>14460</v>
      </c>
      <c r="Y3762">
        <v>19</v>
      </c>
      <c r="Z3762">
        <v>19</v>
      </c>
      <c r="AA3762">
        <v>3</v>
      </c>
      <c r="AB3762">
        <v>3</v>
      </c>
      <c r="AC3762">
        <v>43</v>
      </c>
    </row>
    <row r="3763" spans="1:29">
      <c r="A3763">
        <v>4284</v>
      </c>
      <c r="B3763" t="s">
        <v>806</v>
      </c>
      <c r="C3763" t="s">
        <v>5461</v>
      </c>
      <c r="J3763" t="s">
        <v>1449</v>
      </c>
      <c r="K3763">
        <v>0</v>
      </c>
      <c r="N3763" t="b">
        <v>1</v>
      </c>
      <c r="O3763" t="b">
        <v>0</v>
      </c>
      <c r="P3763" t="b">
        <v>0</v>
      </c>
      <c r="Q3763">
        <v>8</v>
      </c>
      <c r="R3763">
        <v>1</v>
      </c>
      <c r="S3763">
        <v>1</v>
      </c>
      <c r="T3763">
        <v>2</v>
      </c>
      <c r="U3763" t="b">
        <v>1</v>
      </c>
      <c r="V3763" t="s">
        <v>1109</v>
      </c>
      <c r="W3763" t="s">
        <v>5450</v>
      </c>
      <c r="X3763" t="s">
        <v>14660</v>
      </c>
      <c r="Y3763">
        <v>20</v>
      </c>
      <c r="Z3763">
        <v>20</v>
      </c>
      <c r="AA3763">
        <v>2</v>
      </c>
      <c r="AB3763">
        <v>2</v>
      </c>
      <c r="AC3763">
        <v>43</v>
      </c>
    </row>
    <row r="3764" spans="1:29">
      <c r="A3764">
        <v>4285</v>
      </c>
      <c r="B3764" t="s">
        <v>806</v>
      </c>
      <c r="C3764" t="s">
        <v>5462</v>
      </c>
      <c r="J3764" t="s">
        <v>1449</v>
      </c>
      <c r="K3764">
        <v>0</v>
      </c>
      <c r="N3764" t="b">
        <v>1</v>
      </c>
      <c r="O3764" t="b">
        <v>0</v>
      </c>
      <c r="P3764" t="b">
        <v>0</v>
      </c>
      <c r="Q3764">
        <v>8</v>
      </c>
      <c r="R3764">
        <v>1</v>
      </c>
      <c r="S3764">
        <v>1</v>
      </c>
      <c r="T3764">
        <v>2</v>
      </c>
      <c r="U3764" t="b">
        <v>1</v>
      </c>
      <c r="V3764" t="s">
        <v>1109</v>
      </c>
      <c r="W3764" t="s">
        <v>5450</v>
      </c>
      <c r="X3764" t="s">
        <v>14461</v>
      </c>
      <c r="Y3764">
        <v>20</v>
      </c>
      <c r="Z3764">
        <v>20</v>
      </c>
      <c r="AA3764">
        <v>3</v>
      </c>
      <c r="AB3764">
        <v>3</v>
      </c>
      <c r="AC3764">
        <v>43</v>
      </c>
    </row>
    <row r="3765" spans="1:29">
      <c r="A3765">
        <v>4286</v>
      </c>
      <c r="B3765" t="s">
        <v>806</v>
      </c>
      <c r="C3765" t="s">
        <v>5463</v>
      </c>
      <c r="J3765" t="s">
        <v>1449</v>
      </c>
      <c r="K3765">
        <v>0</v>
      </c>
      <c r="N3765" t="b">
        <v>1</v>
      </c>
      <c r="O3765" t="b">
        <v>0</v>
      </c>
      <c r="P3765" t="b">
        <v>0</v>
      </c>
      <c r="Q3765">
        <v>8</v>
      </c>
      <c r="R3765">
        <v>1</v>
      </c>
      <c r="S3765">
        <v>1</v>
      </c>
      <c r="T3765">
        <v>2</v>
      </c>
      <c r="U3765" t="b">
        <v>1</v>
      </c>
      <c r="V3765" t="s">
        <v>1109</v>
      </c>
      <c r="W3765" t="s">
        <v>5450</v>
      </c>
      <c r="X3765" t="s">
        <v>14661</v>
      </c>
      <c r="Y3765">
        <v>21</v>
      </c>
      <c r="Z3765">
        <v>21</v>
      </c>
      <c r="AA3765">
        <v>2</v>
      </c>
      <c r="AB3765">
        <v>2</v>
      </c>
      <c r="AC3765">
        <v>43</v>
      </c>
    </row>
    <row r="3766" spans="1:29">
      <c r="A3766">
        <v>4287</v>
      </c>
      <c r="B3766" t="s">
        <v>806</v>
      </c>
      <c r="C3766" t="s">
        <v>5464</v>
      </c>
      <c r="J3766" t="s">
        <v>1449</v>
      </c>
      <c r="K3766">
        <v>0</v>
      </c>
      <c r="N3766" t="b">
        <v>1</v>
      </c>
      <c r="O3766" t="b">
        <v>0</v>
      </c>
      <c r="P3766" t="b">
        <v>0</v>
      </c>
      <c r="Q3766">
        <v>8</v>
      </c>
      <c r="R3766">
        <v>1</v>
      </c>
      <c r="S3766">
        <v>1</v>
      </c>
      <c r="T3766">
        <v>2</v>
      </c>
      <c r="U3766" t="b">
        <v>1</v>
      </c>
      <c r="V3766" t="s">
        <v>1109</v>
      </c>
      <c r="W3766" t="s">
        <v>5450</v>
      </c>
      <c r="X3766" t="s">
        <v>14641</v>
      </c>
      <c r="Y3766">
        <v>21</v>
      </c>
      <c r="Z3766">
        <v>21</v>
      </c>
      <c r="AA3766">
        <v>3</v>
      </c>
      <c r="AB3766">
        <v>3</v>
      </c>
      <c r="AC3766">
        <v>43</v>
      </c>
    </row>
    <row r="3767" spans="1:29">
      <c r="A3767">
        <v>4288</v>
      </c>
      <c r="B3767" t="s">
        <v>806</v>
      </c>
      <c r="C3767" t="s">
        <v>5465</v>
      </c>
      <c r="J3767" t="s">
        <v>1449</v>
      </c>
      <c r="K3767">
        <v>0</v>
      </c>
      <c r="N3767" t="b">
        <v>1</v>
      </c>
      <c r="O3767" t="b">
        <v>0</v>
      </c>
      <c r="P3767" t="b">
        <v>0</v>
      </c>
      <c r="Q3767">
        <v>8</v>
      </c>
      <c r="R3767">
        <v>1</v>
      </c>
      <c r="S3767">
        <v>1</v>
      </c>
      <c r="T3767">
        <v>2</v>
      </c>
      <c r="U3767" t="b">
        <v>1</v>
      </c>
      <c r="V3767" t="s">
        <v>1109</v>
      </c>
      <c r="W3767" t="s">
        <v>5450</v>
      </c>
      <c r="X3767" t="s">
        <v>14662</v>
      </c>
      <c r="Y3767">
        <v>22</v>
      </c>
      <c r="Z3767">
        <v>22</v>
      </c>
      <c r="AA3767">
        <v>2</v>
      </c>
      <c r="AB3767">
        <v>2</v>
      </c>
      <c r="AC3767">
        <v>43</v>
      </c>
    </row>
    <row r="3768" spans="1:29">
      <c r="A3768">
        <v>4289</v>
      </c>
      <c r="B3768" t="s">
        <v>806</v>
      </c>
      <c r="C3768" t="s">
        <v>5466</v>
      </c>
      <c r="J3768" t="s">
        <v>1449</v>
      </c>
      <c r="K3768">
        <v>0</v>
      </c>
      <c r="N3768" t="b">
        <v>1</v>
      </c>
      <c r="O3768" t="b">
        <v>0</v>
      </c>
      <c r="P3768" t="b">
        <v>0</v>
      </c>
      <c r="Q3768">
        <v>8</v>
      </c>
      <c r="R3768">
        <v>1</v>
      </c>
      <c r="S3768">
        <v>1</v>
      </c>
      <c r="T3768">
        <v>2</v>
      </c>
      <c r="U3768" t="b">
        <v>1</v>
      </c>
      <c r="V3768" t="s">
        <v>1109</v>
      </c>
      <c r="W3768" t="s">
        <v>5450</v>
      </c>
      <c r="X3768" t="s">
        <v>14644</v>
      </c>
      <c r="Y3768">
        <v>22</v>
      </c>
      <c r="Z3768">
        <v>22</v>
      </c>
      <c r="AA3768">
        <v>3</v>
      </c>
      <c r="AB3768">
        <v>3</v>
      </c>
      <c r="AC3768">
        <v>43</v>
      </c>
    </row>
    <row r="3769" spans="1:29">
      <c r="A3769">
        <v>4290</v>
      </c>
      <c r="B3769" t="s">
        <v>806</v>
      </c>
      <c r="C3769" t="s">
        <v>5467</v>
      </c>
      <c r="J3769" t="s">
        <v>1449</v>
      </c>
      <c r="K3769">
        <v>0</v>
      </c>
      <c r="N3769" t="b">
        <v>1</v>
      </c>
      <c r="O3769" t="b">
        <v>0</v>
      </c>
      <c r="P3769" t="b">
        <v>0</v>
      </c>
      <c r="Q3769">
        <v>8</v>
      </c>
      <c r="R3769">
        <v>1</v>
      </c>
      <c r="S3769">
        <v>1</v>
      </c>
      <c r="T3769">
        <v>2</v>
      </c>
      <c r="U3769" t="b">
        <v>1</v>
      </c>
      <c r="V3769" t="s">
        <v>1109</v>
      </c>
      <c r="W3769" t="s">
        <v>5450</v>
      </c>
      <c r="X3769" t="s">
        <v>14663</v>
      </c>
      <c r="Y3769">
        <v>23</v>
      </c>
      <c r="Z3769">
        <v>23</v>
      </c>
      <c r="AA3769">
        <v>2</v>
      </c>
      <c r="AB3769">
        <v>2</v>
      </c>
      <c r="AC3769">
        <v>43</v>
      </c>
    </row>
    <row r="3770" spans="1:29">
      <c r="A3770">
        <v>4291</v>
      </c>
      <c r="B3770" t="s">
        <v>806</v>
      </c>
      <c r="C3770" t="s">
        <v>5468</v>
      </c>
      <c r="J3770" t="s">
        <v>1449</v>
      </c>
      <c r="K3770">
        <v>0</v>
      </c>
      <c r="N3770" t="b">
        <v>1</v>
      </c>
      <c r="O3770" t="b">
        <v>0</v>
      </c>
      <c r="P3770" t="b">
        <v>0</v>
      </c>
      <c r="Q3770">
        <v>8</v>
      </c>
      <c r="R3770">
        <v>1</v>
      </c>
      <c r="S3770">
        <v>1</v>
      </c>
      <c r="T3770">
        <v>2</v>
      </c>
      <c r="U3770" t="b">
        <v>1</v>
      </c>
      <c r="V3770" t="s">
        <v>1109</v>
      </c>
      <c r="W3770" t="s">
        <v>5450</v>
      </c>
      <c r="X3770" t="s">
        <v>14646</v>
      </c>
      <c r="Y3770">
        <v>23</v>
      </c>
      <c r="Z3770">
        <v>23</v>
      </c>
      <c r="AA3770">
        <v>3</v>
      </c>
      <c r="AB3770">
        <v>3</v>
      </c>
      <c r="AC3770">
        <v>43</v>
      </c>
    </row>
    <row r="3771" spans="1:29">
      <c r="A3771">
        <v>4292</v>
      </c>
      <c r="B3771" t="s">
        <v>806</v>
      </c>
      <c r="C3771" t="s">
        <v>5469</v>
      </c>
      <c r="J3771" t="s">
        <v>1449</v>
      </c>
      <c r="K3771">
        <v>0</v>
      </c>
      <c r="N3771" t="b">
        <v>1</v>
      </c>
      <c r="O3771" t="b">
        <v>0</v>
      </c>
      <c r="P3771" t="b">
        <v>0</v>
      </c>
      <c r="Q3771">
        <v>8</v>
      </c>
      <c r="R3771">
        <v>1</v>
      </c>
      <c r="S3771">
        <v>1</v>
      </c>
      <c r="T3771">
        <v>2</v>
      </c>
      <c r="U3771" t="b">
        <v>1</v>
      </c>
      <c r="V3771" t="s">
        <v>1109</v>
      </c>
      <c r="W3771" t="s">
        <v>5450</v>
      </c>
      <c r="X3771" t="s">
        <v>14664</v>
      </c>
      <c r="Y3771">
        <v>24</v>
      </c>
      <c r="Z3771">
        <v>24</v>
      </c>
      <c r="AA3771">
        <v>2</v>
      </c>
      <c r="AB3771">
        <v>2</v>
      </c>
      <c r="AC3771">
        <v>43</v>
      </c>
    </row>
    <row r="3772" spans="1:29">
      <c r="A3772">
        <v>4293</v>
      </c>
      <c r="B3772" t="s">
        <v>806</v>
      </c>
      <c r="C3772" t="s">
        <v>5470</v>
      </c>
      <c r="J3772" t="s">
        <v>1449</v>
      </c>
      <c r="K3772">
        <v>0</v>
      </c>
      <c r="N3772" t="b">
        <v>1</v>
      </c>
      <c r="O3772" t="b">
        <v>0</v>
      </c>
      <c r="P3772" t="b">
        <v>0</v>
      </c>
      <c r="Q3772">
        <v>8</v>
      </c>
      <c r="R3772">
        <v>1</v>
      </c>
      <c r="S3772">
        <v>1</v>
      </c>
      <c r="T3772">
        <v>2</v>
      </c>
      <c r="U3772" t="b">
        <v>1</v>
      </c>
      <c r="V3772" t="s">
        <v>1109</v>
      </c>
      <c r="W3772" t="s">
        <v>5450</v>
      </c>
      <c r="X3772" t="s">
        <v>14648</v>
      </c>
      <c r="Y3772">
        <v>24</v>
      </c>
      <c r="Z3772">
        <v>24</v>
      </c>
      <c r="AA3772">
        <v>3</v>
      </c>
      <c r="AB3772">
        <v>3</v>
      </c>
      <c r="AC3772">
        <v>43</v>
      </c>
    </row>
    <row r="3773" spans="1:29">
      <c r="A3773">
        <v>4294</v>
      </c>
      <c r="B3773" t="s">
        <v>806</v>
      </c>
      <c r="C3773" t="s">
        <v>5471</v>
      </c>
      <c r="J3773" t="s">
        <v>1449</v>
      </c>
      <c r="K3773">
        <v>0</v>
      </c>
      <c r="N3773" t="b">
        <v>1</v>
      </c>
      <c r="O3773" t="b">
        <v>0</v>
      </c>
      <c r="P3773" t="b">
        <v>0</v>
      </c>
      <c r="Q3773">
        <v>8</v>
      </c>
      <c r="R3773">
        <v>1</v>
      </c>
      <c r="S3773">
        <v>1</v>
      </c>
      <c r="T3773">
        <v>2</v>
      </c>
      <c r="U3773" t="b">
        <v>1</v>
      </c>
      <c r="V3773" t="s">
        <v>1109</v>
      </c>
      <c r="W3773" t="s">
        <v>5450</v>
      </c>
      <c r="X3773" t="s">
        <v>14665</v>
      </c>
      <c r="Y3773">
        <v>25</v>
      </c>
      <c r="Z3773">
        <v>25</v>
      </c>
      <c r="AA3773">
        <v>2</v>
      </c>
      <c r="AB3773">
        <v>2</v>
      </c>
      <c r="AC3773">
        <v>43</v>
      </c>
    </row>
    <row r="3774" spans="1:29">
      <c r="A3774">
        <v>4295</v>
      </c>
      <c r="B3774" t="s">
        <v>806</v>
      </c>
      <c r="C3774" t="s">
        <v>5472</v>
      </c>
      <c r="J3774" t="s">
        <v>1449</v>
      </c>
      <c r="K3774">
        <v>0</v>
      </c>
      <c r="N3774" t="b">
        <v>1</v>
      </c>
      <c r="O3774" t="b">
        <v>0</v>
      </c>
      <c r="P3774" t="b">
        <v>0</v>
      </c>
      <c r="Q3774">
        <v>8</v>
      </c>
      <c r="R3774">
        <v>1</v>
      </c>
      <c r="S3774">
        <v>1</v>
      </c>
      <c r="T3774">
        <v>2</v>
      </c>
      <c r="U3774" t="b">
        <v>1</v>
      </c>
      <c r="V3774" t="s">
        <v>1109</v>
      </c>
      <c r="W3774" t="s">
        <v>5450</v>
      </c>
      <c r="X3774" t="s">
        <v>14650</v>
      </c>
      <c r="Y3774">
        <v>25</v>
      </c>
      <c r="Z3774">
        <v>25</v>
      </c>
      <c r="AA3774">
        <v>3</v>
      </c>
      <c r="AB3774">
        <v>3</v>
      </c>
      <c r="AC3774">
        <v>43</v>
      </c>
    </row>
    <row r="3775" spans="1:29">
      <c r="A3775">
        <v>4296</v>
      </c>
      <c r="B3775" t="s">
        <v>806</v>
      </c>
      <c r="C3775" t="s">
        <v>5473</v>
      </c>
      <c r="J3775" t="s">
        <v>1449</v>
      </c>
      <c r="K3775">
        <v>0</v>
      </c>
      <c r="N3775" t="b">
        <v>1</v>
      </c>
      <c r="O3775" t="b">
        <v>0</v>
      </c>
      <c r="P3775" t="b">
        <v>0</v>
      </c>
      <c r="Q3775">
        <v>8</v>
      </c>
      <c r="R3775">
        <v>1</v>
      </c>
      <c r="S3775">
        <v>1</v>
      </c>
      <c r="T3775">
        <v>2</v>
      </c>
      <c r="U3775" t="b">
        <v>1</v>
      </c>
      <c r="V3775" t="s">
        <v>1109</v>
      </c>
      <c r="W3775" t="s">
        <v>5450</v>
      </c>
      <c r="X3775" t="s">
        <v>14666</v>
      </c>
      <c r="Y3775">
        <v>26</v>
      </c>
      <c r="Z3775">
        <v>26</v>
      </c>
      <c r="AA3775">
        <v>2</v>
      </c>
      <c r="AB3775">
        <v>2</v>
      </c>
      <c r="AC3775">
        <v>43</v>
      </c>
    </row>
    <row r="3776" spans="1:29">
      <c r="A3776">
        <v>4297</v>
      </c>
      <c r="B3776" t="s">
        <v>806</v>
      </c>
      <c r="C3776" t="s">
        <v>5474</v>
      </c>
      <c r="J3776" t="s">
        <v>1449</v>
      </c>
      <c r="K3776">
        <v>0</v>
      </c>
      <c r="N3776" t="b">
        <v>1</v>
      </c>
      <c r="O3776" t="b">
        <v>0</v>
      </c>
      <c r="P3776" t="b">
        <v>0</v>
      </c>
      <c r="Q3776">
        <v>8</v>
      </c>
      <c r="R3776">
        <v>1</v>
      </c>
      <c r="S3776">
        <v>1</v>
      </c>
      <c r="T3776">
        <v>2</v>
      </c>
      <c r="U3776" t="b">
        <v>1</v>
      </c>
      <c r="V3776" t="s">
        <v>1109</v>
      </c>
      <c r="W3776" t="s">
        <v>5450</v>
      </c>
      <c r="X3776" t="s">
        <v>14653</v>
      </c>
      <c r="Y3776">
        <v>26</v>
      </c>
      <c r="Z3776">
        <v>26</v>
      </c>
      <c r="AA3776">
        <v>3</v>
      </c>
      <c r="AB3776">
        <v>3</v>
      </c>
      <c r="AC3776">
        <v>43</v>
      </c>
    </row>
    <row r="3777" spans="1:29">
      <c r="A3777">
        <v>4298</v>
      </c>
      <c r="B3777" t="s">
        <v>806</v>
      </c>
      <c r="C3777" t="s">
        <v>5475</v>
      </c>
      <c r="J3777" t="s">
        <v>1449</v>
      </c>
      <c r="K3777">
        <v>0</v>
      </c>
      <c r="N3777" t="b">
        <v>1</v>
      </c>
      <c r="O3777" t="b">
        <v>0</v>
      </c>
      <c r="P3777" t="b">
        <v>0</v>
      </c>
      <c r="Q3777">
        <v>8</v>
      </c>
      <c r="R3777">
        <v>1</v>
      </c>
      <c r="S3777">
        <v>1</v>
      </c>
      <c r="T3777">
        <v>2</v>
      </c>
      <c r="U3777" t="b">
        <v>1</v>
      </c>
      <c r="V3777" t="s">
        <v>1109</v>
      </c>
      <c r="W3777" t="s">
        <v>5450</v>
      </c>
      <c r="X3777" t="s">
        <v>15328</v>
      </c>
      <c r="Y3777">
        <v>27</v>
      </c>
      <c r="Z3777">
        <v>27</v>
      </c>
      <c r="AA3777">
        <v>2</v>
      </c>
      <c r="AB3777">
        <v>2</v>
      </c>
      <c r="AC3777">
        <v>43</v>
      </c>
    </row>
    <row r="3778" spans="1:29">
      <c r="A3778">
        <v>4299</v>
      </c>
      <c r="B3778" t="s">
        <v>806</v>
      </c>
      <c r="C3778" t="s">
        <v>5476</v>
      </c>
      <c r="J3778" t="s">
        <v>1449</v>
      </c>
      <c r="K3778">
        <v>0</v>
      </c>
      <c r="N3778" t="b">
        <v>1</v>
      </c>
      <c r="O3778" t="b">
        <v>0</v>
      </c>
      <c r="P3778" t="b">
        <v>0</v>
      </c>
      <c r="Q3778">
        <v>8</v>
      </c>
      <c r="R3778">
        <v>1</v>
      </c>
      <c r="S3778">
        <v>1</v>
      </c>
      <c r="T3778">
        <v>2</v>
      </c>
      <c r="U3778" t="b">
        <v>1</v>
      </c>
      <c r="V3778" t="s">
        <v>1109</v>
      </c>
      <c r="W3778" t="s">
        <v>5450</v>
      </c>
      <c r="X3778" t="s">
        <v>15329</v>
      </c>
      <c r="Y3778">
        <v>27</v>
      </c>
      <c r="Z3778">
        <v>27</v>
      </c>
      <c r="AA3778">
        <v>3</v>
      </c>
      <c r="AB3778">
        <v>3</v>
      </c>
      <c r="AC3778">
        <v>43</v>
      </c>
    </row>
    <row r="3779" spans="1:29">
      <c r="A3779">
        <v>4300</v>
      </c>
      <c r="B3779" t="s">
        <v>806</v>
      </c>
      <c r="C3779" t="s">
        <v>5477</v>
      </c>
      <c r="J3779" t="s">
        <v>1449</v>
      </c>
      <c r="K3779">
        <v>0</v>
      </c>
      <c r="N3779" t="b">
        <v>1</v>
      </c>
      <c r="O3779" t="b">
        <v>0</v>
      </c>
      <c r="P3779" t="b">
        <v>0</v>
      </c>
      <c r="Q3779">
        <v>8</v>
      </c>
      <c r="R3779">
        <v>1</v>
      </c>
      <c r="S3779">
        <v>1</v>
      </c>
      <c r="T3779">
        <v>2</v>
      </c>
      <c r="U3779" t="b">
        <v>1</v>
      </c>
      <c r="V3779" t="s">
        <v>1109</v>
      </c>
      <c r="W3779" t="s">
        <v>5450</v>
      </c>
      <c r="X3779" t="s">
        <v>15330</v>
      </c>
      <c r="Y3779">
        <v>28</v>
      </c>
      <c r="Z3779">
        <v>28</v>
      </c>
      <c r="AA3779">
        <v>2</v>
      </c>
      <c r="AB3779">
        <v>2</v>
      </c>
      <c r="AC3779">
        <v>43</v>
      </c>
    </row>
    <row r="3780" spans="1:29">
      <c r="A3780">
        <v>4301</v>
      </c>
      <c r="B3780" t="s">
        <v>806</v>
      </c>
      <c r="C3780" t="s">
        <v>5478</v>
      </c>
      <c r="J3780" t="s">
        <v>1449</v>
      </c>
      <c r="K3780">
        <v>0</v>
      </c>
      <c r="N3780" t="b">
        <v>1</v>
      </c>
      <c r="O3780" t="b">
        <v>0</v>
      </c>
      <c r="P3780" t="b">
        <v>0</v>
      </c>
      <c r="Q3780">
        <v>8</v>
      </c>
      <c r="R3780">
        <v>1</v>
      </c>
      <c r="S3780">
        <v>1</v>
      </c>
      <c r="T3780">
        <v>2</v>
      </c>
      <c r="U3780" t="b">
        <v>1</v>
      </c>
      <c r="V3780" t="s">
        <v>1109</v>
      </c>
      <c r="W3780" t="s">
        <v>5450</v>
      </c>
      <c r="X3780" t="s">
        <v>14689</v>
      </c>
      <c r="Y3780">
        <v>28</v>
      </c>
      <c r="Z3780">
        <v>28</v>
      </c>
      <c r="AA3780">
        <v>3</v>
      </c>
      <c r="AB3780">
        <v>3</v>
      </c>
      <c r="AC3780">
        <v>43</v>
      </c>
    </row>
    <row r="3781" spans="1:29">
      <c r="A3781">
        <v>4302</v>
      </c>
      <c r="B3781" t="s">
        <v>806</v>
      </c>
      <c r="C3781" t="s">
        <v>5479</v>
      </c>
      <c r="J3781" t="s">
        <v>1449</v>
      </c>
      <c r="K3781">
        <v>0</v>
      </c>
      <c r="N3781" t="b">
        <v>1</v>
      </c>
      <c r="O3781" t="b">
        <v>0</v>
      </c>
      <c r="P3781" t="b">
        <v>0</v>
      </c>
      <c r="Q3781">
        <v>8</v>
      </c>
      <c r="R3781">
        <v>1</v>
      </c>
      <c r="S3781">
        <v>1</v>
      </c>
      <c r="T3781">
        <v>2</v>
      </c>
      <c r="U3781" t="b">
        <v>1</v>
      </c>
      <c r="V3781" t="s">
        <v>1109</v>
      </c>
      <c r="W3781" t="s">
        <v>5450</v>
      </c>
      <c r="X3781" t="s">
        <v>15331</v>
      </c>
      <c r="Y3781">
        <v>29</v>
      </c>
      <c r="Z3781">
        <v>29</v>
      </c>
      <c r="AA3781">
        <v>2</v>
      </c>
      <c r="AB3781">
        <v>2</v>
      </c>
      <c r="AC3781">
        <v>43</v>
      </c>
    </row>
    <row r="3782" spans="1:29">
      <c r="A3782">
        <v>4303</v>
      </c>
      <c r="B3782" t="s">
        <v>806</v>
      </c>
      <c r="C3782" t="s">
        <v>5480</v>
      </c>
      <c r="J3782" t="s">
        <v>1449</v>
      </c>
      <c r="K3782">
        <v>0</v>
      </c>
      <c r="N3782" t="b">
        <v>1</v>
      </c>
      <c r="O3782" t="b">
        <v>0</v>
      </c>
      <c r="P3782" t="b">
        <v>0</v>
      </c>
      <c r="Q3782">
        <v>8</v>
      </c>
      <c r="R3782">
        <v>1</v>
      </c>
      <c r="S3782">
        <v>1</v>
      </c>
      <c r="T3782">
        <v>2</v>
      </c>
      <c r="U3782" t="b">
        <v>1</v>
      </c>
      <c r="V3782" t="s">
        <v>1109</v>
      </c>
      <c r="W3782" t="s">
        <v>5450</v>
      </c>
      <c r="X3782" t="s">
        <v>14471</v>
      </c>
      <c r="Y3782">
        <v>29</v>
      </c>
      <c r="Z3782">
        <v>29</v>
      </c>
      <c r="AA3782">
        <v>3</v>
      </c>
      <c r="AB3782">
        <v>3</v>
      </c>
      <c r="AC3782">
        <v>43</v>
      </c>
    </row>
    <row r="3783" spans="1:29">
      <c r="A3783">
        <v>4304</v>
      </c>
      <c r="B3783" t="s">
        <v>806</v>
      </c>
      <c r="C3783" t="s">
        <v>5481</v>
      </c>
      <c r="J3783" t="s">
        <v>1449</v>
      </c>
      <c r="K3783">
        <v>0</v>
      </c>
      <c r="N3783" t="b">
        <v>1</v>
      </c>
      <c r="O3783" t="b">
        <v>0</v>
      </c>
      <c r="P3783" t="b">
        <v>0</v>
      </c>
      <c r="Q3783">
        <v>8</v>
      </c>
      <c r="R3783">
        <v>1</v>
      </c>
      <c r="S3783">
        <v>1</v>
      </c>
      <c r="T3783">
        <v>2</v>
      </c>
      <c r="U3783" t="b">
        <v>1</v>
      </c>
      <c r="V3783" t="s">
        <v>1109</v>
      </c>
      <c r="W3783" t="s">
        <v>5450</v>
      </c>
      <c r="X3783" t="s">
        <v>15368</v>
      </c>
      <c r="Y3783">
        <v>30</v>
      </c>
      <c r="Z3783">
        <v>30</v>
      </c>
      <c r="AA3783">
        <v>2</v>
      </c>
      <c r="AB3783">
        <v>2</v>
      </c>
      <c r="AC3783">
        <v>43</v>
      </c>
    </row>
    <row r="3784" spans="1:29">
      <c r="A3784">
        <v>4305</v>
      </c>
      <c r="B3784" t="s">
        <v>806</v>
      </c>
      <c r="C3784" t="s">
        <v>5482</v>
      </c>
      <c r="J3784" t="s">
        <v>1449</v>
      </c>
      <c r="K3784">
        <v>0</v>
      </c>
      <c r="N3784" t="b">
        <v>1</v>
      </c>
      <c r="O3784" t="b">
        <v>0</v>
      </c>
      <c r="P3784" t="b">
        <v>0</v>
      </c>
      <c r="Q3784">
        <v>8</v>
      </c>
      <c r="R3784">
        <v>1</v>
      </c>
      <c r="S3784">
        <v>1</v>
      </c>
      <c r="T3784">
        <v>2</v>
      </c>
      <c r="U3784" t="b">
        <v>1</v>
      </c>
      <c r="V3784" t="s">
        <v>1109</v>
      </c>
      <c r="W3784" t="s">
        <v>5450</v>
      </c>
      <c r="X3784" t="s">
        <v>14472</v>
      </c>
      <c r="Y3784">
        <v>30</v>
      </c>
      <c r="Z3784">
        <v>30</v>
      </c>
      <c r="AA3784">
        <v>3</v>
      </c>
      <c r="AB3784">
        <v>3</v>
      </c>
      <c r="AC3784">
        <v>43</v>
      </c>
    </row>
    <row r="3785" spans="1:29">
      <c r="A3785">
        <v>4306</v>
      </c>
      <c r="B3785" t="s">
        <v>806</v>
      </c>
      <c r="C3785" t="s">
        <v>5483</v>
      </c>
      <c r="J3785" t="s">
        <v>1449</v>
      </c>
      <c r="K3785">
        <v>0</v>
      </c>
      <c r="N3785" t="b">
        <v>1</v>
      </c>
      <c r="O3785" t="b">
        <v>0</v>
      </c>
      <c r="P3785" t="b">
        <v>0</v>
      </c>
      <c r="Q3785">
        <v>8</v>
      </c>
      <c r="R3785">
        <v>1</v>
      </c>
      <c r="S3785">
        <v>1</v>
      </c>
      <c r="T3785">
        <v>2</v>
      </c>
      <c r="U3785" t="b">
        <v>1</v>
      </c>
      <c r="V3785" t="s">
        <v>1109</v>
      </c>
      <c r="W3785" t="s">
        <v>5450</v>
      </c>
      <c r="X3785" t="s">
        <v>15369</v>
      </c>
      <c r="Y3785">
        <v>31</v>
      </c>
      <c r="Z3785">
        <v>31</v>
      </c>
      <c r="AA3785">
        <v>2</v>
      </c>
      <c r="AB3785">
        <v>2</v>
      </c>
      <c r="AC3785">
        <v>43</v>
      </c>
    </row>
    <row r="3786" spans="1:29">
      <c r="A3786">
        <v>4307</v>
      </c>
      <c r="B3786" t="s">
        <v>806</v>
      </c>
      <c r="C3786" t="s">
        <v>5484</v>
      </c>
      <c r="J3786" t="s">
        <v>1449</v>
      </c>
      <c r="K3786">
        <v>0</v>
      </c>
      <c r="N3786" t="b">
        <v>1</v>
      </c>
      <c r="O3786" t="b">
        <v>0</v>
      </c>
      <c r="P3786" t="b">
        <v>0</v>
      </c>
      <c r="Q3786">
        <v>8</v>
      </c>
      <c r="R3786">
        <v>1</v>
      </c>
      <c r="S3786">
        <v>1</v>
      </c>
      <c r="T3786">
        <v>2</v>
      </c>
      <c r="U3786" t="b">
        <v>1</v>
      </c>
      <c r="V3786" t="s">
        <v>1109</v>
      </c>
      <c r="W3786" t="s">
        <v>5450</v>
      </c>
      <c r="X3786" t="s">
        <v>14473</v>
      </c>
      <c r="Y3786">
        <v>31</v>
      </c>
      <c r="Z3786">
        <v>31</v>
      </c>
      <c r="AA3786">
        <v>3</v>
      </c>
      <c r="AB3786">
        <v>3</v>
      </c>
      <c r="AC3786">
        <v>43</v>
      </c>
    </row>
    <row r="3787" spans="1:29">
      <c r="A3787">
        <v>4308</v>
      </c>
      <c r="B3787" t="s">
        <v>806</v>
      </c>
      <c r="C3787" t="s">
        <v>5485</v>
      </c>
      <c r="J3787" t="s">
        <v>1449</v>
      </c>
      <c r="K3787">
        <v>0</v>
      </c>
      <c r="N3787" t="b">
        <v>1</v>
      </c>
      <c r="O3787" t="b">
        <v>0</v>
      </c>
      <c r="P3787" t="b">
        <v>0</v>
      </c>
      <c r="Q3787">
        <v>8</v>
      </c>
      <c r="R3787">
        <v>1</v>
      </c>
      <c r="S3787">
        <v>1</v>
      </c>
      <c r="T3787">
        <v>2</v>
      </c>
      <c r="U3787" t="b">
        <v>1</v>
      </c>
      <c r="V3787" t="s">
        <v>1109</v>
      </c>
      <c r="W3787" t="s">
        <v>5450</v>
      </c>
      <c r="X3787" t="s">
        <v>15370</v>
      </c>
      <c r="Y3787">
        <v>32</v>
      </c>
      <c r="Z3787">
        <v>32</v>
      </c>
      <c r="AA3787">
        <v>2</v>
      </c>
      <c r="AB3787">
        <v>2</v>
      </c>
      <c r="AC3787">
        <v>43</v>
      </c>
    </row>
    <row r="3788" spans="1:29">
      <c r="A3788">
        <v>4309</v>
      </c>
      <c r="B3788" t="s">
        <v>806</v>
      </c>
      <c r="C3788" t="s">
        <v>5486</v>
      </c>
      <c r="J3788" t="s">
        <v>1449</v>
      </c>
      <c r="K3788">
        <v>0</v>
      </c>
      <c r="N3788" t="b">
        <v>1</v>
      </c>
      <c r="O3788" t="b">
        <v>0</v>
      </c>
      <c r="P3788" t="b">
        <v>0</v>
      </c>
      <c r="Q3788">
        <v>8</v>
      </c>
      <c r="R3788">
        <v>1</v>
      </c>
      <c r="S3788">
        <v>1</v>
      </c>
      <c r="T3788">
        <v>2</v>
      </c>
      <c r="U3788" t="b">
        <v>1</v>
      </c>
      <c r="V3788" t="s">
        <v>1109</v>
      </c>
      <c r="W3788" t="s">
        <v>5450</v>
      </c>
      <c r="X3788" t="s">
        <v>15371</v>
      </c>
      <c r="Y3788">
        <v>32</v>
      </c>
      <c r="Z3788">
        <v>32</v>
      </c>
      <c r="AA3788">
        <v>3</v>
      </c>
      <c r="AB3788">
        <v>3</v>
      </c>
      <c r="AC3788">
        <v>43</v>
      </c>
    </row>
    <row r="3789" spans="1:29">
      <c r="A3789">
        <v>4310</v>
      </c>
      <c r="B3789" t="s">
        <v>806</v>
      </c>
      <c r="C3789" t="s">
        <v>5487</v>
      </c>
      <c r="J3789" t="s">
        <v>1449</v>
      </c>
      <c r="K3789">
        <v>0</v>
      </c>
      <c r="N3789" t="b">
        <v>1</v>
      </c>
      <c r="O3789" t="b">
        <v>0</v>
      </c>
      <c r="P3789" t="b">
        <v>0</v>
      </c>
      <c r="Q3789">
        <v>8</v>
      </c>
      <c r="R3789">
        <v>1</v>
      </c>
      <c r="S3789">
        <v>1</v>
      </c>
      <c r="T3789">
        <v>2</v>
      </c>
      <c r="U3789" t="b">
        <v>1</v>
      </c>
      <c r="V3789" t="s">
        <v>1109</v>
      </c>
      <c r="W3789" t="s">
        <v>5450</v>
      </c>
      <c r="X3789" t="s">
        <v>15372</v>
      </c>
      <c r="Y3789">
        <v>33</v>
      </c>
      <c r="Z3789">
        <v>33</v>
      </c>
      <c r="AA3789">
        <v>2</v>
      </c>
      <c r="AB3789">
        <v>2</v>
      </c>
      <c r="AC3789">
        <v>43</v>
      </c>
    </row>
    <row r="3790" spans="1:29">
      <c r="A3790">
        <v>4311</v>
      </c>
      <c r="B3790" t="s">
        <v>806</v>
      </c>
      <c r="C3790" t="s">
        <v>5488</v>
      </c>
      <c r="J3790" t="s">
        <v>1449</v>
      </c>
      <c r="K3790">
        <v>0</v>
      </c>
      <c r="N3790" t="b">
        <v>1</v>
      </c>
      <c r="O3790" t="b">
        <v>0</v>
      </c>
      <c r="P3790" t="b">
        <v>0</v>
      </c>
      <c r="Q3790">
        <v>8</v>
      </c>
      <c r="R3790">
        <v>1</v>
      </c>
      <c r="S3790">
        <v>1</v>
      </c>
      <c r="T3790">
        <v>2</v>
      </c>
      <c r="U3790" t="b">
        <v>1</v>
      </c>
      <c r="V3790" t="s">
        <v>1109</v>
      </c>
      <c r="W3790" t="s">
        <v>5450</v>
      </c>
      <c r="X3790" t="s">
        <v>15373</v>
      </c>
      <c r="Y3790">
        <v>33</v>
      </c>
      <c r="Z3790">
        <v>33</v>
      </c>
      <c r="AA3790">
        <v>3</v>
      </c>
      <c r="AB3790">
        <v>3</v>
      </c>
      <c r="AC3790">
        <v>43</v>
      </c>
    </row>
    <row r="3791" spans="1:29">
      <c r="A3791">
        <v>4312</v>
      </c>
      <c r="B3791" t="s">
        <v>806</v>
      </c>
      <c r="C3791" t="s">
        <v>5489</v>
      </c>
      <c r="J3791" t="s">
        <v>1449</v>
      </c>
      <c r="K3791">
        <v>0</v>
      </c>
      <c r="N3791" t="b">
        <v>1</v>
      </c>
      <c r="O3791" t="b">
        <v>0</v>
      </c>
      <c r="P3791" t="b">
        <v>0</v>
      </c>
      <c r="Q3791">
        <v>8</v>
      </c>
      <c r="R3791">
        <v>1</v>
      </c>
      <c r="S3791">
        <v>1</v>
      </c>
      <c r="T3791">
        <v>2</v>
      </c>
      <c r="U3791" t="b">
        <v>1</v>
      </c>
      <c r="V3791" t="s">
        <v>1109</v>
      </c>
      <c r="W3791" t="s">
        <v>5450</v>
      </c>
      <c r="X3791" t="s">
        <v>15374</v>
      </c>
      <c r="Y3791">
        <v>34</v>
      </c>
      <c r="Z3791">
        <v>34</v>
      </c>
      <c r="AA3791">
        <v>2</v>
      </c>
      <c r="AB3791">
        <v>2</v>
      </c>
      <c r="AC3791">
        <v>43</v>
      </c>
    </row>
    <row r="3792" spans="1:29">
      <c r="A3792">
        <v>4313</v>
      </c>
      <c r="B3792" t="s">
        <v>806</v>
      </c>
      <c r="C3792" t="s">
        <v>5490</v>
      </c>
      <c r="J3792" t="s">
        <v>1449</v>
      </c>
      <c r="K3792">
        <v>0</v>
      </c>
      <c r="N3792" t="b">
        <v>1</v>
      </c>
      <c r="O3792" t="b">
        <v>0</v>
      </c>
      <c r="P3792" t="b">
        <v>0</v>
      </c>
      <c r="Q3792">
        <v>8</v>
      </c>
      <c r="R3792">
        <v>1</v>
      </c>
      <c r="S3792">
        <v>1</v>
      </c>
      <c r="T3792">
        <v>2</v>
      </c>
      <c r="U3792" t="b">
        <v>1</v>
      </c>
      <c r="V3792" t="s">
        <v>1109</v>
      </c>
      <c r="W3792" t="s">
        <v>5450</v>
      </c>
      <c r="X3792" t="s">
        <v>14477</v>
      </c>
      <c r="Y3792">
        <v>34</v>
      </c>
      <c r="Z3792">
        <v>34</v>
      </c>
      <c r="AA3792">
        <v>3</v>
      </c>
      <c r="AB3792">
        <v>3</v>
      </c>
      <c r="AC3792">
        <v>43</v>
      </c>
    </row>
    <row r="3793" spans="1:29">
      <c r="A3793">
        <v>4314</v>
      </c>
      <c r="B3793" t="s">
        <v>806</v>
      </c>
      <c r="C3793" t="s">
        <v>5491</v>
      </c>
      <c r="J3793" t="s">
        <v>1449</v>
      </c>
      <c r="K3793">
        <v>0</v>
      </c>
      <c r="N3793" t="b">
        <v>1</v>
      </c>
      <c r="O3793" t="b">
        <v>0</v>
      </c>
      <c r="P3793" t="b">
        <v>0</v>
      </c>
      <c r="Q3793">
        <v>8</v>
      </c>
      <c r="R3793">
        <v>1</v>
      </c>
      <c r="S3793">
        <v>1</v>
      </c>
      <c r="T3793">
        <v>2</v>
      </c>
      <c r="U3793" t="b">
        <v>1</v>
      </c>
      <c r="V3793" t="s">
        <v>1109</v>
      </c>
      <c r="W3793" t="s">
        <v>5450</v>
      </c>
      <c r="X3793" t="s">
        <v>15375</v>
      </c>
      <c r="Y3793">
        <v>35</v>
      </c>
      <c r="Z3793">
        <v>35</v>
      </c>
      <c r="AA3793">
        <v>2</v>
      </c>
      <c r="AB3793">
        <v>2</v>
      </c>
      <c r="AC3793">
        <v>43</v>
      </c>
    </row>
    <row r="3794" spans="1:29">
      <c r="A3794">
        <v>4315</v>
      </c>
      <c r="B3794" t="s">
        <v>806</v>
      </c>
      <c r="C3794" t="s">
        <v>5492</v>
      </c>
      <c r="J3794" t="s">
        <v>1449</v>
      </c>
      <c r="K3794">
        <v>0</v>
      </c>
      <c r="N3794" t="b">
        <v>1</v>
      </c>
      <c r="O3794" t="b">
        <v>0</v>
      </c>
      <c r="P3794" t="b">
        <v>0</v>
      </c>
      <c r="Q3794">
        <v>8</v>
      </c>
      <c r="R3794">
        <v>1</v>
      </c>
      <c r="S3794">
        <v>1</v>
      </c>
      <c r="T3794">
        <v>2</v>
      </c>
      <c r="U3794" t="b">
        <v>1</v>
      </c>
      <c r="V3794" t="s">
        <v>1109</v>
      </c>
      <c r="W3794" t="s">
        <v>5450</v>
      </c>
      <c r="X3794" t="s">
        <v>14478</v>
      </c>
      <c r="Y3794">
        <v>35</v>
      </c>
      <c r="Z3794">
        <v>35</v>
      </c>
      <c r="AA3794">
        <v>3</v>
      </c>
      <c r="AB3794">
        <v>3</v>
      </c>
      <c r="AC3794">
        <v>43</v>
      </c>
    </row>
    <row r="3795" spans="1:29">
      <c r="A3795">
        <v>4316</v>
      </c>
      <c r="B3795" t="s">
        <v>806</v>
      </c>
      <c r="C3795" t="s">
        <v>5493</v>
      </c>
      <c r="J3795" t="s">
        <v>1449</v>
      </c>
      <c r="K3795">
        <v>0</v>
      </c>
      <c r="N3795" t="b">
        <v>1</v>
      </c>
      <c r="O3795" t="b">
        <v>0</v>
      </c>
      <c r="P3795" t="b">
        <v>0</v>
      </c>
      <c r="Q3795">
        <v>8</v>
      </c>
      <c r="R3795">
        <v>1</v>
      </c>
      <c r="S3795">
        <v>1</v>
      </c>
      <c r="T3795">
        <v>2</v>
      </c>
      <c r="U3795" t="b">
        <v>1</v>
      </c>
      <c r="V3795" t="s">
        <v>1109</v>
      </c>
      <c r="W3795" t="s">
        <v>5450</v>
      </c>
      <c r="X3795" t="s">
        <v>15376</v>
      </c>
      <c r="Y3795">
        <v>36</v>
      </c>
      <c r="Z3795">
        <v>36</v>
      </c>
      <c r="AA3795">
        <v>2</v>
      </c>
      <c r="AB3795">
        <v>2</v>
      </c>
      <c r="AC3795">
        <v>43</v>
      </c>
    </row>
    <row r="3796" spans="1:29">
      <c r="A3796">
        <v>4317</v>
      </c>
      <c r="B3796" t="s">
        <v>806</v>
      </c>
      <c r="C3796" t="s">
        <v>5494</v>
      </c>
      <c r="J3796" t="s">
        <v>1449</v>
      </c>
      <c r="K3796">
        <v>0</v>
      </c>
      <c r="N3796" t="b">
        <v>1</v>
      </c>
      <c r="O3796" t="b">
        <v>0</v>
      </c>
      <c r="P3796" t="b">
        <v>0</v>
      </c>
      <c r="Q3796">
        <v>8</v>
      </c>
      <c r="R3796">
        <v>1</v>
      </c>
      <c r="S3796">
        <v>1</v>
      </c>
      <c r="T3796">
        <v>2</v>
      </c>
      <c r="U3796" t="b">
        <v>1</v>
      </c>
      <c r="V3796" t="s">
        <v>1109</v>
      </c>
      <c r="W3796" t="s">
        <v>5450</v>
      </c>
      <c r="X3796" t="s">
        <v>14479</v>
      </c>
      <c r="Y3796">
        <v>36</v>
      </c>
      <c r="Z3796">
        <v>36</v>
      </c>
      <c r="AA3796">
        <v>3</v>
      </c>
      <c r="AB3796">
        <v>3</v>
      </c>
      <c r="AC3796">
        <v>43</v>
      </c>
    </row>
    <row r="3797" spans="1:29">
      <c r="A3797">
        <v>4318</v>
      </c>
      <c r="B3797" t="s">
        <v>806</v>
      </c>
      <c r="C3797" t="s">
        <v>5495</v>
      </c>
      <c r="J3797" t="s">
        <v>1449</v>
      </c>
      <c r="K3797">
        <v>0</v>
      </c>
      <c r="N3797" t="b">
        <v>1</v>
      </c>
      <c r="O3797" t="b">
        <v>0</v>
      </c>
      <c r="P3797" t="b">
        <v>0</v>
      </c>
      <c r="Q3797">
        <v>8</v>
      </c>
      <c r="R3797">
        <v>1</v>
      </c>
      <c r="S3797">
        <v>1</v>
      </c>
      <c r="T3797">
        <v>2</v>
      </c>
      <c r="U3797" t="b">
        <v>1</v>
      </c>
      <c r="V3797" t="s">
        <v>1109</v>
      </c>
      <c r="W3797" t="s">
        <v>5450</v>
      </c>
      <c r="X3797" t="s">
        <v>15377</v>
      </c>
      <c r="Y3797">
        <v>37</v>
      </c>
      <c r="Z3797">
        <v>37</v>
      </c>
      <c r="AA3797">
        <v>2</v>
      </c>
      <c r="AB3797">
        <v>2</v>
      </c>
      <c r="AC3797">
        <v>43</v>
      </c>
    </row>
    <row r="3798" spans="1:29">
      <c r="A3798">
        <v>4319</v>
      </c>
      <c r="B3798" t="s">
        <v>806</v>
      </c>
      <c r="C3798" t="s">
        <v>5496</v>
      </c>
      <c r="J3798" t="s">
        <v>1449</v>
      </c>
      <c r="K3798">
        <v>0</v>
      </c>
      <c r="N3798" t="b">
        <v>1</v>
      </c>
      <c r="O3798" t="b">
        <v>0</v>
      </c>
      <c r="P3798" t="b">
        <v>0</v>
      </c>
      <c r="Q3798">
        <v>8</v>
      </c>
      <c r="R3798">
        <v>1</v>
      </c>
      <c r="S3798">
        <v>1</v>
      </c>
      <c r="T3798">
        <v>2</v>
      </c>
      <c r="U3798" t="b">
        <v>1</v>
      </c>
      <c r="V3798" t="s">
        <v>1109</v>
      </c>
      <c r="W3798" t="s">
        <v>5450</v>
      </c>
      <c r="X3798" t="s">
        <v>14480</v>
      </c>
      <c r="Y3798">
        <v>37</v>
      </c>
      <c r="Z3798">
        <v>37</v>
      </c>
      <c r="AA3798">
        <v>3</v>
      </c>
      <c r="AB3798">
        <v>3</v>
      </c>
      <c r="AC3798">
        <v>43</v>
      </c>
    </row>
    <row r="3799" spans="1:29">
      <c r="A3799">
        <v>4320</v>
      </c>
      <c r="B3799" t="s">
        <v>806</v>
      </c>
      <c r="C3799" t="s">
        <v>5497</v>
      </c>
      <c r="J3799" t="s">
        <v>1457</v>
      </c>
      <c r="K3799">
        <v>0</v>
      </c>
      <c r="N3799" t="b">
        <v>1</v>
      </c>
      <c r="O3799" t="b">
        <v>0</v>
      </c>
      <c r="P3799" t="b">
        <v>0</v>
      </c>
      <c r="Q3799">
        <v>8</v>
      </c>
      <c r="R3799">
        <v>1</v>
      </c>
      <c r="S3799">
        <v>1</v>
      </c>
      <c r="T3799">
        <v>2</v>
      </c>
      <c r="U3799" t="b">
        <v>1</v>
      </c>
      <c r="V3799" t="s">
        <v>1109</v>
      </c>
      <c r="W3799" t="s">
        <v>5450</v>
      </c>
      <c r="X3799" t="s">
        <v>14451</v>
      </c>
      <c r="Y3799">
        <v>16</v>
      </c>
      <c r="Z3799">
        <v>16</v>
      </c>
      <c r="AA3799">
        <v>4</v>
      </c>
      <c r="AB3799">
        <v>4</v>
      </c>
      <c r="AC3799">
        <v>43</v>
      </c>
    </row>
    <row r="3800" spans="1:29">
      <c r="A3800">
        <v>4321</v>
      </c>
      <c r="B3800" t="s">
        <v>806</v>
      </c>
      <c r="C3800" t="s">
        <v>5498</v>
      </c>
      <c r="J3800" t="s">
        <v>1457</v>
      </c>
      <c r="K3800">
        <v>0</v>
      </c>
      <c r="N3800" t="b">
        <v>1</v>
      </c>
      <c r="O3800" t="b">
        <v>0</v>
      </c>
      <c r="P3800" t="b">
        <v>0</v>
      </c>
      <c r="Q3800">
        <v>8</v>
      </c>
      <c r="R3800">
        <v>1</v>
      </c>
      <c r="S3800">
        <v>1</v>
      </c>
      <c r="T3800">
        <v>2</v>
      </c>
      <c r="U3800" t="b">
        <v>1</v>
      </c>
      <c r="V3800" t="s">
        <v>1109</v>
      </c>
      <c r="W3800" t="s">
        <v>5450</v>
      </c>
      <c r="X3800" t="s">
        <v>14628</v>
      </c>
      <c r="Y3800">
        <v>16</v>
      </c>
      <c r="Z3800">
        <v>16</v>
      </c>
      <c r="AA3800">
        <v>5</v>
      </c>
      <c r="AB3800">
        <v>5</v>
      </c>
      <c r="AC3800">
        <v>43</v>
      </c>
    </row>
    <row r="3801" spans="1:29">
      <c r="A3801">
        <v>4322</v>
      </c>
      <c r="B3801" t="s">
        <v>806</v>
      </c>
      <c r="C3801" t="s">
        <v>5499</v>
      </c>
      <c r="J3801" t="s">
        <v>1457</v>
      </c>
      <c r="K3801">
        <v>0</v>
      </c>
      <c r="N3801" t="b">
        <v>1</v>
      </c>
      <c r="O3801" t="b">
        <v>0</v>
      </c>
      <c r="P3801" t="b">
        <v>0</v>
      </c>
      <c r="Q3801">
        <v>8</v>
      </c>
      <c r="R3801">
        <v>1</v>
      </c>
      <c r="S3801">
        <v>1</v>
      </c>
      <c r="T3801">
        <v>2</v>
      </c>
      <c r="U3801" t="b">
        <v>1</v>
      </c>
      <c r="V3801" t="s">
        <v>1109</v>
      </c>
      <c r="W3801" t="s">
        <v>5450</v>
      </c>
      <c r="X3801" t="s">
        <v>14630</v>
      </c>
      <c r="Y3801">
        <v>17</v>
      </c>
      <c r="Z3801">
        <v>17</v>
      </c>
      <c r="AA3801">
        <v>4</v>
      </c>
      <c r="AB3801">
        <v>4</v>
      </c>
      <c r="AC3801">
        <v>43</v>
      </c>
    </row>
    <row r="3802" spans="1:29">
      <c r="A3802">
        <v>4323</v>
      </c>
      <c r="B3802" t="s">
        <v>806</v>
      </c>
      <c r="C3802" t="s">
        <v>5500</v>
      </c>
      <c r="J3802" t="s">
        <v>1457</v>
      </c>
      <c r="K3802">
        <v>0</v>
      </c>
      <c r="N3802" t="b">
        <v>1</v>
      </c>
      <c r="O3802" t="b">
        <v>0</v>
      </c>
      <c r="P3802" t="b">
        <v>0</v>
      </c>
      <c r="Q3802">
        <v>8</v>
      </c>
      <c r="R3802">
        <v>1</v>
      </c>
      <c r="S3802">
        <v>1</v>
      </c>
      <c r="T3802">
        <v>2</v>
      </c>
      <c r="U3802" t="b">
        <v>1</v>
      </c>
      <c r="V3802" t="s">
        <v>1109</v>
      </c>
      <c r="W3802" t="s">
        <v>5450</v>
      </c>
      <c r="X3802" t="s">
        <v>14631</v>
      </c>
      <c r="Y3802">
        <v>17</v>
      </c>
      <c r="Z3802">
        <v>17</v>
      </c>
      <c r="AA3802">
        <v>5</v>
      </c>
      <c r="AB3802">
        <v>5</v>
      </c>
      <c r="AC3802">
        <v>43</v>
      </c>
    </row>
    <row r="3803" spans="1:29">
      <c r="A3803">
        <v>4324</v>
      </c>
      <c r="B3803" t="s">
        <v>806</v>
      </c>
      <c r="C3803" t="s">
        <v>5501</v>
      </c>
      <c r="J3803" t="s">
        <v>1457</v>
      </c>
      <c r="K3803">
        <v>0</v>
      </c>
      <c r="N3803" t="b">
        <v>1</v>
      </c>
      <c r="O3803" t="b">
        <v>0</v>
      </c>
      <c r="P3803" t="b">
        <v>0</v>
      </c>
      <c r="Q3803">
        <v>8</v>
      </c>
      <c r="R3803">
        <v>1</v>
      </c>
      <c r="S3803">
        <v>1</v>
      </c>
      <c r="T3803">
        <v>2</v>
      </c>
      <c r="U3803" t="b">
        <v>1</v>
      </c>
      <c r="V3803" t="s">
        <v>1109</v>
      </c>
      <c r="W3803" t="s">
        <v>5450</v>
      </c>
      <c r="X3803" t="s">
        <v>14633</v>
      </c>
      <c r="Y3803">
        <v>18</v>
      </c>
      <c r="Z3803">
        <v>18</v>
      </c>
      <c r="AA3803">
        <v>4</v>
      </c>
      <c r="AB3803">
        <v>4</v>
      </c>
      <c r="AC3803">
        <v>43</v>
      </c>
    </row>
    <row r="3804" spans="1:29">
      <c r="A3804">
        <v>4325</v>
      </c>
      <c r="B3804" t="s">
        <v>806</v>
      </c>
      <c r="C3804" t="s">
        <v>5502</v>
      </c>
      <c r="J3804" t="s">
        <v>1457</v>
      </c>
      <c r="K3804">
        <v>0</v>
      </c>
      <c r="N3804" t="b">
        <v>1</v>
      </c>
      <c r="O3804" t="b">
        <v>0</v>
      </c>
      <c r="P3804" t="b">
        <v>0</v>
      </c>
      <c r="Q3804">
        <v>8</v>
      </c>
      <c r="R3804">
        <v>1</v>
      </c>
      <c r="S3804">
        <v>1</v>
      </c>
      <c r="T3804">
        <v>2</v>
      </c>
      <c r="U3804" t="b">
        <v>1</v>
      </c>
      <c r="V3804" t="s">
        <v>1109</v>
      </c>
      <c r="W3804" t="s">
        <v>5450</v>
      </c>
      <c r="X3804" t="s">
        <v>14634</v>
      </c>
      <c r="Y3804">
        <v>18</v>
      </c>
      <c r="Z3804">
        <v>18</v>
      </c>
      <c r="AA3804">
        <v>5</v>
      </c>
      <c r="AB3804">
        <v>5</v>
      </c>
      <c r="AC3804">
        <v>43</v>
      </c>
    </row>
    <row r="3805" spans="1:29">
      <c r="A3805">
        <v>4326</v>
      </c>
      <c r="B3805" t="s">
        <v>806</v>
      </c>
      <c r="C3805" t="s">
        <v>5503</v>
      </c>
      <c r="J3805" t="s">
        <v>1457</v>
      </c>
      <c r="K3805">
        <v>0</v>
      </c>
      <c r="N3805" t="b">
        <v>1</v>
      </c>
      <c r="O3805" t="b">
        <v>0</v>
      </c>
      <c r="P3805" t="b">
        <v>0</v>
      </c>
      <c r="Q3805">
        <v>8</v>
      </c>
      <c r="R3805">
        <v>1</v>
      </c>
      <c r="S3805">
        <v>1</v>
      </c>
      <c r="T3805">
        <v>2</v>
      </c>
      <c r="U3805" t="b">
        <v>1</v>
      </c>
      <c r="V3805" t="s">
        <v>1109</v>
      </c>
      <c r="W3805" t="s">
        <v>5450</v>
      </c>
      <c r="X3805" t="s">
        <v>14636</v>
      </c>
      <c r="Y3805">
        <v>19</v>
      </c>
      <c r="Z3805">
        <v>19</v>
      </c>
      <c r="AA3805">
        <v>4</v>
      </c>
      <c r="AB3805">
        <v>4</v>
      </c>
      <c r="AC3805">
        <v>43</v>
      </c>
    </row>
    <row r="3806" spans="1:29">
      <c r="A3806">
        <v>4327</v>
      </c>
      <c r="B3806" t="s">
        <v>806</v>
      </c>
      <c r="C3806" t="s">
        <v>5504</v>
      </c>
      <c r="J3806" t="s">
        <v>1457</v>
      </c>
      <c r="K3806">
        <v>0</v>
      </c>
      <c r="N3806" t="b">
        <v>1</v>
      </c>
      <c r="O3806" t="b">
        <v>0</v>
      </c>
      <c r="P3806" t="b">
        <v>0</v>
      </c>
      <c r="Q3806">
        <v>8</v>
      </c>
      <c r="R3806">
        <v>1</v>
      </c>
      <c r="S3806">
        <v>1</v>
      </c>
      <c r="T3806">
        <v>2</v>
      </c>
      <c r="U3806" t="b">
        <v>1</v>
      </c>
      <c r="V3806" t="s">
        <v>1109</v>
      </c>
      <c r="W3806" t="s">
        <v>5450</v>
      </c>
      <c r="X3806" t="s">
        <v>14637</v>
      </c>
      <c r="Y3806">
        <v>19</v>
      </c>
      <c r="Z3806">
        <v>19</v>
      </c>
      <c r="AA3806">
        <v>5</v>
      </c>
      <c r="AB3806">
        <v>5</v>
      </c>
      <c r="AC3806">
        <v>43</v>
      </c>
    </row>
    <row r="3807" spans="1:29">
      <c r="A3807">
        <v>4328</v>
      </c>
      <c r="B3807" t="s">
        <v>806</v>
      </c>
      <c r="C3807" t="s">
        <v>5505</v>
      </c>
      <c r="J3807" t="s">
        <v>1457</v>
      </c>
      <c r="K3807">
        <v>0</v>
      </c>
      <c r="N3807" t="b">
        <v>1</v>
      </c>
      <c r="O3807" t="b">
        <v>0</v>
      </c>
      <c r="P3807" t="b">
        <v>0</v>
      </c>
      <c r="Q3807">
        <v>8</v>
      </c>
      <c r="R3807">
        <v>1</v>
      </c>
      <c r="S3807">
        <v>1</v>
      </c>
      <c r="T3807">
        <v>2</v>
      </c>
      <c r="U3807" t="b">
        <v>1</v>
      </c>
      <c r="V3807" t="s">
        <v>1109</v>
      </c>
      <c r="W3807" t="s">
        <v>5450</v>
      </c>
      <c r="X3807" t="s">
        <v>14639</v>
      </c>
      <c r="Y3807">
        <v>20</v>
      </c>
      <c r="Z3807">
        <v>20</v>
      </c>
      <c r="AA3807">
        <v>4</v>
      </c>
      <c r="AB3807">
        <v>4</v>
      </c>
      <c r="AC3807">
        <v>43</v>
      </c>
    </row>
    <row r="3808" spans="1:29">
      <c r="A3808">
        <v>4329</v>
      </c>
      <c r="B3808" t="s">
        <v>806</v>
      </c>
      <c r="C3808" t="s">
        <v>5506</v>
      </c>
      <c r="J3808" t="s">
        <v>1457</v>
      </c>
      <c r="K3808">
        <v>0</v>
      </c>
      <c r="N3808" t="b">
        <v>1</v>
      </c>
      <c r="O3808" t="b">
        <v>0</v>
      </c>
      <c r="P3808" t="b">
        <v>0</v>
      </c>
      <c r="Q3808">
        <v>8</v>
      </c>
      <c r="R3808">
        <v>1</v>
      </c>
      <c r="S3808">
        <v>1</v>
      </c>
      <c r="T3808">
        <v>2</v>
      </c>
      <c r="U3808" t="b">
        <v>1</v>
      </c>
      <c r="V3808" t="s">
        <v>1109</v>
      </c>
      <c r="W3808" t="s">
        <v>5450</v>
      </c>
      <c r="X3808" t="s">
        <v>14640</v>
      </c>
      <c r="Y3808">
        <v>20</v>
      </c>
      <c r="Z3808">
        <v>20</v>
      </c>
      <c r="AA3808">
        <v>5</v>
      </c>
      <c r="AB3808">
        <v>5</v>
      </c>
      <c r="AC3808">
        <v>43</v>
      </c>
    </row>
    <row r="3809" spans="1:29">
      <c r="A3809">
        <v>4330</v>
      </c>
      <c r="B3809" t="s">
        <v>806</v>
      </c>
      <c r="C3809" t="s">
        <v>5507</v>
      </c>
      <c r="J3809" t="s">
        <v>1457</v>
      </c>
      <c r="K3809">
        <v>0</v>
      </c>
      <c r="N3809" t="b">
        <v>1</v>
      </c>
      <c r="O3809" t="b">
        <v>0</v>
      </c>
      <c r="P3809" t="b">
        <v>0</v>
      </c>
      <c r="Q3809">
        <v>8</v>
      </c>
      <c r="R3809">
        <v>1</v>
      </c>
      <c r="S3809">
        <v>1</v>
      </c>
      <c r="T3809">
        <v>2</v>
      </c>
      <c r="U3809" t="b">
        <v>1</v>
      </c>
      <c r="V3809" t="s">
        <v>1109</v>
      </c>
      <c r="W3809" t="s">
        <v>5450</v>
      </c>
      <c r="X3809" t="s">
        <v>14642</v>
      </c>
      <c r="Y3809">
        <v>21</v>
      </c>
      <c r="Z3809">
        <v>21</v>
      </c>
      <c r="AA3809">
        <v>4</v>
      </c>
      <c r="AB3809">
        <v>4</v>
      </c>
      <c r="AC3809">
        <v>43</v>
      </c>
    </row>
    <row r="3810" spans="1:29">
      <c r="A3810">
        <v>4331</v>
      </c>
      <c r="B3810" t="s">
        <v>806</v>
      </c>
      <c r="C3810" t="s">
        <v>5508</v>
      </c>
      <c r="J3810" t="s">
        <v>1457</v>
      </c>
      <c r="K3810">
        <v>0</v>
      </c>
      <c r="N3810" t="b">
        <v>1</v>
      </c>
      <c r="O3810" t="b">
        <v>0</v>
      </c>
      <c r="P3810" t="b">
        <v>0</v>
      </c>
      <c r="Q3810">
        <v>8</v>
      </c>
      <c r="R3810">
        <v>1</v>
      </c>
      <c r="S3810">
        <v>1</v>
      </c>
      <c r="T3810">
        <v>2</v>
      </c>
      <c r="U3810" t="b">
        <v>1</v>
      </c>
      <c r="V3810" t="s">
        <v>1109</v>
      </c>
      <c r="W3810" t="s">
        <v>5450</v>
      </c>
      <c r="X3810" t="s">
        <v>14643</v>
      </c>
      <c r="Y3810">
        <v>21</v>
      </c>
      <c r="Z3810">
        <v>21</v>
      </c>
      <c r="AA3810">
        <v>5</v>
      </c>
      <c r="AB3810">
        <v>5</v>
      </c>
      <c r="AC3810">
        <v>43</v>
      </c>
    </row>
    <row r="3811" spans="1:29">
      <c r="A3811">
        <v>4332</v>
      </c>
      <c r="B3811" t="s">
        <v>806</v>
      </c>
      <c r="C3811" t="s">
        <v>5509</v>
      </c>
      <c r="J3811" t="s">
        <v>1457</v>
      </c>
      <c r="K3811">
        <v>0</v>
      </c>
      <c r="N3811" t="b">
        <v>1</v>
      </c>
      <c r="O3811" t="b">
        <v>0</v>
      </c>
      <c r="P3811" t="b">
        <v>0</v>
      </c>
      <c r="Q3811">
        <v>8</v>
      </c>
      <c r="R3811">
        <v>1</v>
      </c>
      <c r="S3811">
        <v>1</v>
      </c>
      <c r="T3811">
        <v>2</v>
      </c>
      <c r="U3811" t="b">
        <v>1</v>
      </c>
      <c r="V3811" t="s">
        <v>1109</v>
      </c>
      <c r="W3811" t="s">
        <v>5450</v>
      </c>
      <c r="X3811" t="s">
        <v>14462</v>
      </c>
      <c r="Y3811">
        <v>22</v>
      </c>
      <c r="Z3811">
        <v>22</v>
      </c>
      <c r="AA3811">
        <v>4</v>
      </c>
      <c r="AB3811">
        <v>4</v>
      </c>
      <c r="AC3811">
        <v>43</v>
      </c>
    </row>
    <row r="3812" spans="1:29">
      <c r="A3812">
        <v>4333</v>
      </c>
      <c r="B3812" t="s">
        <v>806</v>
      </c>
      <c r="C3812" t="s">
        <v>5510</v>
      </c>
      <c r="J3812" t="s">
        <v>1457</v>
      </c>
      <c r="K3812">
        <v>0</v>
      </c>
      <c r="N3812" t="b">
        <v>1</v>
      </c>
      <c r="O3812" t="b">
        <v>0</v>
      </c>
      <c r="P3812" t="b">
        <v>0</v>
      </c>
      <c r="Q3812">
        <v>8</v>
      </c>
      <c r="R3812">
        <v>1</v>
      </c>
      <c r="S3812">
        <v>1</v>
      </c>
      <c r="T3812">
        <v>2</v>
      </c>
      <c r="U3812" t="b">
        <v>1</v>
      </c>
      <c r="V3812" t="s">
        <v>1109</v>
      </c>
      <c r="W3812" t="s">
        <v>5450</v>
      </c>
      <c r="X3812" t="s">
        <v>14645</v>
      </c>
      <c r="Y3812">
        <v>22</v>
      </c>
      <c r="Z3812">
        <v>22</v>
      </c>
      <c r="AA3812">
        <v>5</v>
      </c>
      <c r="AB3812">
        <v>5</v>
      </c>
      <c r="AC3812">
        <v>43</v>
      </c>
    </row>
    <row r="3813" spans="1:29">
      <c r="A3813">
        <v>4334</v>
      </c>
      <c r="B3813" t="s">
        <v>806</v>
      </c>
      <c r="C3813" t="s">
        <v>5511</v>
      </c>
      <c r="J3813" t="s">
        <v>1457</v>
      </c>
      <c r="K3813">
        <v>0</v>
      </c>
      <c r="N3813" t="b">
        <v>1</v>
      </c>
      <c r="O3813" t="b">
        <v>0</v>
      </c>
      <c r="P3813" t="b">
        <v>0</v>
      </c>
      <c r="Q3813">
        <v>8</v>
      </c>
      <c r="R3813">
        <v>1</v>
      </c>
      <c r="S3813">
        <v>1</v>
      </c>
      <c r="T3813">
        <v>2</v>
      </c>
      <c r="U3813" t="b">
        <v>1</v>
      </c>
      <c r="V3813" t="s">
        <v>1109</v>
      </c>
      <c r="W3813" t="s">
        <v>5450</v>
      </c>
      <c r="X3813" t="s">
        <v>14463</v>
      </c>
      <c r="Y3813">
        <v>23</v>
      </c>
      <c r="Z3813">
        <v>23</v>
      </c>
      <c r="AA3813">
        <v>4</v>
      </c>
      <c r="AB3813">
        <v>4</v>
      </c>
      <c r="AC3813">
        <v>43</v>
      </c>
    </row>
    <row r="3814" spans="1:29">
      <c r="A3814">
        <v>4335</v>
      </c>
      <c r="B3814" t="s">
        <v>806</v>
      </c>
      <c r="C3814" t="s">
        <v>5512</v>
      </c>
      <c r="J3814" t="s">
        <v>1457</v>
      </c>
      <c r="K3814">
        <v>0</v>
      </c>
      <c r="N3814" t="b">
        <v>1</v>
      </c>
      <c r="O3814" t="b">
        <v>0</v>
      </c>
      <c r="P3814" t="b">
        <v>0</v>
      </c>
      <c r="Q3814">
        <v>8</v>
      </c>
      <c r="R3814">
        <v>1</v>
      </c>
      <c r="S3814">
        <v>1</v>
      </c>
      <c r="T3814">
        <v>2</v>
      </c>
      <c r="U3814" t="b">
        <v>1</v>
      </c>
      <c r="V3814" t="s">
        <v>1109</v>
      </c>
      <c r="W3814" t="s">
        <v>5450</v>
      </c>
      <c r="X3814" t="s">
        <v>14647</v>
      </c>
      <c r="Y3814">
        <v>23</v>
      </c>
      <c r="Z3814">
        <v>23</v>
      </c>
      <c r="AA3814">
        <v>5</v>
      </c>
      <c r="AB3814">
        <v>5</v>
      </c>
      <c r="AC3814">
        <v>43</v>
      </c>
    </row>
    <row r="3815" spans="1:29">
      <c r="A3815">
        <v>4336</v>
      </c>
      <c r="B3815" t="s">
        <v>806</v>
      </c>
      <c r="C3815" t="s">
        <v>5513</v>
      </c>
      <c r="J3815" t="s">
        <v>1457</v>
      </c>
      <c r="K3815">
        <v>0</v>
      </c>
      <c r="N3815" t="b">
        <v>1</v>
      </c>
      <c r="O3815" t="b">
        <v>0</v>
      </c>
      <c r="P3815" t="b">
        <v>0</v>
      </c>
      <c r="Q3815">
        <v>8</v>
      </c>
      <c r="R3815">
        <v>1</v>
      </c>
      <c r="S3815">
        <v>1</v>
      </c>
      <c r="T3815">
        <v>2</v>
      </c>
      <c r="U3815" t="b">
        <v>1</v>
      </c>
      <c r="V3815" t="s">
        <v>1109</v>
      </c>
      <c r="W3815" t="s">
        <v>5450</v>
      </c>
      <c r="X3815" t="s">
        <v>14464</v>
      </c>
      <c r="Y3815">
        <v>24</v>
      </c>
      <c r="Z3815">
        <v>24</v>
      </c>
      <c r="AA3815">
        <v>4</v>
      </c>
      <c r="AB3815">
        <v>4</v>
      </c>
      <c r="AC3815">
        <v>43</v>
      </c>
    </row>
    <row r="3816" spans="1:29">
      <c r="A3816">
        <v>4337</v>
      </c>
      <c r="B3816" t="s">
        <v>806</v>
      </c>
      <c r="C3816" t="s">
        <v>5514</v>
      </c>
      <c r="J3816" t="s">
        <v>1457</v>
      </c>
      <c r="K3816">
        <v>0</v>
      </c>
      <c r="N3816" t="b">
        <v>1</v>
      </c>
      <c r="O3816" t="b">
        <v>0</v>
      </c>
      <c r="P3816" t="b">
        <v>0</v>
      </c>
      <c r="Q3816">
        <v>8</v>
      </c>
      <c r="R3816">
        <v>1</v>
      </c>
      <c r="S3816">
        <v>1</v>
      </c>
      <c r="T3816">
        <v>2</v>
      </c>
      <c r="U3816" t="b">
        <v>1</v>
      </c>
      <c r="V3816" t="s">
        <v>1109</v>
      </c>
      <c r="W3816" t="s">
        <v>5450</v>
      </c>
      <c r="X3816" t="s">
        <v>14649</v>
      </c>
      <c r="Y3816">
        <v>24</v>
      </c>
      <c r="Z3816">
        <v>24</v>
      </c>
      <c r="AA3816">
        <v>5</v>
      </c>
      <c r="AB3816">
        <v>5</v>
      </c>
      <c r="AC3816">
        <v>43</v>
      </c>
    </row>
    <row r="3817" spans="1:29">
      <c r="A3817">
        <v>4338</v>
      </c>
      <c r="B3817" t="s">
        <v>806</v>
      </c>
      <c r="C3817" t="s">
        <v>5515</v>
      </c>
      <c r="J3817" t="s">
        <v>1457</v>
      </c>
      <c r="K3817">
        <v>0</v>
      </c>
      <c r="N3817" t="b">
        <v>1</v>
      </c>
      <c r="O3817" t="b">
        <v>0</v>
      </c>
      <c r="P3817" t="b">
        <v>0</v>
      </c>
      <c r="Q3817">
        <v>8</v>
      </c>
      <c r="R3817">
        <v>1</v>
      </c>
      <c r="S3817">
        <v>1</v>
      </c>
      <c r="T3817">
        <v>2</v>
      </c>
      <c r="U3817" t="b">
        <v>1</v>
      </c>
      <c r="V3817" t="s">
        <v>1109</v>
      </c>
      <c r="W3817" t="s">
        <v>5450</v>
      </c>
      <c r="X3817" t="s">
        <v>14651</v>
      </c>
      <c r="Y3817">
        <v>25</v>
      </c>
      <c r="Z3817">
        <v>25</v>
      </c>
      <c r="AA3817">
        <v>4</v>
      </c>
      <c r="AB3817">
        <v>4</v>
      </c>
      <c r="AC3817">
        <v>43</v>
      </c>
    </row>
    <row r="3818" spans="1:29">
      <c r="A3818">
        <v>4339</v>
      </c>
      <c r="B3818" t="s">
        <v>806</v>
      </c>
      <c r="C3818" t="s">
        <v>5516</v>
      </c>
      <c r="J3818" t="s">
        <v>1457</v>
      </c>
      <c r="K3818">
        <v>0</v>
      </c>
      <c r="N3818" t="b">
        <v>1</v>
      </c>
      <c r="O3818" t="b">
        <v>0</v>
      </c>
      <c r="P3818" t="b">
        <v>0</v>
      </c>
      <c r="Q3818">
        <v>8</v>
      </c>
      <c r="R3818">
        <v>1</v>
      </c>
      <c r="S3818">
        <v>1</v>
      </c>
      <c r="T3818">
        <v>2</v>
      </c>
      <c r="U3818" t="b">
        <v>1</v>
      </c>
      <c r="V3818" t="s">
        <v>1109</v>
      </c>
      <c r="W3818" t="s">
        <v>5450</v>
      </c>
      <c r="X3818" t="s">
        <v>14652</v>
      </c>
      <c r="Y3818">
        <v>25</v>
      </c>
      <c r="Z3818">
        <v>25</v>
      </c>
      <c r="AA3818">
        <v>5</v>
      </c>
      <c r="AB3818">
        <v>5</v>
      </c>
      <c r="AC3818">
        <v>43</v>
      </c>
    </row>
    <row r="3819" spans="1:29">
      <c r="A3819">
        <v>4340</v>
      </c>
      <c r="B3819" t="s">
        <v>806</v>
      </c>
      <c r="C3819" t="s">
        <v>5517</v>
      </c>
      <c r="J3819" t="s">
        <v>1457</v>
      </c>
      <c r="K3819">
        <v>0</v>
      </c>
      <c r="N3819" t="b">
        <v>1</v>
      </c>
      <c r="O3819" t="b">
        <v>0</v>
      </c>
      <c r="P3819" t="b">
        <v>0</v>
      </c>
      <c r="Q3819">
        <v>8</v>
      </c>
      <c r="R3819">
        <v>1</v>
      </c>
      <c r="S3819">
        <v>1</v>
      </c>
      <c r="T3819">
        <v>2</v>
      </c>
      <c r="U3819" t="b">
        <v>1</v>
      </c>
      <c r="V3819" t="s">
        <v>1109</v>
      </c>
      <c r="W3819" t="s">
        <v>5450</v>
      </c>
      <c r="X3819" t="s">
        <v>14537</v>
      </c>
      <c r="Y3819">
        <v>26</v>
      </c>
      <c r="Z3819">
        <v>26</v>
      </c>
      <c r="AA3819">
        <v>4</v>
      </c>
      <c r="AB3819">
        <v>4</v>
      </c>
      <c r="AC3819">
        <v>43</v>
      </c>
    </row>
    <row r="3820" spans="1:29">
      <c r="A3820">
        <v>4341</v>
      </c>
      <c r="B3820" t="s">
        <v>806</v>
      </c>
      <c r="C3820" t="s">
        <v>5518</v>
      </c>
      <c r="J3820" t="s">
        <v>1457</v>
      </c>
      <c r="K3820">
        <v>0</v>
      </c>
      <c r="N3820" t="b">
        <v>1</v>
      </c>
      <c r="O3820" t="b">
        <v>0</v>
      </c>
      <c r="P3820" t="b">
        <v>0</v>
      </c>
      <c r="Q3820">
        <v>8</v>
      </c>
      <c r="R3820">
        <v>1</v>
      </c>
      <c r="S3820">
        <v>1</v>
      </c>
      <c r="T3820">
        <v>2</v>
      </c>
      <c r="U3820" t="b">
        <v>1</v>
      </c>
      <c r="V3820" t="s">
        <v>1109</v>
      </c>
      <c r="W3820" t="s">
        <v>5450</v>
      </c>
      <c r="X3820" t="s">
        <v>14654</v>
      </c>
      <c r="Y3820">
        <v>26</v>
      </c>
      <c r="Z3820">
        <v>26</v>
      </c>
      <c r="AA3820">
        <v>5</v>
      </c>
      <c r="AB3820">
        <v>5</v>
      </c>
      <c r="AC3820">
        <v>43</v>
      </c>
    </row>
    <row r="3821" spans="1:29">
      <c r="A3821">
        <v>4342</v>
      </c>
      <c r="B3821" t="s">
        <v>806</v>
      </c>
      <c r="C3821" t="s">
        <v>5519</v>
      </c>
      <c r="J3821" t="s">
        <v>1457</v>
      </c>
      <c r="K3821">
        <v>0</v>
      </c>
      <c r="N3821" t="b">
        <v>1</v>
      </c>
      <c r="O3821" t="b">
        <v>0</v>
      </c>
      <c r="P3821" t="b">
        <v>0</v>
      </c>
      <c r="Q3821">
        <v>8</v>
      </c>
      <c r="R3821">
        <v>1</v>
      </c>
      <c r="S3821">
        <v>1</v>
      </c>
      <c r="T3821">
        <v>2</v>
      </c>
      <c r="U3821" t="b">
        <v>1</v>
      </c>
      <c r="V3821" t="s">
        <v>1109</v>
      </c>
      <c r="W3821" t="s">
        <v>5450</v>
      </c>
      <c r="X3821" t="s">
        <v>14765</v>
      </c>
      <c r="Y3821">
        <v>27</v>
      </c>
      <c r="Z3821">
        <v>27</v>
      </c>
      <c r="AA3821">
        <v>4</v>
      </c>
      <c r="AB3821">
        <v>4</v>
      </c>
      <c r="AC3821">
        <v>43</v>
      </c>
    </row>
    <row r="3822" spans="1:29">
      <c r="A3822">
        <v>4343</v>
      </c>
      <c r="B3822" t="s">
        <v>806</v>
      </c>
      <c r="C3822" t="s">
        <v>5520</v>
      </c>
      <c r="J3822" t="s">
        <v>1457</v>
      </c>
      <c r="K3822">
        <v>0</v>
      </c>
      <c r="N3822" t="b">
        <v>1</v>
      </c>
      <c r="O3822" t="b">
        <v>0</v>
      </c>
      <c r="P3822" t="b">
        <v>0</v>
      </c>
      <c r="Q3822">
        <v>8</v>
      </c>
      <c r="R3822">
        <v>1</v>
      </c>
      <c r="S3822">
        <v>1</v>
      </c>
      <c r="T3822">
        <v>2</v>
      </c>
      <c r="U3822" t="b">
        <v>1</v>
      </c>
      <c r="V3822" t="s">
        <v>1109</v>
      </c>
      <c r="W3822" t="s">
        <v>5450</v>
      </c>
      <c r="X3822" t="s">
        <v>14766</v>
      </c>
      <c r="Y3822">
        <v>27</v>
      </c>
      <c r="Z3822">
        <v>27</v>
      </c>
      <c r="AA3822">
        <v>5</v>
      </c>
      <c r="AB3822">
        <v>5</v>
      </c>
      <c r="AC3822">
        <v>43</v>
      </c>
    </row>
    <row r="3823" spans="1:29">
      <c r="A3823">
        <v>4344</v>
      </c>
      <c r="B3823" t="s">
        <v>806</v>
      </c>
      <c r="C3823" t="s">
        <v>5521</v>
      </c>
      <c r="J3823" t="s">
        <v>1457</v>
      </c>
      <c r="K3823">
        <v>0</v>
      </c>
      <c r="N3823" t="b">
        <v>1</v>
      </c>
      <c r="O3823" t="b">
        <v>0</v>
      </c>
      <c r="P3823" t="b">
        <v>0</v>
      </c>
      <c r="Q3823">
        <v>8</v>
      </c>
      <c r="R3823">
        <v>1</v>
      </c>
      <c r="S3823">
        <v>1</v>
      </c>
      <c r="T3823">
        <v>2</v>
      </c>
      <c r="U3823" t="b">
        <v>1</v>
      </c>
      <c r="V3823" t="s">
        <v>1109</v>
      </c>
      <c r="W3823" t="s">
        <v>5450</v>
      </c>
      <c r="X3823" t="s">
        <v>14538</v>
      </c>
      <c r="Y3823">
        <v>28</v>
      </c>
      <c r="Z3823">
        <v>28</v>
      </c>
      <c r="AA3823">
        <v>4</v>
      </c>
      <c r="AB3823">
        <v>4</v>
      </c>
      <c r="AC3823">
        <v>43</v>
      </c>
    </row>
    <row r="3824" spans="1:29">
      <c r="A3824">
        <v>4345</v>
      </c>
      <c r="B3824" t="s">
        <v>806</v>
      </c>
      <c r="C3824" t="s">
        <v>5522</v>
      </c>
      <c r="J3824" t="s">
        <v>1457</v>
      </c>
      <c r="K3824">
        <v>0</v>
      </c>
      <c r="N3824" t="b">
        <v>1</v>
      </c>
      <c r="O3824" t="b">
        <v>0</v>
      </c>
      <c r="P3824" t="b">
        <v>0</v>
      </c>
      <c r="Q3824">
        <v>8</v>
      </c>
      <c r="R3824">
        <v>1</v>
      </c>
      <c r="S3824">
        <v>1</v>
      </c>
      <c r="T3824">
        <v>2</v>
      </c>
      <c r="U3824" t="b">
        <v>1</v>
      </c>
      <c r="V3824" t="s">
        <v>1109</v>
      </c>
      <c r="W3824" t="s">
        <v>5450</v>
      </c>
      <c r="X3824" t="s">
        <v>14690</v>
      </c>
      <c r="Y3824">
        <v>28</v>
      </c>
      <c r="Z3824">
        <v>28</v>
      </c>
      <c r="AA3824">
        <v>5</v>
      </c>
      <c r="AB3824">
        <v>5</v>
      </c>
      <c r="AC3824">
        <v>43</v>
      </c>
    </row>
    <row r="3825" spans="1:29">
      <c r="A3825">
        <v>4346</v>
      </c>
      <c r="B3825" t="s">
        <v>806</v>
      </c>
      <c r="C3825" t="s">
        <v>5523</v>
      </c>
      <c r="J3825" t="s">
        <v>1457</v>
      </c>
      <c r="K3825">
        <v>0</v>
      </c>
      <c r="N3825" t="b">
        <v>1</v>
      </c>
      <c r="O3825" t="b">
        <v>0</v>
      </c>
      <c r="P3825" t="b">
        <v>0</v>
      </c>
      <c r="Q3825">
        <v>8</v>
      </c>
      <c r="R3825">
        <v>1</v>
      </c>
      <c r="S3825">
        <v>1</v>
      </c>
      <c r="T3825">
        <v>2</v>
      </c>
      <c r="U3825" t="b">
        <v>1</v>
      </c>
      <c r="V3825" t="s">
        <v>1109</v>
      </c>
      <c r="W3825" t="s">
        <v>5450</v>
      </c>
      <c r="X3825" t="s">
        <v>14767</v>
      </c>
      <c r="Y3825">
        <v>29</v>
      </c>
      <c r="Z3825">
        <v>29</v>
      </c>
      <c r="AA3825">
        <v>4</v>
      </c>
      <c r="AB3825">
        <v>4</v>
      </c>
      <c r="AC3825">
        <v>43</v>
      </c>
    </row>
    <row r="3826" spans="1:29">
      <c r="A3826">
        <v>4347</v>
      </c>
      <c r="B3826" t="s">
        <v>806</v>
      </c>
      <c r="C3826" t="s">
        <v>5524</v>
      </c>
      <c r="J3826" t="s">
        <v>1457</v>
      </c>
      <c r="K3826">
        <v>0</v>
      </c>
      <c r="N3826" t="b">
        <v>1</v>
      </c>
      <c r="O3826" t="b">
        <v>0</v>
      </c>
      <c r="P3826" t="b">
        <v>0</v>
      </c>
      <c r="Q3826">
        <v>8</v>
      </c>
      <c r="R3826">
        <v>1</v>
      </c>
      <c r="S3826">
        <v>1</v>
      </c>
      <c r="T3826">
        <v>2</v>
      </c>
      <c r="U3826" t="b">
        <v>1</v>
      </c>
      <c r="V3826" t="s">
        <v>1109</v>
      </c>
      <c r="W3826" t="s">
        <v>5450</v>
      </c>
      <c r="X3826" t="s">
        <v>14768</v>
      </c>
      <c r="Y3826">
        <v>29</v>
      </c>
      <c r="Z3826">
        <v>29</v>
      </c>
      <c r="AA3826">
        <v>5</v>
      </c>
      <c r="AB3826">
        <v>5</v>
      </c>
      <c r="AC3826">
        <v>43</v>
      </c>
    </row>
    <row r="3827" spans="1:29">
      <c r="A3827">
        <v>4348</v>
      </c>
      <c r="B3827" t="s">
        <v>806</v>
      </c>
      <c r="C3827" t="s">
        <v>5525</v>
      </c>
      <c r="J3827" t="s">
        <v>1457</v>
      </c>
      <c r="K3827">
        <v>0</v>
      </c>
      <c r="N3827" t="b">
        <v>1</v>
      </c>
      <c r="O3827" t="b">
        <v>0</v>
      </c>
      <c r="P3827" t="b">
        <v>0</v>
      </c>
      <c r="Q3827">
        <v>8</v>
      </c>
      <c r="R3827">
        <v>1</v>
      </c>
      <c r="S3827">
        <v>1</v>
      </c>
      <c r="T3827">
        <v>2</v>
      </c>
      <c r="U3827" t="b">
        <v>1</v>
      </c>
      <c r="V3827" t="s">
        <v>1109</v>
      </c>
      <c r="W3827" t="s">
        <v>5450</v>
      </c>
      <c r="X3827" t="s">
        <v>14769</v>
      </c>
      <c r="Y3827">
        <v>30</v>
      </c>
      <c r="Z3827">
        <v>30</v>
      </c>
      <c r="AA3827">
        <v>4</v>
      </c>
      <c r="AB3827">
        <v>4</v>
      </c>
      <c r="AC3827">
        <v>43</v>
      </c>
    </row>
    <row r="3828" spans="1:29">
      <c r="A3828">
        <v>4349</v>
      </c>
      <c r="B3828" t="s">
        <v>806</v>
      </c>
      <c r="C3828" t="s">
        <v>5526</v>
      </c>
      <c r="J3828" t="s">
        <v>1457</v>
      </c>
      <c r="K3828">
        <v>0</v>
      </c>
      <c r="N3828" t="b">
        <v>1</v>
      </c>
      <c r="O3828" t="b">
        <v>0</v>
      </c>
      <c r="P3828" t="b">
        <v>0</v>
      </c>
      <c r="Q3828">
        <v>8</v>
      </c>
      <c r="R3828">
        <v>1</v>
      </c>
      <c r="S3828">
        <v>1</v>
      </c>
      <c r="T3828">
        <v>2</v>
      </c>
      <c r="U3828" t="b">
        <v>1</v>
      </c>
      <c r="V3828" t="s">
        <v>1109</v>
      </c>
      <c r="W3828" t="s">
        <v>5450</v>
      </c>
      <c r="X3828" t="s">
        <v>14555</v>
      </c>
      <c r="Y3828">
        <v>30</v>
      </c>
      <c r="Z3828">
        <v>30</v>
      </c>
      <c r="AA3828">
        <v>5</v>
      </c>
      <c r="AB3828">
        <v>5</v>
      </c>
      <c r="AC3828">
        <v>43</v>
      </c>
    </row>
    <row r="3829" spans="1:29">
      <c r="A3829">
        <v>4350</v>
      </c>
      <c r="B3829" t="s">
        <v>806</v>
      </c>
      <c r="C3829" t="s">
        <v>5527</v>
      </c>
      <c r="J3829" t="s">
        <v>1457</v>
      </c>
      <c r="K3829">
        <v>0</v>
      </c>
      <c r="N3829" t="b">
        <v>1</v>
      </c>
      <c r="O3829" t="b">
        <v>0</v>
      </c>
      <c r="P3829" t="b">
        <v>0</v>
      </c>
      <c r="Q3829">
        <v>8</v>
      </c>
      <c r="R3829">
        <v>1</v>
      </c>
      <c r="S3829">
        <v>1</v>
      </c>
      <c r="T3829">
        <v>2</v>
      </c>
      <c r="U3829" t="b">
        <v>1</v>
      </c>
      <c r="V3829" t="s">
        <v>1109</v>
      </c>
      <c r="W3829" t="s">
        <v>5450</v>
      </c>
      <c r="X3829" t="s">
        <v>14770</v>
      </c>
      <c r="Y3829">
        <v>31</v>
      </c>
      <c r="Z3829">
        <v>31</v>
      </c>
      <c r="AA3829">
        <v>4</v>
      </c>
      <c r="AB3829">
        <v>4</v>
      </c>
      <c r="AC3829">
        <v>43</v>
      </c>
    </row>
    <row r="3830" spans="1:29">
      <c r="A3830">
        <v>4351</v>
      </c>
      <c r="B3830" t="s">
        <v>806</v>
      </c>
      <c r="C3830" t="s">
        <v>5528</v>
      </c>
      <c r="J3830" t="s">
        <v>1457</v>
      </c>
      <c r="K3830">
        <v>0</v>
      </c>
      <c r="N3830" t="b">
        <v>1</v>
      </c>
      <c r="O3830" t="b">
        <v>0</v>
      </c>
      <c r="P3830" t="b">
        <v>0</v>
      </c>
      <c r="Q3830">
        <v>8</v>
      </c>
      <c r="R3830">
        <v>1</v>
      </c>
      <c r="S3830">
        <v>1</v>
      </c>
      <c r="T3830">
        <v>2</v>
      </c>
      <c r="U3830" t="b">
        <v>1</v>
      </c>
      <c r="V3830" t="s">
        <v>1109</v>
      </c>
      <c r="W3830" t="s">
        <v>5450</v>
      </c>
      <c r="X3830" t="s">
        <v>14771</v>
      </c>
      <c r="Y3830">
        <v>31</v>
      </c>
      <c r="Z3830">
        <v>31</v>
      </c>
      <c r="AA3830">
        <v>5</v>
      </c>
      <c r="AB3830">
        <v>5</v>
      </c>
      <c r="AC3830">
        <v>43</v>
      </c>
    </row>
    <row r="3831" spans="1:29">
      <c r="A3831">
        <v>4352</v>
      </c>
      <c r="B3831" t="s">
        <v>806</v>
      </c>
      <c r="C3831" t="s">
        <v>5529</v>
      </c>
      <c r="J3831" t="s">
        <v>1457</v>
      </c>
      <c r="K3831">
        <v>0</v>
      </c>
      <c r="N3831" t="b">
        <v>1</v>
      </c>
      <c r="O3831" t="b">
        <v>0</v>
      </c>
      <c r="P3831" t="b">
        <v>0</v>
      </c>
      <c r="Q3831">
        <v>8</v>
      </c>
      <c r="R3831">
        <v>1</v>
      </c>
      <c r="S3831">
        <v>1</v>
      </c>
      <c r="T3831">
        <v>2</v>
      </c>
      <c r="U3831" t="b">
        <v>1</v>
      </c>
      <c r="V3831" t="s">
        <v>1109</v>
      </c>
      <c r="W3831" t="s">
        <v>5450</v>
      </c>
      <c r="X3831" t="s">
        <v>14793</v>
      </c>
      <c r="Y3831">
        <v>32</v>
      </c>
      <c r="Z3831">
        <v>32</v>
      </c>
      <c r="AA3831">
        <v>4</v>
      </c>
      <c r="AB3831">
        <v>4</v>
      </c>
      <c r="AC3831">
        <v>43</v>
      </c>
    </row>
    <row r="3832" spans="1:29">
      <c r="A3832">
        <v>4353</v>
      </c>
      <c r="B3832" t="s">
        <v>806</v>
      </c>
      <c r="C3832" t="s">
        <v>5530</v>
      </c>
      <c r="J3832" t="s">
        <v>1457</v>
      </c>
      <c r="K3832">
        <v>0</v>
      </c>
      <c r="N3832" t="b">
        <v>1</v>
      </c>
      <c r="O3832" t="b">
        <v>0</v>
      </c>
      <c r="P3832" t="b">
        <v>0</v>
      </c>
      <c r="Q3832">
        <v>8</v>
      </c>
      <c r="R3832">
        <v>1</v>
      </c>
      <c r="S3832">
        <v>1</v>
      </c>
      <c r="T3832">
        <v>2</v>
      </c>
      <c r="U3832" t="b">
        <v>1</v>
      </c>
      <c r="V3832" t="s">
        <v>1109</v>
      </c>
      <c r="W3832" t="s">
        <v>5450</v>
      </c>
      <c r="X3832" t="s">
        <v>14794</v>
      </c>
      <c r="Y3832">
        <v>32</v>
      </c>
      <c r="Z3832">
        <v>32</v>
      </c>
      <c r="AA3832">
        <v>5</v>
      </c>
      <c r="AB3832">
        <v>5</v>
      </c>
      <c r="AC3832">
        <v>43</v>
      </c>
    </row>
    <row r="3833" spans="1:29">
      <c r="A3833">
        <v>4354</v>
      </c>
      <c r="B3833" t="s">
        <v>806</v>
      </c>
      <c r="C3833" t="s">
        <v>5531</v>
      </c>
      <c r="J3833" t="s">
        <v>1457</v>
      </c>
      <c r="K3833">
        <v>0</v>
      </c>
      <c r="N3833" t="b">
        <v>1</v>
      </c>
      <c r="O3833" t="b">
        <v>0</v>
      </c>
      <c r="P3833" t="b">
        <v>0</v>
      </c>
      <c r="Q3833">
        <v>8</v>
      </c>
      <c r="R3833">
        <v>1</v>
      </c>
      <c r="S3833">
        <v>1</v>
      </c>
      <c r="T3833">
        <v>2</v>
      </c>
      <c r="U3833" t="b">
        <v>1</v>
      </c>
      <c r="V3833" t="s">
        <v>1109</v>
      </c>
      <c r="W3833" t="s">
        <v>5450</v>
      </c>
      <c r="X3833" t="s">
        <v>14795</v>
      </c>
      <c r="Y3833">
        <v>33</v>
      </c>
      <c r="Z3833">
        <v>33</v>
      </c>
      <c r="AA3833">
        <v>4</v>
      </c>
      <c r="AB3833">
        <v>4</v>
      </c>
      <c r="AC3833">
        <v>43</v>
      </c>
    </row>
    <row r="3834" spans="1:29">
      <c r="A3834">
        <v>4355</v>
      </c>
      <c r="B3834" t="s">
        <v>806</v>
      </c>
      <c r="C3834" t="s">
        <v>5532</v>
      </c>
      <c r="J3834" t="s">
        <v>1457</v>
      </c>
      <c r="K3834">
        <v>0</v>
      </c>
      <c r="N3834" t="b">
        <v>1</v>
      </c>
      <c r="O3834" t="b">
        <v>0</v>
      </c>
      <c r="P3834" t="b">
        <v>0</v>
      </c>
      <c r="Q3834">
        <v>8</v>
      </c>
      <c r="R3834">
        <v>1</v>
      </c>
      <c r="S3834">
        <v>1</v>
      </c>
      <c r="T3834">
        <v>2</v>
      </c>
      <c r="U3834" t="b">
        <v>1</v>
      </c>
      <c r="V3834" t="s">
        <v>1109</v>
      </c>
      <c r="W3834" t="s">
        <v>5450</v>
      </c>
      <c r="X3834" t="s">
        <v>14796</v>
      </c>
      <c r="Y3834">
        <v>33</v>
      </c>
      <c r="Z3834">
        <v>33</v>
      </c>
      <c r="AA3834">
        <v>5</v>
      </c>
      <c r="AB3834">
        <v>5</v>
      </c>
      <c r="AC3834">
        <v>43</v>
      </c>
    </row>
    <row r="3835" spans="1:29">
      <c r="A3835">
        <v>4356</v>
      </c>
      <c r="B3835" t="s">
        <v>806</v>
      </c>
      <c r="C3835" t="s">
        <v>5533</v>
      </c>
      <c r="J3835" t="s">
        <v>1457</v>
      </c>
      <c r="K3835">
        <v>0</v>
      </c>
      <c r="N3835" t="b">
        <v>1</v>
      </c>
      <c r="O3835" t="b">
        <v>0</v>
      </c>
      <c r="P3835" t="b">
        <v>0</v>
      </c>
      <c r="Q3835">
        <v>8</v>
      </c>
      <c r="R3835">
        <v>1</v>
      </c>
      <c r="S3835">
        <v>1</v>
      </c>
      <c r="T3835">
        <v>2</v>
      </c>
      <c r="U3835" t="b">
        <v>1</v>
      </c>
      <c r="V3835" t="s">
        <v>1109</v>
      </c>
      <c r="W3835" t="s">
        <v>5450</v>
      </c>
      <c r="X3835" t="s">
        <v>14797</v>
      </c>
      <c r="Y3835">
        <v>34</v>
      </c>
      <c r="Z3835">
        <v>34</v>
      </c>
      <c r="AA3835">
        <v>4</v>
      </c>
      <c r="AB3835">
        <v>4</v>
      </c>
      <c r="AC3835">
        <v>43</v>
      </c>
    </row>
    <row r="3836" spans="1:29">
      <c r="A3836">
        <v>4357</v>
      </c>
      <c r="B3836" t="s">
        <v>806</v>
      </c>
      <c r="C3836" t="s">
        <v>5534</v>
      </c>
      <c r="J3836" t="s">
        <v>1457</v>
      </c>
      <c r="K3836">
        <v>0</v>
      </c>
      <c r="N3836" t="b">
        <v>1</v>
      </c>
      <c r="O3836" t="b">
        <v>0</v>
      </c>
      <c r="P3836" t="b">
        <v>0</v>
      </c>
      <c r="Q3836">
        <v>8</v>
      </c>
      <c r="R3836">
        <v>1</v>
      </c>
      <c r="S3836">
        <v>1</v>
      </c>
      <c r="T3836">
        <v>2</v>
      </c>
      <c r="U3836" t="b">
        <v>1</v>
      </c>
      <c r="V3836" t="s">
        <v>1109</v>
      </c>
      <c r="W3836" t="s">
        <v>5450</v>
      </c>
      <c r="X3836" t="s">
        <v>14798</v>
      </c>
      <c r="Y3836">
        <v>34</v>
      </c>
      <c r="Z3836">
        <v>34</v>
      </c>
      <c r="AA3836">
        <v>5</v>
      </c>
      <c r="AB3836">
        <v>5</v>
      </c>
      <c r="AC3836">
        <v>43</v>
      </c>
    </row>
    <row r="3837" spans="1:29">
      <c r="A3837">
        <v>4358</v>
      </c>
      <c r="B3837" t="s">
        <v>806</v>
      </c>
      <c r="C3837" t="s">
        <v>5535</v>
      </c>
      <c r="J3837" t="s">
        <v>1457</v>
      </c>
      <c r="K3837">
        <v>0</v>
      </c>
      <c r="N3837" t="b">
        <v>1</v>
      </c>
      <c r="O3837" t="b">
        <v>0</v>
      </c>
      <c r="P3837" t="b">
        <v>0</v>
      </c>
      <c r="Q3837">
        <v>8</v>
      </c>
      <c r="R3837">
        <v>1</v>
      </c>
      <c r="S3837">
        <v>1</v>
      </c>
      <c r="T3837">
        <v>2</v>
      </c>
      <c r="U3837" t="b">
        <v>1</v>
      </c>
      <c r="V3837" t="s">
        <v>1109</v>
      </c>
      <c r="W3837" t="s">
        <v>5450</v>
      </c>
      <c r="X3837" t="s">
        <v>14773</v>
      </c>
      <c r="Y3837">
        <v>35</v>
      </c>
      <c r="Z3837">
        <v>35</v>
      </c>
      <c r="AA3837">
        <v>4</v>
      </c>
      <c r="AB3837">
        <v>4</v>
      </c>
      <c r="AC3837">
        <v>43</v>
      </c>
    </row>
    <row r="3838" spans="1:29">
      <c r="A3838">
        <v>4359</v>
      </c>
      <c r="B3838" t="s">
        <v>806</v>
      </c>
      <c r="C3838" t="s">
        <v>5536</v>
      </c>
      <c r="J3838" t="s">
        <v>1457</v>
      </c>
      <c r="K3838">
        <v>0</v>
      </c>
      <c r="N3838" t="b">
        <v>1</v>
      </c>
      <c r="O3838" t="b">
        <v>0</v>
      </c>
      <c r="P3838" t="b">
        <v>0</v>
      </c>
      <c r="Q3838">
        <v>8</v>
      </c>
      <c r="R3838">
        <v>1</v>
      </c>
      <c r="S3838">
        <v>1</v>
      </c>
      <c r="T3838">
        <v>2</v>
      </c>
      <c r="U3838" t="b">
        <v>1</v>
      </c>
      <c r="V3838" t="s">
        <v>1109</v>
      </c>
      <c r="W3838" t="s">
        <v>5450</v>
      </c>
      <c r="X3838" t="s">
        <v>14774</v>
      </c>
      <c r="Y3838">
        <v>35</v>
      </c>
      <c r="Z3838">
        <v>35</v>
      </c>
      <c r="AA3838">
        <v>5</v>
      </c>
      <c r="AB3838">
        <v>5</v>
      </c>
      <c r="AC3838">
        <v>43</v>
      </c>
    </row>
    <row r="3839" spans="1:29">
      <c r="A3839">
        <v>4360</v>
      </c>
      <c r="B3839" t="s">
        <v>806</v>
      </c>
      <c r="C3839" t="s">
        <v>5537</v>
      </c>
      <c r="J3839" t="s">
        <v>1457</v>
      </c>
      <c r="K3839">
        <v>0</v>
      </c>
      <c r="N3839" t="b">
        <v>1</v>
      </c>
      <c r="O3839" t="b">
        <v>0</v>
      </c>
      <c r="P3839" t="b">
        <v>0</v>
      </c>
      <c r="Q3839">
        <v>8</v>
      </c>
      <c r="R3839">
        <v>1</v>
      </c>
      <c r="S3839">
        <v>1</v>
      </c>
      <c r="T3839">
        <v>2</v>
      </c>
      <c r="U3839" t="b">
        <v>1</v>
      </c>
      <c r="V3839" t="s">
        <v>1109</v>
      </c>
      <c r="W3839" t="s">
        <v>5450</v>
      </c>
      <c r="X3839" t="s">
        <v>14775</v>
      </c>
      <c r="Y3839">
        <v>36</v>
      </c>
      <c r="Z3839">
        <v>36</v>
      </c>
      <c r="AA3839">
        <v>4</v>
      </c>
      <c r="AB3839">
        <v>4</v>
      </c>
      <c r="AC3839">
        <v>43</v>
      </c>
    </row>
    <row r="3840" spans="1:29">
      <c r="A3840">
        <v>4361</v>
      </c>
      <c r="B3840" t="s">
        <v>806</v>
      </c>
      <c r="C3840" t="s">
        <v>5538</v>
      </c>
      <c r="J3840" t="s">
        <v>1457</v>
      </c>
      <c r="K3840">
        <v>0</v>
      </c>
      <c r="N3840" t="b">
        <v>1</v>
      </c>
      <c r="O3840" t="b">
        <v>0</v>
      </c>
      <c r="P3840" t="b">
        <v>0</v>
      </c>
      <c r="Q3840">
        <v>8</v>
      </c>
      <c r="R3840">
        <v>1</v>
      </c>
      <c r="S3840">
        <v>1</v>
      </c>
      <c r="T3840">
        <v>2</v>
      </c>
      <c r="U3840" t="b">
        <v>1</v>
      </c>
      <c r="V3840" t="s">
        <v>1109</v>
      </c>
      <c r="W3840" t="s">
        <v>5450</v>
      </c>
      <c r="X3840" t="s">
        <v>14776</v>
      </c>
      <c r="Y3840">
        <v>36</v>
      </c>
      <c r="Z3840">
        <v>36</v>
      </c>
      <c r="AA3840">
        <v>5</v>
      </c>
      <c r="AB3840">
        <v>5</v>
      </c>
      <c r="AC3840">
        <v>43</v>
      </c>
    </row>
    <row r="3841" spans="1:29">
      <c r="A3841">
        <v>4362</v>
      </c>
      <c r="B3841" t="s">
        <v>806</v>
      </c>
      <c r="C3841" t="s">
        <v>5539</v>
      </c>
      <c r="J3841" t="s">
        <v>1457</v>
      </c>
      <c r="K3841">
        <v>0</v>
      </c>
      <c r="N3841" t="b">
        <v>1</v>
      </c>
      <c r="O3841" t="b">
        <v>0</v>
      </c>
      <c r="P3841" t="b">
        <v>0</v>
      </c>
      <c r="Q3841">
        <v>8</v>
      </c>
      <c r="R3841">
        <v>1</v>
      </c>
      <c r="S3841">
        <v>1</v>
      </c>
      <c r="T3841">
        <v>2</v>
      </c>
      <c r="U3841" t="b">
        <v>1</v>
      </c>
      <c r="V3841" t="s">
        <v>1109</v>
      </c>
      <c r="W3841" t="s">
        <v>5450</v>
      </c>
      <c r="X3841" t="s">
        <v>15378</v>
      </c>
      <c r="Y3841">
        <v>37</v>
      </c>
      <c r="Z3841">
        <v>37</v>
      </c>
      <c r="AA3841">
        <v>4</v>
      </c>
      <c r="AB3841">
        <v>4</v>
      </c>
      <c r="AC3841">
        <v>43</v>
      </c>
    </row>
    <row r="3842" spans="1:29">
      <c r="A3842">
        <v>4363</v>
      </c>
      <c r="B3842" t="s">
        <v>806</v>
      </c>
      <c r="C3842" t="s">
        <v>5540</v>
      </c>
      <c r="J3842" t="s">
        <v>1457</v>
      </c>
      <c r="K3842">
        <v>0</v>
      </c>
      <c r="N3842" t="b">
        <v>1</v>
      </c>
      <c r="O3842" t="b">
        <v>0</v>
      </c>
      <c r="P3842" t="b">
        <v>0</v>
      </c>
      <c r="Q3842">
        <v>8</v>
      </c>
      <c r="R3842">
        <v>1</v>
      </c>
      <c r="S3842">
        <v>1</v>
      </c>
      <c r="T3842">
        <v>2</v>
      </c>
      <c r="U3842" t="b">
        <v>1</v>
      </c>
      <c r="V3842" t="s">
        <v>1109</v>
      </c>
      <c r="W3842" t="s">
        <v>5450</v>
      </c>
      <c r="X3842" t="s">
        <v>15616</v>
      </c>
      <c r="Y3842">
        <v>37</v>
      </c>
      <c r="Z3842">
        <v>37</v>
      </c>
      <c r="AA3842">
        <v>5</v>
      </c>
      <c r="AB3842">
        <v>5</v>
      </c>
      <c r="AC3842">
        <v>43</v>
      </c>
    </row>
    <row r="3843" spans="1:29">
      <c r="A3843">
        <v>4364</v>
      </c>
      <c r="B3843" t="s">
        <v>806</v>
      </c>
      <c r="C3843" t="s">
        <v>5541</v>
      </c>
      <c r="J3843" t="s">
        <v>1457</v>
      </c>
      <c r="K3843">
        <v>0</v>
      </c>
      <c r="N3843" t="b">
        <v>0</v>
      </c>
      <c r="O3843" t="b">
        <v>1</v>
      </c>
      <c r="P3843" t="b">
        <v>0</v>
      </c>
      <c r="Q3843">
        <v>8</v>
      </c>
      <c r="R3843">
        <v>1</v>
      </c>
      <c r="S3843">
        <v>1</v>
      </c>
      <c r="T3843">
        <v>2</v>
      </c>
      <c r="U3843" t="b">
        <v>1</v>
      </c>
      <c r="V3843" t="s">
        <v>1109</v>
      </c>
      <c r="W3843" t="s">
        <v>5450</v>
      </c>
      <c r="X3843" t="s">
        <v>14554</v>
      </c>
      <c r="Y3843">
        <v>16</v>
      </c>
      <c r="Z3843">
        <v>16</v>
      </c>
      <c r="AA3843">
        <v>6</v>
      </c>
      <c r="AB3843">
        <v>6</v>
      </c>
      <c r="AC3843">
        <v>43</v>
      </c>
    </row>
    <row r="3844" spans="1:29">
      <c r="A3844">
        <v>4365</v>
      </c>
      <c r="B3844" t="s">
        <v>806</v>
      </c>
      <c r="C3844" t="s">
        <v>5542</v>
      </c>
      <c r="J3844" t="s">
        <v>1457</v>
      </c>
      <c r="K3844">
        <v>0</v>
      </c>
      <c r="N3844" t="b">
        <v>0</v>
      </c>
      <c r="O3844" t="b">
        <v>1</v>
      </c>
      <c r="P3844" t="b">
        <v>0</v>
      </c>
      <c r="Q3844">
        <v>8</v>
      </c>
      <c r="R3844">
        <v>1</v>
      </c>
      <c r="S3844">
        <v>1</v>
      </c>
      <c r="T3844">
        <v>2</v>
      </c>
      <c r="U3844" t="b">
        <v>1</v>
      </c>
      <c r="V3844" t="s">
        <v>1109</v>
      </c>
      <c r="W3844" t="s">
        <v>5450</v>
      </c>
      <c r="X3844" t="s">
        <v>14457</v>
      </c>
      <c r="Y3844">
        <v>17</v>
      </c>
      <c r="Z3844">
        <v>17</v>
      </c>
      <c r="AA3844">
        <v>6</v>
      </c>
      <c r="AB3844">
        <v>6</v>
      </c>
      <c r="AC3844">
        <v>43</v>
      </c>
    </row>
    <row r="3845" spans="1:29">
      <c r="A3845">
        <v>4366</v>
      </c>
      <c r="B3845" t="s">
        <v>806</v>
      </c>
      <c r="C3845" t="s">
        <v>5543</v>
      </c>
      <c r="J3845" t="s">
        <v>1457</v>
      </c>
      <c r="K3845">
        <v>0</v>
      </c>
      <c r="N3845" t="b">
        <v>0</v>
      </c>
      <c r="O3845" t="b">
        <v>1</v>
      </c>
      <c r="P3845" t="b">
        <v>0</v>
      </c>
      <c r="Q3845">
        <v>8</v>
      </c>
      <c r="R3845">
        <v>1</v>
      </c>
      <c r="S3845">
        <v>1</v>
      </c>
      <c r="T3845">
        <v>2</v>
      </c>
      <c r="U3845" t="b">
        <v>1</v>
      </c>
      <c r="V3845" t="s">
        <v>1109</v>
      </c>
      <c r="W3845" t="s">
        <v>5450</v>
      </c>
      <c r="X3845" t="s">
        <v>14635</v>
      </c>
      <c r="Y3845">
        <v>18</v>
      </c>
      <c r="Z3845">
        <v>18</v>
      </c>
      <c r="AA3845">
        <v>6</v>
      </c>
      <c r="AB3845">
        <v>6</v>
      </c>
      <c r="AC3845">
        <v>43</v>
      </c>
    </row>
    <row r="3846" spans="1:29">
      <c r="A3846">
        <v>4367</v>
      </c>
      <c r="B3846" t="s">
        <v>806</v>
      </c>
      <c r="C3846" t="s">
        <v>5544</v>
      </c>
      <c r="J3846" t="s">
        <v>1457</v>
      </c>
      <c r="K3846">
        <v>0</v>
      </c>
      <c r="N3846" t="b">
        <v>0</v>
      </c>
      <c r="O3846" t="b">
        <v>1</v>
      </c>
      <c r="P3846" t="b">
        <v>0</v>
      </c>
      <c r="Q3846">
        <v>8</v>
      </c>
      <c r="R3846">
        <v>1</v>
      </c>
      <c r="S3846">
        <v>1</v>
      </c>
      <c r="T3846">
        <v>2</v>
      </c>
      <c r="U3846" t="b">
        <v>1</v>
      </c>
      <c r="V3846" t="s">
        <v>1109</v>
      </c>
      <c r="W3846" t="s">
        <v>5450</v>
      </c>
      <c r="X3846" t="s">
        <v>14638</v>
      </c>
      <c r="Y3846">
        <v>19</v>
      </c>
      <c r="Z3846">
        <v>19</v>
      </c>
      <c r="AA3846">
        <v>6</v>
      </c>
      <c r="AB3846">
        <v>6</v>
      </c>
      <c r="AC3846">
        <v>43</v>
      </c>
    </row>
    <row r="3847" spans="1:29">
      <c r="A3847">
        <v>4368</v>
      </c>
      <c r="B3847" t="s">
        <v>806</v>
      </c>
      <c r="C3847" t="s">
        <v>5545</v>
      </c>
      <c r="J3847" t="s">
        <v>1457</v>
      </c>
      <c r="K3847">
        <v>0</v>
      </c>
      <c r="N3847" t="b">
        <v>0</v>
      </c>
      <c r="O3847" t="b">
        <v>1</v>
      </c>
      <c r="P3847" t="b">
        <v>0</v>
      </c>
      <c r="Q3847">
        <v>8</v>
      </c>
      <c r="R3847">
        <v>1</v>
      </c>
      <c r="S3847">
        <v>1</v>
      </c>
      <c r="T3847">
        <v>2</v>
      </c>
      <c r="U3847" t="b">
        <v>1</v>
      </c>
      <c r="V3847" t="s">
        <v>1109</v>
      </c>
      <c r="W3847" t="s">
        <v>5450</v>
      </c>
      <c r="X3847" t="s">
        <v>14556</v>
      </c>
      <c r="Y3847">
        <v>20</v>
      </c>
      <c r="Z3847">
        <v>20</v>
      </c>
      <c r="AA3847">
        <v>6</v>
      </c>
      <c r="AB3847">
        <v>6</v>
      </c>
      <c r="AC3847">
        <v>43</v>
      </c>
    </row>
    <row r="3848" spans="1:29">
      <c r="A3848">
        <v>4369</v>
      </c>
      <c r="B3848" t="s">
        <v>806</v>
      </c>
      <c r="C3848" t="s">
        <v>5546</v>
      </c>
      <c r="J3848" t="s">
        <v>1457</v>
      </c>
      <c r="K3848">
        <v>0</v>
      </c>
      <c r="N3848" t="b">
        <v>0</v>
      </c>
      <c r="O3848" t="b">
        <v>1</v>
      </c>
      <c r="P3848" t="b">
        <v>0</v>
      </c>
      <c r="Q3848">
        <v>8</v>
      </c>
      <c r="R3848">
        <v>1</v>
      </c>
      <c r="S3848">
        <v>1</v>
      </c>
      <c r="T3848">
        <v>2</v>
      </c>
      <c r="U3848" t="b">
        <v>1</v>
      </c>
      <c r="V3848" t="s">
        <v>1109</v>
      </c>
      <c r="W3848" t="s">
        <v>5450</v>
      </c>
      <c r="X3848" t="s">
        <v>14557</v>
      </c>
      <c r="Y3848">
        <v>21</v>
      </c>
      <c r="Z3848">
        <v>21</v>
      </c>
      <c r="AA3848">
        <v>6</v>
      </c>
      <c r="AB3848">
        <v>6</v>
      </c>
      <c r="AC3848">
        <v>43</v>
      </c>
    </row>
    <row r="3849" spans="1:29">
      <c r="A3849">
        <v>4370</v>
      </c>
      <c r="B3849" t="s">
        <v>806</v>
      </c>
      <c r="C3849" t="s">
        <v>5547</v>
      </c>
      <c r="J3849" t="s">
        <v>1457</v>
      </c>
      <c r="K3849">
        <v>0</v>
      </c>
      <c r="N3849" t="b">
        <v>0</v>
      </c>
      <c r="O3849" t="b">
        <v>1</v>
      </c>
      <c r="P3849" t="b">
        <v>0</v>
      </c>
      <c r="Q3849">
        <v>8</v>
      </c>
      <c r="R3849">
        <v>1</v>
      </c>
      <c r="S3849">
        <v>1</v>
      </c>
      <c r="T3849">
        <v>2</v>
      </c>
      <c r="U3849" t="b">
        <v>1</v>
      </c>
      <c r="V3849" t="s">
        <v>1109</v>
      </c>
      <c r="W3849" t="s">
        <v>5450</v>
      </c>
      <c r="X3849" t="s">
        <v>14558</v>
      </c>
      <c r="Y3849">
        <v>22</v>
      </c>
      <c r="Z3849">
        <v>22</v>
      </c>
      <c r="AA3849">
        <v>6</v>
      </c>
      <c r="AB3849">
        <v>6</v>
      </c>
      <c r="AC3849">
        <v>43</v>
      </c>
    </row>
    <row r="3850" spans="1:29">
      <c r="A3850">
        <v>4371</v>
      </c>
      <c r="B3850" t="s">
        <v>806</v>
      </c>
      <c r="C3850" t="s">
        <v>5548</v>
      </c>
      <c r="J3850" t="s">
        <v>1457</v>
      </c>
      <c r="K3850">
        <v>0</v>
      </c>
      <c r="N3850" t="b">
        <v>0</v>
      </c>
      <c r="O3850" t="b">
        <v>1</v>
      </c>
      <c r="P3850" t="b">
        <v>0</v>
      </c>
      <c r="Q3850">
        <v>8</v>
      </c>
      <c r="R3850">
        <v>1</v>
      </c>
      <c r="S3850">
        <v>1</v>
      </c>
      <c r="T3850">
        <v>2</v>
      </c>
      <c r="U3850" t="b">
        <v>1</v>
      </c>
      <c r="V3850" t="s">
        <v>1109</v>
      </c>
      <c r="W3850" t="s">
        <v>5450</v>
      </c>
      <c r="X3850" t="s">
        <v>14559</v>
      </c>
      <c r="Y3850">
        <v>23</v>
      </c>
      <c r="Z3850">
        <v>23</v>
      </c>
      <c r="AA3850">
        <v>6</v>
      </c>
      <c r="AB3850">
        <v>6</v>
      </c>
      <c r="AC3850">
        <v>43</v>
      </c>
    </row>
    <row r="3851" spans="1:29">
      <c r="A3851">
        <v>4372</v>
      </c>
      <c r="B3851" t="s">
        <v>806</v>
      </c>
      <c r="C3851" t="s">
        <v>5549</v>
      </c>
      <c r="J3851" t="s">
        <v>1457</v>
      </c>
      <c r="K3851">
        <v>0</v>
      </c>
      <c r="N3851" t="b">
        <v>0</v>
      </c>
      <c r="O3851" t="b">
        <v>1</v>
      </c>
      <c r="P3851" t="b">
        <v>0</v>
      </c>
      <c r="Q3851">
        <v>8</v>
      </c>
      <c r="R3851">
        <v>1</v>
      </c>
      <c r="S3851">
        <v>1</v>
      </c>
      <c r="T3851">
        <v>2</v>
      </c>
      <c r="U3851" t="b">
        <v>1</v>
      </c>
      <c r="V3851" t="s">
        <v>1109</v>
      </c>
      <c r="W3851" t="s">
        <v>5450</v>
      </c>
      <c r="X3851" t="s">
        <v>14560</v>
      </c>
      <c r="Y3851">
        <v>24</v>
      </c>
      <c r="Z3851">
        <v>24</v>
      </c>
      <c r="AA3851">
        <v>6</v>
      </c>
      <c r="AB3851">
        <v>6</v>
      </c>
      <c r="AC3851">
        <v>43</v>
      </c>
    </row>
    <row r="3852" spans="1:29">
      <c r="A3852">
        <v>4373</v>
      </c>
      <c r="B3852" t="s">
        <v>806</v>
      </c>
      <c r="C3852" t="s">
        <v>5550</v>
      </c>
      <c r="J3852" t="s">
        <v>1457</v>
      </c>
      <c r="K3852">
        <v>0</v>
      </c>
      <c r="N3852" t="b">
        <v>0</v>
      </c>
      <c r="O3852" t="b">
        <v>1</v>
      </c>
      <c r="P3852" t="b">
        <v>0</v>
      </c>
      <c r="Q3852">
        <v>8</v>
      </c>
      <c r="R3852">
        <v>1</v>
      </c>
      <c r="S3852">
        <v>1</v>
      </c>
      <c r="T3852">
        <v>2</v>
      </c>
      <c r="U3852" t="b">
        <v>1</v>
      </c>
      <c r="V3852" t="s">
        <v>1109</v>
      </c>
      <c r="W3852" t="s">
        <v>5450</v>
      </c>
      <c r="X3852" t="s">
        <v>14465</v>
      </c>
      <c r="Y3852">
        <v>25</v>
      </c>
      <c r="Z3852">
        <v>25</v>
      </c>
      <c r="AA3852">
        <v>6</v>
      </c>
      <c r="AB3852">
        <v>6</v>
      </c>
      <c r="AC3852">
        <v>43</v>
      </c>
    </row>
    <row r="3853" spans="1:29">
      <c r="A3853">
        <v>4374</v>
      </c>
      <c r="B3853" t="s">
        <v>806</v>
      </c>
      <c r="C3853" t="s">
        <v>5551</v>
      </c>
      <c r="J3853" t="s">
        <v>1457</v>
      </c>
      <c r="K3853">
        <v>0</v>
      </c>
      <c r="N3853" t="b">
        <v>0</v>
      </c>
      <c r="O3853" t="b">
        <v>1</v>
      </c>
      <c r="P3853" t="b">
        <v>0</v>
      </c>
      <c r="Q3853">
        <v>8</v>
      </c>
      <c r="R3853">
        <v>1</v>
      </c>
      <c r="S3853">
        <v>1</v>
      </c>
      <c r="T3853">
        <v>2</v>
      </c>
      <c r="U3853" t="b">
        <v>1</v>
      </c>
      <c r="V3853" t="s">
        <v>1109</v>
      </c>
      <c r="W3853" t="s">
        <v>5450</v>
      </c>
      <c r="X3853" t="s">
        <v>14561</v>
      </c>
      <c r="Y3853">
        <v>26</v>
      </c>
      <c r="Z3853">
        <v>26</v>
      </c>
      <c r="AA3853">
        <v>6</v>
      </c>
      <c r="AB3853">
        <v>6</v>
      </c>
      <c r="AC3853">
        <v>43</v>
      </c>
    </row>
    <row r="3854" spans="1:29">
      <c r="A3854">
        <v>4375</v>
      </c>
      <c r="B3854" t="s">
        <v>806</v>
      </c>
      <c r="C3854" t="s">
        <v>5552</v>
      </c>
      <c r="J3854" t="s">
        <v>1457</v>
      </c>
      <c r="K3854">
        <v>0</v>
      </c>
      <c r="N3854" t="b">
        <v>0</v>
      </c>
      <c r="O3854" t="b">
        <v>1</v>
      </c>
      <c r="P3854" t="b">
        <v>0</v>
      </c>
      <c r="Q3854">
        <v>8</v>
      </c>
      <c r="R3854">
        <v>1</v>
      </c>
      <c r="S3854">
        <v>1</v>
      </c>
      <c r="T3854">
        <v>2</v>
      </c>
      <c r="U3854" t="b">
        <v>1</v>
      </c>
      <c r="V3854" t="s">
        <v>1109</v>
      </c>
      <c r="W3854" t="s">
        <v>5450</v>
      </c>
      <c r="X3854" t="s">
        <v>14562</v>
      </c>
      <c r="Y3854">
        <v>27</v>
      </c>
      <c r="Z3854">
        <v>27</v>
      </c>
      <c r="AA3854">
        <v>6</v>
      </c>
      <c r="AB3854">
        <v>6</v>
      </c>
      <c r="AC3854">
        <v>43</v>
      </c>
    </row>
    <row r="3855" spans="1:29">
      <c r="A3855">
        <v>4376</v>
      </c>
      <c r="B3855" t="s">
        <v>806</v>
      </c>
      <c r="C3855" t="s">
        <v>5553</v>
      </c>
      <c r="J3855" t="s">
        <v>1457</v>
      </c>
      <c r="K3855">
        <v>0</v>
      </c>
      <c r="N3855" t="b">
        <v>0</v>
      </c>
      <c r="O3855" t="b">
        <v>1</v>
      </c>
      <c r="P3855" t="b">
        <v>0</v>
      </c>
      <c r="Q3855">
        <v>8</v>
      </c>
      <c r="R3855">
        <v>1</v>
      </c>
      <c r="S3855">
        <v>1</v>
      </c>
      <c r="T3855">
        <v>2</v>
      </c>
      <c r="U3855" t="b">
        <v>1</v>
      </c>
      <c r="V3855" t="s">
        <v>1109</v>
      </c>
      <c r="W3855" t="s">
        <v>5450</v>
      </c>
      <c r="X3855" t="s">
        <v>14563</v>
      </c>
      <c r="Y3855">
        <v>28</v>
      </c>
      <c r="Z3855">
        <v>28</v>
      </c>
      <c r="AA3855">
        <v>6</v>
      </c>
      <c r="AB3855">
        <v>6</v>
      </c>
      <c r="AC3855">
        <v>43</v>
      </c>
    </row>
    <row r="3856" spans="1:29">
      <c r="A3856">
        <v>4377</v>
      </c>
      <c r="B3856" t="s">
        <v>806</v>
      </c>
      <c r="C3856" t="s">
        <v>5554</v>
      </c>
      <c r="J3856" t="s">
        <v>1457</v>
      </c>
      <c r="K3856">
        <v>0</v>
      </c>
      <c r="N3856" t="b">
        <v>0</v>
      </c>
      <c r="O3856" t="b">
        <v>1</v>
      </c>
      <c r="P3856" t="b">
        <v>0</v>
      </c>
      <c r="Q3856">
        <v>8</v>
      </c>
      <c r="R3856">
        <v>1</v>
      </c>
      <c r="S3856">
        <v>1</v>
      </c>
      <c r="T3856">
        <v>2</v>
      </c>
      <c r="U3856" t="b">
        <v>1</v>
      </c>
      <c r="V3856" t="s">
        <v>1109</v>
      </c>
      <c r="W3856" t="s">
        <v>5450</v>
      </c>
      <c r="X3856" t="s">
        <v>14564</v>
      </c>
      <c r="Y3856">
        <v>29</v>
      </c>
      <c r="Z3856">
        <v>29</v>
      </c>
      <c r="AA3856">
        <v>6</v>
      </c>
      <c r="AB3856">
        <v>6</v>
      </c>
      <c r="AC3856">
        <v>43</v>
      </c>
    </row>
    <row r="3857" spans="1:29">
      <c r="A3857">
        <v>4378</v>
      </c>
      <c r="B3857" t="s">
        <v>806</v>
      </c>
      <c r="C3857" t="s">
        <v>5555</v>
      </c>
      <c r="J3857" t="s">
        <v>1457</v>
      </c>
      <c r="K3857">
        <v>0</v>
      </c>
      <c r="N3857" t="b">
        <v>0</v>
      </c>
      <c r="O3857" t="b">
        <v>1</v>
      </c>
      <c r="P3857" t="b">
        <v>0</v>
      </c>
      <c r="Q3857">
        <v>8</v>
      </c>
      <c r="R3857">
        <v>1</v>
      </c>
      <c r="S3857">
        <v>1</v>
      </c>
      <c r="T3857">
        <v>2</v>
      </c>
      <c r="U3857" t="b">
        <v>1</v>
      </c>
      <c r="V3857" t="s">
        <v>1109</v>
      </c>
      <c r="W3857" t="s">
        <v>5450</v>
      </c>
      <c r="X3857" t="s">
        <v>14565</v>
      </c>
      <c r="Y3857">
        <v>30</v>
      </c>
      <c r="Z3857">
        <v>30</v>
      </c>
      <c r="AA3857">
        <v>6</v>
      </c>
      <c r="AB3857">
        <v>6</v>
      </c>
      <c r="AC3857">
        <v>43</v>
      </c>
    </row>
    <row r="3858" spans="1:29">
      <c r="A3858">
        <v>4379</v>
      </c>
      <c r="B3858" t="s">
        <v>806</v>
      </c>
      <c r="C3858" t="s">
        <v>5556</v>
      </c>
      <c r="J3858" t="s">
        <v>1457</v>
      </c>
      <c r="K3858">
        <v>0</v>
      </c>
      <c r="N3858" t="b">
        <v>0</v>
      </c>
      <c r="O3858" t="b">
        <v>1</v>
      </c>
      <c r="P3858" t="b">
        <v>0</v>
      </c>
      <c r="Q3858">
        <v>8</v>
      </c>
      <c r="R3858">
        <v>1</v>
      </c>
      <c r="S3858">
        <v>1</v>
      </c>
      <c r="T3858">
        <v>2</v>
      </c>
      <c r="U3858" t="b">
        <v>1</v>
      </c>
      <c r="V3858" t="s">
        <v>1109</v>
      </c>
      <c r="W3858" t="s">
        <v>5450</v>
      </c>
      <c r="X3858" t="s">
        <v>14772</v>
      </c>
      <c r="Y3858">
        <v>31</v>
      </c>
      <c r="Z3858">
        <v>31</v>
      </c>
      <c r="AA3858">
        <v>6</v>
      </c>
      <c r="AB3858">
        <v>6</v>
      </c>
      <c r="AC3858">
        <v>43</v>
      </c>
    </row>
    <row r="3859" spans="1:29">
      <c r="A3859">
        <v>4380</v>
      </c>
      <c r="B3859" t="s">
        <v>806</v>
      </c>
      <c r="C3859" t="s">
        <v>5557</v>
      </c>
      <c r="J3859" t="s">
        <v>1457</v>
      </c>
      <c r="K3859">
        <v>0</v>
      </c>
      <c r="N3859" t="b">
        <v>0</v>
      </c>
      <c r="O3859" t="b">
        <v>1</v>
      </c>
      <c r="P3859" t="b">
        <v>0</v>
      </c>
      <c r="Q3859">
        <v>8</v>
      </c>
      <c r="R3859">
        <v>1</v>
      </c>
      <c r="S3859">
        <v>1</v>
      </c>
      <c r="T3859">
        <v>2</v>
      </c>
      <c r="U3859" t="b">
        <v>1</v>
      </c>
      <c r="V3859" t="s">
        <v>1109</v>
      </c>
      <c r="W3859" t="s">
        <v>5450</v>
      </c>
      <c r="X3859" t="s">
        <v>14799</v>
      </c>
      <c r="Y3859">
        <v>32</v>
      </c>
      <c r="Z3859">
        <v>32</v>
      </c>
      <c r="AA3859">
        <v>6</v>
      </c>
      <c r="AB3859">
        <v>6</v>
      </c>
      <c r="AC3859">
        <v>43</v>
      </c>
    </row>
    <row r="3860" spans="1:29">
      <c r="A3860">
        <v>4381</v>
      </c>
      <c r="B3860" t="s">
        <v>806</v>
      </c>
      <c r="C3860" t="s">
        <v>5558</v>
      </c>
      <c r="J3860" t="s">
        <v>1457</v>
      </c>
      <c r="K3860">
        <v>0</v>
      </c>
      <c r="N3860" t="b">
        <v>0</v>
      </c>
      <c r="O3860" t="b">
        <v>1</v>
      </c>
      <c r="P3860" t="b">
        <v>0</v>
      </c>
      <c r="Q3860">
        <v>8</v>
      </c>
      <c r="R3860">
        <v>1</v>
      </c>
      <c r="S3860">
        <v>1</v>
      </c>
      <c r="T3860">
        <v>2</v>
      </c>
      <c r="U3860" t="b">
        <v>1</v>
      </c>
      <c r="V3860" t="s">
        <v>1109</v>
      </c>
      <c r="W3860" t="s">
        <v>5450</v>
      </c>
      <c r="X3860" t="s">
        <v>14542</v>
      </c>
      <c r="Y3860">
        <v>33</v>
      </c>
      <c r="Z3860">
        <v>33</v>
      </c>
      <c r="AA3860">
        <v>6</v>
      </c>
      <c r="AB3860">
        <v>6</v>
      </c>
      <c r="AC3860">
        <v>43</v>
      </c>
    </row>
    <row r="3861" spans="1:29">
      <c r="A3861">
        <v>4382</v>
      </c>
      <c r="B3861" t="s">
        <v>806</v>
      </c>
      <c r="C3861" t="s">
        <v>5559</v>
      </c>
      <c r="J3861" t="s">
        <v>1457</v>
      </c>
      <c r="K3861">
        <v>0</v>
      </c>
      <c r="N3861" t="b">
        <v>0</v>
      </c>
      <c r="O3861" t="b">
        <v>1</v>
      </c>
      <c r="P3861" t="b">
        <v>0</v>
      </c>
      <c r="Q3861">
        <v>8</v>
      </c>
      <c r="R3861">
        <v>1</v>
      </c>
      <c r="S3861">
        <v>1</v>
      </c>
      <c r="T3861">
        <v>2</v>
      </c>
      <c r="U3861" t="b">
        <v>1</v>
      </c>
      <c r="V3861" t="s">
        <v>1109</v>
      </c>
      <c r="W3861" t="s">
        <v>5450</v>
      </c>
      <c r="X3861" t="s">
        <v>14543</v>
      </c>
      <c r="Y3861">
        <v>34</v>
      </c>
      <c r="Z3861">
        <v>34</v>
      </c>
      <c r="AA3861">
        <v>6</v>
      </c>
      <c r="AB3861">
        <v>6</v>
      </c>
      <c r="AC3861">
        <v>43</v>
      </c>
    </row>
    <row r="3862" spans="1:29">
      <c r="A3862">
        <v>4383</v>
      </c>
      <c r="B3862" t="s">
        <v>806</v>
      </c>
      <c r="C3862" t="s">
        <v>5560</v>
      </c>
      <c r="J3862" t="s">
        <v>1457</v>
      </c>
      <c r="K3862">
        <v>0</v>
      </c>
      <c r="N3862" t="b">
        <v>0</v>
      </c>
      <c r="O3862" t="b">
        <v>1</v>
      </c>
      <c r="P3862" t="b">
        <v>0</v>
      </c>
      <c r="Q3862">
        <v>8</v>
      </c>
      <c r="R3862">
        <v>1</v>
      </c>
      <c r="S3862">
        <v>1</v>
      </c>
      <c r="T3862">
        <v>2</v>
      </c>
      <c r="U3862" t="b">
        <v>1</v>
      </c>
      <c r="V3862" t="s">
        <v>1109</v>
      </c>
      <c r="W3862" t="s">
        <v>5450</v>
      </c>
      <c r="X3862" t="s">
        <v>14544</v>
      </c>
      <c r="Y3862">
        <v>35</v>
      </c>
      <c r="Z3862">
        <v>35</v>
      </c>
      <c r="AA3862">
        <v>6</v>
      </c>
      <c r="AB3862">
        <v>6</v>
      </c>
      <c r="AC3862">
        <v>43</v>
      </c>
    </row>
    <row r="3863" spans="1:29">
      <c r="A3863">
        <v>4384</v>
      </c>
      <c r="B3863" t="s">
        <v>806</v>
      </c>
      <c r="C3863" t="s">
        <v>5561</v>
      </c>
      <c r="J3863" t="s">
        <v>1457</v>
      </c>
      <c r="K3863">
        <v>0</v>
      </c>
      <c r="N3863" t="b">
        <v>0</v>
      </c>
      <c r="O3863" t="b">
        <v>1</v>
      </c>
      <c r="P3863" t="b">
        <v>0</v>
      </c>
      <c r="Q3863">
        <v>8</v>
      </c>
      <c r="R3863">
        <v>1</v>
      </c>
      <c r="S3863">
        <v>1</v>
      </c>
      <c r="T3863">
        <v>2</v>
      </c>
      <c r="U3863" t="b">
        <v>1</v>
      </c>
      <c r="V3863" t="s">
        <v>1109</v>
      </c>
      <c r="W3863" t="s">
        <v>5450</v>
      </c>
      <c r="X3863" t="s">
        <v>14545</v>
      </c>
      <c r="Y3863">
        <v>36</v>
      </c>
      <c r="Z3863">
        <v>36</v>
      </c>
      <c r="AA3863">
        <v>6</v>
      </c>
      <c r="AB3863">
        <v>6</v>
      </c>
      <c r="AC3863">
        <v>43</v>
      </c>
    </row>
    <row r="3864" spans="1:29">
      <c r="A3864">
        <v>4385</v>
      </c>
      <c r="B3864" t="s">
        <v>806</v>
      </c>
      <c r="C3864" t="s">
        <v>5562</v>
      </c>
      <c r="J3864" t="s">
        <v>1457</v>
      </c>
      <c r="K3864">
        <v>0</v>
      </c>
      <c r="N3864" t="b">
        <v>0</v>
      </c>
      <c r="O3864" t="b">
        <v>1</v>
      </c>
      <c r="P3864" t="b">
        <v>0</v>
      </c>
      <c r="Q3864">
        <v>8</v>
      </c>
      <c r="R3864">
        <v>1</v>
      </c>
      <c r="S3864">
        <v>1</v>
      </c>
      <c r="T3864">
        <v>2</v>
      </c>
      <c r="U3864" t="b">
        <v>1</v>
      </c>
      <c r="V3864" t="s">
        <v>1109</v>
      </c>
      <c r="W3864" t="s">
        <v>5450</v>
      </c>
      <c r="X3864" t="s">
        <v>14546</v>
      </c>
      <c r="Y3864">
        <v>37</v>
      </c>
      <c r="Z3864">
        <v>37</v>
      </c>
      <c r="AA3864">
        <v>6</v>
      </c>
      <c r="AB3864">
        <v>6</v>
      </c>
      <c r="AC3864">
        <v>43</v>
      </c>
    </row>
    <row r="3865" spans="1:29">
      <c r="A3865">
        <v>4386</v>
      </c>
      <c r="B3865" t="s">
        <v>806</v>
      </c>
      <c r="C3865" t="s">
        <v>5563</v>
      </c>
      <c r="J3865" t="s">
        <v>1457</v>
      </c>
      <c r="K3865">
        <v>0</v>
      </c>
      <c r="N3865" t="b">
        <v>0</v>
      </c>
      <c r="O3865" t="b">
        <v>1</v>
      </c>
      <c r="P3865" t="b">
        <v>0</v>
      </c>
      <c r="Q3865">
        <v>8</v>
      </c>
      <c r="R3865">
        <v>1</v>
      </c>
      <c r="S3865">
        <v>1</v>
      </c>
      <c r="T3865">
        <v>2</v>
      </c>
      <c r="U3865" t="b">
        <v>1</v>
      </c>
      <c r="V3865" t="s">
        <v>1109</v>
      </c>
      <c r="W3865" t="s">
        <v>5450</v>
      </c>
      <c r="X3865" t="s">
        <v>14668</v>
      </c>
      <c r="Y3865">
        <v>16</v>
      </c>
      <c r="Z3865">
        <v>16</v>
      </c>
      <c r="AA3865">
        <v>7</v>
      </c>
      <c r="AB3865">
        <v>7</v>
      </c>
      <c r="AC3865">
        <v>43</v>
      </c>
    </row>
    <row r="3866" spans="1:29">
      <c r="A3866">
        <v>4387</v>
      </c>
      <c r="B3866" t="s">
        <v>806</v>
      </c>
      <c r="C3866" t="s">
        <v>5564</v>
      </c>
      <c r="J3866" t="s">
        <v>1457</v>
      </c>
      <c r="K3866">
        <v>0</v>
      </c>
      <c r="N3866" t="b">
        <v>0</v>
      </c>
      <c r="O3866" t="b">
        <v>1</v>
      </c>
      <c r="P3866" t="b">
        <v>0</v>
      </c>
      <c r="Q3866">
        <v>8</v>
      </c>
      <c r="R3866">
        <v>1</v>
      </c>
      <c r="S3866">
        <v>1</v>
      </c>
      <c r="T3866">
        <v>2</v>
      </c>
      <c r="U3866" t="b">
        <v>1</v>
      </c>
      <c r="V3866" t="s">
        <v>1109</v>
      </c>
      <c r="W3866" t="s">
        <v>5450</v>
      </c>
      <c r="X3866" t="s">
        <v>14669</v>
      </c>
      <c r="Y3866">
        <v>17</v>
      </c>
      <c r="Z3866">
        <v>17</v>
      </c>
      <c r="AA3866">
        <v>7</v>
      </c>
      <c r="AB3866">
        <v>7</v>
      </c>
      <c r="AC3866">
        <v>43</v>
      </c>
    </row>
    <row r="3867" spans="1:29">
      <c r="A3867">
        <v>4388</v>
      </c>
      <c r="B3867" t="s">
        <v>806</v>
      </c>
      <c r="C3867" t="s">
        <v>5565</v>
      </c>
      <c r="J3867" t="s">
        <v>1457</v>
      </c>
      <c r="K3867">
        <v>0</v>
      </c>
      <c r="N3867" t="b">
        <v>1</v>
      </c>
      <c r="O3867" t="b">
        <v>0</v>
      </c>
      <c r="P3867" t="b">
        <v>0</v>
      </c>
      <c r="Q3867">
        <v>8</v>
      </c>
      <c r="R3867">
        <v>1</v>
      </c>
      <c r="S3867">
        <v>1</v>
      </c>
      <c r="T3867">
        <v>2</v>
      </c>
      <c r="U3867" t="b">
        <v>1</v>
      </c>
      <c r="V3867" t="s">
        <v>1109</v>
      </c>
      <c r="W3867" t="s">
        <v>5450</v>
      </c>
      <c r="X3867" t="s">
        <v>14670</v>
      </c>
      <c r="Y3867">
        <v>18</v>
      </c>
      <c r="Z3867">
        <v>18</v>
      </c>
      <c r="AA3867">
        <v>7</v>
      </c>
      <c r="AB3867">
        <v>7</v>
      </c>
      <c r="AC3867">
        <v>43</v>
      </c>
    </row>
    <row r="3868" spans="1:29">
      <c r="A3868">
        <v>4389</v>
      </c>
      <c r="B3868" t="s">
        <v>806</v>
      </c>
      <c r="C3868" t="s">
        <v>5566</v>
      </c>
      <c r="J3868" t="s">
        <v>1457</v>
      </c>
      <c r="K3868">
        <v>0</v>
      </c>
      <c r="N3868" t="b">
        <v>1</v>
      </c>
      <c r="O3868" t="b">
        <v>0</v>
      </c>
      <c r="P3868" t="b">
        <v>0</v>
      </c>
      <c r="Q3868">
        <v>8</v>
      </c>
      <c r="R3868">
        <v>1</v>
      </c>
      <c r="S3868">
        <v>1</v>
      </c>
      <c r="T3868">
        <v>2</v>
      </c>
      <c r="U3868" t="b">
        <v>1</v>
      </c>
      <c r="V3868" t="s">
        <v>1109</v>
      </c>
      <c r="W3868" t="s">
        <v>5450</v>
      </c>
      <c r="X3868" t="s">
        <v>14671</v>
      </c>
      <c r="Y3868">
        <v>19</v>
      </c>
      <c r="Z3868">
        <v>19</v>
      </c>
      <c r="AA3868">
        <v>7</v>
      </c>
      <c r="AB3868">
        <v>7</v>
      </c>
      <c r="AC3868">
        <v>43</v>
      </c>
    </row>
    <row r="3869" spans="1:29">
      <c r="A3869">
        <v>4390</v>
      </c>
      <c r="B3869" t="s">
        <v>806</v>
      </c>
      <c r="C3869" t="s">
        <v>5567</v>
      </c>
      <c r="J3869" t="s">
        <v>1457</v>
      </c>
      <c r="K3869">
        <v>0</v>
      </c>
      <c r="N3869" t="b">
        <v>1</v>
      </c>
      <c r="O3869" t="b">
        <v>0</v>
      </c>
      <c r="P3869" t="b">
        <v>0</v>
      </c>
      <c r="Q3869">
        <v>8</v>
      </c>
      <c r="R3869">
        <v>1</v>
      </c>
      <c r="S3869">
        <v>1</v>
      </c>
      <c r="T3869">
        <v>2</v>
      </c>
      <c r="U3869" t="b">
        <v>1</v>
      </c>
      <c r="V3869" t="s">
        <v>1109</v>
      </c>
      <c r="W3869" t="s">
        <v>5450</v>
      </c>
      <c r="X3869" t="s">
        <v>14566</v>
      </c>
      <c r="Y3869">
        <v>20</v>
      </c>
      <c r="Z3869">
        <v>20</v>
      </c>
      <c r="AA3869">
        <v>7</v>
      </c>
      <c r="AB3869">
        <v>7</v>
      </c>
      <c r="AC3869">
        <v>43</v>
      </c>
    </row>
    <row r="3870" spans="1:29">
      <c r="A3870">
        <v>4391</v>
      </c>
      <c r="B3870" t="s">
        <v>806</v>
      </c>
      <c r="C3870" t="s">
        <v>5568</v>
      </c>
      <c r="J3870" t="s">
        <v>1457</v>
      </c>
      <c r="K3870">
        <v>0</v>
      </c>
      <c r="N3870" t="b">
        <v>1</v>
      </c>
      <c r="O3870" t="b">
        <v>0</v>
      </c>
      <c r="P3870" t="b">
        <v>0</v>
      </c>
      <c r="Q3870">
        <v>8</v>
      </c>
      <c r="R3870">
        <v>1</v>
      </c>
      <c r="S3870">
        <v>1</v>
      </c>
      <c r="T3870">
        <v>2</v>
      </c>
      <c r="U3870" t="b">
        <v>1</v>
      </c>
      <c r="V3870" t="s">
        <v>1109</v>
      </c>
      <c r="W3870" t="s">
        <v>5450</v>
      </c>
      <c r="X3870" t="s">
        <v>14567</v>
      </c>
      <c r="Y3870">
        <v>21</v>
      </c>
      <c r="Z3870">
        <v>21</v>
      </c>
      <c r="AA3870">
        <v>7</v>
      </c>
      <c r="AB3870">
        <v>7</v>
      </c>
      <c r="AC3870">
        <v>43</v>
      </c>
    </row>
    <row r="3871" spans="1:29">
      <c r="A3871">
        <v>4392</v>
      </c>
      <c r="B3871" t="s">
        <v>806</v>
      </c>
      <c r="C3871" t="s">
        <v>5569</v>
      </c>
      <c r="J3871" t="s">
        <v>1457</v>
      </c>
      <c r="K3871">
        <v>0</v>
      </c>
      <c r="N3871" t="b">
        <v>1</v>
      </c>
      <c r="O3871" t="b">
        <v>0</v>
      </c>
      <c r="P3871" t="b">
        <v>0</v>
      </c>
      <c r="Q3871">
        <v>8</v>
      </c>
      <c r="R3871">
        <v>1</v>
      </c>
      <c r="S3871">
        <v>1</v>
      </c>
      <c r="T3871">
        <v>2</v>
      </c>
      <c r="U3871" t="b">
        <v>1</v>
      </c>
      <c r="V3871" t="s">
        <v>1109</v>
      </c>
      <c r="W3871" t="s">
        <v>5450</v>
      </c>
      <c r="X3871" t="s">
        <v>14568</v>
      </c>
      <c r="Y3871">
        <v>22</v>
      </c>
      <c r="Z3871">
        <v>22</v>
      </c>
      <c r="AA3871">
        <v>7</v>
      </c>
      <c r="AB3871">
        <v>7</v>
      </c>
      <c r="AC3871">
        <v>43</v>
      </c>
    </row>
    <row r="3872" spans="1:29">
      <c r="A3872">
        <v>4393</v>
      </c>
      <c r="B3872" t="s">
        <v>806</v>
      </c>
      <c r="C3872" t="s">
        <v>5570</v>
      </c>
      <c r="J3872" t="s">
        <v>1457</v>
      </c>
      <c r="K3872">
        <v>0</v>
      </c>
      <c r="N3872" t="b">
        <v>1</v>
      </c>
      <c r="O3872" t="b">
        <v>0</v>
      </c>
      <c r="P3872" t="b">
        <v>0</v>
      </c>
      <c r="Q3872">
        <v>8</v>
      </c>
      <c r="R3872">
        <v>1</v>
      </c>
      <c r="S3872">
        <v>1</v>
      </c>
      <c r="T3872">
        <v>2</v>
      </c>
      <c r="U3872" t="b">
        <v>1</v>
      </c>
      <c r="V3872" t="s">
        <v>1109</v>
      </c>
      <c r="W3872" t="s">
        <v>5450</v>
      </c>
      <c r="X3872" t="s">
        <v>14672</v>
      </c>
      <c r="Y3872">
        <v>23</v>
      </c>
      <c r="Z3872">
        <v>23</v>
      </c>
      <c r="AA3872">
        <v>7</v>
      </c>
      <c r="AB3872">
        <v>7</v>
      </c>
      <c r="AC3872">
        <v>43</v>
      </c>
    </row>
    <row r="3873" spans="1:29">
      <c r="A3873">
        <v>4394</v>
      </c>
      <c r="B3873" t="s">
        <v>806</v>
      </c>
      <c r="C3873" t="s">
        <v>5571</v>
      </c>
      <c r="J3873" t="s">
        <v>1457</v>
      </c>
      <c r="K3873">
        <v>0</v>
      </c>
      <c r="N3873" t="b">
        <v>1</v>
      </c>
      <c r="O3873" t="b">
        <v>0</v>
      </c>
      <c r="P3873" t="b">
        <v>0</v>
      </c>
      <c r="Q3873">
        <v>8</v>
      </c>
      <c r="R3873">
        <v>1</v>
      </c>
      <c r="S3873">
        <v>1</v>
      </c>
      <c r="T3873">
        <v>2</v>
      </c>
      <c r="U3873" t="b">
        <v>1</v>
      </c>
      <c r="V3873" t="s">
        <v>1109</v>
      </c>
      <c r="W3873" t="s">
        <v>5450</v>
      </c>
      <c r="X3873" t="s">
        <v>14569</v>
      </c>
      <c r="Y3873">
        <v>24</v>
      </c>
      <c r="Z3873">
        <v>24</v>
      </c>
      <c r="AA3873">
        <v>7</v>
      </c>
      <c r="AB3873">
        <v>7</v>
      </c>
      <c r="AC3873">
        <v>43</v>
      </c>
    </row>
    <row r="3874" spans="1:29">
      <c r="A3874">
        <v>4395</v>
      </c>
      <c r="B3874" t="s">
        <v>806</v>
      </c>
      <c r="C3874" t="s">
        <v>5572</v>
      </c>
      <c r="J3874" t="s">
        <v>1457</v>
      </c>
      <c r="K3874">
        <v>0</v>
      </c>
      <c r="N3874" t="b">
        <v>1</v>
      </c>
      <c r="O3874" t="b">
        <v>0</v>
      </c>
      <c r="P3874" t="b">
        <v>0</v>
      </c>
      <c r="Q3874">
        <v>8</v>
      </c>
      <c r="R3874">
        <v>1</v>
      </c>
      <c r="S3874">
        <v>1</v>
      </c>
      <c r="T3874">
        <v>2</v>
      </c>
      <c r="U3874" t="b">
        <v>1</v>
      </c>
      <c r="V3874" t="s">
        <v>1109</v>
      </c>
      <c r="W3874" t="s">
        <v>5450</v>
      </c>
      <c r="X3874" t="s">
        <v>14570</v>
      </c>
      <c r="Y3874">
        <v>25</v>
      </c>
      <c r="Z3874">
        <v>25</v>
      </c>
      <c r="AA3874">
        <v>7</v>
      </c>
      <c r="AB3874">
        <v>7</v>
      </c>
      <c r="AC3874">
        <v>43</v>
      </c>
    </row>
    <row r="3875" spans="1:29">
      <c r="A3875">
        <v>4396</v>
      </c>
      <c r="B3875" t="s">
        <v>806</v>
      </c>
      <c r="C3875" t="s">
        <v>5573</v>
      </c>
      <c r="J3875" t="s">
        <v>1457</v>
      </c>
      <c r="K3875">
        <v>0</v>
      </c>
      <c r="N3875" t="b">
        <v>1</v>
      </c>
      <c r="O3875" t="b">
        <v>0</v>
      </c>
      <c r="P3875" t="b">
        <v>0</v>
      </c>
      <c r="Q3875">
        <v>8</v>
      </c>
      <c r="R3875">
        <v>1</v>
      </c>
      <c r="S3875">
        <v>1</v>
      </c>
      <c r="T3875">
        <v>2</v>
      </c>
      <c r="U3875" t="b">
        <v>1</v>
      </c>
      <c r="V3875" t="s">
        <v>1109</v>
      </c>
      <c r="W3875" t="s">
        <v>5450</v>
      </c>
      <c r="X3875" t="s">
        <v>14673</v>
      </c>
      <c r="Y3875">
        <v>26</v>
      </c>
      <c r="Z3875">
        <v>26</v>
      </c>
      <c r="AA3875">
        <v>7</v>
      </c>
      <c r="AB3875">
        <v>7</v>
      </c>
      <c r="AC3875">
        <v>43</v>
      </c>
    </row>
    <row r="3876" spans="1:29">
      <c r="A3876">
        <v>4397</v>
      </c>
      <c r="B3876" t="s">
        <v>806</v>
      </c>
      <c r="C3876" t="s">
        <v>5574</v>
      </c>
      <c r="J3876" t="s">
        <v>1457</v>
      </c>
      <c r="K3876">
        <v>0</v>
      </c>
      <c r="N3876" t="b">
        <v>1</v>
      </c>
      <c r="O3876" t="b">
        <v>0</v>
      </c>
      <c r="P3876" t="b">
        <v>0</v>
      </c>
      <c r="Q3876">
        <v>8</v>
      </c>
      <c r="R3876">
        <v>1</v>
      </c>
      <c r="S3876">
        <v>1</v>
      </c>
      <c r="T3876">
        <v>2</v>
      </c>
      <c r="U3876" t="b">
        <v>1</v>
      </c>
      <c r="V3876" t="s">
        <v>1109</v>
      </c>
      <c r="W3876" t="s">
        <v>5450</v>
      </c>
      <c r="X3876" t="s">
        <v>14571</v>
      </c>
      <c r="Y3876">
        <v>27</v>
      </c>
      <c r="Z3876">
        <v>27</v>
      </c>
      <c r="AA3876">
        <v>7</v>
      </c>
      <c r="AB3876">
        <v>7</v>
      </c>
      <c r="AC3876">
        <v>43</v>
      </c>
    </row>
    <row r="3877" spans="1:29">
      <c r="A3877">
        <v>4398</v>
      </c>
      <c r="B3877" t="s">
        <v>806</v>
      </c>
      <c r="C3877" t="s">
        <v>5575</v>
      </c>
      <c r="J3877" t="s">
        <v>1457</v>
      </c>
      <c r="K3877">
        <v>0</v>
      </c>
      <c r="N3877" t="b">
        <v>1</v>
      </c>
      <c r="O3877" t="b">
        <v>0</v>
      </c>
      <c r="P3877" t="b">
        <v>0</v>
      </c>
      <c r="Q3877">
        <v>8</v>
      </c>
      <c r="R3877">
        <v>1</v>
      </c>
      <c r="S3877">
        <v>1</v>
      </c>
      <c r="T3877">
        <v>2</v>
      </c>
      <c r="U3877" t="b">
        <v>1</v>
      </c>
      <c r="V3877" t="s">
        <v>1109</v>
      </c>
      <c r="W3877" t="s">
        <v>5450</v>
      </c>
      <c r="X3877" t="s">
        <v>14691</v>
      </c>
      <c r="Y3877">
        <v>28</v>
      </c>
      <c r="Z3877">
        <v>28</v>
      </c>
      <c r="AA3877">
        <v>7</v>
      </c>
      <c r="AB3877">
        <v>7</v>
      </c>
      <c r="AC3877">
        <v>43</v>
      </c>
    </row>
    <row r="3878" spans="1:29">
      <c r="A3878">
        <v>4399</v>
      </c>
      <c r="B3878" t="s">
        <v>806</v>
      </c>
      <c r="C3878" t="s">
        <v>5576</v>
      </c>
      <c r="J3878" t="s">
        <v>1457</v>
      </c>
      <c r="K3878">
        <v>0</v>
      </c>
      <c r="N3878" t="b">
        <v>1</v>
      </c>
      <c r="O3878" t="b">
        <v>0</v>
      </c>
      <c r="P3878" t="b">
        <v>0</v>
      </c>
      <c r="Q3878">
        <v>8</v>
      </c>
      <c r="R3878">
        <v>1</v>
      </c>
      <c r="S3878">
        <v>1</v>
      </c>
      <c r="T3878">
        <v>2</v>
      </c>
      <c r="U3878" t="b">
        <v>1</v>
      </c>
      <c r="V3878" t="s">
        <v>1109</v>
      </c>
      <c r="W3878" t="s">
        <v>5450</v>
      </c>
      <c r="X3878" t="s">
        <v>14572</v>
      </c>
      <c r="Y3878">
        <v>29</v>
      </c>
      <c r="Z3878">
        <v>29</v>
      </c>
      <c r="AA3878">
        <v>7</v>
      </c>
      <c r="AB3878">
        <v>7</v>
      </c>
      <c r="AC3878">
        <v>43</v>
      </c>
    </row>
    <row r="3879" spans="1:29">
      <c r="A3879">
        <v>4400</v>
      </c>
      <c r="B3879" t="s">
        <v>806</v>
      </c>
      <c r="C3879" t="s">
        <v>5577</v>
      </c>
      <c r="J3879" t="s">
        <v>1457</v>
      </c>
      <c r="K3879">
        <v>0</v>
      </c>
      <c r="N3879" t="b">
        <v>1</v>
      </c>
      <c r="O3879" t="b">
        <v>0</v>
      </c>
      <c r="P3879" t="b">
        <v>0</v>
      </c>
      <c r="Q3879">
        <v>8</v>
      </c>
      <c r="R3879">
        <v>1</v>
      </c>
      <c r="S3879">
        <v>1</v>
      </c>
      <c r="T3879">
        <v>2</v>
      </c>
      <c r="U3879" t="b">
        <v>1</v>
      </c>
      <c r="V3879" t="s">
        <v>1109</v>
      </c>
      <c r="W3879" t="s">
        <v>5450</v>
      </c>
      <c r="X3879" t="s">
        <v>14573</v>
      </c>
      <c r="Y3879">
        <v>30</v>
      </c>
      <c r="Z3879">
        <v>30</v>
      </c>
      <c r="AA3879">
        <v>7</v>
      </c>
      <c r="AB3879">
        <v>7</v>
      </c>
      <c r="AC3879">
        <v>43</v>
      </c>
    </row>
    <row r="3880" spans="1:29">
      <c r="A3880">
        <v>4401</v>
      </c>
      <c r="B3880" t="s">
        <v>806</v>
      </c>
      <c r="C3880" t="s">
        <v>5578</v>
      </c>
      <c r="J3880" t="s">
        <v>1457</v>
      </c>
      <c r="K3880">
        <v>0</v>
      </c>
      <c r="N3880" t="b">
        <v>1</v>
      </c>
      <c r="O3880" t="b">
        <v>0</v>
      </c>
      <c r="P3880" t="b">
        <v>0</v>
      </c>
      <c r="Q3880">
        <v>8</v>
      </c>
      <c r="R3880">
        <v>1</v>
      </c>
      <c r="S3880">
        <v>1</v>
      </c>
      <c r="T3880">
        <v>2</v>
      </c>
      <c r="U3880" t="b">
        <v>1</v>
      </c>
      <c r="V3880" t="s">
        <v>1109</v>
      </c>
      <c r="W3880" t="s">
        <v>5450</v>
      </c>
      <c r="X3880" t="s">
        <v>14733</v>
      </c>
      <c r="Y3880">
        <v>31</v>
      </c>
      <c r="Z3880">
        <v>31</v>
      </c>
      <c r="AA3880">
        <v>7</v>
      </c>
      <c r="AB3880">
        <v>7</v>
      </c>
      <c r="AC3880">
        <v>43</v>
      </c>
    </row>
    <row r="3881" spans="1:29">
      <c r="A3881">
        <v>4402</v>
      </c>
      <c r="B3881" t="s">
        <v>806</v>
      </c>
      <c r="C3881" t="s">
        <v>5579</v>
      </c>
      <c r="J3881" t="s">
        <v>1457</v>
      </c>
      <c r="K3881">
        <v>0</v>
      </c>
      <c r="N3881" t="b">
        <v>1</v>
      </c>
      <c r="O3881" t="b">
        <v>0</v>
      </c>
      <c r="P3881" t="b">
        <v>0</v>
      </c>
      <c r="Q3881">
        <v>8</v>
      </c>
      <c r="R3881">
        <v>1</v>
      </c>
      <c r="S3881">
        <v>1</v>
      </c>
      <c r="T3881">
        <v>2</v>
      </c>
      <c r="U3881" t="b">
        <v>1</v>
      </c>
      <c r="V3881" t="s">
        <v>1109</v>
      </c>
      <c r="W3881" t="s">
        <v>5450</v>
      </c>
      <c r="X3881" t="s">
        <v>14734</v>
      </c>
      <c r="Y3881">
        <v>32</v>
      </c>
      <c r="Z3881">
        <v>32</v>
      </c>
      <c r="AA3881">
        <v>7</v>
      </c>
      <c r="AB3881">
        <v>7</v>
      </c>
      <c r="AC3881">
        <v>43</v>
      </c>
    </row>
    <row r="3882" spans="1:29">
      <c r="A3882">
        <v>4403</v>
      </c>
      <c r="B3882" t="s">
        <v>806</v>
      </c>
      <c r="C3882" t="s">
        <v>5580</v>
      </c>
      <c r="J3882" t="s">
        <v>1457</v>
      </c>
      <c r="K3882">
        <v>0</v>
      </c>
      <c r="N3882" t="b">
        <v>1</v>
      </c>
      <c r="O3882" t="b">
        <v>0</v>
      </c>
      <c r="P3882" t="b">
        <v>0</v>
      </c>
      <c r="Q3882">
        <v>8</v>
      </c>
      <c r="R3882">
        <v>1</v>
      </c>
      <c r="S3882">
        <v>1</v>
      </c>
      <c r="T3882">
        <v>2</v>
      </c>
      <c r="U3882" t="b">
        <v>1</v>
      </c>
      <c r="V3882" t="s">
        <v>1109</v>
      </c>
      <c r="W3882" t="s">
        <v>5450</v>
      </c>
      <c r="X3882" t="s">
        <v>14735</v>
      </c>
      <c r="Y3882">
        <v>33</v>
      </c>
      <c r="Z3882">
        <v>33</v>
      </c>
      <c r="AA3882">
        <v>7</v>
      </c>
      <c r="AB3882">
        <v>7</v>
      </c>
      <c r="AC3882">
        <v>43</v>
      </c>
    </row>
    <row r="3883" spans="1:29">
      <c r="A3883">
        <v>4404</v>
      </c>
      <c r="B3883" t="s">
        <v>806</v>
      </c>
      <c r="C3883" t="s">
        <v>5581</v>
      </c>
      <c r="J3883" t="s">
        <v>1457</v>
      </c>
      <c r="K3883">
        <v>0</v>
      </c>
      <c r="N3883" t="b">
        <v>1</v>
      </c>
      <c r="O3883" t="b">
        <v>0</v>
      </c>
      <c r="P3883" t="b">
        <v>0</v>
      </c>
      <c r="Q3883">
        <v>8</v>
      </c>
      <c r="R3883">
        <v>1</v>
      </c>
      <c r="S3883">
        <v>1</v>
      </c>
      <c r="T3883">
        <v>2</v>
      </c>
      <c r="U3883" t="b">
        <v>1</v>
      </c>
      <c r="V3883" t="s">
        <v>1109</v>
      </c>
      <c r="W3883" t="s">
        <v>5450</v>
      </c>
      <c r="X3883" t="s">
        <v>14738</v>
      </c>
      <c r="Y3883">
        <v>34</v>
      </c>
      <c r="Z3883">
        <v>34</v>
      </c>
      <c r="AA3883">
        <v>7</v>
      </c>
      <c r="AB3883">
        <v>7</v>
      </c>
      <c r="AC3883">
        <v>43</v>
      </c>
    </row>
    <row r="3884" spans="1:29">
      <c r="A3884">
        <v>4405</v>
      </c>
      <c r="B3884" t="s">
        <v>806</v>
      </c>
      <c r="C3884" t="s">
        <v>5582</v>
      </c>
      <c r="J3884" t="s">
        <v>1457</v>
      </c>
      <c r="K3884">
        <v>0</v>
      </c>
      <c r="N3884" t="b">
        <v>1</v>
      </c>
      <c r="O3884" t="b">
        <v>0</v>
      </c>
      <c r="P3884" t="b">
        <v>0</v>
      </c>
      <c r="Q3884">
        <v>8</v>
      </c>
      <c r="R3884">
        <v>1</v>
      </c>
      <c r="S3884">
        <v>1</v>
      </c>
      <c r="T3884">
        <v>2</v>
      </c>
      <c r="U3884" t="b">
        <v>1</v>
      </c>
      <c r="V3884" t="s">
        <v>1109</v>
      </c>
      <c r="W3884" t="s">
        <v>5450</v>
      </c>
      <c r="X3884" t="s">
        <v>14739</v>
      </c>
      <c r="Y3884">
        <v>35</v>
      </c>
      <c r="Z3884">
        <v>35</v>
      </c>
      <c r="AA3884">
        <v>7</v>
      </c>
      <c r="AB3884">
        <v>7</v>
      </c>
      <c r="AC3884">
        <v>43</v>
      </c>
    </row>
    <row r="3885" spans="1:29">
      <c r="A3885">
        <v>4406</v>
      </c>
      <c r="B3885" t="s">
        <v>806</v>
      </c>
      <c r="C3885" t="s">
        <v>5583</v>
      </c>
      <c r="J3885" t="s">
        <v>1457</v>
      </c>
      <c r="K3885">
        <v>0</v>
      </c>
      <c r="N3885" t="b">
        <v>1</v>
      </c>
      <c r="O3885" t="b">
        <v>0</v>
      </c>
      <c r="P3885" t="b">
        <v>0</v>
      </c>
      <c r="Q3885">
        <v>8</v>
      </c>
      <c r="R3885">
        <v>1</v>
      </c>
      <c r="S3885">
        <v>1</v>
      </c>
      <c r="T3885">
        <v>2</v>
      </c>
      <c r="U3885" t="b">
        <v>1</v>
      </c>
      <c r="V3885" t="s">
        <v>1109</v>
      </c>
      <c r="W3885" t="s">
        <v>5450</v>
      </c>
      <c r="X3885" t="s">
        <v>14740</v>
      </c>
      <c r="Y3885">
        <v>36</v>
      </c>
      <c r="Z3885">
        <v>36</v>
      </c>
      <c r="AA3885">
        <v>7</v>
      </c>
      <c r="AB3885">
        <v>7</v>
      </c>
      <c r="AC3885">
        <v>43</v>
      </c>
    </row>
    <row r="3886" spans="1:29">
      <c r="A3886">
        <v>4407</v>
      </c>
      <c r="B3886" t="s">
        <v>806</v>
      </c>
      <c r="C3886" t="s">
        <v>5584</v>
      </c>
      <c r="J3886" t="s">
        <v>1457</v>
      </c>
      <c r="K3886">
        <v>0</v>
      </c>
      <c r="N3886" t="b">
        <v>1</v>
      </c>
      <c r="O3886" t="b">
        <v>0</v>
      </c>
      <c r="P3886" t="b">
        <v>0</v>
      </c>
      <c r="Q3886">
        <v>8</v>
      </c>
      <c r="R3886">
        <v>1</v>
      </c>
      <c r="S3886">
        <v>1</v>
      </c>
      <c r="T3886">
        <v>2</v>
      </c>
      <c r="U3886" t="b">
        <v>1</v>
      </c>
      <c r="V3886" t="s">
        <v>1109</v>
      </c>
      <c r="W3886" t="s">
        <v>5450</v>
      </c>
      <c r="X3886" t="s">
        <v>14604</v>
      </c>
      <c r="Y3886">
        <v>37</v>
      </c>
      <c r="Z3886">
        <v>37</v>
      </c>
      <c r="AA3886">
        <v>7</v>
      </c>
      <c r="AB3886">
        <v>7</v>
      </c>
      <c r="AC3886">
        <v>43</v>
      </c>
    </row>
    <row r="3887" spans="1:29">
      <c r="A3887">
        <v>4408</v>
      </c>
      <c r="B3887" t="s">
        <v>806</v>
      </c>
      <c r="C3887" t="s">
        <v>5585</v>
      </c>
      <c r="J3887" t="s">
        <v>1457</v>
      </c>
      <c r="K3887">
        <v>0</v>
      </c>
      <c r="N3887" t="b">
        <v>0</v>
      </c>
      <c r="O3887" t="b">
        <v>1</v>
      </c>
      <c r="P3887" t="b">
        <v>0</v>
      </c>
      <c r="Q3887">
        <v>8</v>
      </c>
      <c r="R3887">
        <v>1</v>
      </c>
      <c r="S3887">
        <v>1</v>
      </c>
      <c r="T3887">
        <v>2</v>
      </c>
      <c r="U3887" t="b">
        <v>1</v>
      </c>
      <c r="V3887" t="s">
        <v>1109</v>
      </c>
      <c r="W3887" t="s">
        <v>5450</v>
      </c>
      <c r="X3887" t="s">
        <v>14675</v>
      </c>
      <c r="Y3887">
        <v>16</v>
      </c>
      <c r="Z3887">
        <v>16</v>
      </c>
      <c r="AA3887">
        <v>8</v>
      </c>
      <c r="AB3887">
        <v>8</v>
      </c>
      <c r="AC3887">
        <v>43</v>
      </c>
    </row>
    <row r="3888" spans="1:29">
      <c r="A3888">
        <v>4409</v>
      </c>
      <c r="B3888" t="s">
        <v>806</v>
      </c>
      <c r="C3888" t="s">
        <v>5586</v>
      </c>
      <c r="J3888" t="s">
        <v>1457</v>
      </c>
      <c r="K3888">
        <v>0</v>
      </c>
      <c r="N3888" t="b">
        <v>0</v>
      </c>
      <c r="O3888" t="b">
        <v>1</v>
      </c>
      <c r="P3888" t="b">
        <v>0</v>
      </c>
      <c r="Q3888">
        <v>8</v>
      </c>
      <c r="R3888">
        <v>1</v>
      </c>
      <c r="S3888">
        <v>1</v>
      </c>
      <c r="T3888">
        <v>2</v>
      </c>
      <c r="U3888" t="b">
        <v>1</v>
      </c>
      <c r="V3888" t="s">
        <v>1109</v>
      </c>
      <c r="W3888" t="s">
        <v>5450</v>
      </c>
      <c r="X3888" t="s">
        <v>14676</v>
      </c>
      <c r="Y3888">
        <v>17</v>
      </c>
      <c r="Z3888">
        <v>17</v>
      </c>
      <c r="AA3888">
        <v>8</v>
      </c>
      <c r="AB3888">
        <v>8</v>
      </c>
      <c r="AC3888">
        <v>43</v>
      </c>
    </row>
    <row r="3889" spans="1:29">
      <c r="A3889">
        <v>4410</v>
      </c>
      <c r="B3889" t="s">
        <v>806</v>
      </c>
      <c r="C3889" t="s">
        <v>5587</v>
      </c>
      <c r="J3889" t="s">
        <v>1457</v>
      </c>
      <c r="K3889">
        <v>0</v>
      </c>
      <c r="N3889" t="b">
        <v>0</v>
      </c>
      <c r="O3889" t="b">
        <v>1</v>
      </c>
      <c r="P3889" t="b">
        <v>0</v>
      </c>
      <c r="Q3889">
        <v>8</v>
      </c>
      <c r="R3889">
        <v>1</v>
      </c>
      <c r="S3889">
        <v>1</v>
      </c>
      <c r="T3889">
        <v>2</v>
      </c>
      <c r="U3889" t="b">
        <v>1</v>
      </c>
      <c r="V3889" t="s">
        <v>1109</v>
      </c>
      <c r="W3889" t="s">
        <v>5450</v>
      </c>
      <c r="X3889" t="s">
        <v>14677</v>
      </c>
      <c r="Y3889">
        <v>18</v>
      </c>
      <c r="Z3889">
        <v>18</v>
      </c>
      <c r="AA3889">
        <v>8</v>
      </c>
      <c r="AB3889">
        <v>8</v>
      </c>
      <c r="AC3889">
        <v>43</v>
      </c>
    </row>
    <row r="3890" spans="1:29">
      <c r="A3890">
        <v>4411</v>
      </c>
      <c r="B3890" t="s">
        <v>806</v>
      </c>
      <c r="C3890" t="s">
        <v>5588</v>
      </c>
      <c r="J3890" t="s">
        <v>1457</v>
      </c>
      <c r="K3890">
        <v>0</v>
      </c>
      <c r="N3890" t="b">
        <v>0</v>
      </c>
      <c r="O3890" t="b">
        <v>1</v>
      </c>
      <c r="P3890" t="b">
        <v>0</v>
      </c>
      <c r="Q3890">
        <v>8</v>
      </c>
      <c r="R3890">
        <v>1</v>
      </c>
      <c r="S3890">
        <v>1</v>
      </c>
      <c r="T3890">
        <v>2</v>
      </c>
      <c r="U3890" t="b">
        <v>1</v>
      </c>
      <c r="V3890" t="s">
        <v>1109</v>
      </c>
      <c r="W3890" t="s">
        <v>5450</v>
      </c>
      <c r="X3890" t="s">
        <v>14678</v>
      </c>
      <c r="Y3890">
        <v>19</v>
      </c>
      <c r="Z3890">
        <v>19</v>
      </c>
      <c r="AA3890">
        <v>8</v>
      </c>
      <c r="AB3890">
        <v>8</v>
      </c>
      <c r="AC3890">
        <v>43</v>
      </c>
    </row>
    <row r="3891" spans="1:29">
      <c r="A3891">
        <v>4412</v>
      </c>
      <c r="B3891" t="s">
        <v>806</v>
      </c>
      <c r="C3891" t="s">
        <v>5589</v>
      </c>
      <c r="J3891" t="s">
        <v>1457</v>
      </c>
      <c r="K3891">
        <v>0</v>
      </c>
      <c r="N3891" t="b">
        <v>0</v>
      </c>
      <c r="O3891" t="b">
        <v>1</v>
      </c>
      <c r="P3891" t="b">
        <v>0</v>
      </c>
      <c r="Q3891">
        <v>8</v>
      </c>
      <c r="R3891">
        <v>1</v>
      </c>
      <c r="S3891">
        <v>1</v>
      </c>
      <c r="T3891">
        <v>2</v>
      </c>
      <c r="U3891" t="b">
        <v>1</v>
      </c>
      <c r="V3891" t="s">
        <v>1109</v>
      </c>
      <c r="W3891" t="s">
        <v>5450</v>
      </c>
      <c r="X3891" t="s">
        <v>14574</v>
      </c>
      <c r="Y3891">
        <v>20</v>
      </c>
      <c r="Z3891">
        <v>20</v>
      </c>
      <c r="AA3891">
        <v>8</v>
      </c>
      <c r="AB3891">
        <v>8</v>
      </c>
      <c r="AC3891">
        <v>43</v>
      </c>
    </row>
    <row r="3892" spans="1:29">
      <c r="A3892">
        <v>4413</v>
      </c>
      <c r="B3892" t="s">
        <v>806</v>
      </c>
      <c r="C3892" t="s">
        <v>5590</v>
      </c>
      <c r="J3892" t="s">
        <v>1457</v>
      </c>
      <c r="K3892">
        <v>0</v>
      </c>
      <c r="N3892" t="b">
        <v>0</v>
      </c>
      <c r="O3892" t="b">
        <v>1</v>
      </c>
      <c r="P3892" t="b">
        <v>0</v>
      </c>
      <c r="Q3892">
        <v>8</v>
      </c>
      <c r="R3892">
        <v>1</v>
      </c>
      <c r="S3892">
        <v>1</v>
      </c>
      <c r="T3892">
        <v>2</v>
      </c>
      <c r="U3892" t="b">
        <v>1</v>
      </c>
      <c r="V3892" t="s">
        <v>1109</v>
      </c>
      <c r="W3892" t="s">
        <v>5450</v>
      </c>
      <c r="X3892" t="s">
        <v>14575</v>
      </c>
      <c r="Y3892">
        <v>21</v>
      </c>
      <c r="Z3892">
        <v>21</v>
      </c>
      <c r="AA3892">
        <v>8</v>
      </c>
      <c r="AB3892">
        <v>8</v>
      </c>
      <c r="AC3892">
        <v>43</v>
      </c>
    </row>
    <row r="3893" spans="1:29">
      <c r="A3893">
        <v>4414</v>
      </c>
      <c r="B3893" t="s">
        <v>806</v>
      </c>
      <c r="C3893" t="s">
        <v>5591</v>
      </c>
      <c r="J3893" t="s">
        <v>1457</v>
      </c>
      <c r="K3893">
        <v>0</v>
      </c>
      <c r="N3893" t="b">
        <v>0</v>
      </c>
      <c r="O3893" t="b">
        <v>1</v>
      </c>
      <c r="P3893" t="b">
        <v>0</v>
      </c>
      <c r="Q3893">
        <v>8</v>
      </c>
      <c r="R3893">
        <v>1</v>
      </c>
      <c r="S3893">
        <v>1</v>
      </c>
      <c r="T3893">
        <v>2</v>
      </c>
      <c r="U3893" t="b">
        <v>1</v>
      </c>
      <c r="V3893" t="s">
        <v>1109</v>
      </c>
      <c r="W3893" t="s">
        <v>5450</v>
      </c>
      <c r="X3893" t="s">
        <v>14576</v>
      </c>
      <c r="Y3893">
        <v>22</v>
      </c>
      <c r="Z3893">
        <v>22</v>
      </c>
      <c r="AA3893">
        <v>8</v>
      </c>
      <c r="AB3893">
        <v>8</v>
      </c>
      <c r="AC3893">
        <v>43</v>
      </c>
    </row>
    <row r="3894" spans="1:29">
      <c r="A3894">
        <v>4415</v>
      </c>
      <c r="B3894" t="s">
        <v>806</v>
      </c>
      <c r="C3894" t="s">
        <v>5592</v>
      </c>
      <c r="J3894" t="s">
        <v>1457</v>
      </c>
      <c r="K3894">
        <v>0</v>
      </c>
      <c r="N3894" t="b">
        <v>0</v>
      </c>
      <c r="O3894" t="b">
        <v>1</v>
      </c>
      <c r="P3894" t="b">
        <v>0</v>
      </c>
      <c r="Q3894">
        <v>8</v>
      </c>
      <c r="R3894">
        <v>1</v>
      </c>
      <c r="S3894">
        <v>1</v>
      </c>
      <c r="T3894">
        <v>2</v>
      </c>
      <c r="U3894" t="b">
        <v>1</v>
      </c>
      <c r="V3894" t="s">
        <v>1109</v>
      </c>
      <c r="W3894" t="s">
        <v>5450</v>
      </c>
      <c r="X3894" t="s">
        <v>14679</v>
      </c>
      <c r="Y3894">
        <v>23</v>
      </c>
      <c r="Z3894">
        <v>23</v>
      </c>
      <c r="AA3894">
        <v>8</v>
      </c>
      <c r="AB3894">
        <v>8</v>
      </c>
      <c r="AC3894">
        <v>43</v>
      </c>
    </row>
    <row r="3895" spans="1:29">
      <c r="A3895">
        <v>4416</v>
      </c>
      <c r="B3895" t="s">
        <v>806</v>
      </c>
      <c r="C3895" t="s">
        <v>5593</v>
      </c>
      <c r="J3895" t="s">
        <v>1457</v>
      </c>
      <c r="K3895">
        <v>0</v>
      </c>
      <c r="N3895" t="b">
        <v>0</v>
      </c>
      <c r="O3895" t="b">
        <v>1</v>
      </c>
      <c r="P3895" t="b">
        <v>0</v>
      </c>
      <c r="Q3895">
        <v>8</v>
      </c>
      <c r="R3895">
        <v>1</v>
      </c>
      <c r="S3895">
        <v>1</v>
      </c>
      <c r="T3895">
        <v>2</v>
      </c>
      <c r="U3895" t="b">
        <v>1</v>
      </c>
      <c r="V3895" t="s">
        <v>1109</v>
      </c>
      <c r="W3895" t="s">
        <v>5450</v>
      </c>
      <c r="X3895" t="s">
        <v>14577</v>
      </c>
      <c r="Y3895">
        <v>24</v>
      </c>
      <c r="Z3895">
        <v>24</v>
      </c>
      <c r="AA3895">
        <v>8</v>
      </c>
      <c r="AB3895">
        <v>8</v>
      </c>
      <c r="AC3895">
        <v>43</v>
      </c>
    </row>
    <row r="3896" spans="1:29">
      <c r="A3896">
        <v>4417</v>
      </c>
      <c r="B3896" t="s">
        <v>806</v>
      </c>
      <c r="C3896" t="s">
        <v>5594</v>
      </c>
      <c r="J3896" t="s">
        <v>1457</v>
      </c>
      <c r="K3896">
        <v>0</v>
      </c>
      <c r="N3896" t="b">
        <v>0</v>
      </c>
      <c r="O3896" t="b">
        <v>1</v>
      </c>
      <c r="P3896" t="b">
        <v>0</v>
      </c>
      <c r="Q3896">
        <v>8</v>
      </c>
      <c r="R3896">
        <v>1</v>
      </c>
      <c r="S3896">
        <v>1</v>
      </c>
      <c r="T3896">
        <v>2</v>
      </c>
      <c r="U3896" t="b">
        <v>1</v>
      </c>
      <c r="V3896" t="s">
        <v>1109</v>
      </c>
      <c r="W3896" t="s">
        <v>5450</v>
      </c>
      <c r="X3896" t="s">
        <v>14578</v>
      </c>
      <c r="Y3896">
        <v>25</v>
      </c>
      <c r="Z3896">
        <v>25</v>
      </c>
      <c r="AA3896">
        <v>8</v>
      </c>
      <c r="AB3896">
        <v>8</v>
      </c>
      <c r="AC3896">
        <v>43</v>
      </c>
    </row>
    <row r="3897" spans="1:29">
      <c r="A3897">
        <v>4418</v>
      </c>
      <c r="B3897" t="s">
        <v>806</v>
      </c>
      <c r="C3897" t="s">
        <v>5595</v>
      </c>
      <c r="J3897" t="s">
        <v>1457</v>
      </c>
      <c r="K3897">
        <v>0</v>
      </c>
      <c r="N3897" t="b">
        <v>0</v>
      </c>
      <c r="O3897" t="b">
        <v>1</v>
      </c>
      <c r="P3897" t="b">
        <v>0</v>
      </c>
      <c r="Q3897">
        <v>8</v>
      </c>
      <c r="R3897">
        <v>1</v>
      </c>
      <c r="S3897">
        <v>1</v>
      </c>
      <c r="T3897">
        <v>2</v>
      </c>
      <c r="U3897" t="b">
        <v>1</v>
      </c>
      <c r="V3897" t="s">
        <v>1109</v>
      </c>
      <c r="W3897" t="s">
        <v>5450</v>
      </c>
      <c r="X3897" t="s">
        <v>14680</v>
      </c>
      <c r="Y3897">
        <v>26</v>
      </c>
      <c r="Z3897">
        <v>26</v>
      </c>
      <c r="AA3897">
        <v>8</v>
      </c>
      <c r="AB3897">
        <v>8</v>
      </c>
      <c r="AC3897">
        <v>43</v>
      </c>
    </row>
    <row r="3898" spans="1:29">
      <c r="A3898">
        <v>4419</v>
      </c>
      <c r="B3898" t="s">
        <v>806</v>
      </c>
      <c r="C3898" t="s">
        <v>5596</v>
      </c>
      <c r="J3898" t="s">
        <v>1457</v>
      </c>
      <c r="K3898">
        <v>0</v>
      </c>
      <c r="N3898" t="b">
        <v>0</v>
      </c>
      <c r="O3898" t="b">
        <v>1</v>
      </c>
      <c r="P3898" t="b">
        <v>0</v>
      </c>
      <c r="Q3898">
        <v>8</v>
      </c>
      <c r="R3898">
        <v>1</v>
      </c>
      <c r="S3898">
        <v>1</v>
      </c>
      <c r="T3898">
        <v>2</v>
      </c>
      <c r="U3898" t="b">
        <v>1</v>
      </c>
      <c r="V3898" t="s">
        <v>1109</v>
      </c>
      <c r="W3898" t="s">
        <v>5450</v>
      </c>
      <c r="X3898" t="s">
        <v>14579</v>
      </c>
      <c r="Y3898">
        <v>27</v>
      </c>
      <c r="Z3898">
        <v>27</v>
      </c>
      <c r="AA3898">
        <v>8</v>
      </c>
      <c r="AB3898">
        <v>8</v>
      </c>
      <c r="AC3898">
        <v>43</v>
      </c>
    </row>
    <row r="3899" spans="1:29">
      <c r="A3899">
        <v>4420</v>
      </c>
      <c r="B3899" t="s">
        <v>806</v>
      </c>
      <c r="C3899" t="s">
        <v>5597</v>
      </c>
      <c r="J3899" t="s">
        <v>1457</v>
      </c>
      <c r="K3899">
        <v>0</v>
      </c>
      <c r="N3899" t="b">
        <v>0</v>
      </c>
      <c r="O3899" t="b">
        <v>1</v>
      </c>
      <c r="P3899" t="b">
        <v>0</v>
      </c>
      <c r="Q3899">
        <v>8</v>
      </c>
      <c r="R3899">
        <v>1</v>
      </c>
      <c r="S3899">
        <v>1</v>
      </c>
      <c r="T3899">
        <v>2</v>
      </c>
      <c r="U3899" t="b">
        <v>1</v>
      </c>
      <c r="V3899" t="s">
        <v>1109</v>
      </c>
      <c r="W3899" t="s">
        <v>5450</v>
      </c>
      <c r="X3899" t="s">
        <v>14692</v>
      </c>
      <c r="Y3899">
        <v>28</v>
      </c>
      <c r="Z3899">
        <v>28</v>
      </c>
      <c r="AA3899">
        <v>8</v>
      </c>
      <c r="AB3899">
        <v>8</v>
      </c>
      <c r="AC3899">
        <v>43</v>
      </c>
    </row>
    <row r="3900" spans="1:29">
      <c r="A3900">
        <v>4421</v>
      </c>
      <c r="B3900" t="s">
        <v>806</v>
      </c>
      <c r="C3900" t="s">
        <v>5598</v>
      </c>
      <c r="J3900" t="s">
        <v>1457</v>
      </c>
      <c r="K3900">
        <v>0</v>
      </c>
      <c r="N3900" t="b">
        <v>0</v>
      </c>
      <c r="O3900" t="b">
        <v>1</v>
      </c>
      <c r="P3900" t="b">
        <v>0</v>
      </c>
      <c r="Q3900">
        <v>8</v>
      </c>
      <c r="R3900">
        <v>1</v>
      </c>
      <c r="S3900">
        <v>1</v>
      </c>
      <c r="T3900">
        <v>2</v>
      </c>
      <c r="U3900" t="b">
        <v>1</v>
      </c>
      <c r="V3900" t="s">
        <v>1109</v>
      </c>
      <c r="W3900" t="s">
        <v>5450</v>
      </c>
      <c r="X3900" t="s">
        <v>14580</v>
      </c>
      <c r="Y3900">
        <v>29</v>
      </c>
      <c r="Z3900">
        <v>29</v>
      </c>
      <c r="AA3900">
        <v>8</v>
      </c>
      <c r="AB3900">
        <v>8</v>
      </c>
      <c r="AC3900">
        <v>43</v>
      </c>
    </row>
    <row r="3901" spans="1:29">
      <c r="A3901">
        <v>4422</v>
      </c>
      <c r="B3901" t="s">
        <v>806</v>
      </c>
      <c r="C3901" t="s">
        <v>5599</v>
      </c>
      <c r="J3901" t="s">
        <v>1457</v>
      </c>
      <c r="K3901">
        <v>0</v>
      </c>
      <c r="N3901" t="b">
        <v>0</v>
      </c>
      <c r="O3901" t="b">
        <v>1</v>
      </c>
      <c r="P3901" t="b">
        <v>0</v>
      </c>
      <c r="Q3901">
        <v>8</v>
      </c>
      <c r="R3901">
        <v>1</v>
      </c>
      <c r="S3901">
        <v>1</v>
      </c>
      <c r="T3901">
        <v>2</v>
      </c>
      <c r="U3901" t="b">
        <v>1</v>
      </c>
      <c r="V3901" t="s">
        <v>1109</v>
      </c>
      <c r="W3901" t="s">
        <v>5450</v>
      </c>
      <c r="X3901" t="s">
        <v>14581</v>
      </c>
      <c r="Y3901">
        <v>30</v>
      </c>
      <c r="Z3901">
        <v>30</v>
      </c>
      <c r="AA3901">
        <v>8</v>
      </c>
      <c r="AB3901">
        <v>8</v>
      </c>
      <c r="AC3901">
        <v>43</v>
      </c>
    </row>
    <row r="3902" spans="1:29">
      <c r="A3902">
        <v>4423</v>
      </c>
      <c r="B3902" t="s">
        <v>806</v>
      </c>
      <c r="C3902" t="s">
        <v>5600</v>
      </c>
      <c r="J3902" t="s">
        <v>1457</v>
      </c>
      <c r="K3902">
        <v>0</v>
      </c>
      <c r="N3902" t="b">
        <v>0</v>
      </c>
      <c r="O3902" t="b">
        <v>1</v>
      </c>
      <c r="P3902" t="b">
        <v>0</v>
      </c>
      <c r="Q3902">
        <v>8</v>
      </c>
      <c r="R3902">
        <v>1</v>
      </c>
      <c r="S3902">
        <v>1</v>
      </c>
      <c r="T3902">
        <v>2</v>
      </c>
      <c r="U3902" t="b">
        <v>1</v>
      </c>
      <c r="V3902" t="s">
        <v>1109</v>
      </c>
      <c r="W3902" t="s">
        <v>5450</v>
      </c>
      <c r="X3902" t="s">
        <v>14741</v>
      </c>
      <c r="Y3902">
        <v>31</v>
      </c>
      <c r="Z3902">
        <v>31</v>
      </c>
      <c r="AA3902">
        <v>8</v>
      </c>
      <c r="AB3902">
        <v>8</v>
      </c>
      <c r="AC3902">
        <v>43</v>
      </c>
    </row>
    <row r="3903" spans="1:29">
      <c r="A3903">
        <v>4424</v>
      </c>
      <c r="B3903" t="s">
        <v>806</v>
      </c>
      <c r="C3903" t="s">
        <v>5601</v>
      </c>
      <c r="J3903" t="s">
        <v>1457</v>
      </c>
      <c r="K3903">
        <v>0</v>
      </c>
      <c r="N3903" t="b">
        <v>0</v>
      </c>
      <c r="O3903" t="b">
        <v>1</v>
      </c>
      <c r="P3903" t="b">
        <v>0</v>
      </c>
      <c r="Q3903">
        <v>8</v>
      </c>
      <c r="R3903">
        <v>1</v>
      </c>
      <c r="S3903">
        <v>1</v>
      </c>
      <c r="T3903">
        <v>2</v>
      </c>
      <c r="U3903" t="b">
        <v>1</v>
      </c>
      <c r="V3903" t="s">
        <v>1109</v>
      </c>
      <c r="W3903" t="s">
        <v>5450</v>
      </c>
      <c r="X3903" t="s">
        <v>14742</v>
      </c>
      <c r="Y3903">
        <v>32</v>
      </c>
      <c r="Z3903">
        <v>32</v>
      </c>
      <c r="AA3903">
        <v>8</v>
      </c>
      <c r="AB3903">
        <v>8</v>
      </c>
      <c r="AC3903">
        <v>43</v>
      </c>
    </row>
    <row r="3904" spans="1:29">
      <c r="A3904">
        <v>4425</v>
      </c>
      <c r="B3904" t="s">
        <v>806</v>
      </c>
      <c r="C3904" t="s">
        <v>5602</v>
      </c>
      <c r="J3904" t="s">
        <v>1457</v>
      </c>
      <c r="K3904">
        <v>0</v>
      </c>
      <c r="N3904" t="b">
        <v>0</v>
      </c>
      <c r="O3904" t="b">
        <v>1</v>
      </c>
      <c r="P3904" t="b">
        <v>0</v>
      </c>
      <c r="Q3904">
        <v>8</v>
      </c>
      <c r="R3904">
        <v>1</v>
      </c>
      <c r="S3904">
        <v>1</v>
      </c>
      <c r="T3904">
        <v>2</v>
      </c>
      <c r="U3904" t="b">
        <v>1</v>
      </c>
      <c r="V3904" t="s">
        <v>1109</v>
      </c>
      <c r="W3904" t="s">
        <v>5450</v>
      </c>
      <c r="X3904" t="s">
        <v>14736</v>
      </c>
      <c r="Y3904">
        <v>33</v>
      </c>
      <c r="Z3904">
        <v>33</v>
      </c>
      <c r="AA3904">
        <v>8</v>
      </c>
      <c r="AB3904">
        <v>8</v>
      </c>
      <c r="AC3904">
        <v>43</v>
      </c>
    </row>
    <row r="3905" spans="1:29">
      <c r="A3905">
        <v>4426</v>
      </c>
      <c r="B3905" t="s">
        <v>806</v>
      </c>
      <c r="C3905" t="s">
        <v>5603</v>
      </c>
      <c r="J3905" t="s">
        <v>1457</v>
      </c>
      <c r="K3905">
        <v>0</v>
      </c>
      <c r="N3905" t="b">
        <v>0</v>
      </c>
      <c r="O3905" t="b">
        <v>1</v>
      </c>
      <c r="P3905" t="b">
        <v>0</v>
      </c>
      <c r="Q3905">
        <v>8</v>
      </c>
      <c r="R3905">
        <v>1</v>
      </c>
      <c r="S3905">
        <v>1</v>
      </c>
      <c r="T3905">
        <v>2</v>
      </c>
      <c r="U3905" t="b">
        <v>1</v>
      </c>
      <c r="V3905" t="s">
        <v>1109</v>
      </c>
      <c r="W3905" t="s">
        <v>5450</v>
      </c>
      <c r="X3905" t="s">
        <v>14743</v>
      </c>
      <c r="Y3905">
        <v>34</v>
      </c>
      <c r="Z3905">
        <v>34</v>
      </c>
      <c r="AA3905">
        <v>8</v>
      </c>
      <c r="AB3905">
        <v>8</v>
      </c>
      <c r="AC3905">
        <v>43</v>
      </c>
    </row>
    <row r="3906" spans="1:29">
      <c r="A3906">
        <v>4427</v>
      </c>
      <c r="B3906" t="s">
        <v>806</v>
      </c>
      <c r="C3906" t="s">
        <v>5604</v>
      </c>
      <c r="J3906" t="s">
        <v>1457</v>
      </c>
      <c r="K3906">
        <v>0</v>
      </c>
      <c r="N3906" t="b">
        <v>0</v>
      </c>
      <c r="O3906" t="b">
        <v>1</v>
      </c>
      <c r="P3906" t="b">
        <v>0</v>
      </c>
      <c r="Q3906">
        <v>8</v>
      </c>
      <c r="R3906">
        <v>1</v>
      </c>
      <c r="S3906">
        <v>1</v>
      </c>
      <c r="T3906">
        <v>2</v>
      </c>
      <c r="U3906" t="b">
        <v>1</v>
      </c>
      <c r="V3906" t="s">
        <v>1109</v>
      </c>
      <c r="W3906" t="s">
        <v>5450</v>
      </c>
      <c r="X3906" t="s">
        <v>14744</v>
      </c>
      <c r="Y3906">
        <v>35</v>
      </c>
      <c r="Z3906">
        <v>35</v>
      </c>
      <c r="AA3906">
        <v>8</v>
      </c>
      <c r="AB3906">
        <v>8</v>
      </c>
      <c r="AC3906">
        <v>43</v>
      </c>
    </row>
    <row r="3907" spans="1:29">
      <c r="A3907">
        <v>4428</v>
      </c>
      <c r="B3907" t="s">
        <v>806</v>
      </c>
      <c r="C3907" t="s">
        <v>5605</v>
      </c>
      <c r="J3907" t="s">
        <v>1457</v>
      </c>
      <c r="K3907">
        <v>0</v>
      </c>
      <c r="N3907" t="b">
        <v>0</v>
      </c>
      <c r="O3907" t="b">
        <v>1</v>
      </c>
      <c r="P3907" t="b">
        <v>0</v>
      </c>
      <c r="Q3907">
        <v>8</v>
      </c>
      <c r="R3907">
        <v>1</v>
      </c>
      <c r="S3907">
        <v>1</v>
      </c>
      <c r="T3907">
        <v>2</v>
      </c>
      <c r="U3907" t="b">
        <v>1</v>
      </c>
      <c r="V3907" t="s">
        <v>1109</v>
      </c>
      <c r="W3907" t="s">
        <v>5450</v>
      </c>
      <c r="X3907" t="s">
        <v>14745</v>
      </c>
      <c r="Y3907">
        <v>36</v>
      </c>
      <c r="Z3907">
        <v>36</v>
      </c>
      <c r="AA3907">
        <v>8</v>
      </c>
      <c r="AB3907">
        <v>8</v>
      </c>
      <c r="AC3907">
        <v>43</v>
      </c>
    </row>
    <row r="3908" spans="1:29">
      <c r="A3908">
        <v>4429</v>
      </c>
      <c r="B3908" t="s">
        <v>806</v>
      </c>
      <c r="C3908" t="s">
        <v>5606</v>
      </c>
      <c r="J3908" t="s">
        <v>1457</v>
      </c>
      <c r="K3908">
        <v>0</v>
      </c>
      <c r="N3908" t="b">
        <v>0</v>
      </c>
      <c r="O3908" t="b">
        <v>1</v>
      </c>
      <c r="P3908" t="b">
        <v>0</v>
      </c>
      <c r="Q3908">
        <v>8</v>
      </c>
      <c r="R3908">
        <v>1</v>
      </c>
      <c r="S3908">
        <v>1</v>
      </c>
      <c r="T3908">
        <v>2</v>
      </c>
      <c r="U3908" t="b">
        <v>1</v>
      </c>
      <c r="V3908" t="s">
        <v>1109</v>
      </c>
      <c r="W3908" t="s">
        <v>5450</v>
      </c>
      <c r="X3908" t="s">
        <v>14605</v>
      </c>
      <c r="Y3908">
        <v>37</v>
      </c>
      <c r="Z3908">
        <v>37</v>
      </c>
      <c r="AA3908">
        <v>8</v>
      </c>
      <c r="AB3908">
        <v>8</v>
      </c>
      <c r="AC3908">
        <v>43</v>
      </c>
    </row>
    <row r="3909" spans="1:29">
      <c r="A3909">
        <v>4430</v>
      </c>
      <c r="B3909" t="s">
        <v>806</v>
      </c>
      <c r="C3909" t="s">
        <v>5607</v>
      </c>
      <c r="J3909" t="s">
        <v>1457</v>
      </c>
      <c r="K3909">
        <v>0</v>
      </c>
      <c r="N3909" t="b">
        <v>0</v>
      </c>
      <c r="O3909" t="b">
        <v>1</v>
      </c>
      <c r="P3909" t="b">
        <v>0</v>
      </c>
      <c r="Q3909">
        <v>8</v>
      </c>
      <c r="R3909">
        <v>1</v>
      </c>
      <c r="S3909">
        <v>1</v>
      </c>
      <c r="T3909">
        <v>2</v>
      </c>
      <c r="U3909" t="b">
        <v>1</v>
      </c>
      <c r="V3909" t="s">
        <v>1109</v>
      </c>
      <c r="W3909" t="s">
        <v>5450</v>
      </c>
      <c r="X3909" t="s">
        <v>14777</v>
      </c>
      <c r="Y3909">
        <v>38</v>
      </c>
      <c r="Z3909">
        <v>38</v>
      </c>
      <c r="AA3909">
        <v>4</v>
      </c>
      <c r="AB3909">
        <v>4</v>
      </c>
      <c r="AC3909">
        <v>43</v>
      </c>
    </row>
    <row r="3910" spans="1:29">
      <c r="A3910">
        <v>4431</v>
      </c>
      <c r="B3910" t="s">
        <v>806</v>
      </c>
      <c r="C3910" t="s">
        <v>5608</v>
      </c>
      <c r="J3910" t="s">
        <v>1457</v>
      </c>
      <c r="K3910">
        <v>0</v>
      </c>
      <c r="N3910" t="b">
        <v>0</v>
      </c>
      <c r="O3910" t="b">
        <v>1</v>
      </c>
      <c r="P3910" t="b">
        <v>0</v>
      </c>
      <c r="Q3910">
        <v>8</v>
      </c>
      <c r="R3910">
        <v>1</v>
      </c>
      <c r="S3910">
        <v>1</v>
      </c>
      <c r="T3910">
        <v>2</v>
      </c>
      <c r="U3910" t="b">
        <v>1</v>
      </c>
      <c r="V3910" t="s">
        <v>1109</v>
      </c>
      <c r="W3910" t="s">
        <v>5450</v>
      </c>
      <c r="X3910" t="s">
        <v>14693</v>
      </c>
      <c r="Y3910">
        <v>38</v>
      </c>
      <c r="Z3910">
        <v>38</v>
      </c>
      <c r="AA3910">
        <v>5</v>
      </c>
      <c r="AB3910">
        <v>5</v>
      </c>
      <c r="AC3910">
        <v>43</v>
      </c>
    </row>
    <row r="3911" spans="1:29">
      <c r="A3911">
        <v>4432</v>
      </c>
      <c r="B3911" t="s">
        <v>806</v>
      </c>
      <c r="C3911" t="s">
        <v>5609</v>
      </c>
      <c r="J3911" t="s">
        <v>1457</v>
      </c>
      <c r="K3911">
        <v>0</v>
      </c>
      <c r="N3911" t="b">
        <v>0</v>
      </c>
      <c r="O3911" t="b">
        <v>1</v>
      </c>
      <c r="P3911" t="b">
        <v>0</v>
      </c>
      <c r="Q3911">
        <v>8</v>
      </c>
      <c r="R3911">
        <v>1</v>
      </c>
      <c r="S3911">
        <v>1</v>
      </c>
      <c r="T3911">
        <v>2</v>
      </c>
      <c r="U3911" t="b">
        <v>1</v>
      </c>
      <c r="V3911" t="s">
        <v>1109</v>
      </c>
      <c r="W3911" t="s">
        <v>5450</v>
      </c>
      <c r="X3911" t="s">
        <v>14547</v>
      </c>
      <c r="Y3911">
        <v>38</v>
      </c>
      <c r="Z3911">
        <v>38</v>
      </c>
      <c r="AA3911">
        <v>6</v>
      </c>
      <c r="AB3911">
        <v>6</v>
      </c>
      <c r="AC3911">
        <v>43</v>
      </c>
    </row>
    <row r="3912" spans="1:29">
      <c r="A3912">
        <v>4433</v>
      </c>
      <c r="B3912" t="s">
        <v>806</v>
      </c>
      <c r="C3912" t="s">
        <v>5610</v>
      </c>
      <c r="J3912" t="s">
        <v>1457</v>
      </c>
      <c r="K3912">
        <v>0</v>
      </c>
      <c r="N3912" t="b">
        <v>0</v>
      </c>
      <c r="O3912" t="b">
        <v>1</v>
      </c>
      <c r="P3912" t="b">
        <v>0</v>
      </c>
      <c r="Q3912">
        <v>8</v>
      </c>
      <c r="R3912">
        <v>1</v>
      </c>
      <c r="S3912">
        <v>1</v>
      </c>
      <c r="T3912">
        <v>2</v>
      </c>
      <c r="U3912" t="b">
        <v>1</v>
      </c>
      <c r="V3912" t="s">
        <v>1109</v>
      </c>
      <c r="W3912" t="s">
        <v>5450</v>
      </c>
      <c r="X3912" t="s">
        <v>14708</v>
      </c>
      <c r="Y3912">
        <v>38</v>
      </c>
      <c r="Z3912">
        <v>38</v>
      </c>
      <c r="AA3912">
        <v>7</v>
      </c>
      <c r="AB3912">
        <v>7</v>
      </c>
      <c r="AC3912">
        <v>43</v>
      </c>
    </row>
    <row r="3913" spans="1:29">
      <c r="A3913">
        <v>4434</v>
      </c>
      <c r="B3913" t="s">
        <v>806</v>
      </c>
      <c r="C3913" t="s">
        <v>5611</v>
      </c>
      <c r="J3913" t="s">
        <v>1457</v>
      </c>
      <c r="K3913">
        <v>0</v>
      </c>
      <c r="N3913" t="b">
        <v>0</v>
      </c>
      <c r="O3913" t="b">
        <v>1</v>
      </c>
      <c r="P3913" t="b">
        <v>0</v>
      </c>
      <c r="Q3913">
        <v>8</v>
      </c>
      <c r="R3913">
        <v>1</v>
      </c>
      <c r="S3913">
        <v>1</v>
      </c>
      <c r="T3913">
        <v>2</v>
      </c>
      <c r="U3913" t="b">
        <v>1</v>
      </c>
      <c r="V3913" t="s">
        <v>1109</v>
      </c>
      <c r="W3913" t="s">
        <v>5450</v>
      </c>
      <c r="X3913" t="s">
        <v>14709</v>
      </c>
      <c r="Y3913">
        <v>38</v>
      </c>
      <c r="Z3913">
        <v>38</v>
      </c>
      <c r="AA3913">
        <v>8</v>
      </c>
      <c r="AB3913">
        <v>8</v>
      </c>
      <c r="AC3913">
        <v>43</v>
      </c>
    </row>
    <row r="3914" spans="1:29">
      <c r="A3914">
        <v>4438</v>
      </c>
      <c r="B3914" t="s">
        <v>1516</v>
      </c>
      <c r="C3914" t="s">
        <v>5614</v>
      </c>
      <c r="D3914" t="s">
        <v>5612</v>
      </c>
      <c r="E3914" t="s">
        <v>1110</v>
      </c>
      <c r="U3914" t="b">
        <v>1</v>
      </c>
      <c r="V3914" t="s">
        <v>1110</v>
      </c>
      <c r="W3914" t="s">
        <v>5613</v>
      </c>
      <c r="X3914" t="s">
        <v>15669</v>
      </c>
      <c r="Y3914">
        <v>11</v>
      </c>
      <c r="Z3914">
        <v>95</v>
      </c>
      <c r="AA3914">
        <v>2</v>
      </c>
      <c r="AB3914">
        <v>10</v>
      </c>
      <c r="AC3914">
        <v>44</v>
      </c>
    </row>
    <row r="3915" spans="1:29">
      <c r="A3915">
        <v>4439</v>
      </c>
      <c r="B3915" t="s">
        <v>828</v>
      </c>
      <c r="C3915" t="s">
        <v>5615</v>
      </c>
      <c r="U3915" t="b">
        <v>1</v>
      </c>
      <c r="V3915" t="s">
        <v>1110</v>
      </c>
      <c r="W3915" t="s">
        <v>5613</v>
      </c>
      <c r="X3915" t="s">
        <v>15670</v>
      </c>
      <c r="Y3915">
        <v>11</v>
      </c>
      <c r="Z3915">
        <v>95</v>
      </c>
      <c r="AA3915">
        <v>2</v>
      </c>
      <c r="AB3915">
        <v>9</v>
      </c>
      <c r="AC3915">
        <v>44</v>
      </c>
    </row>
    <row r="3916" spans="1:29">
      <c r="A3916">
        <v>4440</v>
      </c>
      <c r="B3916" t="s">
        <v>1521</v>
      </c>
      <c r="C3916" t="s">
        <v>5616</v>
      </c>
      <c r="U3916" t="b">
        <v>1</v>
      </c>
      <c r="V3916" t="s">
        <v>1110</v>
      </c>
      <c r="W3916" t="s">
        <v>5613</v>
      </c>
      <c r="X3916" t="s">
        <v>15671</v>
      </c>
      <c r="Y3916">
        <v>12</v>
      </c>
      <c r="Z3916">
        <v>95</v>
      </c>
      <c r="AA3916">
        <v>2</v>
      </c>
      <c r="AB3916">
        <v>10</v>
      </c>
      <c r="AC3916">
        <v>44</v>
      </c>
    </row>
    <row r="3917" spans="1:29">
      <c r="A3917">
        <v>4441</v>
      </c>
      <c r="B3917" t="s">
        <v>806</v>
      </c>
      <c r="C3917" t="s">
        <v>5617</v>
      </c>
      <c r="J3917" t="s">
        <v>1449</v>
      </c>
      <c r="K3917">
        <v>0</v>
      </c>
      <c r="N3917" t="b">
        <v>1</v>
      </c>
      <c r="O3917" t="b">
        <v>0</v>
      </c>
      <c r="P3917" t="b">
        <v>0</v>
      </c>
      <c r="Q3917">
        <v>9</v>
      </c>
      <c r="R3917">
        <v>9</v>
      </c>
      <c r="S3917">
        <v>1</v>
      </c>
      <c r="T3917">
        <v>2</v>
      </c>
      <c r="U3917" t="b">
        <v>1</v>
      </c>
      <c r="V3917" t="s">
        <v>1110</v>
      </c>
      <c r="W3917" t="s">
        <v>5613</v>
      </c>
      <c r="X3917" t="s">
        <v>14655</v>
      </c>
      <c r="Y3917">
        <v>15</v>
      </c>
      <c r="Z3917">
        <v>15</v>
      </c>
      <c r="AA3917">
        <v>2</v>
      </c>
      <c r="AB3917">
        <v>2</v>
      </c>
      <c r="AC3917">
        <v>44</v>
      </c>
    </row>
    <row r="3918" spans="1:29">
      <c r="A3918">
        <v>4442</v>
      </c>
      <c r="B3918" t="s">
        <v>806</v>
      </c>
      <c r="C3918" t="s">
        <v>5618</v>
      </c>
      <c r="J3918" t="s">
        <v>1449</v>
      </c>
      <c r="K3918">
        <v>0</v>
      </c>
      <c r="N3918" t="b">
        <v>1</v>
      </c>
      <c r="O3918" t="b">
        <v>0</v>
      </c>
      <c r="P3918" t="b">
        <v>0</v>
      </c>
      <c r="Q3918">
        <v>9</v>
      </c>
      <c r="R3918">
        <v>9</v>
      </c>
      <c r="S3918">
        <v>1</v>
      </c>
      <c r="T3918">
        <v>2</v>
      </c>
      <c r="U3918" t="b">
        <v>1</v>
      </c>
      <c r="V3918" t="s">
        <v>1110</v>
      </c>
      <c r="W3918" t="s">
        <v>5613</v>
      </c>
      <c r="X3918" t="s">
        <v>14656</v>
      </c>
      <c r="Y3918">
        <v>16</v>
      </c>
      <c r="Z3918">
        <v>16</v>
      </c>
      <c r="AA3918">
        <v>2</v>
      </c>
      <c r="AB3918">
        <v>2</v>
      </c>
      <c r="AC3918">
        <v>44</v>
      </c>
    </row>
    <row r="3919" spans="1:29">
      <c r="A3919">
        <v>4443</v>
      </c>
      <c r="B3919" t="s">
        <v>806</v>
      </c>
      <c r="C3919" t="s">
        <v>5619</v>
      </c>
      <c r="J3919" t="s">
        <v>1449</v>
      </c>
      <c r="K3919">
        <v>0</v>
      </c>
      <c r="N3919" t="b">
        <v>1</v>
      </c>
      <c r="O3919" t="b">
        <v>0</v>
      </c>
      <c r="P3919" t="b">
        <v>0</v>
      </c>
      <c r="Q3919">
        <v>9</v>
      </c>
      <c r="R3919">
        <v>9</v>
      </c>
      <c r="S3919">
        <v>1</v>
      </c>
      <c r="T3919">
        <v>2</v>
      </c>
      <c r="U3919" t="b">
        <v>1</v>
      </c>
      <c r="V3919" t="s">
        <v>1110</v>
      </c>
      <c r="W3919" t="s">
        <v>5613</v>
      </c>
      <c r="X3919" t="s">
        <v>14657</v>
      </c>
      <c r="Y3919">
        <v>17</v>
      </c>
      <c r="Z3919">
        <v>17</v>
      </c>
      <c r="AA3919">
        <v>2</v>
      </c>
      <c r="AB3919">
        <v>2</v>
      </c>
      <c r="AC3919">
        <v>44</v>
      </c>
    </row>
    <row r="3920" spans="1:29">
      <c r="A3920">
        <v>4444</v>
      </c>
      <c r="B3920" t="s">
        <v>806</v>
      </c>
      <c r="C3920" t="s">
        <v>5620</v>
      </c>
      <c r="J3920" t="s">
        <v>1449</v>
      </c>
      <c r="K3920">
        <v>0</v>
      </c>
      <c r="N3920" t="b">
        <v>1</v>
      </c>
      <c r="O3920" t="b">
        <v>0</v>
      </c>
      <c r="P3920" t="b">
        <v>0</v>
      </c>
      <c r="Q3920">
        <v>9</v>
      </c>
      <c r="R3920">
        <v>9</v>
      </c>
      <c r="S3920">
        <v>1</v>
      </c>
      <c r="T3920">
        <v>2</v>
      </c>
      <c r="U3920" t="b">
        <v>1</v>
      </c>
      <c r="V3920" t="s">
        <v>1110</v>
      </c>
      <c r="W3920" t="s">
        <v>5613</v>
      </c>
      <c r="X3920" t="s">
        <v>14658</v>
      </c>
      <c r="Y3920">
        <v>18</v>
      </c>
      <c r="Z3920">
        <v>18</v>
      </c>
      <c r="AA3920">
        <v>2</v>
      </c>
      <c r="AB3920">
        <v>2</v>
      </c>
      <c r="AC3920">
        <v>44</v>
      </c>
    </row>
    <row r="3921" spans="1:29">
      <c r="A3921">
        <v>4445</v>
      </c>
      <c r="B3921" t="s">
        <v>806</v>
      </c>
      <c r="C3921" t="s">
        <v>5621</v>
      </c>
      <c r="J3921" t="s">
        <v>1449</v>
      </c>
      <c r="K3921">
        <v>0</v>
      </c>
      <c r="N3921" t="b">
        <v>1</v>
      </c>
      <c r="O3921" t="b">
        <v>0</v>
      </c>
      <c r="P3921" t="b">
        <v>0</v>
      </c>
      <c r="Q3921">
        <v>9</v>
      </c>
      <c r="R3921">
        <v>9</v>
      </c>
      <c r="S3921">
        <v>1</v>
      </c>
      <c r="T3921">
        <v>2</v>
      </c>
      <c r="U3921" t="b">
        <v>1</v>
      </c>
      <c r="V3921" t="s">
        <v>1110</v>
      </c>
      <c r="W3921" t="s">
        <v>5613</v>
      </c>
      <c r="X3921" t="s">
        <v>14659</v>
      </c>
      <c r="Y3921">
        <v>19</v>
      </c>
      <c r="Z3921">
        <v>19</v>
      </c>
      <c r="AA3921">
        <v>2</v>
      </c>
      <c r="AB3921">
        <v>2</v>
      </c>
      <c r="AC3921">
        <v>44</v>
      </c>
    </row>
    <row r="3922" spans="1:29">
      <c r="A3922">
        <v>4446</v>
      </c>
      <c r="B3922" t="s">
        <v>806</v>
      </c>
      <c r="C3922" t="s">
        <v>5622</v>
      </c>
      <c r="J3922" t="s">
        <v>1449</v>
      </c>
      <c r="K3922">
        <v>0</v>
      </c>
      <c r="N3922" t="b">
        <v>1</v>
      </c>
      <c r="O3922" t="b">
        <v>0</v>
      </c>
      <c r="P3922" t="b">
        <v>0</v>
      </c>
      <c r="Q3922">
        <v>9</v>
      </c>
      <c r="R3922">
        <v>9</v>
      </c>
      <c r="S3922">
        <v>1</v>
      </c>
      <c r="T3922">
        <v>2</v>
      </c>
      <c r="U3922" t="b">
        <v>1</v>
      </c>
      <c r="V3922" t="s">
        <v>1110</v>
      </c>
      <c r="W3922" t="s">
        <v>5613</v>
      </c>
      <c r="X3922" t="s">
        <v>14660</v>
      </c>
      <c r="Y3922">
        <v>20</v>
      </c>
      <c r="Z3922">
        <v>20</v>
      </c>
      <c r="AA3922">
        <v>2</v>
      </c>
      <c r="AB3922">
        <v>2</v>
      </c>
      <c r="AC3922">
        <v>44</v>
      </c>
    </row>
    <row r="3923" spans="1:29">
      <c r="A3923">
        <v>4447</v>
      </c>
      <c r="B3923" t="s">
        <v>806</v>
      </c>
      <c r="C3923" t="s">
        <v>5623</v>
      </c>
      <c r="J3923" t="s">
        <v>1449</v>
      </c>
      <c r="K3923">
        <v>0</v>
      </c>
      <c r="N3923" t="b">
        <v>1</v>
      </c>
      <c r="O3923" t="b">
        <v>0</v>
      </c>
      <c r="P3923" t="b">
        <v>0</v>
      </c>
      <c r="Q3923">
        <v>9</v>
      </c>
      <c r="R3923">
        <v>9</v>
      </c>
      <c r="S3923">
        <v>1</v>
      </c>
      <c r="T3923">
        <v>2</v>
      </c>
      <c r="U3923" t="b">
        <v>1</v>
      </c>
      <c r="V3923" t="s">
        <v>1110</v>
      </c>
      <c r="W3923" t="s">
        <v>5613</v>
      </c>
      <c r="X3923" t="s">
        <v>14661</v>
      </c>
      <c r="Y3923">
        <v>21</v>
      </c>
      <c r="Z3923">
        <v>21</v>
      </c>
      <c r="AA3923">
        <v>2</v>
      </c>
      <c r="AB3923">
        <v>2</v>
      </c>
      <c r="AC3923">
        <v>44</v>
      </c>
    </row>
    <row r="3924" spans="1:29">
      <c r="A3924">
        <v>4448</v>
      </c>
      <c r="B3924" t="s">
        <v>806</v>
      </c>
      <c r="C3924" t="s">
        <v>5624</v>
      </c>
      <c r="J3924" t="s">
        <v>1449</v>
      </c>
      <c r="K3924">
        <v>0</v>
      </c>
      <c r="N3924" t="b">
        <v>1</v>
      </c>
      <c r="O3924" t="b">
        <v>0</v>
      </c>
      <c r="P3924" t="b">
        <v>0</v>
      </c>
      <c r="Q3924">
        <v>9</v>
      </c>
      <c r="R3924">
        <v>9</v>
      </c>
      <c r="S3924">
        <v>1</v>
      </c>
      <c r="T3924">
        <v>2</v>
      </c>
      <c r="U3924" t="b">
        <v>1</v>
      </c>
      <c r="V3924" t="s">
        <v>1110</v>
      </c>
      <c r="W3924" t="s">
        <v>5613</v>
      </c>
      <c r="X3924" t="s">
        <v>14662</v>
      </c>
      <c r="Y3924">
        <v>22</v>
      </c>
      <c r="Z3924">
        <v>22</v>
      </c>
      <c r="AA3924">
        <v>2</v>
      </c>
      <c r="AB3924">
        <v>2</v>
      </c>
      <c r="AC3924">
        <v>44</v>
      </c>
    </row>
    <row r="3925" spans="1:29">
      <c r="A3925">
        <v>4449</v>
      </c>
      <c r="B3925" t="s">
        <v>806</v>
      </c>
      <c r="C3925" t="s">
        <v>5625</v>
      </c>
      <c r="J3925" t="s">
        <v>1449</v>
      </c>
      <c r="K3925">
        <v>0</v>
      </c>
      <c r="N3925" t="b">
        <v>1</v>
      </c>
      <c r="O3925" t="b">
        <v>0</v>
      </c>
      <c r="P3925" t="b">
        <v>0</v>
      </c>
      <c r="Q3925">
        <v>9</v>
      </c>
      <c r="R3925">
        <v>9</v>
      </c>
      <c r="S3925">
        <v>1</v>
      </c>
      <c r="T3925">
        <v>2</v>
      </c>
      <c r="U3925" t="b">
        <v>1</v>
      </c>
      <c r="V3925" t="s">
        <v>1110</v>
      </c>
      <c r="W3925" t="s">
        <v>5613</v>
      </c>
      <c r="X3925" t="s">
        <v>14663</v>
      </c>
      <c r="Y3925">
        <v>23</v>
      </c>
      <c r="Z3925">
        <v>23</v>
      </c>
      <c r="AA3925">
        <v>2</v>
      </c>
      <c r="AB3925">
        <v>2</v>
      </c>
      <c r="AC3925">
        <v>44</v>
      </c>
    </row>
    <row r="3926" spans="1:29">
      <c r="A3926">
        <v>4450</v>
      </c>
      <c r="B3926" t="s">
        <v>806</v>
      </c>
      <c r="C3926" t="s">
        <v>5626</v>
      </c>
      <c r="J3926" t="s">
        <v>1449</v>
      </c>
      <c r="K3926">
        <v>0</v>
      </c>
      <c r="N3926" t="b">
        <v>1</v>
      </c>
      <c r="O3926" t="b">
        <v>0</v>
      </c>
      <c r="P3926" t="b">
        <v>0</v>
      </c>
      <c r="Q3926">
        <v>9</v>
      </c>
      <c r="R3926">
        <v>9</v>
      </c>
      <c r="S3926">
        <v>1</v>
      </c>
      <c r="T3926">
        <v>2</v>
      </c>
      <c r="U3926" t="b">
        <v>1</v>
      </c>
      <c r="V3926" t="s">
        <v>1110</v>
      </c>
      <c r="W3926" t="s">
        <v>5613</v>
      </c>
      <c r="X3926" t="s">
        <v>14664</v>
      </c>
      <c r="Y3926">
        <v>24</v>
      </c>
      <c r="Z3926">
        <v>24</v>
      </c>
      <c r="AA3926">
        <v>2</v>
      </c>
      <c r="AB3926">
        <v>2</v>
      </c>
      <c r="AC3926">
        <v>44</v>
      </c>
    </row>
    <row r="3927" spans="1:29">
      <c r="A3927">
        <v>4451</v>
      </c>
      <c r="B3927" t="s">
        <v>806</v>
      </c>
      <c r="C3927" t="s">
        <v>5627</v>
      </c>
      <c r="J3927" t="s">
        <v>1449</v>
      </c>
      <c r="K3927">
        <v>0</v>
      </c>
      <c r="N3927" t="b">
        <v>1</v>
      </c>
      <c r="O3927" t="b">
        <v>0</v>
      </c>
      <c r="P3927" t="b">
        <v>0</v>
      </c>
      <c r="Q3927">
        <v>9</v>
      </c>
      <c r="R3927">
        <v>9</v>
      </c>
      <c r="S3927">
        <v>1</v>
      </c>
      <c r="T3927">
        <v>2</v>
      </c>
      <c r="U3927" t="b">
        <v>1</v>
      </c>
      <c r="V3927" t="s">
        <v>1110</v>
      </c>
      <c r="W3927" t="s">
        <v>5613</v>
      </c>
      <c r="X3927" t="s">
        <v>14665</v>
      </c>
      <c r="Y3927">
        <v>25</v>
      </c>
      <c r="Z3927">
        <v>25</v>
      </c>
      <c r="AA3927">
        <v>2</v>
      </c>
      <c r="AB3927">
        <v>2</v>
      </c>
      <c r="AC3927">
        <v>44</v>
      </c>
    </row>
    <row r="3928" spans="1:29">
      <c r="A3928">
        <v>4452</v>
      </c>
      <c r="B3928" t="s">
        <v>806</v>
      </c>
      <c r="C3928" t="s">
        <v>5628</v>
      </c>
      <c r="J3928" t="s">
        <v>1449</v>
      </c>
      <c r="K3928">
        <v>0</v>
      </c>
      <c r="N3928" t="b">
        <v>1</v>
      </c>
      <c r="O3928" t="b">
        <v>0</v>
      </c>
      <c r="P3928" t="b">
        <v>0</v>
      </c>
      <c r="Q3928">
        <v>9</v>
      </c>
      <c r="R3928">
        <v>9</v>
      </c>
      <c r="S3928">
        <v>1</v>
      </c>
      <c r="T3928">
        <v>2</v>
      </c>
      <c r="U3928" t="b">
        <v>1</v>
      </c>
      <c r="V3928" t="s">
        <v>1110</v>
      </c>
      <c r="W3928" t="s">
        <v>5613</v>
      </c>
      <c r="X3928" t="s">
        <v>14666</v>
      </c>
      <c r="Y3928">
        <v>26</v>
      </c>
      <c r="Z3928">
        <v>26</v>
      </c>
      <c r="AA3928">
        <v>2</v>
      </c>
      <c r="AB3928">
        <v>2</v>
      </c>
      <c r="AC3928">
        <v>44</v>
      </c>
    </row>
    <row r="3929" spans="1:29">
      <c r="A3929">
        <v>4453</v>
      </c>
      <c r="B3929" t="s">
        <v>806</v>
      </c>
      <c r="C3929" t="s">
        <v>5629</v>
      </c>
      <c r="J3929" t="s">
        <v>1449</v>
      </c>
      <c r="K3929">
        <v>0</v>
      </c>
      <c r="N3929" t="b">
        <v>1</v>
      </c>
      <c r="O3929" t="b">
        <v>0</v>
      </c>
      <c r="P3929" t="b">
        <v>0</v>
      </c>
      <c r="Q3929">
        <v>9</v>
      </c>
      <c r="R3929">
        <v>9</v>
      </c>
      <c r="S3929">
        <v>1</v>
      </c>
      <c r="T3929">
        <v>2</v>
      </c>
      <c r="U3929" t="b">
        <v>1</v>
      </c>
      <c r="V3929" t="s">
        <v>1110</v>
      </c>
      <c r="W3929" t="s">
        <v>5613</v>
      </c>
      <c r="X3929" t="s">
        <v>15328</v>
      </c>
      <c r="Y3929">
        <v>27</v>
      </c>
      <c r="Z3929">
        <v>27</v>
      </c>
      <c r="AA3929">
        <v>2</v>
      </c>
      <c r="AB3929">
        <v>2</v>
      </c>
      <c r="AC3929">
        <v>44</v>
      </c>
    </row>
    <row r="3930" spans="1:29">
      <c r="A3930">
        <v>4454</v>
      </c>
      <c r="B3930" t="s">
        <v>806</v>
      </c>
      <c r="C3930" t="s">
        <v>5630</v>
      </c>
      <c r="J3930" t="s">
        <v>1449</v>
      </c>
      <c r="K3930">
        <v>0</v>
      </c>
      <c r="N3930" t="b">
        <v>1</v>
      </c>
      <c r="O3930" t="b">
        <v>0</v>
      </c>
      <c r="P3930" t="b">
        <v>0</v>
      </c>
      <c r="Q3930">
        <v>9</v>
      </c>
      <c r="R3930">
        <v>9</v>
      </c>
      <c r="S3930">
        <v>1</v>
      </c>
      <c r="T3930">
        <v>2</v>
      </c>
      <c r="U3930" t="b">
        <v>1</v>
      </c>
      <c r="V3930" t="s">
        <v>1110</v>
      </c>
      <c r="W3930" t="s">
        <v>5613</v>
      </c>
      <c r="X3930" t="s">
        <v>15330</v>
      </c>
      <c r="Y3930">
        <v>28</v>
      </c>
      <c r="Z3930">
        <v>28</v>
      </c>
      <c r="AA3930">
        <v>2</v>
      </c>
      <c r="AB3930">
        <v>2</v>
      </c>
      <c r="AC3930">
        <v>44</v>
      </c>
    </row>
    <row r="3931" spans="1:29">
      <c r="A3931">
        <v>4455</v>
      </c>
      <c r="B3931" t="s">
        <v>806</v>
      </c>
      <c r="C3931" t="s">
        <v>5631</v>
      </c>
      <c r="J3931" t="s">
        <v>1449</v>
      </c>
      <c r="K3931">
        <v>0</v>
      </c>
      <c r="N3931" t="b">
        <v>1</v>
      </c>
      <c r="O3931" t="b">
        <v>0</v>
      </c>
      <c r="P3931" t="b">
        <v>0</v>
      </c>
      <c r="Q3931">
        <v>9</v>
      </c>
      <c r="R3931">
        <v>9</v>
      </c>
      <c r="S3931">
        <v>1</v>
      </c>
      <c r="T3931">
        <v>2</v>
      </c>
      <c r="U3931" t="b">
        <v>1</v>
      </c>
      <c r="V3931" t="s">
        <v>1110</v>
      </c>
      <c r="W3931" t="s">
        <v>5613</v>
      </c>
      <c r="X3931" t="s">
        <v>15331</v>
      </c>
      <c r="Y3931">
        <v>29</v>
      </c>
      <c r="Z3931">
        <v>29</v>
      </c>
      <c r="AA3931">
        <v>2</v>
      </c>
      <c r="AB3931">
        <v>2</v>
      </c>
      <c r="AC3931">
        <v>44</v>
      </c>
    </row>
    <row r="3932" spans="1:29">
      <c r="A3932">
        <v>4456</v>
      </c>
      <c r="B3932" t="s">
        <v>806</v>
      </c>
      <c r="C3932" t="s">
        <v>5632</v>
      </c>
      <c r="J3932" t="s">
        <v>1449</v>
      </c>
      <c r="K3932">
        <v>0</v>
      </c>
      <c r="N3932" t="b">
        <v>1</v>
      </c>
      <c r="O3932" t="b">
        <v>0</v>
      </c>
      <c r="P3932" t="b">
        <v>0</v>
      </c>
      <c r="Q3932">
        <v>9</v>
      </c>
      <c r="R3932">
        <v>9</v>
      </c>
      <c r="S3932">
        <v>1</v>
      </c>
      <c r="T3932">
        <v>2</v>
      </c>
      <c r="U3932" t="b">
        <v>1</v>
      </c>
      <c r="V3932" t="s">
        <v>1110</v>
      </c>
      <c r="W3932" t="s">
        <v>5613</v>
      </c>
      <c r="X3932" t="s">
        <v>15368</v>
      </c>
      <c r="Y3932">
        <v>30</v>
      </c>
      <c r="Z3932">
        <v>30</v>
      </c>
      <c r="AA3932">
        <v>2</v>
      </c>
      <c r="AB3932">
        <v>2</v>
      </c>
      <c r="AC3932">
        <v>44</v>
      </c>
    </row>
    <row r="3933" spans="1:29">
      <c r="A3933">
        <v>4457</v>
      </c>
      <c r="B3933" t="s">
        <v>806</v>
      </c>
      <c r="C3933" t="s">
        <v>5633</v>
      </c>
      <c r="J3933" t="s">
        <v>1449</v>
      </c>
      <c r="K3933">
        <v>0</v>
      </c>
      <c r="N3933" t="b">
        <v>1</v>
      </c>
      <c r="O3933" t="b">
        <v>0</v>
      </c>
      <c r="P3933" t="b">
        <v>0</v>
      </c>
      <c r="Q3933">
        <v>9</v>
      </c>
      <c r="R3933">
        <v>9</v>
      </c>
      <c r="S3933">
        <v>1</v>
      </c>
      <c r="T3933">
        <v>2</v>
      </c>
      <c r="U3933" t="b">
        <v>1</v>
      </c>
      <c r="V3933" t="s">
        <v>1110</v>
      </c>
      <c r="W3933" t="s">
        <v>5613</v>
      </c>
      <c r="X3933" t="s">
        <v>15369</v>
      </c>
      <c r="Y3933">
        <v>31</v>
      </c>
      <c r="Z3933">
        <v>31</v>
      </c>
      <c r="AA3933">
        <v>2</v>
      </c>
      <c r="AB3933">
        <v>2</v>
      </c>
      <c r="AC3933">
        <v>44</v>
      </c>
    </row>
    <row r="3934" spans="1:29">
      <c r="A3934">
        <v>4458</v>
      </c>
      <c r="B3934" t="s">
        <v>806</v>
      </c>
      <c r="C3934" t="s">
        <v>5634</v>
      </c>
      <c r="J3934" t="s">
        <v>1449</v>
      </c>
      <c r="K3934">
        <v>0</v>
      </c>
      <c r="N3934" t="b">
        <v>1</v>
      </c>
      <c r="O3934" t="b">
        <v>0</v>
      </c>
      <c r="P3934" t="b">
        <v>0</v>
      </c>
      <c r="Q3934">
        <v>9</v>
      </c>
      <c r="R3934">
        <v>9</v>
      </c>
      <c r="S3934">
        <v>1</v>
      </c>
      <c r="T3934">
        <v>2</v>
      </c>
      <c r="U3934" t="b">
        <v>1</v>
      </c>
      <c r="V3934" t="s">
        <v>1110</v>
      </c>
      <c r="W3934" t="s">
        <v>5613</v>
      </c>
      <c r="X3934" t="s">
        <v>15370</v>
      </c>
      <c r="Y3934">
        <v>32</v>
      </c>
      <c r="Z3934">
        <v>32</v>
      </c>
      <c r="AA3934">
        <v>2</v>
      </c>
      <c r="AB3934">
        <v>2</v>
      </c>
      <c r="AC3934">
        <v>44</v>
      </c>
    </row>
    <row r="3935" spans="1:29">
      <c r="A3935">
        <v>4459</v>
      </c>
      <c r="B3935" t="s">
        <v>806</v>
      </c>
      <c r="C3935" t="s">
        <v>5635</v>
      </c>
      <c r="J3935" t="s">
        <v>1449</v>
      </c>
      <c r="K3935">
        <v>0</v>
      </c>
      <c r="N3935" t="b">
        <v>1</v>
      </c>
      <c r="O3935" t="b">
        <v>0</v>
      </c>
      <c r="P3935" t="b">
        <v>0</v>
      </c>
      <c r="Q3935">
        <v>9</v>
      </c>
      <c r="R3935">
        <v>9</v>
      </c>
      <c r="S3935">
        <v>1</v>
      </c>
      <c r="T3935">
        <v>2</v>
      </c>
      <c r="U3935" t="b">
        <v>1</v>
      </c>
      <c r="V3935" t="s">
        <v>1110</v>
      </c>
      <c r="W3935" t="s">
        <v>5613</v>
      </c>
      <c r="X3935" t="s">
        <v>15372</v>
      </c>
      <c r="Y3935">
        <v>33</v>
      </c>
      <c r="Z3935">
        <v>33</v>
      </c>
      <c r="AA3935">
        <v>2</v>
      </c>
      <c r="AB3935">
        <v>2</v>
      </c>
      <c r="AC3935">
        <v>44</v>
      </c>
    </row>
    <row r="3936" spans="1:29">
      <c r="A3936">
        <v>4460</v>
      </c>
      <c r="B3936" t="s">
        <v>806</v>
      </c>
      <c r="C3936" t="s">
        <v>5636</v>
      </c>
      <c r="J3936" t="s">
        <v>1449</v>
      </c>
      <c r="K3936">
        <v>0</v>
      </c>
      <c r="N3936" t="b">
        <v>1</v>
      </c>
      <c r="O3936" t="b">
        <v>0</v>
      </c>
      <c r="P3936" t="b">
        <v>0</v>
      </c>
      <c r="Q3936">
        <v>9</v>
      </c>
      <c r="R3936">
        <v>9</v>
      </c>
      <c r="S3936">
        <v>1</v>
      </c>
      <c r="T3936">
        <v>2</v>
      </c>
      <c r="U3936" t="b">
        <v>1</v>
      </c>
      <c r="V3936" t="s">
        <v>1110</v>
      </c>
      <c r="W3936" t="s">
        <v>5613</v>
      </c>
      <c r="X3936" t="s">
        <v>15374</v>
      </c>
      <c r="Y3936">
        <v>34</v>
      </c>
      <c r="Z3936">
        <v>34</v>
      </c>
      <c r="AA3936">
        <v>2</v>
      </c>
      <c r="AB3936">
        <v>2</v>
      </c>
      <c r="AC3936">
        <v>44</v>
      </c>
    </row>
    <row r="3937" spans="1:29">
      <c r="A3937">
        <v>4461</v>
      </c>
      <c r="B3937" t="s">
        <v>806</v>
      </c>
      <c r="C3937" t="s">
        <v>5637</v>
      </c>
      <c r="J3937" t="s">
        <v>1449</v>
      </c>
      <c r="K3937">
        <v>0</v>
      </c>
      <c r="N3937" t="b">
        <v>1</v>
      </c>
      <c r="O3937" t="b">
        <v>0</v>
      </c>
      <c r="P3937" t="b">
        <v>0</v>
      </c>
      <c r="Q3937">
        <v>9</v>
      </c>
      <c r="R3937">
        <v>9</v>
      </c>
      <c r="S3937">
        <v>1</v>
      </c>
      <c r="T3937">
        <v>2</v>
      </c>
      <c r="U3937" t="b">
        <v>1</v>
      </c>
      <c r="V3937" t="s">
        <v>1110</v>
      </c>
      <c r="W3937" t="s">
        <v>5613</v>
      </c>
      <c r="X3937" t="s">
        <v>15375</v>
      </c>
      <c r="Y3937">
        <v>35</v>
      </c>
      <c r="Z3937">
        <v>35</v>
      </c>
      <c r="AA3937">
        <v>2</v>
      </c>
      <c r="AB3937">
        <v>2</v>
      </c>
      <c r="AC3937">
        <v>44</v>
      </c>
    </row>
    <row r="3938" spans="1:29">
      <c r="A3938">
        <v>4462</v>
      </c>
      <c r="B3938" t="s">
        <v>806</v>
      </c>
      <c r="C3938" t="s">
        <v>5638</v>
      </c>
      <c r="J3938" t="s">
        <v>1449</v>
      </c>
      <c r="K3938">
        <v>0</v>
      </c>
      <c r="N3938" t="b">
        <v>1</v>
      </c>
      <c r="O3938" t="b">
        <v>0</v>
      </c>
      <c r="P3938" t="b">
        <v>0</v>
      </c>
      <c r="Q3938">
        <v>9</v>
      </c>
      <c r="R3938">
        <v>9</v>
      </c>
      <c r="S3938">
        <v>1</v>
      </c>
      <c r="T3938">
        <v>2</v>
      </c>
      <c r="U3938" t="b">
        <v>1</v>
      </c>
      <c r="V3938" t="s">
        <v>1110</v>
      </c>
      <c r="W3938" t="s">
        <v>5613</v>
      </c>
      <c r="X3938" t="s">
        <v>15376</v>
      </c>
      <c r="Y3938">
        <v>36</v>
      </c>
      <c r="Z3938">
        <v>36</v>
      </c>
      <c r="AA3938">
        <v>2</v>
      </c>
      <c r="AB3938">
        <v>2</v>
      </c>
      <c r="AC3938">
        <v>44</v>
      </c>
    </row>
    <row r="3939" spans="1:29">
      <c r="A3939">
        <v>4463</v>
      </c>
      <c r="B3939" t="s">
        <v>806</v>
      </c>
      <c r="C3939" t="s">
        <v>5639</v>
      </c>
      <c r="J3939" t="s">
        <v>1449</v>
      </c>
      <c r="K3939">
        <v>0</v>
      </c>
      <c r="N3939" t="b">
        <v>1</v>
      </c>
      <c r="O3939" t="b">
        <v>0</v>
      </c>
      <c r="P3939" t="b">
        <v>0</v>
      </c>
      <c r="Q3939">
        <v>9</v>
      </c>
      <c r="R3939">
        <v>9</v>
      </c>
      <c r="S3939">
        <v>1</v>
      </c>
      <c r="T3939">
        <v>2</v>
      </c>
      <c r="U3939" t="b">
        <v>1</v>
      </c>
      <c r="V3939" t="s">
        <v>1110</v>
      </c>
      <c r="W3939" t="s">
        <v>5613</v>
      </c>
      <c r="X3939" t="s">
        <v>15377</v>
      </c>
      <c r="Y3939">
        <v>37</v>
      </c>
      <c r="Z3939">
        <v>37</v>
      </c>
      <c r="AA3939">
        <v>2</v>
      </c>
      <c r="AB3939">
        <v>2</v>
      </c>
      <c r="AC3939">
        <v>44</v>
      </c>
    </row>
    <row r="3940" spans="1:29">
      <c r="A3940">
        <v>4464</v>
      </c>
      <c r="B3940" t="s">
        <v>806</v>
      </c>
      <c r="C3940" t="s">
        <v>5640</v>
      </c>
      <c r="J3940" t="s">
        <v>1449</v>
      </c>
      <c r="K3940">
        <v>0</v>
      </c>
      <c r="N3940" t="b">
        <v>1</v>
      </c>
      <c r="O3940" t="b">
        <v>0</v>
      </c>
      <c r="P3940" t="b">
        <v>0</v>
      </c>
      <c r="Q3940">
        <v>9</v>
      </c>
      <c r="R3940">
        <v>9</v>
      </c>
      <c r="S3940">
        <v>1</v>
      </c>
      <c r="T3940">
        <v>2</v>
      </c>
      <c r="U3940" t="b">
        <v>1</v>
      </c>
      <c r="V3940" t="s">
        <v>1110</v>
      </c>
      <c r="W3940" t="s">
        <v>5613</v>
      </c>
      <c r="X3940" t="s">
        <v>15379</v>
      </c>
      <c r="Y3940">
        <v>38</v>
      </c>
      <c r="Z3940">
        <v>38</v>
      </c>
      <c r="AA3940">
        <v>2</v>
      </c>
      <c r="AB3940">
        <v>2</v>
      </c>
      <c r="AC3940">
        <v>44</v>
      </c>
    </row>
    <row r="3941" spans="1:29">
      <c r="A3941">
        <v>4465</v>
      </c>
      <c r="B3941" t="s">
        <v>806</v>
      </c>
      <c r="C3941" t="s">
        <v>5641</v>
      </c>
      <c r="J3941" t="s">
        <v>1449</v>
      </c>
      <c r="K3941">
        <v>0</v>
      </c>
      <c r="N3941" t="b">
        <v>1</v>
      </c>
      <c r="O3941" t="b">
        <v>0</v>
      </c>
      <c r="P3941" t="b">
        <v>0</v>
      </c>
      <c r="Q3941">
        <v>9</v>
      </c>
      <c r="R3941">
        <v>9</v>
      </c>
      <c r="S3941">
        <v>1</v>
      </c>
      <c r="T3941">
        <v>2</v>
      </c>
      <c r="U3941" t="b">
        <v>1</v>
      </c>
      <c r="V3941" t="s">
        <v>1110</v>
      </c>
      <c r="W3941" t="s">
        <v>5613</v>
      </c>
      <c r="X3941" t="s">
        <v>15381</v>
      </c>
      <c r="Y3941">
        <v>39</v>
      </c>
      <c r="Z3941">
        <v>39</v>
      </c>
      <c r="AA3941">
        <v>2</v>
      </c>
      <c r="AB3941">
        <v>2</v>
      </c>
      <c r="AC3941">
        <v>44</v>
      </c>
    </row>
    <row r="3942" spans="1:29">
      <c r="A3942">
        <v>4466</v>
      </c>
      <c r="B3942" t="s">
        <v>806</v>
      </c>
      <c r="C3942" t="s">
        <v>5642</v>
      </c>
      <c r="J3942" t="s">
        <v>1449</v>
      </c>
      <c r="K3942">
        <v>0</v>
      </c>
      <c r="N3942" t="b">
        <v>1</v>
      </c>
      <c r="O3942" t="b">
        <v>0</v>
      </c>
      <c r="P3942" t="b">
        <v>0</v>
      </c>
      <c r="Q3942">
        <v>9</v>
      </c>
      <c r="R3942">
        <v>9</v>
      </c>
      <c r="S3942">
        <v>1</v>
      </c>
      <c r="T3942">
        <v>2</v>
      </c>
      <c r="U3942" t="b">
        <v>1</v>
      </c>
      <c r="V3942" t="s">
        <v>1110</v>
      </c>
      <c r="W3942" t="s">
        <v>5613</v>
      </c>
      <c r="X3942" t="s">
        <v>15383</v>
      </c>
      <c r="Y3942">
        <v>40</v>
      </c>
      <c r="Z3942">
        <v>40</v>
      </c>
      <c r="AA3942">
        <v>2</v>
      </c>
      <c r="AB3942">
        <v>2</v>
      </c>
      <c r="AC3942">
        <v>44</v>
      </c>
    </row>
    <row r="3943" spans="1:29">
      <c r="A3943">
        <v>4467</v>
      </c>
      <c r="B3943" t="s">
        <v>806</v>
      </c>
      <c r="C3943" t="s">
        <v>5643</v>
      </c>
      <c r="J3943" t="s">
        <v>1449</v>
      </c>
      <c r="K3943">
        <v>0</v>
      </c>
      <c r="N3943" t="b">
        <v>1</v>
      </c>
      <c r="O3943" t="b">
        <v>0</v>
      </c>
      <c r="P3943" t="b">
        <v>0</v>
      </c>
      <c r="Q3943">
        <v>9</v>
      </c>
      <c r="R3943">
        <v>9</v>
      </c>
      <c r="S3943">
        <v>1</v>
      </c>
      <c r="T3943">
        <v>2</v>
      </c>
      <c r="U3943" t="b">
        <v>1</v>
      </c>
      <c r="V3943" t="s">
        <v>1110</v>
      </c>
      <c r="W3943" t="s">
        <v>5613</v>
      </c>
      <c r="X3943" t="s">
        <v>15345</v>
      </c>
      <c r="Y3943">
        <v>41</v>
      </c>
      <c r="Z3943">
        <v>41</v>
      </c>
      <c r="AA3943">
        <v>2</v>
      </c>
      <c r="AB3943">
        <v>2</v>
      </c>
      <c r="AC3943">
        <v>44</v>
      </c>
    </row>
    <row r="3944" spans="1:29">
      <c r="A3944">
        <v>4468</v>
      </c>
      <c r="B3944" t="s">
        <v>806</v>
      </c>
      <c r="C3944" t="s">
        <v>5644</v>
      </c>
      <c r="J3944" t="s">
        <v>1449</v>
      </c>
      <c r="K3944">
        <v>0</v>
      </c>
      <c r="N3944" t="b">
        <v>1</v>
      </c>
      <c r="O3944" t="b">
        <v>0</v>
      </c>
      <c r="P3944" t="b">
        <v>0</v>
      </c>
      <c r="Q3944">
        <v>9</v>
      </c>
      <c r="R3944">
        <v>9</v>
      </c>
      <c r="S3944">
        <v>1</v>
      </c>
      <c r="T3944">
        <v>2</v>
      </c>
      <c r="U3944" t="b">
        <v>1</v>
      </c>
      <c r="V3944" t="s">
        <v>1110</v>
      </c>
      <c r="W3944" t="s">
        <v>5613</v>
      </c>
      <c r="X3944" t="s">
        <v>15347</v>
      </c>
      <c r="Y3944">
        <v>42</v>
      </c>
      <c r="Z3944">
        <v>42</v>
      </c>
      <c r="AA3944">
        <v>2</v>
      </c>
      <c r="AB3944">
        <v>2</v>
      </c>
      <c r="AC3944">
        <v>44</v>
      </c>
    </row>
    <row r="3945" spans="1:29">
      <c r="A3945">
        <v>4469</v>
      </c>
      <c r="B3945" t="s">
        <v>806</v>
      </c>
      <c r="C3945" t="s">
        <v>5645</v>
      </c>
      <c r="J3945" t="s">
        <v>1449</v>
      </c>
      <c r="K3945">
        <v>0</v>
      </c>
      <c r="N3945" t="b">
        <v>1</v>
      </c>
      <c r="O3945" t="b">
        <v>0</v>
      </c>
      <c r="P3945" t="b">
        <v>0</v>
      </c>
      <c r="Q3945">
        <v>9</v>
      </c>
      <c r="R3945">
        <v>9</v>
      </c>
      <c r="S3945">
        <v>1</v>
      </c>
      <c r="T3945">
        <v>2</v>
      </c>
      <c r="U3945" t="b">
        <v>1</v>
      </c>
      <c r="V3945" t="s">
        <v>1110</v>
      </c>
      <c r="W3945" t="s">
        <v>5613</v>
      </c>
      <c r="X3945" t="s">
        <v>15349</v>
      </c>
      <c r="Y3945">
        <v>43</v>
      </c>
      <c r="Z3945">
        <v>43</v>
      </c>
      <c r="AA3945">
        <v>2</v>
      </c>
      <c r="AB3945">
        <v>2</v>
      </c>
      <c r="AC3945">
        <v>44</v>
      </c>
    </row>
    <row r="3946" spans="1:29">
      <c r="A3946">
        <v>4470</v>
      </c>
      <c r="B3946" t="s">
        <v>806</v>
      </c>
      <c r="C3946" t="s">
        <v>5646</v>
      </c>
      <c r="J3946" t="s">
        <v>1449</v>
      </c>
      <c r="K3946">
        <v>0</v>
      </c>
      <c r="N3946" t="b">
        <v>1</v>
      </c>
      <c r="O3946" t="b">
        <v>0</v>
      </c>
      <c r="P3946" t="b">
        <v>0</v>
      </c>
      <c r="Q3946">
        <v>9</v>
      </c>
      <c r="R3946">
        <v>9</v>
      </c>
      <c r="S3946">
        <v>1</v>
      </c>
      <c r="T3946">
        <v>2</v>
      </c>
      <c r="U3946" t="b">
        <v>1</v>
      </c>
      <c r="V3946" t="s">
        <v>1110</v>
      </c>
      <c r="W3946" t="s">
        <v>5613</v>
      </c>
      <c r="X3946" t="s">
        <v>15351</v>
      </c>
      <c r="Y3946">
        <v>44</v>
      </c>
      <c r="Z3946">
        <v>44</v>
      </c>
      <c r="AA3946">
        <v>2</v>
      </c>
      <c r="AB3946">
        <v>2</v>
      </c>
      <c r="AC3946">
        <v>44</v>
      </c>
    </row>
    <row r="3947" spans="1:29">
      <c r="A3947">
        <v>4471</v>
      </c>
      <c r="B3947" t="s">
        <v>806</v>
      </c>
      <c r="C3947" t="s">
        <v>5647</v>
      </c>
      <c r="J3947" t="s">
        <v>1449</v>
      </c>
      <c r="K3947">
        <v>0</v>
      </c>
      <c r="N3947" t="b">
        <v>1</v>
      </c>
      <c r="O3947" t="b">
        <v>0</v>
      </c>
      <c r="P3947" t="b">
        <v>0</v>
      </c>
      <c r="Q3947">
        <v>9</v>
      </c>
      <c r="R3947">
        <v>9</v>
      </c>
      <c r="S3947">
        <v>1</v>
      </c>
      <c r="T3947">
        <v>2</v>
      </c>
      <c r="U3947" t="b">
        <v>1</v>
      </c>
      <c r="V3947" t="s">
        <v>1110</v>
      </c>
      <c r="W3947" t="s">
        <v>5613</v>
      </c>
      <c r="X3947" t="s">
        <v>15353</v>
      </c>
      <c r="Y3947">
        <v>45</v>
      </c>
      <c r="Z3947">
        <v>45</v>
      </c>
      <c r="AA3947">
        <v>2</v>
      </c>
      <c r="AB3947">
        <v>2</v>
      </c>
      <c r="AC3947">
        <v>44</v>
      </c>
    </row>
    <row r="3948" spans="1:29">
      <c r="A3948">
        <v>4472</v>
      </c>
      <c r="B3948" t="s">
        <v>806</v>
      </c>
      <c r="C3948" t="s">
        <v>5648</v>
      </c>
      <c r="J3948" t="s">
        <v>1449</v>
      </c>
      <c r="K3948">
        <v>0</v>
      </c>
      <c r="N3948" t="b">
        <v>1</v>
      </c>
      <c r="O3948" t="b">
        <v>0</v>
      </c>
      <c r="P3948" t="b">
        <v>0</v>
      </c>
      <c r="Q3948">
        <v>9</v>
      </c>
      <c r="R3948">
        <v>9</v>
      </c>
      <c r="S3948">
        <v>1</v>
      </c>
      <c r="T3948">
        <v>2</v>
      </c>
      <c r="U3948" t="b">
        <v>1</v>
      </c>
      <c r="V3948" t="s">
        <v>1110</v>
      </c>
      <c r="W3948" t="s">
        <v>5613</v>
      </c>
      <c r="X3948" t="s">
        <v>15672</v>
      </c>
      <c r="Y3948">
        <v>46</v>
      </c>
      <c r="Z3948">
        <v>46</v>
      </c>
      <c r="AA3948">
        <v>2</v>
      </c>
      <c r="AB3948">
        <v>2</v>
      </c>
      <c r="AC3948">
        <v>44</v>
      </c>
    </row>
    <row r="3949" spans="1:29">
      <c r="A3949">
        <v>4473</v>
      </c>
      <c r="B3949" t="s">
        <v>806</v>
      </c>
      <c r="C3949" t="s">
        <v>5649</v>
      </c>
      <c r="J3949" t="s">
        <v>1449</v>
      </c>
      <c r="K3949">
        <v>0</v>
      </c>
      <c r="N3949" t="b">
        <v>1</v>
      </c>
      <c r="O3949" t="b">
        <v>0</v>
      </c>
      <c r="P3949" t="b">
        <v>0</v>
      </c>
      <c r="Q3949">
        <v>9</v>
      </c>
      <c r="R3949">
        <v>9</v>
      </c>
      <c r="S3949">
        <v>1</v>
      </c>
      <c r="T3949">
        <v>2</v>
      </c>
      <c r="U3949" t="b">
        <v>1</v>
      </c>
      <c r="V3949" t="s">
        <v>1110</v>
      </c>
      <c r="W3949" t="s">
        <v>5613</v>
      </c>
      <c r="X3949" t="s">
        <v>15673</v>
      </c>
      <c r="Y3949">
        <v>47</v>
      </c>
      <c r="Z3949">
        <v>47</v>
      </c>
      <c r="AA3949">
        <v>2</v>
      </c>
      <c r="AB3949">
        <v>2</v>
      </c>
      <c r="AC3949">
        <v>44</v>
      </c>
    </row>
    <row r="3950" spans="1:29">
      <c r="A3950">
        <v>4474</v>
      </c>
      <c r="B3950" t="s">
        <v>806</v>
      </c>
      <c r="C3950" t="s">
        <v>5650</v>
      </c>
      <c r="J3950" t="s">
        <v>1449</v>
      </c>
      <c r="K3950">
        <v>0</v>
      </c>
      <c r="N3950" t="b">
        <v>1</v>
      </c>
      <c r="O3950" t="b">
        <v>0</v>
      </c>
      <c r="P3950" t="b">
        <v>0</v>
      </c>
      <c r="Q3950">
        <v>9</v>
      </c>
      <c r="R3950">
        <v>9</v>
      </c>
      <c r="S3950">
        <v>1</v>
      </c>
      <c r="T3950">
        <v>2</v>
      </c>
      <c r="U3950" t="b">
        <v>1</v>
      </c>
      <c r="V3950" t="s">
        <v>1110</v>
      </c>
      <c r="W3950" t="s">
        <v>5613</v>
      </c>
      <c r="X3950" t="s">
        <v>15304</v>
      </c>
      <c r="Y3950">
        <v>48</v>
      </c>
      <c r="Z3950">
        <v>48</v>
      </c>
      <c r="AA3950">
        <v>2</v>
      </c>
      <c r="AB3950">
        <v>2</v>
      </c>
      <c r="AC3950">
        <v>44</v>
      </c>
    </row>
    <row r="3951" spans="1:29">
      <c r="A3951">
        <v>4475</v>
      </c>
      <c r="B3951" t="s">
        <v>806</v>
      </c>
      <c r="C3951" t="s">
        <v>5651</v>
      </c>
      <c r="J3951" t="s">
        <v>1449</v>
      </c>
      <c r="K3951">
        <v>0</v>
      </c>
      <c r="N3951" t="b">
        <v>1</v>
      </c>
      <c r="O3951" t="b">
        <v>0</v>
      </c>
      <c r="P3951" t="b">
        <v>0</v>
      </c>
      <c r="Q3951">
        <v>9</v>
      </c>
      <c r="R3951">
        <v>9</v>
      </c>
      <c r="S3951">
        <v>1</v>
      </c>
      <c r="T3951">
        <v>2</v>
      </c>
      <c r="U3951" t="b">
        <v>1</v>
      </c>
      <c r="V3951" t="s">
        <v>1110</v>
      </c>
      <c r="W3951" t="s">
        <v>5613</v>
      </c>
      <c r="X3951" t="s">
        <v>15305</v>
      </c>
      <c r="Y3951">
        <v>49</v>
      </c>
      <c r="Z3951">
        <v>49</v>
      </c>
      <c r="AA3951">
        <v>2</v>
      </c>
      <c r="AB3951">
        <v>2</v>
      </c>
      <c r="AC3951">
        <v>44</v>
      </c>
    </row>
    <row r="3952" spans="1:29">
      <c r="A3952">
        <v>4476</v>
      </c>
      <c r="B3952" t="s">
        <v>806</v>
      </c>
      <c r="C3952" t="s">
        <v>5652</v>
      </c>
      <c r="J3952" t="s">
        <v>1449</v>
      </c>
      <c r="K3952">
        <v>0</v>
      </c>
      <c r="N3952" t="b">
        <v>1</v>
      </c>
      <c r="O3952" t="b">
        <v>0</v>
      </c>
      <c r="P3952" t="b">
        <v>0</v>
      </c>
      <c r="Q3952">
        <v>9</v>
      </c>
      <c r="R3952">
        <v>9</v>
      </c>
      <c r="S3952">
        <v>1</v>
      </c>
      <c r="T3952">
        <v>2</v>
      </c>
      <c r="U3952" t="b">
        <v>1</v>
      </c>
      <c r="V3952" t="s">
        <v>1110</v>
      </c>
      <c r="W3952" t="s">
        <v>5613</v>
      </c>
      <c r="X3952" t="s">
        <v>15306</v>
      </c>
      <c r="Y3952">
        <v>50</v>
      </c>
      <c r="Z3952">
        <v>50</v>
      </c>
      <c r="AA3952">
        <v>2</v>
      </c>
      <c r="AB3952">
        <v>2</v>
      </c>
      <c r="AC3952">
        <v>44</v>
      </c>
    </row>
    <row r="3953" spans="1:29">
      <c r="A3953">
        <v>4477</v>
      </c>
      <c r="B3953" t="s">
        <v>806</v>
      </c>
      <c r="C3953" t="s">
        <v>5653</v>
      </c>
      <c r="J3953" t="s">
        <v>1449</v>
      </c>
      <c r="K3953">
        <v>0</v>
      </c>
      <c r="N3953" t="b">
        <v>1</v>
      </c>
      <c r="O3953" t="b">
        <v>0</v>
      </c>
      <c r="P3953" t="b">
        <v>0</v>
      </c>
      <c r="Q3953">
        <v>9</v>
      </c>
      <c r="R3953">
        <v>9</v>
      </c>
      <c r="S3953">
        <v>1</v>
      </c>
      <c r="T3953">
        <v>2</v>
      </c>
      <c r="U3953" t="b">
        <v>1</v>
      </c>
      <c r="V3953" t="s">
        <v>1110</v>
      </c>
      <c r="W3953" t="s">
        <v>5613</v>
      </c>
      <c r="X3953" t="s">
        <v>15307</v>
      </c>
      <c r="Y3953">
        <v>51</v>
      </c>
      <c r="Z3953">
        <v>51</v>
      </c>
      <c r="AA3953">
        <v>2</v>
      </c>
      <c r="AB3953">
        <v>2</v>
      </c>
      <c r="AC3953">
        <v>44</v>
      </c>
    </row>
    <row r="3954" spans="1:29">
      <c r="A3954">
        <v>4478</v>
      </c>
      <c r="B3954" t="s">
        <v>806</v>
      </c>
      <c r="C3954" t="s">
        <v>5654</v>
      </c>
      <c r="J3954" t="s">
        <v>1449</v>
      </c>
      <c r="K3954">
        <v>0</v>
      </c>
      <c r="N3954" t="b">
        <v>1</v>
      </c>
      <c r="O3954" t="b">
        <v>0</v>
      </c>
      <c r="P3954" t="b">
        <v>0</v>
      </c>
      <c r="Q3954">
        <v>9</v>
      </c>
      <c r="R3954">
        <v>9</v>
      </c>
      <c r="S3954">
        <v>1</v>
      </c>
      <c r="T3954">
        <v>2</v>
      </c>
      <c r="U3954" t="b">
        <v>1</v>
      </c>
      <c r="V3954" t="s">
        <v>1110</v>
      </c>
      <c r="W3954" t="s">
        <v>5613</v>
      </c>
      <c r="X3954" t="s">
        <v>15308</v>
      </c>
      <c r="Y3954">
        <v>52</v>
      </c>
      <c r="Z3954">
        <v>52</v>
      </c>
      <c r="AA3954">
        <v>2</v>
      </c>
      <c r="AB3954">
        <v>2</v>
      </c>
      <c r="AC3954">
        <v>44</v>
      </c>
    </row>
    <row r="3955" spans="1:29">
      <c r="A3955">
        <v>4479</v>
      </c>
      <c r="B3955" t="s">
        <v>806</v>
      </c>
      <c r="C3955" t="s">
        <v>5655</v>
      </c>
      <c r="J3955" t="s">
        <v>1449</v>
      </c>
      <c r="K3955">
        <v>0</v>
      </c>
      <c r="N3955" t="b">
        <v>1</v>
      </c>
      <c r="O3955" t="b">
        <v>0</v>
      </c>
      <c r="P3955" t="b">
        <v>0</v>
      </c>
      <c r="Q3955">
        <v>9</v>
      </c>
      <c r="R3955">
        <v>9</v>
      </c>
      <c r="S3955">
        <v>1</v>
      </c>
      <c r="T3955">
        <v>2</v>
      </c>
      <c r="U3955" t="b">
        <v>1</v>
      </c>
      <c r="V3955" t="s">
        <v>1110</v>
      </c>
      <c r="W3955" t="s">
        <v>5613</v>
      </c>
      <c r="X3955" t="s">
        <v>15388</v>
      </c>
      <c r="Y3955">
        <v>53</v>
      </c>
      <c r="Z3955">
        <v>53</v>
      </c>
      <c r="AA3955">
        <v>2</v>
      </c>
      <c r="AB3955">
        <v>2</v>
      </c>
      <c r="AC3955">
        <v>44</v>
      </c>
    </row>
    <row r="3956" spans="1:29">
      <c r="A3956">
        <v>4480</v>
      </c>
      <c r="B3956" t="s">
        <v>806</v>
      </c>
      <c r="C3956" t="s">
        <v>5656</v>
      </c>
      <c r="J3956" t="s">
        <v>1449</v>
      </c>
      <c r="K3956">
        <v>0</v>
      </c>
      <c r="N3956" t="b">
        <v>1</v>
      </c>
      <c r="O3956" t="b">
        <v>0</v>
      </c>
      <c r="P3956" t="b">
        <v>0</v>
      </c>
      <c r="Q3956">
        <v>9</v>
      </c>
      <c r="R3956">
        <v>9</v>
      </c>
      <c r="S3956">
        <v>1</v>
      </c>
      <c r="T3956">
        <v>2</v>
      </c>
      <c r="U3956" t="b">
        <v>1</v>
      </c>
      <c r="V3956" t="s">
        <v>1110</v>
      </c>
      <c r="W3956" t="s">
        <v>5613</v>
      </c>
      <c r="X3956" t="s">
        <v>15389</v>
      </c>
      <c r="Y3956">
        <v>54</v>
      </c>
      <c r="Z3956">
        <v>54</v>
      </c>
      <c r="AA3956">
        <v>2</v>
      </c>
      <c r="AB3956">
        <v>2</v>
      </c>
      <c r="AC3956">
        <v>44</v>
      </c>
    </row>
    <row r="3957" spans="1:29">
      <c r="A3957">
        <v>4481</v>
      </c>
      <c r="B3957" t="s">
        <v>806</v>
      </c>
      <c r="C3957" t="s">
        <v>5657</v>
      </c>
      <c r="J3957" t="s">
        <v>1449</v>
      </c>
      <c r="K3957">
        <v>0</v>
      </c>
      <c r="N3957" t="b">
        <v>1</v>
      </c>
      <c r="O3957" t="b">
        <v>0</v>
      </c>
      <c r="P3957" t="b">
        <v>0</v>
      </c>
      <c r="Q3957">
        <v>9</v>
      </c>
      <c r="R3957">
        <v>9</v>
      </c>
      <c r="S3957">
        <v>1</v>
      </c>
      <c r="T3957">
        <v>2</v>
      </c>
      <c r="U3957" t="b">
        <v>1</v>
      </c>
      <c r="V3957" t="s">
        <v>1110</v>
      </c>
      <c r="W3957" t="s">
        <v>5613</v>
      </c>
      <c r="X3957" t="s">
        <v>15390</v>
      </c>
      <c r="Y3957">
        <v>55</v>
      </c>
      <c r="Z3957">
        <v>55</v>
      </c>
      <c r="AA3957">
        <v>2</v>
      </c>
      <c r="AB3957">
        <v>2</v>
      </c>
      <c r="AC3957">
        <v>44</v>
      </c>
    </row>
    <row r="3958" spans="1:29">
      <c r="A3958">
        <v>4482</v>
      </c>
      <c r="B3958" t="s">
        <v>806</v>
      </c>
      <c r="C3958" t="s">
        <v>5658</v>
      </c>
      <c r="J3958" t="s">
        <v>1449</v>
      </c>
      <c r="K3958">
        <v>0</v>
      </c>
      <c r="N3958" t="b">
        <v>1</v>
      </c>
      <c r="O3958" t="b">
        <v>0</v>
      </c>
      <c r="P3958" t="b">
        <v>0</v>
      </c>
      <c r="Q3958">
        <v>9</v>
      </c>
      <c r="R3958">
        <v>9</v>
      </c>
      <c r="S3958">
        <v>1</v>
      </c>
      <c r="T3958">
        <v>2</v>
      </c>
      <c r="U3958" t="b">
        <v>1</v>
      </c>
      <c r="V3958" t="s">
        <v>1110</v>
      </c>
      <c r="W3958" t="s">
        <v>5613</v>
      </c>
      <c r="X3958" t="s">
        <v>15392</v>
      </c>
      <c r="Y3958">
        <v>56</v>
      </c>
      <c r="Z3958">
        <v>56</v>
      </c>
      <c r="AA3958">
        <v>2</v>
      </c>
      <c r="AB3958">
        <v>2</v>
      </c>
      <c r="AC3958">
        <v>44</v>
      </c>
    </row>
    <row r="3959" spans="1:29">
      <c r="A3959">
        <v>4483</v>
      </c>
      <c r="B3959" t="s">
        <v>806</v>
      </c>
      <c r="C3959" t="s">
        <v>5659</v>
      </c>
      <c r="J3959" t="s">
        <v>1449</v>
      </c>
      <c r="K3959">
        <v>0</v>
      </c>
      <c r="N3959" t="b">
        <v>1</v>
      </c>
      <c r="O3959" t="b">
        <v>0</v>
      </c>
      <c r="P3959" t="b">
        <v>0</v>
      </c>
      <c r="Q3959">
        <v>9</v>
      </c>
      <c r="R3959">
        <v>9</v>
      </c>
      <c r="S3959">
        <v>1</v>
      </c>
      <c r="T3959">
        <v>2</v>
      </c>
      <c r="U3959" t="b">
        <v>1</v>
      </c>
      <c r="V3959" t="s">
        <v>1110</v>
      </c>
      <c r="W3959" t="s">
        <v>5613</v>
      </c>
      <c r="X3959" t="s">
        <v>15312</v>
      </c>
      <c r="Y3959">
        <v>57</v>
      </c>
      <c r="Z3959">
        <v>57</v>
      </c>
      <c r="AA3959">
        <v>2</v>
      </c>
      <c r="AB3959">
        <v>2</v>
      </c>
      <c r="AC3959">
        <v>44</v>
      </c>
    </row>
    <row r="3960" spans="1:29">
      <c r="A3960">
        <v>4484</v>
      </c>
      <c r="B3960" t="s">
        <v>806</v>
      </c>
      <c r="C3960" t="s">
        <v>5660</v>
      </c>
      <c r="J3960" t="s">
        <v>1449</v>
      </c>
      <c r="K3960">
        <v>0</v>
      </c>
      <c r="N3960" t="b">
        <v>1</v>
      </c>
      <c r="O3960" t="b">
        <v>0</v>
      </c>
      <c r="P3960" t="b">
        <v>0</v>
      </c>
      <c r="Q3960">
        <v>9</v>
      </c>
      <c r="R3960">
        <v>9</v>
      </c>
      <c r="S3960">
        <v>1</v>
      </c>
      <c r="T3960">
        <v>2</v>
      </c>
      <c r="U3960" t="b">
        <v>1</v>
      </c>
      <c r="V3960" t="s">
        <v>1110</v>
      </c>
      <c r="W3960" t="s">
        <v>5613</v>
      </c>
      <c r="X3960" t="s">
        <v>15313</v>
      </c>
      <c r="Y3960">
        <v>58</v>
      </c>
      <c r="Z3960">
        <v>58</v>
      </c>
      <c r="AA3960">
        <v>2</v>
      </c>
      <c r="AB3960">
        <v>2</v>
      </c>
      <c r="AC3960">
        <v>44</v>
      </c>
    </row>
    <row r="3961" spans="1:29">
      <c r="A3961">
        <v>4485</v>
      </c>
      <c r="B3961" t="s">
        <v>806</v>
      </c>
      <c r="C3961" t="s">
        <v>5661</v>
      </c>
      <c r="J3961" t="s">
        <v>1449</v>
      </c>
      <c r="K3961">
        <v>0</v>
      </c>
      <c r="N3961" t="b">
        <v>1</v>
      </c>
      <c r="O3961" t="b">
        <v>0</v>
      </c>
      <c r="P3961" t="b">
        <v>0</v>
      </c>
      <c r="Q3961">
        <v>9</v>
      </c>
      <c r="R3961">
        <v>9</v>
      </c>
      <c r="S3961">
        <v>1</v>
      </c>
      <c r="T3961">
        <v>2</v>
      </c>
      <c r="U3961" t="b">
        <v>1</v>
      </c>
      <c r="V3961" t="s">
        <v>1110</v>
      </c>
      <c r="W3961" t="s">
        <v>5613</v>
      </c>
      <c r="X3961" t="s">
        <v>15315</v>
      </c>
      <c r="Y3961">
        <v>59</v>
      </c>
      <c r="Z3961">
        <v>59</v>
      </c>
      <c r="AA3961">
        <v>2</v>
      </c>
      <c r="AB3961">
        <v>2</v>
      </c>
      <c r="AC3961">
        <v>44</v>
      </c>
    </row>
    <row r="3962" spans="1:29">
      <c r="A3962">
        <v>4486</v>
      </c>
      <c r="B3962" t="s">
        <v>806</v>
      </c>
      <c r="C3962" t="s">
        <v>5662</v>
      </c>
      <c r="J3962" t="s">
        <v>1449</v>
      </c>
      <c r="K3962">
        <v>0</v>
      </c>
      <c r="N3962" t="b">
        <v>1</v>
      </c>
      <c r="O3962" t="b">
        <v>0</v>
      </c>
      <c r="P3962" t="b">
        <v>0</v>
      </c>
      <c r="Q3962">
        <v>9</v>
      </c>
      <c r="R3962">
        <v>9</v>
      </c>
      <c r="S3962">
        <v>1</v>
      </c>
      <c r="T3962">
        <v>2</v>
      </c>
      <c r="U3962" t="b">
        <v>1</v>
      </c>
      <c r="V3962" t="s">
        <v>1110</v>
      </c>
      <c r="W3962" t="s">
        <v>5613</v>
      </c>
      <c r="X3962" t="s">
        <v>15317</v>
      </c>
      <c r="Y3962">
        <v>60</v>
      </c>
      <c r="Z3962">
        <v>60</v>
      </c>
      <c r="AA3962">
        <v>2</v>
      </c>
      <c r="AB3962">
        <v>2</v>
      </c>
      <c r="AC3962">
        <v>44</v>
      </c>
    </row>
    <row r="3963" spans="1:29">
      <c r="A3963">
        <v>4487</v>
      </c>
      <c r="B3963" t="s">
        <v>806</v>
      </c>
      <c r="C3963" t="s">
        <v>5663</v>
      </c>
      <c r="J3963" t="s">
        <v>1449</v>
      </c>
      <c r="K3963">
        <v>0</v>
      </c>
      <c r="N3963" t="b">
        <v>1</v>
      </c>
      <c r="O3963" t="b">
        <v>0</v>
      </c>
      <c r="P3963" t="b">
        <v>0</v>
      </c>
      <c r="Q3963">
        <v>9</v>
      </c>
      <c r="R3963">
        <v>9</v>
      </c>
      <c r="S3963">
        <v>1</v>
      </c>
      <c r="T3963">
        <v>2</v>
      </c>
      <c r="U3963" t="b">
        <v>1</v>
      </c>
      <c r="V3963" t="s">
        <v>1110</v>
      </c>
      <c r="W3963" t="s">
        <v>5613</v>
      </c>
      <c r="X3963" t="s">
        <v>15319</v>
      </c>
      <c r="Y3963">
        <v>61</v>
      </c>
      <c r="Z3963">
        <v>61</v>
      </c>
      <c r="AA3963">
        <v>2</v>
      </c>
      <c r="AB3963">
        <v>2</v>
      </c>
      <c r="AC3963">
        <v>44</v>
      </c>
    </row>
    <row r="3964" spans="1:29">
      <c r="A3964">
        <v>4488</v>
      </c>
      <c r="B3964" t="s">
        <v>806</v>
      </c>
      <c r="C3964" t="s">
        <v>5664</v>
      </c>
      <c r="J3964" t="s">
        <v>1449</v>
      </c>
      <c r="K3964">
        <v>0</v>
      </c>
      <c r="N3964" t="b">
        <v>1</v>
      </c>
      <c r="O3964" t="b">
        <v>0</v>
      </c>
      <c r="P3964" t="b">
        <v>0</v>
      </c>
      <c r="Q3964">
        <v>9</v>
      </c>
      <c r="R3964">
        <v>9</v>
      </c>
      <c r="S3964">
        <v>1</v>
      </c>
      <c r="T3964">
        <v>2</v>
      </c>
      <c r="U3964" t="b">
        <v>1</v>
      </c>
      <c r="V3964" t="s">
        <v>1110</v>
      </c>
      <c r="W3964" t="s">
        <v>5613</v>
      </c>
      <c r="X3964" t="s">
        <v>15321</v>
      </c>
      <c r="Y3964">
        <v>62</v>
      </c>
      <c r="Z3964">
        <v>62</v>
      </c>
      <c r="AA3964">
        <v>2</v>
      </c>
      <c r="AB3964">
        <v>2</v>
      </c>
      <c r="AC3964">
        <v>44</v>
      </c>
    </row>
    <row r="3965" spans="1:29">
      <c r="A3965">
        <v>4489</v>
      </c>
      <c r="B3965" t="s">
        <v>806</v>
      </c>
      <c r="C3965" t="s">
        <v>5665</v>
      </c>
      <c r="J3965" t="s">
        <v>1449</v>
      </c>
      <c r="K3965">
        <v>0</v>
      </c>
      <c r="N3965" t="b">
        <v>1</v>
      </c>
      <c r="O3965" t="b">
        <v>0</v>
      </c>
      <c r="P3965" t="b">
        <v>0</v>
      </c>
      <c r="Q3965">
        <v>9</v>
      </c>
      <c r="R3965">
        <v>9</v>
      </c>
      <c r="S3965">
        <v>1</v>
      </c>
      <c r="T3965">
        <v>2</v>
      </c>
      <c r="U3965" t="b">
        <v>1</v>
      </c>
      <c r="V3965" t="s">
        <v>1110</v>
      </c>
      <c r="W3965" t="s">
        <v>5613</v>
      </c>
      <c r="X3965" t="s">
        <v>15323</v>
      </c>
      <c r="Y3965">
        <v>63</v>
      </c>
      <c r="Z3965">
        <v>63</v>
      </c>
      <c r="AA3965">
        <v>2</v>
      </c>
      <c r="AB3965">
        <v>2</v>
      </c>
      <c r="AC3965">
        <v>44</v>
      </c>
    </row>
    <row r="3966" spans="1:29">
      <c r="A3966">
        <v>4490</v>
      </c>
      <c r="B3966" t="s">
        <v>806</v>
      </c>
      <c r="C3966" t="s">
        <v>5666</v>
      </c>
      <c r="J3966" t="s">
        <v>1449</v>
      </c>
      <c r="K3966">
        <v>0</v>
      </c>
      <c r="N3966" t="b">
        <v>1</v>
      </c>
      <c r="O3966" t="b">
        <v>0</v>
      </c>
      <c r="P3966" t="b">
        <v>0</v>
      </c>
      <c r="Q3966">
        <v>9</v>
      </c>
      <c r="R3966">
        <v>9</v>
      </c>
      <c r="S3966">
        <v>1</v>
      </c>
      <c r="T3966">
        <v>2</v>
      </c>
      <c r="U3966" t="b">
        <v>1</v>
      </c>
      <c r="V3966" t="s">
        <v>1110</v>
      </c>
      <c r="W3966" t="s">
        <v>5613</v>
      </c>
      <c r="X3966" t="s">
        <v>15674</v>
      </c>
      <c r="Y3966">
        <v>64</v>
      </c>
      <c r="Z3966">
        <v>64</v>
      </c>
      <c r="AA3966">
        <v>2</v>
      </c>
      <c r="AB3966">
        <v>2</v>
      </c>
      <c r="AC3966">
        <v>44</v>
      </c>
    </row>
    <row r="3967" spans="1:29">
      <c r="A3967">
        <v>4491</v>
      </c>
      <c r="B3967" t="s">
        <v>806</v>
      </c>
      <c r="C3967" t="s">
        <v>5667</v>
      </c>
      <c r="J3967" t="s">
        <v>1449</v>
      </c>
      <c r="K3967">
        <v>0</v>
      </c>
      <c r="N3967" t="b">
        <v>1</v>
      </c>
      <c r="O3967" t="b">
        <v>0</v>
      </c>
      <c r="P3967" t="b">
        <v>0</v>
      </c>
      <c r="Q3967">
        <v>9</v>
      </c>
      <c r="R3967">
        <v>9</v>
      </c>
      <c r="S3967">
        <v>1</v>
      </c>
      <c r="T3967">
        <v>2</v>
      </c>
      <c r="U3967" t="b">
        <v>1</v>
      </c>
      <c r="V3967" t="s">
        <v>1110</v>
      </c>
      <c r="W3967" t="s">
        <v>5613</v>
      </c>
      <c r="X3967" t="s">
        <v>15675</v>
      </c>
      <c r="Y3967">
        <v>65</v>
      </c>
      <c r="Z3967">
        <v>65</v>
      </c>
      <c r="AA3967">
        <v>2</v>
      </c>
      <c r="AB3967">
        <v>2</v>
      </c>
      <c r="AC3967">
        <v>44</v>
      </c>
    </row>
    <row r="3968" spans="1:29">
      <c r="A3968">
        <v>4492</v>
      </c>
      <c r="B3968" t="s">
        <v>806</v>
      </c>
      <c r="C3968" t="s">
        <v>5668</v>
      </c>
      <c r="J3968" t="s">
        <v>1449</v>
      </c>
      <c r="K3968">
        <v>0</v>
      </c>
      <c r="N3968" t="b">
        <v>1</v>
      </c>
      <c r="O3968" t="b">
        <v>0</v>
      </c>
      <c r="P3968" t="b">
        <v>0</v>
      </c>
      <c r="Q3968">
        <v>9</v>
      </c>
      <c r="R3968">
        <v>9</v>
      </c>
      <c r="S3968">
        <v>1</v>
      </c>
      <c r="T3968">
        <v>2</v>
      </c>
      <c r="U3968" t="b">
        <v>1</v>
      </c>
      <c r="V3968" t="s">
        <v>1110</v>
      </c>
      <c r="W3968" t="s">
        <v>5613</v>
      </c>
      <c r="X3968" t="s">
        <v>15676</v>
      </c>
      <c r="Y3968">
        <v>66</v>
      </c>
      <c r="Z3968">
        <v>66</v>
      </c>
      <c r="AA3968">
        <v>2</v>
      </c>
      <c r="AB3968">
        <v>2</v>
      </c>
      <c r="AC3968">
        <v>44</v>
      </c>
    </row>
    <row r="3969" spans="1:29">
      <c r="A3969">
        <v>4493</v>
      </c>
      <c r="B3969" t="s">
        <v>806</v>
      </c>
      <c r="C3969" t="s">
        <v>5669</v>
      </c>
      <c r="J3969" t="s">
        <v>1449</v>
      </c>
      <c r="K3969">
        <v>0</v>
      </c>
      <c r="N3969" t="b">
        <v>1</v>
      </c>
      <c r="O3969" t="b">
        <v>0</v>
      </c>
      <c r="P3969" t="b">
        <v>0</v>
      </c>
      <c r="Q3969">
        <v>9</v>
      </c>
      <c r="R3969">
        <v>9</v>
      </c>
      <c r="S3969">
        <v>1</v>
      </c>
      <c r="T3969">
        <v>2</v>
      </c>
      <c r="U3969" t="b">
        <v>1</v>
      </c>
      <c r="V3969" t="s">
        <v>1110</v>
      </c>
      <c r="W3969" t="s">
        <v>5613</v>
      </c>
      <c r="X3969" t="s">
        <v>15677</v>
      </c>
      <c r="Y3969">
        <v>67</v>
      </c>
      <c r="Z3969">
        <v>67</v>
      </c>
      <c r="AA3969">
        <v>2</v>
      </c>
      <c r="AB3969">
        <v>2</v>
      </c>
      <c r="AC3969">
        <v>44</v>
      </c>
    </row>
    <row r="3970" spans="1:29">
      <c r="A3970">
        <v>4494</v>
      </c>
      <c r="B3970" t="s">
        <v>806</v>
      </c>
      <c r="C3970" t="s">
        <v>5670</v>
      </c>
      <c r="J3970" t="s">
        <v>1449</v>
      </c>
      <c r="K3970">
        <v>0</v>
      </c>
      <c r="N3970" t="b">
        <v>1</v>
      </c>
      <c r="O3970" t="b">
        <v>0</v>
      </c>
      <c r="P3970" t="b">
        <v>0</v>
      </c>
      <c r="Q3970">
        <v>9</v>
      </c>
      <c r="R3970">
        <v>9</v>
      </c>
      <c r="S3970">
        <v>1</v>
      </c>
      <c r="T3970">
        <v>2</v>
      </c>
      <c r="U3970" t="b">
        <v>1</v>
      </c>
      <c r="V3970" t="s">
        <v>1110</v>
      </c>
      <c r="W3970" t="s">
        <v>5613</v>
      </c>
      <c r="X3970" t="s">
        <v>15678</v>
      </c>
      <c r="Y3970">
        <v>68</v>
      </c>
      <c r="Z3970">
        <v>68</v>
      </c>
      <c r="AA3970">
        <v>2</v>
      </c>
      <c r="AB3970">
        <v>2</v>
      </c>
      <c r="AC3970">
        <v>44</v>
      </c>
    </row>
    <row r="3971" spans="1:29">
      <c r="A3971">
        <v>4495</v>
      </c>
      <c r="B3971" t="s">
        <v>806</v>
      </c>
      <c r="C3971" t="s">
        <v>5671</v>
      </c>
      <c r="J3971" t="s">
        <v>1449</v>
      </c>
      <c r="K3971">
        <v>0</v>
      </c>
      <c r="N3971" t="b">
        <v>1</v>
      </c>
      <c r="O3971" t="b">
        <v>0</v>
      </c>
      <c r="P3971" t="b">
        <v>0</v>
      </c>
      <c r="Q3971">
        <v>9</v>
      </c>
      <c r="R3971">
        <v>9</v>
      </c>
      <c r="S3971">
        <v>1</v>
      </c>
      <c r="T3971">
        <v>2</v>
      </c>
      <c r="U3971" t="b">
        <v>1</v>
      </c>
      <c r="V3971" t="s">
        <v>1110</v>
      </c>
      <c r="W3971" t="s">
        <v>5613</v>
      </c>
      <c r="X3971" t="s">
        <v>15679</v>
      </c>
      <c r="Y3971">
        <v>69</v>
      </c>
      <c r="Z3971">
        <v>69</v>
      </c>
      <c r="AA3971">
        <v>2</v>
      </c>
      <c r="AB3971">
        <v>2</v>
      </c>
      <c r="AC3971">
        <v>44</v>
      </c>
    </row>
    <row r="3972" spans="1:29">
      <c r="A3972">
        <v>4496</v>
      </c>
      <c r="B3972" t="s">
        <v>806</v>
      </c>
      <c r="C3972" t="s">
        <v>5672</v>
      </c>
      <c r="J3972" t="s">
        <v>1449</v>
      </c>
      <c r="K3972">
        <v>0</v>
      </c>
      <c r="N3972" t="b">
        <v>1</v>
      </c>
      <c r="O3972" t="b">
        <v>0</v>
      </c>
      <c r="P3972" t="b">
        <v>0</v>
      </c>
      <c r="Q3972">
        <v>9</v>
      </c>
      <c r="R3972">
        <v>9</v>
      </c>
      <c r="S3972">
        <v>1</v>
      </c>
      <c r="T3972">
        <v>2</v>
      </c>
      <c r="U3972" t="b">
        <v>1</v>
      </c>
      <c r="V3972" t="s">
        <v>1110</v>
      </c>
      <c r="W3972" t="s">
        <v>5613</v>
      </c>
      <c r="X3972" t="s">
        <v>15680</v>
      </c>
      <c r="Y3972">
        <v>70</v>
      </c>
      <c r="Z3972">
        <v>70</v>
      </c>
      <c r="AA3972">
        <v>2</v>
      </c>
      <c r="AB3972">
        <v>2</v>
      </c>
      <c r="AC3972">
        <v>44</v>
      </c>
    </row>
    <row r="3973" spans="1:29">
      <c r="A3973">
        <v>4497</v>
      </c>
      <c r="B3973" t="s">
        <v>806</v>
      </c>
      <c r="C3973" t="s">
        <v>5673</v>
      </c>
      <c r="J3973" t="s">
        <v>1449</v>
      </c>
      <c r="K3973">
        <v>0</v>
      </c>
      <c r="N3973" t="b">
        <v>1</v>
      </c>
      <c r="O3973" t="b">
        <v>0</v>
      </c>
      <c r="P3973" t="b">
        <v>0</v>
      </c>
      <c r="Q3973">
        <v>9</v>
      </c>
      <c r="R3973">
        <v>9</v>
      </c>
      <c r="S3973">
        <v>1</v>
      </c>
      <c r="T3973">
        <v>2</v>
      </c>
      <c r="U3973" t="b">
        <v>1</v>
      </c>
      <c r="V3973" t="s">
        <v>1110</v>
      </c>
      <c r="W3973" t="s">
        <v>5613</v>
      </c>
      <c r="X3973" t="s">
        <v>15681</v>
      </c>
      <c r="Y3973">
        <v>71</v>
      </c>
      <c r="Z3973">
        <v>71</v>
      </c>
      <c r="AA3973">
        <v>2</v>
      </c>
      <c r="AB3973">
        <v>2</v>
      </c>
      <c r="AC3973">
        <v>44</v>
      </c>
    </row>
    <row r="3974" spans="1:29">
      <c r="A3974">
        <v>4498</v>
      </c>
      <c r="B3974" t="s">
        <v>806</v>
      </c>
      <c r="C3974" t="s">
        <v>5674</v>
      </c>
      <c r="J3974" t="s">
        <v>1449</v>
      </c>
      <c r="K3974">
        <v>0</v>
      </c>
      <c r="N3974" t="b">
        <v>1</v>
      </c>
      <c r="O3974" t="b">
        <v>0</v>
      </c>
      <c r="P3974" t="b">
        <v>0</v>
      </c>
      <c r="Q3974">
        <v>9</v>
      </c>
      <c r="R3974">
        <v>9</v>
      </c>
      <c r="S3974">
        <v>1</v>
      </c>
      <c r="T3974">
        <v>2</v>
      </c>
      <c r="U3974" t="b">
        <v>1</v>
      </c>
      <c r="V3974" t="s">
        <v>1110</v>
      </c>
      <c r="W3974" t="s">
        <v>5613</v>
      </c>
      <c r="X3974" t="s">
        <v>15682</v>
      </c>
      <c r="Y3974">
        <v>72</v>
      </c>
      <c r="Z3974">
        <v>72</v>
      </c>
      <c r="AA3974">
        <v>2</v>
      </c>
      <c r="AB3974">
        <v>2</v>
      </c>
      <c r="AC3974">
        <v>44</v>
      </c>
    </row>
    <row r="3975" spans="1:29">
      <c r="A3975">
        <v>4499</v>
      </c>
      <c r="B3975" t="s">
        <v>806</v>
      </c>
      <c r="C3975" t="s">
        <v>5675</v>
      </c>
      <c r="J3975" t="s">
        <v>1449</v>
      </c>
      <c r="K3975">
        <v>0</v>
      </c>
      <c r="N3975" t="b">
        <v>1</v>
      </c>
      <c r="O3975" t="b">
        <v>0</v>
      </c>
      <c r="P3975" t="b">
        <v>0</v>
      </c>
      <c r="Q3975">
        <v>9</v>
      </c>
      <c r="R3975">
        <v>9</v>
      </c>
      <c r="S3975">
        <v>1</v>
      </c>
      <c r="T3975">
        <v>2</v>
      </c>
      <c r="U3975" t="b">
        <v>1</v>
      </c>
      <c r="V3975" t="s">
        <v>1110</v>
      </c>
      <c r="W3975" t="s">
        <v>5613</v>
      </c>
      <c r="X3975" t="s">
        <v>15683</v>
      </c>
      <c r="Y3975">
        <v>73</v>
      </c>
      <c r="Z3975">
        <v>73</v>
      </c>
      <c r="AA3975">
        <v>2</v>
      </c>
      <c r="AB3975">
        <v>2</v>
      </c>
      <c r="AC3975">
        <v>44</v>
      </c>
    </row>
    <row r="3976" spans="1:29">
      <c r="A3976">
        <v>4500</v>
      </c>
      <c r="B3976" t="s">
        <v>806</v>
      </c>
      <c r="C3976" t="s">
        <v>5676</v>
      </c>
      <c r="J3976" t="s">
        <v>1449</v>
      </c>
      <c r="K3976">
        <v>0</v>
      </c>
      <c r="N3976" t="b">
        <v>1</v>
      </c>
      <c r="O3976" t="b">
        <v>0</v>
      </c>
      <c r="P3976" t="b">
        <v>0</v>
      </c>
      <c r="Q3976">
        <v>9</v>
      </c>
      <c r="R3976">
        <v>9</v>
      </c>
      <c r="S3976">
        <v>1</v>
      </c>
      <c r="T3976">
        <v>2</v>
      </c>
      <c r="U3976" t="b">
        <v>1</v>
      </c>
      <c r="V3976" t="s">
        <v>1110</v>
      </c>
      <c r="W3976" t="s">
        <v>5613</v>
      </c>
      <c r="X3976" t="s">
        <v>15684</v>
      </c>
      <c r="Y3976">
        <v>74</v>
      </c>
      <c r="Z3976">
        <v>74</v>
      </c>
      <c r="AA3976">
        <v>2</v>
      </c>
      <c r="AB3976">
        <v>2</v>
      </c>
      <c r="AC3976">
        <v>44</v>
      </c>
    </row>
    <row r="3977" spans="1:29">
      <c r="A3977">
        <v>4501</v>
      </c>
      <c r="B3977" t="s">
        <v>806</v>
      </c>
      <c r="C3977" t="s">
        <v>5677</v>
      </c>
      <c r="J3977" t="s">
        <v>1449</v>
      </c>
      <c r="K3977">
        <v>0</v>
      </c>
      <c r="N3977" t="b">
        <v>1</v>
      </c>
      <c r="O3977" t="b">
        <v>0</v>
      </c>
      <c r="P3977" t="b">
        <v>0</v>
      </c>
      <c r="Q3977">
        <v>9</v>
      </c>
      <c r="R3977">
        <v>9</v>
      </c>
      <c r="S3977">
        <v>1</v>
      </c>
      <c r="T3977">
        <v>2</v>
      </c>
      <c r="U3977" t="b">
        <v>1</v>
      </c>
      <c r="V3977" t="s">
        <v>1110</v>
      </c>
      <c r="W3977" t="s">
        <v>5613</v>
      </c>
      <c r="X3977" t="s">
        <v>15685</v>
      </c>
      <c r="Y3977">
        <v>75</v>
      </c>
      <c r="Z3977">
        <v>75</v>
      </c>
      <c r="AA3977">
        <v>2</v>
      </c>
      <c r="AB3977">
        <v>2</v>
      </c>
      <c r="AC3977">
        <v>44</v>
      </c>
    </row>
    <row r="3978" spans="1:29">
      <c r="A3978">
        <v>4502</v>
      </c>
      <c r="B3978" t="s">
        <v>806</v>
      </c>
      <c r="C3978" t="s">
        <v>5678</v>
      </c>
      <c r="J3978" t="s">
        <v>1449</v>
      </c>
      <c r="K3978">
        <v>0</v>
      </c>
      <c r="N3978" t="b">
        <v>1</v>
      </c>
      <c r="O3978" t="b">
        <v>0</v>
      </c>
      <c r="P3978" t="b">
        <v>0</v>
      </c>
      <c r="Q3978">
        <v>9</v>
      </c>
      <c r="R3978">
        <v>9</v>
      </c>
      <c r="S3978">
        <v>1</v>
      </c>
      <c r="T3978">
        <v>2</v>
      </c>
      <c r="U3978" t="b">
        <v>1</v>
      </c>
      <c r="V3978" t="s">
        <v>1110</v>
      </c>
      <c r="W3978" t="s">
        <v>5613</v>
      </c>
      <c r="X3978" t="s">
        <v>15686</v>
      </c>
      <c r="Y3978">
        <v>76</v>
      </c>
      <c r="Z3978">
        <v>76</v>
      </c>
      <c r="AA3978">
        <v>2</v>
      </c>
      <c r="AB3978">
        <v>2</v>
      </c>
      <c r="AC3978">
        <v>44</v>
      </c>
    </row>
    <row r="3979" spans="1:29">
      <c r="A3979">
        <v>4503</v>
      </c>
      <c r="B3979" t="s">
        <v>806</v>
      </c>
      <c r="C3979" t="s">
        <v>5679</v>
      </c>
      <c r="J3979" t="s">
        <v>1449</v>
      </c>
      <c r="K3979">
        <v>0</v>
      </c>
      <c r="N3979" t="b">
        <v>1</v>
      </c>
      <c r="O3979" t="b">
        <v>0</v>
      </c>
      <c r="P3979" t="b">
        <v>0</v>
      </c>
      <c r="Q3979">
        <v>9</v>
      </c>
      <c r="R3979">
        <v>9</v>
      </c>
      <c r="S3979">
        <v>1</v>
      </c>
      <c r="T3979">
        <v>2</v>
      </c>
      <c r="U3979" t="b">
        <v>1</v>
      </c>
      <c r="V3979" t="s">
        <v>1110</v>
      </c>
      <c r="W3979" t="s">
        <v>5613</v>
      </c>
      <c r="X3979" t="s">
        <v>15687</v>
      </c>
      <c r="Y3979">
        <v>77</v>
      </c>
      <c r="Z3979">
        <v>77</v>
      </c>
      <c r="AA3979">
        <v>2</v>
      </c>
      <c r="AB3979">
        <v>2</v>
      </c>
      <c r="AC3979">
        <v>44</v>
      </c>
    </row>
    <row r="3980" spans="1:29">
      <c r="A3980">
        <v>4504</v>
      </c>
      <c r="B3980" t="s">
        <v>806</v>
      </c>
      <c r="C3980" t="s">
        <v>5680</v>
      </c>
      <c r="J3980" t="s">
        <v>1449</v>
      </c>
      <c r="K3980">
        <v>0</v>
      </c>
      <c r="N3980" t="b">
        <v>1</v>
      </c>
      <c r="O3980" t="b">
        <v>0</v>
      </c>
      <c r="P3980" t="b">
        <v>0</v>
      </c>
      <c r="Q3980">
        <v>9</v>
      </c>
      <c r="R3980">
        <v>9</v>
      </c>
      <c r="S3980">
        <v>1</v>
      </c>
      <c r="T3980">
        <v>2</v>
      </c>
      <c r="U3980" t="b">
        <v>1</v>
      </c>
      <c r="V3980" t="s">
        <v>1110</v>
      </c>
      <c r="W3980" t="s">
        <v>5613</v>
      </c>
      <c r="X3980" t="s">
        <v>15688</v>
      </c>
      <c r="Y3980">
        <v>78</v>
      </c>
      <c r="Z3980">
        <v>78</v>
      </c>
      <c r="AA3980">
        <v>2</v>
      </c>
      <c r="AB3980">
        <v>2</v>
      </c>
      <c r="AC3980">
        <v>44</v>
      </c>
    </row>
    <row r="3981" spans="1:29">
      <c r="A3981">
        <v>4505</v>
      </c>
      <c r="B3981" t="s">
        <v>806</v>
      </c>
      <c r="C3981" t="s">
        <v>5681</v>
      </c>
      <c r="J3981" t="s">
        <v>1449</v>
      </c>
      <c r="K3981">
        <v>0</v>
      </c>
      <c r="N3981" t="b">
        <v>1</v>
      </c>
      <c r="O3981" t="b">
        <v>0</v>
      </c>
      <c r="P3981" t="b">
        <v>0</v>
      </c>
      <c r="Q3981">
        <v>9</v>
      </c>
      <c r="R3981">
        <v>9</v>
      </c>
      <c r="S3981">
        <v>1</v>
      </c>
      <c r="T3981">
        <v>2</v>
      </c>
      <c r="U3981" t="b">
        <v>1</v>
      </c>
      <c r="V3981" t="s">
        <v>1110</v>
      </c>
      <c r="W3981" t="s">
        <v>5613</v>
      </c>
      <c r="X3981" t="s">
        <v>15689</v>
      </c>
      <c r="Y3981">
        <v>79</v>
      </c>
      <c r="Z3981">
        <v>79</v>
      </c>
      <c r="AA3981">
        <v>2</v>
      </c>
      <c r="AB3981">
        <v>2</v>
      </c>
      <c r="AC3981">
        <v>44</v>
      </c>
    </row>
    <row r="3982" spans="1:29">
      <c r="A3982">
        <v>4506</v>
      </c>
      <c r="B3982" t="s">
        <v>806</v>
      </c>
      <c r="C3982" t="s">
        <v>5682</v>
      </c>
      <c r="J3982" t="s">
        <v>1449</v>
      </c>
      <c r="K3982">
        <v>0</v>
      </c>
      <c r="N3982" t="b">
        <v>1</v>
      </c>
      <c r="O3982" t="b">
        <v>0</v>
      </c>
      <c r="P3982" t="b">
        <v>0</v>
      </c>
      <c r="Q3982">
        <v>9</v>
      </c>
      <c r="R3982">
        <v>9</v>
      </c>
      <c r="S3982">
        <v>1</v>
      </c>
      <c r="T3982">
        <v>2</v>
      </c>
      <c r="U3982" t="b">
        <v>1</v>
      </c>
      <c r="V3982" t="s">
        <v>1110</v>
      </c>
      <c r="W3982" t="s">
        <v>5613</v>
      </c>
      <c r="X3982" t="s">
        <v>15558</v>
      </c>
      <c r="Y3982">
        <v>80</v>
      </c>
      <c r="Z3982">
        <v>80</v>
      </c>
      <c r="AA3982">
        <v>2</v>
      </c>
      <c r="AB3982">
        <v>2</v>
      </c>
      <c r="AC3982">
        <v>44</v>
      </c>
    </row>
    <row r="3983" spans="1:29">
      <c r="A3983">
        <v>4507</v>
      </c>
      <c r="B3983" t="s">
        <v>806</v>
      </c>
      <c r="C3983" t="s">
        <v>5683</v>
      </c>
      <c r="J3983" t="s">
        <v>1449</v>
      </c>
      <c r="K3983">
        <v>0</v>
      </c>
      <c r="N3983" t="b">
        <v>1</v>
      </c>
      <c r="O3983" t="b">
        <v>0</v>
      </c>
      <c r="P3983" t="b">
        <v>0</v>
      </c>
      <c r="Q3983">
        <v>9</v>
      </c>
      <c r="R3983">
        <v>9</v>
      </c>
      <c r="S3983">
        <v>1</v>
      </c>
      <c r="T3983">
        <v>2</v>
      </c>
      <c r="U3983" t="b">
        <v>1</v>
      </c>
      <c r="V3983" t="s">
        <v>1110</v>
      </c>
      <c r="W3983" t="s">
        <v>5613</v>
      </c>
      <c r="X3983" t="s">
        <v>15559</v>
      </c>
      <c r="Y3983">
        <v>81</v>
      </c>
      <c r="Z3983">
        <v>81</v>
      </c>
      <c r="AA3983">
        <v>2</v>
      </c>
      <c r="AB3983">
        <v>2</v>
      </c>
      <c r="AC3983">
        <v>44</v>
      </c>
    </row>
    <row r="3984" spans="1:29">
      <c r="A3984">
        <v>4508</v>
      </c>
      <c r="B3984" t="s">
        <v>806</v>
      </c>
      <c r="C3984" t="s">
        <v>5684</v>
      </c>
      <c r="J3984" t="s">
        <v>1449</v>
      </c>
      <c r="K3984">
        <v>0</v>
      </c>
      <c r="N3984" t="b">
        <v>1</v>
      </c>
      <c r="O3984" t="b">
        <v>0</v>
      </c>
      <c r="P3984" t="b">
        <v>0</v>
      </c>
      <c r="Q3984">
        <v>9</v>
      </c>
      <c r="R3984">
        <v>9</v>
      </c>
      <c r="S3984">
        <v>1</v>
      </c>
      <c r="T3984">
        <v>2</v>
      </c>
      <c r="U3984" t="b">
        <v>1</v>
      </c>
      <c r="V3984" t="s">
        <v>1110</v>
      </c>
      <c r="W3984" t="s">
        <v>5613</v>
      </c>
      <c r="X3984" t="s">
        <v>15560</v>
      </c>
      <c r="Y3984">
        <v>82</v>
      </c>
      <c r="Z3984">
        <v>82</v>
      </c>
      <c r="AA3984">
        <v>2</v>
      </c>
      <c r="AB3984">
        <v>2</v>
      </c>
      <c r="AC3984">
        <v>44</v>
      </c>
    </row>
    <row r="3985" spans="1:29">
      <c r="A3985">
        <v>4509</v>
      </c>
      <c r="B3985" t="s">
        <v>806</v>
      </c>
      <c r="C3985" t="s">
        <v>5685</v>
      </c>
      <c r="J3985" t="s">
        <v>1449</v>
      </c>
      <c r="K3985">
        <v>0</v>
      </c>
      <c r="N3985" t="b">
        <v>1</v>
      </c>
      <c r="O3985" t="b">
        <v>0</v>
      </c>
      <c r="P3985" t="b">
        <v>0</v>
      </c>
      <c r="Q3985">
        <v>9</v>
      </c>
      <c r="R3985">
        <v>9</v>
      </c>
      <c r="S3985">
        <v>1</v>
      </c>
      <c r="T3985">
        <v>2</v>
      </c>
      <c r="U3985" t="b">
        <v>1</v>
      </c>
      <c r="V3985" t="s">
        <v>1110</v>
      </c>
      <c r="W3985" t="s">
        <v>5613</v>
      </c>
      <c r="X3985" t="s">
        <v>15561</v>
      </c>
      <c r="Y3985">
        <v>83</v>
      </c>
      <c r="Z3985">
        <v>83</v>
      </c>
      <c r="AA3985">
        <v>2</v>
      </c>
      <c r="AB3985">
        <v>2</v>
      </c>
      <c r="AC3985">
        <v>44</v>
      </c>
    </row>
    <row r="3986" spans="1:29">
      <c r="A3986">
        <v>4510</v>
      </c>
      <c r="B3986" t="s">
        <v>806</v>
      </c>
      <c r="C3986" t="s">
        <v>5686</v>
      </c>
      <c r="J3986" t="s">
        <v>1449</v>
      </c>
      <c r="K3986">
        <v>0</v>
      </c>
      <c r="N3986" t="b">
        <v>1</v>
      </c>
      <c r="O3986" t="b">
        <v>0</v>
      </c>
      <c r="P3986" t="b">
        <v>0</v>
      </c>
      <c r="Q3986">
        <v>9</v>
      </c>
      <c r="R3986">
        <v>9</v>
      </c>
      <c r="S3986">
        <v>1</v>
      </c>
      <c r="T3986">
        <v>2</v>
      </c>
      <c r="U3986" t="b">
        <v>1</v>
      </c>
      <c r="V3986" t="s">
        <v>1110</v>
      </c>
      <c r="W3986" t="s">
        <v>5613</v>
      </c>
      <c r="X3986" t="s">
        <v>15562</v>
      </c>
      <c r="Y3986">
        <v>84</v>
      </c>
      <c r="Z3986">
        <v>84</v>
      </c>
      <c r="AA3986">
        <v>2</v>
      </c>
      <c r="AB3986">
        <v>2</v>
      </c>
      <c r="AC3986">
        <v>44</v>
      </c>
    </row>
    <row r="3987" spans="1:29">
      <c r="A3987">
        <v>4511</v>
      </c>
      <c r="B3987" t="s">
        <v>806</v>
      </c>
      <c r="C3987" t="s">
        <v>5687</v>
      </c>
      <c r="J3987" t="s">
        <v>1449</v>
      </c>
      <c r="K3987">
        <v>0</v>
      </c>
      <c r="N3987" t="b">
        <v>1</v>
      </c>
      <c r="O3987" t="b">
        <v>0</v>
      </c>
      <c r="P3987" t="b">
        <v>0</v>
      </c>
      <c r="Q3987">
        <v>9</v>
      </c>
      <c r="R3987">
        <v>9</v>
      </c>
      <c r="S3987">
        <v>1</v>
      </c>
      <c r="T3987">
        <v>2</v>
      </c>
      <c r="U3987" t="b">
        <v>1</v>
      </c>
      <c r="V3987" t="s">
        <v>1110</v>
      </c>
      <c r="W3987" t="s">
        <v>5613</v>
      </c>
      <c r="X3987" t="s">
        <v>15563</v>
      </c>
      <c r="Y3987">
        <v>85</v>
      </c>
      <c r="Z3987">
        <v>85</v>
      </c>
      <c r="AA3987">
        <v>2</v>
      </c>
      <c r="AB3987">
        <v>2</v>
      </c>
      <c r="AC3987">
        <v>44</v>
      </c>
    </row>
    <row r="3988" spans="1:29">
      <c r="A3988">
        <v>4512</v>
      </c>
      <c r="B3988" t="s">
        <v>806</v>
      </c>
      <c r="C3988" t="s">
        <v>5688</v>
      </c>
      <c r="J3988" t="s">
        <v>1449</v>
      </c>
      <c r="K3988">
        <v>0</v>
      </c>
      <c r="N3988" t="b">
        <v>1</v>
      </c>
      <c r="O3988" t="b">
        <v>0</v>
      </c>
      <c r="P3988" t="b">
        <v>0</v>
      </c>
      <c r="Q3988">
        <v>9</v>
      </c>
      <c r="R3988">
        <v>9</v>
      </c>
      <c r="S3988">
        <v>1</v>
      </c>
      <c r="T3988">
        <v>2</v>
      </c>
      <c r="U3988" t="b">
        <v>1</v>
      </c>
      <c r="V3988" t="s">
        <v>1110</v>
      </c>
      <c r="W3988" t="s">
        <v>5613</v>
      </c>
      <c r="X3988" t="s">
        <v>15564</v>
      </c>
      <c r="Y3988">
        <v>86</v>
      </c>
      <c r="Z3988">
        <v>86</v>
      </c>
      <c r="AA3988">
        <v>2</v>
      </c>
      <c r="AB3988">
        <v>2</v>
      </c>
      <c r="AC3988">
        <v>44</v>
      </c>
    </row>
    <row r="3989" spans="1:29">
      <c r="A3989">
        <v>4513</v>
      </c>
      <c r="B3989" t="s">
        <v>806</v>
      </c>
      <c r="C3989" t="s">
        <v>5689</v>
      </c>
      <c r="J3989" t="s">
        <v>1449</v>
      </c>
      <c r="K3989">
        <v>0</v>
      </c>
      <c r="N3989" t="b">
        <v>1</v>
      </c>
      <c r="O3989" t="b">
        <v>0</v>
      </c>
      <c r="P3989" t="b">
        <v>0</v>
      </c>
      <c r="Q3989">
        <v>9</v>
      </c>
      <c r="R3989">
        <v>9</v>
      </c>
      <c r="S3989">
        <v>1</v>
      </c>
      <c r="T3989">
        <v>2</v>
      </c>
      <c r="U3989" t="b">
        <v>1</v>
      </c>
      <c r="V3989" t="s">
        <v>1110</v>
      </c>
      <c r="W3989" t="s">
        <v>5613</v>
      </c>
      <c r="X3989" t="s">
        <v>15565</v>
      </c>
      <c r="Y3989">
        <v>87</v>
      </c>
      <c r="Z3989">
        <v>87</v>
      </c>
      <c r="AA3989">
        <v>2</v>
      </c>
      <c r="AB3989">
        <v>2</v>
      </c>
      <c r="AC3989">
        <v>44</v>
      </c>
    </row>
    <row r="3990" spans="1:29">
      <c r="A3990">
        <v>4514</v>
      </c>
      <c r="B3990" t="s">
        <v>806</v>
      </c>
      <c r="C3990" t="s">
        <v>5690</v>
      </c>
      <c r="J3990" t="s">
        <v>1449</v>
      </c>
      <c r="K3990">
        <v>0</v>
      </c>
      <c r="N3990" t="b">
        <v>1</v>
      </c>
      <c r="O3990" t="b">
        <v>0</v>
      </c>
      <c r="P3990" t="b">
        <v>0</v>
      </c>
      <c r="Q3990">
        <v>9</v>
      </c>
      <c r="R3990">
        <v>9</v>
      </c>
      <c r="S3990">
        <v>1</v>
      </c>
      <c r="T3990">
        <v>2</v>
      </c>
      <c r="U3990" t="b">
        <v>1</v>
      </c>
      <c r="V3990" t="s">
        <v>1110</v>
      </c>
      <c r="W3990" t="s">
        <v>5613</v>
      </c>
      <c r="X3990" t="s">
        <v>15566</v>
      </c>
      <c r="Y3990">
        <v>88</v>
      </c>
      <c r="Z3990">
        <v>88</v>
      </c>
      <c r="AA3990">
        <v>2</v>
      </c>
      <c r="AB3990">
        <v>2</v>
      </c>
      <c r="AC3990">
        <v>44</v>
      </c>
    </row>
    <row r="3991" spans="1:29">
      <c r="A3991">
        <v>4515</v>
      </c>
      <c r="B3991" t="s">
        <v>806</v>
      </c>
      <c r="C3991" t="s">
        <v>5691</v>
      </c>
      <c r="J3991" t="s">
        <v>1449</v>
      </c>
      <c r="K3991">
        <v>0</v>
      </c>
      <c r="N3991" t="b">
        <v>1</v>
      </c>
      <c r="O3991" t="b">
        <v>0</v>
      </c>
      <c r="P3991" t="b">
        <v>0</v>
      </c>
      <c r="Q3991">
        <v>9</v>
      </c>
      <c r="R3991">
        <v>9</v>
      </c>
      <c r="S3991">
        <v>1</v>
      </c>
      <c r="T3991">
        <v>2</v>
      </c>
      <c r="U3991" t="b">
        <v>1</v>
      </c>
      <c r="V3991" t="s">
        <v>1110</v>
      </c>
      <c r="W3991" t="s">
        <v>5613</v>
      </c>
      <c r="X3991" t="s">
        <v>15690</v>
      </c>
      <c r="Y3991">
        <v>89</v>
      </c>
      <c r="Z3991">
        <v>89</v>
      </c>
      <c r="AA3991">
        <v>2</v>
      </c>
      <c r="AB3991">
        <v>2</v>
      </c>
      <c r="AC3991">
        <v>44</v>
      </c>
    </row>
    <row r="3992" spans="1:29">
      <c r="A3992">
        <v>4516</v>
      </c>
      <c r="B3992" t="s">
        <v>806</v>
      </c>
      <c r="C3992" t="s">
        <v>5692</v>
      </c>
      <c r="J3992" t="s">
        <v>1449</v>
      </c>
      <c r="K3992">
        <v>0</v>
      </c>
      <c r="N3992" t="b">
        <v>1</v>
      </c>
      <c r="O3992" t="b">
        <v>0</v>
      </c>
      <c r="P3992" t="b">
        <v>0</v>
      </c>
      <c r="Q3992">
        <v>9</v>
      </c>
      <c r="R3992">
        <v>9</v>
      </c>
      <c r="S3992">
        <v>1</v>
      </c>
      <c r="T3992">
        <v>2</v>
      </c>
      <c r="U3992" t="b">
        <v>1</v>
      </c>
      <c r="V3992" t="s">
        <v>1110</v>
      </c>
      <c r="W3992" t="s">
        <v>5613</v>
      </c>
      <c r="X3992" t="s">
        <v>15691</v>
      </c>
      <c r="Y3992">
        <v>93</v>
      </c>
      <c r="Z3992">
        <v>93</v>
      </c>
      <c r="AA3992">
        <v>2</v>
      </c>
      <c r="AB3992">
        <v>2</v>
      </c>
      <c r="AC3992">
        <v>44</v>
      </c>
    </row>
    <row r="3993" spans="1:29">
      <c r="A3993">
        <v>4517</v>
      </c>
      <c r="B3993" t="s">
        <v>806</v>
      </c>
      <c r="C3993" t="s">
        <v>5693</v>
      </c>
      <c r="J3993" t="s">
        <v>1449</v>
      </c>
      <c r="K3993">
        <v>0</v>
      </c>
      <c r="N3993" t="b">
        <v>1</v>
      </c>
      <c r="O3993" t="b">
        <v>0</v>
      </c>
      <c r="P3993" t="b">
        <v>0</v>
      </c>
      <c r="Q3993">
        <v>9</v>
      </c>
      <c r="R3993">
        <v>9</v>
      </c>
      <c r="S3993">
        <v>1</v>
      </c>
      <c r="T3993">
        <v>2</v>
      </c>
      <c r="U3993" t="b">
        <v>1</v>
      </c>
      <c r="V3993" t="s">
        <v>1110</v>
      </c>
      <c r="W3993" t="s">
        <v>5613</v>
      </c>
      <c r="X3993" t="s">
        <v>15692</v>
      </c>
      <c r="Y3993">
        <v>94</v>
      </c>
      <c r="Z3993">
        <v>94</v>
      </c>
      <c r="AA3993">
        <v>2</v>
      </c>
      <c r="AB3993">
        <v>2</v>
      </c>
      <c r="AC3993">
        <v>44</v>
      </c>
    </row>
    <row r="3994" spans="1:29">
      <c r="A3994">
        <v>4518</v>
      </c>
      <c r="B3994" t="s">
        <v>806</v>
      </c>
      <c r="C3994" t="s">
        <v>5694</v>
      </c>
      <c r="J3994" t="s">
        <v>1457</v>
      </c>
      <c r="K3994">
        <v>0</v>
      </c>
      <c r="N3994" t="b">
        <v>1</v>
      </c>
      <c r="O3994" t="b">
        <v>0</v>
      </c>
      <c r="P3994" t="b">
        <v>0</v>
      </c>
      <c r="Q3994">
        <v>9</v>
      </c>
      <c r="R3994">
        <v>9</v>
      </c>
      <c r="S3994">
        <v>1</v>
      </c>
      <c r="T3994">
        <v>2</v>
      </c>
      <c r="U3994" t="b">
        <v>1</v>
      </c>
      <c r="V3994" t="s">
        <v>1110</v>
      </c>
      <c r="W3994" t="s">
        <v>5613</v>
      </c>
      <c r="X3994" t="s">
        <v>14626</v>
      </c>
      <c r="Y3994">
        <v>15</v>
      </c>
      <c r="Z3994">
        <v>15</v>
      </c>
      <c r="AA3994">
        <v>5</v>
      </c>
      <c r="AB3994">
        <v>5</v>
      </c>
      <c r="AC3994">
        <v>44</v>
      </c>
    </row>
    <row r="3995" spans="1:29">
      <c r="A3995">
        <v>4519</v>
      </c>
      <c r="B3995" t="s">
        <v>806</v>
      </c>
      <c r="C3995" t="s">
        <v>5695</v>
      </c>
      <c r="J3995" t="s">
        <v>1457</v>
      </c>
      <c r="K3995">
        <v>0</v>
      </c>
      <c r="N3995" t="b">
        <v>1</v>
      </c>
      <c r="O3995" t="b">
        <v>0</v>
      </c>
      <c r="P3995" t="b">
        <v>0</v>
      </c>
      <c r="Q3995">
        <v>9</v>
      </c>
      <c r="R3995">
        <v>9</v>
      </c>
      <c r="S3995">
        <v>1</v>
      </c>
      <c r="T3995">
        <v>2</v>
      </c>
      <c r="U3995" t="b">
        <v>1</v>
      </c>
      <c r="V3995" t="s">
        <v>1110</v>
      </c>
      <c r="W3995" t="s">
        <v>5613</v>
      </c>
      <c r="X3995" t="s">
        <v>14553</v>
      </c>
      <c r="Y3995">
        <v>15</v>
      </c>
      <c r="Z3995">
        <v>15</v>
      </c>
      <c r="AA3995">
        <v>6</v>
      </c>
      <c r="AB3995">
        <v>6</v>
      </c>
      <c r="AC3995">
        <v>44</v>
      </c>
    </row>
    <row r="3996" spans="1:29">
      <c r="A3996">
        <v>4520</v>
      </c>
      <c r="B3996" t="s">
        <v>806</v>
      </c>
      <c r="C3996" t="s">
        <v>5696</v>
      </c>
      <c r="J3996" t="s">
        <v>1457</v>
      </c>
      <c r="K3996">
        <v>0</v>
      </c>
      <c r="N3996" t="b">
        <v>1</v>
      </c>
      <c r="O3996" t="b">
        <v>0</v>
      </c>
      <c r="P3996" t="b">
        <v>0</v>
      </c>
      <c r="Q3996">
        <v>9</v>
      </c>
      <c r="R3996">
        <v>9</v>
      </c>
      <c r="S3996">
        <v>1</v>
      </c>
      <c r="T3996">
        <v>2</v>
      </c>
      <c r="U3996" t="b">
        <v>1</v>
      </c>
      <c r="V3996" t="s">
        <v>1110</v>
      </c>
      <c r="W3996" t="s">
        <v>5613</v>
      </c>
      <c r="X3996" t="s">
        <v>14628</v>
      </c>
      <c r="Y3996">
        <v>16</v>
      </c>
      <c r="Z3996">
        <v>16</v>
      </c>
      <c r="AA3996">
        <v>5</v>
      </c>
      <c r="AB3996">
        <v>5</v>
      </c>
      <c r="AC3996">
        <v>44</v>
      </c>
    </row>
    <row r="3997" spans="1:29">
      <c r="A3997">
        <v>4521</v>
      </c>
      <c r="B3997" t="s">
        <v>806</v>
      </c>
      <c r="C3997" t="s">
        <v>5697</v>
      </c>
      <c r="J3997" t="s">
        <v>1457</v>
      </c>
      <c r="K3997">
        <v>0</v>
      </c>
      <c r="N3997" t="b">
        <v>1</v>
      </c>
      <c r="O3997" t="b">
        <v>0</v>
      </c>
      <c r="P3997" t="b">
        <v>0</v>
      </c>
      <c r="Q3997">
        <v>9</v>
      </c>
      <c r="R3997">
        <v>9</v>
      </c>
      <c r="S3997">
        <v>1</v>
      </c>
      <c r="T3997">
        <v>2</v>
      </c>
      <c r="U3997" t="b">
        <v>1</v>
      </c>
      <c r="V3997" t="s">
        <v>1110</v>
      </c>
      <c r="W3997" t="s">
        <v>5613</v>
      </c>
      <c r="X3997" t="s">
        <v>14554</v>
      </c>
      <c r="Y3997">
        <v>16</v>
      </c>
      <c r="Z3997">
        <v>16</v>
      </c>
      <c r="AA3997">
        <v>6</v>
      </c>
      <c r="AB3997">
        <v>6</v>
      </c>
      <c r="AC3997">
        <v>44</v>
      </c>
    </row>
    <row r="3998" spans="1:29">
      <c r="A3998">
        <v>4522</v>
      </c>
      <c r="B3998" t="s">
        <v>806</v>
      </c>
      <c r="C3998" t="s">
        <v>5698</v>
      </c>
      <c r="J3998" t="s">
        <v>1457</v>
      </c>
      <c r="K3998">
        <v>0</v>
      </c>
      <c r="N3998" t="b">
        <v>1</v>
      </c>
      <c r="O3998" t="b">
        <v>0</v>
      </c>
      <c r="P3998" t="b">
        <v>0</v>
      </c>
      <c r="Q3998">
        <v>9</v>
      </c>
      <c r="R3998">
        <v>9</v>
      </c>
      <c r="S3998">
        <v>1</v>
      </c>
      <c r="T3998">
        <v>2</v>
      </c>
      <c r="U3998" t="b">
        <v>1</v>
      </c>
      <c r="V3998" t="s">
        <v>1110</v>
      </c>
      <c r="W3998" t="s">
        <v>5613</v>
      </c>
      <c r="X3998" t="s">
        <v>14631</v>
      </c>
      <c r="Y3998">
        <v>17</v>
      </c>
      <c r="Z3998">
        <v>17</v>
      </c>
      <c r="AA3998">
        <v>5</v>
      </c>
      <c r="AB3998">
        <v>5</v>
      </c>
      <c r="AC3998">
        <v>44</v>
      </c>
    </row>
    <row r="3999" spans="1:29">
      <c r="A3999">
        <v>4523</v>
      </c>
      <c r="B3999" t="s">
        <v>806</v>
      </c>
      <c r="C3999" t="s">
        <v>5699</v>
      </c>
      <c r="J3999" t="s">
        <v>1457</v>
      </c>
      <c r="K3999">
        <v>0</v>
      </c>
      <c r="N3999" t="b">
        <v>1</v>
      </c>
      <c r="O3999" t="b">
        <v>0</v>
      </c>
      <c r="P3999" t="b">
        <v>0</v>
      </c>
      <c r="Q3999">
        <v>9</v>
      </c>
      <c r="R3999">
        <v>9</v>
      </c>
      <c r="S3999">
        <v>1</v>
      </c>
      <c r="T3999">
        <v>2</v>
      </c>
      <c r="U3999" t="b">
        <v>1</v>
      </c>
      <c r="V3999" t="s">
        <v>1110</v>
      </c>
      <c r="W3999" t="s">
        <v>5613</v>
      </c>
      <c r="X3999" t="s">
        <v>14457</v>
      </c>
      <c r="Y3999">
        <v>17</v>
      </c>
      <c r="Z3999">
        <v>17</v>
      </c>
      <c r="AA3999">
        <v>6</v>
      </c>
      <c r="AB3999">
        <v>6</v>
      </c>
      <c r="AC3999">
        <v>44</v>
      </c>
    </row>
    <row r="4000" spans="1:29">
      <c r="A4000">
        <v>4524</v>
      </c>
      <c r="B4000" t="s">
        <v>806</v>
      </c>
      <c r="C4000" t="s">
        <v>5700</v>
      </c>
      <c r="J4000" t="s">
        <v>1457</v>
      </c>
      <c r="K4000">
        <v>0</v>
      </c>
      <c r="N4000" t="b">
        <v>1</v>
      </c>
      <c r="O4000" t="b">
        <v>0</v>
      </c>
      <c r="P4000" t="b">
        <v>0</v>
      </c>
      <c r="Q4000">
        <v>9</v>
      </c>
      <c r="R4000">
        <v>9</v>
      </c>
      <c r="S4000">
        <v>1</v>
      </c>
      <c r="T4000">
        <v>2</v>
      </c>
      <c r="U4000" t="b">
        <v>1</v>
      </c>
      <c r="V4000" t="s">
        <v>1110</v>
      </c>
      <c r="W4000" t="s">
        <v>5613</v>
      </c>
      <c r="X4000" t="s">
        <v>14634</v>
      </c>
      <c r="Y4000">
        <v>18</v>
      </c>
      <c r="Z4000">
        <v>18</v>
      </c>
      <c r="AA4000">
        <v>5</v>
      </c>
      <c r="AB4000">
        <v>5</v>
      </c>
      <c r="AC4000">
        <v>44</v>
      </c>
    </row>
    <row r="4001" spans="1:29">
      <c r="A4001">
        <v>4525</v>
      </c>
      <c r="B4001" t="s">
        <v>806</v>
      </c>
      <c r="C4001" t="s">
        <v>5701</v>
      </c>
      <c r="J4001" t="s">
        <v>1457</v>
      </c>
      <c r="K4001">
        <v>0</v>
      </c>
      <c r="N4001" t="b">
        <v>1</v>
      </c>
      <c r="O4001" t="b">
        <v>0</v>
      </c>
      <c r="P4001" t="b">
        <v>0</v>
      </c>
      <c r="Q4001">
        <v>9</v>
      </c>
      <c r="R4001">
        <v>9</v>
      </c>
      <c r="S4001">
        <v>1</v>
      </c>
      <c r="T4001">
        <v>2</v>
      </c>
      <c r="U4001" t="b">
        <v>1</v>
      </c>
      <c r="V4001" t="s">
        <v>1110</v>
      </c>
      <c r="W4001" t="s">
        <v>5613</v>
      </c>
      <c r="X4001" t="s">
        <v>14635</v>
      </c>
      <c r="Y4001">
        <v>18</v>
      </c>
      <c r="Z4001">
        <v>18</v>
      </c>
      <c r="AA4001">
        <v>6</v>
      </c>
      <c r="AB4001">
        <v>6</v>
      </c>
      <c r="AC4001">
        <v>44</v>
      </c>
    </row>
    <row r="4002" spans="1:29">
      <c r="A4002">
        <v>4526</v>
      </c>
      <c r="B4002" t="s">
        <v>806</v>
      </c>
      <c r="C4002" t="s">
        <v>5702</v>
      </c>
      <c r="J4002" t="s">
        <v>1457</v>
      </c>
      <c r="K4002">
        <v>0</v>
      </c>
      <c r="N4002" t="b">
        <v>1</v>
      </c>
      <c r="O4002" t="b">
        <v>0</v>
      </c>
      <c r="P4002" t="b">
        <v>0</v>
      </c>
      <c r="Q4002">
        <v>9</v>
      </c>
      <c r="R4002">
        <v>9</v>
      </c>
      <c r="S4002">
        <v>1</v>
      </c>
      <c r="T4002">
        <v>2</v>
      </c>
      <c r="U4002" t="b">
        <v>1</v>
      </c>
      <c r="V4002" t="s">
        <v>1110</v>
      </c>
      <c r="W4002" t="s">
        <v>5613</v>
      </c>
      <c r="X4002" t="s">
        <v>14637</v>
      </c>
      <c r="Y4002">
        <v>19</v>
      </c>
      <c r="Z4002">
        <v>19</v>
      </c>
      <c r="AA4002">
        <v>5</v>
      </c>
      <c r="AB4002">
        <v>5</v>
      </c>
      <c r="AC4002">
        <v>44</v>
      </c>
    </row>
    <row r="4003" spans="1:29">
      <c r="A4003">
        <v>4527</v>
      </c>
      <c r="B4003" t="s">
        <v>806</v>
      </c>
      <c r="C4003" t="s">
        <v>5703</v>
      </c>
      <c r="J4003" t="s">
        <v>1457</v>
      </c>
      <c r="K4003">
        <v>0</v>
      </c>
      <c r="N4003" t="b">
        <v>1</v>
      </c>
      <c r="O4003" t="b">
        <v>0</v>
      </c>
      <c r="P4003" t="b">
        <v>0</v>
      </c>
      <c r="Q4003">
        <v>9</v>
      </c>
      <c r="R4003">
        <v>9</v>
      </c>
      <c r="S4003">
        <v>1</v>
      </c>
      <c r="T4003">
        <v>2</v>
      </c>
      <c r="U4003" t="b">
        <v>1</v>
      </c>
      <c r="V4003" t="s">
        <v>1110</v>
      </c>
      <c r="W4003" t="s">
        <v>5613</v>
      </c>
      <c r="X4003" t="s">
        <v>14638</v>
      </c>
      <c r="Y4003">
        <v>19</v>
      </c>
      <c r="Z4003">
        <v>19</v>
      </c>
      <c r="AA4003">
        <v>6</v>
      </c>
      <c r="AB4003">
        <v>6</v>
      </c>
      <c r="AC4003">
        <v>44</v>
      </c>
    </row>
    <row r="4004" spans="1:29">
      <c r="A4004">
        <v>4528</v>
      </c>
      <c r="B4004" t="s">
        <v>806</v>
      </c>
      <c r="C4004" t="s">
        <v>5704</v>
      </c>
      <c r="J4004" t="s">
        <v>1457</v>
      </c>
      <c r="K4004">
        <v>0</v>
      </c>
      <c r="N4004" t="b">
        <v>1</v>
      </c>
      <c r="O4004" t="b">
        <v>0</v>
      </c>
      <c r="P4004" t="b">
        <v>0</v>
      </c>
      <c r="Q4004">
        <v>9</v>
      </c>
      <c r="R4004">
        <v>9</v>
      </c>
      <c r="S4004">
        <v>1</v>
      </c>
      <c r="T4004">
        <v>2</v>
      </c>
      <c r="U4004" t="b">
        <v>1</v>
      </c>
      <c r="V4004" t="s">
        <v>1110</v>
      </c>
      <c r="W4004" t="s">
        <v>5613</v>
      </c>
      <c r="X4004" t="s">
        <v>14640</v>
      </c>
      <c r="Y4004">
        <v>20</v>
      </c>
      <c r="Z4004">
        <v>20</v>
      </c>
      <c r="AA4004">
        <v>5</v>
      </c>
      <c r="AB4004">
        <v>5</v>
      </c>
      <c r="AC4004">
        <v>44</v>
      </c>
    </row>
    <row r="4005" spans="1:29">
      <c r="A4005">
        <v>4529</v>
      </c>
      <c r="B4005" t="s">
        <v>806</v>
      </c>
      <c r="C4005" t="s">
        <v>5705</v>
      </c>
      <c r="J4005" t="s">
        <v>1457</v>
      </c>
      <c r="K4005">
        <v>0</v>
      </c>
      <c r="N4005" t="b">
        <v>1</v>
      </c>
      <c r="O4005" t="b">
        <v>0</v>
      </c>
      <c r="P4005" t="b">
        <v>0</v>
      </c>
      <c r="Q4005">
        <v>9</v>
      </c>
      <c r="R4005">
        <v>9</v>
      </c>
      <c r="S4005">
        <v>1</v>
      </c>
      <c r="T4005">
        <v>2</v>
      </c>
      <c r="U4005" t="b">
        <v>1</v>
      </c>
      <c r="V4005" t="s">
        <v>1110</v>
      </c>
      <c r="W4005" t="s">
        <v>5613</v>
      </c>
      <c r="X4005" t="s">
        <v>14556</v>
      </c>
      <c r="Y4005">
        <v>20</v>
      </c>
      <c r="Z4005">
        <v>20</v>
      </c>
      <c r="AA4005">
        <v>6</v>
      </c>
      <c r="AB4005">
        <v>6</v>
      </c>
      <c r="AC4005">
        <v>44</v>
      </c>
    </row>
    <row r="4006" spans="1:29">
      <c r="A4006">
        <v>4530</v>
      </c>
      <c r="B4006" t="s">
        <v>806</v>
      </c>
      <c r="C4006" t="s">
        <v>5706</v>
      </c>
      <c r="J4006" t="s">
        <v>1457</v>
      </c>
      <c r="K4006">
        <v>0</v>
      </c>
      <c r="N4006" t="b">
        <v>1</v>
      </c>
      <c r="O4006" t="b">
        <v>0</v>
      </c>
      <c r="P4006" t="b">
        <v>0</v>
      </c>
      <c r="Q4006">
        <v>9</v>
      </c>
      <c r="R4006">
        <v>9</v>
      </c>
      <c r="S4006">
        <v>1</v>
      </c>
      <c r="T4006">
        <v>2</v>
      </c>
      <c r="U4006" t="b">
        <v>1</v>
      </c>
      <c r="V4006" t="s">
        <v>1110</v>
      </c>
      <c r="W4006" t="s">
        <v>5613</v>
      </c>
      <c r="X4006" t="s">
        <v>14643</v>
      </c>
      <c r="Y4006">
        <v>21</v>
      </c>
      <c r="Z4006">
        <v>21</v>
      </c>
      <c r="AA4006">
        <v>5</v>
      </c>
      <c r="AB4006">
        <v>5</v>
      </c>
      <c r="AC4006">
        <v>44</v>
      </c>
    </row>
    <row r="4007" spans="1:29">
      <c r="A4007">
        <v>4531</v>
      </c>
      <c r="B4007" t="s">
        <v>806</v>
      </c>
      <c r="C4007" t="s">
        <v>5707</v>
      </c>
      <c r="J4007" t="s">
        <v>1457</v>
      </c>
      <c r="K4007">
        <v>0</v>
      </c>
      <c r="N4007" t="b">
        <v>1</v>
      </c>
      <c r="O4007" t="b">
        <v>0</v>
      </c>
      <c r="P4007" t="b">
        <v>0</v>
      </c>
      <c r="Q4007">
        <v>9</v>
      </c>
      <c r="R4007">
        <v>9</v>
      </c>
      <c r="S4007">
        <v>1</v>
      </c>
      <c r="T4007">
        <v>2</v>
      </c>
      <c r="U4007" t="b">
        <v>1</v>
      </c>
      <c r="V4007" t="s">
        <v>1110</v>
      </c>
      <c r="W4007" t="s">
        <v>5613</v>
      </c>
      <c r="X4007" t="s">
        <v>14557</v>
      </c>
      <c r="Y4007">
        <v>21</v>
      </c>
      <c r="Z4007">
        <v>21</v>
      </c>
      <c r="AA4007">
        <v>6</v>
      </c>
      <c r="AB4007">
        <v>6</v>
      </c>
      <c r="AC4007">
        <v>44</v>
      </c>
    </row>
    <row r="4008" spans="1:29">
      <c r="A4008">
        <v>4532</v>
      </c>
      <c r="B4008" t="s">
        <v>806</v>
      </c>
      <c r="C4008" t="s">
        <v>5708</v>
      </c>
      <c r="J4008" t="s">
        <v>1457</v>
      </c>
      <c r="K4008">
        <v>0</v>
      </c>
      <c r="N4008" t="b">
        <v>1</v>
      </c>
      <c r="O4008" t="b">
        <v>0</v>
      </c>
      <c r="P4008" t="b">
        <v>0</v>
      </c>
      <c r="Q4008">
        <v>9</v>
      </c>
      <c r="R4008">
        <v>9</v>
      </c>
      <c r="S4008">
        <v>1</v>
      </c>
      <c r="T4008">
        <v>2</v>
      </c>
      <c r="U4008" t="b">
        <v>1</v>
      </c>
      <c r="V4008" t="s">
        <v>1110</v>
      </c>
      <c r="W4008" t="s">
        <v>5613</v>
      </c>
      <c r="X4008" t="s">
        <v>14645</v>
      </c>
      <c r="Y4008">
        <v>22</v>
      </c>
      <c r="Z4008">
        <v>22</v>
      </c>
      <c r="AA4008">
        <v>5</v>
      </c>
      <c r="AB4008">
        <v>5</v>
      </c>
      <c r="AC4008">
        <v>44</v>
      </c>
    </row>
    <row r="4009" spans="1:29">
      <c r="A4009">
        <v>4533</v>
      </c>
      <c r="B4009" t="s">
        <v>806</v>
      </c>
      <c r="C4009" t="s">
        <v>5709</v>
      </c>
      <c r="J4009" t="s">
        <v>1457</v>
      </c>
      <c r="K4009">
        <v>0</v>
      </c>
      <c r="N4009" t="b">
        <v>1</v>
      </c>
      <c r="O4009" t="b">
        <v>0</v>
      </c>
      <c r="P4009" t="b">
        <v>0</v>
      </c>
      <c r="Q4009">
        <v>9</v>
      </c>
      <c r="R4009">
        <v>9</v>
      </c>
      <c r="S4009">
        <v>1</v>
      </c>
      <c r="T4009">
        <v>2</v>
      </c>
      <c r="U4009" t="b">
        <v>1</v>
      </c>
      <c r="V4009" t="s">
        <v>1110</v>
      </c>
      <c r="W4009" t="s">
        <v>5613</v>
      </c>
      <c r="X4009" t="s">
        <v>14558</v>
      </c>
      <c r="Y4009">
        <v>22</v>
      </c>
      <c r="Z4009">
        <v>22</v>
      </c>
      <c r="AA4009">
        <v>6</v>
      </c>
      <c r="AB4009">
        <v>6</v>
      </c>
      <c r="AC4009">
        <v>44</v>
      </c>
    </row>
    <row r="4010" spans="1:29">
      <c r="A4010">
        <v>4534</v>
      </c>
      <c r="B4010" t="s">
        <v>806</v>
      </c>
      <c r="C4010" t="s">
        <v>5710</v>
      </c>
      <c r="J4010" t="s">
        <v>1457</v>
      </c>
      <c r="K4010">
        <v>0</v>
      </c>
      <c r="N4010" t="b">
        <v>1</v>
      </c>
      <c r="O4010" t="b">
        <v>0</v>
      </c>
      <c r="P4010" t="b">
        <v>0</v>
      </c>
      <c r="Q4010">
        <v>9</v>
      </c>
      <c r="R4010">
        <v>9</v>
      </c>
      <c r="S4010">
        <v>1</v>
      </c>
      <c r="T4010">
        <v>2</v>
      </c>
      <c r="U4010" t="b">
        <v>1</v>
      </c>
      <c r="V4010" t="s">
        <v>1110</v>
      </c>
      <c r="W4010" t="s">
        <v>5613</v>
      </c>
      <c r="X4010" t="s">
        <v>14647</v>
      </c>
      <c r="Y4010">
        <v>23</v>
      </c>
      <c r="Z4010">
        <v>23</v>
      </c>
      <c r="AA4010">
        <v>5</v>
      </c>
      <c r="AB4010">
        <v>5</v>
      </c>
      <c r="AC4010">
        <v>44</v>
      </c>
    </row>
    <row r="4011" spans="1:29">
      <c r="A4011">
        <v>4535</v>
      </c>
      <c r="B4011" t="s">
        <v>806</v>
      </c>
      <c r="C4011" t="s">
        <v>5711</v>
      </c>
      <c r="J4011" t="s">
        <v>1457</v>
      </c>
      <c r="K4011">
        <v>0</v>
      </c>
      <c r="N4011" t="b">
        <v>1</v>
      </c>
      <c r="O4011" t="b">
        <v>0</v>
      </c>
      <c r="P4011" t="b">
        <v>0</v>
      </c>
      <c r="Q4011">
        <v>9</v>
      </c>
      <c r="R4011">
        <v>9</v>
      </c>
      <c r="S4011">
        <v>1</v>
      </c>
      <c r="T4011">
        <v>2</v>
      </c>
      <c r="U4011" t="b">
        <v>1</v>
      </c>
      <c r="V4011" t="s">
        <v>1110</v>
      </c>
      <c r="W4011" t="s">
        <v>5613</v>
      </c>
      <c r="X4011" t="s">
        <v>14559</v>
      </c>
      <c r="Y4011">
        <v>23</v>
      </c>
      <c r="Z4011">
        <v>23</v>
      </c>
      <c r="AA4011">
        <v>6</v>
      </c>
      <c r="AB4011">
        <v>6</v>
      </c>
      <c r="AC4011">
        <v>44</v>
      </c>
    </row>
    <row r="4012" spans="1:29">
      <c r="A4012">
        <v>4536</v>
      </c>
      <c r="B4012" t="s">
        <v>806</v>
      </c>
      <c r="C4012" t="s">
        <v>5712</v>
      </c>
      <c r="J4012" t="s">
        <v>1457</v>
      </c>
      <c r="K4012">
        <v>0</v>
      </c>
      <c r="N4012" t="b">
        <v>1</v>
      </c>
      <c r="O4012" t="b">
        <v>0</v>
      </c>
      <c r="P4012" t="b">
        <v>0</v>
      </c>
      <c r="Q4012">
        <v>9</v>
      </c>
      <c r="R4012">
        <v>9</v>
      </c>
      <c r="S4012">
        <v>1</v>
      </c>
      <c r="T4012">
        <v>2</v>
      </c>
      <c r="U4012" t="b">
        <v>1</v>
      </c>
      <c r="V4012" t="s">
        <v>1110</v>
      </c>
      <c r="W4012" t="s">
        <v>5613</v>
      </c>
      <c r="X4012" t="s">
        <v>14649</v>
      </c>
      <c r="Y4012">
        <v>24</v>
      </c>
      <c r="Z4012">
        <v>24</v>
      </c>
      <c r="AA4012">
        <v>5</v>
      </c>
      <c r="AB4012">
        <v>5</v>
      </c>
      <c r="AC4012">
        <v>44</v>
      </c>
    </row>
    <row r="4013" spans="1:29">
      <c r="A4013">
        <v>4537</v>
      </c>
      <c r="B4013" t="s">
        <v>806</v>
      </c>
      <c r="C4013" t="s">
        <v>5713</v>
      </c>
      <c r="J4013" t="s">
        <v>1457</v>
      </c>
      <c r="K4013">
        <v>0</v>
      </c>
      <c r="N4013" t="b">
        <v>1</v>
      </c>
      <c r="O4013" t="b">
        <v>0</v>
      </c>
      <c r="P4013" t="b">
        <v>0</v>
      </c>
      <c r="Q4013">
        <v>9</v>
      </c>
      <c r="R4013">
        <v>9</v>
      </c>
      <c r="S4013">
        <v>1</v>
      </c>
      <c r="T4013">
        <v>2</v>
      </c>
      <c r="U4013" t="b">
        <v>1</v>
      </c>
      <c r="V4013" t="s">
        <v>1110</v>
      </c>
      <c r="W4013" t="s">
        <v>5613</v>
      </c>
      <c r="X4013" t="s">
        <v>14560</v>
      </c>
      <c r="Y4013">
        <v>24</v>
      </c>
      <c r="Z4013">
        <v>24</v>
      </c>
      <c r="AA4013">
        <v>6</v>
      </c>
      <c r="AB4013">
        <v>6</v>
      </c>
      <c r="AC4013">
        <v>44</v>
      </c>
    </row>
    <row r="4014" spans="1:29">
      <c r="A4014">
        <v>4538</v>
      </c>
      <c r="B4014" t="s">
        <v>806</v>
      </c>
      <c r="C4014" t="s">
        <v>5714</v>
      </c>
      <c r="J4014" t="s">
        <v>1457</v>
      </c>
      <c r="K4014">
        <v>0</v>
      </c>
      <c r="N4014" t="b">
        <v>1</v>
      </c>
      <c r="O4014" t="b">
        <v>0</v>
      </c>
      <c r="P4014" t="b">
        <v>0</v>
      </c>
      <c r="Q4014">
        <v>9</v>
      </c>
      <c r="R4014">
        <v>9</v>
      </c>
      <c r="S4014">
        <v>1</v>
      </c>
      <c r="T4014">
        <v>2</v>
      </c>
      <c r="U4014" t="b">
        <v>1</v>
      </c>
      <c r="V4014" t="s">
        <v>1110</v>
      </c>
      <c r="W4014" t="s">
        <v>5613</v>
      </c>
      <c r="X4014" t="s">
        <v>14652</v>
      </c>
      <c r="Y4014">
        <v>25</v>
      </c>
      <c r="Z4014">
        <v>25</v>
      </c>
      <c r="AA4014">
        <v>5</v>
      </c>
      <c r="AB4014">
        <v>5</v>
      </c>
      <c r="AC4014">
        <v>44</v>
      </c>
    </row>
    <row r="4015" spans="1:29">
      <c r="A4015">
        <v>4539</v>
      </c>
      <c r="B4015" t="s">
        <v>806</v>
      </c>
      <c r="C4015" t="s">
        <v>5715</v>
      </c>
      <c r="J4015" t="s">
        <v>1457</v>
      </c>
      <c r="K4015">
        <v>0</v>
      </c>
      <c r="N4015" t="b">
        <v>1</v>
      </c>
      <c r="O4015" t="b">
        <v>0</v>
      </c>
      <c r="P4015" t="b">
        <v>0</v>
      </c>
      <c r="Q4015">
        <v>9</v>
      </c>
      <c r="R4015">
        <v>9</v>
      </c>
      <c r="S4015">
        <v>1</v>
      </c>
      <c r="T4015">
        <v>2</v>
      </c>
      <c r="U4015" t="b">
        <v>1</v>
      </c>
      <c r="V4015" t="s">
        <v>1110</v>
      </c>
      <c r="W4015" t="s">
        <v>5613</v>
      </c>
      <c r="X4015" t="s">
        <v>14465</v>
      </c>
      <c r="Y4015">
        <v>25</v>
      </c>
      <c r="Z4015">
        <v>25</v>
      </c>
      <c r="AA4015">
        <v>6</v>
      </c>
      <c r="AB4015">
        <v>6</v>
      </c>
      <c r="AC4015">
        <v>44</v>
      </c>
    </row>
    <row r="4016" spans="1:29">
      <c r="A4016">
        <v>4540</v>
      </c>
      <c r="B4016" t="s">
        <v>806</v>
      </c>
      <c r="C4016" t="s">
        <v>5716</v>
      </c>
      <c r="J4016" t="s">
        <v>1457</v>
      </c>
      <c r="K4016">
        <v>0</v>
      </c>
      <c r="N4016" t="b">
        <v>1</v>
      </c>
      <c r="O4016" t="b">
        <v>0</v>
      </c>
      <c r="P4016" t="b">
        <v>0</v>
      </c>
      <c r="Q4016">
        <v>9</v>
      </c>
      <c r="R4016">
        <v>9</v>
      </c>
      <c r="S4016">
        <v>1</v>
      </c>
      <c r="T4016">
        <v>2</v>
      </c>
      <c r="U4016" t="b">
        <v>1</v>
      </c>
      <c r="V4016" t="s">
        <v>1110</v>
      </c>
      <c r="W4016" t="s">
        <v>5613</v>
      </c>
      <c r="X4016" t="s">
        <v>14654</v>
      </c>
      <c r="Y4016">
        <v>26</v>
      </c>
      <c r="Z4016">
        <v>26</v>
      </c>
      <c r="AA4016">
        <v>5</v>
      </c>
      <c r="AB4016">
        <v>5</v>
      </c>
      <c r="AC4016">
        <v>44</v>
      </c>
    </row>
    <row r="4017" spans="1:29">
      <c r="A4017">
        <v>4541</v>
      </c>
      <c r="B4017" t="s">
        <v>806</v>
      </c>
      <c r="C4017" t="s">
        <v>5717</v>
      </c>
      <c r="J4017" t="s">
        <v>1457</v>
      </c>
      <c r="K4017">
        <v>0</v>
      </c>
      <c r="N4017" t="b">
        <v>1</v>
      </c>
      <c r="O4017" t="b">
        <v>0</v>
      </c>
      <c r="P4017" t="b">
        <v>0</v>
      </c>
      <c r="Q4017">
        <v>9</v>
      </c>
      <c r="R4017">
        <v>9</v>
      </c>
      <c r="S4017">
        <v>1</v>
      </c>
      <c r="T4017">
        <v>2</v>
      </c>
      <c r="U4017" t="b">
        <v>1</v>
      </c>
      <c r="V4017" t="s">
        <v>1110</v>
      </c>
      <c r="W4017" t="s">
        <v>5613</v>
      </c>
      <c r="X4017" t="s">
        <v>14561</v>
      </c>
      <c r="Y4017">
        <v>26</v>
      </c>
      <c r="Z4017">
        <v>26</v>
      </c>
      <c r="AA4017">
        <v>6</v>
      </c>
      <c r="AB4017">
        <v>6</v>
      </c>
      <c r="AC4017">
        <v>44</v>
      </c>
    </row>
    <row r="4018" spans="1:29">
      <c r="A4018">
        <v>4542</v>
      </c>
      <c r="B4018" t="s">
        <v>806</v>
      </c>
      <c r="C4018" t="s">
        <v>5718</v>
      </c>
      <c r="J4018" t="s">
        <v>1457</v>
      </c>
      <c r="K4018">
        <v>0</v>
      </c>
      <c r="N4018" t="b">
        <v>1</v>
      </c>
      <c r="O4018" t="b">
        <v>0</v>
      </c>
      <c r="P4018" t="b">
        <v>0</v>
      </c>
      <c r="Q4018">
        <v>9</v>
      </c>
      <c r="R4018">
        <v>9</v>
      </c>
      <c r="S4018">
        <v>1</v>
      </c>
      <c r="T4018">
        <v>2</v>
      </c>
      <c r="U4018" t="b">
        <v>1</v>
      </c>
      <c r="V4018" t="s">
        <v>1110</v>
      </c>
      <c r="W4018" t="s">
        <v>5613</v>
      </c>
      <c r="X4018" t="s">
        <v>14766</v>
      </c>
      <c r="Y4018">
        <v>27</v>
      </c>
      <c r="Z4018">
        <v>27</v>
      </c>
      <c r="AA4018">
        <v>5</v>
      </c>
      <c r="AB4018">
        <v>5</v>
      </c>
      <c r="AC4018">
        <v>44</v>
      </c>
    </row>
    <row r="4019" spans="1:29">
      <c r="A4019">
        <v>4543</v>
      </c>
      <c r="B4019" t="s">
        <v>806</v>
      </c>
      <c r="C4019" t="s">
        <v>5719</v>
      </c>
      <c r="J4019" t="s">
        <v>1457</v>
      </c>
      <c r="K4019">
        <v>0</v>
      </c>
      <c r="N4019" t="b">
        <v>1</v>
      </c>
      <c r="O4019" t="b">
        <v>0</v>
      </c>
      <c r="P4019" t="b">
        <v>0</v>
      </c>
      <c r="Q4019">
        <v>9</v>
      </c>
      <c r="R4019">
        <v>9</v>
      </c>
      <c r="S4019">
        <v>1</v>
      </c>
      <c r="T4019">
        <v>2</v>
      </c>
      <c r="U4019" t="b">
        <v>1</v>
      </c>
      <c r="V4019" t="s">
        <v>1110</v>
      </c>
      <c r="W4019" t="s">
        <v>5613</v>
      </c>
      <c r="X4019" t="s">
        <v>14562</v>
      </c>
      <c r="Y4019">
        <v>27</v>
      </c>
      <c r="Z4019">
        <v>27</v>
      </c>
      <c r="AA4019">
        <v>6</v>
      </c>
      <c r="AB4019">
        <v>6</v>
      </c>
      <c r="AC4019">
        <v>44</v>
      </c>
    </row>
    <row r="4020" spans="1:29">
      <c r="A4020">
        <v>4544</v>
      </c>
      <c r="B4020" t="s">
        <v>806</v>
      </c>
      <c r="C4020" t="s">
        <v>5720</v>
      </c>
      <c r="J4020" t="s">
        <v>1457</v>
      </c>
      <c r="K4020">
        <v>0</v>
      </c>
      <c r="N4020" t="b">
        <v>1</v>
      </c>
      <c r="O4020" t="b">
        <v>0</v>
      </c>
      <c r="P4020" t="b">
        <v>0</v>
      </c>
      <c r="Q4020">
        <v>9</v>
      </c>
      <c r="R4020">
        <v>9</v>
      </c>
      <c r="S4020">
        <v>1</v>
      </c>
      <c r="T4020">
        <v>2</v>
      </c>
      <c r="U4020" t="b">
        <v>1</v>
      </c>
      <c r="V4020" t="s">
        <v>1110</v>
      </c>
      <c r="W4020" t="s">
        <v>5613</v>
      </c>
      <c r="X4020" t="s">
        <v>14690</v>
      </c>
      <c r="Y4020">
        <v>28</v>
      </c>
      <c r="Z4020">
        <v>28</v>
      </c>
      <c r="AA4020">
        <v>5</v>
      </c>
      <c r="AB4020">
        <v>5</v>
      </c>
      <c r="AC4020">
        <v>44</v>
      </c>
    </row>
    <row r="4021" spans="1:29">
      <c r="A4021">
        <v>4545</v>
      </c>
      <c r="B4021" t="s">
        <v>806</v>
      </c>
      <c r="C4021" t="s">
        <v>5721</v>
      </c>
      <c r="J4021" t="s">
        <v>1457</v>
      </c>
      <c r="K4021">
        <v>0</v>
      </c>
      <c r="N4021" t="b">
        <v>1</v>
      </c>
      <c r="O4021" t="b">
        <v>0</v>
      </c>
      <c r="P4021" t="b">
        <v>0</v>
      </c>
      <c r="Q4021">
        <v>9</v>
      </c>
      <c r="R4021">
        <v>9</v>
      </c>
      <c r="S4021">
        <v>1</v>
      </c>
      <c r="T4021">
        <v>2</v>
      </c>
      <c r="U4021" t="b">
        <v>1</v>
      </c>
      <c r="V4021" t="s">
        <v>1110</v>
      </c>
      <c r="W4021" t="s">
        <v>5613</v>
      </c>
      <c r="X4021" t="s">
        <v>14563</v>
      </c>
      <c r="Y4021">
        <v>28</v>
      </c>
      <c r="Z4021">
        <v>28</v>
      </c>
      <c r="AA4021">
        <v>6</v>
      </c>
      <c r="AB4021">
        <v>6</v>
      </c>
      <c r="AC4021">
        <v>44</v>
      </c>
    </row>
    <row r="4022" spans="1:29">
      <c r="A4022">
        <v>4546</v>
      </c>
      <c r="B4022" t="s">
        <v>806</v>
      </c>
      <c r="C4022" t="s">
        <v>5722</v>
      </c>
      <c r="J4022" t="s">
        <v>1457</v>
      </c>
      <c r="K4022">
        <v>0</v>
      </c>
      <c r="N4022" t="b">
        <v>1</v>
      </c>
      <c r="O4022" t="b">
        <v>0</v>
      </c>
      <c r="P4022" t="b">
        <v>0</v>
      </c>
      <c r="Q4022">
        <v>9</v>
      </c>
      <c r="R4022">
        <v>9</v>
      </c>
      <c r="S4022">
        <v>1</v>
      </c>
      <c r="T4022">
        <v>2</v>
      </c>
      <c r="U4022" t="b">
        <v>1</v>
      </c>
      <c r="V4022" t="s">
        <v>1110</v>
      </c>
      <c r="W4022" t="s">
        <v>5613</v>
      </c>
      <c r="X4022" t="s">
        <v>14768</v>
      </c>
      <c r="Y4022">
        <v>29</v>
      </c>
      <c r="Z4022">
        <v>29</v>
      </c>
      <c r="AA4022">
        <v>5</v>
      </c>
      <c r="AB4022">
        <v>5</v>
      </c>
      <c r="AC4022">
        <v>44</v>
      </c>
    </row>
    <row r="4023" spans="1:29">
      <c r="A4023">
        <v>4547</v>
      </c>
      <c r="B4023" t="s">
        <v>806</v>
      </c>
      <c r="C4023" t="s">
        <v>5723</v>
      </c>
      <c r="J4023" t="s">
        <v>1457</v>
      </c>
      <c r="K4023">
        <v>0</v>
      </c>
      <c r="N4023" t="b">
        <v>1</v>
      </c>
      <c r="O4023" t="b">
        <v>0</v>
      </c>
      <c r="P4023" t="b">
        <v>0</v>
      </c>
      <c r="Q4023">
        <v>9</v>
      </c>
      <c r="R4023">
        <v>9</v>
      </c>
      <c r="S4023">
        <v>1</v>
      </c>
      <c r="T4023">
        <v>2</v>
      </c>
      <c r="U4023" t="b">
        <v>1</v>
      </c>
      <c r="V4023" t="s">
        <v>1110</v>
      </c>
      <c r="W4023" t="s">
        <v>5613</v>
      </c>
      <c r="X4023" t="s">
        <v>14564</v>
      </c>
      <c r="Y4023">
        <v>29</v>
      </c>
      <c r="Z4023">
        <v>29</v>
      </c>
      <c r="AA4023">
        <v>6</v>
      </c>
      <c r="AB4023">
        <v>6</v>
      </c>
      <c r="AC4023">
        <v>44</v>
      </c>
    </row>
    <row r="4024" spans="1:29">
      <c r="A4024">
        <v>4548</v>
      </c>
      <c r="B4024" t="s">
        <v>806</v>
      </c>
      <c r="C4024" t="s">
        <v>5724</v>
      </c>
      <c r="J4024" t="s">
        <v>1457</v>
      </c>
      <c r="K4024">
        <v>0</v>
      </c>
      <c r="N4024" t="b">
        <v>1</v>
      </c>
      <c r="O4024" t="b">
        <v>0</v>
      </c>
      <c r="P4024" t="b">
        <v>0</v>
      </c>
      <c r="Q4024">
        <v>9</v>
      </c>
      <c r="R4024">
        <v>9</v>
      </c>
      <c r="S4024">
        <v>1</v>
      </c>
      <c r="T4024">
        <v>2</v>
      </c>
      <c r="U4024" t="b">
        <v>1</v>
      </c>
      <c r="V4024" t="s">
        <v>1110</v>
      </c>
      <c r="W4024" t="s">
        <v>5613</v>
      </c>
      <c r="X4024" t="s">
        <v>14555</v>
      </c>
      <c r="Y4024">
        <v>30</v>
      </c>
      <c r="Z4024">
        <v>30</v>
      </c>
      <c r="AA4024">
        <v>5</v>
      </c>
      <c r="AB4024">
        <v>5</v>
      </c>
      <c r="AC4024">
        <v>44</v>
      </c>
    </row>
    <row r="4025" spans="1:29">
      <c r="A4025">
        <v>4549</v>
      </c>
      <c r="B4025" t="s">
        <v>806</v>
      </c>
      <c r="C4025" t="s">
        <v>5725</v>
      </c>
      <c r="J4025" t="s">
        <v>1457</v>
      </c>
      <c r="K4025">
        <v>0</v>
      </c>
      <c r="N4025" t="b">
        <v>1</v>
      </c>
      <c r="O4025" t="b">
        <v>0</v>
      </c>
      <c r="P4025" t="b">
        <v>0</v>
      </c>
      <c r="Q4025">
        <v>9</v>
      </c>
      <c r="R4025">
        <v>9</v>
      </c>
      <c r="S4025">
        <v>1</v>
      </c>
      <c r="T4025">
        <v>2</v>
      </c>
      <c r="U4025" t="b">
        <v>1</v>
      </c>
      <c r="V4025" t="s">
        <v>1110</v>
      </c>
      <c r="W4025" t="s">
        <v>5613</v>
      </c>
      <c r="X4025" t="s">
        <v>14565</v>
      </c>
      <c r="Y4025">
        <v>30</v>
      </c>
      <c r="Z4025">
        <v>30</v>
      </c>
      <c r="AA4025">
        <v>6</v>
      </c>
      <c r="AB4025">
        <v>6</v>
      </c>
      <c r="AC4025">
        <v>44</v>
      </c>
    </row>
    <row r="4026" spans="1:29">
      <c r="A4026">
        <v>4550</v>
      </c>
      <c r="B4026" t="s">
        <v>806</v>
      </c>
      <c r="C4026" t="s">
        <v>5726</v>
      </c>
      <c r="J4026" t="s">
        <v>1457</v>
      </c>
      <c r="K4026">
        <v>0</v>
      </c>
      <c r="N4026" t="b">
        <v>1</v>
      </c>
      <c r="O4026" t="b">
        <v>0</v>
      </c>
      <c r="P4026" t="b">
        <v>0</v>
      </c>
      <c r="Q4026">
        <v>9</v>
      </c>
      <c r="R4026">
        <v>9</v>
      </c>
      <c r="S4026">
        <v>1</v>
      </c>
      <c r="T4026">
        <v>2</v>
      </c>
      <c r="U4026" t="b">
        <v>1</v>
      </c>
      <c r="V4026" t="s">
        <v>1110</v>
      </c>
      <c r="W4026" t="s">
        <v>5613</v>
      </c>
      <c r="X4026" t="s">
        <v>14771</v>
      </c>
      <c r="Y4026">
        <v>31</v>
      </c>
      <c r="Z4026">
        <v>31</v>
      </c>
      <c r="AA4026">
        <v>5</v>
      </c>
      <c r="AB4026">
        <v>5</v>
      </c>
      <c r="AC4026">
        <v>44</v>
      </c>
    </row>
    <row r="4027" spans="1:29">
      <c r="A4027">
        <v>4551</v>
      </c>
      <c r="B4027" t="s">
        <v>806</v>
      </c>
      <c r="C4027" t="s">
        <v>5727</v>
      </c>
      <c r="J4027" t="s">
        <v>1457</v>
      </c>
      <c r="K4027">
        <v>0</v>
      </c>
      <c r="N4027" t="b">
        <v>1</v>
      </c>
      <c r="O4027" t="b">
        <v>0</v>
      </c>
      <c r="P4027" t="b">
        <v>0</v>
      </c>
      <c r="Q4027">
        <v>9</v>
      </c>
      <c r="R4027">
        <v>9</v>
      </c>
      <c r="S4027">
        <v>1</v>
      </c>
      <c r="T4027">
        <v>2</v>
      </c>
      <c r="U4027" t="b">
        <v>1</v>
      </c>
      <c r="V4027" t="s">
        <v>1110</v>
      </c>
      <c r="W4027" t="s">
        <v>5613</v>
      </c>
      <c r="X4027" t="s">
        <v>14772</v>
      </c>
      <c r="Y4027">
        <v>31</v>
      </c>
      <c r="Z4027">
        <v>31</v>
      </c>
      <c r="AA4027">
        <v>6</v>
      </c>
      <c r="AB4027">
        <v>6</v>
      </c>
      <c r="AC4027">
        <v>44</v>
      </c>
    </row>
    <row r="4028" spans="1:29">
      <c r="A4028">
        <v>4552</v>
      </c>
      <c r="B4028" t="s">
        <v>806</v>
      </c>
      <c r="C4028" t="s">
        <v>5728</v>
      </c>
      <c r="J4028" t="s">
        <v>1457</v>
      </c>
      <c r="K4028">
        <v>0</v>
      </c>
      <c r="N4028" t="b">
        <v>1</v>
      </c>
      <c r="O4028" t="b">
        <v>0</v>
      </c>
      <c r="P4028" t="b">
        <v>0</v>
      </c>
      <c r="Q4028">
        <v>9</v>
      </c>
      <c r="R4028">
        <v>9</v>
      </c>
      <c r="S4028">
        <v>1</v>
      </c>
      <c r="T4028">
        <v>2</v>
      </c>
      <c r="U4028" t="b">
        <v>1</v>
      </c>
      <c r="V4028" t="s">
        <v>1110</v>
      </c>
      <c r="W4028" t="s">
        <v>5613</v>
      </c>
      <c r="X4028" t="s">
        <v>14794</v>
      </c>
      <c r="Y4028">
        <v>32</v>
      </c>
      <c r="Z4028">
        <v>32</v>
      </c>
      <c r="AA4028">
        <v>5</v>
      </c>
      <c r="AB4028">
        <v>5</v>
      </c>
      <c r="AC4028">
        <v>44</v>
      </c>
    </row>
    <row r="4029" spans="1:29">
      <c r="A4029">
        <v>4553</v>
      </c>
      <c r="B4029" t="s">
        <v>806</v>
      </c>
      <c r="C4029" t="s">
        <v>5729</v>
      </c>
      <c r="J4029" t="s">
        <v>1457</v>
      </c>
      <c r="K4029">
        <v>0</v>
      </c>
      <c r="N4029" t="b">
        <v>1</v>
      </c>
      <c r="O4029" t="b">
        <v>0</v>
      </c>
      <c r="P4029" t="b">
        <v>0</v>
      </c>
      <c r="Q4029">
        <v>9</v>
      </c>
      <c r="R4029">
        <v>9</v>
      </c>
      <c r="S4029">
        <v>1</v>
      </c>
      <c r="T4029">
        <v>2</v>
      </c>
      <c r="U4029" t="b">
        <v>1</v>
      </c>
      <c r="V4029" t="s">
        <v>1110</v>
      </c>
      <c r="W4029" t="s">
        <v>5613</v>
      </c>
      <c r="X4029" t="s">
        <v>14799</v>
      </c>
      <c r="Y4029">
        <v>32</v>
      </c>
      <c r="Z4029">
        <v>32</v>
      </c>
      <c r="AA4029">
        <v>6</v>
      </c>
      <c r="AB4029">
        <v>6</v>
      </c>
      <c r="AC4029">
        <v>44</v>
      </c>
    </row>
    <row r="4030" spans="1:29">
      <c r="A4030">
        <v>4554</v>
      </c>
      <c r="B4030" t="s">
        <v>806</v>
      </c>
      <c r="C4030" t="s">
        <v>5730</v>
      </c>
      <c r="J4030" t="s">
        <v>1457</v>
      </c>
      <c r="K4030">
        <v>0</v>
      </c>
      <c r="N4030" t="b">
        <v>1</v>
      </c>
      <c r="O4030" t="b">
        <v>0</v>
      </c>
      <c r="P4030" t="b">
        <v>0</v>
      </c>
      <c r="Q4030">
        <v>9</v>
      </c>
      <c r="R4030">
        <v>9</v>
      </c>
      <c r="S4030">
        <v>1</v>
      </c>
      <c r="T4030">
        <v>2</v>
      </c>
      <c r="U4030" t="b">
        <v>1</v>
      </c>
      <c r="V4030" t="s">
        <v>1110</v>
      </c>
      <c r="W4030" t="s">
        <v>5613</v>
      </c>
      <c r="X4030" t="s">
        <v>14796</v>
      </c>
      <c r="Y4030">
        <v>33</v>
      </c>
      <c r="Z4030">
        <v>33</v>
      </c>
      <c r="AA4030">
        <v>5</v>
      </c>
      <c r="AB4030">
        <v>5</v>
      </c>
      <c r="AC4030">
        <v>44</v>
      </c>
    </row>
    <row r="4031" spans="1:29">
      <c r="A4031">
        <v>4555</v>
      </c>
      <c r="B4031" t="s">
        <v>806</v>
      </c>
      <c r="C4031" t="s">
        <v>5731</v>
      </c>
      <c r="J4031" t="s">
        <v>1457</v>
      </c>
      <c r="K4031">
        <v>0</v>
      </c>
      <c r="N4031" t="b">
        <v>1</v>
      </c>
      <c r="O4031" t="b">
        <v>0</v>
      </c>
      <c r="P4031" t="b">
        <v>0</v>
      </c>
      <c r="Q4031">
        <v>9</v>
      </c>
      <c r="R4031">
        <v>9</v>
      </c>
      <c r="S4031">
        <v>1</v>
      </c>
      <c r="T4031">
        <v>2</v>
      </c>
      <c r="U4031" t="b">
        <v>1</v>
      </c>
      <c r="V4031" t="s">
        <v>1110</v>
      </c>
      <c r="W4031" t="s">
        <v>5613</v>
      </c>
      <c r="X4031" t="s">
        <v>14542</v>
      </c>
      <c r="Y4031">
        <v>33</v>
      </c>
      <c r="Z4031">
        <v>33</v>
      </c>
      <c r="AA4031">
        <v>6</v>
      </c>
      <c r="AB4031">
        <v>6</v>
      </c>
      <c r="AC4031">
        <v>44</v>
      </c>
    </row>
    <row r="4032" spans="1:29">
      <c r="A4032">
        <v>4556</v>
      </c>
      <c r="B4032" t="s">
        <v>806</v>
      </c>
      <c r="C4032" t="s">
        <v>5732</v>
      </c>
      <c r="J4032" t="s">
        <v>1457</v>
      </c>
      <c r="K4032">
        <v>0</v>
      </c>
      <c r="N4032" t="b">
        <v>1</v>
      </c>
      <c r="O4032" t="b">
        <v>0</v>
      </c>
      <c r="P4032" t="b">
        <v>0</v>
      </c>
      <c r="Q4032">
        <v>9</v>
      </c>
      <c r="R4032">
        <v>9</v>
      </c>
      <c r="S4032">
        <v>1</v>
      </c>
      <c r="T4032">
        <v>2</v>
      </c>
      <c r="U4032" t="b">
        <v>1</v>
      </c>
      <c r="V4032" t="s">
        <v>1110</v>
      </c>
      <c r="W4032" t="s">
        <v>5613</v>
      </c>
      <c r="X4032" t="s">
        <v>14798</v>
      </c>
      <c r="Y4032">
        <v>34</v>
      </c>
      <c r="Z4032">
        <v>34</v>
      </c>
      <c r="AA4032">
        <v>5</v>
      </c>
      <c r="AB4032">
        <v>5</v>
      </c>
      <c r="AC4032">
        <v>44</v>
      </c>
    </row>
    <row r="4033" spans="1:29">
      <c r="A4033">
        <v>4557</v>
      </c>
      <c r="B4033" t="s">
        <v>806</v>
      </c>
      <c r="C4033" t="s">
        <v>5733</v>
      </c>
      <c r="J4033" t="s">
        <v>1457</v>
      </c>
      <c r="K4033">
        <v>0</v>
      </c>
      <c r="N4033" t="b">
        <v>1</v>
      </c>
      <c r="O4033" t="b">
        <v>0</v>
      </c>
      <c r="P4033" t="b">
        <v>0</v>
      </c>
      <c r="Q4033">
        <v>9</v>
      </c>
      <c r="R4033">
        <v>9</v>
      </c>
      <c r="S4033">
        <v>1</v>
      </c>
      <c r="T4033">
        <v>2</v>
      </c>
      <c r="U4033" t="b">
        <v>1</v>
      </c>
      <c r="V4033" t="s">
        <v>1110</v>
      </c>
      <c r="W4033" t="s">
        <v>5613</v>
      </c>
      <c r="X4033" t="s">
        <v>14543</v>
      </c>
      <c r="Y4033">
        <v>34</v>
      </c>
      <c r="Z4033">
        <v>34</v>
      </c>
      <c r="AA4033">
        <v>6</v>
      </c>
      <c r="AB4033">
        <v>6</v>
      </c>
      <c r="AC4033">
        <v>44</v>
      </c>
    </row>
    <row r="4034" spans="1:29">
      <c r="A4034">
        <v>4558</v>
      </c>
      <c r="B4034" t="s">
        <v>806</v>
      </c>
      <c r="C4034" t="s">
        <v>5734</v>
      </c>
      <c r="J4034" t="s">
        <v>1457</v>
      </c>
      <c r="K4034">
        <v>0</v>
      </c>
      <c r="N4034" t="b">
        <v>1</v>
      </c>
      <c r="O4034" t="b">
        <v>0</v>
      </c>
      <c r="P4034" t="b">
        <v>0</v>
      </c>
      <c r="Q4034">
        <v>9</v>
      </c>
      <c r="R4034">
        <v>9</v>
      </c>
      <c r="S4034">
        <v>1</v>
      </c>
      <c r="T4034">
        <v>2</v>
      </c>
      <c r="U4034" t="b">
        <v>1</v>
      </c>
      <c r="V4034" t="s">
        <v>1110</v>
      </c>
      <c r="W4034" t="s">
        <v>5613</v>
      </c>
      <c r="X4034" t="s">
        <v>14774</v>
      </c>
      <c r="Y4034">
        <v>35</v>
      </c>
      <c r="Z4034">
        <v>35</v>
      </c>
      <c r="AA4034">
        <v>5</v>
      </c>
      <c r="AB4034">
        <v>5</v>
      </c>
      <c r="AC4034">
        <v>44</v>
      </c>
    </row>
    <row r="4035" spans="1:29">
      <c r="A4035">
        <v>4559</v>
      </c>
      <c r="B4035" t="s">
        <v>806</v>
      </c>
      <c r="C4035" t="s">
        <v>5735</v>
      </c>
      <c r="J4035" t="s">
        <v>1457</v>
      </c>
      <c r="K4035">
        <v>0</v>
      </c>
      <c r="N4035" t="b">
        <v>1</v>
      </c>
      <c r="O4035" t="b">
        <v>0</v>
      </c>
      <c r="P4035" t="b">
        <v>0</v>
      </c>
      <c r="Q4035">
        <v>9</v>
      </c>
      <c r="R4035">
        <v>9</v>
      </c>
      <c r="S4035">
        <v>1</v>
      </c>
      <c r="T4035">
        <v>2</v>
      </c>
      <c r="U4035" t="b">
        <v>1</v>
      </c>
      <c r="V4035" t="s">
        <v>1110</v>
      </c>
      <c r="W4035" t="s">
        <v>5613</v>
      </c>
      <c r="X4035" t="s">
        <v>14544</v>
      </c>
      <c r="Y4035">
        <v>35</v>
      </c>
      <c r="Z4035">
        <v>35</v>
      </c>
      <c r="AA4035">
        <v>6</v>
      </c>
      <c r="AB4035">
        <v>6</v>
      </c>
      <c r="AC4035">
        <v>44</v>
      </c>
    </row>
    <row r="4036" spans="1:29">
      <c r="A4036">
        <v>4560</v>
      </c>
      <c r="B4036" t="s">
        <v>806</v>
      </c>
      <c r="C4036" t="s">
        <v>5736</v>
      </c>
      <c r="J4036" t="s">
        <v>1457</v>
      </c>
      <c r="K4036">
        <v>0</v>
      </c>
      <c r="N4036" t="b">
        <v>1</v>
      </c>
      <c r="O4036" t="b">
        <v>0</v>
      </c>
      <c r="P4036" t="b">
        <v>0</v>
      </c>
      <c r="Q4036">
        <v>9</v>
      </c>
      <c r="R4036">
        <v>9</v>
      </c>
      <c r="S4036">
        <v>1</v>
      </c>
      <c r="T4036">
        <v>2</v>
      </c>
      <c r="U4036" t="b">
        <v>1</v>
      </c>
      <c r="V4036" t="s">
        <v>1110</v>
      </c>
      <c r="W4036" t="s">
        <v>5613</v>
      </c>
      <c r="X4036" t="s">
        <v>14776</v>
      </c>
      <c r="Y4036">
        <v>36</v>
      </c>
      <c r="Z4036">
        <v>36</v>
      </c>
      <c r="AA4036">
        <v>5</v>
      </c>
      <c r="AB4036">
        <v>5</v>
      </c>
      <c r="AC4036">
        <v>44</v>
      </c>
    </row>
    <row r="4037" spans="1:29">
      <c r="A4037">
        <v>4561</v>
      </c>
      <c r="B4037" t="s">
        <v>806</v>
      </c>
      <c r="C4037" t="s">
        <v>5737</v>
      </c>
      <c r="J4037" t="s">
        <v>1457</v>
      </c>
      <c r="K4037">
        <v>0</v>
      </c>
      <c r="N4037" t="b">
        <v>1</v>
      </c>
      <c r="O4037" t="b">
        <v>0</v>
      </c>
      <c r="P4037" t="b">
        <v>0</v>
      </c>
      <c r="Q4037">
        <v>9</v>
      </c>
      <c r="R4037">
        <v>9</v>
      </c>
      <c r="S4037">
        <v>1</v>
      </c>
      <c r="T4037">
        <v>2</v>
      </c>
      <c r="U4037" t="b">
        <v>1</v>
      </c>
      <c r="V4037" t="s">
        <v>1110</v>
      </c>
      <c r="W4037" t="s">
        <v>5613</v>
      </c>
      <c r="X4037" t="s">
        <v>14545</v>
      </c>
      <c r="Y4037">
        <v>36</v>
      </c>
      <c r="Z4037">
        <v>36</v>
      </c>
      <c r="AA4037">
        <v>6</v>
      </c>
      <c r="AB4037">
        <v>6</v>
      </c>
      <c r="AC4037">
        <v>44</v>
      </c>
    </row>
    <row r="4038" spans="1:29">
      <c r="A4038">
        <v>4562</v>
      </c>
      <c r="B4038" t="s">
        <v>806</v>
      </c>
      <c r="C4038" t="s">
        <v>5738</v>
      </c>
      <c r="J4038" t="s">
        <v>1457</v>
      </c>
      <c r="K4038">
        <v>0</v>
      </c>
      <c r="N4038" t="b">
        <v>1</v>
      </c>
      <c r="O4038" t="b">
        <v>0</v>
      </c>
      <c r="P4038" t="b">
        <v>0</v>
      </c>
      <c r="Q4038">
        <v>9</v>
      </c>
      <c r="R4038">
        <v>9</v>
      </c>
      <c r="S4038">
        <v>1</v>
      </c>
      <c r="T4038">
        <v>2</v>
      </c>
      <c r="U4038" t="b">
        <v>1</v>
      </c>
      <c r="V4038" t="s">
        <v>1110</v>
      </c>
      <c r="W4038" t="s">
        <v>5613</v>
      </c>
      <c r="X4038" t="s">
        <v>15616</v>
      </c>
      <c r="Y4038">
        <v>37</v>
      </c>
      <c r="Z4038">
        <v>37</v>
      </c>
      <c r="AA4038">
        <v>5</v>
      </c>
      <c r="AB4038">
        <v>5</v>
      </c>
      <c r="AC4038">
        <v>44</v>
      </c>
    </row>
    <row r="4039" spans="1:29">
      <c r="A4039">
        <v>4563</v>
      </c>
      <c r="B4039" t="s">
        <v>806</v>
      </c>
      <c r="C4039" t="s">
        <v>5739</v>
      </c>
      <c r="J4039" t="s">
        <v>1457</v>
      </c>
      <c r="K4039">
        <v>0</v>
      </c>
      <c r="N4039" t="b">
        <v>1</v>
      </c>
      <c r="O4039" t="b">
        <v>0</v>
      </c>
      <c r="P4039" t="b">
        <v>0</v>
      </c>
      <c r="Q4039">
        <v>9</v>
      </c>
      <c r="R4039">
        <v>9</v>
      </c>
      <c r="S4039">
        <v>1</v>
      </c>
      <c r="T4039">
        <v>2</v>
      </c>
      <c r="U4039" t="b">
        <v>1</v>
      </c>
      <c r="V4039" t="s">
        <v>1110</v>
      </c>
      <c r="W4039" t="s">
        <v>5613</v>
      </c>
      <c r="X4039" t="s">
        <v>14546</v>
      </c>
      <c r="Y4039">
        <v>37</v>
      </c>
      <c r="Z4039">
        <v>37</v>
      </c>
      <c r="AA4039">
        <v>6</v>
      </c>
      <c r="AB4039">
        <v>6</v>
      </c>
      <c r="AC4039">
        <v>44</v>
      </c>
    </row>
    <row r="4040" spans="1:29">
      <c r="A4040">
        <v>4564</v>
      </c>
      <c r="B4040" t="s">
        <v>806</v>
      </c>
      <c r="C4040" t="s">
        <v>5740</v>
      </c>
      <c r="J4040" t="s">
        <v>1457</v>
      </c>
      <c r="K4040">
        <v>0</v>
      </c>
      <c r="N4040" t="b">
        <v>1</v>
      </c>
      <c r="O4040" t="b">
        <v>0</v>
      </c>
      <c r="P4040" t="b">
        <v>0</v>
      </c>
      <c r="Q4040">
        <v>9</v>
      </c>
      <c r="R4040">
        <v>9</v>
      </c>
      <c r="S4040">
        <v>1</v>
      </c>
      <c r="T4040">
        <v>2</v>
      </c>
      <c r="U4040" t="b">
        <v>1</v>
      </c>
      <c r="V4040" t="s">
        <v>1110</v>
      </c>
      <c r="W4040" t="s">
        <v>5613</v>
      </c>
      <c r="X4040" t="s">
        <v>14693</v>
      </c>
      <c r="Y4040">
        <v>38</v>
      </c>
      <c r="Z4040">
        <v>38</v>
      </c>
      <c r="AA4040">
        <v>5</v>
      </c>
      <c r="AB4040">
        <v>5</v>
      </c>
      <c r="AC4040">
        <v>44</v>
      </c>
    </row>
    <row r="4041" spans="1:29">
      <c r="A4041">
        <v>4565</v>
      </c>
      <c r="B4041" t="s">
        <v>806</v>
      </c>
      <c r="C4041" t="s">
        <v>5741</v>
      </c>
      <c r="J4041" t="s">
        <v>1457</v>
      </c>
      <c r="K4041">
        <v>0</v>
      </c>
      <c r="N4041" t="b">
        <v>1</v>
      </c>
      <c r="O4041" t="b">
        <v>0</v>
      </c>
      <c r="P4041" t="b">
        <v>0</v>
      </c>
      <c r="Q4041">
        <v>9</v>
      </c>
      <c r="R4041">
        <v>9</v>
      </c>
      <c r="S4041">
        <v>1</v>
      </c>
      <c r="T4041">
        <v>2</v>
      </c>
      <c r="U4041" t="b">
        <v>1</v>
      </c>
      <c r="V4041" t="s">
        <v>1110</v>
      </c>
      <c r="W4041" t="s">
        <v>5613</v>
      </c>
      <c r="X4041" t="s">
        <v>14547</v>
      </c>
      <c r="Y4041">
        <v>38</v>
      </c>
      <c r="Z4041">
        <v>38</v>
      </c>
      <c r="AA4041">
        <v>6</v>
      </c>
      <c r="AB4041">
        <v>6</v>
      </c>
      <c r="AC4041">
        <v>44</v>
      </c>
    </row>
    <row r="4042" spans="1:29">
      <c r="A4042">
        <v>4566</v>
      </c>
      <c r="B4042" t="s">
        <v>806</v>
      </c>
      <c r="C4042" t="s">
        <v>5742</v>
      </c>
      <c r="J4042" t="s">
        <v>1457</v>
      </c>
      <c r="K4042">
        <v>0</v>
      </c>
      <c r="N4042" t="b">
        <v>1</v>
      </c>
      <c r="O4042" t="b">
        <v>0</v>
      </c>
      <c r="P4042" t="b">
        <v>0</v>
      </c>
      <c r="Q4042">
        <v>9</v>
      </c>
      <c r="R4042">
        <v>9</v>
      </c>
      <c r="S4042">
        <v>1</v>
      </c>
      <c r="T4042">
        <v>2</v>
      </c>
      <c r="U4042" t="b">
        <v>1</v>
      </c>
      <c r="V4042" t="s">
        <v>1110</v>
      </c>
      <c r="W4042" t="s">
        <v>5613</v>
      </c>
      <c r="X4042" t="s">
        <v>14694</v>
      </c>
      <c r="Y4042">
        <v>39</v>
      </c>
      <c r="Z4042">
        <v>39</v>
      </c>
      <c r="AA4042">
        <v>5</v>
      </c>
      <c r="AB4042">
        <v>5</v>
      </c>
      <c r="AC4042">
        <v>44</v>
      </c>
    </row>
    <row r="4043" spans="1:29">
      <c r="A4043">
        <v>4567</v>
      </c>
      <c r="B4043" t="s">
        <v>806</v>
      </c>
      <c r="C4043" t="s">
        <v>5743</v>
      </c>
      <c r="J4043" t="s">
        <v>1457</v>
      </c>
      <c r="K4043">
        <v>0</v>
      </c>
      <c r="N4043" t="b">
        <v>1</v>
      </c>
      <c r="O4043" t="b">
        <v>0</v>
      </c>
      <c r="P4043" t="b">
        <v>0</v>
      </c>
      <c r="Q4043">
        <v>9</v>
      </c>
      <c r="R4043">
        <v>9</v>
      </c>
      <c r="S4043">
        <v>1</v>
      </c>
      <c r="T4043">
        <v>2</v>
      </c>
      <c r="U4043" t="b">
        <v>1</v>
      </c>
      <c r="V4043" t="s">
        <v>1110</v>
      </c>
      <c r="W4043" t="s">
        <v>5613</v>
      </c>
      <c r="X4043" t="s">
        <v>14548</v>
      </c>
      <c r="Y4043">
        <v>39</v>
      </c>
      <c r="Z4043">
        <v>39</v>
      </c>
      <c r="AA4043">
        <v>6</v>
      </c>
      <c r="AB4043">
        <v>6</v>
      </c>
      <c r="AC4043">
        <v>44</v>
      </c>
    </row>
    <row r="4044" spans="1:29">
      <c r="A4044">
        <v>4568</v>
      </c>
      <c r="B4044" t="s">
        <v>806</v>
      </c>
      <c r="C4044" t="s">
        <v>5744</v>
      </c>
      <c r="J4044" t="s">
        <v>1457</v>
      </c>
      <c r="K4044">
        <v>0</v>
      </c>
      <c r="N4044" t="b">
        <v>1</v>
      </c>
      <c r="O4044" t="b">
        <v>0</v>
      </c>
      <c r="P4044" t="b">
        <v>0</v>
      </c>
      <c r="Q4044">
        <v>9</v>
      </c>
      <c r="R4044">
        <v>9</v>
      </c>
      <c r="S4044">
        <v>1</v>
      </c>
      <c r="T4044">
        <v>2</v>
      </c>
      <c r="U4044" t="b">
        <v>1</v>
      </c>
      <c r="V4044" t="s">
        <v>1110</v>
      </c>
      <c r="W4044" t="s">
        <v>5613</v>
      </c>
      <c r="X4044" t="s">
        <v>14484</v>
      </c>
      <c r="Y4044">
        <v>40</v>
      </c>
      <c r="Z4044">
        <v>40</v>
      </c>
      <c r="AA4044">
        <v>5</v>
      </c>
      <c r="AB4044">
        <v>5</v>
      </c>
      <c r="AC4044">
        <v>44</v>
      </c>
    </row>
    <row r="4045" spans="1:29">
      <c r="A4045">
        <v>4569</v>
      </c>
      <c r="B4045" t="s">
        <v>806</v>
      </c>
      <c r="C4045" t="s">
        <v>5745</v>
      </c>
      <c r="J4045" t="s">
        <v>1457</v>
      </c>
      <c r="K4045">
        <v>0</v>
      </c>
      <c r="N4045" t="b">
        <v>1</v>
      </c>
      <c r="O4045" t="b">
        <v>0</v>
      </c>
      <c r="P4045" t="b">
        <v>0</v>
      </c>
      <c r="Q4045">
        <v>9</v>
      </c>
      <c r="R4045">
        <v>9</v>
      </c>
      <c r="S4045">
        <v>1</v>
      </c>
      <c r="T4045">
        <v>2</v>
      </c>
      <c r="U4045" t="b">
        <v>1</v>
      </c>
      <c r="V4045" t="s">
        <v>1110</v>
      </c>
      <c r="W4045" t="s">
        <v>5613</v>
      </c>
      <c r="X4045" t="s">
        <v>14695</v>
      </c>
      <c r="Y4045">
        <v>40</v>
      </c>
      <c r="Z4045">
        <v>40</v>
      </c>
      <c r="AA4045">
        <v>6</v>
      </c>
      <c r="AB4045">
        <v>6</v>
      </c>
      <c r="AC4045">
        <v>44</v>
      </c>
    </row>
    <row r="4046" spans="1:29">
      <c r="A4046">
        <v>4570</v>
      </c>
      <c r="B4046" t="s">
        <v>806</v>
      </c>
      <c r="C4046" t="s">
        <v>5746</v>
      </c>
      <c r="J4046" t="s">
        <v>1457</v>
      </c>
      <c r="K4046">
        <v>0</v>
      </c>
      <c r="N4046" t="b">
        <v>1</v>
      </c>
      <c r="O4046" t="b">
        <v>0</v>
      </c>
      <c r="P4046" t="b">
        <v>0</v>
      </c>
      <c r="Q4046">
        <v>9</v>
      </c>
      <c r="R4046">
        <v>9</v>
      </c>
      <c r="S4046">
        <v>1</v>
      </c>
      <c r="T4046">
        <v>2</v>
      </c>
      <c r="U4046" t="b">
        <v>1</v>
      </c>
      <c r="V4046" t="s">
        <v>1110</v>
      </c>
      <c r="W4046" t="s">
        <v>5613</v>
      </c>
      <c r="X4046" t="s">
        <v>14485</v>
      </c>
      <c r="Y4046">
        <v>41</v>
      </c>
      <c r="Z4046">
        <v>41</v>
      </c>
      <c r="AA4046">
        <v>5</v>
      </c>
      <c r="AB4046">
        <v>5</v>
      </c>
      <c r="AC4046">
        <v>44</v>
      </c>
    </row>
    <row r="4047" spans="1:29">
      <c r="A4047">
        <v>4571</v>
      </c>
      <c r="B4047" t="s">
        <v>806</v>
      </c>
      <c r="C4047" t="s">
        <v>5747</v>
      </c>
      <c r="J4047" t="s">
        <v>1457</v>
      </c>
      <c r="K4047">
        <v>0</v>
      </c>
      <c r="N4047" t="b">
        <v>1</v>
      </c>
      <c r="O4047" t="b">
        <v>0</v>
      </c>
      <c r="P4047" t="b">
        <v>0</v>
      </c>
      <c r="Q4047">
        <v>9</v>
      </c>
      <c r="R4047">
        <v>9</v>
      </c>
      <c r="S4047">
        <v>1</v>
      </c>
      <c r="T4047">
        <v>2</v>
      </c>
      <c r="U4047" t="b">
        <v>1</v>
      </c>
      <c r="V4047" t="s">
        <v>1110</v>
      </c>
      <c r="W4047" t="s">
        <v>5613</v>
      </c>
      <c r="X4047" t="s">
        <v>14696</v>
      </c>
      <c r="Y4047">
        <v>41</v>
      </c>
      <c r="Z4047">
        <v>41</v>
      </c>
      <c r="AA4047">
        <v>6</v>
      </c>
      <c r="AB4047">
        <v>6</v>
      </c>
      <c r="AC4047">
        <v>44</v>
      </c>
    </row>
    <row r="4048" spans="1:29">
      <c r="A4048">
        <v>4572</v>
      </c>
      <c r="B4048" t="s">
        <v>806</v>
      </c>
      <c r="C4048" t="s">
        <v>5748</v>
      </c>
      <c r="J4048" t="s">
        <v>1457</v>
      </c>
      <c r="K4048">
        <v>0</v>
      </c>
      <c r="N4048" t="b">
        <v>1</v>
      </c>
      <c r="O4048" t="b">
        <v>0</v>
      </c>
      <c r="P4048" t="b">
        <v>0</v>
      </c>
      <c r="Q4048">
        <v>9</v>
      </c>
      <c r="R4048">
        <v>9</v>
      </c>
      <c r="S4048">
        <v>1</v>
      </c>
      <c r="T4048">
        <v>2</v>
      </c>
      <c r="U4048" t="b">
        <v>1</v>
      </c>
      <c r="V4048" t="s">
        <v>1110</v>
      </c>
      <c r="W4048" t="s">
        <v>5613</v>
      </c>
      <c r="X4048" t="s">
        <v>14486</v>
      </c>
      <c r="Y4048">
        <v>42</v>
      </c>
      <c r="Z4048">
        <v>42</v>
      </c>
      <c r="AA4048">
        <v>5</v>
      </c>
      <c r="AB4048">
        <v>5</v>
      </c>
      <c r="AC4048">
        <v>44</v>
      </c>
    </row>
    <row r="4049" spans="1:29">
      <c r="A4049">
        <v>4573</v>
      </c>
      <c r="B4049" t="s">
        <v>806</v>
      </c>
      <c r="C4049" t="s">
        <v>5749</v>
      </c>
      <c r="J4049" t="s">
        <v>1457</v>
      </c>
      <c r="K4049">
        <v>0</v>
      </c>
      <c r="N4049" t="b">
        <v>1</v>
      </c>
      <c r="O4049" t="b">
        <v>0</v>
      </c>
      <c r="P4049" t="b">
        <v>0</v>
      </c>
      <c r="Q4049">
        <v>9</v>
      </c>
      <c r="R4049">
        <v>9</v>
      </c>
      <c r="S4049">
        <v>1</v>
      </c>
      <c r="T4049">
        <v>2</v>
      </c>
      <c r="U4049" t="b">
        <v>1</v>
      </c>
      <c r="V4049" t="s">
        <v>1110</v>
      </c>
      <c r="W4049" t="s">
        <v>5613</v>
      </c>
      <c r="X4049" t="s">
        <v>14697</v>
      </c>
      <c r="Y4049">
        <v>42</v>
      </c>
      <c r="Z4049">
        <v>42</v>
      </c>
      <c r="AA4049">
        <v>6</v>
      </c>
      <c r="AB4049">
        <v>6</v>
      </c>
      <c r="AC4049">
        <v>44</v>
      </c>
    </row>
    <row r="4050" spans="1:29">
      <c r="A4050">
        <v>4574</v>
      </c>
      <c r="B4050" t="s">
        <v>806</v>
      </c>
      <c r="C4050" t="s">
        <v>5750</v>
      </c>
      <c r="J4050" t="s">
        <v>1457</v>
      </c>
      <c r="K4050">
        <v>0</v>
      </c>
      <c r="N4050" t="b">
        <v>1</v>
      </c>
      <c r="O4050" t="b">
        <v>0</v>
      </c>
      <c r="P4050" t="b">
        <v>0</v>
      </c>
      <c r="Q4050">
        <v>9</v>
      </c>
      <c r="R4050">
        <v>9</v>
      </c>
      <c r="S4050">
        <v>1</v>
      </c>
      <c r="T4050">
        <v>2</v>
      </c>
      <c r="U4050" t="b">
        <v>1</v>
      </c>
      <c r="V4050" t="s">
        <v>1110</v>
      </c>
      <c r="W4050" t="s">
        <v>5613</v>
      </c>
      <c r="X4050" t="s">
        <v>14487</v>
      </c>
      <c r="Y4050">
        <v>43</v>
      </c>
      <c r="Z4050">
        <v>43</v>
      </c>
      <c r="AA4050">
        <v>5</v>
      </c>
      <c r="AB4050">
        <v>5</v>
      </c>
      <c r="AC4050">
        <v>44</v>
      </c>
    </row>
    <row r="4051" spans="1:29">
      <c r="A4051">
        <v>4575</v>
      </c>
      <c r="B4051" t="s">
        <v>806</v>
      </c>
      <c r="C4051" t="s">
        <v>5751</v>
      </c>
      <c r="J4051" t="s">
        <v>1457</v>
      </c>
      <c r="K4051">
        <v>0</v>
      </c>
      <c r="N4051" t="b">
        <v>1</v>
      </c>
      <c r="O4051" t="b">
        <v>0</v>
      </c>
      <c r="P4051" t="b">
        <v>0</v>
      </c>
      <c r="Q4051">
        <v>9</v>
      </c>
      <c r="R4051">
        <v>9</v>
      </c>
      <c r="S4051">
        <v>1</v>
      </c>
      <c r="T4051">
        <v>2</v>
      </c>
      <c r="U4051" t="b">
        <v>1</v>
      </c>
      <c r="V4051" t="s">
        <v>1110</v>
      </c>
      <c r="W4051" t="s">
        <v>5613</v>
      </c>
      <c r="X4051" t="s">
        <v>14698</v>
      </c>
      <c r="Y4051">
        <v>43</v>
      </c>
      <c r="Z4051">
        <v>43</v>
      </c>
      <c r="AA4051">
        <v>6</v>
      </c>
      <c r="AB4051">
        <v>6</v>
      </c>
      <c r="AC4051">
        <v>44</v>
      </c>
    </row>
    <row r="4052" spans="1:29">
      <c r="A4052">
        <v>4576</v>
      </c>
      <c r="B4052" t="s">
        <v>806</v>
      </c>
      <c r="C4052" t="s">
        <v>5752</v>
      </c>
      <c r="J4052" t="s">
        <v>1457</v>
      </c>
      <c r="K4052">
        <v>0</v>
      </c>
      <c r="N4052" t="b">
        <v>1</v>
      </c>
      <c r="O4052" t="b">
        <v>0</v>
      </c>
      <c r="P4052" t="b">
        <v>0</v>
      </c>
      <c r="Q4052">
        <v>9</v>
      </c>
      <c r="R4052">
        <v>9</v>
      </c>
      <c r="S4052">
        <v>1</v>
      </c>
      <c r="T4052">
        <v>2</v>
      </c>
      <c r="U4052" t="b">
        <v>1</v>
      </c>
      <c r="V4052" t="s">
        <v>1110</v>
      </c>
      <c r="W4052" t="s">
        <v>5613</v>
      </c>
      <c r="X4052" t="s">
        <v>14488</v>
      </c>
      <c r="Y4052">
        <v>44</v>
      </c>
      <c r="Z4052">
        <v>44</v>
      </c>
      <c r="AA4052">
        <v>5</v>
      </c>
      <c r="AB4052">
        <v>5</v>
      </c>
      <c r="AC4052">
        <v>44</v>
      </c>
    </row>
    <row r="4053" spans="1:29">
      <c r="A4053">
        <v>4577</v>
      </c>
      <c r="B4053" t="s">
        <v>806</v>
      </c>
      <c r="C4053" t="s">
        <v>5753</v>
      </c>
      <c r="J4053" t="s">
        <v>1457</v>
      </c>
      <c r="K4053">
        <v>0</v>
      </c>
      <c r="N4053" t="b">
        <v>1</v>
      </c>
      <c r="O4053" t="b">
        <v>0</v>
      </c>
      <c r="P4053" t="b">
        <v>0</v>
      </c>
      <c r="Q4053">
        <v>9</v>
      </c>
      <c r="R4053">
        <v>9</v>
      </c>
      <c r="S4053">
        <v>1</v>
      </c>
      <c r="T4053">
        <v>2</v>
      </c>
      <c r="U4053" t="b">
        <v>1</v>
      </c>
      <c r="V4053" t="s">
        <v>1110</v>
      </c>
      <c r="W4053" t="s">
        <v>5613</v>
      </c>
      <c r="X4053" t="s">
        <v>14699</v>
      </c>
      <c r="Y4053">
        <v>44</v>
      </c>
      <c r="Z4053">
        <v>44</v>
      </c>
      <c r="AA4053">
        <v>6</v>
      </c>
      <c r="AB4053">
        <v>6</v>
      </c>
      <c r="AC4053">
        <v>44</v>
      </c>
    </row>
    <row r="4054" spans="1:29">
      <c r="A4054">
        <v>4578</v>
      </c>
      <c r="B4054" t="s">
        <v>806</v>
      </c>
      <c r="C4054" t="s">
        <v>5754</v>
      </c>
      <c r="J4054" t="s">
        <v>1457</v>
      </c>
      <c r="K4054">
        <v>0</v>
      </c>
      <c r="N4054" t="b">
        <v>1</v>
      </c>
      <c r="O4054" t="b">
        <v>0</v>
      </c>
      <c r="P4054" t="b">
        <v>0</v>
      </c>
      <c r="Q4054">
        <v>9</v>
      </c>
      <c r="R4054">
        <v>9</v>
      </c>
      <c r="S4054">
        <v>1</v>
      </c>
      <c r="T4054">
        <v>2</v>
      </c>
      <c r="U4054" t="b">
        <v>1</v>
      </c>
      <c r="V4054" t="s">
        <v>1110</v>
      </c>
      <c r="W4054" t="s">
        <v>5613</v>
      </c>
      <c r="X4054" t="s">
        <v>14489</v>
      </c>
      <c r="Y4054">
        <v>45</v>
      </c>
      <c r="Z4054">
        <v>45</v>
      </c>
      <c r="AA4054">
        <v>5</v>
      </c>
      <c r="AB4054">
        <v>5</v>
      </c>
      <c r="AC4054">
        <v>44</v>
      </c>
    </row>
    <row r="4055" spans="1:29">
      <c r="A4055">
        <v>4579</v>
      </c>
      <c r="B4055" t="s">
        <v>806</v>
      </c>
      <c r="C4055" t="s">
        <v>5755</v>
      </c>
      <c r="J4055" t="s">
        <v>1457</v>
      </c>
      <c r="K4055">
        <v>0</v>
      </c>
      <c r="N4055" t="b">
        <v>1</v>
      </c>
      <c r="O4055" t="b">
        <v>0</v>
      </c>
      <c r="P4055" t="b">
        <v>0</v>
      </c>
      <c r="Q4055">
        <v>9</v>
      </c>
      <c r="R4055">
        <v>9</v>
      </c>
      <c r="S4055">
        <v>1</v>
      </c>
      <c r="T4055">
        <v>2</v>
      </c>
      <c r="U4055" t="b">
        <v>1</v>
      </c>
      <c r="V4055" t="s">
        <v>1110</v>
      </c>
      <c r="W4055" t="s">
        <v>5613</v>
      </c>
      <c r="X4055" t="s">
        <v>14700</v>
      </c>
      <c r="Y4055">
        <v>45</v>
      </c>
      <c r="Z4055">
        <v>45</v>
      </c>
      <c r="AA4055">
        <v>6</v>
      </c>
      <c r="AB4055">
        <v>6</v>
      </c>
      <c r="AC4055">
        <v>44</v>
      </c>
    </row>
    <row r="4056" spans="1:29">
      <c r="A4056">
        <v>4580</v>
      </c>
      <c r="B4056" t="s">
        <v>806</v>
      </c>
      <c r="C4056" t="s">
        <v>5756</v>
      </c>
      <c r="J4056" t="s">
        <v>1457</v>
      </c>
      <c r="K4056">
        <v>0</v>
      </c>
      <c r="N4056" t="b">
        <v>1</v>
      </c>
      <c r="O4056" t="b">
        <v>0</v>
      </c>
      <c r="P4056" t="b">
        <v>0</v>
      </c>
      <c r="Q4056">
        <v>9</v>
      </c>
      <c r="R4056">
        <v>9</v>
      </c>
      <c r="S4056">
        <v>1</v>
      </c>
      <c r="T4056">
        <v>2</v>
      </c>
      <c r="U4056" t="b">
        <v>1</v>
      </c>
      <c r="V4056" t="s">
        <v>1110</v>
      </c>
      <c r="W4056" t="s">
        <v>5613</v>
      </c>
      <c r="X4056" t="s">
        <v>14701</v>
      </c>
      <c r="Y4056">
        <v>46</v>
      </c>
      <c r="Z4056">
        <v>46</v>
      </c>
      <c r="AA4056">
        <v>5</v>
      </c>
      <c r="AB4056">
        <v>5</v>
      </c>
      <c r="AC4056">
        <v>44</v>
      </c>
    </row>
    <row r="4057" spans="1:29">
      <c r="A4057">
        <v>4581</v>
      </c>
      <c r="B4057" t="s">
        <v>806</v>
      </c>
      <c r="C4057" t="s">
        <v>5757</v>
      </c>
      <c r="J4057" t="s">
        <v>1457</v>
      </c>
      <c r="K4057">
        <v>0</v>
      </c>
      <c r="N4057" t="b">
        <v>1</v>
      </c>
      <c r="O4057" t="b">
        <v>0</v>
      </c>
      <c r="P4057" t="b">
        <v>0</v>
      </c>
      <c r="Q4057">
        <v>9</v>
      </c>
      <c r="R4057">
        <v>9</v>
      </c>
      <c r="S4057">
        <v>1</v>
      </c>
      <c r="T4057">
        <v>2</v>
      </c>
      <c r="U4057" t="b">
        <v>1</v>
      </c>
      <c r="V4057" t="s">
        <v>1110</v>
      </c>
      <c r="W4057" t="s">
        <v>5613</v>
      </c>
      <c r="X4057" t="s">
        <v>14702</v>
      </c>
      <c r="Y4057">
        <v>46</v>
      </c>
      <c r="Z4057">
        <v>46</v>
      </c>
      <c r="AA4057">
        <v>6</v>
      </c>
      <c r="AB4057">
        <v>6</v>
      </c>
      <c r="AC4057">
        <v>44</v>
      </c>
    </row>
    <row r="4058" spans="1:29">
      <c r="A4058">
        <v>4582</v>
      </c>
      <c r="B4058" t="s">
        <v>806</v>
      </c>
      <c r="C4058" t="s">
        <v>5758</v>
      </c>
      <c r="J4058" t="s">
        <v>1457</v>
      </c>
      <c r="K4058">
        <v>0</v>
      </c>
      <c r="N4058" t="b">
        <v>1</v>
      </c>
      <c r="O4058" t="b">
        <v>0</v>
      </c>
      <c r="P4058" t="b">
        <v>0</v>
      </c>
      <c r="Q4058">
        <v>9</v>
      </c>
      <c r="R4058">
        <v>9</v>
      </c>
      <c r="S4058">
        <v>1</v>
      </c>
      <c r="T4058">
        <v>2</v>
      </c>
      <c r="U4058" t="b">
        <v>1</v>
      </c>
      <c r="V4058" t="s">
        <v>1110</v>
      </c>
      <c r="W4058" t="s">
        <v>5613</v>
      </c>
      <c r="X4058" t="s">
        <v>14703</v>
      </c>
      <c r="Y4058">
        <v>47</v>
      </c>
      <c r="Z4058">
        <v>47</v>
      </c>
      <c r="AA4058">
        <v>5</v>
      </c>
      <c r="AB4058">
        <v>5</v>
      </c>
      <c r="AC4058">
        <v>44</v>
      </c>
    </row>
    <row r="4059" spans="1:29">
      <c r="A4059">
        <v>4583</v>
      </c>
      <c r="B4059" t="s">
        <v>806</v>
      </c>
      <c r="C4059" t="s">
        <v>5759</v>
      </c>
      <c r="J4059" t="s">
        <v>1457</v>
      </c>
      <c r="K4059">
        <v>0</v>
      </c>
      <c r="N4059" t="b">
        <v>1</v>
      </c>
      <c r="O4059" t="b">
        <v>0</v>
      </c>
      <c r="P4059" t="b">
        <v>0</v>
      </c>
      <c r="Q4059">
        <v>9</v>
      </c>
      <c r="R4059">
        <v>9</v>
      </c>
      <c r="S4059">
        <v>1</v>
      </c>
      <c r="T4059">
        <v>2</v>
      </c>
      <c r="U4059" t="b">
        <v>1</v>
      </c>
      <c r="V4059" t="s">
        <v>1110</v>
      </c>
      <c r="W4059" t="s">
        <v>5613</v>
      </c>
      <c r="X4059" t="s">
        <v>14493</v>
      </c>
      <c r="Y4059">
        <v>47</v>
      </c>
      <c r="Z4059">
        <v>47</v>
      </c>
      <c r="AA4059">
        <v>6</v>
      </c>
      <c r="AB4059">
        <v>6</v>
      </c>
      <c r="AC4059">
        <v>44</v>
      </c>
    </row>
    <row r="4060" spans="1:29">
      <c r="A4060">
        <v>4584</v>
      </c>
      <c r="B4060" t="s">
        <v>806</v>
      </c>
      <c r="C4060" t="s">
        <v>5760</v>
      </c>
      <c r="J4060" t="s">
        <v>1457</v>
      </c>
      <c r="K4060">
        <v>0</v>
      </c>
      <c r="N4060" t="b">
        <v>1</v>
      </c>
      <c r="O4060" t="b">
        <v>0</v>
      </c>
      <c r="P4060" t="b">
        <v>0</v>
      </c>
      <c r="Q4060">
        <v>9</v>
      </c>
      <c r="R4060">
        <v>9</v>
      </c>
      <c r="S4060">
        <v>1</v>
      </c>
      <c r="T4060">
        <v>2</v>
      </c>
      <c r="U4060" t="b">
        <v>1</v>
      </c>
      <c r="V4060" t="s">
        <v>1110</v>
      </c>
      <c r="W4060" t="s">
        <v>5613</v>
      </c>
      <c r="X4060" t="s">
        <v>14704</v>
      </c>
      <c r="Y4060">
        <v>48</v>
      </c>
      <c r="Z4060">
        <v>48</v>
      </c>
      <c r="AA4060">
        <v>5</v>
      </c>
      <c r="AB4060">
        <v>5</v>
      </c>
      <c r="AC4060">
        <v>44</v>
      </c>
    </row>
    <row r="4061" spans="1:29">
      <c r="A4061">
        <v>4585</v>
      </c>
      <c r="B4061" t="s">
        <v>806</v>
      </c>
      <c r="C4061" t="s">
        <v>5761</v>
      </c>
      <c r="J4061" t="s">
        <v>1457</v>
      </c>
      <c r="K4061">
        <v>0</v>
      </c>
      <c r="N4061" t="b">
        <v>1</v>
      </c>
      <c r="O4061" t="b">
        <v>0</v>
      </c>
      <c r="P4061" t="b">
        <v>0</v>
      </c>
      <c r="Q4061">
        <v>9</v>
      </c>
      <c r="R4061">
        <v>9</v>
      </c>
      <c r="S4061">
        <v>1</v>
      </c>
      <c r="T4061">
        <v>2</v>
      </c>
      <c r="U4061" t="b">
        <v>1</v>
      </c>
      <c r="V4061" t="s">
        <v>1110</v>
      </c>
      <c r="W4061" t="s">
        <v>5613</v>
      </c>
      <c r="X4061" t="s">
        <v>14496</v>
      </c>
      <c r="Y4061">
        <v>48</v>
      </c>
      <c r="Z4061">
        <v>48</v>
      </c>
      <c r="AA4061">
        <v>6</v>
      </c>
      <c r="AB4061">
        <v>6</v>
      </c>
      <c r="AC4061">
        <v>44</v>
      </c>
    </row>
    <row r="4062" spans="1:29">
      <c r="A4062">
        <v>4586</v>
      </c>
      <c r="B4062" t="s">
        <v>806</v>
      </c>
      <c r="C4062" t="s">
        <v>5762</v>
      </c>
      <c r="J4062" t="s">
        <v>1457</v>
      </c>
      <c r="K4062">
        <v>0</v>
      </c>
      <c r="N4062" t="b">
        <v>1</v>
      </c>
      <c r="O4062" t="b">
        <v>0</v>
      </c>
      <c r="P4062" t="b">
        <v>0</v>
      </c>
      <c r="Q4062">
        <v>9</v>
      </c>
      <c r="R4062">
        <v>9</v>
      </c>
      <c r="S4062">
        <v>1</v>
      </c>
      <c r="T4062">
        <v>2</v>
      </c>
      <c r="U4062" t="b">
        <v>1</v>
      </c>
      <c r="V4062" t="s">
        <v>1110</v>
      </c>
      <c r="W4062" t="s">
        <v>5613</v>
      </c>
      <c r="X4062" t="s">
        <v>14705</v>
      </c>
      <c r="Y4062">
        <v>49</v>
      </c>
      <c r="Z4062">
        <v>49</v>
      </c>
      <c r="AA4062">
        <v>5</v>
      </c>
      <c r="AB4062">
        <v>5</v>
      </c>
      <c r="AC4062">
        <v>44</v>
      </c>
    </row>
    <row r="4063" spans="1:29">
      <c r="A4063">
        <v>4587</v>
      </c>
      <c r="B4063" t="s">
        <v>806</v>
      </c>
      <c r="C4063" t="s">
        <v>5763</v>
      </c>
      <c r="J4063" t="s">
        <v>1457</v>
      </c>
      <c r="K4063">
        <v>0</v>
      </c>
      <c r="N4063" t="b">
        <v>1</v>
      </c>
      <c r="O4063" t="b">
        <v>0</v>
      </c>
      <c r="P4063" t="b">
        <v>0</v>
      </c>
      <c r="Q4063">
        <v>9</v>
      </c>
      <c r="R4063">
        <v>9</v>
      </c>
      <c r="S4063">
        <v>1</v>
      </c>
      <c r="T4063">
        <v>2</v>
      </c>
      <c r="U4063" t="b">
        <v>1</v>
      </c>
      <c r="V4063" t="s">
        <v>1110</v>
      </c>
      <c r="W4063" t="s">
        <v>5613</v>
      </c>
      <c r="X4063" t="s">
        <v>14499</v>
      </c>
      <c r="Y4063">
        <v>49</v>
      </c>
      <c r="Z4063">
        <v>49</v>
      </c>
      <c r="AA4063">
        <v>6</v>
      </c>
      <c r="AB4063">
        <v>6</v>
      </c>
      <c r="AC4063">
        <v>44</v>
      </c>
    </row>
    <row r="4064" spans="1:29">
      <c r="A4064">
        <v>4588</v>
      </c>
      <c r="B4064" t="s">
        <v>806</v>
      </c>
      <c r="C4064" t="s">
        <v>5764</v>
      </c>
      <c r="J4064" t="s">
        <v>1457</v>
      </c>
      <c r="K4064">
        <v>0</v>
      </c>
      <c r="N4064" t="b">
        <v>1</v>
      </c>
      <c r="O4064" t="b">
        <v>0</v>
      </c>
      <c r="P4064" t="b">
        <v>0</v>
      </c>
      <c r="Q4064">
        <v>9</v>
      </c>
      <c r="R4064">
        <v>9</v>
      </c>
      <c r="S4064">
        <v>1</v>
      </c>
      <c r="T4064">
        <v>2</v>
      </c>
      <c r="U4064" t="b">
        <v>1</v>
      </c>
      <c r="V4064" t="s">
        <v>1110</v>
      </c>
      <c r="W4064" t="s">
        <v>5613</v>
      </c>
      <c r="X4064" t="s">
        <v>14706</v>
      </c>
      <c r="Y4064">
        <v>50</v>
      </c>
      <c r="Z4064">
        <v>50</v>
      </c>
      <c r="AA4064">
        <v>5</v>
      </c>
      <c r="AB4064">
        <v>5</v>
      </c>
      <c r="AC4064">
        <v>44</v>
      </c>
    </row>
    <row r="4065" spans="1:29">
      <c r="A4065">
        <v>4589</v>
      </c>
      <c r="B4065" t="s">
        <v>806</v>
      </c>
      <c r="C4065" t="s">
        <v>5765</v>
      </c>
      <c r="J4065" t="s">
        <v>1457</v>
      </c>
      <c r="K4065">
        <v>0</v>
      </c>
      <c r="N4065" t="b">
        <v>1</v>
      </c>
      <c r="O4065" t="b">
        <v>0</v>
      </c>
      <c r="P4065" t="b">
        <v>0</v>
      </c>
      <c r="Q4065">
        <v>9</v>
      </c>
      <c r="R4065">
        <v>9</v>
      </c>
      <c r="S4065">
        <v>1</v>
      </c>
      <c r="T4065">
        <v>2</v>
      </c>
      <c r="U4065" t="b">
        <v>1</v>
      </c>
      <c r="V4065" t="s">
        <v>1110</v>
      </c>
      <c r="W4065" t="s">
        <v>5613</v>
      </c>
      <c r="X4065" t="s">
        <v>14502</v>
      </c>
      <c r="Y4065">
        <v>50</v>
      </c>
      <c r="Z4065">
        <v>50</v>
      </c>
      <c r="AA4065">
        <v>6</v>
      </c>
      <c r="AB4065">
        <v>6</v>
      </c>
      <c r="AC4065">
        <v>44</v>
      </c>
    </row>
    <row r="4066" spans="1:29">
      <c r="A4066">
        <v>4590</v>
      </c>
      <c r="B4066" t="s">
        <v>806</v>
      </c>
      <c r="C4066" t="s">
        <v>5766</v>
      </c>
      <c r="J4066" t="s">
        <v>1457</v>
      </c>
      <c r="K4066">
        <v>0</v>
      </c>
      <c r="N4066" t="b">
        <v>1</v>
      </c>
      <c r="O4066" t="b">
        <v>0</v>
      </c>
      <c r="P4066" t="b">
        <v>0</v>
      </c>
      <c r="Q4066">
        <v>9</v>
      </c>
      <c r="R4066">
        <v>9</v>
      </c>
      <c r="S4066">
        <v>1</v>
      </c>
      <c r="T4066">
        <v>2</v>
      </c>
      <c r="U4066" t="b">
        <v>1</v>
      </c>
      <c r="V4066" t="s">
        <v>1110</v>
      </c>
      <c r="W4066" t="s">
        <v>5613</v>
      </c>
      <c r="X4066" t="s">
        <v>14707</v>
      </c>
      <c r="Y4066">
        <v>51</v>
      </c>
      <c r="Z4066">
        <v>51</v>
      </c>
      <c r="AA4066">
        <v>5</v>
      </c>
      <c r="AB4066">
        <v>5</v>
      </c>
      <c r="AC4066">
        <v>44</v>
      </c>
    </row>
    <row r="4067" spans="1:29">
      <c r="A4067">
        <v>4591</v>
      </c>
      <c r="B4067" t="s">
        <v>806</v>
      </c>
      <c r="C4067" t="s">
        <v>5767</v>
      </c>
      <c r="J4067" t="s">
        <v>1457</v>
      </c>
      <c r="K4067">
        <v>0</v>
      </c>
      <c r="N4067" t="b">
        <v>1</v>
      </c>
      <c r="O4067" t="b">
        <v>0</v>
      </c>
      <c r="P4067" t="b">
        <v>0</v>
      </c>
      <c r="Q4067">
        <v>9</v>
      </c>
      <c r="R4067">
        <v>9</v>
      </c>
      <c r="S4067">
        <v>1</v>
      </c>
      <c r="T4067">
        <v>2</v>
      </c>
      <c r="U4067" t="b">
        <v>1</v>
      </c>
      <c r="V4067" t="s">
        <v>1110</v>
      </c>
      <c r="W4067" t="s">
        <v>5613</v>
      </c>
      <c r="X4067" t="s">
        <v>14505</v>
      </c>
      <c r="Y4067">
        <v>51</v>
      </c>
      <c r="Z4067">
        <v>51</v>
      </c>
      <c r="AA4067">
        <v>6</v>
      </c>
      <c r="AB4067">
        <v>6</v>
      </c>
      <c r="AC4067">
        <v>44</v>
      </c>
    </row>
    <row r="4068" spans="1:29">
      <c r="A4068">
        <v>4592</v>
      </c>
      <c r="B4068" t="s">
        <v>806</v>
      </c>
      <c r="C4068" t="s">
        <v>5768</v>
      </c>
      <c r="J4068" t="s">
        <v>1457</v>
      </c>
      <c r="K4068">
        <v>0</v>
      </c>
      <c r="N4068" t="b">
        <v>1</v>
      </c>
      <c r="O4068" t="b">
        <v>0</v>
      </c>
      <c r="P4068" t="b">
        <v>0</v>
      </c>
      <c r="Q4068">
        <v>9</v>
      </c>
      <c r="R4068">
        <v>9</v>
      </c>
      <c r="S4068">
        <v>1</v>
      </c>
      <c r="T4068">
        <v>2</v>
      </c>
      <c r="U4068" t="b">
        <v>1</v>
      </c>
      <c r="V4068" t="s">
        <v>1110</v>
      </c>
      <c r="W4068" t="s">
        <v>5613</v>
      </c>
      <c r="X4068" t="s">
        <v>14792</v>
      </c>
      <c r="Y4068">
        <v>52</v>
      </c>
      <c r="Z4068">
        <v>52</v>
      </c>
      <c r="AA4068">
        <v>5</v>
      </c>
      <c r="AB4068">
        <v>5</v>
      </c>
      <c r="AC4068">
        <v>44</v>
      </c>
    </row>
    <row r="4069" spans="1:29">
      <c r="A4069">
        <v>4593</v>
      </c>
      <c r="B4069" t="s">
        <v>806</v>
      </c>
      <c r="C4069" t="s">
        <v>5769</v>
      </c>
      <c r="J4069" t="s">
        <v>1457</v>
      </c>
      <c r="K4069">
        <v>0</v>
      </c>
      <c r="N4069" t="b">
        <v>1</v>
      </c>
      <c r="O4069" t="b">
        <v>0</v>
      </c>
      <c r="P4069" t="b">
        <v>0</v>
      </c>
      <c r="Q4069">
        <v>9</v>
      </c>
      <c r="R4069">
        <v>9</v>
      </c>
      <c r="S4069">
        <v>1</v>
      </c>
      <c r="T4069">
        <v>2</v>
      </c>
      <c r="U4069" t="b">
        <v>1</v>
      </c>
      <c r="V4069" t="s">
        <v>1110</v>
      </c>
      <c r="W4069" t="s">
        <v>5613</v>
      </c>
      <c r="X4069" t="s">
        <v>14508</v>
      </c>
      <c r="Y4069">
        <v>52</v>
      </c>
      <c r="Z4069">
        <v>52</v>
      </c>
      <c r="AA4069">
        <v>6</v>
      </c>
      <c r="AB4069">
        <v>6</v>
      </c>
      <c r="AC4069">
        <v>44</v>
      </c>
    </row>
    <row r="4070" spans="1:29">
      <c r="A4070">
        <v>4594</v>
      </c>
      <c r="B4070" t="s">
        <v>806</v>
      </c>
      <c r="C4070" t="s">
        <v>5770</v>
      </c>
      <c r="J4070" t="s">
        <v>1457</v>
      </c>
      <c r="K4070">
        <v>0</v>
      </c>
      <c r="N4070" t="b">
        <v>1</v>
      </c>
      <c r="O4070" t="b">
        <v>0</v>
      </c>
      <c r="P4070" t="b">
        <v>0</v>
      </c>
      <c r="Q4070">
        <v>9</v>
      </c>
      <c r="R4070">
        <v>9</v>
      </c>
      <c r="S4070">
        <v>1</v>
      </c>
      <c r="T4070">
        <v>2</v>
      </c>
      <c r="U4070" t="b">
        <v>1</v>
      </c>
      <c r="V4070" t="s">
        <v>1110</v>
      </c>
      <c r="W4070" t="s">
        <v>5613</v>
      </c>
      <c r="X4070" t="s">
        <v>14803</v>
      </c>
      <c r="Y4070">
        <v>53</v>
      </c>
      <c r="Z4070">
        <v>53</v>
      </c>
      <c r="AA4070">
        <v>5</v>
      </c>
      <c r="AB4070">
        <v>5</v>
      </c>
      <c r="AC4070">
        <v>44</v>
      </c>
    </row>
    <row r="4071" spans="1:29">
      <c r="A4071">
        <v>4595</v>
      </c>
      <c r="B4071" t="s">
        <v>806</v>
      </c>
      <c r="C4071" t="s">
        <v>5771</v>
      </c>
      <c r="J4071" t="s">
        <v>1457</v>
      </c>
      <c r="K4071">
        <v>0</v>
      </c>
      <c r="N4071" t="b">
        <v>1</v>
      </c>
      <c r="O4071" t="b">
        <v>0</v>
      </c>
      <c r="P4071" t="b">
        <v>0</v>
      </c>
      <c r="Q4071">
        <v>9</v>
      </c>
      <c r="R4071">
        <v>9</v>
      </c>
      <c r="S4071">
        <v>1</v>
      </c>
      <c r="T4071">
        <v>2</v>
      </c>
      <c r="U4071" t="b">
        <v>1</v>
      </c>
      <c r="V4071" t="s">
        <v>1110</v>
      </c>
      <c r="W4071" t="s">
        <v>5613</v>
      </c>
      <c r="X4071" t="s">
        <v>14511</v>
      </c>
      <c r="Y4071">
        <v>53</v>
      </c>
      <c r="Z4071">
        <v>53</v>
      </c>
      <c r="AA4071">
        <v>6</v>
      </c>
      <c r="AB4071">
        <v>6</v>
      </c>
      <c r="AC4071">
        <v>44</v>
      </c>
    </row>
    <row r="4072" spans="1:29">
      <c r="A4072">
        <v>4596</v>
      </c>
      <c r="B4072" t="s">
        <v>806</v>
      </c>
      <c r="C4072" t="s">
        <v>5772</v>
      </c>
      <c r="J4072" t="s">
        <v>1457</v>
      </c>
      <c r="K4072">
        <v>0</v>
      </c>
      <c r="N4072" t="b">
        <v>1</v>
      </c>
      <c r="O4072" t="b">
        <v>0</v>
      </c>
      <c r="P4072" t="b">
        <v>0</v>
      </c>
      <c r="Q4072">
        <v>9</v>
      </c>
      <c r="R4072">
        <v>9</v>
      </c>
      <c r="S4072">
        <v>1</v>
      </c>
      <c r="T4072">
        <v>2</v>
      </c>
      <c r="U4072" t="b">
        <v>1</v>
      </c>
      <c r="V4072" t="s">
        <v>1110</v>
      </c>
      <c r="W4072" t="s">
        <v>5613</v>
      </c>
      <c r="X4072" t="s">
        <v>14807</v>
      </c>
      <c r="Y4072">
        <v>54</v>
      </c>
      <c r="Z4072">
        <v>54</v>
      </c>
      <c r="AA4072">
        <v>5</v>
      </c>
      <c r="AB4072">
        <v>5</v>
      </c>
      <c r="AC4072">
        <v>44</v>
      </c>
    </row>
    <row r="4073" spans="1:29">
      <c r="A4073">
        <v>4597</v>
      </c>
      <c r="B4073" t="s">
        <v>806</v>
      </c>
      <c r="C4073" t="s">
        <v>5773</v>
      </c>
      <c r="J4073" t="s">
        <v>1457</v>
      </c>
      <c r="K4073">
        <v>0</v>
      </c>
      <c r="N4073" t="b">
        <v>1</v>
      </c>
      <c r="O4073" t="b">
        <v>0</v>
      </c>
      <c r="P4073" t="b">
        <v>0</v>
      </c>
      <c r="Q4073">
        <v>9</v>
      </c>
      <c r="R4073">
        <v>9</v>
      </c>
      <c r="S4073">
        <v>1</v>
      </c>
      <c r="T4073">
        <v>2</v>
      </c>
      <c r="U4073" t="b">
        <v>1</v>
      </c>
      <c r="V4073" t="s">
        <v>1110</v>
      </c>
      <c r="W4073" t="s">
        <v>5613</v>
      </c>
      <c r="X4073" t="s">
        <v>14514</v>
      </c>
      <c r="Y4073">
        <v>54</v>
      </c>
      <c r="Z4073">
        <v>54</v>
      </c>
      <c r="AA4073">
        <v>6</v>
      </c>
      <c r="AB4073">
        <v>6</v>
      </c>
      <c r="AC4073">
        <v>44</v>
      </c>
    </row>
    <row r="4074" spans="1:29">
      <c r="A4074">
        <v>4598</v>
      </c>
      <c r="B4074" t="s">
        <v>806</v>
      </c>
      <c r="C4074" t="s">
        <v>5774</v>
      </c>
      <c r="J4074" t="s">
        <v>1457</v>
      </c>
      <c r="K4074">
        <v>0</v>
      </c>
      <c r="N4074" t="b">
        <v>1</v>
      </c>
      <c r="O4074" t="b">
        <v>0</v>
      </c>
      <c r="P4074" t="b">
        <v>0</v>
      </c>
      <c r="Q4074">
        <v>9</v>
      </c>
      <c r="R4074">
        <v>9</v>
      </c>
      <c r="S4074">
        <v>1</v>
      </c>
      <c r="T4074">
        <v>2</v>
      </c>
      <c r="U4074" t="b">
        <v>1</v>
      </c>
      <c r="V4074" t="s">
        <v>1110</v>
      </c>
      <c r="W4074" t="s">
        <v>5613</v>
      </c>
      <c r="X4074" t="s">
        <v>15623</v>
      </c>
      <c r="Y4074">
        <v>55</v>
      </c>
      <c r="Z4074">
        <v>55</v>
      </c>
      <c r="AA4074">
        <v>5</v>
      </c>
      <c r="AB4074">
        <v>5</v>
      </c>
      <c r="AC4074">
        <v>44</v>
      </c>
    </row>
    <row r="4075" spans="1:29">
      <c r="A4075">
        <v>4599</v>
      </c>
      <c r="B4075" t="s">
        <v>806</v>
      </c>
      <c r="C4075" t="s">
        <v>5775</v>
      </c>
      <c r="J4075" t="s">
        <v>1457</v>
      </c>
      <c r="K4075">
        <v>0</v>
      </c>
      <c r="N4075" t="b">
        <v>1</v>
      </c>
      <c r="O4075" t="b">
        <v>0</v>
      </c>
      <c r="P4075" t="b">
        <v>0</v>
      </c>
      <c r="Q4075">
        <v>9</v>
      </c>
      <c r="R4075">
        <v>9</v>
      </c>
      <c r="S4075">
        <v>1</v>
      </c>
      <c r="T4075">
        <v>2</v>
      </c>
      <c r="U4075" t="b">
        <v>1</v>
      </c>
      <c r="V4075" t="s">
        <v>1110</v>
      </c>
      <c r="W4075" t="s">
        <v>5613</v>
      </c>
      <c r="X4075" t="s">
        <v>14517</v>
      </c>
      <c r="Y4075">
        <v>55</v>
      </c>
      <c r="Z4075">
        <v>55</v>
      </c>
      <c r="AA4075">
        <v>6</v>
      </c>
      <c r="AB4075">
        <v>6</v>
      </c>
      <c r="AC4075">
        <v>44</v>
      </c>
    </row>
    <row r="4076" spans="1:29">
      <c r="A4076">
        <v>4600</v>
      </c>
      <c r="B4076" t="s">
        <v>806</v>
      </c>
      <c r="C4076" t="s">
        <v>5776</v>
      </c>
      <c r="J4076" t="s">
        <v>1457</v>
      </c>
      <c r="K4076">
        <v>0</v>
      </c>
      <c r="N4076" t="b">
        <v>1</v>
      </c>
      <c r="O4076" t="b">
        <v>0</v>
      </c>
      <c r="P4076" t="b">
        <v>0</v>
      </c>
      <c r="Q4076">
        <v>9</v>
      </c>
      <c r="R4076">
        <v>9</v>
      </c>
      <c r="S4076">
        <v>1</v>
      </c>
      <c r="T4076">
        <v>2</v>
      </c>
      <c r="U4076" t="b">
        <v>1</v>
      </c>
      <c r="V4076" t="s">
        <v>1110</v>
      </c>
      <c r="W4076" t="s">
        <v>5613</v>
      </c>
      <c r="X4076" t="s">
        <v>14811</v>
      </c>
      <c r="Y4076">
        <v>56</v>
      </c>
      <c r="Z4076">
        <v>56</v>
      </c>
      <c r="AA4076">
        <v>5</v>
      </c>
      <c r="AB4076">
        <v>5</v>
      </c>
      <c r="AC4076">
        <v>44</v>
      </c>
    </row>
    <row r="4077" spans="1:29">
      <c r="A4077">
        <v>4601</v>
      </c>
      <c r="B4077" t="s">
        <v>806</v>
      </c>
      <c r="C4077" t="s">
        <v>5777</v>
      </c>
      <c r="J4077" t="s">
        <v>1457</v>
      </c>
      <c r="K4077">
        <v>0</v>
      </c>
      <c r="N4077" t="b">
        <v>1</v>
      </c>
      <c r="O4077" t="b">
        <v>0</v>
      </c>
      <c r="P4077" t="b">
        <v>0</v>
      </c>
      <c r="Q4077">
        <v>9</v>
      </c>
      <c r="R4077">
        <v>9</v>
      </c>
      <c r="S4077">
        <v>1</v>
      </c>
      <c r="T4077">
        <v>2</v>
      </c>
      <c r="U4077" t="b">
        <v>1</v>
      </c>
      <c r="V4077" t="s">
        <v>1110</v>
      </c>
      <c r="W4077" t="s">
        <v>5613</v>
      </c>
      <c r="X4077" t="s">
        <v>14520</v>
      </c>
      <c r="Y4077">
        <v>56</v>
      </c>
      <c r="Z4077">
        <v>56</v>
      </c>
      <c r="AA4077">
        <v>6</v>
      </c>
      <c r="AB4077">
        <v>6</v>
      </c>
      <c r="AC4077">
        <v>44</v>
      </c>
    </row>
    <row r="4078" spans="1:29">
      <c r="A4078">
        <v>4602</v>
      </c>
      <c r="B4078" t="s">
        <v>806</v>
      </c>
      <c r="C4078" t="s">
        <v>5778</v>
      </c>
      <c r="J4078" t="s">
        <v>1457</v>
      </c>
      <c r="K4078">
        <v>0</v>
      </c>
      <c r="N4078" t="b">
        <v>1</v>
      </c>
      <c r="O4078" t="b">
        <v>0</v>
      </c>
      <c r="P4078" t="b">
        <v>0</v>
      </c>
      <c r="Q4078">
        <v>9</v>
      </c>
      <c r="R4078">
        <v>9</v>
      </c>
      <c r="S4078">
        <v>1</v>
      </c>
      <c r="T4078">
        <v>2</v>
      </c>
      <c r="U4078" t="b">
        <v>1</v>
      </c>
      <c r="V4078" t="s">
        <v>1110</v>
      </c>
      <c r="W4078" t="s">
        <v>5613</v>
      </c>
      <c r="X4078" t="s">
        <v>14813</v>
      </c>
      <c r="Y4078">
        <v>57</v>
      </c>
      <c r="Z4078">
        <v>57</v>
      </c>
      <c r="AA4078">
        <v>5</v>
      </c>
      <c r="AB4078">
        <v>5</v>
      </c>
      <c r="AC4078">
        <v>44</v>
      </c>
    </row>
    <row r="4079" spans="1:29">
      <c r="A4079">
        <v>4603</v>
      </c>
      <c r="B4079" t="s">
        <v>806</v>
      </c>
      <c r="C4079" t="s">
        <v>5779</v>
      </c>
      <c r="J4079" t="s">
        <v>1457</v>
      </c>
      <c r="K4079">
        <v>0</v>
      </c>
      <c r="N4079" t="b">
        <v>1</v>
      </c>
      <c r="O4079" t="b">
        <v>0</v>
      </c>
      <c r="P4079" t="b">
        <v>0</v>
      </c>
      <c r="Q4079">
        <v>9</v>
      </c>
      <c r="R4079">
        <v>9</v>
      </c>
      <c r="S4079">
        <v>1</v>
      </c>
      <c r="T4079">
        <v>2</v>
      </c>
      <c r="U4079" t="b">
        <v>1</v>
      </c>
      <c r="V4079" t="s">
        <v>1110</v>
      </c>
      <c r="W4079" t="s">
        <v>5613</v>
      </c>
      <c r="X4079" t="s">
        <v>14523</v>
      </c>
      <c r="Y4079">
        <v>57</v>
      </c>
      <c r="Z4079">
        <v>57</v>
      </c>
      <c r="AA4079">
        <v>6</v>
      </c>
      <c r="AB4079">
        <v>6</v>
      </c>
      <c r="AC4079">
        <v>44</v>
      </c>
    </row>
    <row r="4080" spans="1:29">
      <c r="A4080">
        <v>4604</v>
      </c>
      <c r="B4080" t="s">
        <v>806</v>
      </c>
      <c r="C4080" t="s">
        <v>5780</v>
      </c>
      <c r="J4080" t="s">
        <v>1457</v>
      </c>
      <c r="K4080">
        <v>0</v>
      </c>
      <c r="N4080" t="b">
        <v>1</v>
      </c>
      <c r="O4080" t="b">
        <v>0</v>
      </c>
      <c r="P4080" t="b">
        <v>0</v>
      </c>
      <c r="Q4080">
        <v>9</v>
      </c>
      <c r="R4080">
        <v>9</v>
      </c>
      <c r="S4080">
        <v>1</v>
      </c>
      <c r="T4080">
        <v>2</v>
      </c>
      <c r="U4080" t="b">
        <v>1</v>
      </c>
      <c r="V4080" t="s">
        <v>1110</v>
      </c>
      <c r="W4080" t="s">
        <v>5613</v>
      </c>
      <c r="X4080" t="s">
        <v>14815</v>
      </c>
      <c r="Y4080">
        <v>58</v>
      </c>
      <c r="Z4080">
        <v>58</v>
      </c>
      <c r="AA4080">
        <v>5</v>
      </c>
      <c r="AB4080">
        <v>5</v>
      </c>
      <c r="AC4080">
        <v>44</v>
      </c>
    </row>
    <row r="4081" spans="1:29">
      <c r="A4081">
        <v>4605</v>
      </c>
      <c r="B4081" t="s">
        <v>806</v>
      </c>
      <c r="C4081" t="s">
        <v>5781</v>
      </c>
      <c r="J4081" t="s">
        <v>1457</v>
      </c>
      <c r="K4081">
        <v>0</v>
      </c>
      <c r="N4081" t="b">
        <v>1</v>
      </c>
      <c r="O4081" t="b">
        <v>0</v>
      </c>
      <c r="P4081" t="b">
        <v>0</v>
      </c>
      <c r="Q4081">
        <v>9</v>
      </c>
      <c r="R4081">
        <v>9</v>
      </c>
      <c r="S4081">
        <v>1</v>
      </c>
      <c r="T4081">
        <v>2</v>
      </c>
      <c r="U4081" t="b">
        <v>1</v>
      </c>
      <c r="V4081" t="s">
        <v>1110</v>
      </c>
      <c r="W4081" t="s">
        <v>5613</v>
      </c>
      <c r="X4081" t="s">
        <v>14849</v>
      </c>
      <c r="Y4081">
        <v>58</v>
      </c>
      <c r="Z4081">
        <v>58</v>
      </c>
      <c r="AA4081">
        <v>6</v>
      </c>
      <c r="AB4081">
        <v>6</v>
      </c>
      <c r="AC4081">
        <v>44</v>
      </c>
    </row>
    <row r="4082" spans="1:29">
      <c r="A4082">
        <v>4606</v>
      </c>
      <c r="B4082" t="s">
        <v>806</v>
      </c>
      <c r="C4082" t="s">
        <v>5782</v>
      </c>
      <c r="J4082" t="s">
        <v>1457</v>
      </c>
      <c r="K4082">
        <v>0</v>
      </c>
      <c r="N4082" t="b">
        <v>1</v>
      </c>
      <c r="O4082" t="b">
        <v>0</v>
      </c>
      <c r="P4082" t="b">
        <v>0</v>
      </c>
      <c r="Q4082">
        <v>9</v>
      </c>
      <c r="R4082">
        <v>9</v>
      </c>
      <c r="S4082">
        <v>1</v>
      </c>
      <c r="T4082">
        <v>2</v>
      </c>
      <c r="U4082" t="b">
        <v>1</v>
      </c>
      <c r="V4082" t="s">
        <v>1110</v>
      </c>
      <c r="W4082" t="s">
        <v>5613</v>
      </c>
      <c r="X4082" t="s">
        <v>14817</v>
      </c>
      <c r="Y4082">
        <v>59</v>
      </c>
      <c r="Z4082">
        <v>59</v>
      </c>
      <c r="AA4082">
        <v>5</v>
      </c>
      <c r="AB4082">
        <v>5</v>
      </c>
      <c r="AC4082">
        <v>44</v>
      </c>
    </row>
    <row r="4083" spans="1:29">
      <c r="A4083">
        <v>4607</v>
      </c>
      <c r="B4083" t="s">
        <v>806</v>
      </c>
      <c r="C4083" t="s">
        <v>5783</v>
      </c>
      <c r="J4083" t="s">
        <v>1457</v>
      </c>
      <c r="K4083">
        <v>0</v>
      </c>
      <c r="N4083" t="b">
        <v>1</v>
      </c>
      <c r="O4083" t="b">
        <v>0</v>
      </c>
      <c r="P4083" t="b">
        <v>0</v>
      </c>
      <c r="Q4083">
        <v>9</v>
      </c>
      <c r="R4083">
        <v>9</v>
      </c>
      <c r="S4083">
        <v>1</v>
      </c>
      <c r="T4083">
        <v>2</v>
      </c>
      <c r="U4083" t="b">
        <v>1</v>
      </c>
      <c r="V4083" t="s">
        <v>1110</v>
      </c>
      <c r="W4083" t="s">
        <v>5613</v>
      </c>
      <c r="X4083" t="s">
        <v>14850</v>
      </c>
      <c r="Y4083">
        <v>59</v>
      </c>
      <c r="Z4083">
        <v>59</v>
      </c>
      <c r="AA4083">
        <v>6</v>
      </c>
      <c r="AB4083">
        <v>6</v>
      </c>
      <c r="AC4083">
        <v>44</v>
      </c>
    </row>
    <row r="4084" spans="1:29">
      <c r="A4084">
        <v>4608</v>
      </c>
      <c r="B4084" t="s">
        <v>806</v>
      </c>
      <c r="C4084" t="s">
        <v>5784</v>
      </c>
      <c r="J4084" t="s">
        <v>1457</v>
      </c>
      <c r="K4084">
        <v>0</v>
      </c>
      <c r="N4084" t="b">
        <v>1</v>
      </c>
      <c r="O4084" t="b">
        <v>0</v>
      </c>
      <c r="P4084" t="b">
        <v>0</v>
      </c>
      <c r="Q4084">
        <v>9</v>
      </c>
      <c r="R4084">
        <v>9</v>
      </c>
      <c r="S4084">
        <v>1</v>
      </c>
      <c r="T4084">
        <v>2</v>
      </c>
      <c r="U4084" t="b">
        <v>1</v>
      </c>
      <c r="V4084" t="s">
        <v>1110</v>
      </c>
      <c r="W4084" t="s">
        <v>5613</v>
      </c>
      <c r="X4084" t="s">
        <v>14819</v>
      </c>
      <c r="Y4084">
        <v>60</v>
      </c>
      <c r="Z4084">
        <v>60</v>
      </c>
      <c r="AA4084">
        <v>5</v>
      </c>
      <c r="AB4084">
        <v>5</v>
      </c>
      <c r="AC4084">
        <v>44</v>
      </c>
    </row>
    <row r="4085" spans="1:29">
      <c r="A4085">
        <v>4609</v>
      </c>
      <c r="B4085" t="s">
        <v>806</v>
      </c>
      <c r="C4085" t="s">
        <v>5785</v>
      </c>
      <c r="J4085" t="s">
        <v>1457</v>
      </c>
      <c r="K4085">
        <v>0</v>
      </c>
      <c r="N4085" t="b">
        <v>1</v>
      </c>
      <c r="O4085" t="b">
        <v>0</v>
      </c>
      <c r="P4085" t="b">
        <v>0</v>
      </c>
      <c r="Q4085">
        <v>9</v>
      </c>
      <c r="R4085">
        <v>9</v>
      </c>
      <c r="S4085">
        <v>1</v>
      </c>
      <c r="T4085">
        <v>2</v>
      </c>
      <c r="U4085" t="b">
        <v>1</v>
      </c>
      <c r="V4085" t="s">
        <v>1110</v>
      </c>
      <c r="W4085" t="s">
        <v>5613</v>
      </c>
      <c r="X4085" t="s">
        <v>14528</v>
      </c>
      <c r="Y4085">
        <v>60</v>
      </c>
      <c r="Z4085">
        <v>60</v>
      </c>
      <c r="AA4085">
        <v>6</v>
      </c>
      <c r="AB4085">
        <v>6</v>
      </c>
      <c r="AC4085">
        <v>44</v>
      </c>
    </row>
    <row r="4086" spans="1:29">
      <c r="A4086">
        <v>4610</v>
      </c>
      <c r="B4086" t="s">
        <v>806</v>
      </c>
      <c r="C4086" t="s">
        <v>5786</v>
      </c>
      <c r="J4086" t="s">
        <v>1457</v>
      </c>
      <c r="K4086">
        <v>0</v>
      </c>
      <c r="N4086" t="b">
        <v>1</v>
      </c>
      <c r="O4086" t="b">
        <v>0</v>
      </c>
      <c r="P4086" t="b">
        <v>0</v>
      </c>
      <c r="Q4086">
        <v>9</v>
      </c>
      <c r="R4086">
        <v>9</v>
      </c>
      <c r="S4086">
        <v>1</v>
      </c>
      <c r="T4086">
        <v>2</v>
      </c>
      <c r="U4086" t="b">
        <v>1</v>
      </c>
      <c r="V4086" t="s">
        <v>1110</v>
      </c>
      <c r="W4086" t="s">
        <v>5613</v>
      </c>
      <c r="X4086" t="s">
        <v>14820</v>
      </c>
      <c r="Y4086">
        <v>61</v>
      </c>
      <c r="Z4086">
        <v>61</v>
      </c>
      <c r="AA4086">
        <v>5</v>
      </c>
      <c r="AB4086">
        <v>5</v>
      </c>
      <c r="AC4086">
        <v>44</v>
      </c>
    </row>
    <row r="4087" spans="1:29">
      <c r="A4087">
        <v>4611</v>
      </c>
      <c r="B4087" t="s">
        <v>806</v>
      </c>
      <c r="C4087" t="s">
        <v>5787</v>
      </c>
      <c r="J4087" t="s">
        <v>1457</v>
      </c>
      <c r="K4087">
        <v>0</v>
      </c>
      <c r="N4087" t="b">
        <v>1</v>
      </c>
      <c r="O4087" t="b">
        <v>0</v>
      </c>
      <c r="P4087" t="b">
        <v>0</v>
      </c>
      <c r="Q4087">
        <v>9</v>
      </c>
      <c r="R4087">
        <v>9</v>
      </c>
      <c r="S4087">
        <v>1</v>
      </c>
      <c r="T4087">
        <v>2</v>
      </c>
      <c r="U4087" t="b">
        <v>1</v>
      </c>
      <c r="V4087" t="s">
        <v>1110</v>
      </c>
      <c r="W4087" t="s">
        <v>5613</v>
      </c>
      <c r="X4087" t="s">
        <v>14851</v>
      </c>
      <c r="Y4087">
        <v>61</v>
      </c>
      <c r="Z4087">
        <v>61</v>
      </c>
      <c r="AA4087">
        <v>6</v>
      </c>
      <c r="AB4087">
        <v>6</v>
      </c>
      <c r="AC4087">
        <v>44</v>
      </c>
    </row>
    <row r="4088" spans="1:29">
      <c r="A4088">
        <v>4612</v>
      </c>
      <c r="B4088" t="s">
        <v>806</v>
      </c>
      <c r="C4088" t="s">
        <v>5788</v>
      </c>
      <c r="J4088" t="s">
        <v>1457</v>
      </c>
      <c r="K4088">
        <v>0</v>
      </c>
      <c r="N4088" t="b">
        <v>1</v>
      </c>
      <c r="O4088" t="b">
        <v>0</v>
      </c>
      <c r="P4088" t="b">
        <v>0</v>
      </c>
      <c r="Q4088">
        <v>9</v>
      </c>
      <c r="R4088">
        <v>9</v>
      </c>
      <c r="S4088">
        <v>1</v>
      </c>
      <c r="T4088">
        <v>2</v>
      </c>
      <c r="U4088" t="b">
        <v>1</v>
      </c>
      <c r="V4088" t="s">
        <v>1110</v>
      </c>
      <c r="W4088" t="s">
        <v>5613</v>
      </c>
      <c r="X4088" t="s">
        <v>14821</v>
      </c>
      <c r="Y4088">
        <v>62</v>
      </c>
      <c r="Z4088">
        <v>62</v>
      </c>
      <c r="AA4088">
        <v>5</v>
      </c>
      <c r="AB4088">
        <v>5</v>
      </c>
      <c r="AC4088">
        <v>44</v>
      </c>
    </row>
    <row r="4089" spans="1:29">
      <c r="A4089">
        <v>4613</v>
      </c>
      <c r="B4089" t="s">
        <v>806</v>
      </c>
      <c r="C4089" t="s">
        <v>5789</v>
      </c>
      <c r="J4089" t="s">
        <v>1457</v>
      </c>
      <c r="K4089">
        <v>0</v>
      </c>
      <c r="N4089" t="b">
        <v>1</v>
      </c>
      <c r="O4089" t="b">
        <v>0</v>
      </c>
      <c r="P4089" t="b">
        <v>0</v>
      </c>
      <c r="Q4089">
        <v>9</v>
      </c>
      <c r="R4089">
        <v>9</v>
      </c>
      <c r="S4089">
        <v>1</v>
      </c>
      <c r="T4089">
        <v>2</v>
      </c>
      <c r="U4089" t="b">
        <v>1</v>
      </c>
      <c r="V4089" t="s">
        <v>1110</v>
      </c>
      <c r="W4089" t="s">
        <v>5613</v>
      </c>
      <c r="X4089" t="s">
        <v>14852</v>
      </c>
      <c r="Y4089">
        <v>62</v>
      </c>
      <c r="Z4089">
        <v>62</v>
      </c>
      <c r="AA4089">
        <v>6</v>
      </c>
      <c r="AB4089">
        <v>6</v>
      </c>
      <c r="AC4089">
        <v>44</v>
      </c>
    </row>
    <row r="4090" spans="1:29">
      <c r="A4090">
        <v>4614</v>
      </c>
      <c r="B4090" t="s">
        <v>806</v>
      </c>
      <c r="C4090" t="s">
        <v>5790</v>
      </c>
      <c r="J4090" t="s">
        <v>1457</v>
      </c>
      <c r="K4090">
        <v>0</v>
      </c>
      <c r="N4090" t="b">
        <v>1</v>
      </c>
      <c r="O4090" t="b">
        <v>0</v>
      </c>
      <c r="P4090" t="b">
        <v>0</v>
      </c>
      <c r="Q4090">
        <v>9</v>
      </c>
      <c r="R4090">
        <v>9</v>
      </c>
      <c r="S4090">
        <v>1</v>
      </c>
      <c r="T4090">
        <v>2</v>
      </c>
      <c r="U4090" t="b">
        <v>1</v>
      </c>
      <c r="V4090" t="s">
        <v>1110</v>
      </c>
      <c r="W4090" t="s">
        <v>5613</v>
      </c>
      <c r="X4090" t="s">
        <v>14822</v>
      </c>
      <c r="Y4090">
        <v>63</v>
      </c>
      <c r="Z4090">
        <v>63</v>
      </c>
      <c r="AA4090">
        <v>5</v>
      </c>
      <c r="AB4090">
        <v>5</v>
      </c>
      <c r="AC4090">
        <v>44</v>
      </c>
    </row>
    <row r="4091" spans="1:29">
      <c r="A4091">
        <v>4615</v>
      </c>
      <c r="B4091" t="s">
        <v>806</v>
      </c>
      <c r="C4091" t="s">
        <v>5791</v>
      </c>
      <c r="J4091" t="s">
        <v>1457</v>
      </c>
      <c r="K4091">
        <v>0</v>
      </c>
      <c r="N4091" t="b">
        <v>1</v>
      </c>
      <c r="O4091" t="b">
        <v>0</v>
      </c>
      <c r="P4091" t="b">
        <v>0</v>
      </c>
      <c r="Q4091">
        <v>9</v>
      </c>
      <c r="R4091">
        <v>9</v>
      </c>
      <c r="S4091">
        <v>1</v>
      </c>
      <c r="T4091">
        <v>2</v>
      </c>
      <c r="U4091" t="b">
        <v>1</v>
      </c>
      <c r="V4091" t="s">
        <v>1110</v>
      </c>
      <c r="W4091" t="s">
        <v>5613</v>
      </c>
      <c r="X4091" t="s">
        <v>14853</v>
      </c>
      <c r="Y4091">
        <v>63</v>
      </c>
      <c r="Z4091">
        <v>63</v>
      </c>
      <c r="AA4091">
        <v>6</v>
      </c>
      <c r="AB4091">
        <v>6</v>
      </c>
      <c r="AC4091">
        <v>44</v>
      </c>
    </row>
    <row r="4092" spans="1:29">
      <c r="A4092">
        <v>4616</v>
      </c>
      <c r="B4092" t="s">
        <v>806</v>
      </c>
      <c r="C4092" t="s">
        <v>5792</v>
      </c>
      <c r="J4092" t="s">
        <v>1457</v>
      </c>
      <c r="K4092">
        <v>0</v>
      </c>
      <c r="N4092" t="b">
        <v>1</v>
      </c>
      <c r="O4092" t="b">
        <v>0</v>
      </c>
      <c r="P4092" t="b">
        <v>0</v>
      </c>
      <c r="Q4092">
        <v>9</v>
      </c>
      <c r="R4092">
        <v>9</v>
      </c>
      <c r="S4092">
        <v>1</v>
      </c>
      <c r="T4092">
        <v>2</v>
      </c>
      <c r="U4092" t="b">
        <v>1</v>
      </c>
      <c r="V4092" t="s">
        <v>1110</v>
      </c>
      <c r="W4092" t="s">
        <v>5613</v>
      </c>
      <c r="X4092" t="s">
        <v>14824</v>
      </c>
      <c r="Y4092">
        <v>64</v>
      </c>
      <c r="Z4092">
        <v>64</v>
      </c>
      <c r="AA4092">
        <v>5</v>
      </c>
      <c r="AB4092">
        <v>5</v>
      </c>
      <c r="AC4092">
        <v>44</v>
      </c>
    </row>
    <row r="4093" spans="1:29">
      <c r="A4093">
        <v>4617</v>
      </c>
      <c r="B4093" t="s">
        <v>806</v>
      </c>
      <c r="C4093" t="s">
        <v>5793</v>
      </c>
      <c r="J4093" t="s">
        <v>1457</v>
      </c>
      <c r="K4093">
        <v>0</v>
      </c>
      <c r="N4093" t="b">
        <v>1</v>
      </c>
      <c r="O4093" t="b">
        <v>0</v>
      </c>
      <c r="P4093" t="b">
        <v>0</v>
      </c>
      <c r="Q4093">
        <v>9</v>
      </c>
      <c r="R4093">
        <v>9</v>
      </c>
      <c r="S4093">
        <v>1</v>
      </c>
      <c r="T4093">
        <v>2</v>
      </c>
      <c r="U4093" t="b">
        <v>1</v>
      </c>
      <c r="V4093" t="s">
        <v>1110</v>
      </c>
      <c r="W4093" t="s">
        <v>5613</v>
      </c>
      <c r="X4093" t="s">
        <v>14854</v>
      </c>
      <c r="Y4093">
        <v>64</v>
      </c>
      <c r="Z4093">
        <v>64</v>
      </c>
      <c r="AA4093">
        <v>6</v>
      </c>
      <c r="AB4093">
        <v>6</v>
      </c>
      <c r="AC4093">
        <v>44</v>
      </c>
    </row>
    <row r="4094" spans="1:29">
      <c r="A4094">
        <v>4618</v>
      </c>
      <c r="B4094" t="s">
        <v>806</v>
      </c>
      <c r="C4094" t="s">
        <v>5794</v>
      </c>
      <c r="J4094" t="s">
        <v>1457</v>
      </c>
      <c r="K4094">
        <v>0</v>
      </c>
      <c r="N4094" t="b">
        <v>1</v>
      </c>
      <c r="O4094" t="b">
        <v>0</v>
      </c>
      <c r="P4094" t="b">
        <v>0</v>
      </c>
      <c r="Q4094">
        <v>9</v>
      </c>
      <c r="R4094">
        <v>9</v>
      </c>
      <c r="S4094">
        <v>1</v>
      </c>
      <c r="T4094">
        <v>2</v>
      </c>
      <c r="U4094" t="b">
        <v>1</v>
      </c>
      <c r="V4094" t="s">
        <v>1110</v>
      </c>
      <c r="W4094" t="s">
        <v>5613</v>
      </c>
      <c r="X4094" t="s">
        <v>14826</v>
      </c>
      <c r="Y4094">
        <v>65</v>
      </c>
      <c r="Z4094">
        <v>65</v>
      </c>
      <c r="AA4094">
        <v>5</v>
      </c>
      <c r="AB4094">
        <v>5</v>
      </c>
      <c r="AC4094">
        <v>44</v>
      </c>
    </row>
    <row r="4095" spans="1:29">
      <c r="A4095">
        <v>4619</v>
      </c>
      <c r="B4095" t="s">
        <v>806</v>
      </c>
      <c r="C4095" t="s">
        <v>5795</v>
      </c>
      <c r="J4095" t="s">
        <v>1457</v>
      </c>
      <c r="K4095">
        <v>0</v>
      </c>
      <c r="N4095" t="b">
        <v>1</v>
      </c>
      <c r="O4095" t="b">
        <v>0</v>
      </c>
      <c r="P4095" t="b">
        <v>0</v>
      </c>
      <c r="Q4095">
        <v>9</v>
      </c>
      <c r="R4095">
        <v>9</v>
      </c>
      <c r="S4095">
        <v>1</v>
      </c>
      <c r="T4095">
        <v>2</v>
      </c>
      <c r="U4095" t="b">
        <v>1</v>
      </c>
      <c r="V4095" t="s">
        <v>1110</v>
      </c>
      <c r="W4095" t="s">
        <v>5613</v>
      </c>
      <c r="X4095" t="s">
        <v>14855</v>
      </c>
      <c r="Y4095">
        <v>65</v>
      </c>
      <c r="Z4095">
        <v>65</v>
      </c>
      <c r="AA4095">
        <v>6</v>
      </c>
      <c r="AB4095">
        <v>6</v>
      </c>
      <c r="AC4095">
        <v>44</v>
      </c>
    </row>
    <row r="4096" spans="1:29">
      <c r="A4096">
        <v>4620</v>
      </c>
      <c r="B4096" t="s">
        <v>806</v>
      </c>
      <c r="C4096" t="s">
        <v>5796</v>
      </c>
      <c r="J4096" t="s">
        <v>1457</v>
      </c>
      <c r="K4096">
        <v>0</v>
      </c>
      <c r="N4096" t="b">
        <v>1</v>
      </c>
      <c r="O4096" t="b">
        <v>0</v>
      </c>
      <c r="P4096" t="b">
        <v>0</v>
      </c>
      <c r="Q4096">
        <v>9</v>
      </c>
      <c r="R4096">
        <v>9</v>
      </c>
      <c r="S4096">
        <v>1</v>
      </c>
      <c r="T4096">
        <v>2</v>
      </c>
      <c r="U4096" t="b">
        <v>1</v>
      </c>
      <c r="V4096" t="s">
        <v>1110</v>
      </c>
      <c r="W4096" t="s">
        <v>5613</v>
      </c>
      <c r="X4096" t="s">
        <v>14828</v>
      </c>
      <c r="Y4096">
        <v>66</v>
      </c>
      <c r="Z4096">
        <v>66</v>
      </c>
      <c r="AA4096">
        <v>5</v>
      </c>
      <c r="AB4096">
        <v>5</v>
      </c>
      <c r="AC4096">
        <v>44</v>
      </c>
    </row>
    <row r="4097" spans="1:29">
      <c r="A4097">
        <v>4621</v>
      </c>
      <c r="B4097" t="s">
        <v>806</v>
      </c>
      <c r="C4097" t="s">
        <v>5797</v>
      </c>
      <c r="J4097" t="s">
        <v>1457</v>
      </c>
      <c r="K4097">
        <v>0</v>
      </c>
      <c r="N4097" t="b">
        <v>1</v>
      </c>
      <c r="O4097" t="b">
        <v>0</v>
      </c>
      <c r="P4097" t="b">
        <v>0</v>
      </c>
      <c r="Q4097">
        <v>9</v>
      </c>
      <c r="R4097">
        <v>9</v>
      </c>
      <c r="S4097">
        <v>1</v>
      </c>
      <c r="T4097">
        <v>2</v>
      </c>
      <c r="U4097" t="b">
        <v>1</v>
      </c>
      <c r="V4097" t="s">
        <v>1110</v>
      </c>
      <c r="W4097" t="s">
        <v>5613</v>
      </c>
      <c r="X4097" t="s">
        <v>14856</v>
      </c>
      <c r="Y4097">
        <v>66</v>
      </c>
      <c r="Z4097">
        <v>66</v>
      </c>
      <c r="AA4097">
        <v>6</v>
      </c>
      <c r="AB4097">
        <v>6</v>
      </c>
      <c r="AC4097">
        <v>44</v>
      </c>
    </row>
    <row r="4098" spans="1:29">
      <c r="A4098">
        <v>4622</v>
      </c>
      <c r="B4098" t="s">
        <v>806</v>
      </c>
      <c r="C4098" t="s">
        <v>5798</v>
      </c>
      <c r="J4098" t="s">
        <v>1457</v>
      </c>
      <c r="K4098">
        <v>0</v>
      </c>
      <c r="N4098" t="b">
        <v>1</v>
      </c>
      <c r="O4098" t="b">
        <v>0</v>
      </c>
      <c r="P4098" t="b">
        <v>0</v>
      </c>
      <c r="Q4098">
        <v>9</v>
      </c>
      <c r="R4098">
        <v>9</v>
      </c>
      <c r="S4098">
        <v>1</v>
      </c>
      <c r="T4098">
        <v>2</v>
      </c>
      <c r="U4098" t="b">
        <v>1</v>
      </c>
      <c r="V4098" t="s">
        <v>1110</v>
      </c>
      <c r="W4098" t="s">
        <v>5613</v>
      </c>
      <c r="X4098" t="s">
        <v>14830</v>
      </c>
      <c r="Y4098">
        <v>67</v>
      </c>
      <c r="Z4098">
        <v>67</v>
      </c>
      <c r="AA4098">
        <v>5</v>
      </c>
      <c r="AB4098">
        <v>5</v>
      </c>
      <c r="AC4098">
        <v>44</v>
      </c>
    </row>
    <row r="4099" spans="1:29">
      <c r="A4099">
        <v>4623</v>
      </c>
      <c r="B4099" t="s">
        <v>806</v>
      </c>
      <c r="C4099" t="s">
        <v>5799</v>
      </c>
      <c r="J4099" t="s">
        <v>1457</v>
      </c>
      <c r="K4099">
        <v>0</v>
      </c>
      <c r="N4099" t="b">
        <v>1</v>
      </c>
      <c r="O4099" t="b">
        <v>0</v>
      </c>
      <c r="P4099" t="b">
        <v>0</v>
      </c>
      <c r="Q4099">
        <v>9</v>
      </c>
      <c r="R4099">
        <v>9</v>
      </c>
      <c r="S4099">
        <v>1</v>
      </c>
      <c r="T4099">
        <v>2</v>
      </c>
      <c r="U4099" t="b">
        <v>1</v>
      </c>
      <c r="V4099" t="s">
        <v>1110</v>
      </c>
      <c r="W4099" t="s">
        <v>5613</v>
      </c>
      <c r="X4099" t="s">
        <v>14857</v>
      </c>
      <c r="Y4099">
        <v>67</v>
      </c>
      <c r="Z4099">
        <v>67</v>
      </c>
      <c r="AA4099">
        <v>6</v>
      </c>
      <c r="AB4099">
        <v>6</v>
      </c>
      <c r="AC4099">
        <v>44</v>
      </c>
    </row>
    <row r="4100" spans="1:29">
      <c r="A4100">
        <v>4624</v>
      </c>
      <c r="B4100" t="s">
        <v>806</v>
      </c>
      <c r="C4100" t="s">
        <v>5800</v>
      </c>
      <c r="J4100" t="s">
        <v>1457</v>
      </c>
      <c r="K4100">
        <v>0</v>
      </c>
      <c r="N4100" t="b">
        <v>1</v>
      </c>
      <c r="O4100" t="b">
        <v>0</v>
      </c>
      <c r="P4100" t="b">
        <v>0</v>
      </c>
      <c r="Q4100">
        <v>9</v>
      </c>
      <c r="R4100">
        <v>9</v>
      </c>
      <c r="S4100">
        <v>1</v>
      </c>
      <c r="T4100">
        <v>2</v>
      </c>
      <c r="U4100" t="b">
        <v>1</v>
      </c>
      <c r="V4100" t="s">
        <v>1110</v>
      </c>
      <c r="W4100" t="s">
        <v>5613</v>
      </c>
      <c r="X4100" t="s">
        <v>14832</v>
      </c>
      <c r="Y4100">
        <v>68</v>
      </c>
      <c r="Z4100">
        <v>68</v>
      </c>
      <c r="AA4100">
        <v>5</v>
      </c>
      <c r="AB4100">
        <v>5</v>
      </c>
      <c r="AC4100">
        <v>44</v>
      </c>
    </row>
    <row r="4101" spans="1:29">
      <c r="A4101">
        <v>4625</v>
      </c>
      <c r="B4101" t="s">
        <v>806</v>
      </c>
      <c r="C4101" t="s">
        <v>5801</v>
      </c>
      <c r="J4101" t="s">
        <v>1457</v>
      </c>
      <c r="K4101">
        <v>0</v>
      </c>
      <c r="N4101" t="b">
        <v>1</v>
      </c>
      <c r="O4101" t="b">
        <v>0</v>
      </c>
      <c r="P4101" t="b">
        <v>0</v>
      </c>
      <c r="Q4101">
        <v>9</v>
      </c>
      <c r="R4101">
        <v>9</v>
      </c>
      <c r="S4101">
        <v>1</v>
      </c>
      <c r="T4101">
        <v>2</v>
      </c>
      <c r="U4101" t="b">
        <v>1</v>
      </c>
      <c r="V4101" t="s">
        <v>1110</v>
      </c>
      <c r="W4101" t="s">
        <v>5613</v>
      </c>
      <c r="X4101" t="s">
        <v>14858</v>
      </c>
      <c r="Y4101">
        <v>68</v>
      </c>
      <c r="Z4101">
        <v>68</v>
      </c>
      <c r="AA4101">
        <v>6</v>
      </c>
      <c r="AB4101">
        <v>6</v>
      </c>
      <c r="AC4101">
        <v>44</v>
      </c>
    </row>
    <row r="4102" spans="1:29">
      <c r="A4102">
        <v>4626</v>
      </c>
      <c r="B4102" t="s">
        <v>806</v>
      </c>
      <c r="C4102" t="s">
        <v>5802</v>
      </c>
      <c r="J4102" t="s">
        <v>1457</v>
      </c>
      <c r="K4102">
        <v>0</v>
      </c>
      <c r="N4102" t="b">
        <v>1</v>
      </c>
      <c r="O4102" t="b">
        <v>0</v>
      </c>
      <c r="P4102" t="b">
        <v>0</v>
      </c>
      <c r="Q4102">
        <v>9</v>
      </c>
      <c r="R4102">
        <v>9</v>
      </c>
      <c r="S4102">
        <v>1</v>
      </c>
      <c r="T4102">
        <v>2</v>
      </c>
      <c r="U4102" t="b">
        <v>1</v>
      </c>
      <c r="V4102" t="s">
        <v>1110</v>
      </c>
      <c r="W4102" t="s">
        <v>5613</v>
      </c>
      <c r="X4102" t="s">
        <v>14834</v>
      </c>
      <c r="Y4102">
        <v>69</v>
      </c>
      <c r="Z4102">
        <v>69</v>
      </c>
      <c r="AA4102">
        <v>5</v>
      </c>
      <c r="AB4102">
        <v>5</v>
      </c>
      <c r="AC4102">
        <v>44</v>
      </c>
    </row>
    <row r="4103" spans="1:29">
      <c r="A4103">
        <v>4627</v>
      </c>
      <c r="B4103" t="s">
        <v>806</v>
      </c>
      <c r="C4103" t="s">
        <v>5803</v>
      </c>
      <c r="J4103" t="s">
        <v>1457</v>
      </c>
      <c r="K4103">
        <v>0</v>
      </c>
      <c r="N4103" t="b">
        <v>1</v>
      </c>
      <c r="O4103" t="b">
        <v>0</v>
      </c>
      <c r="P4103" t="b">
        <v>0</v>
      </c>
      <c r="Q4103">
        <v>9</v>
      </c>
      <c r="R4103">
        <v>9</v>
      </c>
      <c r="S4103">
        <v>1</v>
      </c>
      <c r="T4103">
        <v>2</v>
      </c>
      <c r="U4103" t="b">
        <v>1</v>
      </c>
      <c r="V4103" t="s">
        <v>1110</v>
      </c>
      <c r="W4103" t="s">
        <v>5613</v>
      </c>
      <c r="X4103" t="s">
        <v>14859</v>
      </c>
      <c r="Y4103">
        <v>69</v>
      </c>
      <c r="Z4103">
        <v>69</v>
      </c>
      <c r="AA4103">
        <v>6</v>
      </c>
      <c r="AB4103">
        <v>6</v>
      </c>
      <c r="AC4103">
        <v>44</v>
      </c>
    </row>
    <row r="4104" spans="1:29">
      <c r="A4104">
        <v>4628</v>
      </c>
      <c r="B4104" t="s">
        <v>806</v>
      </c>
      <c r="C4104" t="s">
        <v>5804</v>
      </c>
      <c r="J4104" t="s">
        <v>1457</v>
      </c>
      <c r="K4104">
        <v>0</v>
      </c>
      <c r="N4104" t="b">
        <v>1</v>
      </c>
      <c r="O4104" t="b">
        <v>0</v>
      </c>
      <c r="P4104" t="b">
        <v>0</v>
      </c>
      <c r="Q4104">
        <v>9</v>
      </c>
      <c r="R4104">
        <v>9</v>
      </c>
      <c r="S4104">
        <v>1</v>
      </c>
      <c r="T4104">
        <v>2</v>
      </c>
      <c r="U4104" t="b">
        <v>1</v>
      </c>
      <c r="V4104" t="s">
        <v>1110</v>
      </c>
      <c r="W4104" t="s">
        <v>5613</v>
      </c>
      <c r="X4104" t="s">
        <v>14836</v>
      </c>
      <c r="Y4104">
        <v>70</v>
      </c>
      <c r="Z4104">
        <v>70</v>
      </c>
      <c r="AA4104">
        <v>5</v>
      </c>
      <c r="AB4104">
        <v>5</v>
      </c>
      <c r="AC4104">
        <v>44</v>
      </c>
    </row>
    <row r="4105" spans="1:29">
      <c r="A4105">
        <v>4629</v>
      </c>
      <c r="B4105" t="s">
        <v>806</v>
      </c>
      <c r="C4105" t="s">
        <v>5805</v>
      </c>
      <c r="J4105" t="s">
        <v>1457</v>
      </c>
      <c r="K4105">
        <v>0</v>
      </c>
      <c r="N4105" t="b">
        <v>1</v>
      </c>
      <c r="O4105" t="b">
        <v>0</v>
      </c>
      <c r="P4105" t="b">
        <v>0</v>
      </c>
      <c r="Q4105">
        <v>9</v>
      </c>
      <c r="R4105">
        <v>9</v>
      </c>
      <c r="S4105">
        <v>1</v>
      </c>
      <c r="T4105">
        <v>2</v>
      </c>
      <c r="U4105" t="b">
        <v>1</v>
      </c>
      <c r="V4105" t="s">
        <v>1110</v>
      </c>
      <c r="W4105" t="s">
        <v>5613</v>
      </c>
      <c r="X4105" t="s">
        <v>14860</v>
      </c>
      <c r="Y4105">
        <v>70</v>
      </c>
      <c r="Z4105">
        <v>70</v>
      </c>
      <c r="AA4105">
        <v>6</v>
      </c>
      <c r="AB4105">
        <v>6</v>
      </c>
      <c r="AC4105">
        <v>44</v>
      </c>
    </row>
    <row r="4106" spans="1:29">
      <c r="A4106">
        <v>4630</v>
      </c>
      <c r="B4106" t="s">
        <v>806</v>
      </c>
      <c r="C4106" t="s">
        <v>5806</v>
      </c>
      <c r="J4106" t="s">
        <v>1457</v>
      </c>
      <c r="K4106">
        <v>0</v>
      </c>
      <c r="N4106" t="b">
        <v>1</v>
      </c>
      <c r="O4106" t="b">
        <v>0</v>
      </c>
      <c r="P4106" t="b">
        <v>0</v>
      </c>
      <c r="Q4106">
        <v>9</v>
      </c>
      <c r="R4106">
        <v>9</v>
      </c>
      <c r="S4106">
        <v>1</v>
      </c>
      <c r="T4106">
        <v>2</v>
      </c>
      <c r="U4106" t="b">
        <v>1</v>
      </c>
      <c r="V4106" t="s">
        <v>1110</v>
      </c>
      <c r="W4106" t="s">
        <v>5613</v>
      </c>
      <c r="X4106" t="s">
        <v>14838</v>
      </c>
      <c r="Y4106">
        <v>71</v>
      </c>
      <c r="Z4106">
        <v>71</v>
      </c>
      <c r="AA4106">
        <v>5</v>
      </c>
      <c r="AB4106">
        <v>5</v>
      </c>
      <c r="AC4106">
        <v>44</v>
      </c>
    </row>
    <row r="4107" spans="1:29">
      <c r="A4107">
        <v>4631</v>
      </c>
      <c r="B4107" t="s">
        <v>806</v>
      </c>
      <c r="C4107" t="s">
        <v>5807</v>
      </c>
      <c r="J4107" t="s">
        <v>1457</v>
      </c>
      <c r="K4107">
        <v>0</v>
      </c>
      <c r="N4107" t="b">
        <v>1</v>
      </c>
      <c r="O4107" t="b">
        <v>0</v>
      </c>
      <c r="P4107" t="b">
        <v>0</v>
      </c>
      <c r="Q4107">
        <v>9</v>
      </c>
      <c r="R4107">
        <v>9</v>
      </c>
      <c r="S4107">
        <v>1</v>
      </c>
      <c r="T4107">
        <v>2</v>
      </c>
      <c r="U4107" t="b">
        <v>1</v>
      </c>
      <c r="V4107" t="s">
        <v>1110</v>
      </c>
      <c r="W4107" t="s">
        <v>5613</v>
      </c>
      <c r="X4107" t="s">
        <v>8842</v>
      </c>
      <c r="Y4107">
        <v>71</v>
      </c>
      <c r="Z4107">
        <v>71</v>
      </c>
      <c r="AA4107">
        <v>6</v>
      </c>
      <c r="AB4107">
        <v>6</v>
      </c>
      <c r="AC4107">
        <v>44</v>
      </c>
    </row>
    <row r="4108" spans="1:29">
      <c r="A4108">
        <v>4632</v>
      </c>
      <c r="B4108" t="s">
        <v>806</v>
      </c>
      <c r="C4108" t="s">
        <v>5808</v>
      </c>
      <c r="J4108" t="s">
        <v>1457</v>
      </c>
      <c r="K4108">
        <v>0</v>
      </c>
      <c r="N4108" t="b">
        <v>1</v>
      </c>
      <c r="O4108" t="b">
        <v>0</v>
      </c>
      <c r="P4108" t="b">
        <v>0</v>
      </c>
      <c r="Q4108">
        <v>9</v>
      </c>
      <c r="R4108">
        <v>9</v>
      </c>
      <c r="S4108">
        <v>1</v>
      </c>
      <c r="T4108">
        <v>2</v>
      </c>
      <c r="U4108" t="b">
        <v>1</v>
      </c>
      <c r="V4108" t="s">
        <v>1110</v>
      </c>
      <c r="W4108" t="s">
        <v>5613</v>
      </c>
      <c r="X4108" t="s">
        <v>14840</v>
      </c>
      <c r="Y4108">
        <v>72</v>
      </c>
      <c r="Z4108">
        <v>72</v>
      </c>
      <c r="AA4108">
        <v>5</v>
      </c>
      <c r="AB4108">
        <v>5</v>
      </c>
      <c r="AC4108">
        <v>44</v>
      </c>
    </row>
    <row r="4109" spans="1:29">
      <c r="A4109">
        <v>4633</v>
      </c>
      <c r="B4109" t="s">
        <v>806</v>
      </c>
      <c r="C4109" t="s">
        <v>5809</v>
      </c>
      <c r="J4109" t="s">
        <v>1457</v>
      </c>
      <c r="K4109">
        <v>0</v>
      </c>
      <c r="N4109" t="b">
        <v>1</v>
      </c>
      <c r="O4109" t="b">
        <v>0</v>
      </c>
      <c r="P4109" t="b">
        <v>0</v>
      </c>
      <c r="Q4109">
        <v>9</v>
      </c>
      <c r="R4109">
        <v>9</v>
      </c>
      <c r="S4109">
        <v>1</v>
      </c>
      <c r="T4109">
        <v>2</v>
      </c>
      <c r="U4109" t="b">
        <v>1</v>
      </c>
      <c r="V4109" t="s">
        <v>1110</v>
      </c>
      <c r="W4109" t="s">
        <v>5613</v>
      </c>
      <c r="X4109" t="s">
        <v>14861</v>
      </c>
      <c r="Y4109">
        <v>72</v>
      </c>
      <c r="Z4109">
        <v>72</v>
      </c>
      <c r="AA4109">
        <v>6</v>
      </c>
      <c r="AB4109">
        <v>6</v>
      </c>
      <c r="AC4109">
        <v>44</v>
      </c>
    </row>
    <row r="4110" spans="1:29">
      <c r="A4110">
        <v>4634</v>
      </c>
      <c r="B4110" t="s">
        <v>806</v>
      </c>
      <c r="C4110" t="s">
        <v>5810</v>
      </c>
      <c r="J4110" t="s">
        <v>1457</v>
      </c>
      <c r="K4110">
        <v>0</v>
      </c>
      <c r="N4110" t="b">
        <v>1</v>
      </c>
      <c r="O4110" t="b">
        <v>0</v>
      </c>
      <c r="P4110" t="b">
        <v>0</v>
      </c>
      <c r="Q4110">
        <v>9</v>
      </c>
      <c r="R4110">
        <v>9</v>
      </c>
      <c r="S4110">
        <v>1</v>
      </c>
      <c r="T4110">
        <v>2</v>
      </c>
      <c r="U4110" t="b">
        <v>1</v>
      </c>
      <c r="V4110" t="s">
        <v>1110</v>
      </c>
      <c r="W4110" t="s">
        <v>5613</v>
      </c>
      <c r="X4110" t="s">
        <v>14842</v>
      </c>
      <c r="Y4110">
        <v>73</v>
      </c>
      <c r="Z4110">
        <v>73</v>
      </c>
      <c r="AA4110">
        <v>5</v>
      </c>
      <c r="AB4110">
        <v>5</v>
      </c>
      <c r="AC4110">
        <v>44</v>
      </c>
    </row>
    <row r="4111" spans="1:29">
      <c r="A4111">
        <v>4635</v>
      </c>
      <c r="B4111" t="s">
        <v>806</v>
      </c>
      <c r="C4111" t="s">
        <v>5811</v>
      </c>
      <c r="J4111" t="s">
        <v>1457</v>
      </c>
      <c r="K4111">
        <v>0</v>
      </c>
      <c r="N4111" t="b">
        <v>1</v>
      </c>
      <c r="O4111" t="b">
        <v>0</v>
      </c>
      <c r="P4111" t="b">
        <v>0</v>
      </c>
      <c r="Q4111">
        <v>9</v>
      </c>
      <c r="R4111">
        <v>9</v>
      </c>
      <c r="S4111">
        <v>1</v>
      </c>
      <c r="T4111">
        <v>2</v>
      </c>
      <c r="U4111" t="b">
        <v>1</v>
      </c>
      <c r="V4111" t="s">
        <v>1110</v>
      </c>
      <c r="W4111" t="s">
        <v>5613</v>
      </c>
      <c r="X4111" t="s">
        <v>14862</v>
      </c>
      <c r="Y4111">
        <v>73</v>
      </c>
      <c r="Z4111">
        <v>73</v>
      </c>
      <c r="AA4111">
        <v>6</v>
      </c>
      <c r="AB4111">
        <v>6</v>
      </c>
      <c r="AC4111">
        <v>44</v>
      </c>
    </row>
    <row r="4112" spans="1:29">
      <c r="A4112">
        <v>4636</v>
      </c>
      <c r="B4112" t="s">
        <v>806</v>
      </c>
      <c r="C4112" t="s">
        <v>5812</v>
      </c>
      <c r="J4112" t="s">
        <v>1457</v>
      </c>
      <c r="K4112">
        <v>0</v>
      </c>
      <c r="N4112" t="b">
        <v>1</v>
      </c>
      <c r="O4112" t="b">
        <v>0</v>
      </c>
      <c r="P4112" t="b">
        <v>0</v>
      </c>
      <c r="Q4112">
        <v>9</v>
      </c>
      <c r="R4112">
        <v>9</v>
      </c>
      <c r="S4112">
        <v>1</v>
      </c>
      <c r="T4112">
        <v>2</v>
      </c>
      <c r="U4112" t="b">
        <v>1</v>
      </c>
      <c r="V4112" t="s">
        <v>1110</v>
      </c>
      <c r="W4112" t="s">
        <v>5613</v>
      </c>
      <c r="X4112" t="s">
        <v>14844</v>
      </c>
      <c r="Y4112">
        <v>74</v>
      </c>
      <c r="Z4112">
        <v>74</v>
      </c>
      <c r="AA4112">
        <v>5</v>
      </c>
      <c r="AB4112">
        <v>5</v>
      </c>
      <c r="AC4112">
        <v>44</v>
      </c>
    </row>
    <row r="4113" spans="1:29">
      <c r="A4113">
        <v>4637</v>
      </c>
      <c r="B4113" t="s">
        <v>806</v>
      </c>
      <c r="C4113" t="s">
        <v>5813</v>
      </c>
      <c r="J4113" t="s">
        <v>1457</v>
      </c>
      <c r="K4113">
        <v>0</v>
      </c>
      <c r="N4113" t="b">
        <v>1</v>
      </c>
      <c r="O4113" t="b">
        <v>0</v>
      </c>
      <c r="P4113" t="b">
        <v>0</v>
      </c>
      <c r="Q4113">
        <v>9</v>
      </c>
      <c r="R4113">
        <v>9</v>
      </c>
      <c r="S4113">
        <v>1</v>
      </c>
      <c r="T4113">
        <v>2</v>
      </c>
      <c r="U4113" t="b">
        <v>1</v>
      </c>
      <c r="V4113" t="s">
        <v>1110</v>
      </c>
      <c r="W4113" t="s">
        <v>5613</v>
      </c>
      <c r="X4113" t="s">
        <v>14863</v>
      </c>
      <c r="Y4113">
        <v>74</v>
      </c>
      <c r="Z4113">
        <v>74</v>
      </c>
      <c r="AA4113">
        <v>6</v>
      </c>
      <c r="AB4113">
        <v>6</v>
      </c>
      <c r="AC4113">
        <v>44</v>
      </c>
    </row>
    <row r="4114" spans="1:29">
      <c r="A4114">
        <v>4638</v>
      </c>
      <c r="B4114" t="s">
        <v>806</v>
      </c>
      <c r="C4114" t="s">
        <v>5814</v>
      </c>
      <c r="J4114" t="s">
        <v>1457</v>
      </c>
      <c r="K4114">
        <v>0</v>
      </c>
      <c r="N4114" t="b">
        <v>1</v>
      </c>
      <c r="O4114" t="b">
        <v>0</v>
      </c>
      <c r="P4114" t="b">
        <v>0</v>
      </c>
      <c r="Q4114">
        <v>9</v>
      </c>
      <c r="R4114">
        <v>9</v>
      </c>
      <c r="S4114">
        <v>1</v>
      </c>
      <c r="T4114">
        <v>2</v>
      </c>
      <c r="U4114" t="b">
        <v>1</v>
      </c>
      <c r="V4114" t="s">
        <v>1110</v>
      </c>
      <c r="W4114" t="s">
        <v>5613</v>
      </c>
      <c r="X4114" t="s">
        <v>14846</v>
      </c>
      <c r="Y4114">
        <v>75</v>
      </c>
      <c r="Z4114">
        <v>75</v>
      </c>
      <c r="AA4114">
        <v>5</v>
      </c>
      <c r="AB4114">
        <v>5</v>
      </c>
      <c r="AC4114">
        <v>44</v>
      </c>
    </row>
    <row r="4115" spans="1:29">
      <c r="A4115">
        <v>4639</v>
      </c>
      <c r="B4115" t="s">
        <v>806</v>
      </c>
      <c r="C4115" t="s">
        <v>5815</v>
      </c>
      <c r="J4115" t="s">
        <v>1457</v>
      </c>
      <c r="K4115">
        <v>0</v>
      </c>
      <c r="N4115" t="b">
        <v>1</v>
      </c>
      <c r="O4115" t="b">
        <v>0</v>
      </c>
      <c r="P4115" t="b">
        <v>0</v>
      </c>
      <c r="Q4115">
        <v>9</v>
      </c>
      <c r="R4115">
        <v>9</v>
      </c>
      <c r="S4115">
        <v>1</v>
      </c>
      <c r="T4115">
        <v>2</v>
      </c>
      <c r="U4115" t="b">
        <v>1</v>
      </c>
      <c r="V4115" t="s">
        <v>1110</v>
      </c>
      <c r="W4115" t="s">
        <v>5613</v>
      </c>
      <c r="X4115" t="s">
        <v>14864</v>
      </c>
      <c r="Y4115">
        <v>75</v>
      </c>
      <c r="Z4115">
        <v>75</v>
      </c>
      <c r="AA4115">
        <v>6</v>
      </c>
      <c r="AB4115">
        <v>6</v>
      </c>
      <c r="AC4115">
        <v>44</v>
      </c>
    </row>
    <row r="4116" spans="1:29">
      <c r="A4116">
        <v>4640</v>
      </c>
      <c r="B4116" t="s">
        <v>806</v>
      </c>
      <c r="C4116" t="s">
        <v>5816</v>
      </c>
      <c r="J4116" t="s">
        <v>1457</v>
      </c>
      <c r="K4116">
        <v>0</v>
      </c>
      <c r="N4116" t="b">
        <v>1</v>
      </c>
      <c r="O4116" t="b">
        <v>0</v>
      </c>
      <c r="P4116" t="b">
        <v>0</v>
      </c>
      <c r="Q4116">
        <v>9</v>
      </c>
      <c r="R4116">
        <v>9</v>
      </c>
      <c r="S4116">
        <v>1</v>
      </c>
      <c r="T4116">
        <v>2</v>
      </c>
      <c r="U4116" t="b">
        <v>1</v>
      </c>
      <c r="V4116" t="s">
        <v>1110</v>
      </c>
      <c r="W4116" t="s">
        <v>5613</v>
      </c>
      <c r="X4116" t="s">
        <v>14848</v>
      </c>
      <c r="Y4116">
        <v>76</v>
      </c>
      <c r="Z4116">
        <v>76</v>
      </c>
      <c r="AA4116">
        <v>5</v>
      </c>
      <c r="AB4116">
        <v>5</v>
      </c>
      <c r="AC4116">
        <v>44</v>
      </c>
    </row>
    <row r="4117" spans="1:29">
      <c r="A4117">
        <v>4641</v>
      </c>
      <c r="B4117" t="s">
        <v>806</v>
      </c>
      <c r="C4117" t="s">
        <v>5817</v>
      </c>
      <c r="J4117" t="s">
        <v>1457</v>
      </c>
      <c r="K4117">
        <v>0</v>
      </c>
      <c r="N4117" t="b">
        <v>1</v>
      </c>
      <c r="O4117" t="b">
        <v>0</v>
      </c>
      <c r="P4117" t="b">
        <v>0</v>
      </c>
      <c r="Q4117">
        <v>9</v>
      </c>
      <c r="R4117">
        <v>9</v>
      </c>
      <c r="S4117">
        <v>1</v>
      </c>
      <c r="T4117">
        <v>2</v>
      </c>
      <c r="U4117" t="b">
        <v>1</v>
      </c>
      <c r="V4117" t="s">
        <v>1110</v>
      </c>
      <c r="W4117" t="s">
        <v>5613</v>
      </c>
      <c r="X4117" t="s">
        <v>14865</v>
      </c>
      <c r="Y4117">
        <v>76</v>
      </c>
      <c r="Z4117">
        <v>76</v>
      </c>
      <c r="AA4117">
        <v>6</v>
      </c>
      <c r="AB4117">
        <v>6</v>
      </c>
      <c r="AC4117">
        <v>44</v>
      </c>
    </row>
    <row r="4118" spans="1:29">
      <c r="A4118">
        <v>4642</v>
      </c>
      <c r="B4118" t="s">
        <v>806</v>
      </c>
      <c r="C4118" t="s">
        <v>5818</v>
      </c>
      <c r="J4118" t="s">
        <v>1457</v>
      </c>
      <c r="K4118">
        <v>0</v>
      </c>
      <c r="N4118" t="b">
        <v>1</v>
      </c>
      <c r="O4118" t="b">
        <v>0</v>
      </c>
      <c r="P4118" t="b">
        <v>0</v>
      </c>
      <c r="Q4118">
        <v>9</v>
      </c>
      <c r="R4118">
        <v>9</v>
      </c>
      <c r="S4118">
        <v>1</v>
      </c>
      <c r="T4118">
        <v>2</v>
      </c>
      <c r="U4118" t="b">
        <v>1</v>
      </c>
      <c r="V4118" t="s">
        <v>1110</v>
      </c>
      <c r="W4118" t="s">
        <v>5613</v>
      </c>
      <c r="X4118" t="s">
        <v>14909</v>
      </c>
      <c r="Y4118">
        <v>77</v>
      </c>
      <c r="Z4118">
        <v>77</v>
      </c>
      <c r="AA4118">
        <v>5</v>
      </c>
      <c r="AB4118">
        <v>5</v>
      </c>
      <c r="AC4118">
        <v>44</v>
      </c>
    </row>
    <row r="4119" spans="1:29">
      <c r="A4119">
        <v>4643</v>
      </c>
      <c r="B4119" t="s">
        <v>806</v>
      </c>
      <c r="C4119" t="s">
        <v>5819</v>
      </c>
      <c r="J4119" t="s">
        <v>1457</v>
      </c>
      <c r="K4119">
        <v>0</v>
      </c>
      <c r="N4119" t="b">
        <v>1</v>
      </c>
      <c r="O4119" t="b">
        <v>0</v>
      </c>
      <c r="P4119" t="b">
        <v>0</v>
      </c>
      <c r="Q4119">
        <v>9</v>
      </c>
      <c r="R4119">
        <v>9</v>
      </c>
      <c r="S4119">
        <v>1</v>
      </c>
      <c r="T4119">
        <v>2</v>
      </c>
      <c r="U4119" t="b">
        <v>1</v>
      </c>
      <c r="V4119" t="s">
        <v>1110</v>
      </c>
      <c r="W4119" t="s">
        <v>5613</v>
      </c>
      <c r="X4119" t="s">
        <v>14910</v>
      </c>
      <c r="Y4119">
        <v>77</v>
      </c>
      <c r="Z4119">
        <v>77</v>
      </c>
      <c r="AA4119">
        <v>6</v>
      </c>
      <c r="AB4119">
        <v>6</v>
      </c>
      <c r="AC4119">
        <v>44</v>
      </c>
    </row>
    <row r="4120" spans="1:29">
      <c r="A4120">
        <v>4644</v>
      </c>
      <c r="B4120" t="s">
        <v>806</v>
      </c>
      <c r="C4120" t="s">
        <v>5820</v>
      </c>
      <c r="J4120" t="s">
        <v>1457</v>
      </c>
      <c r="K4120">
        <v>0</v>
      </c>
      <c r="N4120" t="b">
        <v>1</v>
      </c>
      <c r="O4120" t="b">
        <v>0</v>
      </c>
      <c r="P4120" t="b">
        <v>0</v>
      </c>
      <c r="Q4120">
        <v>9</v>
      </c>
      <c r="R4120">
        <v>9</v>
      </c>
      <c r="S4120">
        <v>1</v>
      </c>
      <c r="T4120">
        <v>2</v>
      </c>
      <c r="U4120" t="b">
        <v>1</v>
      </c>
      <c r="V4120" t="s">
        <v>1110</v>
      </c>
      <c r="W4120" t="s">
        <v>5613</v>
      </c>
      <c r="X4120" t="s">
        <v>14914</v>
      </c>
      <c r="Y4120">
        <v>78</v>
      </c>
      <c r="Z4120">
        <v>78</v>
      </c>
      <c r="AA4120">
        <v>5</v>
      </c>
      <c r="AB4120">
        <v>5</v>
      </c>
      <c r="AC4120">
        <v>44</v>
      </c>
    </row>
    <row r="4121" spans="1:29">
      <c r="A4121">
        <v>4645</v>
      </c>
      <c r="B4121" t="s">
        <v>806</v>
      </c>
      <c r="C4121" t="s">
        <v>5821</v>
      </c>
      <c r="J4121" t="s">
        <v>1457</v>
      </c>
      <c r="K4121">
        <v>0</v>
      </c>
      <c r="N4121" t="b">
        <v>1</v>
      </c>
      <c r="O4121" t="b">
        <v>0</v>
      </c>
      <c r="P4121" t="b">
        <v>0</v>
      </c>
      <c r="Q4121">
        <v>9</v>
      </c>
      <c r="R4121">
        <v>9</v>
      </c>
      <c r="S4121">
        <v>1</v>
      </c>
      <c r="T4121">
        <v>2</v>
      </c>
      <c r="U4121" t="b">
        <v>1</v>
      </c>
      <c r="V4121" t="s">
        <v>1110</v>
      </c>
      <c r="W4121" t="s">
        <v>5613</v>
      </c>
      <c r="X4121" t="s">
        <v>14915</v>
      </c>
      <c r="Y4121">
        <v>78</v>
      </c>
      <c r="Z4121">
        <v>78</v>
      </c>
      <c r="AA4121">
        <v>6</v>
      </c>
      <c r="AB4121">
        <v>6</v>
      </c>
      <c r="AC4121">
        <v>44</v>
      </c>
    </row>
    <row r="4122" spans="1:29">
      <c r="A4122">
        <v>4646</v>
      </c>
      <c r="B4122" t="s">
        <v>806</v>
      </c>
      <c r="C4122" t="s">
        <v>5822</v>
      </c>
      <c r="J4122" t="s">
        <v>1457</v>
      </c>
      <c r="K4122">
        <v>0</v>
      </c>
      <c r="N4122" t="b">
        <v>1</v>
      </c>
      <c r="O4122" t="b">
        <v>0</v>
      </c>
      <c r="P4122" t="b">
        <v>0</v>
      </c>
      <c r="Q4122">
        <v>9</v>
      </c>
      <c r="R4122">
        <v>9</v>
      </c>
      <c r="S4122">
        <v>1</v>
      </c>
      <c r="T4122">
        <v>2</v>
      </c>
      <c r="U4122" t="b">
        <v>1</v>
      </c>
      <c r="V4122" t="s">
        <v>1110</v>
      </c>
      <c r="W4122" t="s">
        <v>5613</v>
      </c>
      <c r="X4122" t="s">
        <v>15693</v>
      </c>
      <c r="Y4122">
        <v>79</v>
      </c>
      <c r="Z4122">
        <v>79</v>
      </c>
      <c r="AA4122">
        <v>5</v>
      </c>
      <c r="AB4122">
        <v>5</v>
      </c>
      <c r="AC4122">
        <v>44</v>
      </c>
    </row>
    <row r="4123" spans="1:29">
      <c r="A4123">
        <v>4647</v>
      </c>
      <c r="B4123" t="s">
        <v>806</v>
      </c>
      <c r="C4123" t="s">
        <v>5823</v>
      </c>
      <c r="J4123" t="s">
        <v>1457</v>
      </c>
      <c r="K4123">
        <v>0</v>
      </c>
      <c r="N4123" t="b">
        <v>1</v>
      </c>
      <c r="O4123" t="b">
        <v>0</v>
      </c>
      <c r="P4123" t="b">
        <v>0</v>
      </c>
      <c r="Q4123">
        <v>9</v>
      </c>
      <c r="R4123">
        <v>9</v>
      </c>
      <c r="S4123">
        <v>1</v>
      </c>
      <c r="T4123">
        <v>2</v>
      </c>
      <c r="U4123" t="b">
        <v>1</v>
      </c>
      <c r="V4123" t="s">
        <v>1110</v>
      </c>
      <c r="W4123" t="s">
        <v>5613</v>
      </c>
      <c r="X4123" t="s">
        <v>15517</v>
      </c>
      <c r="Y4123">
        <v>79</v>
      </c>
      <c r="Z4123">
        <v>79</v>
      </c>
      <c r="AA4123">
        <v>6</v>
      </c>
      <c r="AB4123">
        <v>6</v>
      </c>
      <c r="AC4123">
        <v>44</v>
      </c>
    </row>
    <row r="4124" spans="1:29">
      <c r="A4124">
        <v>4648</v>
      </c>
      <c r="B4124" t="s">
        <v>806</v>
      </c>
      <c r="C4124" t="s">
        <v>5824</v>
      </c>
      <c r="J4124" t="s">
        <v>1457</v>
      </c>
      <c r="K4124">
        <v>0</v>
      </c>
      <c r="N4124" t="b">
        <v>1</v>
      </c>
      <c r="O4124" t="b">
        <v>0</v>
      </c>
      <c r="P4124" t="b">
        <v>0</v>
      </c>
      <c r="Q4124">
        <v>9</v>
      </c>
      <c r="R4124">
        <v>9</v>
      </c>
      <c r="S4124">
        <v>1</v>
      </c>
      <c r="T4124">
        <v>2</v>
      </c>
      <c r="U4124" t="b">
        <v>1</v>
      </c>
      <c r="V4124" t="s">
        <v>1110</v>
      </c>
      <c r="W4124" t="s">
        <v>5613</v>
      </c>
      <c r="X4124" t="s">
        <v>14919</v>
      </c>
      <c r="Y4124">
        <v>80</v>
      </c>
      <c r="Z4124">
        <v>80</v>
      </c>
      <c r="AA4124">
        <v>5</v>
      </c>
      <c r="AB4124">
        <v>5</v>
      </c>
      <c r="AC4124">
        <v>44</v>
      </c>
    </row>
    <row r="4125" spans="1:29">
      <c r="A4125">
        <v>4649</v>
      </c>
      <c r="B4125" t="s">
        <v>806</v>
      </c>
      <c r="C4125" t="s">
        <v>5825</v>
      </c>
      <c r="J4125" t="s">
        <v>1457</v>
      </c>
      <c r="K4125">
        <v>0</v>
      </c>
      <c r="N4125" t="b">
        <v>1</v>
      </c>
      <c r="O4125" t="b">
        <v>0</v>
      </c>
      <c r="P4125" t="b">
        <v>0</v>
      </c>
      <c r="Q4125">
        <v>9</v>
      </c>
      <c r="R4125">
        <v>9</v>
      </c>
      <c r="S4125">
        <v>1</v>
      </c>
      <c r="T4125">
        <v>2</v>
      </c>
      <c r="U4125" t="b">
        <v>1</v>
      </c>
      <c r="V4125" t="s">
        <v>1110</v>
      </c>
      <c r="W4125" t="s">
        <v>5613</v>
      </c>
      <c r="X4125" t="s">
        <v>15008</v>
      </c>
      <c r="Y4125">
        <v>80</v>
      </c>
      <c r="Z4125">
        <v>80</v>
      </c>
      <c r="AA4125">
        <v>6</v>
      </c>
      <c r="AB4125">
        <v>6</v>
      </c>
      <c r="AC4125">
        <v>44</v>
      </c>
    </row>
    <row r="4126" spans="1:29">
      <c r="A4126">
        <v>4650</v>
      </c>
      <c r="B4126" t="s">
        <v>806</v>
      </c>
      <c r="C4126" t="s">
        <v>5826</v>
      </c>
      <c r="J4126" t="s">
        <v>1457</v>
      </c>
      <c r="K4126">
        <v>0</v>
      </c>
      <c r="N4126" t="b">
        <v>1</v>
      </c>
      <c r="O4126" t="b">
        <v>0</v>
      </c>
      <c r="P4126" t="b">
        <v>0</v>
      </c>
      <c r="Q4126">
        <v>9</v>
      </c>
      <c r="R4126">
        <v>9</v>
      </c>
      <c r="S4126">
        <v>1</v>
      </c>
      <c r="T4126">
        <v>2</v>
      </c>
      <c r="U4126" t="b">
        <v>1</v>
      </c>
      <c r="V4126" t="s">
        <v>1110</v>
      </c>
      <c r="W4126" t="s">
        <v>5613</v>
      </c>
      <c r="X4126" t="s">
        <v>14921</v>
      </c>
      <c r="Y4126">
        <v>81</v>
      </c>
      <c r="Z4126">
        <v>81</v>
      </c>
      <c r="AA4126">
        <v>5</v>
      </c>
      <c r="AB4126">
        <v>5</v>
      </c>
      <c r="AC4126">
        <v>44</v>
      </c>
    </row>
    <row r="4127" spans="1:29">
      <c r="A4127">
        <v>4651</v>
      </c>
      <c r="B4127" t="s">
        <v>806</v>
      </c>
      <c r="C4127" t="s">
        <v>5827</v>
      </c>
      <c r="J4127" t="s">
        <v>1457</v>
      </c>
      <c r="K4127">
        <v>0</v>
      </c>
      <c r="N4127" t="b">
        <v>1</v>
      </c>
      <c r="O4127" t="b">
        <v>0</v>
      </c>
      <c r="P4127" t="b">
        <v>0</v>
      </c>
      <c r="Q4127">
        <v>9</v>
      </c>
      <c r="R4127">
        <v>9</v>
      </c>
      <c r="S4127">
        <v>1</v>
      </c>
      <c r="T4127">
        <v>2</v>
      </c>
      <c r="U4127" t="b">
        <v>1</v>
      </c>
      <c r="V4127" t="s">
        <v>1110</v>
      </c>
      <c r="W4127" t="s">
        <v>5613</v>
      </c>
      <c r="X4127" t="s">
        <v>15009</v>
      </c>
      <c r="Y4127">
        <v>81</v>
      </c>
      <c r="Z4127">
        <v>81</v>
      </c>
      <c r="AA4127">
        <v>6</v>
      </c>
      <c r="AB4127">
        <v>6</v>
      </c>
      <c r="AC4127">
        <v>44</v>
      </c>
    </row>
    <row r="4128" spans="1:29">
      <c r="A4128">
        <v>4652</v>
      </c>
      <c r="B4128" t="s">
        <v>806</v>
      </c>
      <c r="C4128" t="s">
        <v>5828</v>
      </c>
      <c r="J4128" t="s">
        <v>1457</v>
      </c>
      <c r="K4128">
        <v>0</v>
      </c>
      <c r="N4128" t="b">
        <v>1</v>
      </c>
      <c r="O4128" t="b">
        <v>0</v>
      </c>
      <c r="P4128" t="b">
        <v>0</v>
      </c>
      <c r="Q4128">
        <v>9</v>
      </c>
      <c r="R4128">
        <v>9</v>
      </c>
      <c r="S4128">
        <v>1</v>
      </c>
      <c r="T4128">
        <v>2</v>
      </c>
      <c r="U4128" t="b">
        <v>1</v>
      </c>
      <c r="V4128" t="s">
        <v>1110</v>
      </c>
      <c r="W4128" t="s">
        <v>5613</v>
      </c>
      <c r="X4128" t="s">
        <v>14923</v>
      </c>
      <c r="Y4128">
        <v>82</v>
      </c>
      <c r="Z4128">
        <v>82</v>
      </c>
      <c r="AA4128">
        <v>5</v>
      </c>
      <c r="AB4128">
        <v>5</v>
      </c>
      <c r="AC4128">
        <v>44</v>
      </c>
    </row>
    <row r="4129" spans="1:29">
      <c r="A4129">
        <v>4653</v>
      </c>
      <c r="B4129" t="s">
        <v>806</v>
      </c>
      <c r="C4129" t="s">
        <v>5829</v>
      </c>
      <c r="J4129" t="s">
        <v>1457</v>
      </c>
      <c r="K4129">
        <v>0</v>
      </c>
      <c r="N4129" t="b">
        <v>1</v>
      </c>
      <c r="O4129" t="b">
        <v>0</v>
      </c>
      <c r="P4129" t="b">
        <v>0</v>
      </c>
      <c r="Q4129">
        <v>9</v>
      </c>
      <c r="R4129">
        <v>9</v>
      </c>
      <c r="S4129">
        <v>1</v>
      </c>
      <c r="T4129">
        <v>2</v>
      </c>
      <c r="U4129" t="b">
        <v>1</v>
      </c>
      <c r="V4129" t="s">
        <v>1110</v>
      </c>
      <c r="W4129" t="s">
        <v>5613</v>
      </c>
      <c r="X4129" t="s">
        <v>15010</v>
      </c>
      <c r="Y4129">
        <v>82</v>
      </c>
      <c r="Z4129">
        <v>82</v>
      </c>
      <c r="AA4129">
        <v>6</v>
      </c>
      <c r="AB4129">
        <v>6</v>
      </c>
      <c r="AC4129">
        <v>44</v>
      </c>
    </row>
    <row r="4130" spans="1:29">
      <c r="A4130">
        <v>4654</v>
      </c>
      <c r="B4130" t="s">
        <v>806</v>
      </c>
      <c r="C4130" t="s">
        <v>5830</v>
      </c>
      <c r="J4130" t="s">
        <v>1457</v>
      </c>
      <c r="K4130">
        <v>0</v>
      </c>
      <c r="N4130" t="b">
        <v>1</v>
      </c>
      <c r="O4130" t="b">
        <v>0</v>
      </c>
      <c r="P4130" t="b">
        <v>0</v>
      </c>
      <c r="Q4130">
        <v>9</v>
      </c>
      <c r="R4130">
        <v>9</v>
      </c>
      <c r="S4130">
        <v>1</v>
      </c>
      <c r="T4130">
        <v>2</v>
      </c>
      <c r="U4130" t="b">
        <v>1</v>
      </c>
      <c r="V4130" t="s">
        <v>1110</v>
      </c>
      <c r="W4130" t="s">
        <v>5613</v>
      </c>
      <c r="X4130" t="s">
        <v>14925</v>
      </c>
      <c r="Y4130">
        <v>83</v>
      </c>
      <c r="Z4130">
        <v>83</v>
      </c>
      <c r="AA4130">
        <v>5</v>
      </c>
      <c r="AB4130">
        <v>5</v>
      </c>
      <c r="AC4130">
        <v>44</v>
      </c>
    </row>
    <row r="4131" spans="1:29">
      <c r="A4131">
        <v>4655</v>
      </c>
      <c r="B4131" t="s">
        <v>806</v>
      </c>
      <c r="C4131" t="s">
        <v>5831</v>
      </c>
      <c r="J4131" t="s">
        <v>1457</v>
      </c>
      <c r="K4131">
        <v>0</v>
      </c>
      <c r="N4131" t="b">
        <v>1</v>
      </c>
      <c r="O4131" t="b">
        <v>0</v>
      </c>
      <c r="P4131" t="b">
        <v>0</v>
      </c>
      <c r="Q4131">
        <v>9</v>
      </c>
      <c r="R4131">
        <v>9</v>
      </c>
      <c r="S4131">
        <v>1</v>
      </c>
      <c r="T4131">
        <v>2</v>
      </c>
      <c r="U4131" t="b">
        <v>1</v>
      </c>
      <c r="V4131" t="s">
        <v>1110</v>
      </c>
      <c r="W4131" t="s">
        <v>5613</v>
      </c>
      <c r="X4131" t="s">
        <v>15011</v>
      </c>
      <c r="Y4131">
        <v>83</v>
      </c>
      <c r="Z4131">
        <v>83</v>
      </c>
      <c r="AA4131">
        <v>6</v>
      </c>
      <c r="AB4131">
        <v>6</v>
      </c>
      <c r="AC4131">
        <v>44</v>
      </c>
    </row>
    <row r="4132" spans="1:29">
      <c r="A4132">
        <v>4656</v>
      </c>
      <c r="B4132" t="s">
        <v>806</v>
      </c>
      <c r="C4132" t="s">
        <v>5832</v>
      </c>
      <c r="J4132" t="s">
        <v>1457</v>
      </c>
      <c r="K4132">
        <v>0</v>
      </c>
      <c r="N4132" t="b">
        <v>1</v>
      </c>
      <c r="O4132" t="b">
        <v>0</v>
      </c>
      <c r="P4132" t="b">
        <v>0</v>
      </c>
      <c r="Q4132">
        <v>9</v>
      </c>
      <c r="R4132">
        <v>9</v>
      </c>
      <c r="S4132">
        <v>1</v>
      </c>
      <c r="T4132">
        <v>2</v>
      </c>
      <c r="U4132" t="b">
        <v>1</v>
      </c>
      <c r="V4132" t="s">
        <v>1110</v>
      </c>
      <c r="W4132" t="s">
        <v>5613</v>
      </c>
      <c r="X4132" t="s">
        <v>14927</v>
      </c>
      <c r="Y4132">
        <v>84</v>
      </c>
      <c r="Z4132">
        <v>84</v>
      </c>
      <c r="AA4132">
        <v>5</v>
      </c>
      <c r="AB4132">
        <v>5</v>
      </c>
      <c r="AC4132">
        <v>44</v>
      </c>
    </row>
    <row r="4133" spans="1:29">
      <c r="A4133">
        <v>4657</v>
      </c>
      <c r="B4133" t="s">
        <v>806</v>
      </c>
      <c r="C4133" t="s">
        <v>5833</v>
      </c>
      <c r="J4133" t="s">
        <v>1457</v>
      </c>
      <c r="K4133">
        <v>0</v>
      </c>
      <c r="N4133" t="b">
        <v>1</v>
      </c>
      <c r="O4133" t="b">
        <v>0</v>
      </c>
      <c r="P4133" t="b">
        <v>0</v>
      </c>
      <c r="Q4133">
        <v>9</v>
      </c>
      <c r="R4133">
        <v>9</v>
      </c>
      <c r="S4133">
        <v>1</v>
      </c>
      <c r="T4133">
        <v>2</v>
      </c>
      <c r="U4133" t="b">
        <v>1</v>
      </c>
      <c r="V4133" t="s">
        <v>1110</v>
      </c>
      <c r="W4133" t="s">
        <v>5613</v>
      </c>
      <c r="X4133" t="s">
        <v>15012</v>
      </c>
      <c r="Y4133">
        <v>84</v>
      </c>
      <c r="Z4133">
        <v>84</v>
      </c>
      <c r="AA4133">
        <v>6</v>
      </c>
      <c r="AB4133">
        <v>6</v>
      </c>
      <c r="AC4133">
        <v>44</v>
      </c>
    </row>
    <row r="4134" spans="1:29">
      <c r="A4134">
        <v>4658</v>
      </c>
      <c r="B4134" t="s">
        <v>806</v>
      </c>
      <c r="C4134" t="s">
        <v>5834</v>
      </c>
      <c r="J4134" t="s">
        <v>1457</v>
      </c>
      <c r="K4134">
        <v>0</v>
      </c>
      <c r="N4134" t="b">
        <v>1</v>
      </c>
      <c r="O4134" t="b">
        <v>0</v>
      </c>
      <c r="P4134" t="b">
        <v>0</v>
      </c>
      <c r="Q4134">
        <v>9</v>
      </c>
      <c r="R4134">
        <v>9</v>
      </c>
      <c r="S4134">
        <v>1</v>
      </c>
      <c r="T4134">
        <v>2</v>
      </c>
      <c r="U4134" t="b">
        <v>1</v>
      </c>
      <c r="V4134" t="s">
        <v>1110</v>
      </c>
      <c r="W4134" t="s">
        <v>5613</v>
      </c>
      <c r="X4134" t="s">
        <v>14929</v>
      </c>
      <c r="Y4134">
        <v>85</v>
      </c>
      <c r="Z4134">
        <v>85</v>
      </c>
      <c r="AA4134">
        <v>5</v>
      </c>
      <c r="AB4134">
        <v>5</v>
      </c>
      <c r="AC4134">
        <v>44</v>
      </c>
    </row>
    <row r="4135" spans="1:29">
      <c r="A4135">
        <v>4659</v>
      </c>
      <c r="B4135" t="s">
        <v>806</v>
      </c>
      <c r="C4135" t="s">
        <v>5835</v>
      </c>
      <c r="J4135" t="s">
        <v>1457</v>
      </c>
      <c r="K4135">
        <v>0</v>
      </c>
      <c r="N4135" t="b">
        <v>1</v>
      </c>
      <c r="O4135" t="b">
        <v>0</v>
      </c>
      <c r="P4135" t="b">
        <v>0</v>
      </c>
      <c r="Q4135">
        <v>9</v>
      </c>
      <c r="R4135">
        <v>9</v>
      </c>
      <c r="S4135">
        <v>1</v>
      </c>
      <c r="T4135">
        <v>2</v>
      </c>
      <c r="U4135" t="b">
        <v>1</v>
      </c>
      <c r="V4135" t="s">
        <v>1110</v>
      </c>
      <c r="W4135" t="s">
        <v>5613</v>
      </c>
      <c r="X4135" t="s">
        <v>15013</v>
      </c>
      <c r="Y4135">
        <v>85</v>
      </c>
      <c r="Z4135">
        <v>85</v>
      </c>
      <c r="AA4135">
        <v>6</v>
      </c>
      <c r="AB4135">
        <v>6</v>
      </c>
      <c r="AC4135">
        <v>44</v>
      </c>
    </row>
    <row r="4136" spans="1:29">
      <c r="A4136">
        <v>4660</v>
      </c>
      <c r="B4136" t="s">
        <v>806</v>
      </c>
      <c r="C4136" t="s">
        <v>5836</v>
      </c>
      <c r="J4136" t="s">
        <v>1457</v>
      </c>
      <c r="K4136">
        <v>0</v>
      </c>
      <c r="N4136" t="b">
        <v>1</v>
      </c>
      <c r="O4136" t="b">
        <v>0</v>
      </c>
      <c r="P4136" t="b">
        <v>0</v>
      </c>
      <c r="Q4136">
        <v>9</v>
      </c>
      <c r="R4136">
        <v>9</v>
      </c>
      <c r="S4136">
        <v>1</v>
      </c>
      <c r="T4136">
        <v>2</v>
      </c>
      <c r="U4136" t="b">
        <v>1</v>
      </c>
      <c r="V4136" t="s">
        <v>1110</v>
      </c>
      <c r="W4136" t="s">
        <v>5613</v>
      </c>
      <c r="X4136" t="s">
        <v>14931</v>
      </c>
      <c r="Y4136">
        <v>86</v>
      </c>
      <c r="Z4136">
        <v>86</v>
      </c>
      <c r="AA4136">
        <v>5</v>
      </c>
      <c r="AB4136">
        <v>5</v>
      </c>
      <c r="AC4136">
        <v>44</v>
      </c>
    </row>
    <row r="4137" spans="1:29">
      <c r="A4137">
        <v>4661</v>
      </c>
      <c r="B4137" t="s">
        <v>806</v>
      </c>
      <c r="C4137" t="s">
        <v>5837</v>
      </c>
      <c r="J4137" t="s">
        <v>1457</v>
      </c>
      <c r="K4137">
        <v>0</v>
      </c>
      <c r="N4137" t="b">
        <v>1</v>
      </c>
      <c r="O4137" t="b">
        <v>0</v>
      </c>
      <c r="P4137" t="b">
        <v>0</v>
      </c>
      <c r="Q4137">
        <v>9</v>
      </c>
      <c r="R4137">
        <v>9</v>
      </c>
      <c r="S4137">
        <v>1</v>
      </c>
      <c r="T4137">
        <v>2</v>
      </c>
      <c r="U4137" t="b">
        <v>1</v>
      </c>
      <c r="V4137" t="s">
        <v>1110</v>
      </c>
      <c r="W4137" t="s">
        <v>5613</v>
      </c>
      <c r="X4137" t="s">
        <v>15014</v>
      </c>
      <c r="Y4137">
        <v>86</v>
      </c>
      <c r="Z4137">
        <v>86</v>
      </c>
      <c r="AA4137">
        <v>6</v>
      </c>
      <c r="AB4137">
        <v>6</v>
      </c>
      <c r="AC4137">
        <v>44</v>
      </c>
    </row>
    <row r="4138" spans="1:29">
      <c r="A4138">
        <v>4662</v>
      </c>
      <c r="B4138" t="s">
        <v>806</v>
      </c>
      <c r="C4138" t="s">
        <v>5838</v>
      </c>
      <c r="J4138" t="s">
        <v>1457</v>
      </c>
      <c r="K4138">
        <v>0</v>
      </c>
      <c r="N4138" t="b">
        <v>1</v>
      </c>
      <c r="O4138" t="b">
        <v>0</v>
      </c>
      <c r="P4138" t="b">
        <v>0</v>
      </c>
      <c r="Q4138">
        <v>9</v>
      </c>
      <c r="R4138">
        <v>9</v>
      </c>
      <c r="S4138">
        <v>1</v>
      </c>
      <c r="T4138">
        <v>2</v>
      </c>
      <c r="U4138" t="b">
        <v>1</v>
      </c>
      <c r="V4138" t="s">
        <v>1110</v>
      </c>
      <c r="W4138" t="s">
        <v>5613</v>
      </c>
      <c r="X4138" t="s">
        <v>14933</v>
      </c>
      <c r="Y4138">
        <v>87</v>
      </c>
      <c r="Z4138">
        <v>87</v>
      </c>
      <c r="AA4138">
        <v>5</v>
      </c>
      <c r="AB4138">
        <v>5</v>
      </c>
      <c r="AC4138">
        <v>44</v>
      </c>
    </row>
    <row r="4139" spans="1:29">
      <c r="A4139">
        <v>4663</v>
      </c>
      <c r="B4139" t="s">
        <v>806</v>
      </c>
      <c r="C4139" t="s">
        <v>5839</v>
      </c>
      <c r="J4139" t="s">
        <v>1457</v>
      </c>
      <c r="K4139">
        <v>0</v>
      </c>
      <c r="N4139" t="b">
        <v>1</v>
      </c>
      <c r="O4139" t="b">
        <v>0</v>
      </c>
      <c r="P4139" t="b">
        <v>0</v>
      </c>
      <c r="Q4139">
        <v>9</v>
      </c>
      <c r="R4139">
        <v>9</v>
      </c>
      <c r="S4139">
        <v>1</v>
      </c>
      <c r="T4139">
        <v>2</v>
      </c>
      <c r="U4139" t="b">
        <v>1</v>
      </c>
      <c r="V4139" t="s">
        <v>1110</v>
      </c>
      <c r="W4139" t="s">
        <v>5613</v>
      </c>
      <c r="X4139" t="s">
        <v>15015</v>
      </c>
      <c r="Y4139">
        <v>87</v>
      </c>
      <c r="Z4139">
        <v>87</v>
      </c>
      <c r="AA4139">
        <v>6</v>
      </c>
      <c r="AB4139">
        <v>6</v>
      </c>
      <c r="AC4139">
        <v>44</v>
      </c>
    </row>
    <row r="4140" spans="1:29">
      <c r="A4140">
        <v>4664</v>
      </c>
      <c r="B4140" t="s">
        <v>806</v>
      </c>
      <c r="C4140" t="s">
        <v>5840</v>
      </c>
      <c r="J4140" t="s">
        <v>1457</v>
      </c>
      <c r="K4140">
        <v>0</v>
      </c>
      <c r="N4140" t="b">
        <v>1</v>
      </c>
      <c r="O4140" t="b">
        <v>0</v>
      </c>
      <c r="P4140" t="b">
        <v>0</v>
      </c>
      <c r="Q4140">
        <v>9</v>
      </c>
      <c r="R4140">
        <v>9</v>
      </c>
      <c r="S4140">
        <v>1</v>
      </c>
      <c r="T4140">
        <v>2</v>
      </c>
      <c r="U4140" t="b">
        <v>1</v>
      </c>
      <c r="V4140" t="s">
        <v>1110</v>
      </c>
      <c r="W4140" t="s">
        <v>5613</v>
      </c>
      <c r="X4140" t="s">
        <v>14935</v>
      </c>
      <c r="Y4140">
        <v>88</v>
      </c>
      <c r="Z4140">
        <v>88</v>
      </c>
      <c r="AA4140">
        <v>5</v>
      </c>
      <c r="AB4140">
        <v>5</v>
      </c>
      <c r="AC4140">
        <v>44</v>
      </c>
    </row>
    <row r="4141" spans="1:29">
      <c r="A4141">
        <v>4665</v>
      </c>
      <c r="B4141" t="s">
        <v>806</v>
      </c>
      <c r="C4141" t="s">
        <v>5841</v>
      </c>
      <c r="J4141" t="s">
        <v>1457</v>
      </c>
      <c r="K4141">
        <v>0</v>
      </c>
      <c r="N4141" t="b">
        <v>1</v>
      </c>
      <c r="O4141" t="b">
        <v>0</v>
      </c>
      <c r="P4141" t="b">
        <v>0</v>
      </c>
      <c r="Q4141">
        <v>9</v>
      </c>
      <c r="R4141">
        <v>9</v>
      </c>
      <c r="S4141">
        <v>1</v>
      </c>
      <c r="T4141">
        <v>2</v>
      </c>
      <c r="U4141" t="b">
        <v>1</v>
      </c>
      <c r="V4141" t="s">
        <v>1110</v>
      </c>
      <c r="W4141" t="s">
        <v>5613</v>
      </c>
      <c r="X4141" t="s">
        <v>15016</v>
      </c>
      <c r="Y4141">
        <v>88</v>
      </c>
      <c r="Z4141">
        <v>88</v>
      </c>
      <c r="AA4141">
        <v>6</v>
      </c>
      <c r="AB4141">
        <v>6</v>
      </c>
      <c r="AC4141">
        <v>44</v>
      </c>
    </row>
    <row r="4142" spans="1:29">
      <c r="A4142">
        <v>4666</v>
      </c>
      <c r="B4142" t="s">
        <v>806</v>
      </c>
      <c r="C4142" t="s">
        <v>5842</v>
      </c>
      <c r="J4142" t="s">
        <v>1457</v>
      </c>
      <c r="K4142">
        <v>0</v>
      </c>
      <c r="N4142" t="b">
        <v>1</v>
      </c>
      <c r="O4142" t="b">
        <v>0</v>
      </c>
      <c r="P4142" t="b">
        <v>0</v>
      </c>
      <c r="Q4142">
        <v>9</v>
      </c>
      <c r="R4142">
        <v>9</v>
      </c>
      <c r="S4142">
        <v>1</v>
      </c>
      <c r="T4142">
        <v>2</v>
      </c>
      <c r="U4142" t="b">
        <v>1</v>
      </c>
      <c r="V4142" t="s">
        <v>1110</v>
      </c>
      <c r="W4142" t="s">
        <v>5613</v>
      </c>
      <c r="X4142" t="s">
        <v>14937</v>
      </c>
      <c r="Y4142">
        <v>89</v>
      </c>
      <c r="Z4142">
        <v>89</v>
      </c>
      <c r="AA4142">
        <v>5</v>
      </c>
      <c r="AB4142">
        <v>5</v>
      </c>
      <c r="AC4142">
        <v>44</v>
      </c>
    </row>
    <row r="4143" spans="1:29">
      <c r="A4143">
        <v>4667</v>
      </c>
      <c r="B4143" t="s">
        <v>806</v>
      </c>
      <c r="C4143" t="s">
        <v>5843</v>
      </c>
      <c r="J4143" t="s">
        <v>1457</v>
      </c>
      <c r="K4143">
        <v>0</v>
      </c>
      <c r="N4143" t="b">
        <v>1</v>
      </c>
      <c r="O4143" t="b">
        <v>0</v>
      </c>
      <c r="P4143" t="b">
        <v>0</v>
      </c>
      <c r="Q4143">
        <v>9</v>
      </c>
      <c r="R4143">
        <v>9</v>
      </c>
      <c r="S4143">
        <v>1</v>
      </c>
      <c r="T4143">
        <v>2</v>
      </c>
      <c r="U4143" t="b">
        <v>1</v>
      </c>
      <c r="V4143" t="s">
        <v>1110</v>
      </c>
      <c r="W4143" t="s">
        <v>5613</v>
      </c>
      <c r="X4143" t="s">
        <v>15017</v>
      </c>
      <c r="Y4143">
        <v>89</v>
      </c>
      <c r="Z4143">
        <v>89</v>
      </c>
      <c r="AA4143">
        <v>6</v>
      </c>
      <c r="AB4143">
        <v>6</v>
      </c>
      <c r="AC4143">
        <v>44</v>
      </c>
    </row>
    <row r="4144" spans="1:29">
      <c r="A4144">
        <v>4668</v>
      </c>
      <c r="B4144" t="s">
        <v>806</v>
      </c>
      <c r="C4144" t="s">
        <v>5844</v>
      </c>
      <c r="J4144" t="s">
        <v>1457</v>
      </c>
      <c r="K4144">
        <v>0</v>
      </c>
      <c r="N4144" t="b">
        <v>1</v>
      </c>
      <c r="O4144" t="b">
        <v>0</v>
      </c>
      <c r="P4144" t="b">
        <v>0</v>
      </c>
      <c r="Q4144">
        <v>9</v>
      </c>
      <c r="R4144">
        <v>9</v>
      </c>
      <c r="S4144">
        <v>1</v>
      </c>
      <c r="T4144">
        <v>2</v>
      </c>
      <c r="U4144" t="b">
        <v>1</v>
      </c>
      <c r="V4144" t="s">
        <v>1110</v>
      </c>
      <c r="W4144" t="s">
        <v>5613</v>
      </c>
      <c r="X4144" t="s">
        <v>14945</v>
      </c>
      <c r="Y4144">
        <v>93</v>
      </c>
      <c r="Z4144">
        <v>93</v>
      </c>
      <c r="AA4144">
        <v>5</v>
      </c>
      <c r="AB4144">
        <v>5</v>
      </c>
      <c r="AC4144">
        <v>44</v>
      </c>
    </row>
    <row r="4145" spans="1:29">
      <c r="A4145">
        <v>4669</v>
      </c>
      <c r="B4145" t="s">
        <v>806</v>
      </c>
      <c r="C4145" t="s">
        <v>5845</v>
      </c>
      <c r="J4145" t="s">
        <v>1457</v>
      </c>
      <c r="K4145">
        <v>0</v>
      </c>
      <c r="N4145" t="b">
        <v>1</v>
      </c>
      <c r="O4145" t="b">
        <v>0</v>
      </c>
      <c r="P4145" t="b">
        <v>0</v>
      </c>
      <c r="Q4145">
        <v>9</v>
      </c>
      <c r="R4145">
        <v>9</v>
      </c>
      <c r="S4145">
        <v>1</v>
      </c>
      <c r="T4145">
        <v>2</v>
      </c>
      <c r="U4145" t="b">
        <v>1</v>
      </c>
      <c r="V4145" t="s">
        <v>1110</v>
      </c>
      <c r="W4145" t="s">
        <v>5613</v>
      </c>
      <c r="X4145" t="s">
        <v>15021</v>
      </c>
      <c r="Y4145">
        <v>93</v>
      </c>
      <c r="Z4145">
        <v>93</v>
      </c>
      <c r="AA4145">
        <v>6</v>
      </c>
      <c r="AB4145">
        <v>6</v>
      </c>
      <c r="AC4145">
        <v>44</v>
      </c>
    </row>
    <row r="4146" spans="1:29">
      <c r="A4146">
        <v>4670</v>
      </c>
      <c r="B4146" t="s">
        <v>806</v>
      </c>
      <c r="C4146" t="s">
        <v>5846</v>
      </c>
      <c r="J4146" t="s">
        <v>1457</v>
      </c>
      <c r="K4146">
        <v>0</v>
      </c>
      <c r="N4146" t="b">
        <v>1</v>
      </c>
      <c r="O4146" t="b">
        <v>0</v>
      </c>
      <c r="P4146" t="b">
        <v>0</v>
      </c>
      <c r="Q4146">
        <v>9</v>
      </c>
      <c r="R4146">
        <v>9</v>
      </c>
      <c r="S4146">
        <v>1</v>
      </c>
      <c r="T4146">
        <v>2</v>
      </c>
      <c r="U4146" t="b">
        <v>1</v>
      </c>
      <c r="V4146" t="s">
        <v>1110</v>
      </c>
      <c r="W4146" t="s">
        <v>5613</v>
      </c>
      <c r="X4146" t="s">
        <v>14947</v>
      </c>
      <c r="Y4146">
        <v>94</v>
      </c>
      <c r="Z4146">
        <v>94</v>
      </c>
      <c r="AA4146">
        <v>5</v>
      </c>
      <c r="AB4146">
        <v>5</v>
      </c>
      <c r="AC4146">
        <v>44</v>
      </c>
    </row>
    <row r="4147" spans="1:29">
      <c r="A4147">
        <v>4671</v>
      </c>
      <c r="B4147" t="s">
        <v>806</v>
      </c>
      <c r="C4147" t="s">
        <v>5847</v>
      </c>
      <c r="J4147" t="s">
        <v>1457</v>
      </c>
      <c r="K4147">
        <v>0</v>
      </c>
      <c r="N4147" t="b">
        <v>1</v>
      </c>
      <c r="O4147" t="b">
        <v>0</v>
      </c>
      <c r="P4147" t="b">
        <v>0</v>
      </c>
      <c r="Q4147">
        <v>9</v>
      </c>
      <c r="R4147">
        <v>9</v>
      </c>
      <c r="S4147">
        <v>1</v>
      </c>
      <c r="T4147">
        <v>2</v>
      </c>
      <c r="U4147" t="b">
        <v>1</v>
      </c>
      <c r="V4147" t="s">
        <v>1110</v>
      </c>
      <c r="W4147" t="s">
        <v>5613</v>
      </c>
      <c r="X4147" t="s">
        <v>15022</v>
      </c>
      <c r="Y4147">
        <v>94</v>
      </c>
      <c r="Z4147">
        <v>94</v>
      </c>
      <c r="AA4147">
        <v>6</v>
      </c>
      <c r="AB4147">
        <v>6</v>
      </c>
      <c r="AC4147">
        <v>44</v>
      </c>
    </row>
    <row r="4148" spans="1:29">
      <c r="A4148">
        <v>4672</v>
      </c>
      <c r="B4148" t="s">
        <v>806</v>
      </c>
      <c r="C4148" t="s">
        <v>5848</v>
      </c>
      <c r="J4148" t="s">
        <v>1457</v>
      </c>
      <c r="K4148">
        <v>0</v>
      </c>
      <c r="N4148" t="b">
        <v>0</v>
      </c>
      <c r="O4148" t="b">
        <v>1</v>
      </c>
      <c r="P4148" t="b">
        <v>0</v>
      </c>
      <c r="Q4148">
        <v>9</v>
      </c>
      <c r="R4148">
        <v>9</v>
      </c>
      <c r="S4148">
        <v>1</v>
      </c>
      <c r="T4148">
        <v>2</v>
      </c>
      <c r="U4148" t="b">
        <v>1</v>
      </c>
      <c r="V4148" t="s">
        <v>1110</v>
      </c>
      <c r="W4148" t="s">
        <v>5613</v>
      </c>
      <c r="X4148" t="s">
        <v>14667</v>
      </c>
      <c r="Y4148">
        <v>15</v>
      </c>
      <c r="Z4148">
        <v>15</v>
      </c>
      <c r="AA4148">
        <v>7</v>
      </c>
      <c r="AB4148">
        <v>7</v>
      </c>
      <c r="AC4148">
        <v>44</v>
      </c>
    </row>
    <row r="4149" spans="1:29">
      <c r="A4149">
        <v>4673</v>
      </c>
      <c r="B4149" t="s">
        <v>806</v>
      </c>
      <c r="C4149" t="s">
        <v>5849</v>
      </c>
      <c r="J4149" t="s">
        <v>1457</v>
      </c>
      <c r="K4149">
        <v>0</v>
      </c>
      <c r="N4149" t="b">
        <v>0</v>
      </c>
      <c r="O4149" t="b">
        <v>1</v>
      </c>
      <c r="P4149" t="b">
        <v>0</v>
      </c>
      <c r="Q4149">
        <v>9</v>
      </c>
      <c r="R4149">
        <v>9</v>
      </c>
      <c r="S4149">
        <v>1</v>
      </c>
      <c r="T4149">
        <v>2</v>
      </c>
      <c r="U4149" t="b">
        <v>1</v>
      </c>
      <c r="V4149" t="s">
        <v>1110</v>
      </c>
      <c r="W4149" t="s">
        <v>5613</v>
      </c>
      <c r="X4149" t="s">
        <v>14668</v>
      </c>
      <c r="Y4149">
        <v>16</v>
      </c>
      <c r="Z4149">
        <v>16</v>
      </c>
      <c r="AA4149">
        <v>7</v>
      </c>
      <c r="AB4149">
        <v>7</v>
      </c>
      <c r="AC4149">
        <v>44</v>
      </c>
    </row>
    <row r="4150" spans="1:29">
      <c r="A4150">
        <v>4674</v>
      </c>
      <c r="B4150" t="s">
        <v>806</v>
      </c>
      <c r="C4150" t="s">
        <v>5850</v>
      </c>
      <c r="J4150" t="s">
        <v>1457</v>
      </c>
      <c r="K4150">
        <v>0</v>
      </c>
      <c r="N4150" t="b">
        <v>0</v>
      </c>
      <c r="O4150" t="b">
        <v>1</v>
      </c>
      <c r="P4150" t="b">
        <v>0</v>
      </c>
      <c r="Q4150">
        <v>9</v>
      </c>
      <c r="R4150">
        <v>9</v>
      </c>
      <c r="S4150">
        <v>1</v>
      </c>
      <c r="T4150">
        <v>2</v>
      </c>
      <c r="U4150" t="b">
        <v>1</v>
      </c>
      <c r="V4150" t="s">
        <v>1110</v>
      </c>
      <c r="W4150" t="s">
        <v>5613</v>
      </c>
      <c r="X4150" t="s">
        <v>14669</v>
      </c>
      <c r="Y4150">
        <v>17</v>
      </c>
      <c r="Z4150">
        <v>17</v>
      </c>
      <c r="AA4150">
        <v>7</v>
      </c>
      <c r="AB4150">
        <v>7</v>
      </c>
      <c r="AC4150">
        <v>44</v>
      </c>
    </row>
    <row r="4151" spans="1:29">
      <c r="A4151">
        <v>4675</v>
      </c>
      <c r="B4151" t="s">
        <v>806</v>
      </c>
      <c r="C4151" t="s">
        <v>5851</v>
      </c>
      <c r="J4151" t="s">
        <v>1457</v>
      </c>
      <c r="K4151">
        <v>0</v>
      </c>
      <c r="N4151" t="b">
        <v>0</v>
      </c>
      <c r="O4151" t="b">
        <v>1</v>
      </c>
      <c r="P4151" t="b">
        <v>0</v>
      </c>
      <c r="Q4151">
        <v>9</v>
      </c>
      <c r="R4151">
        <v>9</v>
      </c>
      <c r="S4151">
        <v>1</v>
      </c>
      <c r="T4151">
        <v>2</v>
      </c>
      <c r="U4151" t="b">
        <v>1</v>
      </c>
      <c r="V4151" t="s">
        <v>1110</v>
      </c>
      <c r="W4151" t="s">
        <v>5613</v>
      </c>
      <c r="X4151" t="s">
        <v>14670</v>
      </c>
      <c r="Y4151">
        <v>18</v>
      </c>
      <c r="Z4151">
        <v>18</v>
      </c>
      <c r="AA4151">
        <v>7</v>
      </c>
      <c r="AB4151">
        <v>7</v>
      </c>
      <c r="AC4151">
        <v>44</v>
      </c>
    </row>
    <row r="4152" spans="1:29">
      <c r="A4152">
        <v>4676</v>
      </c>
      <c r="B4152" t="s">
        <v>806</v>
      </c>
      <c r="C4152" t="s">
        <v>5852</v>
      </c>
      <c r="J4152" t="s">
        <v>1457</v>
      </c>
      <c r="K4152">
        <v>0</v>
      </c>
      <c r="N4152" t="b">
        <v>0</v>
      </c>
      <c r="O4152" t="b">
        <v>1</v>
      </c>
      <c r="P4152" t="b">
        <v>0</v>
      </c>
      <c r="Q4152">
        <v>9</v>
      </c>
      <c r="R4152">
        <v>9</v>
      </c>
      <c r="S4152">
        <v>1</v>
      </c>
      <c r="T4152">
        <v>2</v>
      </c>
      <c r="U4152" t="b">
        <v>1</v>
      </c>
      <c r="V4152" t="s">
        <v>1110</v>
      </c>
      <c r="W4152" t="s">
        <v>5613</v>
      </c>
      <c r="X4152" t="s">
        <v>14671</v>
      </c>
      <c r="Y4152">
        <v>19</v>
      </c>
      <c r="Z4152">
        <v>19</v>
      </c>
      <c r="AA4152">
        <v>7</v>
      </c>
      <c r="AB4152">
        <v>7</v>
      </c>
      <c r="AC4152">
        <v>44</v>
      </c>
    </row>
    <row r="4153" spans="1:29">
      <c r="A4153">
        <v>4677</v>
      </c>
      <c r="B4153" t="s">
        <v>806</v>
      </c>
      <c r="C4153" t="s">
        <v>5853</v>
      </c>
      <c r="J4153" t="s">
        <v>1457</v>
      </c>
      <c r="K4153">
        <v>0</v>
      </c>
      <c r="N4153" t="b">
        <v>0</v>
      </c>
      <c r="O4153" t="b">
        <v>1</v>
      </c>
      <c r="P4153" t="b">
        <v>0</v>
      </c>
      <c r="Q4153">
        <v>9</v>
      </c>
      <c r="R4153">
        <v>9</v>
      </c>
      <c r="S4153">
        <v>1</v>
      </c>
      <c r="T4153">
        <v>2</v>
      </c>
      <c r="U4153" t="b">
        <v>1</v>
      </c>
      <c r="V4153" t="s">
        <v>1110</v>
      </c>
      <c r="W4153" t="s">
        <v>5613</v>
      </c>
      <c r="X4153" t="s">
        <v>14566</v>
      </c>
      <c r="Y4153">
        <v>20</v>
      </c>
      <c r="Z4153">
        <v>20</v>
      </c>
      <c r="AA4153">
        <v>7</v>
      </c>
      <c r="AB4153">
        <v>7</v>
      </c>
      <c r="AC4153">
        <v>44</v>
      </c>
    </row>
    <row r="4154" spans="1:29">
      <c r="A4154">
        <v>4678</v>
      </c>
      <c r="B4154" t="s">
        <v>806</v>
      </c>
      <c r="C4154" t="s">
        <v>5854</v>
      </c>
      <c r="J4154" t="s">
        <v>1457</v>
      </c>
      <c r="K4154">
        <v>0</v>
      </c>
      <c r="N4154" t="b">
        <v>0</v>
      </c>
      <c r="O4154" t="b">
        <v>1</v>
      </c>
      <c r="P4154" t="b">
        <v>0</v>
      </c>
      <c r="Q4154">
        <v>9</v>
      </c>
      <c r="R4154">
        <v>9</v>
      </c>
      <c r="S4154">
        <v>1</v>
      </c>
      <c r="T4154">
        <v>2</v>
      </c>
      <c r="U4154" t="b">
        <v>1</v>
      </c>
      <c r="V4154" t="s">
        <v>1110</v>
      </c>
      <c r="W4154" t="s">
        <v>5613</v>
      </c>
      <c r="X4154" t="s">
        <v>14567</v>
      </c>
      <c r="Y4154">
        <v>21</v>
      </c>
      <c r="Z4154">
        <v>21</v>
      </c>
      <c r="AA4154">
        <v>7</v>
      </c>
      <c r="AB4154">
        <v>7</v>
      </c>
      <c r="AC4154">
        <v>44</v>
      </c>
    </row>
    <row r="4155" spans="1:29">
      <c r="A4155">
        <v>4679</v>
      </c>
      <c r="B4155" t="s">
        <v>806</v>
      </c>
      <c r="C4155" t="s">
        <v>5855</v>
      </c>
      <c r="J4155" t="s">
        <v>1457</v>
      </c>
      <c r="K4155">
        <v>0</v>
      </c>
      <c r="N4155" t="b">
        <v>0</v>
      </c>
      <c r="O4155" t="b">
        <v>1</v>
      </c>
      <c r="P4155" t="b">
        <v>0</v>
      </c>
      <c r="Q4155">
        <v>9</v>
      </c>
      <c r="R4155">
        <v>9</v>
      </c>
      <c r="S4155">
        <v>1</v>
      </c>
      <c r="T4155">
        <v>2</v>
      </c>
      <c r="U4155" t="b">
        <v>1</v>
      </c>
      <c r="V4155" t="s">
        <v>1110</v>
      </c>
      <c r="W4155" t="s">
        <v>5613</v>
      </c>
      <c r="X4155" t="s">
        <v>14568</v>
      </c>
      <c r="Y4155">
        <v>22</v>
      </c>
      <c r="Z4155">
        <v>22</v>
      </c>
      <c r="AA4155">
        <v>7</v>
      </c>
      <c r="AB4155">
        <v>7</v>
      </c>
      <c r="AC4155">
        <v>44</v>
      </c>
    </row>
    <row r="4156" spans="1:29">
      <c r="A4156">
        <v>4680</v>
      </c>
      <c r="B4156" t="s">
        <v>806</v>
      </c>
      <c r="C4156" t="s">
        <v>5856</v>
      </c>
      <c r="J4156" t="s">
        <v>1457</v>
      </c>
      <c r="K4156">
        <v>0</v>
      </c>
      <c r="N4156" t="b">
        <v>0</v>
      </c>
      <c r="O4156" t="b">
        <v>1</v>
      </c>
      <c r="P4156" t="b">
        <v>0</v>
      </c>
      <c r="Q4156">
        <v>9</v>
      </c>
      <c r="R4156">
        <v>9</v>
      </c>
      <c r="S4156">
        <v>1</v>
      </c>
      <c r="T4156">
        <v>2</v>
      </c>
      <c r="U4156" t="b">
        <v>1</v>
      </c>
      <c r="V4156" t="s">
        <v>1110</v>
      </c>
      <c r="W4156" t="s">
        <v>5613</v>
      </c>
      <c r="X4156" t="s">
        <v>14672</v>
      </c>
      <c r="Y4156">
        <v>23</v>
      </c>
      <c r="Z4156">
        <v>23</v>
      </c>
      <c r="AA4156">
        <v>7</v>
      </c>
      <c r="AB4156">
        <v>7</v>
      </c>
      <c r="AC4156">
        <v>44</v>
      </c>
    </row>
    <row r="4157" spans="1:29">
      <c r="A4157">
        <v>4681</v>
      </c>
      <c r="B4157" t="s">
        <v>806</v>
      </c>
      <c r="C4157" t="s">
        <v>5857</v>
      </c>
      <c r="J4157" t="s">
        <v>1457</v>
      </c>
      <c r="K4157">
        <v>0</v>
      </c>
      <c r="N4157" t="b">
        <v>0</v>
      </c>
      <c r="O4157" t="b">
        <v>1</v>
      </c>
      <c r="P4157" t="b">
        <v>0</v>
      </c>
      <c r="Q4157">
        <v>9</v>
      </c>
      <c r="R4157">
        <v>9</v>
      </c>
      <c r="S4157">
        <v>1</v>
      </c>
      <c r="T4157">
        <v>2</v>
      </c>
      <c r="U4157" t="b">
        <v>1</v>
      </c>
      <c r="V4157" t="s">
        <v>1110</v>
      </c>
      <c r="W4157" t="s">
        <v>5613</v>
      </c>
      <c r="X4157" t="s">
        <v>14569</v>
      </c>
      <c r="Y4157">
        <v>24</v>
      </c>
      <c r="Z4157">
        <v>24</v>
      </c>
      <c r="AA4157">
        <v>7</v>
      </c>
      <c r="AB4157">
        <v>7</v>
      </c>
      <c r="AC4157">
        <v>44</v>
      </c>
    </row>
    <row r="4158" spans="1:29">
      <c r="A4158">
        <v>4682</v>
      </c>
      <c r="B4158" t="s">
        <v>806</v>
      </c>
      <c r="C4158" t="s">
        <v>5858</v>
      </c>
      <c r="J4158" t="s">
        <v>1457</v>
      </c>
      <c r="K4158">
        <v>0</v>
      </c>
      <c r="N4158" t="b">
        <v>0</v>
      </c>
      <c r="O4158" t="b">
        <v>1</v>
      </c>
      <c r="P4158" t="b">
        <v>0</v>
      </c>
      <c r="Q4158">
        <v>9</v>
      </c>
      <c r="R4158">
        <v>9</v>
      </c>
      <c r="S4158">
        <v>1</v>
      </c>
      <c r="T4158">
        <v>2</v>
      </c>
      <c r="U4158" t="b">
        <v>1</v>
      </c>
      <c r="V4158" t="s">
        <v>1110</v>
      </c>
      <c r="W4158" t="s">
        <v>5613</v>
      </c>
      <c r="X4158" t="s">
        <v>14570</v>
      </c>
      <c r="Y4158">
        <v>25</v>
      </c>
      <c r="Z4158">
        <v>25</v>
      </c>
      <c r="AA4158">
        <v>7</v>
      </c>
      <c r="AB4158">
        <v>7</v>
      </c>
      <c r="AC4158">
        <v>44</v>
      </c>
    </row>
    <row r="4159" spans="1:29">
      <c r="A4159">
        <v>4683</v>
      </c>
      <c r="B4159" t="s">
        <v>806</v>
      </c>
      <c r="C4159" t="s">
        <v>5859</v>
      </c>
      <c r="J4159" t="s">
        <v>1457</v>
      </c>
      <c r="K4159">
        <v>0</v>
      </c>
      <c r="N4159" t="b">
        <v>0</v>
      </c>
      <c r="O4159" t="b">
        <v>1</v>
      </c>
      <c r="P4159" t="b">
        <v>0</v>
      </c>
      <c r="Q4159">
        <v>9</v>
      </c>
      <c r="R4159">
        <v>9</v>
      </c>
      <c r="S4159">
        <v>1</v>
      </c>
      <c r="T4159">
        <v>2</v>
      </c>
      <c r="U4159" t="b">
        <v>1</v>
      </c>
      <c r="V4159" t="s">
        <v>1110</v>
      </c>
      <c r="W4159" t="s">
        <v>5613</v>
      </c>
      <c r="X4159" t="s">
        <v>14673</v>
      </c>
      <c r="Y4159">
        <v>26</v>
      </c>
      <c r="Z4159">
        <v>26</v>
      </c>
      <c r="AA4159">
        <v>7</v>
      </c>
      <c r="AB4159">
        <v>7</v>
      </c>
      <c r="AC4159">
        <v>44</v>
      </c>
    </row>
    <row r="4160" spans="1:29">
      <c r="A4160">
        <v>4684</v>
      </c>
      <c r="B4160" t="s">
        <v>806</v>
      </c>
      <c r="C4160" t="s">
        <v>5860</v>
      </c>
      <c r="J4160" t="s">
        <v>1457</v>
      </c>
      <c r="K4160">
        <v>0</v>
      </c>
      <c r="N4160" t="b">
        <v>0</v>
      </c>
      <c r="O4160" t="b">
        <v>1</v>
      </c>
      <c r="P4160" t="b">
        <v>0</v>
      </c>
      <c r="Q4160">
        <v>9</v>
      </c>
      <c r="R4160">
        <v>9</v>
      </c>
      <c r="S4160">
        <v>1</v>
      </c>
      <c r="T4160">
        <v>2</v>
      </c>
      <c r="U4160" t="b">
        <v>1</v>
      </c>
      <c r="V4160" t="s">
        <v>1110</v>
      </c>
      <c r="W4160" t="s">
        <v>5613</v>
      </c>
      <c r="X4160" t="s">
        <v>14571</v>
      </c>
      <c r="Y4160">
        <v>27</v>
      </c>
      <c r="Z4160">
        <v>27</v>
      </c>
      <c r="AA4160">
        <v>7</v>
      </c>
      <c r="AB4160">
        <v>7</v>
      </c>
      <c r="AC4160">
        <v>44</v>
      </c>
    </row>
    <row r="4161" spans="1:29">
      <c r="A4161">
        <v>4685</v>
      </c>
      <c r="B4161" t="s">
        <v>806</v>
      </c>
      <c r="C4161" t="s">
        <v>5861</v>
      </c>
      <c r="J4161" t="s">
        <v>1457</v>
      </c>
      <c r="K4161">
        <v>0</v>
      </c>
      <c r="N4161" t="b">
        <v>0</v>
      </c>
      <c r="O4161" t="b">
        <v>1</v>
      </c>
      <c r="P4161" t="b">
        <v>0</v>
      </c>
      <c r="Q4161">
        <v>9</v>
      </c>
      <c r="R4161">
        <v>9</v>
      </c>
      <c r="S4161">
        <v>1</v>
      </c>
      <c r="T4161">
        <v>2</v>
      </c>
      <c r="U4161" t="b">
        <v>1</v>
      </c>
      <c r="V4161" t="s">
        <v>1110</v>
      </c>
      <c r="W4161" t="s">
        <v>5613</v>
      </c>
      <c r="X4161" t="s">
        <v>14691</v>
      </c>
      <c r="Y4161">
        <v>28</v>
      </c>
      <c r="Z4161">
        <v>28</v>
      </c>
      <c r="AA4161">
        <v>7</v>
      </c>
      <c r="AB4161">
        <v>7</v>
      </c>
      <c r="AC4161">
        <v>44</v>
      </c>
    </row>
    <row r="4162" spans="1:29">
      <c r="A4162">
        <v>4686</v>
      </c>
      <c r="B4162" t="s">
        <v>806</v>
      </c>
      <c r="C4162" t="s">
        <v>5862</v>
      </c>
      <c r="J4162" t="s">
        <v>1457</v>
      </c>
      <c r="K4162">
        <v>0</v>
      </c>
      <c r="N4162" t="b">
        <v>0</v>
      </c>
      <c r="O4162" t="b">
        <v>1</v>
      </c>
      <c r="P4162" t="b">
        <v>0</v>
      </c>
      <c r="Q4162">
        <v>9</v>
      </c>
      <c r="R4162">
        <v>9</v>
      </c>
      <c r="S4162">
        <v>1</v>
      </c>
      <c r="T4162">
        <v>2</v>
      </c>
      <c r="U4162" t="b">
        <v>1</v>
      </c>
      <c r="V4162" t="s">
        <v>1110</v>
      </c>
      <c r="W4162" t="s">
        <v>5613</v>
      </c>
      <c r="X4162" t="s">
        <v>14572</v>
      </c>
      <c r="Y4162">
        <v>29</v>
      </c>
      <c r="Z4162">
        <v>29</v>
      </c>
      <c r="AA4162">
        <v>7</v>
      </c>
      <c r="AB4162">
        <v>7</v>
      </c>
      <c r="AC4162">
        <v>44</v>
      </c>
    </row>
    <row r="4163" spans="1:29">
      <c r="A4163">
        <v>4687</v>
      </c>
      <c r="B4163" t="s">
        <v>806</v>
      </c>
      <c r="C4163" t="s">
        <v>5863</v>
      </c>
      <c r="J4163" t="s">
        <v>1457</v>
      </c>
      <c r="K4163">
        <v>0</v>
      </c>
      <c r="N4163" t="b">
        <v>0</v>
      </c>
      <c r="O4163" t="b">
        <v>1</v>
      </c>
      <c r="P4163" t="b">
        <v>0</v>
      </c>
      <c r="Q4163">
        <v>9</v>
      </c>
      <c r="R4163">
        <v>9</v>
      </c>
      <c r="S4163">
        <v>1</v>
      </c>
      <c r="T4163">
        <v>2</v>
      </c>
      <c r="U4163" t="b">
        <v>1</v>
      </c>
      <c r="V4163" t="s">
        <v>1110</v>
      </c>
      <c r="W4163" t="s">
        <v>5613</v>
      </c>
      <c r="X4163" t="s">
        <v>14573</v>
      </c>
      <c r="Y4163">
        <v>30</v>
      </c>
      <c r="Z4163">
        <v>30</v>
      </c>
      <c r="AA4163">
        <v>7</v>
      </c>
      <c r="AB4163">
        <v>7</v>
      </c>
      <c r="AC4163">
        <v>44</v>
      </c>
    </row>
    <row r="4164" spans="1:29">
      <c r="A4164">
        <v>4688</v>
      </c>
      <c r="B4164" t="s">
        <v>806</v>
      </c>
      <c r="C4164" t="s">
        <v>5864</v>
      </c>
      <c r="J4164" t="s">
        <v>1457</v>
      </c>
      <c r="K4164">
        <v>0</v>
      </c>
      <c r="N4164" t="b">
        <v>0</v>
      </c>
      <c r="O4164" t="b">
        <v>1</v>
      </c>
      <c r="P4164" t="b">
        <v>0</v>
      </c>
      <c r="Q4164">
        <v>9</v>
      </c>
      <c r="R4164">
        <v>9</v>
      </c>
      <c r="S4164">
        <v>1</v>
      </c>
      <c r="T4164">
        <v>2</v>
      </c>
      <c r="U4164" t="b">
        <v>1</v>
      </c>
      <c r="V4164" t="s">
        <v>1110</v>
      </c>
      <c r="W4164" t="s">
        <v>5613</v>
      </c>
      <c r="X4164" t="s">
        <v>14733</v>
      </c>
      <c r="Y4164">
        <v>31</v>
      </c>
      <c r="Z4164">
        <v>31</v>
      </c>
      <c r="AA4164">
        <v>7</v>
      </c>
      <c r="AB4164">
        <v>7</v>
      </c>
      <c r="AC4164">
        <v>44</v>
      </c>
    </row>
    <row r="4165" spans="1:29">
      <c r="A4165">
        <v>4689</v>
      </c>
      <c r="B4165" t="s">
        <v>806</v>
      </c>
      <c r="C4165" t="s">
        <v>5865</v>
      </c>
      <c r="J4165" t="s">
        <v>1457</v>
      </c>
      <c r="K4165">
        <v>0</v>
      </c>
      <c r="N4165" t="b">
        <v>0</v>
      </c>
      <c r="O4165" t="b">
        <v>1</v>
      </c>
      <c r="P4165" t="b">
        <v>0</v>
      </c>
      <c r="Q4165">
        <v>9</v>
      </c>
      <c r="R4165">
        <v>9</v>
      </c>
      <c r="S4165">
        <v>1</v>
      </c>
      <c r="T4165">
        <v>2</v>
      </c>
      <c r="U4165" t="b">
        <v>1</v>
      </c>
      <c r="V4165" t="s">
        <v>1110</v>
      </c>
      <c r="W4165" t="s">
        <v>5613</v>
      </c>
      <c r="X4165" t="s">
        <v>14734</v>
      </c>
      <c r="Y4165">
        <v>32</v>
      </c>
      <c r="Z4165">
        <v>32</v>
      </c>
      <c r="AA4165">
        <v>7</v>
      </c>
      <c r="AB4165">
        <v>7</v>
      </c>
      <c r="AC4165">
        <v>44</v>
      </c>
    </row>
    <row r="4166" spans="1:29">
      <c r="A4166">
        <v>4690</v>
      </c>
      <c r="B4166" t="s">
        <v>806</v>
      </c>
      <c r="C4166" t="s">
        <v>5866</v>
      </c>
      <c r="J4166" t="s">
        <v>1457</v>
      </c>
      <c r="K4166">
        <v>0</v>
      </c>
      <c r="N4166" t="b">
        <v>0</v>
      </c>
      <c r="O4166" t="b">
        <v>1</v>
      </c>
      <c r="P4166" t="b">
        <v>0</v>
      </c>
      <c r="Q4166">
        <v>9</v>
      </c>
      <c r="R4166">
        <v>9</v>
      </c>
      <c r="S4166">
        <v>1</v>
      </c>
      <c r="T4166">
        <v>2</v>
      </c>
      <c r="U4166" t="b">
        <v>1</v>
      </c>
      <c r="V4166" t="s">
        <v>1110</v>
      </c>
      <c r="W4166" t="s">
        <v>5613</v>
      </c>
      <c r="X4166" t="s">
        <v>14735</v>
      </c>
      <c r="Y4166">
        <v>33</v>
      </c>
      <c r="Z4166">
        <v>33</v>
      </c>
      <c r="AA4166">
        <v>7</v>
      </c>
      <c r="AB4166">
        <v>7</v>
      </c>
      <c r="AC4166">
        <v>44</v>
      </c>
    </row>
    <row r="4167" spans="1:29">
      <c r="A4167">
        <v>4691</v>
      </c>
      <c r="B4167" t="s">
        <v>806</v>
      </c>
      <c r="C4167" t="s">
        <v>5867</v>
      </c>
      <c r="J4167" t="s">
        <v>1457</v>
      </c>
      <c r="K4167">
        <v>0</v>
      </c>
      <c r="N4167" t="b">
        <v>0</v>
      </c>
      <c r="O4167" t="b">
        <v>1</v>
      </c>
      <c r="P4167" t="b">
        <v>0</v>
      </c>
      <c r="Q4167">
        <v>9</v>
      </c>
      <c r="R4167">
        <v>9</v>
      </c>
      <c r="S4167">
        <v>1</v>
      </c>
      <c r="T4167">
        <v>2</v>
      </c>
      <c r="U4167" t="b">
        <v>1</v>
      </c>
      <c r="V4167" t="s">
        <v>1110</v>
      </c>
      <c r="W4167" t="s">
        <v>5613</v>
      </c>
      <c r="X4167" t="s">
        <v>14738</v>
      </c>
      <c r="Y4167">
        <v>34</v>
      </c>
      <c r="Z4167">
        <v>34</v>
      </c>
      <c r="AA4167">
        <v>7</v>
      </c>
      <c r="AB4167">
        <v>7</v>
      </c>
      <c r="AC4167">
        <v>44</v>
      </c>
    </row>
    <row r="4168" spans="1:29">
      <c r="A4168">
        <v>4692</v>
      </c>
      <c r="B4168" t="s">
        <v>806</v>
      </c>
      <c r="C4168" t="s">
        <v>5868</v>
      </c>
      <c r="J4168" t="s">
        <v>1457</v>
      </c>
      <c r="K4168">
        <v>0</v>
      </c>
      <c r="N4168" t="b">
        <v>0</v>
      </c>
      <c r="O4168" t="b">
        <v>1</v>
      </c>
      <c r="P4168" t="b">
        <v>0</v>
      </c>
      <c r="Q4168">
        <v>9</v>
      </c>
      <c r="R4168">
        <v>9</v>
      </c>
      <c r="S4168">
        <v>1</v>
      </c>
      <c r="T4168">
        <v>2</v>
      </c>
      <c r="U4168" t="b">
        <v>1</v>
      </c>
      <c r="V4168" t="s">
        <v>1110</v>
      </c>
      <c r="W4168" t="s">
        <v>5613</v>
      </c>
      <c r="X4168" t="s">
        <v>14739</v>
      </c>
      <c r="Y4168">
        <v>35</v>
      </c>
      <c r="Z4168">
        <v>35</v>
      </c>
      <c r="AA4168">
        <v>7</v>
      </c>
      <c r="AB4168">
        <v>7</v>
      </c>
      <c r="AC4168">
        <v>44</v>
      </c>
    </row>
    <row r="4169" spans="1:29">
      <c r="A4169">
        <v>4693</v>
      </c>
      <c r="B4169" t="s">
        <v>806</v>
      </c>
      <c r="C4169" t="s">
        <v>5869</v>
      </c>
      <c r="J4169" t="s">
        <v>1457</v>
      </c>
      <c r="K4169">
        <v>0</v>
      </c>
      <c r="N4169" t="b">
        <v>0</v>
      </c>
      <c r="O4169" t="b">
        <v>1</v>
      </c>
      <c r="P4169" t="b">
        <v>0</v>
      </c>
      <c r="Q4169">
        <v>9</v>
      </c>
      <c r="R4169">
        <v>9</v>
      </c>
      <c r="S4169">
        <v>1</v>
      </c>
      <c r="T4169">
        <v>2</v>
      </c>
      <c r="U4169" t="b">
        <v>1</v>
      </c>
      <c r="V4169" t="s">
        <v>1110</v>
      </c>
      <c r="W4169" t="s">
        <v>5613</v>
      </c>
      <c r="X4169" t="s">
        <v>14740</v>
      </c>
      <c r="Y4169">
        <v>36</v>
      </c>
      <c r="Z4169">
        <v>36</v>
      </c>
      <c r="AA4169">
        <v>7</v>
      </c>
      <c r="AB4169">
        <v>7</v>
      </c>
      <c r="AC4169">
        <v>44</v>
      </c>
    </row>
    <row r="4170" spans="1:29">
      <c r="A4170">
        <v>4694</v>
      </c>
      <c r="B4170" t="s">
        <v>806</v>
      </c>
      <c r="C4170" t="s">
        <v>5870</v>
      </c>
      <c r="J4170" t="s">
        <v>1457</v>
      </c>
      <c r="K4170">
        <v>0</v>
      </c>
      <c r="N4170" t="b">
        <v>0</v>
      </c>
      <c r="O4170" t="b">
        <v>1</v>
      </c>
      <c r="P4170" t="b">
        <v>0</v>
      </c>
      <c r="Q4170">
        <v>9</v>
      </c>
      <c r="R4170">
        <v>9</v>
      </c>
      <c r="S4170">
        <v>1</v>
      </c>
      <c r="T4170">
        <v>2</v>
      </c>
      <c r="U4170" t="b">
        <v>1</v>
      </c>
      <c r="V4170" t="s">
        <v>1110</v>
      </c>
      <c r="W4170" t="s">
        <v>5613</v>
      </c>
      <c r="X4170" t="s">
        <v>14604</v>
      </c>
      <c r="Y4170">
        <v>37</v>
      </c>
      <c r="Z4170">
        <v>37</v>
      </c>
      <c r="AA4170">
        <v>7</v>
      </c>
      <c r="AB4170">
        <v>7</v>
      </c>
      <c r="AC4170">
        <v>44</v>
      </c>
    </row>
    <row r="4171" spans="1:29">
      <c r="A4171">
        <v>4695</v>
      </c>
      <c r="B4171" t="s">
        <v>806</v>
      </c>
      <c r="C4171" t="s">
        <v>5871</v>
      </c>
      <c r="J4171" t="s">
        <v>1457</v>
      </c>
      <c r="K4171">
        <v>0</v>
      </c>
      <c r="N4171" t="b">
        <v>0</v>
      </c>
      <c r="O4171" t="b">
        <v>1</v>
      </c>
      <c r="P4171" t="b">
        <v>0</v>
      </c>
      <c r="Q4171">
        <v>9</v>
      </c>
      <c r="R4171">
        <v>9</v>
      </c>
      <c r="S4171">
        <v>1</v>
      </c>
      <c r="T4171">
        <v>2</v>
      </c>
      <c r="U4171" t="b">
        <v>1</v>
      </c>
      <c r="V4171" t="s">
        <v>1110</v>
      </c>
      <c r="W4171" t="s">
        <v>5613</v>
      </c>
      <c r="X4171" t="s">
        <v>14708</v>
      </c>
      <c r="Y4171">
        <v>38</v>
      </c>
      <c r="Z4171">
        <v>38</v>
      </c>
      <c r="AA4171">
        <v>7</v>
      </c>
      <c r="AB4171">
        <v>7</v>
      </c>
      <c r="AC4171">
        <v>44</v>
      </c>
    </row>
    <row r="4172" spans="1:29">
      <c r="A4172">
        <v>4696</v>
      </c>
      <c r="B4172" t="s">
        <v>806</v>
      </c>
      <c r="C4172" t="s">
        <v>5872</v>
      </c>
      <c r="J4172" t="s">
        <v>1457</v>
      </c>
      <c r="K4172">
        <v>0</v>
      </c>
      <c r="N4172" t="b">
        <v>0</v>
      </c>
      <c r="O4172" t="b">
        <v>1</v>
      </c>
      <c r="P4172" t="b">
        <v>0</v>
      </c>
      <c r="Q4172">
        <v>9</v>
      </c>
      <c r="R4172">
        <v>9</v>
      </c>
      <c r="S4172">
        <v>1</v>
      </c>
      <c r="T4172">
        <v>2</v>
      </c>
      <c r="U4172" t="b">
        <v>1</v>
      </c>
      <c r="V4172" t="s">
        <v>1110</v>
      </c>
      <c r="W4172" t="s">
        <v>5613</v>
      </c>
      <c r="X4172" t="s">
        <v>14608</v>
      </c>
      <c r="Y4172">
        <v>39</v>
      </c>
      <c r="Z4172">
        <v>39</v>
      </c>
      <c r="AA4172">
        <v>7</v>
      </c>
      <c r="AB4172">
        <v>7</v>
      </c>
      <c r="AC4172">
        <v>44</v>
      </c>
    </row>
    <row r="4173" spans="1:29">
      <c r="A4173">
        <v>4697</v>
      </c>
      <c r="B4173" t="s">
        <v>806</v>
      </c>
      <c r="C4173" t="s">
        <v>5873</v>
      </c>
      <c r="J4173" t="s">
        <v>1457</v>
      </c>
      <c r="K4173">
        <v>0</v>
      </c>
      <c r="N4173" t="b">
        <v>0</v>
      </c>
      <c r="O4173" t="b">
        <v>1</v>
      </c>
      <c r="P4173" t="b">
        <v>0</v>
      </c>
      <c r="Q4173">
        <v>9</v>
      </c>
      <c r="R4173">
        <v>9</v>
      </c>
      <c r="S4173">
        <v>1</v>
      </c>
      <c r="T4173">
        <v>2</v>
      </c>
      <c r="U4173" t="b">
        <v>1</v>
      </c>
      <c r="V4173" t="s">
        <v>1110</v>
      </c>
      <c r="W4173" t="s">
        <v>5613</v>
      </c>
      <c r="X4173" t="s">
        <v>14710</v>
      </c>
      <c r="Y4173">
        <v>40</v>
      </c>
      <c r="Z4173">
        <v>40</v>
      </c>
      <c r="AA4173">
        <v>7</v>
      </c>
      <c r="AB4173">
        <v>7</v>
      </c>
      <c r="AC4173">
        <v>44</v>
      </c>
    </row>
    <row r="4174" spans="1:29">
      <c r="A4174">
        <v>4698</v>
      </c>
      <c r="B4174" t="s">
        <v>806</v>
      </c>
      <c r="C4174" t="s">
        <v>5874</v>
      </c>
      <c r="J4174" t="s">
        <v>1457</v>
      </c>
      <c r="K4174">
        <v>0</v>
      </c>
      <c r="N4174" t="b">
        <v>0</v>
      </c>
      <c r="O4174" t="b">
        <v>1</v>
      </c>
      <c r="P4174" t="b">
        <v>0</v>
      </c>
      <c r="Q4174">
        <v>9</v>
      </c>
      <c r="R4174">
        <v>9</v>
      </c>
      <c r="S4174">
        <v>1</v>
      </c>
      <c r="T4174">
        <v>2</v>
      </c>
      <c r="U4174" t="b">
        <v>1</v>
      </c>
      <c r="V4174" t="s">
        <v>1110</v>
      </c>
      <c r="W4174" t="s">
        <v>5613</v>
      </c>
      <c r="X4174" t="s">
        <v>14712</v>
      </c>
      <c r="Y4174">
        <v>41</v>
      </c>
      <c r="Z4174">
        <v>41</v>
      </c>
      <c r="AA4174">
        <v>7</v>
      </c>
      <c r="AB4174">
        <v>7</v>
      </c>
      <c r="AC4174">
        <v>44</v>
      </c>
    </row>
    <row r="4175" spans="1:29">
      <c r="A4175">
        <v>4699</v>
      </c>
      <c r="B4175" t="s">
        <v>806</v>
      </c>
      <c r="C4175" t="s">
        <v>5875</v>
      </c>
      <c r="J4175" t="s">
        <v>1457</v>
      </c>
      <c r="K4175">
        <v>0</v>
      </c>
      <c r="N4175" t="b">
        <v>0</v>
      </c>
      <c r="O4175" t="b">
        <v>1</v>
      </c>
      <c r="P4175" t="b">
        <v>0</v>
      </c>
      <c r="Q4175">
        <v>9</v>
      </c>
      <c r="R4175">
        <v>9</v>
      </c>
      <c r="S4175">
        <v>1</v>
      </c>
      <c r="T4175">
        <v>2</v>
      </c>
      <c r="U4175" t="b">
        <v>1</v>
      </c>
      <c r="V4175" t="s">
        <v>1110</v>
      </c>
      <c r="W4175" t="s">
        <v>5613</v>
      </c>
      <c r="X4175" t="s">
        <v>14612</v>
      </c>
      <c r="Y4175">
        <v>42</v>
      </c>
      <c r="Z4175">
        <v>42</v>
      </c>
      <c r="AA4175">
        <v>7</v>
      </c>
      <c r="AB4175">
        <v>7</v>
      </c>
      <c r="AC4175">
        <v>44</v>
      </c>
    </row>
    <row r="4176" spans="1:29">
      <c r="A4176">
        <v>4700</v>
      </c>
      <c r="B4176" t="s">
        <v>806</v>
      </c>
      <c r="C4176" t="s">
        <v>5876</v>
      </c>
      <c r="J4176" t="s">
        <v>1457</v>
      </c>
      <c r="K4176">
        <v>0</v>
      </c>
      <c r="N4176" t="b">
        <v>0</v>
      </c>
      <c r="O4176" t="b">
        <v>1</v>
      </c>
      <c r="P4176" t="b">
        <v>0</v>
      </c>
      <c r="Q4176">
        <v>9</v>
      </c>
      <c r="R4176">
        <v>9</v>
      </c>
      <c r="S4176">
        <v>1</v>
      </c>
      <c r="T4176">
        <v>2</v>
      </c>
      <c r="U4176" t="b">
        <v>1</v>
      </c>
      <c r="V4176" t="s">
        <v>1110</v>
      </c>
      <c r="W4176" t="s">
        <v>5613</v>
      </c>
      <c r="X4176" t="s">
        <v>14616</v>
      </c>
      <c r="Y4176">
        <v>43</v>
      </c>
      <c r="Z4176">
        <v>43</v>
      </c>
      <c r="AA4176">
        <v>7</v>
      </c>
      <c r="AB4176">
        <v>7</v>
      </c>
      <c r="AC4176">
        <v>44</v>
      </c>
    </row>
    <row r="4177" spans="1:29">
      <c r="A4177">
        <v>4701</v>
      </c>
      <c r="B4177" t="s">
        <v>806</v>
      </c>
      <c r="C4177" t="s">
        <v>5877</v>
      </c>
      <c r="J4177" t="s">
        <v>1457</v>
      </c>
      <c r="K4177">
        <v>0</v>
      </c>
      <c r="N4177" t="b">
        <v>0</v>
      </c>
      <c r="O4177" t="b">
        <v>1</v>
      </c>
      <c r="P4177" t="b">
        <v>0</v>
      </c>
      <c r="Q4177">
        <v>9</v>
      </c>
      <c r="R4177">
        <v>9</v>
      </c>
      <c r="S4177">
        <v>1</v>
      </c>
      <c r="T4177">
        <v>2</v>
      </c>
      <c r="U4177" t="b">
        <v>1</v>
      </c>
      <c r="V4177" t="s">
        <v>1110</v>
      </c>
      <c r="W4177" t="s">
        <v>5613</v>
      </c>
      <c r="X4177" t="s">
        <v>14714</v>
      </c>
      <c r="Y4177">
        <v>44</v>
      </c>
      <c r="Z4177">
        <v>44</v>
      </c>
      <c r="AA4177">
        <v>7</v>
      </c>
      <c r="AB4177">
        <v>7</v>
      </c>
      <c r="AC4177">
        <v>44</v>
      </c>
    </row>
    <row r="4178" spans="1:29">
      <c r="A4178">
        <v>4702</v>
      </c>
      <c r="B4178" t="s">
        <v>806</v>
      </c>
      <c r="C4178" t="s">
        <v>5878</v>
      </c>
      <c r="J4178" t="s">
        <v>1457</v>
      </c>
      <c r="K4178">
        <v>0</v>
      </c>
      <c r="N4178" t="b">
        <v>0</v>
      </c>
      <c r="O4178" t="b">
        <v>1</v>
      </c>
      <c r="P4178" t="b">
        <v>0</v>
      </c>
      <c r="Q4178">
        <v>9</v>
      </c>
      <c r="R4178">
        <v>9</v>
      </c>
      <c r="S4178">
        <v>1</v>
      </c>
      <c r="T4178">
        <v>2</v>
      </c>
      <c r="U4178" t="b">
        <v>1</v>
      </c>
      <c r="V4178" t="s">
        <v>1110</v>
      </c>
      <c r="W4178" t="s">
        <v>5613</v>
      </c>
      <c r="X4178" t="s">
        <v>14716</v>
      </c>
      <c r="Y4178">
        <v>45</v>
      </c>
      <c r="Z4178">
        <v>45</v>
      </c>
      <c r="AA4178">
        <v>7</v>
      </c>
      <c r="AB4178">
        <v>7</v>
      </c>
      <c r="AC4178">
        <v>44</v>
      </c>
    </row>
    <row r="4179" spans="1:29">
      <c r="A4179">
        <v>4703</v>
      </c>
      <c r="B4179" t="s">
        <v>806</v>
      </c>
      <c r="C4179" t="s">
        <v>5879</v>
      </c>
      <c r="J4179" t="s">
        <v>1457</v>
      </c>
      <c r="K4179">
        <v>0</v>
      </c>
      <c r="N4179" t="b">
        <v>0</v>
      </c>
      <c r="O4179" t="b">
        <v>1</v>
      </c>
      <c r="P4179" t="b">
        <v>0</v>
      </c>
      <c r="Q4179">
        <v>9</v>
      </c>
      <c r="R4179">
        <v>9</v>
      </c>
      <c r="S4179">
        <v>1</v>
      </c>
      <c r="T4179">
        <v>2</v>
      </c>
      <c r="U4179" t="b">
        <v>1</v>
      </c>
      <c r="V4179" t="s">
        <v>1110</v>
      </c>
      <c r="W4179" t="s">
        <v>5613</v>
      </c>
      <c r="X4179" t="s">
        <v>14718</v>
      </c>
      <c r="Y4179">
        <v>46</v>
      </c>
      <c r="Z4179">
        <v>46</v>
      </c>
      <c r="AA4179">
        <v>7</v>
      </c>
      <c r="AB4179">
        <v>7</v>
      </c>
      <c r="AC4179">
        <v>44</v>
      </c>
    </row>
    <row r="4180" spans="1:29">
      <c r="A4180">
        <v>4704</v>
      </c>
      <c r="B4180" t="s">
        <v>806</v>
      </c>
      <c r="C4180" t="s">
        <v>5880</v>
      </c>
      <c r="J4180" t="s">
        <v>1457</v>
      </c>
      <c r="K4180">
        <v>0</v>
      </c>
      <c r="N4180" t="b">
        <v>0</v>
      </c>
      <c r="O4180" t="b">
        <v>1</v>
      </c>
      <c r="P4180" t="b">
        <v>0</v>
      </c>
      <c r="Q4180">
        <v>9</v>
      </c>
      <c r="R4180">
        <v>9</v>
      </c>
      <c r="S4180">
        <v>1</v>
      </c>
      <c r="T4180">
        <v>2</v>
      </c>
      <c r="U4180" t="b">
        <v>1</v>
      </c>
      <c r="V4180" t="s">
        <v>1110</v>
      </c>
      <c r="W4180" t="s">
        <v>5613</v>
      </c>
      <c r="X4180" t="s">
        <v>14720</v>
      </c>
      <c r="Y4180">
        <v>47</v>
      </c>
      <c r="Z4180">
        <v>47</v>
      </c>
      <c r="AA4180">
        <v>7</v>
      </c>
      <c r="AB4180">
        <v>7</v>
      </c>
      <c r="AC4180">
        <v>44</v>
      </c>
    </row>
    <row r="4181" spans="1:29">
      <c r="A4181">
        <v>4705</v>
      </c>
      <c r="B4181" t="s">
        <v>806</v>
      </c>
      <c r="C4181" t="s">
        <v>5881</v>
      </c>
      <c r="J4181" t="s">
        <v>1457</v>
      </c>
      <c r="K4181">
        <v>0</v>
      </c>
      <c r="N4181" t="b">
        <v>0</v>
      </c>
      <c r="O4181" t="b">
        <v>1</v>
      </c>
      <c r="P4181" t="b">
        <v>0</v>
      </c>
      <c r="Q4181">
        <v>9</v>
      </c>
      <c r="R4181">
        <v>9</v>
      </c>
      <c r="S4181">
        <v>1</v>
      </c>
      <c r="T4181">
        <v>2</v>
      </c>
      <c r="U4181" t="b">
        <v>1</v>
      </c>
      <c r="V4181" t="s">
        <v>1110</v>
      </c>
      <c r="W4181" t="s">
        <v>5613</v>
      </c>
      <c r="X4181" t="s">
        <v>14722</v>
      </c>
      <c r="Y4181">
        <v>48</v>
      </c>
      <c r="Z4181">
        <v>48</v>
      </c>
      <c r="AA4181">
        <v>7</v>
      </c>
      <c r="AB4181">
        <v>7</v>
      </c>
      <c r="AC4181">
        <v>44</v>
      </c>
    </row>
    <row r="4182" spans="1:29">
      <c r="A4182">
        <v>4706</v>
      </c>
      <c r="B4182" t="s">
        <v>806</v>
      </c>
      <c r="C4182" t="s">
        <v>5882</v>
      </c>
      <c r="J4182" t="s">
        <v>1457</v>
      </c>
      <c r="K4182">
        <v>0</v>
      </c>
      <c r="N4182" t="b">
        <v>0</v>
      </c>
      <c r="O4182" t="b">
        <v>1</v>
      </c>
      <c r="P4182" t="b">
        <v>0</v>
      </c>
      <c r="Q4182">
        <v>9</v>
      </c>
      <c r="R4182">
        <v>9</v>
      </c>
      <c r="S4182">
        <v>1</v>
      </c>
      <c r="T4182">
        <v>2</v>
      </c>
      <c r="U4182" t="b">
        <v>1</v>
      </c>
      <c r="V4182" t="s">
        <v>1110</v>
      </c>
      <c r="W4182" t="s">
        <v>5613</v>
      </c>
      <c r="X4182" t="s">
        <v>14724</v>
      </c>
      <c r="Y4182">
        <v>49</v>
      </c>
      <c r="Z4182">
        <v>49</v>
      </c>
      <c r="AA4182">
        <v>7</v>
      </c>
      <c r="AB4182">
        <v>7</v>
      </c>
      <c r="AC4182">
        <v>44</v>
      </c>
    </row>
    <row r="4183" spans="1:29">
      <c r="A4183">
        <v>4707</v>
      </c>
      <c r="B4183" t="s">
        <v>806</v>
      </c>
      <c r="C4183" t="s">
        <v>5883</v>
      </c>
      <c r="J4183" t="s">
        <v>1457</v>
      </c>
      <c r="K4183">
        <v>0</v>
      </c>
      <c r="N4183" t="b">
        <v>0</v>
      </c>
      <c r="O4183" t="b">
        <v>1</v>
      </c>
      <c r="P4183" t="b">
        <v>0</v>
      </c>
      <c r="Q4183">
        <v>9</v>
      </c>
      <c r="R4183">
        <v>9</v>
      </c>
      <c r="S4183">
        <v>1</v>
      </c>
      <c r="T4183">
        <v>2</v>
      </c>
      <c r="U4183" t="b">
        <v>1</v>
      </c>
      <c r="V4183" t="s">
        <v>1110</v>
      </c>
      <c r="W4183" t="s">
        <v>5613</v>
      </c>
      <c r="X4183" t="s">
        <v>14726</v>
      </c>
      <c r="Y4183">
        <v>50</v>
      </c>
      <c r="Z4183">
        <v>50</v>
      </c>
      <c r="AA4183">
        <v>7</v>
      </c>
      <c r="AB4183">
        <v>7</v>
      </c>
      <c r="AC4183">
        <v>44</v>
      </c>
    </row>
    <row r="4184" spans="1:29">
      <c r="A4184">
        <v>4708</v>
      </c>
      <c r="B4184" t="s">
        <v>806</v>
      </c>
      <c r="C4184" t="s">
        <v>5884</v>
      </c>
      <c r="J4184" t="s">
        <v>1457</v>
      </c>
      <c r="K4184">
        <v>0</v>
      </c>
      <c r="N4184" t="b">
        <v>0</v>
      </c>
      <c r="O4184" t="b">
        <v>1</v>
      </c>
      <c r="P4184" t="b">
        <v>0</v>
      </c>
      <c r="Q4184">
        <v>9</v>
      </c>
      <c r="R4184">
        <v>9</v>
      </c>
      <c r="S4184">
        <v>1</v>
      </c>
      <c r="T4184">
        <v>2</v>
      </c>
      <c r="U4184" t="b">
        <v>1</v>
      </c>
      <c r="V4184" t="s">
        <v>1110</v>
      </c>
      <c r="W4184" t="s">
        <v>5613</v>
      </c>
      <c r="X4184" t="s">
        <v>14728</v>
      </c>
      <c r="Y4184">
        <v>51</v>
      </c>
      <c r="Z4184">
        <v>51</v>
      </c>
      <c r="AA4184">
        <v>7</v>
      </c>
      <c r="AB4184">
        <v>7</v>
      </c>
      <c r="AC4184">
        <v>44</v>
      </c>
    </row>
    <row r="4185" spans="1:29">
      <c r="A4185">
        <v>4709</v>
      </c>
      <c r="B4185" t="s">
        <v>806</v>
      </c>
      <c r="C4185" t="s">
        <v>5885</v>
      </c>
      <c r="J4185" t="s">
        <v>1457</v>
      </c>
      <c r="K4185">
        <v>0</v>
      </c>
      <c r="N4185" t="b">
        <v>0</v>
      </c>
      <c r="O4185" t="b">
        <v>1</v>
      </c>
      <c r="P4185" t="b">
        <v>0</v>
      </c>
      <c r="Q4185">
        <v>9</v>
      </c>
      <c r="R4185">
        <v>9</v>
      </c>
      <c r="S4185">
        <v>1</v>
      </c>
      <c r="T4185">
        <v>2</v>
      </c>
      <c r="U4185" t="b">
        <v>1</v>
      </c>
      <c r="V4185" t="s">
        <v>1110</v>
      </c>
      <c r="W4185" t="s">
        <v>5613</v>
      </c>
      <c r="X4185" t="s">
        <v>14800</v>
      </c>
      <c r="Y4185">
        <v>52</v>
      </c>
      <c r="Z4185">
        <v>52</v>
      </c>
      <c r="AA4185">
        <v>7</v>
      </c>
      <c r="AB4185">
        <v>7</v>
      </c>
      <c r="AC4185">
        <v>44</v>
      </c>
    </row>
    <row r="4186" spans="1:29">
      <c r="A4186">
        <v>4710</v>
      </c>
      <c r="B4186" t="s">
        <v>806</v>
      </c>
      <c r="C4186" t="s">
        <v>5886</v>
      </c>
      <c r="J4186" t="s">
        <v>1457</v>
      </c>
      <c r="K4186">
        <v>0</v>
      </c>
      <c r="N4186" t="b">
        <v>0</v>
      </c>
      <c r="O4186" t="b">
        <v>1</v>
      </c>
      <c r="P4186" t="b">
        <v>0</v>
      </c>
      <c r="Q4186">
        <v>9</v>
      </c>
      <c r="R4186">
        <v>9</v>
      </c>
      <c r="S4186">
        <v>1</v>
      </c>
      <c r="T4186">
        <v>2</v>
      </c>
      <c r="U4186" t="b">
        <v>1</v>
      </c>
      <c r="V4186" t="s">
        <v>1110</v>
      </c>
      <c r="W4186" t="s">
        <v>5613</v>
      </c>
      <c r="X4186" t="s">
        <v>14804</v>
      </c>
      <c r="Y4186">
        <v>53</v>
      </c>
      <c r="Z4186">
        <v>53</v>
      </c>
      <c r="AA4186">
        <v>7</v>
      </c>
      <c r="AB4186">
        <v>7</v>
      </c>
      <c r="AC4186">
        <v>44</v>
      </c>
    </row>
    <row r="4187" spans="1:29">
      <c r="A4187">
        <v>4711</v>
      </c>
      <c r="B4187" t="s">
        <v>806</v>
      </c>
      <c r="C4187" t="s">
        <v>5887</v>
      </c>
      <c r="J4187" t="s">
        <v>1457</v>
      </c>
      <c r="K4187">
        <v>0</v>
      </c>
      <c r="N4187" t="b">
        <v>0</v>
      </c>
      <c r="O4187" t="b">
        <v>1</v>
      </c>
      <c r="P4187" t="b">
        <v>0</v>
      </c>
      <c r="Q4187">
        <v>9</v>
      </c>
      <c r="R4187">
        <v>9</v>
      </c>
      <c r="S4187">
        <v>1</v>
      </c>
      <c r="T4187">
        <v>2</v>
      </c>
      <c r="U4187" t="b">
        <v>1</v>
      </c>
      <c r="V4187" t="s">
        <v>1110</v>
      </c>
      <c r="W4187" t="s">
        <v>5613</v>
      </c>
      <c r="X4187" t="s">
        <v>14808</v>
      </c>
      <c r="Y4187">
        <v>54</v>
      </c>
      <c r="Z4187">
        <v>54</v>
      </c>
      <c r="AA4187">
        <v>7</v>
      </c>
      <c r="AB4187">
        <v>7</v>
      </c>
      <c r="AC4187">
        <v>44</v>
      </c>
    </row>
    <row r="4188" spans="1:29">
      <c r="A4188">
        <v>4712</v>
      </c>
      <c r="B4188" t="s">
        <v>806</v>
      </c>
      <c r="C4188" t="s">
        <v>5888</v>
      </c>
      <c r="J4188" t="s">
        <v>1457</v>
      </c>
      <c r="K4188">
        <v>0</v>
      </c>
      <c r="N4188" t="b">
        <v>0</v>
      </c>
      <c r="O4188" t="b">
        <v>1</v>
      </c>
      <c r="P4188" t="b">
        <v>0</v>
      </c>
      <c r="Q4188">
        <v>9</v>
      </c>
      <c r="R4188">
        <v>9</v>
      </c>
      <c r="S4188">
        <v>1</v>
      </c>
      <c r="T4188">
        <v>2</v>
      </c>
      <c r="U4188" t="b">
        <v>1</v>
      </c>
      <c r="V4188" t="s">
        <v>1110</v>
      </c>
      <c r="W4188" t="s">
        <v>5613</v>
      </c>
      <c r="X4188" t="s">
        <v>15624</v>
      </c>
      <c r="Y4188">
        <v>55</v>
      </c>
      <c r="Z4188">
        <v>55</v>
      </c>
      <c r="AA4188">
        <v>7</v>
      </c>
      <c r="AB4188">
        <v>7</v>
      </c>
      <c r="AC4188">
        <v>44</v>
      </c>
    </row>
    <row r="4189" spans="1:29">
      <c r="A4189">
        <v>4713</v>
      </c>
      <c r="B4189" t="s">
        <v>806</v>
      </c>
      <c r="C4189" t="s">
        <v>5889</v>
      </c>
      <c r="J4189" t="s">
        <v>1457</v>
      </c>
      <c r="K4189">
        <v>0</v>
      </c>
      <c r="N4189" t="b">
        <v>0</v>
      </c>
      <c r="O4189" t="b">
        <v>1</v>
      </c>
      <c r="P4189" t="b">
        <v>0</v>
      </c>
      <c r="Q4189">
        <v>9</v>
      </c>
      <c r="R4189">
        <v>9</v>
      </c>
      <c r="S4189">
        <v>1</v>
      </c>
      <c r="T4189">
        <v>2</v>
      </c>
      <c r="U4189" t="b">
        <v>1</v>
      </c>
      <c r="V4189" t="s">
        <v>1110</v>
      </c>
      <c r="W4189" t="s">
        <v>5613</v>
      </c>
      <c r="X4189" t="s">
        <v>14866</v>
      </c>
      <c r="Y4189">
        <v>56</v>
      </c>
      <c r="Z4189">
        <v>56</v>
      </c>
      <c r="AA4189">
        <v>7</v>
      </c>
      <c r="AB4189">
        <v>7</v>
      </c>
      <c r="AC4189">
        <v>44</v>
      </c>
    </row>
    <row r="4190" spans="1:29">
      <c r="A4190">
        <v>4714</v>
      </c>
      <c r="B4190" t="s">
        <v>806</v>
      </c>
      <c r="C4190" t="s">
        <v>5890</v>
      </c>
      <c r="J4190" t="s">
        <v>1457</v>
      </c>
      <c r="K4190">
        <v>0</v>
      </c>
      <c r="N4190" t="b">
        <v>0</v>
      </c>
      <c r="O4190" t="b">
        <v>1</v>
      </c>
      <c r="P4190" t="b">
        <v>0</v>
      </c>
      <c r="Q4190">
        <v>9</v>
      </c>
      <c r="R4190">
        <v>9</v>
      </c>
      <c r="S4190">
        <v>1</v>
      </c>
      <c r="T4190">
        <v>2</v>
      </c>
      <c r="U4190" t="b">
        <v>1</v>
      </c>
      <c r="V4190" t="s">
        <v>1110</v>
      </c>
      <c r="W4190" t="s">
        <v>5613</v>
      </c>
      <c r="X4190" t="s">
        <v>14867</v>
      </c>
      <c r="Y4190">
        <v>57</v>
      </c>
      <c r="Z4190">
        <v>57</v>
      </c>
      <c r="AA4190">
        <v>7</v>
      </c>
      <c r="AB4190">
        <v>7</v>
      </c>
      <c r="AC4190">
        <v>44</v>
      </c>
    </row>
    <row r="4191" spans="1:29">
      <c r="A4191">
        <v>4715</v>
      </c>
      <c r="B4191" t="s">
        <v>806</v>
      </c>
      <c r="C4191" t="s">
        <v>5891</v>
      </c>
      <c r="J4191" t="s">
        <v>1457</v>
      </c>
      <c r="K4191">
        <v>0</v>
      </c>
      <c r="N4191" t="b">
        <v>0</v>
      </c>
      <c r="O4191" t="b">
        <v>1</v>
      </c>
      <c r="P4191" t="b">
        <v>0</v>
      </c>
      <c r="Q4191">
        <v>9</v>
      </c>
      <c r="R4191">
        <v>9</v>
      </c>
      <c r="S4191">
        <v>1</v>
      </c>
      <c r="T4191">
        <v>2</v>
      </c>
      <c r="U4191" t="b">
        <v>1</v>
      </c>
      <c r="V4191" t="s">
        <v>1110</v>
      </c>
      <c r="W4191" t="s">
        <v>5613</v>
      </c>
      <c r="X4191" t="s">
        <v>14868</v>
      </c>
      <c r="Y4191">
        <v>58</v>
      </c>
      <c r="Z4191">
        <v>58</v>
      </c>
      <c r="AA4191">
        <v>7</v>
      </c>
      <c r="AB4191">
        <v>7</v>
      </c>
      <c r="AC4191">
        <v>44</v>
      </c>
    </row>
    <row r="4192" spans="1:29">
      <c r="A4192">
        <v>4716</v>
      </c>
      <c r="B4192" t="s">
        <v>806</v>
      </c>
      <c r="C4192" t="s">
        <v>5892</v>
      </c>
      <c r="J4192" t="s">
        <v>1457</v>
      </c>
      <c r="K4192">
        <v>0</v>
      </c>
      <c r="N4192" t="b">
        <v>0</v>
      </c>
      <c r="O4192" t="b">
        <v>1</v>
      </c>
      <c r="P4192" t="b">
        <v>0</v>
      </c>
      <c r="Q4192">
        <v>9</v>
      </c>
      <c r="R4192">
        <v>9</v>
      </c>
      <c r="S4192">
        <v>1</v>
      </c>
      <c r="T4192">
        <v>2</v>
      </c>
      <c r="U4192" t="b">
        <v>1</v>
      </c>
      <c r="V4192" t="s">
        <v>1110</v>
      </c>
      <c r="W4192" t="s">
        <v>5613</v>
      </c>
      <c r="X4192" t="s">
        <v>14869</v>
      </c>
      <c r="Y4192">
        <v>59</v>
      </c>
      <c r="Z4192">
        <v>59</v>
      </c>
      <c r="AA4192">
        <v>7</v>
      </c>
      <c r="AB4192">
        <v>7</v>
      </c>
      <c r="AC4192">
        <v>44</v>
      </c>
    </row>
    <row r="4193" spans="1:29">
      <c r="A4193">
        <v>4717</v>
      </c>
      <c r="B4193" t="s">
        <v>806</v>
      </c>
      <c r="C4193" t="s">
        <v>5893</v>
      </c>
      <c r="J4193" t="s">
        <v>1457</v>
      </c>
      <c r="K4193">
        <v>0</v>
      </c>
      <c r="N4193" t="b">
        <v>0</v>
      </c>
      <c r="O4193" t="b">
        <v>1</v>
      </c>
      <c r="P4193" t="b">
        <v>0</v>
      </c>
      <c r="Q4193">
        <v>9</v>
      </c>
      <c r="R4193">
        <v>9</v>
      </c>
      <c r="S4193">
        <v>1</v>
      </c>
      <c r="T4193">
        <v>2</v>
      </c>
      <c r="U4193" t="b">
        <v>1</v>
      </c>
      <c r="V4193" t="s">
        <v>1110</v>
      </c>
      <c r="W4193" t="s">
        <v>5613</v>
      </c>
      <c r="X4193" t="s">
        <v>14870</v>
      </c>
      <c r="Y4193">
        <v>60</v>
      </c>
      <c r="Z4193">
        <v>60</v>
      </c>
      <c r="AA4193">
        <v>7</v>
      </c>
      <c r="AB4193">
        <v>7</v>
      </c>
      <c r="AC4193">
        <v>44</v>
      </c>
    </row>
    <row r="4194" spans="1:29">
      <c r="A4194">
        <v>4718</v>
      </c>
      <c r="B4194" t="s">
        <v>806</v>
      </c>
      <c r="C4194" t="s">
        <v>5894</v>
      </c>
      <c r="J4194" t="s">
        <v>1457</v>
      </c>
      <c r="K4194">
        <v>0</v>
      </c>
      <c r="N4194" t="b">
        <v>0</v>
      </c>
      <c r="O4194" t="b">
        <v>1</v>
      </c>
      <c r="P4194" t="b">
        <v>0</v>
      </c>
      <c r="Q4194">
        <v>9</v>
      </c>
      <c r="R4194">
        <v>9</v>
      </c>
      <c r="S4194">
        <v>1</v>
      </c>
      <c r="T4194">
        <v>2</v>
      </c>
      <c r="U4194" t="b">
        <v>1</v>
      </c>
      <c r="V4194" t="s">
        <v>1110</v>
      </c>
      <c r="W4194" t="s">
        <v>5613</v>
      </c>
      <c r="X4194" t="s">
        <v>14871</v>
      </c>
      <c r="Y4194">
        <v>61</v>
      </c>
      <c r="Z4194">
        <v>61</v>
      </c>
      <c r="AA4194">
        <v>7</v>
      </c>
      <c r="AB4194">
        <v>7</v>
      </c>
      <c r="AC4194">
        <v>44</v>
      </c>
    </row>
    <row r="4195" spans="1:29">
      <c r="A4195">
        <v>4719</v>
      </c>
      <c r="B4195" t="s">
        <v>806</v>
      </c>
      <c r="C4195" t="s">
        <v>5895</v>
      </c>
      <c r="J4195" t="s">
        <v>1457</v>
      </c>
      <c r="K4195">
        <v>0</v>
      </c>
      <c r="N4195" t="b">
        <v>0</v>
      </c>
      <c r="O4195" t="b">
        <v>1</v>
      </c>
      <c r="P4195" t="b">
        <v>0</v>
      </c>
      <c r="Q4195">
        <v>9</v>
      </c>
      <c r="R4195">
        <v>9</v>
      </c>
      <c r="S4195">
        <v>1</v>
      </c>
      <c r="T4195">
        <v>2</v>
      </c>
      <c r="U4195" t="b">
        <v>1</v>
      </c>
      <c r="V4195" t="s">
        <v>1110</v>
      </c>
      <c r="W4195" t="s">
        <v>5613</v>
      </c>
      <c r="X4195" t="s">
        <v>14872</v>
      </c>
      <c r="Y4195">
        <v>62</v>
      </c>
      <c r="Z4195">
        <v>62</v>
      </c>
      <c r="AA4195">
        <v>7</v>
      </c>
      <c r="AB4195">
        <v>7</v>
      </c>
      <c r="AC4195">
        <v>44</v>
      </c>
    </row>
    <row r="4196" spans="1:29">
      <c r="A4196">
        <v>4720</v>
      </c>
      <c r="B4196" t="s">
        <v>806</v>
      </c>
      <c r="C4196" t="s">
        <v>5896</v>
      </c>
      <c r="J4196" t="s">
        <v>1457</v>
      </c>
      <c r="K4196">
        <v>0</v>
      </c>
      <c r="N4196" t="b">
        <v>0</v>
      </c>
      <c r="O4196" t="b">
        <v>1</v>
      </c>
      <c r="P4196" t="b">
        <v>0</v>
      </c>
      <c r="Q4196">
        <v>9</v>
      </c>
      <c r="R4196">
        <v>9</v>
      </c>
      <c r="S4196">
        <v>1</v>
      </c>
      <c r="T4196">
        <v>2</v>
      </c>
      <c r="U4196" t="b">
        <v>1</v>
      </c>
      <c r="V4196" t="s">
        <v>1110</v>
      </c>
      <c r="W4196" t="s">
        <v>5613</v>
      </c>
      <c r="X4196" t="s">
        <v>14873</v>
      </c>
      <c r="Y4196">
        <v>63</v>
      </c>
      <c r="Z4196">
        <v>63</v>
      </c>
      <c r="AA4196">
        <v>7</v>
      </c>
      <c r="AB4196">
        <v>7</v>
      </c>
      <c r="AC4196">
        <v>44</v>
      </c>
    </row>
    <row r="4197" spans="1:29">
      <c r="A4197">
        <v>4721</v>
      </c>
      <c r="B4197" t="s">
        <v>806</v>
      </c>
      <c r="C4197" t="s">
        <v>5897</v>
      </c>
      <c r="J4197" t="s">
        <v>1457</v>
      </c>
      <c r="K4197">
        <v>0</v>
      </c>
      <c r="N4197" t="b">
        <v>0</v>
      </c>
      <c r="O4197" t="b">
        <v>1</v>
      </c>
      <c r="P4197" t="b">
        <v>0</v>
      </c>
      <c r="Q4197">
        <v>9</v>
      </c>
      <c r="R4197">
        <v>9</v>
      </c>
      <c r="S4197">
        <v>1</v>
      </c>
      <c r="T4197">
        <v>2</v>
      </c>
      <c r="U4197" t="b">
        <v>1</v>
      </c>
      <c r="V4197" t="s">
        <v>1110</v>
      </c>
      <c r="W4197" t="s">
        <v>5613</v>
      </c>
      <c r="X4197" t="s">
        <v>14874</v>
      </c>
      <c r="Y4197">
        <v>64</v>
      </c>
      <c r="Z4197">
        <v>64</v>
      </c>
      <c r="AA4197">
        <v>7</v>
      </c>
      <c r="AB4197">
        <v>7</v>
      </c>
      <c r="AC4197">
        <v>44</v>
      </c>
    </row>
    <row r="4198" spans="1:29">
      <c r="A4198">
        <v>4722</v>
      </c>
      <c r="B4198" t="s">
        <v>806</v>
      </c>
      <c r="C4198" t="s">
        <v>5898</v>
      </c>
      <c r="J4198" t="s">
        <v>1457</v>
      </c>
      <c r="K4198">
        <v>0</v>
      </c>
      <c r="N4198" t="b">
        <v>0</v>
      </c>
      <c r="O4198" t="b">
        <v>1</v>
      </c>
      <c r="P4198" t="b">
        <v>0</v>
      </c>
      <c r="Q4198">
        <v>9</v>
      </c>
      <c r="R4198">
        <v>9</v>
      </c>
      <c r="S4198">
        <v>1</v>
      </c>
      <c r="T4198">
        <v>2</v>
      </c>
      <c r="U4198" t="b">
        <v>1</v>
      </c>
      <c r="V4198" t="s">
        <v>1110</v>
      </c>
      <c r="W4198" t="s">
        <v>5613</v>
      </c>
      <c r="X4198" t="s">
        <v>14875</v>
      </c>
      <c r="Y4198">
        <v>65</v>
      </c>
      <c r="Z4198">
        <v>65</v>
      </c>
      <c r="AA4198">
        <v>7</v>
      </c>
      <c r="AB4198">
        <v>7</v>
      </c>
      <c r="AC4198">
        <v>44</v>
      </c>
    </row>
    <row r="4199" spans="1:29">
      <c r="A4199">
        <v>4723</v>
      </c>
      <c r="B4199" t="s">
        <v>806</v>
      </c>
      <c r="C4199" t="s">
        <v>5899</v>
      </c>
      <c r="J4199" t="s">
        <v>1457</v>
      </c>
      <c r="K4199">
        <v>0</v>
      </c>
      <c r="N4199" t="b">
        <v>0</v>
      </c>
      <c r="O4199" t="b">
        <v>1</v>
      </c>
      <c r="P4199" t="b">
        <v>0</v>
      </c>
      <c r="Q4199">
        <v>9</v>
      </c>
      <c r="R4199">
        <v>9</v>
      </c>
      <c r="S4199">
        <v>1</v>
      </c>
      <c r="T4199">
        <v>2</v>
      </c>
      <c r="U4199" t="b">
        <v>1</v>
      </c>
      <c r="V4199" t="s">
        <v>1110</v>
      </c>
      <c r="W4199" t="s">
        <v>5613</v>
      </c>
      <c r="X4199" t="s">
        <v>14876</v>
      </c>
      <c r="Y4199">
        <v>66</v>
      </c>
      <c r="Z4199">
        <v>66</v>
      </c>
      <c r="AA4199">
        <v>7</v>
      </c>
      <c r="AB4199">
        <v>7</v>
      </c>
      <c r="AC4199">
        <v>44</v>
      </c>
    </row>
    <row r="4200" spans="1:29">
      <c r="A4200">
        <v>4724</v>
      </c>
      <c r="B4200" t="s">
        <v>806</v>
      </c>
      <c r="C4200" t="s">
        <v>5900</v>
      </c>
      <c r="J4200" t="s">
        <v>1457</v>
      </c>
      <c r="K4200">
        <v>0</v>
      </c>
      <c r="N4200" t="b">
        <v>0</v>
      </c>
      <c r="O4200" t="b">
        <v>1</v>
      </c>
      <c r="P4200" t="b">
        <v>0</v>
      </c>
      <c r="Q4200">
        <v>9</v>
      </c>
      <c r="R4200">
        <v>9</v>
      </c>
      <c r="S4200">
        <v>1</v>
      </c>
      <c r="T4200">
        <v>2</v>
      </c>
      <c r="U4200" t="b">
        <v>1</v>
      </c>
      <c r="V4200" t="s">
        <v>1110</v>
      </c>
      <c r="W4200" t="s">
        <v>5613</v>
      </c>
      <c r="X4200" t="s">
        <v>14877</v>
      </c>
      <c r="Y4200">
        <v>67</v>
      </c>
      <c r="Z4200">
        <v>67</v>
      </c>
      <c r="AA4200">
        <v>7</v>
      </c>
      <c r="AB4200">
        <v>7</v>
      </c>
      <c r="AC4200">
        <v>44</v>
      </c>
    </row>
    <row r="4201" spans="1:29">
      <c r="A4201">
        <v>4725</v>
      </c>
      <c r="B4201" t="s">
        <v>806</v>
      </c>
      <c r="C4201" t="s">
        <v>5901</v>
      </c>
      <c r="J4201" t="s">
        <v>1457</v>
      </c>
      <c r="K4201">
        <v>0</v>
      </c>
      <c r="N4201" t="b">
        <v>0</v>
      </c>
      <c r="O4201" t="b">
        <v>1</v>
      </c>
      <c r="P4201" t="b">
        <v>0</v>
      </c>
      <c r="Q4201">
        <v>9</v>
      </c>
      <c r="R4201">
        <v>9</v>
      </c>
      <c r="S4201">
        <v>1</v>
      </c>
      <c r="T4201">
        <v>2</v>
      </c>
      <c r="U4201" t="b">
        <v>1</v>
      </c>
      <c r="V4201" t="s">
        <v>1110</v>
      </c>
      <c r="W4201" t="s">
        <v>5613</v>
      </c>
      <c r="X4201" t="s">
        <v>14878</v>
      </c>
      <c r="Y4201">
        <v>68</v>
      </c>
      <c r="Z4201">
        <v>68</v>
      </c>
      <c r="AA4201">
        <v>7</v>
      </c>
      <c r="AB4201">
        <v>7</v>
      </c>
      <c r="AC4201">
        <v>44</v>
      </c>
    </row>
    <row r="4202" spans="1:29">
      <c r="A4202">
        <v>4726</v>
      </c>
      <c r="B4202" t="s">
        <v>806</v>
      </c>
      <c r="C4202" t="s">
        <v>5902</v>
      </c>
      <c r="J4202" t="s">
        <v>1457</v>
      </c>
      <c r="K4202">
        <v>0</v>
      </c>
      <c r="N4202" t="b">
        <v>0</v>
      </c>
      <c r="O4202" t="b">
        <v>1</v>
      </c>
      <c r="P4202" t="b">
        <v>0</v>
      </c>
      <c r="Q4202">
        <v>9</v>
      </c>
      <c r="R4202">
        <v>9</v>
      </c>
      <c r="S4202">
        <v>1</v>
      </c>
      <c r="T4202">
        <v>2</v>
      </c>
      <c r="U4202" t="b">
        <v>1</v>
      </c>
      <c r="V4202" t="s">
        <v>1110</v>
      </c>
      <c r="W4202" t="s">
        <v>5613</v>
      </c>
      <c r="X4202" t="s">
        <v>14879</v>
      </c>
      <c r="Y4202">
        <v>69</v>
      </c>
      <c r="Z4202">
        <v>69</v>
      </c>
      <c r="AA4202">
        <v>7</v>
      </c>
      <c r="AB4202">
        <v>7</v>
      </c>
      <c r="AC4202">
        <v>44</v>
      </c>
    </row>
    <row r="4203" spans="1:29">
      <c r="A4203">
        <v>4727</v>
      </c>
      <c r="B4203" t="s">
        <v>806</v>
      </c>
      <c r="C4203" t="s">
        <v>5903</v>
      </c>
      <c r="J4203" t="s">
        <v>1457</v>
      </c>
      <c r="K4203">
        <v>0</v>
      </c>
      <c r="N4203" t="b">
        <v>0</v>
      </c>
      <c r="O4203" t="b">
        <v>1</v>
      </c>
      <c r="P4203" t="b">
        <v>0</v>
      </c>
      <c r="Q4203">
        <v>9</v>
      </c>
      <c r="R4203">
        <v>9</v>
      </c>
      <c r="S4203">
        <v>1</v>
      </c>
      <c r="T4203">
        <v>2</v>
      </c>
      <c r="U4203" t="b">
        <v>1</v>
      </c>
      <c r="V4203" t="s">
        <v>1110</v>
      </c>
      <c r="W4203" t="s">
        <v>5613</v>
      </c>
      <c r="X4203" t="s">
        <v>14880</v>
      </c>
      <c r="Y4203">
        <v>70</v>
      </c>
      <c r="Z4203">
        <v>70</v>
      </c>
      <c r="AA4203">
        <v>7</v>
      </c>
      <c r="AB4203">
        <v>7</v>
      </c>
      <c r="AC4203">
        <v>44</v>
      </c>
    </row>
    <row r="4204" spans="1:29">
      <c r="A4204">
        <v>4728</v>
      </c>
      <c r="B4204" t="s">
        <v>806</v>
      </c>
      <c r="C4204" t="s">
        <v>5904</v>
      </c>
      <c r="J4204" t="s">
        <v>1457</v>
      </c>
      <c r="K4204">
        <v>0</v>
      </c>
      <c r="N4204" t="b">
        <v>0</v>
      </c>
      <c r="O4204" t="b">
        <v>1</v>
      </c>
      <c r="P4204" t="b">
        <v>0</v>
      </c>
      <c r="Q4204">
        <v>9</v>
      </c>
      <c r="R4204">
        <v>9</v>
      </c>
      <c r="S4204">
        <v>1</v>
      </c>
      <c r="T4204">
        <v>2</v>
      </c>
      <c r="U4204" t="b">
        <v>1</v>
      </c>
      <c r="V4204" t="s">
        <v>1110</v>
      </c>
      <c r="W4204" t="s">
        <v>5613</v>
      </c>
      <c r="X4204" t="s">
        <v>14881</v>
      </c>
      <c r="Y4204">
        <v>71</v>
      </c>
      <c r="Z4204">
        <v>71</v>
      </c>
      <c r="AA4204">
        <v>7</v>
      </c>
      <c r="AB4204">
        <v>7</v>
      </c>
      <c r="AC4204">
        <v>44</v>
      </c>
    </row>
    <row r="4205" spans="1:29">
      <c r="A4205">
        <v>4729</v>
      </c>
      <c r="B4205" t="s">
        <v>806</v>
      </c>
      <c r="C4205" t="s">
        <v>5905</v>
      </c>
      <c r="J4205" t="s">
        <v>1457</v>
      </c>
      <c r="K4205">
        <v>0</v>
      </c>
      <c r="N4205" t="b">
        <v>0</v>
      </c>
      <c r="O4205" t="b">
        <v>1</v>
      </c>
      <c r="P4205" t="b">
        <v>0</v>
      </c>
      <c r="Q4205">
        <v>9</v>
      </c>
      <c r="R4205">
        <v>9</v>
      </c>
      <c r="S4205">
        <v>1</v>
      </c>
      <c r="T4205">
        <v>2</v>
      </c>
      <c r="U4205" t="b">
        <v>1</v>
      </c>
      <c r="V4205" t="s">
        <v>1110</v>
      </c>
      <c r="W4205" t="s">
        <v>5613</v>
      </c>
      <c r="X4205" t="s">
        <v>14882</v>
      </c>
      <c r="Y4205">
        <v>72</v>
      </c>
      <c r="Z4205">
        <v>72</v>
      </c>
      <c r="AA4205">
        <v>7</v>
      </c>
      <c r="AB4205">
        <v>7</v>
      </c>
      <c r="AC4205">
        <v>44</v>
      </c>
    </row>
    <row r="4206" spans="1:29">
      <c r="A4206">
        <v>4730</v>
      </c>
      <c r="B4206" t="s">
        <v>806</v>
      </c>
      <c r="C4206" t="s">
        <v>5906</v>
      </c>
      <c r="J4206" t="s">
        <v>1457</v>
      </c>
      <c r="K4206">
        <v>0</v>
      </c>
      <c r="N4206" t="b">
        <v>0</v>
      </c>
      <c r="O4206" t="b">
        <v>1</v>
      </c>
      <c r="P4206" t="b">
        <v>0</v>
      </c>
      <c r="Q4206">
        <v>9</v>
      </c>
      <c r="R4206">
        <v>9</v>
      </c>
      <c r="S4206">
        <v>1</v>
      </c>
      <c r="T4206">
        <v>2</v>
      </c>
      <c r="U4206" t="b">
        <v>1</v>
      </c>
      <c r="V4206" t="s">
        <v>1110</v>
      </c>
      <c r="W4206" t="s">
        <v>5613</v>
      </c>
      <c r="X4206" t="s">
        <v>14883</v>
      </c>
      <c r="Y4206">
        <v>73</v>
      </c>
      <c r="Z4206">
        <v>73</v>
      </c>
      <c r="AA4206">
        <v>7</v>
      </c>
      <c r="AB4206">
        <v>7</v>
      </c>
      <c r="AC4206">
        <v>44</v>
      </c>
    </row>
    <row r="4207" spans="1:29">
      <c r="A4207">
        <v>4731</v>
      </c>
      <c r="B4207" t="s">
        <v>806</v>
      </c>
      <c r="C4207" t="s">
        <v>5907</v>
      </c>
      <c r="J4207" t="s">
        <v>1457</v>
      </c>
      <c r="K4207">
        <v>0</v>
      </c>
      <c r="N4207" t="b">
        <v>0</v>
      </c>
      <c r="O4207" t="b">
        <v>1</v>
      </c>
      <c r="P4207" t="b">
        <v>0</v>
      </c>
      <c r="Q4207">
        <v>9</v>
      </c>
      <c r="R4207">
        <v>9</v>
      </c>
      <c r="S4207">
        <v>1</v>
      </c>
      <c r="T4207">
        <v>2</v>
      </c>
      <c r="U4207" t="b">
        <v>1</v>
      </c>
      <c r="V4207" t="s">
        <v>1110</v>
      </c>
      <c r="W4207" t="s">
        <v>5613</v>
      </c>
      <c r="X4207" t="s">
        <v>14884</v>
      </c>
      <c r="Y4207">
        <v>74</v>
      </c>
      <c r="Z4207">
        <v>74</v>
      </c>
      <c r="AA4207">
        <v>7</v>
      </c>
      <c r="AB4207">
        <v>7</v>
      </c>
      <c r="AC4207">
        <v>44</v>
      </c>
    </row>
    <row r="4208" spans="1:29">
      <c r="A4208">
        <v>4732</v>
      </c>
      <c r="B4208" t="s">
        <v>806</v>
      </c>
      <c r="C4208" t="s">
        <v>5908</v>
      </c>
      <c r="J4208" t="s">
        <v>1457</v>
      </c>
      <c r="K4208">
        <v>0</v>
      </c>
      <c r="N4208" t="b">
        <v>0</v>
      </c>
      <c r="O4208" t="b">
        <v>1</v>
      </c>
      <c r="P4208" t="b">
        <v>0</v>
      </c>
      <c r="Q4208">
        <v>9</v>
      </c>
      <c r="R4208">
        <v>9</v>
      </c>
      <c r="S4208">
        <v>1</v>
      </c>
      <c r="T4208">
        <v>2</v>
      </c>
      <c r="U4208" t="b">
        <v>1</v>
      </c>
      <c r="V4208" t="s">
        <v>1110</v>
      </c>
      <c r="W4208" t="s">
        <v>5613</v>
      </c>
      <c r="X4208" t="s">
        <v>14885</v>
      </c>
      <c r="Y4208">
        <v>75</v>
      </c>
      <c r="Z4208">
        <v>75</v>
      </c>
      <c r="AA4208">
        <v>7</v>
      </c>
      <c r="AB4208">
        <v>7</v>
      </c>
      <c r="AC4208">
        <v>44</v>
      </c>
    </row>
    <row r="4209" spans="1:29">
      <c r="A4209">
        <v>4733</v>
      </c>
      <c r="B4209" t="s">
        <v>806</v>
      </c>
      <c r="C4209" t="s">
        <v>5909</v>
      </c>
      <c r="J4209" t="s">
        <v>1457</v>
      </c>
      <c r="K4209">
        <v>0</v>
      </c>
      <c r="N4209" t="b">
        <v>0</v>
      </c>
      <c r="O4209" t="b">
        <v>1</v>
      </c>
      <c r="P4209" t="b">
        <v>0</v>
      </c>
      <c r="Q4209">
        <v>9</v>
      </c>
      <c r="R4209">
        <v>9</v>
      </c>
      <c r="S4209">
        <v>1</v>
      </c>
      <c r="T4209">
        <v>2</v>
      </c>
      <c r="U4209" t="b">
        <v>1</v>
      </c>
      <c r="V4209" t="s">
        <v>1110</v>
      </c>
      <c r="W4209" t="s">
        <v>5613</v>
      </c>
      <c r="X4209" t="s">
        <v>14886</v>
      </c>
      <c r="Y4209">
        <v>76</v>
      </c>
      <c r="Z4209">
        <v>76</v>
      </c>
      <c r="AA4209">
        <v>7</v>
      </c>
      <c r="AB4209">
        <v>7</v>
      </c>
      <c r="AC4209">
        <v>44</v>
      </c>
    </row>
    <row r="4210" spans="1:29">
      <c r="A4210">
        <v>4734</v>
      </c>
      <c r="B4210" t="s">
        <v>806</v>
      </c>
      <c r="C4210" t="s">
        <v>5910</v>
      </c>
      <c r="J4210" t="s">
        <v>1457</v>
      </c>
      <c r="K4210">
        <v>0</v>
      </c>
      <c r="N4210" t="b">
        <v>0</v>
      </c>
      <c r="O4210" t="b">
        <v>1</v>
      </c>
      <c r="P4210" t="b">
        <v>0</v>
      </c>
      <c r="Q4210">
        <v>9</v>
      </c>
      <c r="R4210">
        <v>9</v>
      </c>
      <c r="S4210">
        <v>1</v>
      </c>
      <c r="T4210">
        <v>2</v>
      </c>
      <c r="U4210" t="b">
        <v>1</v>
      </c>
      <c r="V4210" t="s">
        <v>1110</v>
      </c>
      <c r="W4210" t="s">
        <v>5613</v>
      </c>
      <c r="X4210" t="s">
        <v>14911</v>
      </c>
      <c r="Y4210">
        <v>77</v>
      </c>
      <c r="Z4210">
        <v>77</v>
      </c>
      <c r="AA4210">
        <v>7</v>
      </c>
      <c r="AB4210">
        <v>7</v>
      </c>
      <c r="AC4210">
        <v>44</v>
      </c>
    </row>
    <row r="4211" spans="1:29">
      <c r="A4211">
        <v>4735</v>
      </c>
      <c r="B4211" t="s">
        <v>806</v>
      </c>
      <c r="C4211" t="s">
        <v>5911</v>
      </c>
      <c r="J4211" t="s">
        <v>1457</v>
      </c>
      <c r="K4211">
        <v>0</v>
      </c>
      <c r="N4211" t="b">
        <v>0</v>
      </c>
      <c r="O4211" t="b">
        <v>1</v>
      </c>
      <c r="P4211" t="b">
        <v>0</v>
      </c>
      <c r="Q4211">
        <v>9</v>
      </c>
      <c r="R4211">
        <v>9</v>
      </c>
      <c r="S4211">
        <v>1</v>
      </c>
      <c r="T4211">
        <v>2</v>
      </c>
      <c r="U4211" t="b">
        <v>1</v>
      </c>
      <c r="V4211" t="s">
        <v>1110</v>
      </c>
      <c r="W4211" t="s">
        <v>5613</v>
      </c>
      <c r="X4211" t="s">
        <v>14916</v>
      </c>
      <c r="Y4211">
        <v>78</v>
      </c>
      <c r="Z4211">
        <v>78</v>
      </c>
      <c r="AA4211">
        <v>7</v>
      </c>
      <c r="AB4211">
        <v>7</v>
      </c>
      <c r="AC4211">
        <v>44</v>
      </c>
    </row>
    <row r="4212" spans="1:29">
      <c r="A4212">
        <v>4736</v>
      </c>
      <c r="B4212" t="s">
        <v>806</v>
      </c>
      <c r="C4212" t="s">
        <v>5912</v>
      </c>
      <c r="J4212" t="s">
        <v>1457</v>
      </c>
      <c r="K4212">
        <v>0</v>
      </c>
      <c r="N4212" t="b">
        <v>0</v>
      </c>
      <c r="O4212" t="b">
        <v>1</v>
      </c>
      <c r="P4212" t="b">
        <v>0</v>
      </c>
      <c r="Q4212">
        <v>9</v>
      </c>
      <c r="R4212">
        <v>9</v>
      </c>
      <c r="S4212">
        <v>1</v>
      </c>
      <c r="T4212">
        <v>2</v>
      </c>
      <c r="U4212" t="b">
        <v>1</v>
      </c>
      <c r="V4212" t="s">
        <v>1110</v>
      </c>
      <c r="W4212" t="s">
        <v>5613</v>
      </c>
      <c r="X4212" t="s">
        <v>15655</v>
      </c>
      <c r="Y4212">
        <v>79</v>
      </c>
      <c r="Z4212">
        <v>79</v>
      </c>
      <c r="AA4212">
        <v>7</v>
      </c>
      <c r="AB4212">
        <v>7</v>
      </c>
      <c r="AC4212">
        <v>44</v>
      </c>
    </row>
    <row r="4213" spans="1:29">
      <c r="A4213">
        <v>4737</v>
      </c>
      <c r="B4213" t="s">
        <v>806</v>
      </c>
      <c r="C4213" t="s">
        <v>5913</v>
      </c>
      <c r="J4213" t="s">
        <v>1457</v>
      </c>
      <c r="K4213">
        <v>0</v>
      </c>
      <c r="N4213" t="b">
        <v>0</v>
      </c>
      <c r="O4213" t="b">
        <v>1</v>
      </c>
      <c r="P4213" t="b">
        <v>0</v>
      </c>
      <c r="Q4213">
        <v>9</v>
      </c>
      <c r="R4213">
        <v>9</v>
      </c>
      <c r="S4213">
        <v>1</v>
      </c>
      <c r="T4213">
        <v>2</v>
      </c>
      <c r="U4213" t="b">
        <v>1</v>
      </c>
      <c r="V4213" t="s">
        <v>1110</v>
      </c>
      <c r="W4213" t="s">
        <v>5613</v>
      </c>
      <c r="X4213" t="s">
        <v>15058</v>
      </c>
      <c r="Y4213">
        <v>80</v>
      </c>
      <c r="Z4213">
        <v>80</v>
      </c>
      <c r="AA4213">
        <v>7</v>
      </c>
      <c r="AB4213">
        <v>7</v>
      </c>
      <c r="AC4213">
        <v>44</v>
      </c>
    </row>
    <row r="4214" spans="1:29">
      <c r="A4214">
        <v>4738</v>
      </c>
      <c r="B4214" t="s">
        <v>806</v>
      </c>
      <c r="C4214" t="s">
        <v>5914</v>
      </c>
      <c r="J4214" t="s">
        <v>1457</v>
      </c>
      <c r="K4214">
        <v>0</v>
      </c>
      <c r="N4214" t="b">
        <v>0</v>
      </c>
      <c r="O4214" t="b">
        <v>1</v>
      </c>
      <c r="P4214" t="b">
        <v>0</v>
      </c>
      <c r="Q4214">
        <v>9</v>
      </c>
      <c r="R4214">
        <v>9</v>
      </c>
      <c r="S4214">
        <v>1</v>
      </c>
      <c r="T4214">
        <v>2</v>
      </c>
      <c r="U4214" t="b">
        <v>1</v>
      </c>
      <c r="V4214" t="s">
        <v>1110</v>
      </c>
      <c r="W4214" t="s">
        <v>5613</v>
      </c>
      <c r="X4214" t="s">
        <v>15059</v>
      </c>
      <c r="Y4214">
        <v>81</v>
      </c>
      <c r="Z4214">
        <v>81</v>
      </c>
      <c r="AA4214">
        <v>7</v>
      </c>
      <c r="AB4214">
        <v>7</v>
      </c>
      <c r="AC4214">
        <v>44</v>
      </c>
    </row>
    <row r="4215" spans="1:29">
      <c r="A4215">
        <v>4739</v>
      </c>
      <c r="B4215" t="s">
        <v>806</v>
      </c>
      <c r="C4215" t="s">
        <v>5915</v>
      </c>
      <c r="J4215" t="s">
        <v>1457</v>
      </c>
      <c r="K4215">
        <v>0</v>
      </c>
      <c r="N4215" t="b">
        <v>0</v>
      </c>
      <c r="O4215" t="b">
        <v>1</v>
      </c>
      <c r="P4215" t="b">
        <v>0</v>
      </c>
      <c r="Q4215">
        <v>9</v>
      </c>
      <c r="R4215">
        <v>9</v>
      </c>
      <c r="S4215">
        <v>1</v>
      </c>
      <c r="T4215">
        <v>2</v>
      </c>
      <c r="U4215" t="b">
        <v>1</v>
      </c>
      <c r="V4215" t="s">
        <v>1110</v>
      </c>
      <c r="W4215" t="s">
        <v>5613</v>
      </c>
      <c r="X4215" t="s">
        <v>15060</v>
      </c>
      <c r="Y4215">
        <v>82</v>
      </c>
      <c r="Z4215">
        <v>82</v>
      </c>
      <c r="AA4215">
        <v>7</v>
      </c>
      <c r="AB4215">
        <v>7</v>
      </c>
      <c r="AC4215">
        <v>44</v>
      </c>
    </row>
    <row r="4216" spans="1:29">
      <c r="A4216">
        <v>4740</v>
      </c>
      <c r="B4216" t="s">
        <v>806</v>
      </c>
      <c r="C4216" t="s">
        <v>5916</v>
      </c>
      <c r="J4216" t="s">
        <v>1457</v>
      </c>
      <c r="K4216">
        <v>0</v>
      </c>
      <c r="N4216" t="b">
        <v>0</v>
      </c>
      <c r="O4216" t="b">
        <v>1</v>
      </c>
      <c r="P4216" t="b">
        <v>0</v>
      </c>
      <c r="Q4216">
        <v>9</v>
      </c>
      <c r="R4216">
        <v>9</v>
      </c>
      <c r="S4216">
        <v>1</v>
      </c>
      <c r="T4216">
        <v>2</v>
      </c>
      <c r="U4216" t="b">
        <v>1</v>
      </c>
      <c r="V4216" t="s">
        <v>1110</v>
      </c>
      <c r="W4216" t="s">
        <v>5613</v>
      </c>
      <c r="X4216" t="s">
        <v>15061</v>
      </c>
      <c r="Y4216">
        <v>83</v>
      </c>
      <c r="Z4216">
        <v>83</v>
      </c>
      <c r="AA4216">
        <v>7</v>
      </c>
      <c r="AB4216">
        <v>7</v>
      </c>
      <c r="AC4216">
        <v>44</v>
      </c>
    </row>
    <row r="4217" spans="1:29">
      <c r="A4217">
        <v>4741</v>
      </c>
      <c r="B4217" t="s">
        <v>806</v>
      </c>
      <c r="C4217" t="s">
        <v>5917</v>
      </c>
      <c r="J4217" t="s">
        <v>1457</v>
      </c>
      <c r="K4217">
        <v>0</v>
      </c>
      <c r="N4217" t="b">
        <v>0</v>
      </c>
      <c r="O4217" t="b">
        <v>1</v>
      </c>
      <c r="P4217" t="b">
        <v>0</v>
      </c>
      <c r="Q4217">
        <v>9</v>
      </c>
      <c r="R4217">
        <v>9</v>
      </c>
      <c r="S4217">
        <v>1</v>
      </c>
      <c r="T4217">
        <v>2</v>
      </c>
      <c r="U4217" t="b">
        <v>1</v>
      </c>
      <c r="V4217" t="s">
        <v>1110</v>
      </c>
      <c r="W4217" t="s">
        <v>5613</v>
      </c>
      <c r="X4217" t="s">
        <v>15062</v>
      </c>
      <c r="Y4217">
        <v>84</v>
      </c>
      <c r="Z4217">
        <v>84</v>
      </c>
      <c r="AA4217">
        <v>7</v>
      </c>
      <c r="AB4217">
        <v>7</v>
      </c>
      <c r="AC4217">
        <v>44</v>
      </c>
    </row>
    <row r="4218" spans="1:29">
      <c r="A4218">
        <v>4742</v>
      </c>
      <c r="B4218" t="s">
        <v>806</v>
      </c>
      <c r="C4218" t="s">
        <v>5918</v>
      </c>
      <c r="J4218" t="s">
        <v>1457</v>
      </c>
      <c r="K4218">
        <v>0</v>
      </c>
      <c r="N4218" t="b">
        <v>0</v>
      </c>
      <c r="O4218" t="b">
        <v>1</v>
      </c>
      <c r="P4218" t="b">
        <v>0</v>
      </c>
      <c r="Q4218">
        <v>9</v>
      </c>
      <c r="R4218">
        <v>9</v>
      </c>
      <c r="S4218">
        <v>1</v>
      </c>
      <c r="T4218">
        <v>2</v>
      </c>
      <c r="U4218" t="b">
        <v>1</v>
      </c>
      <c r="V4218" t="s">
        <v>1110</v>
      </c>
      <c r="W4218" t="s">
        <v>5613</v>
      </c>
      <c r="X4218" t="s">
        <v>15063</v>
      </c>
      <c r="Y4218">
        <v>85</v>
      </c>
      <c r="Z4218">
        <v>85</v>
      </c>
      <c r="AA4218">
        <v>7</v>
      </c>
      <c r="AB4218">
        <v>7</v>
      </c>
      <c r="AC4218">
        <v>44</v>
      </c>
    </row>
    <row r="4219" spans="1:29">
      <c r="A4219">
        <v>4743</v>
      </c>
      <c r="B4219" t="s">
        <v>806</v>
      </c>
      <c r="C4219" t="s">
        <v>5919</v>
      </c>
      <c r="J4219" t="s">
        <v>1457</v>
      </c>
      <c r="K4219">
        <v>0</v>
      </c>
      <c r="N4219" t="b">
        <v>0</v>
      </c>
      <c r="O4219" t="b">
        <v>1</v>
      </c>
      <c r="P4219" t="b">
        <v>0</v>
      </c>
      <c r="Q4219">
        <v>9</v>
      </c>
      <c r="R4219">
        <v>9</v>
      </c>
      <c r="S4219">
        <v>1</v>
      </c>
      <c r="T4219">
        <v>2</v>
      </c>
      <c r="U4219" t="b">
        <v>1</v>
      </c>
      <c r="V4219" t="s">
        <v>1110</v>
      </c>
      <c r="W4219" t="s">
        <v>5613</v>
      </c>
      <c r="X4219" t="s">
        <v>15064</v>
      </c>
      <c r="Y4219">
        <v>86</v>
      </c>
      <c r="Z4219">
        <v>86</v>
      </c>
      <c r="AA4219">
        <v>7</v>
      </c>
      <c r="AB4219">
        <v>7</v>
      </c>
      <c r="AC4219">
        <v>44</v>
      </c>
    </row>
    <row r="4220" spans="1:29">
      <c r="A4220">
        <v>4744</v>
      </c>
      <c r="B4220" t="s">
        <v>806</v>
      </c>
      <c r="C4220" t="s">
        <v>5920</v>
      </c>
      <c r="J4220" t="s">
        <v>1457</v>
      </c>
      <c r="K4220">
        <v>0</v>
      </c>
      <c r="N4220" t="b">
        <v>0</v>
      </c>
      <c r="O4220" t="b">
        <v>1</v>
      </c>
      <c r="P4220" t="b">
        <v>0</v>
      </c>
      <c r="Q4220">
        <v>9</v>
      </c>
      <c r="R4220">
        <v>9</v>
      </c>
      <c r="S4220">
        <v>1</v>
      </c>
      <c r="T4220">
        <v>2</v>
      </c>
      <c r="U4220" t="b">
        <v>1</v>
      </c>
      <c r="V4220" t="s">
        <v>1110</v>
      </c>
      <c r="W4220" t="s">
        <v>5613</v>
      </c>
      <c r="X4220" t="s">
        <v>15065</v>
      </c>
      <c r="Y4220">
        <v>87</v>
      </c>
      <c r="Z4220">
        <v>87</v>
      </c>
      <c r="AA4220">
        <v>7</v>
      </c>
      <c r="AB4220">
        <v>7</v>
      </c>
      <c r="AC4220">
        <v>44</v>
      </c>
    </row>
    <row r="4221" spans="1:29">
      <c r="A4221">
        <v>4745</v>
      </c>
      <c r="B4221" t="s">
        <v>806</v>
      </c>
      <c r="C4221" t="s">
        <v>5921</v>
      </c>
      <c r="J4221" t="s">
        <v>1457</v>
      </c>
      <c r="K4221">
        <v>0</v>
      </c>
      <c r="N4221" t="b">
        <v>0</v>
      </c>
      <c r="O4221" t="b">
        <v>1</v>
      </c>
      <c r="P4221" t="b">
        <v>0</v>
      </c>
      <c r="Q4221">
        <v>9</v>
      </c>
      <c r="R4221">
        <v>9</v>
      </c>
      <c r="S4221">
        <v>1</v>
      </c>
      <c r="T4221">
        <v>2</v>
      </c>
      <c r="U4221" t="b">
        <v>1</v>
      </c>
      <c r="V4221" t="s">
        <v>1110</v>
      </c>
      <c r="W4221" t="s">
        <v>5613</v>
      </c>
      <c r="X4221" t="s">
        <v>15066</v>
      </c>
      <c r="Y4221">
        <v>88</v>
      </c>
      <c r="Z4221">
        <v>88</v>
      </c>
      <c r="AA4221">
        <v>7</v>
      </c>
      <c r="AB4221">
        <v>7</v>
      </c>
      <c r="AC4221">
        <v>44</v>
      </c>
    </row>
    <row r="4222" spans="1:29">
      <c r="A4222">
        <v>4746</v>
      </c>
      <c r="B4222" t="s">
        <v>806</v>
      </c>
      <c r="C4222" t="s">
        <v>5922</v>
      </c>
      <c r="J4222" t="s">
        <v>1457</v>
      </c>
      <c r="K4222">
        <v>0</v>
      </c>
      <c r="N4222" t="b">
        <v>0</v>
      </c>
      <c r="O4222" t="b">
        <v>1</v>
      </c>
      <c r="P4222" t="b">
        <v>0</v>
      </c>
      <c r="Q4222">
        <v>9</v>
      </c>
      <c r="R4222">
        <v>9</v>
      </c>
      <c r="S4222">
        <v>1</v>
      </c>
      <c r="T4222">
        <v>2</v>
      </c>
      <c r="U4222" t="b">
        <v>1</v>
      </c>
      <c r="V4222" t="s">
        <v>1110</v>
      </c>
      <c r="W4222" t="s">
        <v>5613</v>
      </c>
      <c r="X4222" t="s">
        <v>15067</v>
      </c>
      <c r="Y4222">
        <v>89</v>
      </c>
      <c r="Z4222">
        <v>89</v>
      </c>
      <c r="AA4222">
        <v>7</v>
      </c>
      <c r="AB4222">
        <v>7</v>
      </c>
      <c r="AC4222">
        <v>44</v>
      </c>
    </row>
    <row r="4223" spans="1:29">
      <c r="A4223">
        <v>4747</v>
      </c>
      <c r="B4223" t="s">
        <v>806</v>
      </c>
      <c r="C4223" t="s">
        <v>5923</v>
      </c>
      <c r="J4223" t="s">
        <v>1457</v>
      </c>
      <c r="K4223">
        <v>0</v>
      </c>
      <c r="N4223" t="b">
        <v>0</v>
      </c>
      <c r="O4223" t="b">
        <v>1</v>
      </c>
      <c r="P4223" t="b">
        <v>0</v>
      </c>
      <c r="Q4223">
        <v>9</v>
      </c>
      <c r="R4223">
        <v>9</v>
      </c>
      <c r="S4223">
        <v>1</v>
      </c>
      <c r="T4223">
        <v>2</v>
      </c>
      <c r="U4223" t="b">
        <v>1</v>
      </c>
      <c r="V4223" t="s">
        <v>1110</v>
      </c>
      <c r="W4223" t="s">
        <v>5613</v>
      </c>
      <c r="X4223" t="s">
        <v>15071</v>
      </c>
      <c r="Y4223">
        <v>93</v>
      </c>
      <c r="Z4223">
        <v>93</v>
      </c>
      <c r="AA4223">
        <v>7</v>
      </c>
      <c r="AB4223">
        <v>7</v>
      </c>
      <c r="AC4223">
        <v>44</v>
      </c>
    </row>
    <row r="4224" spans="1:29">
      <c r="A4224">
        <v>4748</v>
      </c>
      <c r="B4224" t="s">
        <v>806</v>
      </c>
      <c r="C4224" t="s">
        <v>5924</v>
      </c>
      <c r="J4224" t="s">
        <v>1457</v>
      </c>
      <c r="K4224">
        <v>0</v>
      </c>
      <c r="N4224" t="b">
        <v>0</v>
      </c>
      <c r="O4224" t="b">
        <v>1</v>
      </c>
      <c r="P4224" t="b">
        <v>0</v>
      </c>
      <c r="Q4224">
        <v>9</v>
      </c>
      <c r="R4224">
        <v>9</v>
      </c>
      <c r="S4224">
        <v>1</v>
      </c>
      <c r="T4224">
        <v>2</v>
      </c>
      <c r="U4224" t="b">
        <v>1</v>
      </c>
      <c r="V4224" t="s">
        <v>1110</v>
      </c>
      <c r="W4224" t="s">
        <v>5613</v>
      </c>
      <c r="X4224" t="s">
        <v>15072</v>
      </c>
      <c r="Y4224">
        <v>94</v>
      </c>
      <c r="Z4224">
        <v>94</v>
      </c>
      <c r="AA4224">
        <v>7</v>
      </c>
      <c r="AB4224">
        <v>7</v>
      </c>
      <c r="AC4224">
        <v>44</v>
      </c>
    </row>
    <row r="4225" spans="1:29">
      <c r="A4225">
        <v>4749</v>
      </c>
      <c r="B4225" t="s">
        <v>806</v>
      </c>
      <c r="C4225" t="s">
        <v>5925</v>
      </c>
      <c r="J4225" t="s">
        <v>1457</v>
      </c>
      <c r="K4225">
        <v>0</v>
      </c>
      <c r="N4225" t="b">
        <v>1</v>
      </c>
      <c r="O4225" t="b">
        <v>0</v>
      </c>
      <c r="P4225" t="b">
        <v>0</v>
      </c>
      <c r="Q4225">
        <v>9</v>
      </c>
      <c r="R4225">
        <v>9</v>
      </c>
      <c r="S4225">
        <v>1</v>
      </c>
      <c r="T4225">
        <v>2</v>
      </c>
      <c r="U4225" t="b">
        <v>1</v>
      </c>
      <c r="V4225" t="s">
        <v>1110</v>
      </c>
      <c r="W4225" t="s">
        <v>5613</v>
      </c>
      <c r="X4225" t="s">
        <v>14674</v>
      </c>
      <c r="Y4225">
        <v>15</v>
      </c>
      <c r="Z4225">
        <v>15</v>
      </c>
      <c r="AA4225">
        <v>8</v>
      </c>
      <c r="AB4225">
        <v>8</v>
      </c>
      <c r="AC4225">
        <v>44</v>
      </c>
    </row>
    <row r="4226" spans="1:29">
      <c r="A4226">
        <v>4750</v>
      </c>
      <c r="B4226" t="s">
        <v>806</v>
      </c>
      <c r="C4226" t="s">
        <v>5926</v>
      </c>
      <c r="J4226" t="s">
        <v>1457</v>
      </c>
      <c r="K4226">
        <v>0</v>
      </c>
      <c r="N4226" t="b">
        <v>1</v>
      </c>
      <c r="O4226" t="b">
        <v>0</v>
      </c>
      <c r="P4226" t="b">
        <v>0</v>
      </c>
      <c r="Q4226">
        <v>9</v>
      </c>
      <c r="R4226">
        <v>9</v>
      </c>
      <c r="S4226">
        <v>1</v>
      </c>
      <c r="T4226">
        <v>2</v>
      </c>
      <c r="U4226" t="b">
        <v>1</v>
      </c>
      <c r="V4226" t="s">
        <v>1110</v>
      </c>
      <c r="W4226" t="s">
        <v>5613</v>
      </c>
      <c r="X4226" t="s">
        <v>14675</v>
      </c>
      <c r="Y4226">
        <v>16</v>
      </c>
      <c r="Z4226">
        <v>16</v>
      </c>
      <c r="AA4226">
        <v>8</v>
      </c>
      <c r="AB4226">
        <v>8</v>
      </c>
      <c r="AC4226">
        <v>44</v>
      </c>
    </row>
    <row r="4227" spans="1:29">
      <c r="A4227">
        <v>4751</v>
      </c>
      <c r="B4227" t="s">
        <v>806</v>
      </c>
      <c r="C4227" t="s">
        <v>5927</v>
      </c>
      <c r="J4227" t="s">
        <v>1457</v>
      </c>
      <c r="K4227">
        <v>0</v>
      </c>
      <c r="N4227" t="b">
        <v>1</v>
      </c>
      <c r="O4227" t="b">
        <v>0</v>
      </c>
      <c r="P4227" t="b">
        <v>0</v>
      </c>
      <c r="Q4227">
        <v>9</v>
      </c>
      <c r="R4227">
        <v>9</v>
      </c>
      <c r="S4227">
        <v>1</v>
      </c>
      <c r="T4227">
        <v>2</v>
      </c>
      <c r="U4227" t="b">
        <v>1</v>
      </c>
      <c r="V4227" t="s">
        <v>1110</v>
      </c>
      <c r="W4227" t="s">
        <v>5613</v>
      </c>
      <c r="X4227" t="s">
        <v>14676</v>
      </c>
      <c r="Y4227">
        <v>17</v>
      </c>
      <c r="Z4227">
        <v>17</v>
      </c>
      <c r="AA4227">
        <v>8</v>
      </c>
      <c r="AB4227">
        <v>8</v>
      </c>
      <c r="AC4227">
        <v>44</v>
      </c>
    </row>
    <row r="4228" spans="1:29">
      <c r="A4228">
        <v>4752</v>
      </c>
      <c r="B4228" t="s">
        <v>806</v>
      </c>
      <c r="C4228" t="s">
        <v>5928</v>
      </c>
      <c r="J4228" t="s">
        <v>1457</v>
      </c>
      <c r="K4228">
        <v>0</v>
      </c>
      <c r="N4228" t="b">
        <v>1</v>
      </c>
      <c r="O4228" t="b">
        <v>0</v>
      </c>
      <c r="P4228" t="b">
        <v>0</v>
      </c>
      <c r="Q4228">
        <v>9</v>
      </c>
      <c r="R4228">
        <v>9</v>
      </c>
      <c r="S4228">
        <v>1</v>
      </c>
      <c r="T4228">
        <v>2</v>
      </c>
      <c r="U4228" t="b">
        <v>1</v>
      </c>
      <c r="V4228" t="s">
        <v>1110</v>
      </c>
      <c r="W4228" t="s">
        <v>5613</v>
      </c>
      <c r="X4228" t="s">
        <v>14677</v>
      </c>
      <c r="Y4228">
        <v>18</v>
      </c>
      <c r="Z4228">
        <v>18</v>
      </c>
      <c r="AA4228">
        <v>8</v>
      </c>
      <c r="AB4228">
        <v>8</v>
      </c>
      <c r="AC4228">
        <v>44</v>
      </c>
    </row>
    <row r="4229" spans="1:29">
      <c r="A4229">
        <v>4753</v>
      </c>
      <c r="B4229" t="s">
        <v>806</v>
      </c>
      <c r="C4229" t="s">
        <v>5929</v>
      </c>
      <c r="J4229" t="s">
        <v>1457</v>
      </c>
      <c r="K4229">
        <v>0</v>
      </c>
      <c r="N4229" t="b">
        <v>1</v>
      </c>
      <c r="O4229" t="b">
        <v>0</v>
      </c>
      <c r="P4229" t="b">
        <v>0</v>
      </c>
      <c r="Q4229">
        <v>9</v>
      </c>
      <c r="R4229">
        <v>9</v>
      </c>
      <c r="S4229">
        <v>1</v>
      </c>
      <c r="T4229">
        <v>2</v>
      </c>
      <c r="U4229" t="b">
        <v>1</v>
      </c>
      <c r="V4229" t="s">
        <v>1110</v>
      </c>
      <c r="W4229" t="s">
        <v>5613</v>
      </c>
      <c r="X4229" t="s">
        <v>14678</v>
      </c>
      <c r="Y4229">
        <v>19</v>
      </c>
      <c r="Z4229">
        <v>19</v>
      </c>
      <c r="AA4229">
        <v>8</v>
      </c>
      <c r="AB4229">
        <v>8</v>
      </c>
      <c r="AC4229">
        <v>44</v>
      </c>
    </row>
    <row r="4230" spans="1:29">
      <c r="A4230">
        <v>4754</v>
      </c>
      <c r="B4230" t="s">
        <v>806</v>
      </c>
      <c r="C4230" t="s">
        <v>5930</v>
      </c>
      <c r="J4230" t="s">
        <v>1457</v>
      </c>
      <c r="K4230">
        <v>0</v>
      </c>
      <c r="N4230" t="b">
        <v>1</v>
      </c>
      <c r="O4230" t="b">
        <v>0</v>
      </c>
      <c r="P4230" t="b">
        <v>0</v>
      </c>
      <c r="Q4230">
        <v>9</v>
      </c>
      <c r="R4230">
        <v>9</v>
      </c>
      <c r="S4230">
        <v>1</v>
      </c>
      <c r="T4230">
        <v>2</v>
      </c>
      <c r="U4230" t="b">
        <v>1</v>
      </c>
      <c r="V4230" t="s">
        <v>1110</v>
      </c>
      <c r="W4230" t="s">
        <v>5613</v>
      </c>
      <c r="X4230" t="s">
        <v>14574</v>
      </c>
      <c r="Y4230">
        <v>20</v>
      </c>
      <c r="Z4230">
        <v>20</v>
      </c>
      <c r="AA4230">
        <v>8</v>
      </c>
      <c r="AB4230">
        <v>8</v>
      </c>
      <c r="AC4230">
        <v>44</v>
      </c>
    </row>
    <row r="4231" spans="1:29">
      <c r="A4231">
        <v>4755</v>
      </c>
      <c r="B4231" t="s">
        <v>806</v>
      </c>
      <c r="C4231" t="s">
        <v>5931</v>
      </c>
      <c r="J4231" t="s">
        <v>1457</v>
      </c>
      <c r="K4231">
        <v>0</v>
      </c>
      <c r="N4231" t="b">
        <v>1</v>
      </c>
      <c r="O4231" t="b">
        <v>0</v>
      </c>
      <c r="P4231" t="b">
        <v>0</v>
      </c>
      <c r="Q4231">
        <v>9</v>
      </c>
      <c r="R4231">
        <v>9</v>
      </c>
      <c r="S4231">
        <v>1</v>
      </c>
      <c r="T4231">
        <v>2</v>
      </c>
      <c r="U4231" t="b">
        <v>1</v>
      </c>
      <c r="V4231" t="s">
        <v>1110</v>
      </c>
      <c r="W4231" t="s">
        <v>5613</v>
      </c>
      <c r="X4231" t="s">
        <v>14575</v>
      </c>
      <c r="Y4231">
        <v>21</v>
      </c>
      <c r="Z4231">
        <v>21</v>
      </c>
      <c r="AA4231">
        <v>8</v>
      </c>
      <c r="AB4231">
        <v>8</v>
      </c>
      <c r="AC4231">
        <v>44</v>
      </c>
    </row>
    <row r="4232" spans="1:29">
      <c r="A4232">
        <v>4756</v>
      </c>
      <c r="B4232" t="s">
        <v>806</v>
      </c>
      <c r="C4232" t="s">
        <v>5932</v>
      </c>
      <c r="J4232" t="s">
        <v>1457</v>
      </c>
      <c r="K4232">
        <v>0</v>
      </c>
      <c r="N4232" t="b">
        <v>1</v>
      </c>
      <c r="O4232" t="b">
        <v>0</v>
      </c>
      <c r="P4232" t="b">
        <v>0</v>
      </c>
      <c r="Q4232">
        <v>9</v>
      </c>
      <c r="R4232">
        <v>9</v>
      </c>
      <c r="S4232">
        <v>1</v>
      </c>
      <c r="T4232">
        <v>2</v>
      </c>
      <c r="U4232" t="b">
        <v>1</v>
      </c>
      <c r="V4232" t="s">
        <v>1110</v>
      </c>
      <c r="W4232" t="s">
        <v>5613</v>
      </c>
      <c r="X4232" t="s">
        <v>14576</v>
      </c>
      <c r="Y4232">
        <v>22</v>
      </c>
      <c r="Z4232">
        <v>22</v>
      </c>
      <c r="AA4232">
        <v>8</v>
      </c>
      <c r="AB4232">
        <v>8</v>
      </c>
      <c r="AC4232">
        <v>44</v>
      </c>
    </row>
    <row r="4233" spans="1:29">
      <c r="A4233">
        <v>4757</v>
      </c>
      <c r="B4233" t="s">
        <v>806</v>
      </c>
      <c r="C4233" t="s">
        <v>5933</v>
      </c>
      <c r="J4233" t="s">
        <v>1457</v>
      </c>
      <c r="K4233">
        <v>0</v>
      </c>
      <c r="N4233" t="b">
        <v>1</v>
      </c>
      <c r="O4233" t="b">
        <v>0</v>
      </c>
      <c r="P4233" t="b">
        <v>0</v>
      </c>
      <c r="Q4233">
        <v>9</v>
      </c>
      <c r="R4233">
        <v>9</v>
      </c>
      <c r="S4233">
        <v>1</v>
      </c>
      <c r="T4233">
        <v>2</v>
      </c>
      <c r="U4233" t="b">
        <v>1</v>
      </c>
      <c r="V4233" t="s">
        <v>1110</v>
      </c>
      <c r="W4233" t="s">
        <v>5613</v>
      </c>
      <c r="X4233" t="s">
        <v>14679</v>
      </c>
      <c r="Y4233">
        <v>23</v>
      </c>
      <c r="Z4233">
        <v>23</v>
      </c>
      <c r="AA4233">
        <v>8</v>
      </c>
      <c r="AB4233">
        <v>8</v>
      </c>
      <c r="AC4233">
        <v>44</v>
      </c>
    </row>
    <row r="4234" spans="1:29">
      <c r="A4234">
        <v>4758</v>
      </c>
      <c r="B4234" t="s">
        <v>806</v>
      </c>
      <c r="C4234" t="s">
        <v>5934</v>
      </c>
      <c r="J4234" t="s">
        <v>1457</v>
      </c>
      <c r="K4234">
        <v>0</v>
      </c>
      <c r="N4234" t="b">
        <v>1</v>
      </c>
      <c r="O4234" t="b">
        <v>0</v>
      </c>
      <c r="P4234" t="b">
        <v>0</v>
      </c>
      <c r="Q4234">
        <v>9</v>
      </c>
      <c r="R4234">
        <v>9</v>
      </c>
      <c r="S4234">
        <v>1</v>
      </c>
      <c r="T4234">
        <v>2</v>
      </c>
      <c r="U4234" t="b">
        <v>1</v>
      </c>
      <c r="V4234" t="s">
        <v>1110</v>
      </c>
      <c r="W4234" t="s">
        <v>5613</v>
      </c>
      <c r="X4234" t="s">
        <v>14577</v>
      </c>
      <c r="Y4234">
        <v>24</v>
      </c>
      <c r="Z4234">
        <v>24</v>
      </c>
      <c r="AA4234">
        <v>8</v>
      </c>
      <c r="AB4234">
        <v>8</v>
      </c>
      <c r="AC4234">
        <v>44</v>
      </c>
    </row>
    <row r="4235" spans="1:29">
      <c r="A4235">
        <v>4759</v>
      </c>
      <c r="B4235" t="s">
        <v>806</v>
      </c>
      <c r="C4235" t="s">
        <v>5935</v>
      </c>
      <c r="J4235" t="s">
        <v>1457</v>
      </c>
      <c r="K4235">
        <v>0</v>
      </c>
      <c r="N4235" t="b">
        <v>1</v>
      </c>
      <c r="O4235" t="b">
        <v>0</v>
      </c>
      <c r="P4235" t="b">
        <v>0</v>
      </c>
      <c r="Q4235">
        <v>9</v>
      </c>
      <c r="R4235">
        <v>9</v>
      </c>
      <c r="S4235">
        <v>1</v>
      </c>
      <c r="T4235">
        <v>2</v>
      </c>
      <c r="U4235" t="b">
        <v>1</v>
      </c>
      <c r="V4235" t="s">
        <v>1110</v>
      </c>
      <c r="W4235" t="s">
        <v>5613</v>
      </c>
      <c r="X4235" t="s">
        <v>14578</v>
      </c>
      <c r="Y4235">
        <v>25</v>
      </c>
      <c r="Z4235">
        <v>25</v>
      </c>
      <c r="AA4235">
        <v>8</v>
      </c>
      <c r="AB4235">
        <v>8</v>
      </c>
      <c r="AC4235">
        <v>44</v>
      </c>
    </row>
    <row r="4236" spans="1:29">
      <c r="A4236">
        <v>4760</v>
      </c>
      <c r="B4236" t="s">
        <v>806</v>
      </c>
      <c r="C4236" t="s">
        <v>5936</v>
      </c>
      <c r="J4236" t="s">
        <v>1457</v>
      </c>
      <c r="K4236">
        <v>0</v>
      </c>
      <c r="N4236" t="b">
        <v>1</v>
      </c>
      <c r="O4236" t="b">
        <v>0</v>
      </c>
      <c r="P4236" t="b">
        <v>0</v>
      </c>
      <c r="Q4236">
        <v>9</v>
      </c>
      <c r="R4236">
        <v>9</v>
      </c>
      <c r="S4236">
        <v>1</v>
      </c>
      <c r="T4236">
        <v>2</v>
      </c>
      <c r="U4236" t="b">
        <v>1</v>
      </c>
      <c r="V4236" t="s">
        <v>1110</v>
      </c>
      <c r="W4236" t="s">
        <v>5613</v>
      </c>
      <c r="X4236" t="s">
        <v>14680</v>
      </c>
      <c r="Y4236">
        <v>26</v>
      </c>
      <c r="Z4236">
        <v>26</v>
      </c>
      <c r="AA4236">
        <v>8</v>
      </c>
      <c r="AB4236">
        <v>8</v>
      </c>
      <c r="AC4236">
        <v>44</v>
      </c>
    </row>
    <row r="4237" spans="1:29">
      <c r="A4237">
        <v>4761</v>
      </c>
      <c r="B4237" t="s">
        <v>806</v>
      </c>
      <c r="C4237" t="s">
        <v>5937</v>
      </c>
      <c r="J4237" t="s">
        <v>1457</v>
      </c>
      <c r="K4237">
        <v>0</v>
      </c>
      <c r="N4237" t="b">
        <v>1</v>
      </c>
      <c r="O4237" t="b">
        <v>0</v>
      </c>
      <c r="P4237" t="b">
        <v>0</v>
      </c>
      <c r="Q4237">
        <v>9</v>
      </c>
      <c r="R4237">
        <v>9</v>
      </c>
      <c r="S4237">
        <v>1</v>
      </c>
      <c r="T4237">
        <v>2</v>
      </c>
      <c r="U4237" t="b">
        <v>1</v>
      </c>
      <c r="V4237" t="s">
        <v>1110</v>
      </c>
      <c r="W4237" t="s">
        <v>5613</v>
      </c>
      <c r="X4237" t="s">
        <v>14579</v>
      </c>
      <c r="Y4237">
        <v>27</v>
      </c>
      <c r="Z4237">
        <v>27</v>
      </c>
      <c r="AA4237">
        <v>8</v>
      </c>
      <c r="AB4237">
        <v>8</v>
      </c>
      <c r="AC4237">
        <v>44</v>
      </c>
    </row>
    <row r="4238" spans="1:29">
      <c r="A4238">
        <v>4762</v>
      </c>
      <c r="B4238" t="s">
        <v>806</v>
      </c>
      <c r="C4238" t="s">
        <v>5938</v>
      </c>
      <c r="J4238" t="s">
        <v>1457</v>
      </c>
      <c r="K4238">
        <v>0</v>
      </c>
      <c r="N4238" t="b">
        <v>1</v>
      </c>
      <c r="O4238" t="b">
        <v>0</v>
      </c>
      <c r="P4238" t="b">
        <v>0</v>
      </c>
      <c r="Q4238">
        <v>9</v>
      </c>
      <c r="R4238">
        <v>9</v>
      </c>
      <c r="S4238">
        <v>1</v>
      </c>
      <c r="T4238">
        <v>2</v>
      </c>
      <c r="U4238" t="b">
        <v>1</v>
      </c>
      <c r="V4238" t="s">
        <v>1110</v>
      </c>
      <c r="W4238" t="s">
        <v>5613</v>
      </c>
      <c r="X4238" t="s">
        <v>14692</v>
      </c>
      <c r="Y4238">
        <v>28</v>
      </c>
      <c r="Z4238">
        <v>28</v>
      </c>
      <c r="AA4238">
        <v>8</v>
      </c>
      <c r="AB4238">
        <v>8</v>
      </c>
      <c r="AC4238">
        <v>44</v>
      </c>
    </row>
    <row r="4239" spans="1:29">
      <c r="A4239">
        <v>4763</v>
      </c>
      <c r="B4239" t="s">
        <v>806</v>
      </c>
      <c r="C4239" t="s">
        <v>5939</v>
      </c>
      <c r="J4239" t="s">
        <v>1457</v>
      </c>
      <c r="K4239">
        <v>0</v>
      </c>
      <c r="N4239" t="b">
        <v>1</v>
      </c>
      <c r="O4239" t="b">
        <v>0</v>
      </c>
      <c r="P4239" t="b">
        <v>0</v>
      </c>
      <c r="Q4239">
        <v>9</v>
      </c>
      <c r="R4239">
        <v>9</v>
      </c>
      <c r="S4239">
        <v>1</v>
      </c>
      <c r="T4239">
        <v>2</v>
      </c>
      <c r="U4239" t="b">
        <v>1</v>
      </c>
      <c r="V4239" t="s">
        <v>1110</v>
      </c>
      <c r="W4239" t="s">
        <v>5613</v>
      </c>
      <c r="X4239" t="s">
        <v>14580</v>
      </c>
      <c r="Y4239">
        <v>29</v>
      </c>
      <c r="Z4239">
        <v>29</v>
      </c>
      <c r="AA4239">
        <v>8</v>
      </c>
      <c r="AB4239">
        <v>8</v>
      </c>
      <c r="AC4239">
        <v>44</v>
      </c>
    </row>
    <row r="4240" spans="1:29">
      <c r="A4240">
        <v>4764</v>
      </c>
      <c r="B4240" t="s">
        <v>806</v>
      </c>
      <c r="C4240" t="s">
        <v>5940</v>
      </c>
      <c r="J4240" t="s">
        <v>1457</v>
      </c>
      <c r="K4240">
        <v>0</v>
      </c>
      <c r="N4240" t="b">
        <v>1</v>
      </c>
      <c r="O4240" t="b">
        <v>0</v>
      </c>
      <c r="P4240" t="b">
        <v>0</v>
      </c>
      <c r="Q4240">
        <v>9</v>
      </c>
      <c r="R4240">
        <v>9</v>
      </c>
      <c r="S4240">
        <v>1</v>
      </c>
      <c r="T4240">
        <v>2</v>
      </c>
      <c r="U4240" t="b">
        <v>1</v>
      </c>
      <c r="V4240" t="s">
        <v>1110</v>
      </c>
      <c r="W4240" t="s">
        <v>5613</v>
      </c>
      <c r="X4240" t="s">
        <v>14581</v>
      </c>
      <c r="Y4240">
        <v>30</v>
      </c>
      <c r="Z4240">
        <v>30</v>
      </c>
      <c r="AA4240">
        <v>8</v>
      </c>
      <c r="AB4240">
        <v>8</v>
      </c>
      <c r="AC4240">
        <v>44</v>
      </c>
    </row>
    <row r="4241" spans="1:29">
      <c r="A4241">
        <v>4765</v>
      </c>
      <c r="B4241" t="s">
        <v>806</v>
      </c>
      <c r="C4241" t="s">
        <v>5941</v>
      </c>
      <c r="J4241" t="s">
        <v>1457</v>
      </c>
      <c r="K4241">
        <v>0</v>
      </c>
      <c r="N4241" t="b">
        <v>1</v>
      </c>
      <c r="O4241" t="b">
        <v>0</v>
      </c>
      <c r="P4241" t="b">
        <v>0</v>
      </c>
      <c r="Q4241">
        <v>9</v>
      </c>
      <c r="R4241">
        <v>9</v>
      </c>
      <c r="S4241">
        <v>1</v>
      </c>
      <c r="T4241">
        <v>2</v>
      </c>
      <c r="U4241" t="b">
        <v>1</v>
      </c>
      <c r="V4241" t="s">
        <v>1110</v>
      </c>
      <c r="W4241" t="s">
        <v>5613</v>
      </c>
      <c r="X4241" t="s">
        <v>14741</v>
      </c>
      <c r="Y4241">
        <v>31</v>
      </c>
      <c r="Z4241">
        <v>31</v>
      </c>
      <c r="AA4241">
        <v>8</v>
      </c>
      <c r="AB4241">
        <v>8</v>
      </c>
      <c r="AC4241">
        <v>44</v>
      </c>
    </row>
    <row r="4242" spans="1:29">
      <c r="A4242">
        <v>4766</v>
      </c>
      <c r="B4242" t="s">
        <v>806</v>
      </c>
      <c r="C4242" t="s">
        <v>5942</v>
      </c>
      <c r="J4242" t="s">
        <v>1457</v>
      </c>
      <c r="K4242">
        <v>0</v>
      </c>
      <c r="N4242" t="b">
        <v>1</v>
      </c>
      <c r="O4242" t="b">
        <v>0</v>
      </c>
      <c r="P4242" t="b">
        <v>0</v>
      </c>
      <c r="Q4242">
        <v>9</v>
      </c>
      <c r="R4242">
        <v>9</v>
      </c>
      <c r="S4242">
        <v>1</v>
      </c>
      <c r="T4242">
        <v>2</v>
      </c>
      <c r="U4242" t="b">
        <v>1</v>
      </c>
      <c r="V4242" t="s">
        <v>1110</v>
      </c>
      <c r="W4242" t="s">
        <v>5613</v>
      </c>
      <c r="X4242" t="s">
        <v>14742</v>
      </c>
      <c r="Y4242">
        <v>32</v>
      </c>
      <c r="Z4242">
        <v>32</v>
      </c>
      <c r="AA4242">
        <v>8</v>
      </c>
      <c r="AB4242">
        <v>8</v>
      </c>
      <c r="AC4242">
        <v>44</v>
      </c>
    </row>
    <row r="4243" spans="1:29">
      <c r="A4243">
        <v>4767</v>
      </c>
      <c r="B4243" t="s">
        <v>806</v>
      </c>
      <c r="C4243" t="s">
        <v>5943</v>
      </c>
      <c r="J4243" t="s">
        <v>1457</v>
      </c>
      <c r="K4243">
        <v>0</v>
      </c>
      <c r="N4243" t="b">
        <v>1</v>
      </c>
      <c r="O4243" t="b">
        <v>0</v>
      </c>
      <c r="P4243" t="b">
        <v>0</v>
      </c>
      <c r="Q4243">
        <v>9</v>
      </c>
      <c r="R4243">
        <v>9</v>
      </c>
      <c r="S4243">
        <v>1</v>
      </c>
      <c r="T4243">
        <v>2</v>
      </c>
      <c r="U4243" t="b">
        <v>1</v>
      </c>
      <c r="V4243" t="s">
        <v>1110</v>
      </c>
      <c r="W4243" t="s">
        <v>5613</v>
      </c>
      <c r="X4243" t="s">
        <v>14736</v>
      </c>
      <c r="Y4243">
        <v>33</v>
      </c>
      <c r="Z4243">
        <v>33</v>
      </c>
      <c r="AA4243">
        <v>8</v>
      </c>
      <c r="AB4243">
        <v>8</v>
      </c>
      <c r="AC4243">
        <v>44</v>
      </c>
    </row>
    <row r="4244" spans="1:29">
      <c r="A4244">
        <v>4768</v>
      </c>
      <c r="B4244" t="s">
        <v>806</v>
      </c>
      <c r="C4244" t="s">
        <v>5944</v>
      </c>
      <c r="J4244" t="s">
        <v>1457</v>
      </c>
      <c r="K4244">
        <v>0</v>
      </c>
      <c r="N4244" t="b">
        <v>1</v>
      </c>
      <c r="O4244" t="b">
        <v>0</v>
      </c>
      <c r="P4244" t="b">
        <v>0</v>
      </c>
      <c r="Q4244">
        <v>9</v>
      </c>
      <c r="R4244">
        <v>9</v>
      </c>
      <c r="S4244">
        <v>1</v>
      </c>
      <c r="T4244">
        <v>2</v>
      </c>
      <c r="U4244" t="b">
        <v>1</v>
      </c>
      <c r="V4244" t="s">
        <v>1110</v>
      </c>
      <c r="W4244" t="s">
        <v>5613</v>
      </c>
      <c r="X4244" t="s">
        <v>14743</v>
      </c>
      <c r="Y4244">
        <v>34</v>
      </c>
      <c r="Z4244">
        <v>34</v>
      </c>
      <c r="AA4244">
        <v>8</v>
      </c>
      <c r="AB4244">
        <v>8</v>
      </c>
      <c r="AC4244">
        <v>44</v>
      </c>
    </row>
    <row r="4245" spans="1:29">
      <c r="A4245">
        <v>4769</v>
      </c>
      <c r="B4245" t="s">
        <v>806</v>
      </c>
      <c r="C4245" t="s">
        <v>5945</v>
      </c>
      <c r="J4245" t="s">
        <v>1457</v>
      </c>
      <c r="K4245">
        <v>0</v>
      </c>
      <c r="N4245" t="b">
        <v>1</v>
      </c>
      <c r="O4245" t="b">
        <v>0</v>
      </c>
      <c r="P4245" t="b">
        <v>0</v>
      </c>
      <c r="Q4245">
        <v>9</v>
      </c>
      <c r="R4245">
        <v>9</v>
      </c>
      <c r="S4245">
        <v>1</v>
      </c>
      <c r="T4245">
        <v>2</v>
      </c>
      <c r="U4245" t="b">
        <v>1</v>
      </c>
      <c r="V4245" t="s">
        <v>1110</v>
      </c>
      <c r="W4245" t="s">
        <v>5613</v>
      </c>
      <c r="X4245" t="s">
        <v>14744</v>
      </c>
      <c r="Y4245">
        <v>35</v>
      </c>
      <c r="Z4245">
        <v>35</v>
      </c>
      <c r="AA4245">
        <v>8</v>
      </c>
      <c r="AB4245">
        <v>8</v>
      </c>
      <c r="AC4245">
        <v>44</v>
      </c>
    </row>
    <row r="4246" spans="1:29">
      <c r="A4246">
        <v>4770</v>
      </c>
      <c r="B4246" t="s">
        <v>806</v>
      </c>
      <c r="C4246" t="s">
        <v>5946</v>
      </c>
      <c r="J4246" t="s">
        <v>1457</v>
      </c>
      <c r="K4246">
        <v>0</v>
      </c>
      <c r="N4246" t="b">
        <v>1</v>
      </c>
      <c r="O4246" t="b">
        <v>0</v>
      </c>
      <c r="P4246" t="b">
        <v>0</v>
      </c>
      <c r="Q4246">
        <v>9</v>
      </c>
      <c r="R4246">
        <v>9</v>
      </c>
      <c r="S4246">
        <v>1</v>
      </c>
      <c r="T4246">
        <v>2</v>
      </c>
      <c r="U4246" t="b">
        <v>1</v>
      </c>
      <c r="V4246" t="s">
        <v>1110</v>
      </c>
      <c r="W4246" t="s">
        <v>5613</v>
      </c>
      <c r="X4246" t="s">
        <v>14745</v>
      </c>
      <c r="Y4246">
        <v>36</v>
      </c>
      <c r="Z4246">
        <v>36</v>
      </c>
      <c r="AA4246">
        <v>8</v>
      </c>
      <c r="AB4246">
        <v>8</v>
      </c>
      <c r="AC4246">
        <v>44</v>
      </c>
    </row>
    <row r="4247" spans="1:29">
      <c r="A4247">
        <v>4771</v>
      </c>
      <c r="B4247" t="s">
        <v>806</v>
      </c>
      <c r="C4247" t="s">
        <v>5947</v>
      </c>
      <c r="J4247" t="s">
        <v>1457</v>
      </c>
      <c r="K4247">
        <v>0</v>
      </c>
      <c r="N4247" t="b">
        <v>1</v>
      </c>
      <c r="O4247" t="b">
        <v>0</v>
      </c>
      <c r="P4247" t="b">
        <v>0</v>
      </c>
      <c r="Q4247">
        <v>9</v>
      </c>
      <c r="R4247">
        <v>9</v>
      </c>
      <c r="S4247">
        <v>1</v>
      </c>
      <c r="T4247">
        <v>2</v>
      </c>
      <c r="U4247" t="b">
        <v>1</v>
      </c>
      <c r="V4247" t="s">
        <v>1110</v>
      </c>
      <c r="W4247" t="s">
        <v>5613</v>
      </c>
      <c r="X4247" t="s">
        <v>14605</v>
      </c>
      <c r="Y4247">
        <v>37</v>
      </c>
      <c r="Z4247">
        <v>37</v>
      </c>
      <c r="AA4247">
        <v>8</v>
      </c>
      <c r="AB4247">
        <v>8</v>
      </c>
      <c r="AC4247">
        <v>44</v>
      </c>
    </row>
    <row r="4248" spans="1:29">
      <c r="A4248">
        <v>4772</v>
      </c>
      <c r="B4248" t="s">
        <v>806</v>
      </c>
      <c r="C4248" t="s">
        <v>5948</v>
      </c>
      <c r="J4248" t="s">
        <v>1457</v>
      </c>
      <c r="K4248">
        <v>0</v>
      </c>
      <c r="N4248" t="b">
        <v>1</v>
      </c>
      <c r="O4248" t="b">
        <v>0</v>
      </c>
      <c r="P4248" t="b">
        <v>0</v>
      </c>
      <c r="Q4248">
        <v>9</v>
      </c>
      <c r="R4248">
        <v>9</v>
      </c>
      <c r="S4248">
        <v>1</v>
      </c>
      <c r="T4248">
        <v>2</v>
      </c>
      <c r="U4248" t="b">
        <v>1</v>
      </c>
      <c r="V4248" t="s">
        <v>1110</v>
      </c>
      <c r="W4248" t="s">
        <v>5613</v>
      </c>
      <c r="X4248" t="s">
        <v>14709</v>
      </c>
      <c r="Y4248">
        <v>38</v>
      </c>
      <c r="Z4248">
        <v>38</v>
      </c>
      <c r="AA4248">
        <v>8</v>
      </c>
      <c r="AB4248">
        <v>8</v>
      </c>
      <c r="AC4248">
        <v>44</v>
      </c>
    </row>
    <row r="4249" spans="1:29">
      <c r="A4249">
        <v>4773</v>
      </c>
      <c r="B4249" t="s">
        <v>806</v>
      </c>
      <c r="C4249" t="s">
        <v>5949</v>
      </c>
      <c r="J4249" t="s">
        <v>1457</v>
      </c>
      <c r="K4249">
        <v>0</v>
      </c>
      <c r="N4249" t="b">
        <v>1</v>
      </c>
      <c r="O4249" t="b">
        <v>0</v>
      </c>
      <c r="P4249" t="b">
        <v>0</v>
      </c>
      <c r="Q4249">
        <v>9</v>
      </c>
      <c r="R4249">
        <v>9</v>
      </c>
      <c r="S4249">
        <v>1</v>
      </c>
      <c r="T4249">
        <v>2</v>
      </c>
      <c r="U4249" t="b">
        <v>1</v>
      </c>
      <c r="V4249" t="s">
        <v>1110</v>
      </c>
      <c r="W4249" t="s">
        <v>5613</v>
      </c>
      <c r="X4249" t="s">
        <v>14609</v>
      </c>
      <c r="Y4249">
        <v>39</v>
      </c>
      <c r="Z4249">
        <v>39</v>
      </c>
      <c r="AA4249">
        <v>8</v>
      </c>
      <c r="AB4249">
        <v>8</v>
      </c>
      <c r="AC4249">
        <v>44</v>
      </c>
    </row>
    <row r="4250" spans="1:29">
      <c r="A4250">
        <v>4774</v>
      </c>
      <c r="B4250" t="s">
        <v>806</v>
      </c>
      <c r="C4250" t="s">
        <v>5950</v>
      </c>
      <c r="J4250" t="s">
        <v>1457</v>
      </c>
      <c r="K4250">
        <v>0</v>
      </c>
      <c r="N4250" t="b">
        <v>1</v>
      </c>
      <c r="O4250" t="b">
        <v>0</v>
      </c>
      <c r="P4250" t="b">
        <v>0</v>
      </c>
      <c r="Q4250">
        <v>9</v>
      </c>
      <c r="R4250">
        <v>9</v>
      </c>
      <c r="S4250">
        <v>1</v>
      </c>
      <c r="T4250">
        <v>2</v>
      </c>
      <c r="U4250" t="b">
        <v>1</v>
      </c>
      <c r="V4250" t="s">
        <v>1110</v>
      </c>
      <c r="W4250" t="s">
        <v>5613</v>
      </c>
      <c r="X4250" t="s">
        <v>14711</v>
      </c>
      <c r="Y4250">
        <v>40</v>
      </c>
      <c r="Z4250">
        <v>40</v>
      </c>
      <c r="AA4250">
        <v>8</v>
      </c>
      <c r="AB4250">
        <v>8</v>
      </c>
      <c r="AC4250">
        <v>44</v>
      </c>
    </row>
    <row r="4251" spans="1:29">
      <c r="A4251">
        <v>4775</v>
      </c>
      <c r="B4251" t="s">
        <v>806</v>
      </c>
      <c r="C4251" t="s">
        <v>5951</v>
      </c>
      <c r="J4251" t="s">
        <v>1457</v>
      </c>
      <c r="K4251">
        <v>0</v>
      </c>
      <c r="N4251" t="b">
        <v>1</v>
      </c>
      <c r="O4251" t="b">
        <v>0</v>
      </c>
      <c r="P4251" t="b">
        <v>0</v>
      </c>
      <c r="Q4251">
        <v>9</v>
      </c>
      <c r="R4251">
        <v>9</v>
      </c>
      <c r="S4251">
        <v>1</v>
      </c>
      <c r="T4251">
        <v>2</v>
      </c>
      <c r="U4251" t="b">
        <v>1</v>
      </c>
      <c r="V4251" t="s">
        <v>1110</v>
      </c>
      <c r="W4251" t="s">
        <v>5613</v>
      </c>
      <c r="X4251" t="s">
        <v>14713</v>
      </c>
      <c r="Y4251">
        <v>41</v>
      </c>
      <c r="Z4251">
        <v>41</v>
      </c>
      <c r="AA4251">
        <v>8</v>
      </c>
      <c r="AB4251">
        <v>8</v>
      </c>
      <c r="AC4251">
        <v>44</v>
      </c>
    </row>
    <row r="4252" spans="1:29">
      <c r="A4252">
        <v>4776</v>
      </c>
      <c r="B4252" t="s">
        <v>806</v>
      </c>
      <c r="C4252" t="s">
        <v>5952</v>
      </c>
      <c r="J4252" t="s">
        <v>1457</v>
      </c>
      <c r="K4252">
        <v>0</v>
      </c>
      <c r="N4252" t="b">
        <v>1</v>
      </c>
      <c r="O4252" t="b">
        <v>0</v>
      </c>
      <c r="P4252" t="b">
        <v>0</v>
      </c>
      <c r="Q4252">
        <v>9</v>
      </c>
      <c r="R4252">
        <v>9</v>
      </c>
      <c r="S4252">
        <v>1</v>
      </c>
      <c r="T4252">
        <v>2</v>
      </c>
      <c r="U4252" t="b">
        <v>1</v>
      </c>
      <c r="V4252" t="s">
        <v>1110</v>
      </c>
      <c r="W4252" t="s">
        <v>5613</v>
      </c>
      <c r="X4252" t="s">
        <v>14613</v>
      </c>
      <c r="Y4252">
        <v>42</v>
      </c>
      <c r="Z4252">
        <v>42</v>
      </c>
      <c r="AA4252">
        <v>8</v>
      </c>
      <c r="AB4252">
        <v>8</v>
      </c>
      <c r="AC4252">
        <v>44</v>
      </c>
    </row>
    <row r="4253" spans="1:29">
      <c r="A4253">
        <v>4777</v>
      </c>
      <c r="B4253" t="s">
        <v>806</v>
      </c>
      <c r="C4253" t="s">
        <v>5953</v>
      </c>
      <c r="J4253" t="s">
        <v>1457</v>
      </c>
      <c r="K4253">
        <v>0</v>
      </c>
      <c r="N4253" t="b">
        <v>1</v>
      </c>
      <c r="O4253" t="b">
        <v>0</v>
      </c>
      <c r="P4253" t="b">
        <v>0</v>
      </c>
      <c r="Q4253">
        <v>9</v>
      </c>
      <c r="R4253">
        <v>9</v>
      </c>
      <c r="S4253">
        <v>1</v>
      </c>
      <c r="T4253">
        <v>2</v>
      </c>
      <c r="U4253" t="b">
        <v>1</v>
      </c>
      <c r="V4253" t="s">
        <v>1110</v>
      </c>
      <c r="W4253" t="s">
        <v>5613</v>
      </c>
      <c r="X4253" t="s">
        <v>14617</v>
      </c>
      <c r="Y4253">
        <v>43</v>
      </c>
      <c r="Z4253">
        <v>43</v>
      </c>
      <c r="AA4253">
        <v>8</v>
      </c>
      <c r="AB4253">
        <v>8</v>
      </c>
      <c r="AC4253">
        <v>44</v>
      </c>
    </row>
    <row r="4254" spans="1:29">
      <c r="A4254">
        <v>4778</v>
      </c>
      <c r="B4254" t="s">
        <v>806</v>
      </c>
      <c r="C4254" t="s">
        <v>5954</v>
      </c>
      <c r="J4254" t="s">
        <v>1457</v>
      </c>
      <c r="K4254">
        <v>0</v>
      </c>
      <c r="N4254" t="b">
        <v>1</v>
      </c>
      <c r="O4254" t="b">
        <v>0</v>
      </c>
      <c r="P4254" t="b">
        <v>0</v>
      </c>
      <c r="Q4254">
        <v>9</v>
      </c>
      <c r="R4254">
        <v>9</v>
      </c>
      <c r="S4254">
        <v>1</v>
      </c>
      <c r="T4254">
        <v>2</v>
      </c>
      <c r="U4254" t="b">
        <v>1</v>
      </c>
      <c r="V4254" t="s">
        <v>1110</v>
      </c>
      <c r="W4254" t="s">
        <v>5613</v>
      </c>
      <c r="X4254" t="s">
        <v>14715</v>
      </c>
      <c r="Y4254">
        <v>44</v>
      </c>
      <c r="Z4254">
        <v>44</v>
      </c>
      <c r="AA4254">
        <v>8</v>
      </c>
      <c r="AB4254">
        <v>8</v>
      </c>
      <c r="AC4254">
        <v>44</v>
      </c>
    </row>
    <row r="4255" spans="1:29">
      <c r="A4255">
        <v>4779</v>
      </c>
      <c r="B4255" t="s">
        <v>806</v>
      </c>
      <c r="C4255" t="s">
        <v>5955</v>
      </c>
      <c r="J4255" t="s">
        <v>1457</v>
      </c>
      <c r="K4255">
        <v>0</v>
      </c>
      <c r="N4255" t="b">
        <v>1</v>
      </c>
      <c r="O4255" t="b">
        <v>0</v>
      </c>
      <c r="P4255" t="b">
        <v>0</v>
      </c>
      <c r="Q4255">
        <v>9</v>
      </c>
      <c r="R4255">
        <v>9</v>
      </c>
      <c r="S4255">
        <v>1</v>
      </c>
      <c r="T4255">
        <v>2</v>
      </c>
      <c r="U4255" t="b">
        <v>1</v>
      </c>
      <c r="V4255" t="s">
        <v>1110</v>
      </c>
      <c r="W4255" t="s">
        <v>5613</v>
      </c>
      <c r="X4255" t="s">
        <v>14717</v>
      </c>
      <c r="Y4255">
        <v>45</v>
      </c>
      <c r="Z4255">
        <v>45</v>
      </c>
      <c r="AA4255">
        <v>8</v>
      </c>
      <c r="AB4255">
        <v>8</v>
      </c>
      <c r="AC4255">
        <v>44</v>
      </c>
    </row>
    <row r="4256" spans="1:29">
      <c r="A4256">
        <v>4780</v>
      </c>
      <c r="B4256" t="s">
        <v>806</v>
      </c>
      <c r="C4256" t="s">
        <v>5956</v>
      </c>
      <c r="J4256" t="s">
        <v>1457</v>
      </c>
      <c r="K4256">
        <v>0</v>
      </c>
      <c r="N4256" t="b">
        <v>1</v>
      </c>
      <c r="O4256" t="b">
        <v>0</v>
      </c>
      <c r="P4256" t="b">
        <v>0</v>
      </c>
      <c r="Q4256">
        <v>9</v>
      </c>
      <c r="R4256">
        <v>9</v>
      </c>
      <c r="S4256">
        <v>1</v>
      </c>
      <c r="T4256">
        <v>2</v>
      </c>
      <c r="U4256" t="b">
        <v>1</v>
      </c>
      <c r="V4256" t="s">
        <v>1110</v>
      </c>
      <c r="W4256" t="s">
        <v>5613</v>
      </c>
      <c r="X4256" t="s">
        <v>14719</v>
      </c>
      <c r="Y4256">
        <v>46</v>
      </c>
      <c r="Z4256">
        <v>46</v>
      </c>
      <c r="AA4256">
        <v>8</v>
      </c>
      <c r="AB4256">
        <v>8</v>
      </c>
      <c r="AC4256">
        <v>44</v>
      </c>
    </row>
    <row r="4257" spans="1:29">
      <c r="A4257">
        <v>4781</v>
      </c>
      <c r="B4257" t="s">
        <v>806</v>
      </c>
      <c r="C4257" t="s">
        <v>5957</v>
      </c>
      <c r="J4257" t="s">
        <v>1457</v>
      </c>
      <c r="K4257">
        <v>0</v>
      </c>
      <c r="N4257" t="b">
        <v>1</v>
      </c>
      <c r="O4257" t="b">
        <v>0</v>
      </c>
      <c r="P4257" t="b">
        <v>0</v>
      </c>
      <c r="Q4257">
        <v>9</v>
      </c>
      <c r="R4257">
        <v>9</v>
      </c>
      <c r="S4257">
        <v>1</v>
      </c>
      <c r="T4257">
        <v>2</v>
      </c>
      <c r="U4257" t="b">
        <v>1</v>
      </c>
      <c r="V4257" t="s">
        <v>1110</v>
      </c>
      <c r="W4257" t="s">
        <v>5613</v>
      </c>
      <c r="X4257" t="s">
        <v>14721</v>
      </c>
      <c r="Y4257">
        <v>47</v>
      </c>
      <c r="Z4257">
        <v>47</v>
      </c>
      <c r="AA4257">
        <v>8</v>
      </c>
      <c r="AB4257">
        <v>8</v>
      </c>
      <c r="AC4257">
        <v>44</v>
      </c>
    </row>
    <row r="4258" spans="1:29">
      <c r="A4258">
        <v>4782</v>
      </c>
      <c r="B4258" t="s">
        <v>806</v>
      </c>
      <c r="C4258" t="s">
        <v>5958</v>
      </c>
      <c r="J4258" t="s">
        <v>1457</v>
      </c>
      <c r="K4258">
        <v>0</v>
      </c>
      <c r="N4258" t="b">
        <v>1</v>
      </c>
      <c r="O4258" t="b">
        <v>0</v>
      </c>
      <c r="P4258" t="b">
        <v>0</v>
      </c>
      <c r="Q4258">
        <v>9</v>
      </c>
      <c r="R4258">
        <v>9</v>
      </c>
      <c r="S4258">
        <v>1</v>
      </c>
      <c r="T4258">
        <v>2</v>
      </c>
      <c r="U4258" t="b">
        <v>1</v>
      </c>
      <c r="V4258" t="s">
        <v>1110</v>
      </c>
      <c r="W4258" t="s">
        <v>5613</v>
      </c>
      <c r="X4258" t="s">
        <v>14723</v>
      </c>
      <c r="Y4258">
        <v>48</v>
      </c>
      <c r="Z4258">
        <v>48</v>
      </c>
      <c r="AA4258">
        <v>8</v>
      </c>
      <c r="AB4258">
        <v>8</v>
      </c>
      <c r="AC4258">
        <v>44</v>
      </c>
    </row>
    <row r="4259" spans="1:29">
      <c r="A4259">
        <v>4783</v>
      </c>
      <c r="B4259" t="s">
        <v>806</v>
      </c>
      <c r="C4259" t="s">
        <v>5959</v>
      </c>
      <c r="J4259" t="s">
        <v>1457</v>
      </c>
      <c r="K4259">
        <v>0</v>
      </c>
      <c r="N4259" t="b">
        <v>1</v>
      </c>
      <c r="O4259" t="b">
        <v>0</v>
      </c>
      <c r="P4259" t="b">
        <v>0</v>
      </c>
      <c r="Q4259">
        <v>9</v>
      </c>
      <c r="R4259">
        <v>9</v>
      </c>
      <c r="S4259">
        <v>1</v>
      </c>
      <c r="T4259">
        <v>2</v>
      </c>
      <c r="U4259" t="b">
        <v>1</v>
      </c>
      <c r="V4259" t="s">
        <v>1110</v>
      </c>
      <c r="W4259" t="s">
        <v>5613</v>
      </c>
      <c r="X4259" t="s">
        <v>14725</v>
      </c>
      <c r="Y4259">
        <v>49</v>
      </c>
      <c r="Z4259">
        <v>49</v>
      </c>
      <c r="AA4259">
        <v>8</v>
      </c>
      <c r="AB4259">
        <v>8</v>
      </c>
      <c r="AC4259">
        <v>44</v>
      </c>
    </row>
    <row r="4260" spans="1:29">
      <c r="A4260">
        <v>4784</v>
      </c>
      <c r="B4260" t="s">
        <v>806</v>
      </c>
      <c r="C4260" t="s">
        <v>5960</v>
      </c>
      <c r="J4260" t="s">
        <v>1457</v>
      </c>
      <c r="K4260">
        <v>0</v>
      </c>
      <c r="N4260" t="b">
        <v>1</v>
      </c>
      <c r="O4260" t="b">
        <v>0</v>
      </c>
      <c r="P4260" t="b">
        <v>0</v>
      </c>
      <c r="Q4260">
        <v>9</v>
      </c>
      <c r="R4260">
        <v>9</v>
      </c>
      <c r="S4260">
        <v>1</v>
      </c>
      <c r="T4260">
        <v>2</v>
      </c>
      <c r="U4260" t="b">
        <v>1</v>
      </c>
      <c r="V4260" t="s">
        <v>1110</v>
      </c>
      <c r="W4260" t="s">
        <v>5613</v>
      </c>
      <c r="X4260" t="s">
        <v>14727</v>
      </c>
      <c r="Y4260">
        <v>50</v>
      </c>
      <c r="Z4260">
        <v>50</v>
      </c>
      <c r="AA4260">
        <v>8</v>
      </c>
      <c r="AB4260">
        <v>8</v>
      </c>
      <c r="AC4260">
        <v>44</v>
      </c>
    </row>
    <row r="4261" spans="1:29">
      <c r="A4261">
        <v>4785</v>
      </c>
      <c r="B4261" t="s">
        <v>806</v>
      </c>
      <c r="C4261" t="s">
        <v>5961</v>
      </c>
      <c r="J4261" t="s">
        <v>1457</v>
      </c>
      <c r="K4261">
        <v>0</v>
      </c>
      <c r="N4261" t="b">
        <v>1</v>
      </c>
      <c r="O4261" t="b">
        <v>0</v>
      </c>
      <c r="P4261" t="b">
        <v>0</v>
      </c>
      <c r="Q4261">
        <v>9</v>
      </c>
      <c r="R4261">
        <v>9</v>
      </c>
      <c r="S4261">
        <v>1</v>
      </c>
      <c r="T4261">
        <v>2</v>
      </c>
      <c r="U4261" t="b">
        <v>1</v>
      </c>
      <c r="V4261" t="s">
        <v>1110</v>
      </c>
      <c r="W4261" t="s">
        <v>5613</v>
      </c>
      <c r="X4261" t="s">
        <v>14729</v>
      </c>
      <c r="Y4261">
        <v>51</v>
      </c>
      <c r="Z4261">
        <v>51</v>
      </c>
      <c r="AA4261">
        <v>8</v>
      </c>
      <c r="AB4261">
        <v>8</v>
      </c>
      <c r="AC4261">
        <v>44</v>
      </c>
    </row>
    <row r="4262" spans="1:29">
      <c r="A4262">
        <v>4786</v>
      </c>
      <c r="B4262" t="s">
        <v>806</v>
      </c>
      <c r="C4262" t="s">
        <v>5962</v>
      </c>
      <c r="J4262" t="s">
        <v>1457</v>
      </c>
      <c r="K4262">
        <v>0</v>
      </c>
      <c r="N4262" t="b">
        <v>1</v>
      </c>
      <c r="O4262" t="b">
        <v>0</v>
      </c>
      <c r="P4262" t="b">
        <v>0</v>
      </c>
      <c r="Q4262">
        <v>9</v>
      </c>
      <c r="R4262">
        <v>9</v>
      </c>
      <c r="S4262">
        <v>1</v>
      </c>
      <c r="T4262">
        <v>2</v>
      </c>
      <c r="U4262" t="b">
        <v>1</v>
      </c>
      <c r="V4262" t="s">
        <v>1110</v>
      </c>
      <c r="W4262" t="s">
        <v>5613</v>
      </c>
      <c r="X4262" t="s">
        <v>14801</v>
      </c>
      <c r="Y4262">
        <v>52</v>
      </c>
      <c r="Z4262">
        <v>52</v>
      </c>
      <c r="AA4262">
        <v>8</v>
      </c>
      <c r="AB4262">
        <v>8</v>
      </c>
      <c r="AC4262">
        <v>44</v>
      </c>
    </row>
    <row r="4263" spans="1:29">
      <c r="A4263">
        <v>4787</v>
      </c>
      <c r="B4263" t="s">
        <v>806</v>
      </c>
      <c r="C4263" t="s">
        <v>5963</v>
      </c>
      <c r="J4263" t="s">
        <v>1457</v>
      </c>
      <c r="K4263">
        <v>0</v>
      </c>
      <c r="N4263" t="b">
        <v>1</v>
      </c>
      <c r="O4263" t="b">
        <v>0</v>
      </c>
      <c r="P4263" t="b">
        <v>0</v>
      </c>
      <c r="Q4263">
        <v>9</v>
      </c>
      <c r="R4263">
        <v>9</v>
      </c>
      <c r="S4263">
        <v>1</v>
      </c>
      <c r="T4263">
        <v>2</v>
      </c>
      <c r="U4263" t="b">
        <v>1</v>
      </c>
      <c r="V4263" t="s">
        <v>1110</v>
      </c>
      <c r="W4263" t="s">
        <v>5613</v>
      </c>
      <c r="X4263" t="s">
        <v>14805</v>
      </c>
      <c r="Y4263">
        <v>53</v>
      </c>
      <c r="Z4263">
        <v>53</v>
      </c>
      <c r="AA4263">
        <v>8</v>
      </c>
      <c r="AB4263">
        <v>8</v>
      </c>
      <c r="AC4263">
        <v>44</v>
      </c>
    </row>
    <row r="4264" spans="1:29">
      <c r="A4264">
        <v>4788</v>
      </c>
      <c r="B4264" t="s">
        <v>806</v>
      </c>
      <c r="C4264" t="s">
        <v>5964</v>
      </c>
      <c r="J4264" t="s">
        <v>1457</v>
      </c>
      <c r="K4264">
        <v>0</v>
      </c>
      <c r="N4264" t="b">
        <v>1</v>
      </c>
      <c r="O4264" t="b">
        <v>0</v>
      </c>
      <c r="P4264" t="b">
        <v>0</v>
      </c>
      <c r="Q4264">
        <v>9</v>
      </c>
      <c r="R4264">
        <v>9</v>
      </c>
      <c r="S4264">
        <v>1</v>
      </c>
      <c r="T4264">
        <v>2</v>
      </c>
      <c r="U4264" t="b">
        <v>1</v>
      </c>
      <c r="V4264" t="s">
        <v>1110</v>
      </c>
      <c r="W4264" t="s">
        <v>5613</v>
      </c>
      <c r="X4264" t="s">
        <v>14809</v>
      </c>
      <c r="Y4264">
        <v>54</v>
      </c>
      <c r="Z4264">
        <v>54</v>
      </c>
      <c r="AA4264">
        <v>8</v>
      </c>
      <c r="AB4264">
        <v>8</v>
      </c>
      <c r="AC4264">
        <v>44</v>
      </c>
    </row>
    <row r="4265" spans="1:29">
      <c r="A4265">
        <v>4789</v>
      </c>
      <c r="B4265" t="s">
        <v>806</v>
      </c>
      <c r="C4265" t="s">
        <v>5965</v>
      </c>
      <c r="J4265" t="s">
        <v>1457</v>
      </c>
      <c r="K4265">
        <v>0</v>
      </c>
      <c r="N4265" t="b">
        <v>1</v>
      </c>
      <c r="O4265" t="b">
        <v>0</v>
      </c>
      <c r="P4265" t="b">
        <v>0</v>
      </c>
      <c r="Q4265">
        <v>9</v>
      </c>
      <c r="R4265">
        <v>9</v>
      </c>
      <c r="S4265">
        <v>1</v>
      </c>
      <c r="T4265">
        <v>2</v>
      </c>
      <c r="U4265" t="b">
        <v>1</v>
      </c>
      <c r="V4265" t="s">
        <v>1110</v>
      </c>
      <c r="W4265" t="s">
        <v>5613</v>
      </c>
      <c r="X4265" t="s">
        <v>15440</v>
      </c>
      <c r="Y4265">
        <v>55</v>
      </c>
      <c r="Z4265">
        <v>55</v>
      </c>
      <c r="AA4265">
        <v>8</v>
      </c>
      <c r="AB4265">
        <v>8</v>
      </c>
      <c r="AC4265">
        <v>44</v>
      </c>
    </row>
    <row r="4266" spans="1:29">
      <c r="A4266">
        <v>4790</v>
      </c>
      <c r="B4266" t="s">
        <v>806</v>
      </c>
      <c r="C4266" t="s">
        <v>5966</v>
      </c>
      <c r="J4266" t="s">
        <v>1457</v>
      </c>
      <c r="K4266">
        <v>0</v>
      </c>
      <c r="N4266" t="b">
        <v>1</v>
      </c>
      <c r="O4266" t="b">
        <v>0</v>
      </c>
      <c r="P4266" t="b">
        <v>0</v>
      </c>
      <c r="Q4266">
        <v>9</v>
      </c>
      <c r="R4266">
        <v>9</v>
      </c>
      <c r="S4266">
        <v>1</v>
      </c>
      <c r="T4266">
        <v>2</v>
      </c>
      <c r="U4266" t="b">
        <v>1</v>
      </c>
      <c r="V4266" t="s">
        <v>1110</v>
      </c>
      <c r="W4266" t="s">
        <v>5613</v>
      </c>
      <c r="X4266" t="s">
        <v>14887</v>
      </c>
      <c r="Y4266">
        <v>56</v>
      </c>
      <c r="Z4266">
        <v>56</v>
      </c>
      <c r="AA4266">
        <v>8</v>
      </c>
      <c r="AB4266">
        <v>8</v>
      </c>
      <c r="AC4266">
        <v>44</v>
      </c>
    </row>
    <row r="4267" spans="1:29">
      <c r="A4267">
        <v>4791</v>
      </c>
      <c r="B4267" t="s">
        <v>806</v>
      </c>
      <c r="C4267" t="s">
        <v>5967</v>
      </c>
      <c r="J4267" t="s">
        <v>1457</v>
      </c>
      <c r="K4267">
        <v>0</v>
      </c>
      <c r="N4267" t="b">
        <v>1</v>
      </c>
      <c r="O4267" t="b">
        <v>0</v>
      </c>
      <c r="P4267" t="b">
        <v>0</v>
      </c>
      <c r="Q4267">
        <v>9</v>
      </c>
      <c r="R4267">
        <v>9</v>
      </c>
      <c r="S4267">
        <v>1</v>
      </c>
      <c r="T4267">
        <v>2</v>
      </c>
      <c r="U4267" t="b">
        <v>1</v>
      </c>
      <c r="V4267" t="s">
        <v>1110</v>
      </c>
      <c r="W4267" t="s">
        <v>5613</v>
      </c>
      <c r="X4267" t="s">
        <v>14888</v>
      </c>
      <c r="Y4267">
        <v>57</v>
      </c>
      <c r="Z4267">
        <v>57</v>
      </c>
      <c r="AA4267">
        <v>8</v>
      </c>
      <c r="AB4267">
        <v>8</v>
      </c>
      <c r="AC4267">
        <v>44</v>
      </c>
    </row>
    <row r="4268" spans="1:29">
      <c r="A4268">
        <v>4792</v>
      </c>
      <c r="B4268" t="s">
        <v>806</v>
      </c>
      <c r="C4268" t="s">
        <v>5968</v>
      </c>
      <c r="J4268" t="s">
        <v>1457</v>
      </c>
      <c r="K4268">
        <v>0</v>
      </c>
      <c r="N4268" t="b">
        <v>1</v>
      </c>
      <c r="O4268" t="b">
        <v>0</v>
      </c>
      <c r="P4268" t="b">
        <v>0</v>
      </c>
      <c r="Q4268">
        <v>9</v>
      </c>
      <c r="R4268">
        <v>9</v>
      </c>
      <c r="S4268">
        <v>1</v>
      </c>
      <c r="T4268">
        <v>2</v>
      </c>
      <c r="U4268" t="b">
        <v>1</v>
      </c>
      <c r="V4268" t="s">
        <v>1110</v>
      </c>
      <c r="W4268" t="s">
        <v>5613</v>
      </c>
      <c r="X4268" t="s">
        <v>14889</v>
      </c>
      <c r="Y4268">
        <v>58</v>
      </c>
      <c r="Z4268">
        <v>58</v>
      </c>
      <c r="AA4268">
        <v>8</v>
      </c>
      <c r="AB4268">
        <v>8</v>
      </c>
      <c r="AC4268">
        <v>44</v>
      </c>
    </row>
    <row r="4269" spans="1:29">
      <c r="A4269">
        <v>4793</v>
      </c>
      <c r="B4269" t="s">
        <v>806</v>
      </c>
      <c r="C4269" t="s">
        <v>5969</v>
      </c>
      <c r="J4269" t="s">
        <v>1457</v>
      </c>
      <c r="K4269">
        <v>0</v>
      </c>
      <c r="N4269" t="b">
        <v>1</v>
      </c>
      <c r="O4269" t="b">
        <v>0</v>
      </c>
      <c r="P4269" t="b">
        <v>0</v>
      </c>
      <c r="Q4269">
        <v>9</v>
      </c>
      <c r="R4269">
        <v>9</v>
      </c>
      <c r="S4269">
        <v>1</v>
      </c>
      <c r="T4269">
        <v>2</v>
      </c>
      <c r="U4269" t="b">
        <v>1</v>
      </c>
      <c r="V4269" t="s">
        <v>1110</v>
      </c>
      <c r="W4269" t="s">
        <v>5613</v>
      </c>
      <c r="X4269" t="s">
        <v>14890</v>
      </c>
      <c r="Y4269">
        <v>59</v>
      </c>
      <c r="Z4269">
        <v>59</v>
      </c>
      <c r="AA4269">
        <v>8</v>
      </c>
      <c r="AB4269">
        <v>8</v>
      </c>
      <c r="AC4269">
        <v>44</v>
      </c>
    </row>
    <row r="4270" spans="1:29">
      <c r="A4270">
        <v>4794</v>
      </c>
      <c r="B4270" t="s">
        <v>806</v>
      </c>
      <c r="C4270" t="s">
        <v>5970</v>
      </c>
      <c r="J4270" t="s">
        <v>1457</v>
      </c>
      <c r="K4270">
        <v>0</v>
      </c>
      <c r="N4270" t="b">
        <v>1</v>
      </c>
      <c r="O4270" t="b">
        <v>0</v>
      </c>
      <c r="P4270" t="b">
        <v>0</v>
      </c>
      <c r="Q4270">
        <v>9</v>
      </c>
      <c r="R4270">
        <v>9</v>
      </c>
      <c r="S4270">
        <v>1</v>
      </c>
      <c r="T4270">
        <v>2</v>
      </c>
      <c r="U4270" t="b">
        <v>1</v>
      </c>
      <c r="V4270" t="s">
        <v>1110</v>
      </c>
      <c r="W4270" t="s">
        <v>5613</v>
      </c>
      <c r="X4270" t="s">
        <v>14891</v>
      </c>
      <c r="Y4270">
        <v>60</v>
      </c>
      <c r="Z4270">
        <v>60</v>
      </c>
      <c r="AA4270">
        <v>8</v>
      </c>
      <c r="AB4270">
        <v>8</v>
      </c>
      <c r="AC4270">
        <v>44</v>
      </c>
    </row>
    <row r="4271" spans="1:29">
      <c r="A4271">
        <v>4795</v>
      </c>
      <c r="B4271" t="s">
        <v>806</v>
      </c>
      <c r="C4271" t="s">
        <v>5971</v>
      </c>
      <c r="J4271" t="s">
        <v>1457</v>
      </c>
      <c r="K4271">
        <v>0</v>
      </c>
      <c r="N4271" t="b">
        <v>1</v>
      </c>
      <c r="O4271" t="b">
        <v>0</v>
      </c>
      <c r="P4271" t="b">
        <v>0</v>
      </c>
      <c r="Q4271">
        <v>9</v>
      </c>
      <c r="R4271">
        <v>9</v>
      </c>
      <c r="S4271">
        <v>1</v>
      </c>
      <c r="T4271">
        <v>2</v>
      </c>
      <c r="U4271" t="b">
        <v>1</v>
      </c>
      <c r="V4271" t="s">
        <v>1110</v>
      </c>
      <c r="W4271" t="s">
        <v>5613</v>
      </c>
      <c r="X4271" t="s">
        <v>14892</v>
      </c>
      <c r="Y4271">
        <v>61</v>
      </c>
      <c r="Z4271">
        <v>61</v>
      </c>
      <c r="AA4271">
        <v>8</v>
      </c>
      <c r="AB4271">
        <v>8</v>
      </c>
      <c r="AC4271">
        <v>44</v>
      </c>
    </row>
    <row r="4272" spans="1:29">
      <c r="A4272">
        <v>4796</v>
      </c>
      <c r="B4272" t="s">
        <v>806</v>
      </c>
      <c r="C4272" t="s">
        <v>5972</v>
      </c>
      <c r="J4272" t="s">
        <v>1457</v>
      </c>
      <c r="K4272">
        <v>0</v>
      </c>
      <c r="N4272" t="b">
        <v>1</v>
      </c>
      <c r="O4272" t="b">
        <v>0</v>
      </c>
      <c r="P4272" t="b">
        <v>0</v>
      </c>
      <c r="Q4272">
        <v>9</v>
      </c>
      <c r="R4272">
        <v>9</v>
      </c>
      <c r="S4272">
        <v>1</v>
      </c>
      <c r="T4272">
        <v>2</v>
      </c>
      <c r="U4272" t="b">
        <v>1</v>
      </c>
      <c r="V4272" t="s">
        <v>1110</v>
      </c>
      <c r="W4272" t="s">
        <v>5613</v>
      </c>
      <c r="X4272" t="s">
        <v>14893</v>
      </c>
      <c r="Y4272">
        <v>62</v>
      </c>
      <c r="Z4272">
        <v>62</v>
      </c>
      <c r="AA4272">
        <v>8</v>
      </c>
      <c r="AB4272">
        <v>8</v>
      </c>
      <c r="AC4272">
        <v>44</v>
      </c>
    </row>
    <row r="4273" spans="1:29">
      <c r="A4273">
        <v>4797</v>
      </c>
      <c r="B4273" t="s">
        <v>806</v>
      </c>
      <c r="C4273" t="s">
        <v>5973</v>
      </c>
      <c r="J4273" t="s">
        <v>1457</v>
      </c>
      <c r="K4273">
        <v>0</v>
      </c>
      <c r="N4273" t="b">
        <v>1</v>
      </c>
      <c r="O4273" t="b">
        <v>0</v>
      </c>
      <c r="P4273" t="b">
        <v>0</v>
      </c>
      <c r="Q4273">
        <v>9</v>
      </c>
      <c r="R4273">
        <v>9</v>
      </c>
      <c r="S4273">
        <v>1</v>
      </c>
      <c r="T4273">
        <v>2</v>
      </c>
      <c r="U4273" t="b">
        <v>1</v>
      </c>
      <c r="V4273" t="s">
        <v>1110</v>
      </c>
      <c r="W4273" t="s">
        <v>5613</v>
      </c>
      <c r="X4273" t="s">
        <v>14894</v>
      </c>
      <c r="Y4273">
        <v>63</v>
      </c>
      <c r="Z4273">
        <v>63</v>
      </c>
      <c r="AA4273">
        <v>8</v>
      </c>
      <c r="AB4273">
        <v>8</v>
      </c>
      <c r="AC4273">
        <v>44</v>
      </c>
    </row>
    <row r="4274" spans="1:29">
      <c r="A4274">
        <v>4798</v>
      </c>
      <c r="B4274" t="s">
        <v>806</v>
      </c>
      <c r="C4274" t="s">
        <v>5974</v>
      </c>
      <c r="J4274" t="s">
        <v>1457</v>
      </c>
      <c r="K4274">
        <v>0</v>
      </c>
      <c r="N4274" t="b">
        <v>1</v>
      </c>
      <c r="O4274" t="b">
        <v>0</v>
      </c>
      <c r="P4274" t="b">
        <v>0</v>
      </c>
      <c r="Q4274">
        <v>9</v>
      </c>
      <c r="R4274">
        <v>9</v>
      </c>
      <c r="S4274">
        <v>1</v>
      </c>
      <c r="T4274">
        <v>2</v>
      </c>
      <c r="U4274" t="b">
        <v>1</v>
      </c>
      <c r="V4274" t="s">
        <v>1110</v>
      </c>
      <c r="W4274" t="s">
        <v>5613</v>
      </c>
      <c r="X4274" t="s">
        <v>14895</v>
      </c>
      <c r="Y4274">
        <v>64</v>
      </c>
      <c r="Z4274">
        <v>64</v>
      </c>
      <c r="AA4274">
        <v>8</v>
      </c>
      <c r="AB4274">
        <v>8</v>
      </c>
      <c r="AC4274">
        <v>44</v>
      </c>
    </row>
    <row r="4275" spans="1:29">
      <c r="A4275">
        <v>4799</v>
      </c>
      <c r="B4275" t="s">
        <v>806</v>
      </c>
      <c r="C4275" t="s">
        <v>5975</v>
      </c>
      <c r="J4275" t="s">
        <v>1457</v>
      </c>
      <c r="K4275">
        <v>0</v>
      </c>
      <c r="N4275" t="b">
        <v>1</v>
      </c>
      <c r="O4275" t="b">
        <v>0</v>
      </c>
      <c r="P4275" t="b">
        <v>0</v>
      </c>
      <c r="Q4275">
        <v>9</v>
      </c>
      <c r="R4275">
        <v>9</v>
      </c>
      <c r="S4275">
        <v>1</v>
      </c>
      <c r="T4275">
        <v>2</v>
      </c>
      <c r="U4275" t="b">
        <v>1</v>
      </c>
      <c r="V4275" t="s">
        <v>1110</v>
      </c>
      <c r="W4275" t="s">
        <v>5613</v>
      </c>
      <c r="X4275" t="s">
        <v>14896</v>
      </c>
      <c r="Y4275">
        <v>65</v>
      </c>
      <c r="Z4275">
        <v>65</v>
      </c>
      <c r="AA4275">
        <v>8</v>
      </c>
      <c r="AB4275">
        <v>8</v>
      </c>
      <c r="AC4275">
        <v>44</v>
      </c>
    </row>
    <row r="4276" spans="1:29">
      <c r="A4276">
        <v>4800</v>
      </c>
      <c r="B4276" t="s">
        <v>806</v>
      </c>
      <c r="C4276" t="s">
        <v>5976</v>
      </c>
      <c r="J4276" t="s">
        <v>1457</v>
      </c>
      <c r="K4276">
        <v>0</v>
      </c>
      <c r="N4276" t="b">
        <v>1</v>
      </c>
      <c r="O4276" t="b">
        <v>0</v>
      </c>
      <c r="P4276" t="b">
        <v>0</v>
      </c>
      <c r="Q4276">
        <v>9</v>
      </c>
      <c r="R4276">
        <v>9</v>
      </c>
      <c r="S4276">
        <v>1</v>
      </c>
      <c r="T4276">
        <v>2</v>
      </c>
      <c r="U4276" t="b">
        <v>1</v>
      </c>
      <c r="V4276" t="s">
        <v>1110</v>
      </c>
      <c r="W4276" t="s">
        <v>5613</v>
      </c>
      <c r="X4276" t="s">
        <v>14897</v>
      </c>
      <c r="Y4276">
        <v>66</v>
      </c>
      <c r="Z4276">
        <v>66</v>
      </c>
      <c r="AA4276">
        <v>8</v>
      </c>
      <c r="AB4276">
        <v>8</v>
      </c>
      <c r="AC4276">
        <v>44</v>
      </c>
    </row>
    <row r="4277" spans="1:29">
      <c r="A4277">
        <v>4801</v>
      </c>
      <c r="B4277" t="s">
        <v>806</v>
      </c>
      <c r="C4277" t="s">
        <v>5977</v>
      </c>
      <c r="J4277" t="s">
        <v>1457</v>
      </c>
      <c r="K4277">
        <v>0</v>
      </c>
      <c r="N4277" t="b">
        <v>1</v>
      </c>
      <c r="O4277" t="b">
        <v>0</v>
      </c>
      <c r="P4277" t="b">
        <v>0</v>
      </c>
      <c r="Q4277">
        <v>9</v>
      </c>
      <c r="R4277">
        <v>9</v>
      </c>
      <c r="S4277">
        <v>1</v>
      </c>
      <c r="T4277">
        <v>2</v>
      </c>
      <c r="U4277" t="b">
        <v>1</v>
      </c>
      <c r="V4277" t="s">
        <v>1110</v>
      </c>
      <c r="W4277" t="s">
        <v>5613</v>
      </c>
      <c r="X4277" t="s">
        <v>14898</v>
      </c>
      <c r="Y4277">
        <v>67</v>
      </c>
      <c r="Z4277">
        <v>67</v>
      </c>
      <c r="AA4277">
        <v>8</v>
      </c>
      <c r="AB4277">
        <v>8</v>
      </c>
      <c r="AC4277">
        <v>44</v>
      </c>
    </row>
    <row r="4278" spans="1:29">
      <c r="A4278">
        <v>4802</v>
      </c>
      <c r="B4278" t="s">
        <v>806</v>
      </c>
      <c r="C4278" t="s">
        <v>5978</v>
      </c>
      <c r="J4278" t="s">
        <v>1457</v>
      </c>
      <c r="K4278">
        <v>0</v>
      </c>
      <c r="N4278" t="b">
        <v>1</v>
      </c>
      <c r="O4278" t="b">
        <v>0</v>
      </c>
      <c r="P4278" t="b">
        <v>0</v>
      </c>
      <c r="Q4278">
        <v>9</v>
      </c>
      <c r="R4278">
        <v>9</v>
      </c>
      <c r="S4278">
        <v>1</v>
      </c>
      <c r="T4278">
        <v>2</v>
      </c>
      <c r="U4278" t="b">
        <v>1</v>
      </c>
      <c r="V4278" t="s">
        <v>1110</v>
      </c>
      <c r="W4278" t="s">
        <v>5613</v>
      </c>
      <c r="X4278" t="s">
        <v>14899</v>
      </c>
      <c r="Y4278">
        <v>68</v>
      </c>
      <c r="Z4278">
        <v>68</v>
      </c>
      <c r="AA4278">
        <v>8</v>
      </c>
      <c r="AB4278">
        <v>8</v>
      </c>
      <c r="AC4278">
        <v>44</v>
      </c>
    </row>
    <row r="4279" spans="1:29">
      <c r="A4279">
        <v>4803</v>
      </c>
      <c r="B4279" t="s">
        <v>806</v>
      </c>
      <c r="C4279" t="s">
        <v>5979</v>
      </c>
      <c r="J4279" t="s">
        <v>1457</v>
      </c>
      <c r="K4279">
        <v>0</v>
      </c>
      <c r="N4279" t="b">
        <v>1</v>
      </c>
      <c r="O4279" t="b">
        <v>0</v>
      </c>
      <c r="P4279" t="b">
        <v>0</v>
      </c>
      <c r="Q4279">
        <v>9</v>
      </c>
      <c r="R4279">
        <v>9</v>
      </c>
      <c r="S4279">
        <v>1</v>
      </c>
      <c r="T4279">
        <v>2</v>
      </c>
      <c r="U4279" t="b">
        <v>1</v>
      </c>
      <c r="V4279" t="s">
        <v>1110</v>
      </c>
      <c r="W4279" t="s">
        <v>5613</v>
      </c>
      <c r="X4279" t="s">
        <v>14900</v>
      </c>
      <c r="Y4279">
        <v>69</v>
      </c>
      <c r="Z4279">
        <v>69</v>
      </c>
      <c r="AA4279">
        <v>8</v>
      </c>
      <c r="AB4279">
        <v>8</v>
      </c>
      <c r="AC4279">
        <v>44</v>
      </c>
    </row>
    <row r="4280" spans="1:29">
      <c r="A4280">
        <v>4804</v>
      </c>
      <c r="B4280" t="s">
        <v>806</v>
      </c>
      <c r="C4280" t="s">
        <v>5980</v>
      </c>
      <c r="J4280" t="s">
        <v>1457</v>
      </c>
      <c r="K4280">
        <v>0</v>
      </c>
      <c r="N4280" t="b">
        <v>1</v>
      </c>
      <c r="O4280" t="b">
        <v>0</v>
      </c>
      <c r="P4280" t="b">
        <v>0</v>
      </c>
      <c r="Q4280">
        <v>9</v>
      </c>
      <c r="R4280">
        <v>9</v>
      </c>
      <c r="S4280">
        <v>1</v>
      </c>
      <c r="T4280">
        <v>2</v>
      </c>
      <c r="U4280" t="b">
        <v>1</v>
      </c>
      <c r="V4280" t="s">
        <v>1110</v>
      </c>
      <c r="W4280" t="s">
        <v>5613</v>
      </c>
      <c r="X4280" t="s">
        <v>14901</v>
      </c>
      <c r="Y4280">
        <v>70</v>
      </c>
      <c r="Z4280">
        <v>70</v>
      </c>
      <c r="AA4280">
        <v>8</v>
      </c>
      <c r="AB4280">
        <v>8</v>
      </c>
      <c r="AC4280">
        <v>44</v>
      </c>
    </row>
    <row r="4281" spans="1:29">
      <c r="A4281">
        <v>4805</v>
      </c>
      <c r="B4281" t="s">
        <v>806</v>
      </c>
      <c r="C4281" t="s">
        <v>5981</v>
      </c>
      <c r="J4281" t="s">
        <v>1457</v>
      </c>
      <c r="K4281">
        <v>0</v>
      </c>
      <c r="N4281" t="b">
        <v>1</v>
      </c>
      <c r="O4281" t="b">
        <v>0</v>
      </c>
      <c r="P4281" t="b">
        <v>0</v>
      </c>
      <c r="Q4281">
        <v>9</v>
      </c>
      <c r="R4281">
        <v>9</v>
      </c>
      <c r="S4281">
        <v>1</v>
      </c>
      <c r="T4281">
        <v>2</v>
      </c>
      <c r="U4281" t="b">
        <v>1</v>
      </c>
      <c r="V4281" t="s">
        <v>1110</v>
      </c>
      <c r="W4281" t="s">
        <v>5613</v>
      </c>
      <c r="X4281" t="s">
        <v>14902</v>
      </c>
      <c r="Y4281">
        <v>71</v>
      </c>
      <c r="Z4281">
        <v>71</v>
      </c>
      <c r="AA4281">
        <v>8</v>
      </c>
      <c r="AB4281">
        <v>8</v>
      </c>
      <c r="AC4281">
        <v>44</v>
      </c>
    </row>
    <row r="4282" spans="1:29">
      <c r="A4282">
        <v>4806</v>
      </c>
      <c r="B4282" t="s">
        <v>806</v>
      </c>
      <c r="C4282" t="s">
        <v>5982</v>
      </c>
      <c r="J4282" t="s">
        <v>1457</v>
      </c>
      <c r="K4282">
        <v>0</v>
      </c>
      <c r="N4282" t="b">
        <v>1</v>
      </c>
      <c r="O4282" t="b">
        <v>0</v>
      </c>
      <c r="P4282" t="b">
        <v>0</v>
      </c>
      <c r="Q4282">
        <v>9</v>
      </c>
      <c r="R4282">
        <v>9</v>
      </c>
      <c r="S4282">
        <v>1</v>
      </c>
      <c r="T4282">
        <v>2</v>
      </c>
      <c r="U4282" t="b">
        <v>1</v>
      </c>
      <c r="V4282" t="s">
        <v>1110</v>
      </c>
      <c r="W4282" t="s">
        <v>5613</v>
      </c>
      <c r="X4282" t="s">
        <v>14903</v>
      </c>
      <c r="Y4282">
        <v>72</v>
      </c>
      <c r="Z4282">
        <v>72</v>
      </c>
      <c r="AA4282">
        <v>8</v>
      </c>
      <c r="AB4282">
        <v>8</v>
      </c>
      <c r="AC4282">
        <v>44</v>
      </c>
    </row>
    <row r="4283" spans="1:29">
      <c r="A4283">
        <v>4807</v>
      </c>
      <c r="B4283" t="s">
        <v>806</v>
      </c>
      <c r="C4283" t="s">
        <v>5983</v>
      </c>
      <c r="J4283" t="s">
        <v>1457</v>
      </c>
      <c r="K4283">
        <v>0</v>
      </c>
      <c r="N4283" t="b">
        <v>1</v>
      </c>
      <c r="O4283" t="b">
        <v>0</v>
      </c>
      <c r="P4283" t="b">
        <v>0</v>
      </c>
      <c r="Q4283">
        <v>9</v>
      </c>
      <c r="R4283">
        <v>9</v>
      </c>
      <c r="S4283">
        <v>1</v>
      </c>
      <c r="T4283">
        <v>2</v>
      </c>
      <c r="U4283" t="b">
        <v>1</v>
      </c>
      <c r="V4283" t="s">
        <v>1110</v>
      </c>
      <c r="W4283" t="s">
        <v>5613</v>
      </c>
      <c r="X4283" t="s">
        <v>14904</v>
      </c>
      <c r="Y4283">
        <v>73</v>
      </c>
      <c r="Z4283">
        <v>73</v>
      </c>
      <c r="AA4283">
        <v>8</v>
      </c>
      <c r="AB4283">
        <v>8</v>
      </c>
      <c r="AC4283">
        <v>44</v>
      </c>
    </row>
    <row r="4284" spans="1:29">
      <c r="A4284">
        <v>4808</v>
      </c>
      <c r="B4284" t="s">
        <v>806</v>
      </c>
      <c r="C4284" t="s">
        <v>5984</v>
      </c>
      <c r="J4284" t="s">
        <v>1457</v>
      </c>
      <c r="K4284">
        <v>0</v>
      </c>
      <c r="N4284" t="b">
        <v>1</v>
      </c>
      <c r="O4284" t="b">
        <v>0</v>
      </c>
      <c r="P4284" t="b">
        <v>0</v>
      </c>
      <c r="Q4284">
        <v>9</v>
      </c>
      <c r="R4284">
        <v>9</v>
      </c>
      <c r="S4284">
        <v>1</v>
      </c>
      <c r="T4284">
        <v>2</v>
      </c>
      <c r="U4284" t="b">
        <v>1</v>
      </c>
      <c r="V4284" t="s">
        <v>1110</v>
      </c>
      <c r="W4284" t="s">
        <v>5613</v>
      </c>
      <c r="X4284" t="s">
        <v>14905</v>
      </c>
      <c r="Y4284">
        <v>74</v>
      </c>
      <c r="Z4284">
        <v>74</v>
      </c>
      <c r="AA4284">
        <v>8</v>
      </c>
      <c r="AB4284">
        <v>8</v>
      </c>
      <c r="AC4284">
        <v>44</v>
      </c>
    </row>
    <row r="4285" spans="1:29">
      <c r="A4285">
        <v>4809</v>
      </c>
      <c r="B4285" t="s">
        <v>806</v>
      </c>
      <c r="C4285" t="s">
        <v>5985</v>
      </c>
      <c r="J4285" t="s">
        <v>1457</v>
      </c>
      <c r="K4285">
        <v>0</v>
      </c>
      <c r="N4285" t="b">
        <v>1</v>
      </c>
      <c r="O4285" t="b">
        <v>0</v>
      </c>
      <c r="P4285" t="b">
        <v>0</v>
      </c>
      <c r="Q4285">
        <v>9</v>
      </c>
      <c r="R4285">
        <v>9</v>
      </c>
      <c r="S4285">
        <v>1</v>
      </c>
      <c r="T4285">
        <v>2</v>
      </c>
      <c r="U4285" t="b">
        <v>1</v>
      </c>
      <c r="V4285" t="s">
        <v>1110</v>
      </c>
      <c r="W4285" t="s">
        <v>5613</v>
      </c>
      <c r="X4285" t="s">
        <v>14906</v>
      </c>
      <c r="Y4285">
        <v>75</v>
      </c>
      <c r="Z4285">
        <v>75</v>
      </c>
      <c r="AA4285">
        <v>8</v>
      </c>
      <c r="AB4285">
        <v>8</v>
      </c>
      <c r="AC4285">
        <v>44</v>
      </c>
    </row>
    <row r="4286" spans="1:29">
      <c r="A4286">
        <v>4810</v>
      </c>
      <c r="B4286" t="s">
        <v>806</v>
      </c>
      <c r="C4286" t="s">
        <v>5986</v>
      </c>
      <c r="J4286" t="s">
        <v>1457</v>
      </c>
      <c r="K4286">
        <v>0</v>
      </c>
      <c r="N4286" t="b">
        <v>1</v>
      </c>
      <c r="O4286" t="b">
        <v>0</v>
      </c>
      <c r="P4286" t="b">
        <v>0</v>
      </c>
      <c r="Q4286">
        <v>9</v>
      </c>
      <c r="R4286">
        <v>9</v>
      </c>
      <c r="S4286">
        <v>1</v>
      </c>
      <c r="T4286">
        <v>2</v>
      </c>
      <c r="U4286" t="b">
        <v>1</v>
      </c>
      <c r="V4286" t="s">
        <v>1110</v>
      </c>
      <c r="W4286" t="s">
        <v>5613</v>
      </c>
      <c r="X4286" t="s">
        <v>14907</v>
      </c>
      <c r="Y4286">
        <v>76</v>
      </c>
      <c r="Z4286">
        <v>76</v>
      </c>
      <c r="AA4286">
        <v>8</v>
      </c>
      <c r="AB4286">
        <v>8</v>
      </c>
      <c r="AC4286">
        <v>44</v>
      </c>
    </row>
    <row r="4287" spans="1:29">
      <c r="A4287">
        <v>4811</v>
      </c>
      <c r="B4287" t="s">
        <v>806</v>
      </c>
      <c r="C4287" t="s">
        <v>5987</v>
      </c>
      <c r="J4287" t="s">
        <v>1457</v>
      </c>
      <c r="K4287">
        <v>0</v>
      </c>
      <c r="N4287" t="b">
        <v>1</v>
      </c>
      <c r="O4287" t="b">
        <v>0</v>
      </c>
      <c r="P4287" t="b">
        <v>0</v>
      </c>
      <c r="Q4287">
        <v>9</v>
      </c>
      <c r="R4287">
        <v>9</v>
      </c>
      <c r="S4287">
        <v>1</v>
      </c>
      <c r="T4287">
        <v>2</v>
      </c>
      <c r="U4287" t="b">
        <v>1</v>
      </c>
      <c r="V4287" t="s">
        <v>1110</v>
      </c>
      <c r="W4287" t="s">
        <v>5613</v>
      </c>
      <c r="X4287" t="s">
        <v>14912</v>
      </c>
      <c r="Y4287">
        <v>77</v>
      </c>
      <c r="Z4287">
        <v>77</v>
      </c>
      <c r="AA4287">
        <v>8</v>
      </c>
      <c r="AB4287">
        <v>8</v>
      </c>
      <c r="AC4287">
        <v>44</v>
      </c>
    </row>
    <row r="4288" spans="1:29">
      <c r="A4288">
        <v>4812</v>
      </c>
      <c r="B4288" t="s">
        <v>806</v>
      </c>
      <c r="C4288" t="s">
        <v>5988</v>
      </c>
      <c r="J4288" t="s">
        <v>1457</v>
      </c>
      <c r="K4288">
        <v>0</v>
      </c>
      <c r="N4288" t="b">
        <v>1</v>
      </c>
      <c r="O4288" t="b">
        <v>0</v>
      </c>
      <c r="P4288" t="b">
        <v>0</v>
      </c>
      <c r="Q4288">
        <v>9</v>
      </c>
      <c r="R4288">
        <v>9</v>
      </c>
      <c r="S4288">
        <v>1</v>
      </c>
      <c r="T4288">
        <v>2</v>
      </c>
      <c r="U4288" t="b">
        <v>1</v>
      </c>
      <c r="V4288" t="s">
        <v>1110</v>
      </c>
      <c r="W4288" t="s">
        <v>5613</v>
      </c>
      <c r="X4288" t="s">
        <v>14917</v>
      </c>
      <c r="Y4288">
        <v>78</v>
      </c>
      <c r="Z4288">
        <v>78</v>
      </c>
      <c r="AA4288">
        <v>8</v>
      </c>
      <c r="AB4288">
        <v>8</v>
      </c>
      <c r="AC4288">
        <v>44</v>
      </c>
    </row>
    <row r="4289" spans="1:29">
      <c r="A4289">
        <v>4813</v>
      </c>
      <c r="B4289" t="s">
        <v>806</v>
      </c>
      <c r="C4289" t="s">
        <v>5989</v>
      </c>
      <c r="J4289" t="s">
        <v>1457</v>
      </c>
      <c r="K4289">
        <v>0</v>
      </c>
      <c r="N4289" t="b">
        <v>1</v>
      </c>
      <c r="O4289" t="b">
        <v>0</v>
      </c>
      <c r="P4289" t="b">
        <v>0</v>
      </c>
      <c r="Q4289">
        <v>9</v>
      </c>
      <c r="R4289">
        <v>9</v>
      </c>
      <c r="S4289">
        <v>1</v>
      </c>
      <c r="T4289">
        <v>2</v>
      </c>
      <c r="U4289" t="b">
        <v>1</v>
      </c>
      <c r="V4289" t="s">
        <v>1110</v>
      </c>
      <c r="W4289" t="s">
        <v>5613</v>
      </c>
      <c r="X4289" t="s">
        <v>15458</v>
      </c>
      <c r="Y4289">
        <v>79</v>
      </c>
      <c r="Z4289">
        <v>79</v>
      </c>
      <c r="AA4289">
        <v>8</v>
      </c>
      <c r="AB4289">
        <v>8</v>
      </c>
      <c r="AC4289">
        <v>44</v>
      </c>
    </row>
    <row r="4290" spans="1:29">
      <c r="A4290">
        <v>4814</v>
      </c>
      <c r="B4290" t="s">
        <v>806</v>
      </c>
      <c r="C4290" t="s">
        <v>5990</v>
      </c>
      <c r="J4290" t="s">
        <v>1457</v>
      </c>
      <c r="K4290">
        <v>0</v>
      </c>
      <c r="N4290" t="b">
        <v>1</v>
      </c>
      <c r="O4290" t="b">
        <v>0</v>
      </c>
      <c r="P4290" t="b">
        <v>0</v>
      </c>
      <c r="Q4290">
        <v>9</v>
      </c>
      <c r="R4290">
        <v>9</v>
      </c>
      <c r="S4290">
        <v>1</v>
      </c>
      <c r="T4290">
        <v>2</v>
      </c>
      <c r="U4290" t="b">
        <v>1</v>
      </c>
      <c r="V4290" t="s">
        <v>1110</v>
      </c>
      <c r="W4290" t="s">
        <v>5613</v>
      </c>
      <c r="X4290" t="s">
        <v>15094</v>
      </c>
      <c r="Y4290">
        <v>80</v>
      </c>
      <c r="Z4290">
        <v>80</v>
      </c>
      <c r="AA4290">
        <v>8</v>
      </c>
      <c r="AB4290">
        <v>8</v>
      </c>
      <c r="AC4290">
        <v>44</v>
      </c>
    </row>
    <row r="4291" spans="1:29">
      <c r="A4291">
        <v>4815</v>
      </c>
      <c r="B4291" t="s">
        <v>806</v>
      </c>
      <c r="C4291" t="s">
        <v>5991</v>
      </c>
      <c r="J4291" t="s">
        <v>1457</v>
      </c>
      <c r="K4291">
        <v>0</v>
      </c>
      <c r="N4291" t="b">
        <v>1</v>
      </c>
      <c r="O4291" t="b">
        <v>0</v>
      </c>
      <c r="P4291" t="b">
        <v>0</v>
      </c>
      <c r="Q4291">
        <v>9</v>
      </c>
      <c r="R4291">
        <v>9</v>
      </c>
      <c r="S4291">
        <v>1</v>
      </c>
      <c r="T4291">
        <v>2</v>
      </c>
      <c r="U4291" t="b">
        <v>1</v>
      </c>
      <c r="V4291" t="s">
        <v>1110</v>
      </c>
      <c r="W4291" t="s">
        <v>5613</v>
      </c>
      <c r="X4291" t="s">
        <v>15095</v>
      </c>
      <c r="Y4291">
        <v>81</v>
      </c>
      <c r="Z4291">
        <v>81</v>
      </c>
      <c r="AA4291">
        <v>8</v>
      </c>
      <c r="AB4291">
        <v>8</v>
      </c>
      <c r="AC4291">
        <v>44</v>
      </c>
    </row>
    <row r="4292" spans="1:29">
      <c r="A4292">
        <v>4816</v>
      </c>
      <c r="B4292" t="s">
        <v>806</v>
      </c>
      <c r="C4292" t="s">
        <v>5992</v>
      </c>
      <c r="J4292" t="s">
        <v>1457</v>
      </c>
      <c r="K4292">
        <v>0</v>
      </c>
      <c r="N4292" t="b">
        <v>1</v>
      </c>
      <c r="O4292" t="b">
        <v>0</v>
      </c>
      <c r="P4292" t="b">
        <v>0</v>
      </c>
      <c r="Q4292">
        <v>9</v>
      </c>
      <c r="R4292">
        <v>9</v>
      </c>
      <c r="S4292">
        <v>1</v>
      </c>
      <c r="T4292">
        <v>2</v>
      </c>
      <c r="U4292" t="b">
        <v>1</v>
      </c>
      <c r="V4292" t="s">
        <v>1110</v>
      </c>
      <c r="W4292" t="s">
        <v>5613</v>
      </c>
      <c r="X4292" t="s">
        <v>15096</v>
      </c>
      <c r="Y4292">
        <v>82</v>
      </c>
      <c r="Z4292">
        <v>82</v>
      </c>
      <c r="AA4292">
        <v>8</v>
      </c>
      <c r="AB4292">
        <v>8</v>
      </c>
      <c r="AC4292">
        <v>44</v>
      </c>
    </row>
    <row r="4293" spans="1:29">
      <c r="A4293">
        <v>4817</v>
      </c>
      <c r="B4293" t="s">
        <v>806</v>
      </c>
      <c r="C4293" t="s">
        <v>5993</v>
      </c>
      <c r="J4293" t="s">
        <v>1457</v>
      </c>
      <c r="K4293">
        <v>0</v>
      </c>
      <c r="N4293" t="b">
        <v>1</v>
      </c>
      <c r="O4293" t="b">
        <v>0</v>
      </c>
      <c r="P4293" t="b">
        <v>0</v>
      </c>
      <c r="Q4293">
        <v>9</v>
      </c>
      <c r="R4293">
        <v>9</v>
      </c>
      <c r="S4293">
        <v>1</v>
      </c>
      <c r="T4293">
        <v>2</v>
      </c>
      <c r="U4293" t="b">
        <v>1</v>
      </c>
      <c r="V4293" t="s">
        <v>1110</v>
      </c>
      <c r="W4293" t="s">
        <v>5613</v>
      </c>
      <c r="X4293" t="s">
        <v>15097</v>
      </c>
      <c r="Y4293">
        <v>83</v>
      </c>
      <c r="Z4293">
        <v>83</v>
      </c>
      <c r="AA4293">
        <v>8</v>
      </c>
      <c r="AB4293">
        <v>8</v>
      </c>
      <c r="AC4293">
        <v>44</v>
      </c>
    </row>
    <row r="4294" spans="1:29">
      <c r="A4294">
        <v>4818</v>
      </c>
      <c r="B4294" t="s">
        <v>806</v>
      </c>
      <c r="C4294" t="s">
        <v>5994</v>
      </c>
      <c r="J4294" t="s">
        <v>1457</v>
      </c>
      <c r="K4294">
        <v>0</v>
      </c>
      <c r="N4294" t="b">
        <v>1</v>
      </c>
      <c r="O4294" t="b">
        <v>0</v>
      </c>
      <c r="P4294" t="b">
        <v>0</v>
      </c>
      <c r="Q4294">
        <v>9</v>
      </c>
      <c r="R4294">
        <v>9</v>
      </c>
      <c r="S4294">
        <v>1</v>
      </c>
      <c r="T4294">
        <v>2</v>
      </c>
      <c r="U4294" t="b">
        <v>1</v>
      </c>
      <c r="V4294" t="s">
        <v>1110</v>
      </c>
      <c r="W4294" t="s">
        <v>5613</v>
      </c>
      <c r="X4294" t="s">
        <v>15098</v>
      </c>
      <c r="Y4294">
        <v>84</v>
      </c>
      <c r="Z4294">
        <v>84</v>
      </c>
      <c r="AA4294">
        <v>8</v>
      </c>
      <c r="AB4294">
        <v>8</v>
      </c>
      <c r="AC4294">
        <v>44</v>
      </c>
    </row>
    <row r="4295" spans="1:29">
      <c r="A4295">
        <v>4819</v>
      </c>
      <c r="B4295" t="s">
        <v>806</v>
      </c>
      <c r="C4295" t="s">
        <v>5995</v>
      </c>
      <c r="J4295" t="s">
        <v>1457</v>
      </c>
      <c r="K4295">
        <v>0</v>
      </c>
      <c r="N4295" t="b">
        <v>1</v>
      </c>
      <c r="O4295" t="b">
        <v>0</v>
      </c>
      <c r="P4295" t="b">
        <v>0</v>
      </c>
      <c r="Q4295">
        <v>9</v>
      </c>
      <c r="R4295">
        <v>9</v>
      </c>
      <c r="S4295">
        <v>1</v>
      </c>
      <c r="T4295">
        <v>2</v>
      </c>
      <c r="U4295" t="b">
        <v>1</v>
      </c>
      <c r="V4295" t="s">
        <v>1110</v>
      </c>
      <c r="W4295" t="s">
        <v>5613</v>
      </c>
      <c r="X4295" t="s">
        <v>15099</v>
      </c>
      <c r="Y4295">
        <v>85</v>
      </c>
      <c r="Z4295">
        <v>85</v>
      </c>
      <c r="AA4295">
        <v>8</v>
      </c>
      <c r="AB4295">
        <v>8</v>
      </c>
      <c r="AC4295">
        <v>44</v>
      </c>
    </row>
    <row r="4296" spans="1:29">
      <c r="A4296">
        <v>4820</v>
      </c>
      <c r="B4296" t="s">
        <v>806</v>
      </c>
      <c r="C4296" t="s">
        <v>5996</v>
      </c>
      <c r="J4296" t="s">
        <v>1457</v>
      </c>
      <c r="K4296">
        <v>0</v>
      </c>
      <c r="N4296" t="b">
        <v>1</v>
      </c>
      <c r="O4296" t="b">
        <v>0</v>
      </c>
      <c r="P4296" t="b">
        <v>0</v>
      </c>
      <c r="Q4296">
        <v>9</v>
      </c>
      <c r="R4296">
        <v>9</v>
      </c>
      <c r="S4296">
        <v>1</v>
      </c>
      <c r="T4296">
        <v>2</v>
      </c>
      <c r="U4296" t="b">
        <v>1</v>
      </c>
      <c r="V4296" t="s">
        <v>1110</v>
      </c>
      <c r="W4296" t="s">
        <v>5613</v>
      </c>
      <c r="X4296" t="s">
        <v>15100</v>
      </c>
      <c r="Y4296">
        <v>86</v>
      </c>
      <c r="Z4296">
        <v>86</v>
      </c>
      <c r="AA4296">
        <v>8</v>
      </c>
      <c r="AB4296">
        <v>8</v>
      </c>
      <c r="AC4296">
        <v>44</v>
      </c>
    </row>
    <row r="4297" spans="1:29">
      <c r="A4297">
        <v>4821</v>
      </c>
      <c r="B4297" t="s">
        <v>806</v>
      </c>
      <c r="C4297" t="s">
        <v>5997</v>
      </c>
      <c r="J4297" t="s">
        <v>1457</v>
      </c>
      <c r="K4297">
        <v>0</v>
      </c>
      <c r="N4297" t="b">
        <v>1</v>
      </c>
      <c r="O4297" t="b">
        <v>0</v>
      </c>
      <c r="P4297" t="b">
        <v>0</v>
      </c>
      <c r="Q4297">
        <v>9</v>
      </c>
      <c r="R4297">
        <v>9</v>
      </c>
      <c r="S4297">
        <v>1</v>
      </c>
      <c r="T4297">
        <v>2</v>
      </c>
      <c r="U4297" t="b">
        <v>1</v>
      </c>
      <c r="V4297" t="s">
        <v>1110</v>
      </c>
      <c r="W4297" t="s">
        <v>5613</v>
      </c>
      <c r="X4297" t="s">
        <v>15101</v>
      </c>
      <c r="Y4297">
        <v>87</v>
      </c>
      <c r="Z4297">
        <v>87</v>
      </c>
      <c r="AA4297">
        <v>8</v>
      </c>
      <c r="AB4297">
        <v>8</v>
      </c>
      <c r="AC4297">
        <v>44</v>
      </c>
    </row>
    <row r="4298" spans="1:29">
      <c r="A4298">
        <v>4822</v>
      </c>
      <c r="B4298" t="s">
        <v>806</v>
      </c>
      <c r="C4298" t="s">
        <v>5998</v>
      </c>
      <c r="J4298" t="s">
        <v>1457</v>
      </c>
      <c r="K4298">
        <v>0</v>
      </c>
      <c r="N4298" t="b">
        <v>1</v>
      </c>
      <c r="O4298" t="b">
        <v>0</v>
      </c>
      <c r="P4298" t="b">
        <v>0</v>
      </c>
      <c r="Q4298">
        <v>9</v>
      </c>
      <c r="R4298">
        <v>9</v>
      </c>
      <c r="S4298">
        <v>1</v>
      </c>
      <c r="T4298">
        <v>2</v>
      </c>
      <c r="U4298" t="b">
        <v>1</v>
      </c>
      <c r="V4298" t="s">
        <v>1110</v>
      </c>
      <c r="W4298" t="s">
        <v>5613</v>
      </c>
      <c r="X4298" t="s">
        <v>15102</v>
      </c>
      <c r="Y4298">
        <v>88</v>
      </c>
      <c r="Z4298">
        <v>88</v>
      </c>
      <c r="AA4298">
        <v>8</v>
      </c>
      <c r="AB4298">
        <v>8</v>
      </c>
      <c r="AC4298">
        <v>44</v>
      </c>
    </row>
    <row r="4299" spans="1:29">
      <c r="A4299">
        <v>4823</v>
      </c>
      <c r="B4299" t="s">
        <v>806</v>
      </c>
      <c r="C4299" t="s">
        <v>5999</v>
      </c>
      <c r="J4299" t="s">
        <v>1457</v>
      </c>
      <c r="K4299">
        <v>0</v>
      </c>
      <c r="N4299" t="b">
        <v>1</v>
      </c>
      <c r="O4299" t="b">
        <v>0</v>
      </c>
      <c r="P4299" t="b">
        <v>0</v>
      </c>
      <c r="Q4299">
        <v>9</v>
      </c>
      <c r="R4299">
        <v>9</v>
      </c>
      <c r="S4299">
        <v>1</v>
      </c>
      <c r="T4299">
        <v>2</v>
      </c>
      <c r="U4299" t="b">
        <v>1</v>
      </c>
      <c r="V4299" t="s">
        <v>1110</v>
      </c>
      <c r="W4299" t="s">
        <v>5613</v>
      </c>
      <c r="X4299" t="s">
        <v>15103</v>
      </c>
      <c r="Y4299">
        <v>89</v>
      </c>
      <c r="Z4299">
        <v>89</v>
      </c>
      <c r="AA4299">
        <v>8</v>
      </c>
      <c r="AB4299">
        <v>8</v>
      </c>
      <c r="AC4299">
        <v>44</v>
      </c>
    </row>
    <row r="4300" spans="1:29">
      <c r="A4300">
        <v>4824</v>
      </c>
      <c r="B4300" t="s">
        <v>806</v>
      </c>
      <c r="C4300" t="s">
        <v>6000</v>
      </c>
      <c r="J4300" t="s">
        <v>1457</v>
      </c>
      <c r="K4300">
        <v>0</v>
      </c>
      <c r="N4300" t="b">
        <v>1</v>
      </c>
      <c r="O4300" t="b">
        <v>0</v>
      </c>
      <c r="P4300" t="b">
        <v>0</v>
      </c>
      <c r="Q4300">
        <v>9</v>
      </c>
      <c r="R4300">
        <v>9</v>
      </c>
      <c r="S4300">
        <v>1</v>
      </c>
      <c r="T4300">
        <v>2</v>
      </c>
      <c r="U4300" t="b">
        <v>1</v>
      </c>
      <c r="V4300" t="s">
        <v>1110</v>
      </c>
      <c r="W4300" t="s">
        <v>5613</v>
      </c>
      <c r="X4300" t="s">
        <v>15107</v>
      </c>
      <c r="Y4300">
        <v>93</v>
      </c>
      <c r="Z4300">
        <v>93</v>
      </c>
      <c r="AA4300">
        <v>8</v>
      </c>
      <c r="AB4300">
        <v>8</v>
      </c>
      <c r="AC4300">
        <v>44</v>
      </c>
    </row>
    <row r="4301" spans="1:29">
      <c r="A4301">
        <v>4825</v>
      </c>
      <c r="B4301" t="s">
        <v>806</v>
      </c>
      <c r="C4301" t="s">
        <v>6001</v>
      </c>
      <c r="J4301" t="s">
        <v>1457</v>
      </c>
      <c r="K4301">
        <v>0</v>
      </c>
      <c r="N4301" t="b">
        <v>1</v>
      </c>
      <c r="O4301" t="b">
        <v>0</v>
      </c>
      <c r="P4301" t="b">
        <v>0</v>
      </c>
      <c r="Q4301">
        <v>9</v>
      </c>
      <c r="R4301">
        <v>9</v>
      </c>
      <c r="S4301">
        <v>1</v>
      </c>
      <c r="T4301">
        <v>2</v>
      </c>
      <c r="U4301" t="b">
        <v>1</v>
      </c>
      <c r="V4301" t="s">
        <v>1110</v>
      </c>
      <c r="W4301" t="s">
        <v>5613</v>
      </c>
      <c r="X4301" t="s">
        <v>15108</v>
      </c>
      <c r="Y4301">
        <v>94</v>
      </c>
      <c r="Z4301">
        <v>94</v>
      </c>
      <c r="AA4301">
        <v>8</v>
      </c>
      <c r="AB4301">
        <v>8</v>
      </c>
      <c r="AC4301">
        <v>44</v>
      </c>
    </row>
    <row r="4302" spans="1:29">
      <c r="A4302">
        <v>4826</v>
      </c>
      <c r="B4302" t="s">
        <v>806</v>
      </c>
      <c r="C4302" t="s">
        <v>6002</v>
      </c>
      <c r="J4302" t="s">
        <v>1457</v>
      </c>
      <c r="K4302">
        <v>0</v>
      </c>
      <c r="N4302" t="b">
        <v>0</v>
      </c>
      <c r="O4302" t="b">
        <v>1</v>
      </c>
      <c r="P4302" t="b">
        <v>0</v>
      </c>
      <c r="Q4302">
        <v>9</v>
      </c>
      <c r="R4302">
        <v>9</v>
      </c>
      <c r="S4302">
        <v>1</v>
      </c>
      <c r="T4302">
        <v>2</v>
      </c>
      <c r="U4302" t="b">
        <v>1</v>
      </c>
      <c r="V4302" t="s">
        <v>1110</v>
      </c>
      <c r="W4302" t="s">
        <v>5613</v>
      </c>
      <c r="X4302" t="s">
        <v>14454</v>
      </c>
      <c r="Y4302">
        <v>15</v>
      </c>
      <c r="Z4302">
        <v>15</v>
      </c>
      <c r="AA4302">
        <v>9</v>
      </c>
      <c r="AB4302">
        <v>9</v>
      </c>
      <c r="AC4302">
        <v>44</v>
      </c>
    </row>
    <row r="4303" spans="1:29">
      <c r="A4303">
        <v>4827</v>
      </c>
      <c r="B4303" t="s">
        <v>806</v>
      </c>
      <c r="C4303" t="s">
        <v>6003</v>
      </c>
      <c r="J4303" t="s">
        <v>1457</v>
      </c>
      <c r="K4303">
        <v>0</v>
      </c>
      <c r="N4303" t="b">
        <v>0</v>
      </c>
      <c r="O4303" t="b">
        <v>1</v>
      </c>
      <c r="P4303" t="b">
        <v>0</v>
      </c>
      <c r="Q4303">
        <v>9</v>
      </c>
      <c r="R4303">
        <v>9</v>
      </c>
      <c r="S4303">
        <v>1</v>
      </c>
      <c r="T4303">
        <v>2</v>
      </c>
      <c r="U4303" t="b">
        <v>1</v>
      </c>
      <c r="V4303" t="s">
        <v>1110</v>
      </c>
      <c r="W4303" t="s">
        <v>5613</v>
      </c>
      <c r="X4303" t="s">
        <v>14681</v>
      </c>
      <c r="Y4303">
        <v>16</v>
      </c>
      <c r="Z4303">
        <v>16</v>
      </c>
      <c r="AA4303">
        <v>9</v>
      </c>
      <c r="AB4303">
        <v>9</v>
      </c>
      <c r="AC4303">
        <v>44</v>
      </c>
    </row>
    <row r="4304" spans="1:29">
      <c r="A4304">
        <v>4828</v>
      </c>
      <c r="B4304" t="s">
        <v>806</v>
      </c>
      <c r="C4304" t="s">
        <v>6004</v>
      </c>
      <c r="J4304" t="s">
        <v>1457</v>
      </c>
      <c r="K4304">
        <v>0</v>
      </c>
      <c r="N4304" t="b">
        <v>0</v>
      </c>
      <c r="O4304" t="b">
        <v>1</v>
      </c>
      <c r="P4304" t="b">
        <v>0</v>
      </c>
      <c r="Q4304">
        <v>9</v>
      </c>
      <c r="R4304">
        <v>9</v>
      </c>
      <c r="S4304">
        <v>1</v>
      </c>
      <c r="T4304">
        <v>2</v>
      </c>
      <c r="U4304" t="b">
        <v>1</v>
      </c>
      <c r="V4304" t="s">
        <v>1110</v>
      </c>
      <c r="W4304" t="s">
        <v>5613</v>
      </c>
      <c r="X4304" t="s">
        <v>14458</v>
      </c>
      <c r="Y4304">
        <v>17</v>
      </c>
      <c r="Z4304">
        <v>17</v>
      </c>
      <c r="AA4304">
        <v>9</v>
      </c>
      <c r="AB4304">
        <v>9</v>
      </c>
      <c r="AC4304">
        <v>44</v>
      </c>
    </row>
    <row r="4305" spans="1:29">
      <c r="A4305">
        <v>4829</v>
      </c>
      <c r="B4305" t="s">
        <v>806</v>
      </c>
      <c r="C4305" t="s">
        <v>6005</v>
      </c>
      <c r="J4305" t="s">
        <v>1457</v>
      </c>
      <c r="K4305">
        <v>0</v>
      </c>
      <c r="N4305" t="b">
        <v>0</v>
      </c>
      <c r="O4305" t="b">
        <v>1</v>
      </c>
      <c r="P4305" t="b">
        <v>0</v>
      </c>
      <c r="Q4305">
        <v>9</v>
      </c>
      <c r="R4305">
        <v>9</v>
      </c>
      <c r="S4305">
        <v>1</v>
      </c>
      <c r="T4305">
        <v>2</v>
      </c>
      <c r="U4305" t="b">
        <v>1</v>
      </c>
      <c r="V4305" t="s">
        <v>1110</v>
      </c>
      <c r="W4305" t="s">
        <v>5613</v>
      </c>
      <c r="X4305" t="s">
        <v>14682</v>
      </c>
      <c r="Y4305">
        <v>18</v>
      </c>
      <c r="Z4305">
        <v>18</v>
      </c>
      <c r="AA4305">
        <v>9</v>
      </c>
      <c r="AB4305">
        <v>9</v>
      </c>
      <c r="AC4305">
        <v>44</v>
      </c>
    </row>
    <row r="4306" spans="1:29">
      <c r="A4306">
        <v>4830</v>
      </c>
      <c r="B4306" t="s">
        <v>806</v>
      </c>
      <c r="C4306" t="s">
        <v>6006</v>
      </c>
      <c r="J4306" t="s">
        <v>1457</v>
      </c>
      <c r="K4306">
        <v>0</v>
      </c>
      <c r="N4306" t="b">
        <v>0</v>
      </c>
      <c r="O4306" t="b">
        <v>1</v>
      </c>
      <c r="P4306" t="b">
        <v>0</v>
      </c>
      <c r="Q4306">
        <v>9</v>
      </c>
      <c r="R4306">
        <v>9</v>
      </c>
      <c r="S4306">
        <v>1</v>
      </c>
      <c r="T4306">
        <v>2</v>
      </c>
      <c r="U4306" t="b">
        <v>1</v>
      </c>
      <c r="V4306" t="s">
        <v>1110</v>
      </c>
      <c r="W4306" t="s">
        <v>5613</v>
      </c>
      <c r="X4306" t="s">
        <v>14683</v>
      </c>
      <c r="Y4306">
        <v>19</v>
      </c>
      <c r="Z4306">
        <v>19</v>
      </c>
      <c r="AA4306">
        <v>9</v>
      </c>
      <c r="AB4306">
        <v>9</v>
      </c>
      <c r="AC4306">
        <v>44</v>
      </c>
    </row>
    <row r="4307" spans="1:29">
      <c r="A4307">
        <v>4831</v>
      </c>
      <c r="B4307" t="s">
        <v>806</v>
      </c>
      <c r="C4307" t="s">
        <v>6007</v>
      </c>
      <c r="J4307" t="s">
        <v>1457</v>
      </c>
      <c r="K4307">
        <v>0</v>
      </c>
      <c r="N4307" t="b">
        <v>0</v>
      </c>
      <c r="O4307" t="b">
        <v>1</v>
      </c>
      <c r="P4307" t="b">
        <v>0</v>
      </c>
      <c r="Q4307">
        <v>9</v>
      </c>
      <c r="R4307">
        <v>9</v>
      </c>
      <c r="S4307">
        <v>1</v>
      </c>
      <c r="T4307">
        <v>2</v>
      </c>
      <c r="U4307" t="b">
        <v>1</v>
      </c>
      <c r="V4307" t="s">
        <v>1110</v>
      </c>
      <c r="W4307" t="s">
        <v>5613</v>
      </c>
      <c r="X4307" t="s">
        <v>14582</v>
      </c>
      <c r="Y4307">
        <v>20</v>
      </c>
      <c r="Z4307">
        <v>20</v>
      </c>
      <c r="AA4307">
        <v>9</v>
      </c>
      <c r="AB4307">
        <v>9</v>
      </c>
      <c r="AC4307">
        <v>44</v>
      </c>
    </row>
    <row r="4308" spans="1:29">
      <c r="A4308">
        <v>4832</v>
      </c>
      <c r="B4308" t="s">
        <v>806</v>
      </c>
      <c r="C4308" t="s">
        <v>6008</v>
      </c>
      <c r="J4308" t="s">
        <v>1457</v>
      </c>
      <c r="K4308">
        <v>0</v>
      </c>
      <c r="N4308" t="b">
        <v>0</v>
      </c>
      <c r="O4308" t="b">
        <v>1</v>
      </c>
      <c r="P4308" t="b">
        <v>0</v>
      </c>
      <c r="Q4308">
        <v>9</v>
      </c>
      <c r="R4308">
        <v>9</v>
      </c>
      <c r="S4308">
        <v>1</v>
      </c>
      <c r="T4308">
        <v>2</v>
      </c>
      <c r="U4308" t="b">
        <v>1</v>
      </c>
      <c r="V4308" t="s">
        <v>1110</v>
      </c>
      <c r="W4308" t="s">
        <v>5613</v>
      </c>
      <c r="X4308" t="s">
        <v>14583</v>
      </c>
      <c r="Y4308">
        <v>21</v>
      </c>
      <c r="Z4308">
        <v>21</v>
      </c>
      <c r="AA4308">
        <v>9</v>
      </c>
      <c r="AB4308">
        <v>9</v>
      </c>
      <c r="AC4308">
        <v>44</v>
      </c>
    </row>
    <row r="4309" spans="1:29">
      <c r="A4309">
        <v>4833</v>
      </c>
      <c r="B4309" t="s">
        <v>806</v>
      </c>
      <c r="C4309" t="s">
        <v>6009</v>
      </c>
      <c r="J4309" t="s">
        <v>1457</v>
      </c>
      <c r="K4309">
        <v>0</v>
      </c>
      <c r="N4309" t="b">
        <v>0</v>
      </c>
      <c r="O4309" t="b">
        <v>1</v>
      </c>
      <c r="P4309" t="b">
        <v>0</v>
      </c>
      <c r="Q4309">
        <v>9</v>
      </c>
      <c r="R4309">
        <v>9</v>
      </c>
      <c r="S4309">
        <v>1</v>
      </c>
      <c r="T4309">
        <v>2</v>
      </c>
      <c r="U4309" t="b">
        <v>1</v>
      </c>
      <c r="V4309" t="s">
        <v>1110</v>
      </c>
      <c r="W4309" t="s">
        <v>5613</v>
      </c>
      <c r="X4309" t="s">
        <v>14584</v>
      </c>
      <c r="Y4309">
        <v>22</v>
      </c>
      <c r="Z4309">
        <v>22</v>
      </c>
      <c r="AA4309">
        <v>9</v>
      </c>
      <c r="AB4309">
        <v>9</v>
      </c>
      <c r="AC4309">
        <v>44</v>
      </c>
    </row>
    <row r="4310" spans="1:29">
      <c r="A4310">
        <v>4834</v>
      </c>
      <c r="B4310" t="s">
        <v>806</v>
      </c>
      <c r="C4310" t="s">
        <v>6010</v>
      </c>
      <c r="J4310" t="s">
        <v>1457</v>
      </c>
      <c r="K4310">
        <v>0</v>
      </c>
      <c r="N4310" t="b">
        <v>0</v>
      </c>
      <c r="O4310" t="b">
        <v>1</v>
      </c>
      <c r="P4310" t="b">
        <v>0</v>
      </c>
      <c r="Q4310">
        <v>9</v>
      </c>
      <c r="R4310">
        <v>9</v>
      </c>
      <c r="S4310">
        <v>1</v>
      </c>
      <c r="T4310">
        <v>2</v>
      </c>
      <c r="U4310" t="b">
        <v>1</v>
      </c>
      <c r="V4310" t="s">
        <v>1110</v>
      </c>
      <c r="W4310" t="s">
        <v>5613</v>
      </c>
      <c r="X4310" t="s">
        <v>14585</v>
      </c>
      <c r="Y4310">
        <v>23</v>
      </c>
      <c r="Z4310">
        <v>23</v>
      </c>
      <c r="AA4310">
        <v>9</v>
      </c>
      <c r="AB4310">
        <v>9</v>
      </c>
      <c r="AC4310">
        <v>44</v>
      </c>
    </row>
    <row r="4311" spans="1:29">
      <c r="A4311">
        <v>4835</v>
      </c>
      <c r="B4311" t="s">
        <v>806</v>
      </c>
      <c r="C4311" t="s">
        <v>6011</v>
      </c>
      <c r="J4311" t="s">
        <v>1457</v>
      </c>
      <c r="K4311">
        <v>0</v>
      </c>
      <c r="N4311" t="b">
        <v>0</v>
      </c>
      <c r="O4311" t="b">
        <v>1</v>
      </c>
      <c r="P4311" t="b">
        <v>0</v>
      </c>
      <c r="Q4311">
        <v>9</v>
      </c>
      <c r="R4311">
        <v>9</v>
      </c>
      <c r="S4311">
        <v>1</v>
      </c>
      <c r="T4311">
        <v>2</v>
      </c>
      <c r="U4311" t="b">
        <v>1</v>
      </c>
      <c r="V4311" t="s">
        <v>1110</v>
      </c>
      <c r="W4311" t="s">
        <v>5613</v>
      </c>
      <c r="X4311" t="s">
        <v>14586</v>
      </c>
      <c r="Y4311">
        <v>24</v>
      </c>
      <c r="Z4311">
        <v>24</v>
      </c>
      <c r="AA4311">
        <v>9</v>
      </c>
      <c r="AB4311">
        <v>9</v>
      </c>
      <c r="AC4311">
        <v>44</v>
      </c>
    </row>
    <row r="4312" spans="1:29">
      <c r="A4312">
        <v>4836</v>
      </c>
      <c r="B4312" t="s">
        <v>806</v>
      </c>
      <c r="C4312" t="s">
        <v>6012</v>
      </c>
      <c r="J4312" t="s">
        <v>1457</v>
      </c>
      <c r="K4312">
        <v>0</v>
      </c>
      <c r="N4312" t="b">
        <v>0</v>
      </c>
      <c r="O4312" t="b">
        <v>1</v>
      </c>
      <c r="P4312" t="b">
        <v>0</v>
      </c>
      <c r="Q4312">
        <v>9</v>
      </c>
      <c r="R4312">
        <v>9</v>
      </c>
      <c r="S4312">
        <v>1</v>
      </c>
      <c r="T4312">
        <v>2</v>
      </c>
      <c r="U4312" t="b">
        <v>1</v>
      </c>
      <c r="V4312" t="s">
        <v>1110</v>
      </c>
      <c r="W4312" t="s">
        <v>5613</v>
      </c>
      <c r="X4312" t="s">
        <v>14466</v>
      </c>
      <c r="Y4312">
        <v>25</v>
      </c>
      <c r="Z4312">
        <v>25</v>
      </c>
      <c r="AA4312">
        <v>9</v>
      </c>
      <c r="AB4312">
        <v>9</v>
      </c>
      <c r="AC4312">
        <v>44</v>
      </c>
    </row>
    <row r="4313" spans="1:29">
      <c r="A4313">
        <v>4837</v>
      </c>
      <c r="B4313" t="s">
        <v>806</v>
      </c>
      <c r="C4313" t="s">
        <v>6013</v>
      </c>
      <c r="J4313" t="s">
        <v>1457</v>
      </c>
      <c r="K4313">
        <v>0</v>
      </c>
      <c r="N4313" t="b">
        <v>0</v>
      </c>
      <c r="O4313" t="b">
        <v>1</v>
      </c>
      <c r="P4313" t="b">
        <v>0</v>
      </c>
      <c r="Q4313">
        <v>9</v>
      </c>
      <c r="R4313">
        <v>9</v>
      </c>
      <c r="S4313">
        <v>1</v>
      </c>
      <c r="T4313">
        <v>2</v>
      </c>
      <c r="U4313" t="b">
        <v>1</v>
      </c>
      <c r="V4313" t="s">
        <v>1110</v>
      </c>
      <c r="W4313" t="s">
        <v>5613</v>
      </c>
      <c r="X4313" t="s">
        <v>14587</v>
      </c>
      <c r="Y4313">
        <v>26</v>
      </c>
      <c r="Z4313">
        <v>26</v>
      </c>
      <c r="AA4313">
        <v>9</v>
      </c>
      <c r="AB4313">
        <v>9</v>
      </c>
      <c r="AC4313">
        <v>44</v>
      </c>
    </row>
    <row r="4314" spans="1:29">
      <c r="A4314">
        <v>4838</v>
      </c>
      <c r="B4314" t="s">
        <v>806</v>
      </c>
      <c r="C4314" t="s">
        <v>6014</v>
      </c>
      <c r="J4314" t="s">
        <v>1457</v>
      </c>
      <c r="K4314">
        <v>0</v>
      </c>
      <c r="N4314" t="b">
        <v>0</v>
      </c>
      <c r="O4314" t="b">
        <v>1</v>
      </c>
      <c r="P4314" t="b">
        <v>0</v>
      </c>
      <c r="Q4314">
        <v>9</v>
      </c>
      <c r="R4314">
        <v>9</v>
      </c>
      <c r="S4314">
        <v>1</v>
      </c>
      <c r="T4314">
        <v>2</v>
      </c>
      <c r="U4314" t="b">
        <v>1</v>
      </c>
      <c r="V4314" t="s">
        <v>1110</v>
      </c>
      <c r="W4314" t="s">
        <v>5613</v>
      </c>
      <c r="X4314" t="s">
        <v>14588</v>
      </c>
      <c r="Y4314">
        <v>27</v>
      </c>
      <c r="Z4314">
        <v>27</v>
      </c>
      <c r="AA4314">
        <v>9</v>
      </c>
      <c r="AB4314">
        <v>9</v>
      </c>
      <c r="AC4314">
        <v>44</v>
      </c>
    </row>
    <row r="4315" spans="1:29">
      <c r="A4315">
        <v>4839</v>
      </c>
      <c r="B4315" t="s">
        <v>806</v>
      </c>
      <c r="C4315" t="s">
        <v>6015</v>
      </c>
      <c r="J4315" t="s">
        <v>1457</v>
      </c>
      <c r="K4315">
        <v>0</v>
      </c>
      <c r="N4315" t="b">
        <v>0</v>
      </c>
      <c r="O4315" t="b">
        <v>1</v>
      </c>
      <c r="P4315" t="b">
        <v>0</v>
      </c>
      <c r="Q4315">
        <v>9</v>
      </c>
      <c r="R4315">
        <v>9</v>
      </c>
      <c r="S4315">
        <v>1</v>
      </c>
      <c r="T4315">
        <v>2</v>
      </c>
      <c r="U4315" t="b">
        <v>1</v>
      </c>
      <c r="V4315" t="s">
        <v>1110</v>
      </c>
      <c r="W4315" t="s">
        <v>5613</v>
      </c>
      <c r="X4315" t="s">
        <v>14589</v>
      </c>
      <c r="Y4315">
        <v>28</v>
      </c>
      <c r="Z4315">
        <v>28</v>
      </c>
      <c r="AA4315">
        <v>9</v>
      </c>
      <c r="AB4315">
        <v>9</v>
      </c>
      <c r="AC4315">
        <v>44</v>
      </c>
    </row>
    <row r="4316" spans="1:29">
      <c r="A4316">
        <v>4840</v>
      </c>
      <c r="B4316" t="s">
        <v>806</v>
      </c>
      <c r="C4316" t="s">
        <v>6016</v>
      </c>
      <c r="J4316" t="s">
        <v>1457</v>
      </c>
      <c r="K4316">
        <v>0</v>
      </c>
      <c r="N4316" t="b">
        <v>0</v>
      </c>
      <c r="O4316" t="b">
        <v>1</v>
      </c>
      <c r="P4316" t="b">
        <v>0</v>
      </c>
      <c r="Q4316">
        <v>9</v>
      </c>
      <c r="R4316">
        <v>9</v>
      </c>
      <c r="S4316">
        <v>1</v>
      </c>
      <c r="T4316">
        <v>2</v>
      </c>
      <c r="U4316" t="b">
        <v>1</v>
      </c>
      <c r="V4316" t="s">
        <v>1110</v>
      </c>
      <c r="W4316" t="s">
        <v>5613</v>
      </c>
      <c r="X4316" t="s">
        <v>14590</v>
      </c>
      <c r="Y4316">
        <v>29</v>
      </c>
      <c r="Z4316">
        <v>29</v>
      </c>
      <c r="AA4316">
        <v>9</v>
      </c>
      <c r="AB4316">
        <v>9</v>
      </c>
      <c r="AC4316">
        <v>44</v>
      </c>
    </row>
    <row r="4317" spans="1:29">
      <c r="A4317">
        <v>4841</v>
      </c>
      <c r="B4317" t="s">
        <v>806</v>
      </c>
      <c r="C4317" t="s">
        <v>6017</v>
      </c>
      <c r="J4317" t="s">
        <v>1457</v>
      </c>
      <c r="K4317">
        <v>0</v>
      </c>
      <c r="N4317" t="b">
        <v>0</v>
      </c>
      <c r="O4317" t="b">
        <v>1</v>
      </c>
      <c r="P4317" t="b">
        <v>0</v>
      </c>
      <c r="Q4317">
        <v>9</v>
      </c>
      <c r="R4317">
        <v>9</v>
      </c>
      <c r="S4317">
        <v>1</v>
      </c>
      <c r="T4317">
        <v>2</v>
      </c>
      <c r="U4317" t="b">
        <v>1</v>
      </c>
      <c r="V4317" t="s">
        <v>1110</v>
      </c>
      <c r="W4317" t="s">
        <v>5613</v>
      </c>
      <c r="X4317" t="s">
        <v>14591</v>
      </c>
      <c r="Y4317">
        <v>30</v>
      </c>
      <c r="Z4317">
        <v>30</v>
      </c>
      <c r="AA4317">
        <v>9</v>
      </c>
      <c r="AB4317">
        <v>9</v>
      </c>
      <c r="AC4317">
        <v>44</v>
      </c>
    </row>
    <row r="4318" spans="1:29">
      <c r="A4318">
        <v>4842</v>
      </c>
      <c r="B4318" t="s">
        <v>806</v>
      </c>
      <c r="C4318" t="s">
        <v>6018</v>
      </c>
      <c r="J4318" t="s">
        <v>1457</v>
      </c>
      <c r="K4318">
        <v>0</v>
      </c>
      <c r="N4318" t="b">
        <v>0</v>
      </c>
      <c r="O4318" t="b">
        <v>1</v>
      </c>
      <c r="P4318" t="b">
        <v>0</v>
      </c>
      <c r="Q4318">
        <v>9</v>
      </c>
      <c r="R4318">
        <v>9</v>
      </c>
      <c r="S4318">
        <v>1</v>
      </c>
      <c r="T4318">
        <v>2</v>
      </c>
      <c r="U4318" t="b">
        <v>1</v>
      </c>
      <c r="V4318" t="s">
        <v>1110</v>
      </c>
      <c r="W4318" t="s">
        <v>5613</v>
      </c>
      <c r="X4318" t="s">
        <v>14746</v>
      </c>
      <c r="Y4318">
        <v>31</v>
      </c>
      <c r="Z4318">
        <v>31</v>
      </c>
      <c r="AA4318">
        <v>9</v>
      </c>
      <c r="AB4318">
        <v>9</v>
      </c>
      <c r="AC4318">
        <v>44</v>
      </c>
    </row>
    <row r="4319" spans="1:29">
      <c r="A4319">
        <v>4843</v>
      </c>
      <c r="B4319" t="s">
        <v>806</v>
      </c>
      <c r="C4319" t="s">
        <v>6019</v>
      </c>
      <c r="J4319" t="s">
        <v>1457</v>
      </c>
      <c r="K4319">
        <v>0</v>
      </c>
      <c r="N4319" t="b">
        <v>0</v>
      </c>
      <c r="O4319" t="b">
        <v>1</v>
      </c>
      <c r="P4319" t="b">
        <v>0</v>
      </c>
      <c r="Q4319">
        <v>9</v>
      </c>
      <c r="R4319">
        <v>9</v>
      </c>
      <c r="S4319">
        <v>1</v>
      </c>
      <c r="T4319">
        <v>2</v>
      </c>
      <c r="U4319" t="b">
        <v>1</v>
      </c>
      <c r="V4319" t="s">
        <v>1110</v>
      </c>
      <c r="W4319" t="s">
        <v>5613</v>
      </c>
      <c r="X4319" t="s">
        <v>14747</v>
      </c>
      <c r="Y4319">
        <v>32</v>
      </c>
      <c r="Z4319">
        <v>32</v>
      </c>
      <c r="AA4319">
        <v>9</v>
      </c>
      <c r="AB4319">
        <v>9</v>
      </c>
      <c r="AC4319">
        <v>44</v>
      </c>
    </row>
    <row r="4320" spans="1:29">
      <c r="A4320">
        <v>4844</v>
      </c>
      <c r="B4320" t="s">
        <v>806</v>
      </c>
      <c r="C4320" t="s">
        <v>6020</v>
      </c>
      <c r="J4320" t="s">
        <v>1457</v>
      </c>
      <c r="K4320">
        <v>0</v>
      </c>
      <c r="N4320" t="b">
        <v>0</v>
      </c>
      <c r="O4320" t="b">
        <v>1</v>
      </c>
      <c r="P4320" t="b">
        <v>0</v>
      </c>
      <c r="Q4320">
        <v>9</v>
      </c>
      <c r="R4320">
        <v>9</v>
      </c>
      <c r="S4320">
        <v>1</v>
      </c>
      <c r="T4320">
        <v>2</v>
      </c>
      <c r="U4320" t="b">
        <v>1</v>
      </c>
      <c r="V4320" t="s">
        <v>1110</v>
      </c>
      <c r="W4320" t="s">
        <v>5613</v>
      </c>
      <c r="X4320" t="s">
        <v>14737</v>
      </c>
      <c r="Y4320">
        <v>33</v>
      </c>
      <c r="Z4320">
        <v>33</v>
      </c>
      <c r="AA4320">
        <v>9</v>
      </c>
      <c r="AB4320">
        <v>9</v>
      </c>
      <c r="AC4320">
        <v>44</v>
      </c>
    </row>
    <row r="4321" spans="1:29">
      <c r="A4321">
        <v>4845</v>
      </c>
      <c r="B4321" t="s">
        <v>806</v>
      </c>
      <c r="C4321" t="s">
        <v>6021</v>
      </c>
      <c r="J4321" t="s">
        <v>1457</v>
      </c>
      <c r="K4321">
        <v>0</v>
      </c>
      <c r="N4321" t="b">
        <v>0</v>
      </c>
      <c r="O4321" t="b">
        <v>1</v>
      </c>
      <c r="P4321" t="b">
        <v>0</v>
      </c>
      <c r="Q4321">
        <v>9</v>
      </c>
      <c r="R4321">
        <v>9</v>
      </c>
      <c r="S4321">
        <v>1</v>
      </c>
      <c r="T4321">
        <v>2</v>
      </c>
      <c r="U4321" t="b">
        <v>1</v>
      </c>
      <c r="V4321" t="s">
        <v>1110</v>
      </c>
      <c r="W4321" t="s">
        <v>5613</v>
      </c>
      <c r="X4321" t="s">
        <v>14748</v>
      </c>
      <c r="Y4321">
        <v>34</v>
      </c>
      <c r="Z4321">
        <v>34</v>
      </c>
      <c r="AA4321">
        <v>9</v>
      </c>
      <c r="AB4321">
        <v>9</v>
      </c>
      <c r="AC4321">
        <v>44</v>
      </c>
    </row>
    <row r="4322" spans="1:29">
      <c r="A4322">
        <v>4846</v>
      </c>
      <c r="B4322" t="s">
        <v>806</v>
      </c>
      <c r="C4322" t="s">
        <v>6022</v>
      </c>
      <c r="J4322" t="s">
        <v>1457</v>
      </c>
      <c r="K4322">
        <v>0</v>
      </c>
      <c r="N4322" t="b">
        <v>0</v>
      </c>
      <c r="O4322" t="b">
        <v>1</v>
      </c>
      <c r="P4322" t="b">
        <v>0</v>
      </c>
      <c r="Q4322">
        <v>9</v>
      </c>
      <c r="R4322">
        <v>9</v>
      </c>
      <c r="S4322">
        <v>1</v>
      </c>
      <c r="T4322">
        <v>2</v>
      </c>
      <c r="U4322" t="b">
        <v>1</v>
      </c>
      <c r="V4322" t="s">
        <v>1110</v>
      </c>
      <c r="W4322" t="s">
        <v>5613</v>
      </c>
      <c r="X4322" t="s">
        <v>14749</v>
      </c>
      <c r="Y4322">
        <v>35</v>
      </c>
      <c r="Z4322">
        <v>35</v>
      </c>
      <c r="AA4322">
        <v>9</v>
      </c>
      <c r="AB4322">
        <v>9</v>
      </c>
      <c r="AC4322">
        <v>44</v>
      </c>
    </row>
    <row r="4323" spans="1:29">
      <c r="A4323">
        <v>4847</v>
      </c>
      <c r="B4323" t="s">
        <v>806</v>
      </c>
      <c r="C4323" t="s">
        <v>6023</v>
      </c>
      <c r="J4323" t="s">
        <v>1457</v>
      </c>
      <c r="K4323">
        <v>0</v>
      </c>
      <c r="N4323" t="b">
        <v>0</v>
      </c>
      <c r="O4323" t="b">
        <v>1</v>
      </c>
      <c r="P4323" t="b">
        <v>0</v>
      </c>
      <c r="Q4323">
        <v>9</v>
      </c>
      <c r="R4323">
        <v>9</v>
      </c>
      <c r="S4323">
        <v>1</v>
      </c>
      <c r="T4323">
        <v>2</v>
      </c>
      <c r="U4323" t="b">
        <v>1</v>
      </c>
      <c r="V4323" t="s">
        <v>1110</v>
      </c>
      <c r="W4323" t="s">
        <v>5613</v>
      </c>
      <c r="X4323" t="s">
        <v>14750</v>
      </c>
      <c r="Y4323">
        <v>36</v>
      </c>
      <c r="Z4323">
        <v>36</v>
      </c>
      <c r="AA4323">
        <v>9</v>
      </c>
      <c r="AB4323">
        <v>9</v>
      </c>
      <c r="AC4323">
        <v>44</v>
      </c>
    </row>
    <row r="4324" spans="1:29">
      <c r="A4324">
        <v>4848</v>
      </c>
      <c r="B4324" t="s">
        <v>806</v>
      </c>
      <c r="C4324" t="s">
        <v>6024</v>
      </c>
      <c r="J4324" t="s">
        <v>1457</v>
      </c>
      <c r="K4324">
        <v>0</v>
      </c>
      <c r="N4324" t="b">
        <v>0</v>
      </c>
      <c r="O4324" t="b">
        <v>1</v>
      </c>
      <c r="P4324" t="b">
        <v>0</v>
      </c>
      <c r="Q4324">
        <v>9</v>
      </c>
      <c r="R4324">
        <v>9</v>
      </c>
      <c r="S4324">
        <v>1</v>
      </c>
      <c r="T4324">
        <v>2</v>
      </c>
      <c r="U4324" t="b">
        <v>1</v>
      </c>
      <c r="V4324" t="s">
        <v>1110</v>
      </c>
      <c r="W4324" t="s">
        <v>5613</v>
      </c>
      <c r="X4324" t="s">
        <v>14606</v>
      </c>
      <c r="Y4324">
        <v>37</v>
      </c>
      <c r="Z4324">
        <v>37</v>
      </c>
      <c r="AA4324">
        <v>9</v>
      </c>
      <c r="AB4324">
        <v>9</v>
      </c>
      <c r="AC4324">
        <v>44</v>
      </c>
    </row>
    <row r="4325" spans="1:29">
      <c r="A4325">
        <v>4849</v>
      </c>
      <c r="B4325" t="s">
        <v>806</v>
      </c>
      <c r="C4325" t="s">
        <v>6025</v>
      </c>
      <c r="J4325" t="s">
        <v>1457</v>
      </c>
      <c r="K4325">
        <v>0</v>
      </c>
      <c r="N4325" t="b">
        <v>0</v>
      </c>
      <c r="O4325" t="b">
        <v>1</v>
      </c>
      <c r="P4325" t="b">
        <v>0</v>
      </c>
      <c r="Q4325">
        <v>9</v>
      </c>
      <c r="R4325">
        <v>9</v>
      </c>
      <c r="S4325">
        <v>1</v>
      </c>
      <c r="T4325">
        <v>2</v>
      </c>
      <c r="U4325" t="b">
        <v>1</v>
      </c>
      <c r="V4325" t="s">
        <v>1110</v>
      </c>
      <c r="W4325" t="s">
        <v>5613</v>
      </c>
      <c r="X4325" t="s">
        <v>14751</v>
      </c>
      <c r="Y4325">
        <v>38</v>
      </c>
      <c r="Z4325">
        <v>38</v>
      </c>
      <c r="AA4325">
        <v>9</v>
      </c>
      <c r="AB4325">
        <v>9</v>
      </c>
      <c r="AC4325">
        <v>44</v>
      </c>
    </row>
    <row r="4326" spans="1:29">
      <c r="A4326">
        <v>4850</v>
      </c>
      <c r="B4326" t="s">
        <v>806</v>
      </c>
      <c r="C4326" t="s">
        <v>6026</v>
      </c>
      <c r="J4326" t="s">
        <v>1457</v>
      </c>
      <c r="K4326">
        <v>0</v>
      </c>
      <c r="N4326" t="b">
        <v>0</v>
      </c>
      <c r="O4326" t="b">
        <v>1</v>
      </c>
      <c r="P4326" t="b">
        <v>0</v>
      </c>
      <c r="Q4326">
        <v>9</v>
      </c>
      <c r="R4326">
        <v>9</v>
      </c>
      <c r="S4326">
        <v>1</v>
      </c>
      <c r="T4326">
        <v>2</v>
      </c>
      <c r="U4326" t="b">
        <v>1</v>
      </c>
      <c r="V4326" t="s">
        <v>1110</v>
      </c>
      <c r="W4326" t="s">
        <v>5613</v>
      </c>
      <c r="X4326" t="s">
        <v>14610</v>
      </c>
      <c r="Y4326">
        <v>39</v>
      </c>
      <c r="Z4326">
        <v>39</v>
      </c>
      <c r="AA4326">
        <v>9</v>
      </c>
      <c r="AB4326">
        <v>9</v>
      </c>
      <c r="AC4326">
        <v>44</v>
      </c>
    </row>
    <row r="4327" spans="1:29">
      <c r="A4327">
        <v>4851</v>
      </c>
      <c r="B4327" t="s">
        <v>806</v>
      </c>
      <c r="C4327" t="s">
        <v>6027</v>
      </c>
      <c r="J4327" t="s">
        <v>1457</v>
      </c>
      <c r="K4327">
        <v>0</v>
      </c>
      <c r="N4327" t="b">
        <v>0</v>
      </c>
      <c r="O4327" t="b">
        <v>1</v>
      </c>
      <c r="P4327" t="b">
        <v>0</v>
      </c>
      <c r="Q4327">
        <v>9</v>
      </c>
      <c r="R4327">
        <v>9</v>
      </c>
      <c r="S4327">
        <v>1</v>
      </c>
      <c r="T4327">
        <v>2</v>
      </c>
      <c r="U4327" t="b">
        <v>1</v>
      </c>
      <c r="V4327" t="s">
        <v>1110</v>
      </c>
      <c r="W4327" t="s">
        <v>5613</v>
      </c>
      <c r="X4327" t="s">
        <v>14752</v>
      </c>
      <c r="Y4327">
        <v>40</v>
      </c>
      <c r="Z4327">
        <v>40</v>
      </c>
      <c r="AA4327">
        <v>9</v>
      </c>
      <c r="AB4327">
        <v>9</v>
      </c>
      <c r="AC4327">
        <v>44</v>
      </c>
    </row>
    <row r="4328" spans="1:29">
      <c r="A4328">
        <v>4852</v>
      </c>
      <c r="B4328" t="s">
        <v>806</v>
      </c>
      <c r="C4328" t="s">
        <v>6028</v>
      </c>
      <c r="J4328" t="s">
        <v>1457</v>
      </c>
      <c r="K4328">
        <v>0</v>
      </c>
      <c r="N4328" t="b">
        <v>0</v>
      </c>
      <c r="O4328" t="b">
        <v>1</v>
      </c>
      <c r="P4328" t="b">
        <v>0</v>
      </c>
      <c r="Q4328">
        <v>9</v>
      </c>
      <c r="R4328">
        <v>9</v>
      </c>
      <c r="S4328">
        <v>1</v>
      </c>
      <c r="T4328">
        <v>2</v>
      </c>
      <c r="U4328" t="b">
        <v>1</v>
      </c>
      <c r="V4328" t="s">
        <v>1110</v>
      </c>
      <c r="W4328" t="s">
        <v>5613</v>
      </c>
      <c r="X4328" t="s">
        <v>14753</v>
      </c>
      <c r="Y4328">
        <v>41</v>
      </c>
      <c r="Z4328">
        <v>41</v>
      </c>
      <c r="AA4328">
        <v>9</v>
      </c>
      <c r="AB4328">
        <v>9</v>
      </c>
      <c r="AC4328">
        <v>44</v>
      </c>
    </row>
    <row r="4329" spans="1:29">
      <c r="A4329">
        <v>4853</v>
      </c>
      <c r="B4329" t="s">
        <v>806</v>
      </c>
      <c r="C4329" t="s">
        <v>6029</v>
      </c>
      <c r="J4329" t="s">
        <v>1457</v>
      </c>
      <c r="K4329">
        <v>0</v>
      </c>
      <c r="N4329" t="b">
        <v>0</v>
      </c>
      <c r="O4329" t="b">
        <v>1</v>
      </c>
      <c r="P4329" t="b">
        <v>0</v>
      </c>
      <c r="Q4329">
        <v>9</v>
      </c>
      <c r="R4329">
        <v>9</v>
      </c>
      <c r="S4329">
        <v>1</v>
      </c>
      <c r="T4329">
        <v>2</v>
      </c>
      <c r="U4329" t="b">
        <v>1</v>
      </c>
      <c r="V4329" t="s">
        <v>1110</v>
      </c>
      <c r="W4329" t="s">
        <v>5613</v>
      </c>
      <c r="X4329" t="s">
        <v>14614</v>
      </c>
      <c r="Y4329">
        <v>42</v>
      </c>
      <c r="Z4329">
        <v>42</v>
      </c>
      <c r="AA4329">
        <v>9</v>
      </c>
      <c r="AB4329">
        <v>9</v>
      </c>
      <c r="AC4329">
        <v>44</v>
      </c>
    </row>
    <row r="4330" spans="1:29">
      <c r="A4330">
        <v>4854</v>
      </c>
      <c r="B4330" t="s">
        <v>806</v>
      </c>
      <c r="C4330" t="s">
        <v>6030</v>
      </c>
      <c r="J4330" t="s">
        <v>1457</v>
      </c>
      <c r="K4330">
        <v>0</v>
      </c>
      <c r="N4330" t="b">
        <v>0</v>
      </c>
      <c r="O4330" t="b">
        <v>1</v>
      </c>
      <c r="P4330" t="b">
        <v>0</v>
      </c>
      <c r="Q4330">
        <v>9</v>
      </c>
      <c r="R4330">
        <v>9</v>
      </c>
      <c r="S4330">
        <v>1</v>
      </c>
      <c r="T4330">
        <v>2</v>
      </c>
      <c r="U4330" t="b">
        <v>1</v>
      </c>
      <c r="V4330" t="s">
        <v>1110</v>
      </c>
      <c r="W4330" t="s">
        <v>5613</v>
      </c>
      <c r="X4330" t="s">
        <v>14618</v>
      </c>
      <c r="Y4330">
        <v>43</v>
      </c>
      <c r="Z4330">
        <v>43</v>
      </c>
      <c r="AA4330">
        <v>9</v>
      </c>
      <c r="AB4330">
        <v>9</v>
      </c>
      <c r="AC4330">
        <v>44</v>
      </c>
    </row>
    <row r="4331" spans="1:29">
      <c r="A4331">
        <v>4855</v>
      </c>
      <c r="B4331" t="s">
        <v>806</v>
      </c>
      <c r="C4331" t="s">
        <v>6031</v>
      </c>
      <c r="J4331" t="s">
        <v>1457</v>
      </c>
      <c r="K4331">
        <v>0</v>
      </c>
      <c r="N4331" t="b">
        <v>0</v>
      </c>
      <c r="O4331" t="b">
        <v>1</v>
      </c>
      <c r="P4331" t="b">
        <v>0</v>
      </c>
      <c r="Q4331">
        <v>9</v>
      </c>
      <c r="R4331">
        <v>9</v>
      </c>
      <c r="S4331">
        <v>1</v>
      </c>
      <c r="T4331">
        <v>2</v>
      </c>
      <c r="U4331" t="b">
        <v>1</v>
      </c>
      <c r="V4331" t="s">
        <v>1110</v>
      </c>
      <c r="W4331" t="s">
        <v>5613</v>
      </c>
      <c r="X4331" t="s">
        <v>14490</v>
      </c>
      <c r="Y4331">
        <v>44</v>
      </c>
      <c r="Z4331">
        <v>44</v>
      </c>
      <c r="AA4331">
        <v>9</v>
      </c>
      <c r="AB4331">
        <v>9</v>
      </c>
      <c r="AC4331">
        <v>44</v>
      </c>
    </row>
    <row r="4332" spans="1:29">
      <c r="A4332">
        <v>4856</v>
      </c>
      <c r="B4332" t="s">
        <v>806</v>
      </c>
      <c r="C4332" t="s">
        <v>6032</v>
      </c>
      <c r="J4332" t="s">
        <v>1457</v>
      </c>
      <c r="K4332">
        <v>0</v>
      </c>
      <c r="N4332" t="b">
        <v>0</v>
      </c>
      <c r="O4332" t="b">
        <v>1</v>
      </c>
      <c r="P4332" t="b">
        <v>0</v>
      </c>
      <c r="Q4332">
        <v>9</v>
      </c>
      <c r="R4332">
        <v>9</v>
      </c>
      <c r="S4332">
        <v>1</v>
      </c>
      <c r="T4332">
        <v>2</v>
      </c>
      <c r="U4332" t="b">
        <v>1</v>
      </c>
      <c r="V4332" t="s">
        <v>1110</v>
      </c>
      <c r="W4332" t="s">
        <v>5613</v>
      </c>
      <c r="X4332" t="s">
        <v>15355</v>
      </c>
      <c r="Y4332">
        <v>45</v>
      </c>
      <c r="Z4332">
        <v>45</v>
      </c>
      <c r="AA4332">
        <v>9</v>
      </c>
      <c r="AB4332">
        <v>9</v>
      </c>
      <c r="AC4332">
        <v>44</v>
      </c>
    </row>
    <row r="4333" spans="1:29">
      <c r="A4333">
        <v>4857</v>
      </c>
      <c r="B4333" t="s">
        <v>806</v>
      </c>
      <c r="C4333" t="s">
        <v>6033</v>
      </c>
      <c r="J4333" t="s">
        <v>1457</v>
      </c>
      <c r="K4333">
        <v>0</v>
      </c>
      <c r="N4333" t="b">
        <v>0</v>
      </c>
      <c r="O4333" t="b">
        <v>1</v>
      </c>
      <c r="P4333" t="b">
        <v>0</v>
      </c>
      <c r="Q4333">
        <v>9</v>
      </c>
      <c r="R4333">
        <v>9</v>
      </c>
      <c r="S4333">
        <v>1</v>
      </c>
      <c r="T4333">
        <v>2</v>
      </c>
      <c r="U4333" t="b">
        <v>1</v>
      </c>
      <c r="V4333" t="s">
        <v>1110</v>
      </c>
      <c r="W4333" t="s">
        <v>5613</v>
      </c>
      <c r="X4333" t="s">
        <v>15439</v>
      </c>
      <c r="Y4333">
        <v>46</v>
      </c>
      <c r="Z4333">
        <v>46</v>
      </c>
      <c r="AA4333">
        <v>9</v>
      </c>
      <c r="AB4333">
        <v>9</v>
      </c>
      <c r="AC4333">
        <v>44</v>
      </c>
    </row>
    <row r="4334" spans="1:29">
      <c r="A4334">
        <v>4858</v>
      </c>
      <c r="B4334" t="s">
        <v>806</v>
      </c>
      <c r="C4334" t="s">
        <v>6034</v>
      </c>
      <c r="J4334" t="s">
        <v>1457</v>
      </c>
      <c r="K4334">
        <v>0</v>
      </c>
      <c r="N4334" t="b">
        <v>0</v>
      </c>
      <c r="O4334" t="b">
        <v>1</v>
      </c>
      <c r="P4334" t="b">
        <v>0</v>
      </c>
      <c r="Q4334">
        <v>9</v>
      </c>
      <c r="R4334">
        <v>9</v>
      </c>
      <c r="S4334">
        <v>1</v>
      </c>
      <c r="T4334">
        <v>2</v>
      </c>
      <c r="U4334" t="b">
        <v>1</v>
      </c>
      <c r="V4334" t="s">
        <v>1110</v>
      </c>
      <c r="W4334" t="s">
        <v>5613</v>
      </c>
      <c r="X4334" t="s">
        <v>14494</v>
      </c>
      <c r="Y4334">
        <v>47</v>
      </c>
      <c r="Z4334">
        <v>47</v>
      </c>
      <c r="AA4334">
        <v>9</v>
      </c>
      <c r="AB4334">
        <v>9</v>
      </c>
      <c r="AC4334">
        <v>44</v>
      </c>
    </row>
    <row r="4335" spans="1:29">
      <c r="A4335">
        <v>4859</v>
      </c>
      <c r="B4335" t="s">
        <v>806</v>
      </c>
      <c r="C4335" t="s">
        <v>6035</v>
      </c>
      <c r="J4335" t="s">
        <v>1457</v>
      </c>
      <c r="K4335">
        <v>0</v>
      </c>
      <c r="N4335" t="b">
        <v>0</v>
      </c>
      <c r="O4335" t="b">
        <v>1</v>
      </c>
      <c r="P4335" t="b">
        <v>0</v>
      </c>
      <c r="Q4335">
        <v>9</v>
      </c>
      <c r="R4335">
        <v>9</v>
      </c>
      <c r="S4335">
        <v>1</v>
      </c>
      <c r="T4335">
        <v>2</v>
      </c>
      <c r="U4335" t="b">
        <v>1</v>
      </c>
      <c r="V4335" t="s">
        <v>1110</v>
      </c>
      <c r="W4335" t="s">
        <v>5613</v>
      </c>
      <c r="X4335" t="s">
        <v>14497</v>
      </c>
      <c r="Y4335">
        <v>48</v>
      </c>
      <c r="Z4335">
        <v>48</v>
      </c>
      <c r="AA4335">
        <v>9</v>
      </c>
      <c r="AB4335">
        <v>9</v>
      </c>
      <c r="AC4335">
        <v>44</v>
      </c>
    </row>
    <row r="4336" spans="1:29">
      <c r="A4336">
        <v>4860</v>
      </c>
      <c r="B4336" t="s">
        <v>806</v>
      </c>
      <c r="C4336" t="s">
        <v>6036</v>
      </c>
      <c r="J4336" t="s">
        <v>1457</v>
      </c>
      <c r="K4336">
        <v>0</v>
      </c>
      <c r="N4336" t="b">
        <v>0</v>
      </c>
      <c r="O4336" t="b">
        <v>1</v>
      </c>
      <c r="P4336" t="b">
        <v>0</v>
      </c>
      <c r="Q4336">
        <v>9</v>
      </c>
      <c r="R4336">
        <v>9</v>
      </c>
      <c r="S4336">
        <v>1</v>
      </c>
      <c r="T4336">
        <v>2</v>
      </c>
      <c r="U4336" t="b">
        <v>1</v>
      </c>
      <c r="V4336" t="s">
        <v>1110</v>
      </c>
      <c r="W4336" t="s">
        <v>5613</v>
      </c>
      <c r="X4336" t="s">
        <v>14500</v>
      </c>
      <c r="Y4336">
        <v>49</v>
      </c>
      <c r="Z4336">
        <v>49</v>
      </c>
      <c r="AA4336">
        <v>9</v>
      </c>
      <c r="AB4336">
        <v>9</v>
      </c>
      <c r="AC4336">
        <v>44</v>
      </c>
    </row>
    <row r="4337" spans="1:29">
      <c r="A4337">
        <v>4861</v>
      </c>
      <c r="B4337" t="s">
        <v>806</v>
      </c>
      <c r="C4337" t="s">
        <v>6037</v>
      </c>
      <c r="J4337" t="s">
        <v>1457</v>
      </c>
      <c r="K4337">
        <v>0</v>
      </c>
      <c r="N4337" t="b">
        <v>0</v>
      </c>
      <c r="O4337" t="b">
        <v>1</v>
      </c>
      <c r="P4337" t="b">
        <v>0</v>
      </c>
      <c r="Q4337">
        <v>9</v>
      </c>
      <c r="R4337">
        <v>9</v>
      </c>
      <c r="S4337">
        <v>1</v>
      </c>
      <c r="T4337">
        <v>2</v>
      </c>
      <c r="U4337" t="b">
        <v>1</v>
      </c>
      <c r="V4337" t="s">
        <v>1110</v>
      </c>
      <c r="W4337" t="s">
        <v>5613</v>
      </c>
      <c r="X4337" t="s">
        <v>14503</v>
      </c>
      <c r="Y4337">
        <v>50</v>
      </c>
      <c r="Z4337">
        <v>50</v>
      </c>
      <c r="AA4337">
        <v>9</v>
      </c>
      <c r="AB4337">
        <v>9</v>
      </c>
      <c r="AC4337">
        <v>44</v>
      </c>
    </row>
    <row r="4338" spans="1:29">
      <c r="A4338">
        <v>4862</v>
      </c>
      <c r="B4338" t="s">
        <v>806</v>
      </c>
      <c r="C4338" t="s">
        <v>6038</v>
      </c>
      <c r="J4338" t="s">
        <v>1457</v>
      </c>
      <c r="K4338">
        <v>0</v>
      </c>
      <c r="N4338" t="b">
        <v>0</v>
      </c>
      <c r="O4338" t="b">
        <v>1</v>
      </c>
      <c r="P4338" t="b">
        <v>0</v>
      </c>
      <c r="Q4338">
        <v>9</v>
      </c>
      <c r="R4338">
        <v>9</v>
      </c>
      <c r="S4338">
        <v>1</v>
      </c>
      <c r="T4338">
        <v>2</v>
      </c>
      <c r="U4338" t="b">
        <v>1</v>
      </c>
      <c r="V4338" t="s">
        <v>1110</v>
      </c>
      <c r="W4338" t="s">
        <v>5613</v>
      </c>
      <c r="X4338" t="s">
        <v>14506</v>
      </c>
      <c r="Y4338">
        <v>51</v>
      </c>
      <c r="Z4338">
        <v>51</v>
      </c>
      <c r="AA4338">
        <v>9</v>
      </c>
      <c r="AB4338">
        <v>9</v>
      </c>
      <c r="AC4338">
        <v>44</v>
      </c>
    </row>
    <row r="4339" spans="1:29">
      <c r="A4339">
        <v>4863</v>
      </c>
      <c r="B4339" t="s">
        <v>806</v>
      </c>
      <c r="C4339" t="s">
        <v>6039</v>
      </c>
      <c r="J4339" t="s">
        <v>1457</v>
      </c>
      <c r="K4339">
        <v>0</v>
      </c>
      <c r="N4339" t="b">
        <v>0</v>
      </c>
      <c r="O4339" t="b">
        <v>1</v>
      </c>
      <c r="P4339" t="b">
        <v>0</v>
      </c>
      <c r="Q4339">
        <v>9</v>
      </c>
      <c r="R4339">
        <v>9</v>
      </c>
      <c r="S4339">
        <v>1</v>
      </c>
      <c r="T4339">
        <v>2</v>
      </c>
      <c r="U4339" t="b">
        <v>1</v>
      </c>
      <c r="V4339" t="s">
        <v>1110</v>
      </c>
      <c r="W4339" t="s">
        <v>5613</v>
      </c>
      <c r="X4339" t="s">
        <v>14509</v>
      </c>
      <c r="Y4339">
        <v>52</v>
      </c>
      <c r="Z4339">
        <v>52</v>
      </c>
      <c r="AA4339">
        <v>9</v>
      </c>
      <c r="AB4339">
        <v>9</v>
      </c>
      <c r="AC4339">
        <v>44</v>
      </c>
    </row>
    <row r="4340" spans="1:29">
      <c r="A4340">
        <v>4864</v>
      </c>
      <c r="B4340" t="s">
        <v>806</v>
      </c>
      <c r="C4340" t="s">
        <v>6040</v>
      </c>
      <c r="J4340" t="s">
        <v>1457</v>
      </c>
      <c r="K4340">
        <v>0</v>
      </c>
      <c r="N4340" t="b">
        <v>0</v>
      </c>
      <c r="O4340" t="b">
        <v>1</v>
      </c>
      <c r="P4340" t="b">
        <v>0</v>
      </c>
      <c r="Q4340">
        <v>9</v>
      </c>
      <c r="R4340">
        <v>9</v>
      </c>
      <c r="S4340">
        <v>1</v>
      </c>
      <c r="T4340">
        <v>2</v>
      </c>
      <c r="U4340" t="b">
        <v>1</v>
      </c>
      <c r="V4340" t="s">
        <v>1110</v>
      </c>
      <c r="W4340" t="s">
        <v>5613</v>
      </c>
      <c r="X4340" t="s">
        <v>14512</v>
      </c>
      <c r="Y4340">
        <v>53</v>
      </c>
      <c r="Z4340">
        <v>53</v>
      </c>
      <c r="AA4340">
        <v>9</v>
      </c>
      <c r="AB4340">
        <v>9</v>
      </c>
      <c r="AC4340">
        <v>44</v>
      </c>
    </row>
    <row r="4341" spans="1:29">
      <c r="A4341">
        <v>4865</v>
      </c>
      <c r="B4341" t="s">
        <v>806</v>
      </c>
      <c r="C4341" t="s">
        <v>6041</v>
      </c>
      <c r="J4341" t="s">
        <v>1457</v>
      </c>
      <c r="K4341">
        <v>0</v>
      </c>
      <c r="N4341" t="b">
        <v>0</v>
      </c>
      <c r="O4341" t="b">
        <v>1</v>
      </c>
      <c r="P4341" t="b">
        <v>0</v>
      </c>
      <c r="Q4341">
        <v>9</v>
      </c>
      <c r="R4341">
        <v>9</v>
      </c>
      <c r="S4341">
        <v>1</v>
      </c>
      <c r="T4341">
        <v>2</v>
      </c>
      <c r="U4341" t="b">
        <v>1</v>
      </c>
      <c r="V4341" t="s">
        <v>1110</v>
      </c>
      <c r="W4341" t="s">
        <v>5613</v>
      </c>
      <c r="X4341" t="s">
        <v>14515</v>
      </c>
      <c r="Y4341">
        <v>54</v>
      </c>
      <c r="Z4341">
        <v>54</v>
      </c>
      <c r="AA4341">
        <v>9</v>
      </c>
      <c r="AB4341">
        <v>9</v>
      </c>
      <c r="AC4341">
        <v>44</v>
      </c>
    </row>
    <row r="4342" spans="1:29">
      <c r="A4342">
        <v>4866</v>
      </c>
      <c r="B4342" t="s">
        <v>806</v>
      </c>
      <c r="C4342" t="s">
        <v>6042</v>
      </c>
      <c r="J4342" t="s">
        <v>1457</v>
      </c>
      <c r="K4342">
        <v>0</v>
      </c>
      <c r="N4342" t="b">
        <v>0</v>
      </c>
      <c r="O4342" t="b">
        <v>1</v>
      </c>
      <c r="P4342" t="b">
        <v>0</v>
      </c>
      <c r="Q4342">
        <v>9</v>
      </c>
      <c r="R4342">
        <v>9</v>
      </c>
      <c r="S4342">
        <v>1</v>
      </c>
      <c r="T4342">
        <v>2</v>
      </c>
      <c r="U4342" t="b">
        <v>1</v>
      </c>
      <c r="V4342" t="s">
        <v>1110</v>
      </c>
      <c r="W4342" t="s">
        <v>5613</v>
      </c>
      <c r="X4342" t="s">
        <v>14518</v>
      </c>
      <c r="Y4342">
        <v>55</v>
      </c>
      <c r="Z4342">
        <v>55</v>
      </c>
      <c r="AA4342">
        <v>9</v>
      </c>
      <c r="AB4342">
        <v>9</v>
      </c>
      <c r="AC4342">
        <v>44</v>
      </c>
    </row>
    <row r="4343" spans="1:29">
      <c r="A4343">
        <v>4867</v>
      </c>
      <c r="B4343" t="s">
        <v>806</v>
      </c>
      <c r="C4343" t="s">
        <v>6043</v>
      </c>
      <c r="J4343" t="s">
        <v>1457</v>
      </c>
      <c r="K4343">
        <v>0</v>
      </c>
      <c r="N4343" t="b">
        <v>0</v>
      </c>
      <c r="O4343" t="b">
        <v>1</v>
      </c>
      <c r="P4343" t="b">
        <v>0</v>
      </c>
      <c r="Q4343">
        <v>9</v>
      </c>
      <c r="R4343">
        <v>9</v>
      </c>
      <c r="S4343">
        <v>1</v>
      </c>
      <c r="T4343">
        <v>2</v>
      </c>
      <c r="U4343" t="b">
        <v>1</v>
      </c>
      <c r="V4343" t="s">
        <v>1110</v>
      </c>
      <c r="W4343" t="s">
        <v>5613</v>
      </c>
      <c r="X4343" t="s">
        <v>14521</v>
      </c>
      <c r="Y4343">
        <v>56</v>
      </c>
      <c r="Z4343">
        <v>56</v>
      </c>
      <c r="AA4343">
        <v>9</v>
      </c>
      <c r="AB4343">
        <v>9</v>
      </c>
      <c r="AC4343">
        <v>44</v>
      </c>
    </row>
    <row r="4344" spans="1:29">
      <c r="A4344">
        <v>4868</v>
      </c>
      <c r="B4344" t="s">
        <v>806</v>
      </c>
      <c r="C4344" t="s">
        <v>6044</v>
      </c>
      <c r="J4344" t="s">
        <v>1457</v>
      </c>
      <c r="K4344">
        <v>0</v>
      </c>
      <c r="N4344" t="b">
        <v>0</v>
      </c>
      <c r="O4344" t="b">
        <v>1</v>
      </c>
      <c r="P4344" t="b">
        <v>0</v>
      </c>
      <c r="Q4344">
        <v>9</v>
      </c>
      <c r="R4344">
        <v>9</v>
      </c>
      <c r="S4344">
        <v>1</v>
      </c>
      <c r="T4344">
        <v>2</v>
      </c>
      <c r="U4344" t="b">
        <v>1</v>
      </c>
      <c r="V4344" t="s">
        <v>1110</v>
      </c>
      <c r="W4344" t="s">
        <v>5613</v>
      </c>
      <c r="X4344" t="s">
        <v>14524</v>
      </c>
      <c r="Y4344">
        <v>57</v>
      </c>
      <c r="Z4344">
        <v>57</v>
      </c>
      <c r="AA4344">
        <v>9</v>
      </c>
      <c r="AB4344">
        <v>9</v>
      </c>
      <c r="AC4344">
        <v>44</v>
      </c>
    </row>
    <row r="4345" spans="1:29">
      <c r="A4345">
        <v>4869</v>
      </c>
      <c r="B4345" t="s">
        <v>806</v>
      </c>
      <c r="C4345" t="s">
        <v>6045</v>
      </c>
      <c r="J4345" t="s">
        <v>1457</v>
      </c>
      <c r="K4345">
        <v>0</v>
      </c>
      <c r="N4345" t="b">
        <v>0</v>
      </c>
      <c r="O4345" t="b">
        <v>1</v>
      </c>
      <c r="P4345" t="b">
        <v>0</v>
      </c>
      <c r="Q4345">
        <v>9</v>
      </c>
      <c r="R4345">
        <v>9</v>
      </c>
      <c r="S4345">
        <v>1</v>
      </c>
      <c r="T4345">
        <v>2</v>
      </c>
      <c r="U4345" t="b">
        <v>1</v>
      </c>
      <c r="V4345" t="s">
        <v>1110</v>
      </c>
      <c r="W4345" t="s">
        <v>5613</v>
      </c>
      <c r="X4345" t="s">
        <v>15441</v>
      </c>
      <c r="Y4345">
        <v>58</v>
      </c>
      <c r="Z4345">
        <v>58</v>
      </c>
      <c r="AA4345">
        <v>9</v>
      </c>
      <c r="AB4345">
        <v>9</v>
      </c>
      <c r="AC4345">
        <v>44</v>
      </c>
    </row>
    <row r="4346" spans="1:29">
      <c r="A4346">
        <v>4870</v>
      </c>
      <c r="B4346" t="s">
        <v>806</v>
      </c>
      <c r="C4346" t="s">
        <v>6046</v>
      </c>
      <c r="J4346" t="s">
        <v>1457</v>
      </c>
      <c r="K4346">
        <v>0</v>
      </c>
      <c r="N4346" t="b">
        <v>0</v>
      </c>
      <c r="O4346" t="b">
        <v>1</v>
      </c>
      <c r="P4346" t="b">
        <v>0</v>
      </c>
      <c r="Q4346">
        <v>9</v>
      </c>
      <c r="R4346">
        <v>9</v>
      </c>
      <c r="S4346">
        <v>1</v>
      </c>
      <c r="T4346">
        <v>2</v>
      </c>
      <c r="U4346" t="b">
        <v>1</v>
      </c>
      <c r="V4346" t="s">
        <v>1110</v>
      </c>
      <c r="W4346" t="s">
        <v>5613</v>
      </c>
      <c r="X4346" t="s">
        <v>15694</v>
      </c>
      <c r="Y4346">
        <v>59</v>
      </c>
      <c r="Z4346">
        <v>59</v>
      </c>
      <c r="AA4346">
        <v>9</v>
      </c>
      <c r="AB4346">
        <v>9</v>
      </c>
      <c r="AC4346">
        <v>44</v>
      </c>
    </row>
    <row r="4347" spans="1:29">
      <c r="A4347">
        <v>4871</v>
      </c>
      <c r="B4347" t="s">
        <v>806</v>
      </c>
      <c r="C4347" t="s">
        <v>6047</v>
      </c>
      <c r="J4347" t="s">
        <v>1457</v>
      </c>
      <c r="K4347">
        <v>0</v>
      </c>
      <c r="N4347" t="b">
        <v>0</v>
      </c>
      <c r="O4347" t="b">
        <v>1</v>
      </c>
      <c r="P4347" t="b">
        <v>0</v>
      </c>
      <c r="Q4347">
        <v>9</v>
      </c>
      <c r="R4347">
        <v>9</v>
      </c>
      <c r="S4347">
        <v>1</v>
      </c>
      <c r="T4347">
        <v>2</v>
      </c>
      <c r="U4347" t="b">
        <v>1</v>
      </c>
      <c r="V4347" t="s">
        <v>1110</v>
      </c>
      <c r="W4347" t="s">
        <v>5613</v>
      </c>
      <c r="X4347" t="s">
        <v>15628</v>
      </c>
      <c r="Y4347">
        <v>60</v>
      </c>
      <c r="Z4347">
        <v>60</v>
      </c>
      <c r="AA4347">
        <v>9</v>
      </c>
      <c r="AB4347">
        <v>9</v>
      </c>
      <c r="AC4347">
        <v>44</v>
      </c>
    </row>
    <row r="4348" spans="1:29">
      <c r="A4348">
        <v>4872</v>
      </c>
      <c r="B4348" t="s">
        <v>806</v>
      </c>
      <c r="C4348" t="s">
        <v>6048</v>
      </c>
      <c r="J4348" t="s">
        <v>1457</v>
      </c>
      <c r="K4348">
        <v>0</v>
      </c>
      <c r="N4348" t="b">
        <v>0</v>
      </c>
      <c r="O4348" t="b">
        <v>1</v>
      </c>
      <c r="P4348" t="b">
        <v>0</v>
      </c>
      <c r="Q4348">
        <v>9</v>
      </c>
      <c r="R4348">
        <v>9</v>
      </c>
      <c r="S4348">
        <v>1</v>
      </c>
      <c r="T4348">
        <v>2</v>
      </c>
      <c r="U4348" t="b">
        <v>1</v>
      </c>
      <c r="V4348" t="s">
        <v>1110</v>
      </c>
      <c r="W4348" t="s">
        <v>5613</v>
      </c>
      <c r="X4348" t="s">
        <v>15442</v>
      </c>
      <c r="Y4348">
        <v>61</v>
      </c>
      <c r="Z4348">
        <v>61</v>
      </c>
      <c r="AA4348">
        <v>9</v>
      </c>
      <c r="AB4348">
        <v>9</v>
      </c>
      <c r="AC4348">
        <v>44</v>
      </c>
    </row>
    <row r="4349" spans="1:29">
      <c r="A4349">
        <v>4873</v>
      </c>
      <c r="B4349" t="s">
        <v>806</v>
      </c>
      <c r="C4349" t="s">
        <v>6049</v>
      </c>
      <c r="J4349" t="s">
        <v>1457</v>
      </c>
      <c r="K4349">
        <v>0</v>
      </c>
      <c r="N4349" t="b">
        <v>0</v>
      </c>
      <c r="O4349" t="b">
        <v>1</v>
      </c>
      <c r="P4349" t="b">
        <v>0</v>
      </c>
      <c r="Q4349">
        <v>9</v>
      </c>
      <c r="R4349">
        <v>9</v>
      </c>
      <c r="S4349">
        <v>1</v>
      </c>
      <c r="T4349">
        <v>2</v>
      </c>
      <c r="U4349" t="b">
        <v>1</v>
      </c>
      <c r="V4349" t="s">
        <v>1110</v>
      </c>
      <c r="W4349" t="s">
        <v>5613</v>
      </c>
      <c r="X4349" t="s">
        <v>14532</v>
      </c>
      <c r="Y4349">
        <v>62</v>
      </c>
      <c r="Z4349">
        <v>62</v>
      </c>
      <c r="AA4349">
        <v>9</v>
      </c>
      <c r="AB4349">
        <v>9</v>
      </c>
      <c r="AC4349">
        <v>44</v>
      </c>
    </row>
    <row r="4350" spans="1:29">
      <c r="A4350">
        <v>4874</v>
      </c>
      <c r="B4350" t="s">
        <v>806</v>
      </c>
      <c r="C4350" t="s">
        <v>6050</v>
      </c>
      <c r="J4350" t="s">
        <v>1457</v>
      </c>
      <c r="K4350">
        <v>0</v>
      </c>
      <c r="N4350" t="b">
        <v>0</v>
      </c>
      <c r="O4350" t="b">
        <v>1</v>
      </c>
      <c r="P4350" t="b">
        <v>0</v>
      </c>
      <c r="Q4350">
        <v>9</v>
      </c>
      <c r="R4350">
        <v>9</v>
      </c>
      <c r="S4350">
        <v>1</v>
      </c>
      <c r="T4350">
        <v>2</v>
      </c>
      <c r="U4350" t="b">
        <v>1</v>
      </c>
      <c r="V4350" t="s">
        <v>1110</v>
      </c>
      <c r="W4350" t="s">
        <v>5613</v>
      </c>
      <c r="X4350" t="s">
        <v>15443</v>
      </c>
      <c r="Y4350">
        <v>63</v>
      </c>
      <c r="Z4350">
        <v>63</v>
      </c>
      <c r="AA4350">
        <v>9</v>
      </c>
      <c r="AB4350">
        <v>9</v>
      </c>
      <c r="AC4350">
        <v>44</v>
      </c>
    </row>
    <row r="4351" spans="1:29">
      <c r="A4351">
        <v>4875</v>
      </c>
      <c r="B4351" t="s">
        <v>806</v>
      </c>
      <c r="C4351" t="s">
        <v>6051</v>
      </c>
      <c r="J4351" t="s">
        <v>1457</v>
      </c>
      <c r="K4351">
        <v>0</v>
      </c>
      <c r="N4351" t="b">
        <v>0</v>
      </c>
      <c r="O4351" t="b">
        <v>1</v>
      </c>
      <c r="P4351" t="b">
        <v>0</v>
      </c>
      <c r="Q4351">
        <v>9</v>
      </c>
      <c r="R4351">
        <v>9</v>
      </c>
      <c r="S4351">
        <v>1</v>
      </c>
      <c r="T4351">
        <v>2</v>
      </c>
      <c r="U4351" t="b">
        <v>1</v>
      </c>
      <c r="V4351" t="s">
        <v>1110</v>
      </c>
      <c r="W4351" t="s">
        <v>5613</v>
      </c>
      <c r="X4351" t="s">
        <v>15444</v>
      </c>
      <c r="Y4351">
        <v>64</v>
      </c>
      <c r="Z4351">
        <v>64</v>
      </c>
      <c r="AA4351">
        <v>9</v>
      </c>
      <c r="AB4351">
        <v>9</v>
      </c>
      <c r="AC4351">
        <v>44</v>
      </c>
    </row>
    <row r="4352" spans="1:29">
      <c r="A4352">
        <v>4876</v>
      </c>
      <c r="B4352" t="s">
        <v>806</v>
      </c>
      <c r="C4352" t="s">
        <v>6052</v>
      </c>
      <c r="J4352" t="s">
        <v>1457</v>
      </c>
      <c r="K4352">
        <v>0</v>
      </c>
      <c r="N4352" t="b">
        <v>0</v>
      </c>
      <c r="O4352" t="b">
        <v>1</v>
      </c>
      <c r="P4352" t="b">
        <v>0</v>
      </c>
      <c r="Q4352">
        <v>9</v>
      </c>
      <c r="R4352">
        <v>9</v>
      </c>
      <c r="S4352">
        <v>1</v>
      </c>
      <c r="T4352">
        <v>2</v>
      </c>
      <c r="U4352" t="b">
        <v>1</v>
      </c>
      <c r="V4352" t="s">
        <v>1110</v>
      </c>
      <c r="W4352" t="s">
        <v>5613</v>
      </c>
      <c r="X4352" t="s">
        <v>15445</v>
      </c>
      <c r="Y4352">
        <v>65</v>
      </c>
      <c r="Z4352">
        <v>65</v>
      </c>
      <c r="AA4352">
        <v>9</v>
      </c>
      <c r="AB4352">
        <v>9</v>
      </c>
      <c r="AC4352">
        <v>44</v>
      </c>
    </row>
    <row r="4353" spans="1:29">
      <c r="A4353">
        <v>4877</v>
      </c>
      <c r="B4353" t="s">
        <v>806</v>
      </c>
      <c r="C4353" t="s">
        <v>6053</v>
      </c>
      <c r="J4353" t="s">
        <v>1457</v>
      </c>
      <c r="K4353">
        <v>0</v>
      </c>
      <c r="N4353" t="b">
        <v>0</v>
      </c>
      <c r="O4353" t="b">
        <v>1</v>
      </c>
      <c r="P4353" t="b">
        <v>0</v>
      </c>
      <c r="Q4353">
        <v>9</v>
      </c>
      <c r="R4353">
        <v>9</v>
      </c>
      <c r="S4353">
        <v>1</v>
      </c>
      <c r="T4353">
        <v>2</v>
      </c>
      <c r="U4353" t="b">
        <v>1</v>
      </c>
      <c r="V4353" t="s">
        <v>1110</v>
      </c>
      <c r="W4353" t="s">
        <v>5613</v>
      </c>
      <c r="X4353" t="s">
        <v>15446</v>
      </c>
      <c r="Y4353">
        <v>66</v>
      </c>
      <c r="Z4353">
        <v>66</v>
      </c>
      <c r="AA4353">
        <v>9</v>
      </c>
      <c r="AB4353">
        <v>9</v>
      </c>
      <c r="AC4353">
        <v>44</v>
      </c>
    </row>
    <row r="4354" spans="1:29">
      <c r="A4354">
        <v>4878</v>
      </c>
      <c r="B4354" t="s">
        <v>806</v>
      </c>
      <c r="C4354" t="s">
        <v>6054</v>
      </c>
      <c r="J4354" t="s">
        <v>1457</v>
      </c>
      <c r="K4354">
        <v>0</v>
      </c>
      <c r="N4354" t="b">
        <v>0</v>
      </c>
      <c r="O4354" t="b">
        <v>1</v>
      </c>
      <c r="P4354" t="b">
        <v>0</v>
      </c>
      <c r="Q4354">
        <v>9</v>
      </c>
      <c r="R4354">
        <v>9</v>
      </c>
      <c r="S4354">
        <v>1</v>
      </c>
      <c r="T4354">
        <v>2</v>
      </c>
      <c r="U4354" t="b">
        <v>1</v>
      </c>
      <c r="V4354" t="s">
        <v>1110</v>
      </c>
      <c r="W4354" t="s">
        <v>5613</v>
      </c>
      <c r="X4354" t="s">
        <v>15494</v>
      </c>
      <c r="Y4354">
        <v>67</v>
      </c>
      <c r="Z4354">
        <v>67</v>
      </c>
      <c r="AA4354">
        <v>9</v>
      </c>
      <c r="AB4354">
        <v>9</v>
      </c>
      <c r="AC4354">
        <v>44</v>
      </c>
    </row>
    <row r="4355" spans="1:29">
      <c r="A4355">
        <v>4879</v>
      </c>
      <c r="B4355" t="s">
        <v>806</v>
      </c>
      <c r="C4355" t="s">
        <v>6055</v>
      </c>
      <c r="J4355" t="s">
        <v>1457</v>
      </c>
      <c r="K4355">
        <v>0</v>
      </c>
      <c r="N4355" t="b">
        <v>0</v>
      </c>
      <c r="O4355" t="b">
        <v>1</v>
      </c>
      <c r="P4355" t="b">
        <v>0</v>
      </c>
      <c r="Q4355">
        <v>9</v>
      </c>
      <c r="R4355">
        <v>9</v>
      </c>
      <c r="S4355">
        <v>1</v>
      </c>
      <c r="T4355">
        <v>2</v>
      </c>
      <c r="U4355" t="b">
        <v>1</v>
      </c>
      <c r="V4355" t="s">
        <v>1110</v>
      </c>
      <c r="W4355" t="s">
        <v>5613</v>
      </c>
      <c r="X4355" t="s">
        <v>15447</v>
      </c>
      <c r="Y4355">
        <v>68</v>
      </c>
      <c r="Z4355">
        <v>68</v>
      </c>
      <c r="AA4355">
        <v>9</v>
      </c>
      <c r="AB4355">
        <v>9</v>
      </c>
      <c r="AC4355">
        <v>44</v>
      </c>
    </row>
    <row r="4356" spans="1:29">
      <c r="A4356">
        <v>4880</v>
      </c>
      <c r="B4356" t="s">
        <v>806</v>
      </c>
      <c r="C4356" t="s">
        <v>6056</v>
      </c>
      <c r="J4356" t="s">
        <v>1457</v>
      </c>
      <c r="K4356">
        <v>0</v>
      </c>
      <c r="N4356" t="b">
        <v>0</v>
      </c>
      <c r="O4356" t="b">
        <v>1</v>
      </c>
      <c r="P4356" t="b">
        <v>0</v>
      </c>
      <c r="Q4356">
        <v>9</v>
      </c>
      <c r="R4356">
        <v>9</v>
      </c>
      <c r="S4356">
        <v>1</v>
      </c>
      <c r="T4356">
        <v>2</v>
      </c>
      <c r="U4356" t="b">
        <v>1</v>
      </c>
      <c r="V4356" t="s">
        <v>1110</v>
      </c>
      <c r="W4356" t="s">
        <v>5613</v>
      </c>
      <c r="X4356" t="s">
        <v>15448</v>
      </c>
      <c r="Y4356">
        <v>69</v>
      </c>
      <c r="Z4356">
        <v>69</v>
      </c>
      <c r="AA4356">
        <v>9</v>
      </c>
      <c r="AB4356">
        <v>9</v>
      </c>
      <c r="AC4356">
        <v>44</v>
      </c>
    </row>
    <row r="4357" spans="1:29">
      <c r="A4357">
        <v>4881</v>
      </c>
      <c r="B4357" t="s">
        <v>806</v>
      </c>
      <c r="C4357" t="s">
        <v>6057</v>
      </c>
      <c r="J4357" t="s">
        <v>1457</v>
      </c>
      <c r="K4357">
        <v>0</v>
      </c>
      <c r="N4357" t="b">
        <v>0</v>
      </c>
      <c r="O4357" t="b">
        <v>1</v>
      </c>
      <c r="P4357" t="b">
        <v>0</v>
      </c>
      <c r="Q4357">
        <v>9</v>
      </c>
      <c r="R4357">
        <v>9</v>
      </c>
      <c r="S4357">
        <v>1</v>
      </c>
      <c r="T4357">
        <v>2</v>
      </c>
      <c r="U4357" t="b">
        <v>1</v>
      </c>
      <c r="V4357" t="s">
        <v>1110</v>
      </c>
      <c r="W4357" t="s">
        <v>5613</v>
      </c>
      <c r="X4357" t="s">
        <v>15449</v>
      </c>
      <c r="Y4357">
        <v>70</v>
      </c>
      <c r="Z4357">
        <v>70</v>
      </c>
      <c r="AA4357">
        <v>9</v>
      </c>
      <c r="AB4357">
        <v>9</v>
      </c>
      <c r="AC4357">
        <v>44</v>
      </c>
    </row>
    <row r="4358" spans="1:29">
      <c r="A4358">
        <v>4882</v>
      </c>
      <c r="B4358" t="s">
        <v>806</v>
      </c>
      <c r="C4358" t="s">
        <v>6058</v>
      </c>
      <c r="J4358" t="s">
        <v>1457</v>
      </c>
      <c r="K4358">
        <v>0</v>
      </c>
      <c r="N4358" t="b">
        <v>0</v>
      </c>
      <c r="O4358" t="b">
        <v>1</v>
      </c>
      <c r="P4358" t="b">
        <v>0</v>
      </c>
      <c r="Q4358">
        <v>9</v>
      </c>
      <c r="R4358">
        <v>9</v>
      </c>
      <c r="S4358">
        <v>1</v>
      </c>
      <c r="T4358">
        <v>2</v>
      </c>
      <c r="U4358" t="b">
        <v>1</v>
      </c>
      <c r="V4358" t="s">
        <v>1110</v>
      </c>
      <c r="W4358" t="s">
        <v>5613</v>
      </c>
      <c r="X4358" t="s">
        <v>15450</v>
      </c>
      <c r="Y4358">
        <v>71</v>
      </c>
      <c r="Z4358">
        <v>71</v>
      </c>
      <c r="AA4358">
        <v>9</v>
      </c>
      <c r="AB4358">
        <v>9</v>
      </c>
      <c r="AC4358">
        <v>44</v>
      </c>
    </row>
    <row r="4359" spans="1:29">
      <c r="A4359">
        <v>4883</v>
      </c>
      <c r="B4359" t="s">
        <v>806</v>
      </c>
      <c r="C4359" t="s">
        <v>6059</v>
      </c>
      <c r="J4359" t="s">
        <v>1457</v>
      </c>
      <c r="K4359">
        <v>0</v>
      </c>
      <c r="N4359" t="b">
        <v>0</v>
      </c>
      <c r="O4359" t="b">
        <v>1</v>
      </c>
      <c r="P4359" t="b">
        <v>0</v>
      </c>
      <c r="Q4359">
        <v>9</v>
      </c>
      <c r="R4359">
        <v>9</v>
      </c>
      <c r="S4359">
        <v>1</v>
      </c>
      <c r="T4359">
        <v>2</v>
      </c>
      <c r="U4359" t="b">
        <v>1</v>
      </c>
      <c r="V4359" t="s">
        <v>1110</v>
      </c>
      <c r="W4359" t="s">
        <v>5613</v>
      </c>
      <c r="X4359" t="s">
        <v>15451</v>
      </c>
      <c r="Y4359">
        <v>72</v>
      </c>
      <c r="Z4359">
        <v>72</v>
      </c>
      <c r="AA4359">
        <v>9</v>
      </c>
      <c r="AB4359">
        <v>9</v>
      </c>
      <c r="AC4359">
        <v>44</v>
      </c>
    </row>
    <row r="4360" spans="1:29">
      <c r="A4360">
        <v>4884</v>
      </c>
      <c r="B4360" t="s">
        <v>806</v>
      </c>
      <c r="C4360" t="s">
        <v>6060</v>
      </c>
      <c r="J4360" t="s">
        <v>1457</v>
      </c>
      <c r="K4360">
        <v>0</v>
      </c>
      <c r="N4360" t="b">
        <v>0</v>
      </c>
      <c r="O4360" t="b">
        <v>1</v>
      </c>
      <c r="P4360" t="b">
        <v>0</v>
      </c>
      <c r="Q4360">
        <v>9</v>
      </c>
      <c r="R4360">
        <v>9</v>
      </c>
      <c r="S4360">
        <v>1</v>
      </c>
      <c r="T4360">
        <v>2</v>
      </c>
      <c r="U4360" t="b">
        <v>1</v>
      </c>
      <c r="V4360" t="s">
        <v>1110</v>
      </c>
      <c r="W4360" t="s">
        <v>5613</v>
      </c>
      <c r="X4360" t="s">
        <v>15452</v>
      </c>
      <c r="Y4360">
        <v>73</v>
      </c>
      <c r="Z4360">
        <v>73</v>
      </c>
      <c r="AA4360">
        <v>9</v>
      </c>
      <c r="AB4360">
        <v>9</v>
      </c>
      <c r="AC4360">
        <v>44</v>
      </c>
    </row>
    <row r="4361" spans="1:29">
      <c r="A4361">
        <v>4885</v>
      </c>
      <c r="B4361" t="s">
        <v>806</v>
      </c>
      <c r="C4361" t="s">
        <v>6061</v>
      </c>
      <c r="J4361" t="s">
        <v>1457</v>
      </c>
      <c r="K4361">
        <v>0</v>
      </c>
      <c r="N4361" t="b">
        <v>0</v>
      </c>
      <c r="O4361" t="b">
        <v>1</v>
      </c>
      <c r="P4361" t="b">
        <v>0</v>
      </c>
      <c r="Q4361">
        <v>9</v>
      </c>
      <c r="R4361">
        <v>9</v>
      </c>
      <c r="S4361">
        <v>1</v>
      </c>
      <c r="T4361">
        <v>2</v>
      </c>
      <c r="U4361" t="b">
        <v>1</v>
      </c>
      <c r="V4361" t="s">
        <v>1110</v>
      </c>
      <c r="W4361" t="s">
        <v>5613</v>
      </c>
      <c r="X4361" t="s">
        <v>15453</v>
      </c>
      <c r="Y4361">
        <v>74</v>
      </c>
      <c r="Z4361">
        <v>74</v>
      </c>
      <c r="AA4361">
        <v>9</v>
      </c>
      <c r="AB4361">
        <v>9</v>
      </c>
      <c r="AC4361">
        <v>44</v>
      </c>
    </row>
    <row r="4362" spans="1:29">
      <c r="A4362">
        <v>4886</v>
      </c>
      <c r="B4362" t="s">
        <v>806</v>
      </c>
      <c r="C4362" t="s">
        <v>6062</v>
      </c>
      <c r="J4362" t="s">
        <v>1457</v>
      </c>
      <c r="K4362">
        <v>0</v>
      </c>
      <c r="N4362" t="b">
        <v>0</v>
      </c>
      <c r="O4362" t="b">
        <v>1</v>
      </c>
      <c r="P4362" t="b">
        <v>0</v>
      </c>
      <c r="Q4362">
        <v>9</v>
      </c>
      <c r="R4362">
        <v>9</v>
      </c>
      <c r="S4362">
        <v>1</v>
      </c>
      <c r="T4362">
        <v>2</v>
      </c>
      <c r="U4362" t="b">
        <v>1</v>
      </c>
      <c r="V4362" t="s">
        <v>1110</v>
      </c>
      <c r="W4362" t="s">
        <v>5613</v>
      </c>
      <c r="X4362" t="s">
        <v>15454</v>
      </c>
      <c r="Y4362">
        <v>75</v>
      </c>
      <c r="Z4362">
        <v>75</v>
      </c>
      <c r="AA4362">
        <v>9</v>
      </c>
      <c r="AB4362">
        <v>9</v>
      </c>
      <c r="AC4362">
        <v>44</v>
      </c>
    </row>
    <row r="4363" spans="1:29">
      <c r="A4363">
        <v>4887</v>
      </c>
      <c r="B4363" t="s">
        <v>806</v>
      </c>
      <c r="C4363" t="s">
        <v>6063</v>
      </c>
      <c r="J4363" t="s">
        <v>1457</v>
      </c>
      <c r="K4363">
        <v>0</v>
      </c>
      <c r="N4363" t="b">
        <v>0</v>
      </c>
      <c r="O4363" t="b">
        <v>1</v>
      </c>
      <c r="P4363" t="b">
        <v>0</v>
      </c>
      <c r="Q4363">
        <v>9</v>
      </c>
      <c r="R4363">
        <v>9</v>
      </c>
      <c r="S4363">
        <v>1</v>
      </c>
      <c r="T4363">
        <v>2</v>
      </c>
      <c r="U4363" t="b">
        <v>1</v>
      </c>
      <c r="V4363" t="s">
        <v>1110</v>
      </c>
      <c r="W4363" t="s">
        <v>5613</v>
      </c>
      <c r="X4363" t="s">
        <v>15455</v>
      </c>
      <c r="Y4363">
        <v>76</v>
      </c>
      <c r="Z4363">
        <v>76</v>
      </c>
      <c r="AA4363">
        <v>9</v>
      </c>
      <c r="AB4363">
        <v>9</v>
      </c>
      <c r="AC4363">
        <v>44</v>
      </c>
    </row>
    <row r="4364" spans="1:29">
      <c r="A4364">
        <v>4888</v>
      </c>
      <c r="B4364" t="s">
        <v>806</v>
      </c>
      <c r="C4364" t="s">
        <v>6064</v>
      </c>
      <c r="J4364" t="s">
        <v>1457</v>
      </c>
      <c r="K4364">
        <v>0</v>
      </c>
      <c r="N4364" t="b">
        <v>0</v>
      </c>
      <c r="O4364" t="b">
        <v>1</v>
      </c>
      <c r="P4364" t="b">
        <v>0</v>
      </c>
      <c r="Q4364">
        <v>9</v>
      </c>
      <c r="R4364">
        <v>9</v>
      </c>
      <c r="S4364">
        <v>1</v>
      </c>
      <c r="T4364">
        <v>2</v>
      </c>
      <c r="U4364" t="b">
        <v>1</v>
      </c>
      <c r="V4364" t="s">
        <v>1110</v>
      </c>
      <c r="W4364" t="s">
        <v>5613</v>
      </c>
      <c r="X4364" t="s">
        <v>15456</v>
      </c>
      <c r="Y4364">
        <v>77</v>
      </c>
      <c r="Z4364">
        <v>77</v>
      </c>
      <c r="AA4364">
        <v>9</v>
      </c>
      <c r="AB4364">
        <v>9</v>
      </c>
      <c r="AC4364">
        <v>44</v>
      </c>
    </row>
    <row r="4365" spans="1:29">
      <c r="A4365">
        <v>4889</v>
      </c>
      <c r="B4365" t="s">
        <v>806</v>
      </c>
      <c r="C4365" t="s">
        <v>6065</v>
      </c>
      <c r="J4365" t="s">
        <v>1457</v>
      </c>
      <c r="K4365">
        <v>0</v>
      </c>
      <c r="N4365" t="b">
        <v>0</v>
      </c>
      <c r="O4365" t="b">
        <v>1</v>
      </c>
      <c r="P4365" t="b">
        <v>0</v>
      </c>
      <c r="Q4365">
        <v>9</v>
      </c>
      <c r="R4365">
        <v>9</v>
      </c>
      <c r="S4365">
        <v>1</v>
      </c>
      <c r="T4365">
        <v>2</v>
      </c>
      <c r="U4365" t="b">
        <v>1</v>
      </c>
      <c r="V4365" t="s">
        <v>1110</v>
      </c>
      <c r="W4365" t="s">
        <v>5613</v>
      </c>
      <c r="X4365" t="s">
        <v>15457</v>
      </c>
      <c r="Y4365">
        <v>78</v>
      </c>
      <c r="Z4365">
        <v>78</v>
      </c>
      <c r="AA4365">
        <v>9</v>
      </c>
      <c r="AB4365">
        <v>9</v>
      </c>
      <c r="AC4365">
        <v>44</v>
      </c>
    </row>
    <row r="4366" spans="1:29">
      <c r="A4366">
        <v>4890</v>
      </c>
      <c r="B4366" t="s">
        <v>806</v>
      </c>
      <c r="C4366" t="s">
        <v>6066</v>
      </c>
      <c r="J4366" t="s">
        <v>1457</v>
      </c>
      <c r="K4366">
        <v>0</v>
      </c>
      <c r="N4366" t="b">
        <v>0</v>
      </c>
      <c r="O4366" t="b">
        <v>1</v>
      </c>
      <c r="P4366" t="b">
        <v>0</v>
      </c>
      <c r="Q4366">
        <v>9</v>
      </c>
      <c r="R4366">
        <v>9</v>
      </c>
      <c r="S4366">
        <v>1</v>
      </c>
      <c r="T4366">
        <v>2</v>
      </c>
      <c r="U4366" t="b">
        <v>1</v>
      </c>
      <c r="V4366" t="s">
        <v>1110</v>
      </c>
      <c r="W4366" t="s">
        <v>5613</v>
      </c>
      <c r="X4366" t="s">
        <v>15459</v>
      </c>
      <c r="Y4366">
        <v>79</v>
      </c>
      <c r="Z4366">
        <v>79</v>
      </c>
      <c r="AA4366">
        <v>9</v>
      </c>
      <c r="AB4366">
        <v>9</v>
      </c>
      <c r="AC4366">
        <v>44</v>
      </c>
    </row>
    <row r="4367" spans="1:29">
      <c r="A4367">
        <v>4891</v>
      </c>
      <c r="B4367" t="s">
        <v>806</v>
      </c>
      <c r="C4367" t="s">
        <v>6067</v>
      </c>
      <c r="J4367" t="s">
        <v>1457</v>
      </c>
      <c r="K4367">
        <v>0</v>
      </c>
      <c r="N4367" t="b">
        <v>0</v>
      </c>
      <c r="O4367" t="b">
        <v>1</v>
      </c>
      <c r="P4367" t="b">
        <v>0</v>
      </c>
      <c r="Q4367">
        <v>9</v>
      </c>
      <c r="R4367">
        <v>9</v>
      </c>
      <c r="S4367">
        <v>1</v>
      </c>
      <c r="T4367">
        <v>2</v>
      </c>
      <c r="U4367" t="b">
        <v>1</v>
      </c>
      <c r="V4367" t="s">
        <v>1110</v>
      </c>
      <c r="W4367" t="s">
        <v>5613</v>
      </c>
      <c r="X4367" t="s">
        <v>15460</v>
      </c>
      <c r="Y4367">
        <v>80</v>
      </c>
      <c r="Z4367">
        <v>80</v>
      </c>
      <c r="AA4367">
        <v>9</v>
      </c>
      <c r="AB4367">
        <v>9</v>
      </c>
      <c r="AC4367">
        <v>44</v>
      </c>
    </row>
    <row r="4368" spans="1:29">
      <c r="A4368">
        <v>4892</v>
      </c>
      <c r="B4368" t="s">
        <v>806</v>
      </c>
      <c r="C4368" t="s">
        <v>6068</v>
      </c>
      <c r="J4368" t="s">
        <v>1457</v>
      </c>
      <c r="K4368">
        <v>0</v>
      </c>
      <c r="N4368" t="b">
        <v>0</v>
      </c>
      <c r="O4368" t="b">
        <v>1</v>
      </c>
      <c r="P4368" t="b">
        <v>0</v>
      </c>
      <c r="Q4368">
        <v>9</v>
      </c>
      <c r="R4368">
        <v>9</v>
      </c>
      <c r="S4368">
        <v>1</v>
      </c>
      <c r="T4368">
        <v>2</v>
      </c>
      <c r="U4368" t="b">
        <v>1</v>
      </c>
      <c r="V4368" t="s">
        <v>1110</v>
      </c>
      <c r="W4368" t="s">
        <v>5613</v>
      </c>
      <c r="X4368" t="s">
        <v>15461</v>
      </c>
      <c r="Y4368">
        <v>81</v>
      </c>
      <c r="Z4368">
        <v>81</v>
      </c>
      <c r="AA4368">
        <v>9</v>
      </c>
      <c r="AB4368">
        <v>9</v>
      </c>
      <c r="AC4368">
        <v>44</v>
      </c>
    </row>
    <row r="4369" spans="1:29">
      <c r="A4369">
        <v>4893</v>
      </c>
      <c r="B4369" t="s">
        <v>806</v>
      </c>
      <c r="C4369" t="s">
        <v>6069</v>
      </c>
      <c r="J4369" t="s">
        <v>1457</v>
      </c>
      <c r="K4369">
        <v>0</v>
      </c>
      <c r="N4369" t="b">
        <v>0</v>
      </c>
      <c r="O4369" t="b">
        <v>1</v>
      </c>
      <c r="P4369" t="b">
        <v>0</v>
      </c>
      <c r="Q4369">
        <v>9</v>
      </c>
      <c r="R4369">
        <v>9</v>
      </c>
      <c r="S4369">
        <v>1</v>
      </c>
      <c r="T4369">
        <v>2</v>
      </c>
      <c r="U4369" t="b">
        <v>1</v>
      </c>
      <c r="V4369" t="s">
        <v>1110</v>
      </c>
      <c r="W4369" t="s">
        <v>5613</v>
      </c>
      <c r="X4369" t="s">
        <v>15462</v>
      </c>
      <c r="Y4369">
        <v>82</v>
      </c>
      <c r="Z4369">
        <v>82</v>
      </c>
      <c r="AA4369">
        <v>9</v>
      </c>
      <c r="AB4369">
        <v>9</v>
      </c>
      <c r="AC4369">
        <v>44</v>
      </c>
    </row>
    <row r="4370" spans="1:29">
      <c r="A4370">
        <v>4894</v>
      </c>
      <c r="B4370" t="s">
        <v>806</v>
      </c>
      <c r="C4370" t="s">
        <v>6070</v>
      </c>
      <c r="J4370" t="s">
        <v>1457</v>
      </c>
      <c r="K4370">
        <v>0</v>
      </c>
      <c r="N4370" t="b">
        <v>0</v>
      </c>
      <c r="O4370" t="b">
        <v>1</v>
      </c>
      <c r="P4370" t="b">
        <v>0</v>
      </c>
      <c r="Q4370">
        <v>9</v>
      </c>
      <c r="R4370">
        <v>9</v>
      </c>
      <c r="S4370">
        <v>1</v>
      </c>
      <c r="T4370">
        <v>2</v>
      </c>
      <c r="U4370" t="b">
        <v>1</v>
      </c>
      <c r="V4370" t="s">
        <v>1110</v>
      </c>
      <c r="W4370" t="s">
        <v>5613</v>
      </c>
      <c r="X4370" t="s">
        <v>15463</v>
      </c>
      <c r="Y4370">
        <v>83</v>
      </c>
      <c r="Z4370">
        <v>83</v>
      </c>
      <c r="AA4370">
        <v>9</v>
      </c>
      <c r="AB4370">
        <v>9</v>
      </c>
      <c r="AC4370">
        <v>44</v>
      </c>
    </row>
    <row r="4371" spans="1:29">
      <c r="A4371">
        <v>4895</v>
      </c>
      <c r="B4371" t="s">
        <v>806</v>
      </c>
      <c r="C4371" t="s">
        <v>6071</v>
      </c>
      <c r="J4371" t="s">
        <v>1457</v>
      </c>
      <c r="K4371">
        <v>0</v>
      </c>
      <c r="N4371" t="b">
        <v>0</v>
      </c>
      <c r="O4371" t="b">
        <v>1</v>
      </c>
      <c r="P4371" t="b">
        <v>0</v>
      </c>
      <c r="Q4371">
        <v>9</v>
      </c>
      <c r="R4371">
        <v>9</v>
      </c>
      <c r="S4371">
        <v>1</v>
      </c>
      <c r="T4371">
        <v>2</v>
      </c>
      <c r="U4371" t="b">
        <v>1</v>
      </c>
      <c r="V4371" t="s">
        <v>1110</v>
      </c>
      <c r="W4371" t="s">
        <v>5613</v>
      </c>
      <c r="X4371" t="s">
        <v>15498</v>
      </c>
      <c r="Y4371">
        <v>84</v>
      </c>
      <c r="Z4371">
        <v>84</v>
      </c>
      <c r="AA4371">
        <v>9</v>
      </c>
      <c r="AB4371">
        <v>9</v>
      </c>
      <c r="AC4371">
        <v>44</v>
      </c>
    </row>
    <row r="4372" spans="1:29">
      <c r="A4372">
        <v>4896</v>
      </c>
      <c r="B4372" t="s">
        <v>806</v>
      </c>
      <c r="C4372" t="s">
        <v>6072</v>
      </c>
      <c r="J4372" t="s">
        <v>1457</v>
      </c>
      <c r="K4372">
        <v>0</v>
      </c>
      <c r="N4372" t="b">
        <v>0</v>
      </c>
      <c r="O4372" t="b">
        <v>1</v>
      </c>
      <c r="P4372" t="b">
        <v>0</v>
      </c>
      <c r="Q4372">
        <v>9</v>
      </c>
      <c r="R4372">
        <v>9</v>
      </c>
      <c r="S4372">
        <v>1</v>
      </c>
      <c r="T4372">
        <v>2</v>
      </c>
      <c r="U4372" t="b">
        <v>1</v>
      </c>
      <c r="V4372" t="s">
        <v>1110</v>
      </c>
      <c r="W4372" t="s">
        <v>5613</v>
      </c>
      <c r="X4372" t="s">
        <v>15499</v>
      </c>
      <c r="Y4372">
        <v>85</v>
      </c>
      <c r="Z4372">
        <v>85</v>
      </c>
      <c r="AA4372">
        <v>9</v>
      </c>
      <c r="AB4372">
        <v>9</v>
      </c>
      <c r="AC4372">
        <v>44</v>
      </c>
    </row>
    <row r="4373" spans="1:29">
      <c r="A4373">
        <v>4897</v>
      </c>
      <c r="B4373" t="s">
        <v>806</v>
      </c>
      <c r="C4373" t="s">
        <v>6073</v>
      </c>
      <c r="J4373" t="s">
        <v>1457</v>
      </c>
      <c r="K4373">
        <v>0</v>
      </c>
      <c r="N4373" t="b">
        <v>0</v>
      </c>
      <c r="O4373" t="b">
        <v>1</v>
      </c>
      <c r="P4373" t="b">
        <v>0</v>
      </c>
      <c r="Q4373">
        <v>9</v>
      </c>
      <c r="R4373">
        <v>9</v>
      </c>
      <c r="S4373">
        <v>1</v>
      </c>
      <c r="T4373">
        <v>2</v>
      </c>
      <c r="U4373" t="b">
        <v>1</v>
      </c>
      <c r="V4373" t="s">
        <v>1110</v>
      </c>
      <c r="W4373" t="s">
        <v>5613</v>
      </c>
      <c r="X4373" t="s">
        <v>15464</v>
      </c>
      <c r="Y4373">
        <v>86</v>
      </c>
      <c r="Z4373">
        <v>86</v>
      </c>
      <c r="AA4373">
        <v>9</v>
      </c>
      <c r="AB4373">
        <v>9</v>
      </c>
      <c r="AC4373">
        <v>44</v>
      </c>
    </row>
    <row r="4374" spans="1:29">
      <c r="A4374">
        <v>4898</v>
      </c>
      <c r="B4374" t="s">
        <v>806</v>
      </c>
      <c r="C4374" t="s">
        <v>6074</v>
      </c>
      <c r="J4374" t="s">
        <v>1457</v>
      </c>
      <c r="K4374">
        <v>0</v>
      </c>
      <c r="N4374" t="b">
        <v>0</v>
      </c>
      <c r="O4374" t="b">
        <v>1</v>
      </c>
      <c r="P4374" t="b">
        <v>0</v>
      </c>
      <c r="Q4374">
        <v>9</v>
      </c>
      <c r="R4374">
        <v>9</v>
      </c>
      <c r="S4374">
        <v>1</v>
      </c>
      <c r="T4374">
        <v>2</v>
      </c>
      <c r="U4374" t="b">
        <v>1</v>
      </c>
      <c r="V4374" t="s">
        <v>1110</v>
      </c>
      <c r="W4374" t="s">
        <v>5613</v>
      </c>
      <c r="X4374" t="s">
        <v>15465</v>
      </c>
      <c r="Y4374">
        <v>87</v>
      </c>
      <c r="Z4374">
        <v>87</v>
      </c>
      <c r="AA4374">
        <v>9</v>
      </c>
      <c r="AB4374">
        <v>9</v>
      </c>
      <c r="AC4374">
        <v>44</v>
      </c>
    </row>
    <row r="4375" spans="1:29">
      <c r="A4375">
        <v>4899</v>
      </c>
      <c r="B4375" t="s">
        <v>806</v>
      </c>
      <c r="C4375" t="s">
        <v>6075</v>
      </c>
      <c r="J4375" t="s">
        <v>1457</v>
      </c>
      <c r="K4375">
        <v>0</v>
      </c>
      <c r="N4375" t="b">
        <v>0</v>
      </c>
      <c r="O4375" t="b">
        <v>1</v>
      </c>
      <c r="P4375" t="b">
        <v>0</v>
      </c>
      <c r="Q4375">
        <v>9</v>
      </c>
      <c r="R4375">
        <v>9</v>
      </c>
      <c r="S4375">
        <v>1</v>
      </c>
      <c r="T4375">
        <v>2</v>
      </c>
      <c r="U4375" t="b">
        <v>1</v>
      </c>
      <c r="V4375" t="s">
        <v>1110</v>
      </c>
      <c r="W4375" t="s">
        <v>5613</v>
      </c>
      <c r="X4375" t="s">
        <v>15466</v>
      </c>
      <c r="Y4375">
        <v>88</v>
      </c>
      <c r="Z4375">
        <v>88</v>
      </c>
      <c r="AA4375">
        <v>9</v>
      </c>
      <c r="AB4375">
        <v>9</v>
      </c>
      <c r="AC4375">
        <v>44</v>
      </c>
    </row>
    <row r="4376" spans="1:29">
      <c r="A4376">
        <v>4900</v>
      </c>
      <c r="B4376" t="s">
        <v>806</v>
      </c>
      <c r="C4376" t="s">
        <v>6076</v>
      </c>
      <c r="J4376" t="s">
        <v>1457</v>
      </c>
      <c r="K4376">
        <v>0</v>
      </c>
      <c r="N4376" t="b">
        <v>0</v>
      </c>
      <c r="O4376" t="b">
        <v>1</v>
      </c>
      <c r="P4376" t="b">
        <v>0</v>
      </c>
      <c r="Q4376">
        <v>9</v>
      </c>
      <c r="R4376">
        <v>9</v>
      </c>
      <c r="S4376">
        <v>1</v>
      </c>
      <c r="T4376">
        <v>2</v>
      </c>
      <c r="U4376" t="b">
        <v>1</v>
      </c>
      <c r="V4376" t="s">
        <v>1110</v>
      </c>
      <c r="W4376" t="s">
        <v>5613</v>
      </c>
      <c r="X4376" t="s">
        <v>15500</v>
      </c>
      <c r="Y4376">
        <v>89</v>
      </c>
      <c r="Z4376">
        <v>89</v>
      </c>
      <c r="AA4376">
        <v>9</v>
      </c>
      <c r="AB4376">
        <v>9</v>
      </c>
      <c r="AC4376">
        <v>44</v>
      </c>
    </row>
    <row r="4377" spans="1:29">
      <c r="A4377">
        <v>4901</v>
      </c>
      <c r="B4377" t="s">
        <v>806</v>
      </c>
      <c r="C4377" t="s">
        <v>6077</v>
      </c>
      <c r="J4377" t="s">
        <v>1457</v>
      </c>
      <c r="K4377">
        <v>0</v>
      </c>
      <c r="N4377" t="b">
        <v>0</v>
      </c>
      <c r="O4377" t="b">
        <v>1</v>
      </c>
      <c r="P4377" t="b">
        <v>0</v>
      </c>
      <c r="Q4377">
        <v>9</v>
      </c>
      <c r="R4377">
        <v>9</v>
      </c>
      <c r="S4377">
        <v>1</v>
      </c>
      <c r="T4377">
        <v>2</v>
      </c>
      <c r="U4377" t="b">
        <v>1</v>
      </c>
      <c r="V4377" t="s">
        <v>1110</v>
      </c>
      <c r="W4377" t="s">
        <v>5613</v>
      </c>
      <c r="X4377" t="s">
        <v>15468</v>
      </c>
      <c r="Y4377">
        <v>93</v>
      </c>
      <c r="Z4377">
        <v>93</v>
      </c>
      <c r="AA4377">
        <v>9</v>
      </c>
      <c r="AB4377">
        <v>9</v>
      </c>
      <c r="AC4377">
        <v>44</v>
      </c>
    </row>
    <row r="4378" spans="1:29">
      <c r="A4378">
        <v>4902</v>
      </c>
      <c r="B4378" t="s">
        <v>806</v>
      </c>
      <c r="C4378" t="s">
        <v>6078</v>
      </c>
      <c r="J4378" t="s">
        <v>1457</v>
      </c>
      <c r="K4378">
        <v>0</v>
      </c>
      <c r="N4378" t="b">
        <v>0</v>
      </c>
      <c r="O4378" t="b">
        <v>1</v>
      </c>
      <c r="P4378" t="b">
        <v>0</v>
      </c>
      <c r="Q4378">
        <v>9</v>
      </c>
      <c r="R4378">
        <v>9</v>
      </c>
      <c r="S4378">
        <v>1</v>
      </c>
      <c r="T4378">
        <v>2</v>
      </c>
      <c r="U4378" t="b">
        <v>1</v>
      </c>
      <c r="V4378" t="s">
        <v>1110</v>
      </c>
      <c r="W4378" t="s">
        <v>5613</v>
      </c>
      <c r="X4378" t="s">
        <v>15469</v>
      </c>
      <c r="Y4378">
        <v>94</v>
      </c>
      <c r="Z4378">
        <v>94</v>
      </c>
      <c r="AA4378">
        <v>9</v>
      </c>
      <c r="AB4378">
        <v>9</v>
      </c>
      <c r="AC4378">
        <v>44</v>
      </c>
    </row>
    <row r="4379" spans="1:29">
      <c r="A4379">
        <v>4904</v>
      </c>
      <c r="B4379" t="s">
        <v>806</v>
      </c>
      <c r="C4379" t="s">
        <v>6079</v>
      </c>
      <c r="J4379" t="s">
        <v>1457</v>
      </c>
      <c r="K4379">
        <v>0</v>
      </c>
      <c r="N4379" t="b">
        <v>0</v>
      </c>
      <c r="O4379" t="b">
        <v>1</v>
      </c>
      <c r="P4379" t="b">
        <v>0</v>
      </c>
      <c r="Q4379">
        <v>9</v>
      </c>
      <c r="R4379">
        <v>1</v>
      </c>
      <c r="S4379">
        <v>1</v>
      </c>
      <c r="T4379">
        <v>2</v>
      </c>
      <c r="U4379" t="b">
        <v>1</v>
      </c>
      <c r="V4379" t="s">
        <v>1110</v>
      </c>
      <c r="W4379" t="s">
        <v>5613</v>
      </c>
      <c r="X4379" t="s">
        <v>14949</v>
      </c>
      <c r="Y4379">
        <v>95</v>
      </c>
      <c r="Z4379">
        <v>95</v>
      </c>
      <c r="AA4379">
        <v>5</v>
      </c>
      <c r="AB4379">
        <v>5</v>
      </c>
      <c r="AC4379">
        <v>44</v>
      </c>
    </row>
    <row r="4380" spans="1:29">
      <c r="A4380">
        <v>4905</v>
      </c>
      <c r="B4380" t="s">
        <v>806</v>
      </c>
      <c r="C4380" t="s">
        <v>6080</v>
      </c>
      <c r="J4380" t="s">
        <v>1457</v>
      </c>
      <c r="K4380">
        <v>0</v>
      </c>
      <c r="N4380" t="b">
        <v>0</v>
      </c>
      <c r="O4380" t="b">
        <v>1</v>
      </c>
      <c r="P4380" t="b">
        <v>0</v>
      </c>
      <c r="Q4380">
        <v>9</v>
      </c>
      <c r="R4380">
        <v>1</v>
      </c>
      <c r="S4380">
        <v>1</v>
      </c>
      <c r="T4380">
        <v>2</v>
      </c>
      <c r="U4380" t="b">
        <v>1</v>
      </c>
      <c r="V4380" t="s">
        <v>1110</v>
      </c>
      <c r="W4380" t="s">
        <v>5613</v>
      </c>
      <c r="X4380" t="s">
        <v>15023</v>
      </c>
      <c r="Y4380">
        <v>95</v>
      </c>
      <c r="Z4380">
        <v>95</v>
      </c>
      <c r="AA4380">
        <v>6</v>
      </c>
      <c r="AB4380">
        <v>6</v>
      </c>
      <c r="AC4380">
        <v>44</v>
      </c>
    </row>
    <row r="4381" spans="1:29">
      <c r="A4381">
        <v>4906</v>
      </c>
      <c r="B4381" t="s">
        <v>806</v>
      </c>
      <c r="C4381" t="s">
        <v>6081</v>
      </c>
      <c r="J4381" t="s">
        <v>1457</v>
      </c>
      <c r="K4381">
        <v>0</v>
      </c>
      <c r="N4381" t="b">
        <v>0</v>
      </c>
      <c r="O4381" t="b">
        <v>1</v>
      </c>
      <c r="P4381" t="b">
        <v>0</v>
      </c>
      <c r="Q4381">
        <v>9</v>
      </c>
      <c r="R4381">
        <v>1</v>
      </c>
      <c r="S4381">
        <v>1</v>
      </c>
      <c r="T4381">
        <v>2</v>
      </c>
      <c r="U4381" t="b">
        <v>1</v>
      </c>
      <c r="V4381" t="s">
        <v>1110</v>
      </c>
      <c r="W4381" t="s">
        <v>5613</v>
      </c>
      <c r="X4381" t="s">
        <v>15073</v>
      </c>
      <c r="Y4381">
        <v>95</v>
      </c>
      <c r="Z4381">
        <v>95</v>
      </c>
      <c r="AA4381">
        <v>7</v>
      </c>
      <c r="AB4381">
        <v>7</v>
      </c>
      <c r="AC4381">
        <v>44</v>
      </c>
    </row>
    <row r="4382" spans="1:29">
      <c r="A4382">
        <v>4907</v>
      </c>
      <c r="B4382" t="s">
        <v>806</v>
      </c>
      <c r="C4382" t="s">
        <v>6082</v>
      </c>
      <c r="J4382" t="s">
        <v>1457</v>
      </c>
      <c r="K4382">
        <v>0</v>
      </c>
      <c r="N4382" t="b">
        <v>0</v>
      </c>
      <c r="O4382" t="b">
        <v>1</v>
      </c>
      <c r="P4382" t="b">
        <v>0</v>
      </c>
      <c r="Q4382">
        <v>9</v>
      </c>
      <c r="R4382">
        <v>1</v>
      </c>
      <c r="S4382">
        <v>1</v>
      </c>
      <c r="T4382">
        <v>2</v>
      </c>
      <c r="U4382" t="b">
        <v>1</v>
      </c>
      <c r="V4382" t="s">
        <v>1110</v>
      </c>
      <c r="W4382" t="s">
        <v>5613</v>
      </c>
      <c r="X4382" t="s">
        <v>15109</v>
      </c>
      <c r="Y4382">
        <v>95</v>
      </c>
      <c r="Z4382">
        <v>95</v>
      </c>
      <c r="AA4382">
        <v>8</v>
      </c>
      <c r="AB4382">
        <v>8</v>
      </c>
      <c r="AC4382">
        <v>44</v>
      </c>
    </row>
    <row r="4383" spans="1:29">
      <c r="A4383">
        <v>4908</v>
      </c>
      <c r="B4383" t="s">
        <v>806</v>
      </c>
      <c r="C4383" t="s">
        <v>6083</v>
      </c>
      <c r="J4383" t="s">
        <v>1457</v>
      </c>
      <c r="K4383">
        <v>0</v>
      </c>
      <c r="N4383" t="b">
        <v>0</v>
      </c>
      <c r="O4383" t="b">
        <v>1</v>
      </c>
      <c r="P4383" t="b">
        <v>0</v>
      </c>
      <c r="Q4383">
        <v>9</v>
      </c>
      <c r="R4383">
        <v>1</v>
      </c>
      <c r="S4383">
        <v>1</v>
      </c>
      <c r="T4383">
        <v>2</v>
      </c>
      <c r="U4383" t="b">
        <v>1</v>
      </c>
      <c r="V4383" t="s">
        <v>1110</v>
      </c>
      <c r="W4383" t="s">
        <v>5613</v>
      </c>
      <c r="X4383" t="s">
        <v>15470</v>
      </c>
      <c r="Y4383">
        <v>95</v>
      </c>
      <c r="Z4383">
        <v>95</v>
      </c>
      <c r="AA4383">
        <v>9</v>
      </c>
      <c r="AB4383">
        <v>9</v>
      </c>
      <c r="AC4383">
        <v>44</v>
      </c>
    </row>
    <row r="4384" spans="1:29">
      <c r="A4384">
        <v>4909</v>
      </c>
      <c r="B4384" t="s">
        <v>1516</v>
      </c>
      <c r="C4384" t="s">
        <v>6084</v>
      </c>
      <c r="D4384" t="s">
        <v>6085</v>
      </c>
      <c r="E4384" t="s">
        <v>754</v>
      </c>
      <c r="U4384" t="b">
        <v>1</v>
      </c>
      <c r="V4384" t="s">
        <v>754</v>
      </c>
      <c r="W4384" t="s">
        <v>6086</v>
      </c>
      <c r="X4384" t="s">
        <v>15695</v>
      </c>
      <c r="Y4384">
        <v>12</v>
      </c>
      <c r="Z4384">
        <v>62</v>
      </c>
      <c r="AA4384">
        <v>2</v>
      </c>
      <c r="AB4384">
        <v>9</v>
      </c>
      <c r="AC4384">
        <v>45</v>
      </c>
    </row>
    <row r="4385" spans="1:29">
      <c r="A4385">
        <v>4910</v>
      </c>
      <c r="B4385" t="s">
        <v>828</v>
      </c>
      <c r="C4385" t="s">
        <v>6087</v>
      </c>
      <c r="U4385" t="b">
        <v>1</v>
      </c>
      <c r="V4385" t="s">
        <v>754</v>
      </c>
      <c r="W4385" t="s">
        <v>6086</v>
      </c>
      <c r="X4385" t="s">
        <v>15696</v>
      </c>
      <c r="Y4385">
        <v>12</v>
      </c>
      <c r="Z4385">
        <v>62</v>
      </c>
      <c r="AA4385">
        <v>2</v>
      </c>
      <c r="AB4385">
        <v>8</v>
      </c>
      <c r="AC4385">
        <v>45</v>
      </c>
    </row>
    <row r="4386" spans="1:29">
      <c r="A4386">
        <v>4911</v>
      </c>
      <c r="B4386" t="s">
        <v>1521</v>
      </c>
      <c r="C4386" t="s">
        <v>6088</v>
      </c>
      <c r="U4386" t="b">
        <v>1</v>
      </c>
      <c r="V4386" t="s">
        <v>754</v>
      </c>
      <c r="W4386" t="s">
        <v>6086</v>
      </c>
      <c r="X4386" t="s">
        <v>15697</v>
      </c>
      <c r="Y4386">
        <v>13</v>
      </c>
      <c r="Z4386">
        <v>62</v>
      </c>
      <c r="AA4386">
        <v>2</v>
      </c>
      <c r="AB4386">
        <v>9</v>
      </c>
      <c r="AC4386">
        <v>45</v>
      </c>
    </row>
    <row r="4387" spans="1:29">
      <c r="A4387">
        <v>4912</v>
      </c>
      <c r="B4387" t="s">
        <v>806</v>
      </c>
      <c r="C4387" t="s">
        <v>6089</v>
      </c>
      <c r="J4387" t="s">
        <v>1457</v>
      </c>
      <c r="K4387">
        <v>0</v>
      </c>
      <c r="N4387" t="b">
        <v>1</v>
      </c>
      <c r="O4387" t="b">
        <v>0</v>
      </c>
      <c r="P4387" t="b">
        <v>0</v>
      </c>
      <c r="Q4387">
        <v>8</v>
      </c>
      <c r="R4387">
        <v>2</v>
      </c>
      <c r="S4387">
        <v>1</v>
      </c>
      <c r="T4387">
        <v>2</v>
      </c>
      <c r="U4387" t="b">
        <v>1</v>
      </c>
      <c r="V4387" t="s">
        <v>754</v>
      </c>
      <c r="W4387" t="s">
        <v>6086</v>
      </c>
      <c r="X4387" t="s">
        <v>14451</v>
      </c>
      <c r="Y4387">
        <v>16</v>
      </c>
      <c r="Z4387">
        <v>16</v>
      </c>
      <c r="AA4387">
        <v>4</v>
      </c>
      <c r="AB4387">
        <v>4</v>
      </c>
      <c r="AC4387">
        <v>45</v>
      </c>
    </row>
    <row r="4388" spans="1:29">
      <c r="A4388">
        <v>4913</v>
      </c>
      <c r="B4388" t="s">
        <v>806</v>
      </c>
      <c r="C4388" t="s">
        <v>6090</v>
      </c>
      <c r="J4388" t="s">
        <v>1457</v>
      </c>
      <c r="K4388">
        <v>0</v>
      </c>
      <c r="N4388" t="b">
        <v>1</v>
      </c>
      <c r="O4388" t="b">
        <v>0</v>
      </c>
      <c r="P4388" t="b">
        <v>0</v>
      </c>
      <c r="Q4388">
        <v>8</v>
      </c>
      <c r="R4388">
        <v>2</v>
      </c>
      <c r="S4388">
        <v>1</v>
      </c>
      <c r="T4388">
        <v>2</v>
      </c>
      <c r="U4388" t="b">
        <v>1</v>
      </c>
      <c r="V4388" t="s">
        <v>754</v>
      </c>
      <c r="W4388" t="s">
        <v>6086</v>
      </c>
      <c r="X4388" t="s">
        <v>14628</v>
      </c>
      <c r="Y4388">
        <v>16</v>
      </c>
      <c r="Z4388">
        <v>16</v>
      </c>
      <c r="AA4388">
        <v>5</v>
      </c>
      <c r="AB4388">
        <v>5</v>
      </c>
      <c r="AC4388">
        <v>45</v>
      </c>
    </row>
    <row r="4389" spans="1:29">
      <c r="A4389">
        <v>4914</v>
      </c>
      <c r="B4389" t="s">
        <v>806</v>
      </c>
      <c r="C4389" t="s">
        <v>6091</v>
      </c>
      <c r="J4389" t="s">
        <v>1457</v>
      </c>
      <c r="K4389">
        <v>0</v>
      </c>
      <c r="N4389" t="b">
        <v>1</v>
      </c>
      <c r="O4389" t="b">
        <v>0</v>
      </c>
      <c r="P4389" t="b">
        <v>0</v>
      </c>
      <c r="Q4389">
        <v>8</v>
      </c>
      <c r="R4389">
        <v>2</v>
      </c>
      <c r="S4389">
        <v>1</v>
      </c>
      <c r="T4389">
        <v>2</v>
      </c>
      <c r="U4389" t="b">
        <v>1</v>
      </c>
      <c r="V4389" t="s">
        <v>754</v>
      </c>
      <c r="W4389" t="s">
        <v>6086</v>
      </c>
      <c r="X4389" t="s">
        <v>14630</v>
      </c>
      <c r="Y4389">
        <v>17</v>
      </c>
      <c r="Z4389">
        <v>17</v>
      </c>
      <c r="AA4389">
        <v>4</v>
      </c>
      <c r="AB4389">
        <v>4</v>
      </c>
      <c r="AC4389">
        <v>45</v>
      </c>
    </row>
    <row r="4390" spans="1:29">
      <c r="A4390">
        <v>4915</v>
      </c>
      <c r="B4390" t="s">
        <v>806</v>
      </c>
      <c r="C4390" t="s">
        <v>6092</v>
      </c>
      <c r="J4390" t="s">
        <v>1457</v>
      </c>
      <c r="K4390">
        <v>0</v>
      </c>
      <c r="N4390" t="b">
        <v>1</v>
      </c>
      <c r="O4390" t="b">
        <v>0</v>
      </c>
      <c r="P4390" t="b">
        <v>0</v>
      </c>
      <c r="Q4390">
        <v>8</v>
      </c>
      <c r="R4390">
        <v>2</v>
      </c>
      <c r="S4390">
        <v>1</v>
      </c>
      <c r="T4390">
        <v>2</v>
      </c>
      <c r="U4390" t="b">
        <v>1</v>
      </c>
      <c r="V4390" t="s">
        <v>754</v>
      </c>
      <c r="W4390" t="s">
        <v>6086</v>
      </c>
      <c r="X4390" t="s">
        <v>14631</v>
      </c>
      <c r="Y4390">
        <v>17</v>
      </c>
      <c r="Z4390">
        <v>17</v>
      </c>
      <c r="AA4390">
        <v>5</v>
      </c>
      <c r="AB4390">
        <v>5</v>
      </c>
      <c r="AC4390">
        <v>45</v>
      </c>
    </row>
    <row r="4391" spans="1:29">
      <c r="A4391">
        <v>4916</v>
      </c>
      <c r="B4391" t="s">
        <v>806</v>
      </c>
      <c r="C4391" t="s">
        <v>6093</v>
      </c>
      <c r="J4391" t="s">
        <v>1457</v>
      </c>
      <c r="K4391">
        <v>0</v>
      </c>
      <c r="N4391" t="b">
        <v>1</v>
      </c>
      <c r="O4391" t="b">
        <v>0</v>
      </c>
      <c r="P4391" t="b">
        <v>0</v>
      </c>
      <c r="Q4391">
        <v>8</v>
      </c>
      <c r="R4391">
        <v>2</v>
      </c>
      <c r="S4391">
        <v>1</v>
      </c>
      <c r="T4391">
        <v>2</v>
      </c>
      <c r="U4391" t="b">
        <v>1</v>
      </c>
      <c r="V4391" t="s">
        <v>754</v>
      </c>
      <c r="W4391" t="s">
        <v>6086</v>
      </c>
      <c r="X4391" t="s">
        <v>14633</v>
      </c>
      <c r="Y4391">
        <v>18</v>
      </c>
      <c r="Z4391">
        <v>18</v>
      </c>
      <c r="AA4391">
        <v>4</v>
      </c>
      <c r="AB4391">
        <v>4</v>
      </c>
      <c r="AC4391">
        <v>45</v>
      </c>
    </row>
    <row r="4392" spans="1:29">
      <c r="A4392">
        <v>4917</v>
      </c>
      <c r="B4392" t="s">
        <v>806</v>
      </c>
      <c r="C4392" t="s">
        <v>6094</v>
      </c>
      <c r="J4392" t="s">
        <v>1457</v>
      </c>
      <c r="K4392">
        <v>0</v>
      </c>
      <c r="N4392" t="b">
        <v>1</v>
      </c>
      <c r="O4392" t="b">
        <v>0</v>
      </c>
      <c r="P4392" t="b">
        <v>0</v>
      </c>
      <c r="Q4392">
        <v>8</v>
      </c>
      <c r="R4392">
        <v>2</v>
      </c>
      <c r="S4392">
        <v>1</v>
      </c>
      <c r="T4392">
        <v>2</v>
      </c>
      <c r="U4392" t="b">
        <v>1</v>
      </c>
      <c r="V4392" t="s">
        <v>754</v>
      </c>
      <c r="W4392" t="s">
        <v>6086</v>
      </c>
      <c r="X4392" t="s">
        <v>14634</v>
      </c>
      <c r="Y4392">
        <v>18</v>
      </c>
      <c r="Z4392">
        <v>18</v>
      </c>
      <c r="AA4392">
        <v>5</v>
      </c>
      <c r="AB4392">
        <v>5</v>
      </c>
      <c r="AC4392">
        <v>45</v>
      </c>
    </row>
    <row r="4393" spans="1:29">
      <c r="A4393">
        <v>4918</v>
      </c>
      <c r="B4393" t="s">
        <v>806</v>
      </c>
      <c r="C4393" t="s">
        <v>6095</v>
      </c>
      <c r="J4393" t="s">
        <v>1457</v>
      </c>
      <c r="K4393">
        <v>0</v>
      </c>
      <c r="N4393" t="b">
        <v>1</v>
      </c>
      <c r="O4393" t="b">
        <v>0</v>
      </c>
      <c r="P4393" t="b">
        <v>0</v>
      </c>
      <c r="Q4393">
        <v>8</v>
      </c>
      <c r="R4393">
        <v>2</v>
      </c>
      <c r="S4393">
        <v>1</v>
      </c>
      <c r="T4393">
        <v>2</v>
      </c>
      <c r="U4393" t="b">
        <v>1</v>
      </c>
      <c r="V4393" t="s">
        <v>754</v>
      </c>
      <c r="W4393" t="s">
        <v>6086</v>
      </c>
      <c r="X4393" t="s">
        <v>14636</v>
      </c>
      <c r="Y4393">
        <v>19</v>
      </c>
      <c r="Z4393">
        <v>19</v>
      </c>
      <c r="AA4393">
        <v>4</v>
      </c>
      <c r="AB4393">
        <v>4</v>
      </c>
      <c r="AC4393">
        <v>45</v>
      </c>
    </row>
    <row r="4394" spans="1:29">
      <c r="A4394">
        <v>4919</v>
      </c>
      <c r="B4394" t="s">
        <v>806</v>
      </c>
      <c r="C4394" t="s">
        <v>6096</v>
      </c>
      <c r="J4394" t="s">
        <v>1457</v>
      </c>
      <c r="K4394">
        <v>0</v>
      </c>
      <c r="N4394" t="b">
        <v>1</v>
      </c>
      <c r="O4394" t="b">
        <v>0</v>
      </c>
      <c r="P4394" t="b">
        <v>0</v>
      </c>
      <c r="Q4394">
        <v>8</v>
      </c>
      <c r="R4394">
        <v>2</v>
      </c>
      <c r="S4394">
        <v>1</v>
      </c>
      <c r="T4394">
        <v>2</v>
      </c>
      <c r="U4394" t="b">
        <v>1</v>
      </c>
      <c r="V4394" t="s">
        <v>754</v>
      </c>
      <c r="W4394" t="s">
        <v>6086</v>
      </c>
      <c r="X4394" t="s">
        <v>14637</v>
      </c>
      <c r="Y4394">
        <v>19</v>
      </c>
      <c r="Z4394">
        <v>19</v>
      </c>
      <c r="AA4394">
        <v>5</v>
      </c>
      <c r="AB4394">
        <v>5</v>
      </c>
      <c r="AC4394">
        <v>45</v>
      </c>
    </row>
    <row r="4395" spans="1:29">
      <c r="A4395">
        <v>4920</v>
      </c>
      <c r="B4395" t="s">
        <v>806</v>
      </c>
      <c r="C4395" t="s">
        <v>6097</v>
      </c>
      <c r="J4395" t="s">
        <v>1457</v>
      </c>
      <c r="K4395">
        <v>0</v>
      </c>
      <c r="N4395" t="b">
        <v>1</v>
      </c>
      <c r="O4395" t="b">
        <v>0</v>
      </c>
      <c r="P4395" t="b">
        <v>0</v>
      </c>
      <c r="Q4395">
        <v>8</v>
      </c>
      <c r="R4395">
        <v>2</v>
      </c>
      <c r="S4395">
        <v>1</v>
      </c>
      <c r="T4395">
        <v>2</v>
      </c>
      <c r="U4395" t="b">
        <v>1</v>
      </c>
      <c r="V4395" t="s">
        <v>754</v>
      </c>
      <c r="W4395" t="s">
        <v>6086</v>
      </c>
      <c r="X4395" t="s">
        <v>14639</v>
      </c>
      <c r="Y4395">
        <v>20</v>
      </c>
      <c r="Z4395">
        <v>20</v>
      </c>
      <c r="AA4395">
        <v>4</v>
      </c>
      <c r="AB4395">
        <v>4</v>
      </c>
      <c r="AC4395">
        <v>45</v>
      </c>
    </row>
    <row r="4396" spans="1:29">
      <c r="A4396">
        <v>4921</v>
      </c>
      <c r="B4396" t="s">
        <v>806</v>
      </c>
      <c r="C4396" t="s">
        <v>6098</v>
      </c>
      <c r="J4396" t="s">
        <v>1457</v>
      </c>
      <c r="K4396">
        <v>0</v>
      </c>
      <c r="N4396" t="b">
        <v>1</v>
      </c>
      <c r="O4396" t="b">
        <v>0</v>
      </c>
      <c r="P4396" t="b">
        <v>0</v>
      </c>
      <c r="Q4396">
        <v>8</v>
      </c>
      <c r="R4396">
        <v>2</v>
      </c>
      <c r="S4396">
        <v>1</v>
      </c>
      <c r="T4396">
        <v>2</v>
      </c>
      <c r="U4396" t="b">
        <v>1</v>
      </c>
      <c r="V4396" t="s">
        <v>754</v>
      </c>
      <c r="W4396" t="s">
        <v>6086</v>
      </c>
      <c r="X4396" t="s">
        <v>14640</v>
      </c>
      <c r="Y4396">
        <v>20</v>
      </c>
      <c r="Z4396">
        <v>20</v>
      </c>
      <c r="AA4396">
        <v>5</v>
      </c>
      <c r="AB4396">
        <v>5</v>
      </c>
      <c r="AC4396">
        <v>45</v>
      </c>
    </row>
    <row r="4397" spans="1:29">
      <c r="A4397">
        <v>4922</v>
      </c>
      <c r="B4397" t="s">
        <v>806</v>
      </c>
      <c r="C4397" t="s">
        <v>6099</v>
      </c>
      <c r="J4397" t="s">
        <v>1457</v>
      </c>
      <c r="K4397">
        <v>0</v>
      </c>
      <c r="N4397" t="b">
        <v>1</v>
      </c>
      <c r="O4397" t="b">
        <v>0</v>
      </c>
      <c r="P4397" t="b">
        <v>0</v>
      </c>
      <c r="Q4397">
        <v>8</v>
      </c>
      <c r="R4397">
        <v>2</v>
      </c>
      <c r="S4397">
        <v>1</v>
      </c>
      <c r="T4397">
        <v>2</v>
      </c>
      <c r="U4397" t="b">
        <v>1</v>
      </c>
      <c r="V4397" t="s">
        <v>754</v>
      </c>
      <c r="W4397" t="s">
        <v>6086</v>
      </c>
      <c r="X4397" t="s">
        <v>14642</v>
      </c>
      <c r="Y4397">
        <v>21</v>
      </c>
      <c r="Z4397">
        <v>21</v>
      </c>
      <c r="AA4397">
        <v>4</v>
      </c>
      <c r="AB4397">
        <v>4</v>
      </c>
      <c r="AC4397">
        <v>45</v>
      </c>
    </row>
    <row r="4398" spans="1:29">
      <c r="A4398">
        <v>4923</v>
      </c>
      <c r="B4398" t="s">
        <v>806</v>
      </c>
      <c r="C4398" t="s">
        <v>6100</v>
      </c>
      <c r="J4398" t="s">
        <v>1457</v>
      </c>
      <c r="K4398">
        <v>0</v>
      </c>
      <c r="N4398" t="b">
        <v>1</v>
      </c>
      <c r="O4398" t="b">
        <v>0</v>
      </c>
      <c r="P4398" t="b">
        <v>0</v>
      </c>
      <c r="Q4398">
        <v>8</v>
      </c>
      <c r="R4398">
        <v>2</v>
      </c>
      <c r="S4398">
        <v>1</v>
      </c>
      <c r="T4398">
        <v>2</v>
      </c>
      <c r="U4398" t="b">
        <v>1</v>
      </c>
      <c r="V4398" t="s">
        <v>754</v>
      </c>
      <c r="W4398" t="s">
        <v>6086</v>
      </c>
      <c r="X4398" t="s">
        <v>14643</v>
      </c>
      <c r="Y4398">
        <v>21</v>
      </c>
      <c r="Z4398">
        <v>21</v>
      </c>
      <c r="AA4398">
        <v>5</v>
      </c>
      <c r="AB4398">
        <v>5</v>
      </c>
      <c r="AC4398">
        <v>45</v>
      </c>
    </row>
    <row r="4399" spans="1:29">
      <c r="A4399">
        <v>4924</v>
      </c>
      <c r="B4399" t="s">
        <v>806</v>
      </c>
      <c r="C4399" t="s">
        <v>6101</v>
      </c>
      <c r="J4399" t="s">
        <v>1457</v>
      </c>
      <c r="K4399">
        <v>0</v>
      </c>
      <c r="N4399" t="b">
        <v>1</v>
      </c>
      <c r="O4399" t="b">
        <v>0</v>
      </c>
      <c r="P4399" t="b">
        <v>0</v>
      </c>
      <c r="Q4399">
        <v>8</v>
      </c>
      <c r="R4399">
        <v>2</v>
      </c>
      <c r="S4399">
        <v>1</v>
      </c>
      <c r="T4399">
        <v>2</v>
      </c>
      <c r="U4399" t="b">
        <v>1</v>
      </c>
      <c r="V4399" t="s">
        <v>754</v>
      </c>
      <c r="W4399" t="s">
        <v>6086</v>
      </c>
      <c r="X4399" t="s">
        <v>14462</v>
      </c>
      <c r="Y4399">
        <v>22</v>
      </c>
      <c r="Z4399">
        <v>22</v>
      </c>
      <c r="AA4399">
        <v>4</v>
      </c>
      <c r="AB4399">
        <v>4</v>
      </c>
      <c r="AC4399">
        <v>45</v>
      </c>
    </row>
    <row r="4400" spans="1:29">
      <c r="A4400">
        <v>4925</v>
      </c>
      <c r="B4400" t="s">
        <v>806</v>
      </c>
      <c r="C4400" t="s">
        <v>6102</v>
      </c>
      <c r="J4400" t="s">
        <v>1457</v>
      </c>
      <c r="K4400">
        <v>0</v>
      </c>
      <c r="N4400" t="b">
        <v>1</v>
      </c>
      <c r="O4400" t="b">
        <v>0</v>
      </c>
      <c r="P4400" t="b">
        <v>0</v>
      </c>
      <c r="Q4400">
        <v>8</v>
      </c>
      <c r="R4400">
        <v>2</v>
      </c>
      <c r="S4400">
        <v>1</v>
      </c>
      <c r="T4400">
        <v>2</v>
      </c>
      <c r="U4400" t="b">
        <v>1</v>
      </c>
      <c r="V4400" t="s">
        <v>754</v>
      </c>
      <c r="W4400" t="s">
        <v>6086</v>
      </c>
      <c r="X4400" t="s">
        <v>14645</v>
      </c>
      <c r="Y4400">
        <v>22</v>
      </c>
      <c r="Z4400">
        <v>22</v>
      </c>
      <c r="AA4400">
        <v>5</v>
      </c>
      <c r="AB4400">
        <v>5</v>
      </c>
      <c r="AC4400">
        <v>45</v>
      </c>
    </row>
    <row r="4401" spans="1:29">
      <c r="A4401">
        <v>4926</v>
      </c>
      <c r="B4401" t="s">
        <v>806</v>
      </c>
      <c r="C4401" t="s">
        <v>6103</v>
      </c>
      <c r="J4401" t="s">
        <v>1457</v>
      </c>
      <c r="K4401">
        <v>0</v>
      </c>
      <c r="N4401" t="b">
        <v>1</v>
      </c>
      <c r="O4401" t="b">
        <v>0</v>
      </c>
      <c r="P4401" t="b">
        <v>0</v>
      </c>
      <c r="Q4401">
        <v>8</v>
      </c>
      <c r="R4401">
        <v>2</v>
      </c>
      <c r="S4401">
        <v>1</v>
      </c>
      <c r="T4401">
        <v>2</v>
      </c>
      <c r="U4401" t="b">
        <v>1</v>
      </c>
      <c r="V4401" t="s">
        <v>754</v>
      </c>
      <c r="W4401" t="s">
        <v>6086</v>
      </c>
      <c r="X4401" t="s">
        <v>14463</v>
      </c>
      <c r="Y4401">
        <v>23</v>
      </c>
      <c r="Z4401">
        <v>23</v>
      </c>
      <c r="AA4401">
        <v>4</v>
      </c>
      <c r="AB4401">
        <v>4</v>
      </c>
      <c r="AC4401">
        <v>45</v>
      </c>
    </row>
    <row r="4402" spans="1:29">
      <c r="A4402">
        <v>4927</v>
      </c>
      <c r="B4402" t="s">
        <v>806</v>
      </c>
      <c r="C4402" t="s">
        <v>6104</v>
      </c>
      <c r="J4402" t="s">
        <v>1457</v>
      </c>
      <c r="K4402">
        <v>0</v>
      </c>
      <c r="N4402" t="b">
        <v>1</v>
      </c>
      <c r="O4402" t="b">
        <v>0</v>
      </c>
      <c r="P4402" t="b">
        <v>0</v>
      </c>
      <c r="Q4402">
        <v>8</v>
      </c>
      <c r="R4402">
        <v>2</v>
      </c>
      <c r="S4402">
        <v>1</v>
      </c>
      <c r="T4402">
        <v>2</v>
      </c>
      <c r="U4402" t="b">
        <v>1</v>
      </c>
      <c r="V4402" t="s">
        <v>754</v>
      </c>
      <c r="W4402" t="s">
        <v>6086</v>
      </c>
      <c r="X4402" t="s">
        <v>14647</v>
      </c>
      <c r="Y4402">
        <v>23</v>
      </c>
      <c r="Z4402">
        <v>23</v>
      </c>
      <c r="AA4402">
        <v>5</v>
      </c>
      <c r="AB4402">
        <v>5</v>
      </c>
      <c r="AC4402">
        <v>45</v>
      </c>
    </row>
    <row r="4403" spans="1:29">
      <c r="A4403">
        <v>4928</v>
      </c>
      <c r="B4403" t="s">
        <v>806</v>
      </c>
      <c r="C4403" t="s">
        <v>6105</v>
      </c>
      <c r="J4403" t="s">
        <v>1457</v>
      </c>
      <c r="K4403">
        <v>0</v>
      </c>
      <c r="N4403" t="b">
        <v>1</v>
      </c>
      <c r="O4403" t="b">
        <v>0</v>
      </c>
      <c r="P4403" t="b">
        <v>0</v>
      </c>
      <c r="Q4403">
        <v>8</v>
      </c>
      <c r="R4403">
        <v>2</v>
      </c>
      <c r="S4403">
        <v>1</v>
      </c>
      <c r="T4403">
        <v>2</v>
      </c>
      <c r="U4403" t="b">
        <v>1</v>
      </c>
      <c r="V4403" t="s">
        <v>754</v>
      </c>
      <c r="W4403" t="s">
        <v>6086</v>
      </c>
      <c r="X4403" t="s">
        <v>14464</v>
      </c>
      <c r="Y4403">
        <v>24</v>
      </c>
      <c r="Z4403">
        <v>24</v>
      </c>
      <c r="AA4403">
        <v>4</v>
      </c>
      <c r="AB4403">
        <v>4</v>
      </c>
      <c r="AC4403">
        <v>45</v>
      </c>
    </row>
    <row r="4404" spans="1:29">
      <c r="A4404">
        <v>4929</v>
      </c>
      <c r="B4404" t="s">
        <v>806</v>
      </c>
      <c r="C4404" t="s">
        <v>6106</v>
      </c>
      <c r="J4404" t="s">
        <v>1457</v>
      </c>
      <c r="K4404">
        <v>0</v>
      </c>
      <c r="N4404" t="b">
        <v>1</v>
      </c>
      <c r="O4404" t="b">
        <v>0</v>
      </c>
      <c r="P4404" t="b">
        <v>0</v>
      </c>
      <c r="Q4404">
        <v>8</v>
      </c>
      <c r="R4404">
        <v>2</v>
      </c>
      <c r="S4404">
        <v>1</v>
      </c>
      <c r="T4404">
        <v>2</v>
      </c>
      <c r="U4404" t="b">
        <v>1</v>
      </c>
      <c r="V4404" t="s">
        <v>754</v>
      </c>
      <c r="W4404" t="s">
        <v>6086</v>
      </c>
      <c r="X4404" t="s">
        <v>14649</v>
      </c>
      <c r="Y4404">
        <v>24</v>
      </c>
      <c r="Z4404">
        <v>24</v>
      </c>
      <c r="AA4404">
        <v>5</v>
      </c>
      <c r="AB4404">
        <v>5</v>
      </c>
      <c r="AC4404">
        <v>45</v>
      </c>
    </row>
    <row r="4405" spans="1:29">
      <c r="A4405">
        <v>4930</v>
      </c>
      <c r="B4405" t="s">
        <v>806</v>
      </c>
      <c r="C4405" t="s">
        <v>6107</v>
      </c>
      <c r="J4405" t="s">
        <v>1457</v>
      </c>
      <c r="K4405">
        <v>0</v>
      </c>
      <c r="N4405" t="b">
        <v>1</v>
      </c>
      <c r="O4405" t="b">
        <v>0</v>
      </c>
      <c r="P4405" t="b">
        <v>0</v>
      </c>
      <c r="Q4405">
        <v>8</v>
      </c>
      <c r="R4405">
        <v>2</v>
      </c>
      <c r="S4405">
        <v>1</v>
      </c>
      <c r="T4405">
        <v>2</v>
      </c>
      <c r="U4405" t="b">
        <v>1</v>
      </c>
      <c r="V4405" t="s">
        <v>754</v>
      </c>
      <c r="W4405" t="s">
        <v>6086</v>
      </c>
      <c r="X4405" t="s">
        <v>14651</v>
      </c>
      <c r="Y4405">
        <v>25</v>
      </c>
      <c r="Z4405">
        <v>25</v>
      </c>
      <c r="AA4405">
        <v>4</v>
      </c>
      <c r="AB4405">
        <v>4</v>
      </c>
      <c r="AC4405">
        <v>45</v>
      </c>
    </row>
    <row r="4406" spans="1:29">
      <c r="A4406">
        <v>4931</v>
      </c>
      <c r="B4406" t="s">
        <v>806</v>
      </c>
      <c r="C4406" t="s">
        <v>6108</v>
      </c>
      <c r="J4406" t="s">
        <v>1457</v>
      </c>
      <c r="K4406">
        <v>0</v>
      </c>
      <c r="N4406" t="b">
        <v>1</v>
      </c>
      <c r="O4406" t="b">
        <v>0</v>
      </c>
      <c r="P4406" t="b">
        <v>0</v>
      </c>
      <c r="Q4406">
        <v>8</v>
      </c>
      <c r="R4406">
        <v>2</v>
      </c>
      <c r="S4406">
        <v>1</v>
      </c>
      <c r="T4406">
        <v>2</v>
      </c>
      <c r="U4406" t="b">
        <v>1</v>
      </c>
      <c r="V4406" t="s">
        <v>754</v>
      </c>
      <c r="W4406" t="s">
        <v>6086</v>
      </c>
      <c r="X4406" t="s">
        <v>14652</v>
      </c>
      <c r="Y4406">
        <v>25</v>
      </c>
      <c r="Z4406">
        <v>25</v>
      </c>
      <c r="AA4406">
        <v>5</v>
      </c>
      <c r="AB4406">
        <v>5</v>
      </c>
      <c r="AC4406">
        <v>45</v>
      </c>
    </row>
    <row r="4407" spans="1:29">
      <c r="A4407">
        <v>4934</v>
      </c>
      <c r="B4407" t="s">
        <v>806</v>
      </c>
      <c r="C4407" t="s">
        <v>6109</v>
      </c>
      <c r="J4407" t="s">
        <v>1457</v>
      </c>
      <c r="K4407">
        <v>0</v>
      </c>
      <c r="N4407" t="b">
        <v>1</v>
      </c>
      <c r="O4407" t="b">
        <v>0</v>
      </c>
      <c r="P4407" t="b">
        <v>0</v>
      </c>
      <c r="Q4407">
        <v>8</v>
      </c>
      <c r="R4407">
        <v>2</v>
      </c>
      <c r="S4407">
        <v>1</v>
      </c>
      <c r="T4407">
        <v>2</v>
      </c>
      <c r="U4407" t="b">
        <v>1</v>
      </c>
      <c r="V4407" t="s">
        <v>754</v>
      </c>
      <c r="W4407" t="s">
        <v>6086</v>
      </c>
      <c r="X4407" t="s">
        <v>14537</v>
      </c>
      <c r="Y4407">
        <v>26</v>
      </c>
      <c r="Z4407">
        <v>26</v>
      </c>
      <c r="AA4407">
        <v>4</v>
      </c>
      <c r="AB4407">
        <v>4</v>
      </c>
      <c r="AC4407">
        <v>45</v>
      </c>
    </row>
    <row r="4408" spans="1:29">
      <c r="A4408">
        <v>4935</v>
      </c>
      <c r="B4408" t="s">
        <v>806</v>
      </c>
      <c r="C4408" t="s">
        <v>6110</v>
      </c>
      <c r="J4408" t="s">
        <v>1457</v>
      </c>
      <c r="K4408">
        <v>0</v>
      </c>
      <c r="N4408" t="b">
        <v>1</v>
      </c>
      <c r="O4408" t="b">
        <v>0</v>
      </c>
      <c r="P4408" t="b">
        <v>0</v>
      </c>
      <c r="Q4408">
        <v>8</v>
      </c>
      <c r="R4408">
        <v>2</v>
      </c>
      <c r="S4408">
        <v>1</v>
      </c>
      <c r="T4408">
        <v>2</v>
      </c>
      <c r="U4408" t="b">
        <v>1</v>
      </c>
      <c r="V4408" t="s">
        <v>754</v>
      </c>
      <c r="W4408" t="s">
        <v>6086</v>
      </c>
      <c r="X4408" t="s">
        <v>14654</v>
      </c>
      <c r="Y4408">
        <v>26</v>
      </c>
      <c r="Z4408">
        <v>26</v>
      </c>
      <c r="AA4408">
        <v>5</v>
      </c>
      <c r="AB4408">
        <v>5</v>
      </c>
      <c r="AC4408">
        <v>45</v>
      </c>
    </row>
    <row r="4409" spans="1:29">
      <c r="A4409">
        <v>4936</v>
      </c>
      <c r="B4409" t="s">
        <v>806</v>
      </c>
      <c r="C4409" t="s">
        <v>6111</v>
      </c>
      <c r="J4409" t="s">
        <v>1457</v>
      </c>
      <c r="K4409">
        <v>0</v>
      </c>
      <c r="N4409" t="b">
        <v>1</v>
      </c>
      <c r="O4409" t="b">
        <v>0</v>
      </c>
      <c r="P4409" t="b">
        <v>0</v>
      </c>
      <c r="Q4409">
        <v>8</v>
      </c>
      <c r="R4409">
        <v>2</v>
      </c>
      <c r="S4409">
        <v>1</v>
      </c>
      <c r="T4409">
        <v>2</v>
      </c>
      <c r="U4409" t="b">
        <v>1</v>
      </c>
      <c r="V4409" t="s">
        <v>754</v>
      </c>
      <c r="W4409" t="s">
        <v>6086</v>
      </c>
      <c r="X4409" t="s">
        <v>14765</v>
      </c>
      <c r="Y4409">
        <v>27</v>
      </c>
      <c r="Z4409">
        <v>27</v>
      </c>
      <c r="AA4409">
        <v>4</v>
      </c>
      <c r="AB4409">
        <v>4</v>
      </c>
      <c r="AC4409">
        <v>45</v>
      </c>
    </row>
    <row r="4410" spans="1:29">
      <c r="A4410">
        <v>4937</v>
      </c>
      <c r="B4410" t="s">
        <v>806</v>
      </c>
      <c r="C4410" t="s">
        <v>6112</v>
      </c>
      <c r="J4410" t="s">
        <v>1457</v>
      </c>
      <c r="K4410">
        <v>0</v>
      </c>
      <c r="N4410" t="b">
        <v>1</v>
      </c>
      <c r="O4410" t="b">
        <v>0</v>
      </c>
      <c r="P4410" t="b">
        <v>0</v>
      </c>
      <c r="Q4410">
        <v>8</v>
      </c>
      <c r="R4410">
        <v>2</v>
      </c>
      <c r="S4410">
        <v>1</v>
      </c>
      <c r="T4410">
        <v>2</v>
      </c>
      <c r="U4410" t="b">
        <v>1</v>
      </c>
      <c r="V4410" t="s">
        <v>754</v>
      </c>
      <c r="W4410" t="s">
        <v>6086</v>
      </c>
      <c r="X4410" t="s">
        <v>14766</v>
      </c>
      <c r="Y4410">
        <v>27</v>
      </c>
      <c r="Z4410">
        <v>27</v>
      </c>
      <c r="AA4410">
        <v>5</v>
      </c>
      <c r="AB4410">
        <v>5</v>
      </c>
      <c r="AC4410">
        <v>45</v>
      </c>
    </row>
    <row r="4411" spans="1:29">
      <c r="A4411">
        <v>4938</v>
      </c>
      <c r="B4411" t="s">
        <v>806</v>
      </c>
      <c r="C4411" t="s">
        <v>6113</v>
      </c>
      <c r="J4411" t="s">
        <v>1457</v>
      </c>
      <c r="K4411">
        <v>0</v>
      </c>
      <c r="N4411" t="b">
        <v>1</v>
      </c>
      <c r="O4411" t="b">
        <v>0</v>
      </c>
      <c r="P4411" t="b">
        <v>0</v>
      </c>
      <c r="Q4411">
        <v>8</v>
      </c>
      <c r="R4411">
        <v>2</v>
      </c>
      <c r="S4411">
        <v>1</v>
      </c>
      <c r="T4411">
        <v>2</v>
      </c>
      <c r="U4411" t="b">
        <v>1</v>
      </c>
      <c r="V4411" t="s">
        <v>754</v>
      </c>
      <c r="W4411" t="s">
        <v>6086</v>
      </c>
      <c r="X4411" t="s">
        <v>14538</v>
      </c>
      <c r="Y4411">
        <v>28</v>
      </c>
      <c r="Z4411">
        <v>28</v>
      </c>
      <c r="AA4411">
        <v>4</v>
      </c>
      <c r="AB4411">
        <v>4</v>
      </c>
      <c r="AC4411">
        <v>45</v>
      </c>
    </row>
    <row r="4412" spans="1:29">
      <c r="A4412">
        <v>4939</v>
      </c>
      <c r="B4412" t="s">
        <v>806</v>
      </c>
      <c r="C4412" t="s">
        <v>6114</v>
      </c>
      <c r="J4412" t="s">
        <v>1457</v>
      </c>
      <c r="K4412">
        <v>0</v>
      </c>
      <c r="N4412" t="b">
        <v>1</v>
      </c>
      <c r="O4412" t="b">
        <v>0</v>
      </c>
      <c r="P4412" t="b">
        <v>0</v>
      </c>
      <c r="Q4412">
        <v>8</v>
      </c>
      <c r="R4412">
        <v>2</v>
      </c>
      <c r="S4412">
        <v>1</v>
      </c>
      <c r="T4412">
        <v>2</v>
      </c>
      <c r="U4412" t="b">
        <v>1</v>
      </c>
      <c r="V4412" t="s">
        <v>754</v>
      </c>
      <c r="W4412" t="s">
        <v>6086</v>
      </c>
      <c r="X4412" t="s">
        <v>14690</v>
      </c>
      <c r="Y4412">
        <v>28</v>
      </c>
      <c r="Z4412">
        <v>28</v>
      </c>
      <c r="AA4412">
        <v>5</v>
      </c>
      <c r="AB4412">
        <v>5</v>
      </c>
      <c r="AC4412">
        <v>45</v>
      </c>
    </row>
    <row r="4413" spans="1:29">
      <c r="A4413">
        <v>4940</v>
      </c>
      <c r="B4413" t="s">
        <v>806</v>
      </c>
      <c r="C4413" t="s">
        <v>6115</v>
      </c>
      <c r="J4413" t="s">
        <v>1457</v>
      </c>
      <c r="K4413">
        <v>0</v>
      </c>
      <c r="N4413" t="b">
        <v>1</v>
      </c>
      <c r="O4413" t="b">
        <v>0</v>
      </c>
      <c r="P4413" t="b">
        <v>0</v>
      </c>
      <c r="Q4413">
        <v>8</v>
      </c>
      <c r="R4413">
        <v>2</v>
      </c>
      <c r="S4413">
        <v>1</v>
      </c>
      <c r="T4413">
        <v>2</v>
      </c>
      <c r="U4413" t="b">
        <v>1</v>
      </c>
      <c r="V4413" t="s">
        <v>754</v>
      </c>
      <c r="W4413" t="s">
        <v>6086</v>
      </c>
      <c r="X4413" t="s">
        <v>14767</v>
      </c>
      <c r="Y4413">
        <v>29</v>
      </c>
      <c r="Z4413">
        <v>29</v>
      </c>
      <c r="AA4413">
        <v>4</v>
      </c>
      <c r="AB4413">
        <v>4</v>
      </c>
      <c r="AC4413">
        <v>45</v>
      </c>
    </row>
    <row r="4414" spans="1:29">
      <c r="A4414">
        <v>4941</v>
      </c>
      <c r="B4414" t="s">
        <v>806</v>
      </c>
      <c r="C4414" t="s">
        <v>6116</v>
      </c>
      <c r="J4414" t="s">
        <v>1457</v>
      </c>
      <c r="K4414">
        <v>0</v>
      </c>
      <c r="N4414" t="b">
        <v>1</v>
      </c>
      <c r="O4414" t="b">
        <v>0</v>
      </c>
      <c r="P4414" t="b">
        <v>0</v>
      </c>
      <c r="Q4414">
        <v>8</v>
      </c>
      <c r="R4414">
        <v>2</v>
      </c>
      <c r="S4414">
        <v>1</v>
      </c>
      <c r="T4414">
        <v>2</v>
      </c>
      <c r="U4414" t="b">
        <v>1</v>
      </c>
      <c r="V4414" t="s">
        <v>754</v>
      </c>
      <c r="W4414" t="s">
        <v>6086</v>
      </c>
      <c r="X4414" t="s">
        <v>14768</v>
      </c>
      <c r="Y4414">
        <v>29</v>
      </c>
      <c r="Z4414">
        <v>29</v>
      </c>
      <c r="AA4414">
        <v>5</v>
      </c>
      <c r="AB4414">
        <v>5</v>
      </c>
      <c r="AC4414">
        <v>45</v>
      </c>
    </row>
    <row r="4415" spans="1:29">
      <c r="A4415">
        <v>4942</v>
      </c>
      <c r="B4415" t="s">
        <v>806</v>
      </c>
      <c r="C4415" t="s">
        <v>6117</v>
      </c>
      <c r="J4415" t="s">
        <v>1457</v>
      </c>
      <c r="K4415">
        <v>0</v>
      </c>
      <c r="N4415" t="b">
        <v>1</v>
      </c>
      <c r="O4415" t="b">
        <v>0</v>
      </c>
      <c r="P4415" t="b">
        <v>0</v>
      </c>
      <c r="Q4415">
        <v>8</v>
      </c>
      <c r="R4415">
        <v>2</v>
      </c>
      <c r="S4415">
        <v>1</v>
      </c>
      <c r="T4415">
        <v>2</v>
      </c>
      <c r="U4415" t="b">
        <v>1</v>
      </c>
      <c r="V4415" t="s">
        <v>754</v>
      </c>
      <c r="W4415" t="s">
        <v>6086</v>
      </c>
      <c r="X4415" t="s">
        <v>14769</v>
      </c>
      <c r="Y4415">
        <v>30</v>
      </c>
      <c r="Z4415">
        <v>30</v>
      </c>
      <c r="AA4415">
        <v>4</v>
      </c>
      <c r="AB4415">
        <v>4</v>
      </c>
      <c r="AC4415">
        <v>45</v>
      </c>
    </row>
    <row r="4416" spans="1:29">
      <c r="A4416">
        <v>4943</v>
      </c>
      <c r="B4416" t="s">
        <v>806</v>
      </c>
      <c r="C4416" t="s">
        <v>6118</v>
      </c>
      <c r="J4416" t="s">
        <v>1457</v>
      </c>
      <c r="K4416">
        <v>0</v>
      </c>
      <c r="N4416" t="b">
        <v>1</v>
      </c>
      <c r="O4416" t="b">
        <v>0</v>
      </c>
      <c r="P4416" t="b">
        <v>0</v>
      </c>
      <c r="Q4416">
        <v>8</v>
      </c>
      <c r="R4416">
        <v>2</v>
      </c>
      <c r="S4416">
        <v>1</v>
      </c>
      <c r="T4416">
        <v>2</v>
      </c>
      <c r="U4416" t="b">
        <v>1</v>
      </c>
      <c r="V4416" t="s">
        <v>754</v>
      </c>
      <c r="W4416" t="s">
        <v>6086</v>
      </c>
      <c r="X4416" t="s">
        <v>14555</v>
      </c>
      <c r="Y4416">
        <v>30</v>
      </c>
      <c r="Z4416">
        <v>30</v>
      </c>
      <c r="AA4416">
        <v>5</v>
      </c>
      <c r="AB4416">
        <v>5</v>
      </c>
      <c r="AC4416">
        <v>45</v>
      </c>
    </row>
    <row r="4417" spans="1:29">
      <c r="A4417">
        <v>4944</v>
      </c>
      <c r="B4417" t="s">
        <v>806</v>
      </c>
      <c r="C4417" t="s">
        <v>6119</v>
      </c>
      <c r="J4417" t="s">
        <v>1457</v>
      </c>
      <c r="K4417">
        <v>0</v>
      </c>
      <c r="N4417" t="b">
        <v>1</v>
      </c>
      <c r="O4417" t="b">
        <v>0</v>
      </c>
      <c r="P4417" t="b">
        <v>0</v>
      </c>
      <c r="Q4417">
        <v>8</v>
      </c>
      <c r="R4417">
        <v>2</v>
      </c>
      <c r="S4417">
        <v>1</v>
      </c>
      <c r="T4417">
        <v>2</v>
      </c>
      <c r="U4417" t="b">
        <v>1</v>
      </c>
      <c r="V4417" t="s">
        <v>754</v>
      </c>
      <c r="W4417" t="s">
        <v>6086</v>
      </c>
      <c r="X4417" t="s">
        <v>14770</v>
      </c>
      <c r="Y4417">
        <v>31</v>
      </c>
      <c r="Z4417">
        <v>31</v>
      </c>
      <c r="AA4417">
        <v>4</v>
      </c>
      <c r="AB4417">
        <v>4</v>
      </c>
      <c r="AC4417">
        <v>45</v>
      </c>
    </row>
    <row r="4418" spans="1:29">
      <c r="A4418">
        <v>4945</v>
      </c>
      <c r="B4418" t="s">
        <v>806</v>
      </c>
      <c r="C4418" t="s">
        <v>6120</v>
      </c>
      <c r="J4418" t="s">
        <v>1457</v>
      </c>
      <c r="K4418">
        <v>0</v>
      </c>
      <c r="N4418" t="b">
        <v>1</v>
      </c>
      <c r="O4418" t="b">
        <v>0</v>
      </c>
      <c r="P4418" t="b">
        <v>0</v>
      </c>
      <c r="Q4418">
        <v>8</v>
      </c>
      <c r="R4418">
        <v>2</v>
      </c>
      <c r="S4418">
        <v>1</v>
      </c>
      <c r="T4418">
        <v>2</v>
      </c>
      <c r="U4418" t="b">
        <v>1</v>
      </c>
      <c r="V4418" t="s">
        <v>754</v>
      </c>
      <c r="W4418" t="s">
        <v>6086</v>
      </c>
      <c r="X4418" t="s">
        <v>14771</v>
      </c>
      <c r="Y4418">
        <v>31</v>
      </c>
      <c r="Z4418">
        <v>31</v>
      </c>
      <c r="AA4418">
        <v>5</v>
      </c>
      <c r="AB4418">
        <v>5</v>
      </c>
      <c r="AC4418">
        <v>45</v>
      </c>
    </row>
    <row r="4419" spans="1:29">
      <c r="A4419">
        <v>4946</v>
      </c>
      <c r="B4419" t="s">
        <v>806</v>
      </c>
      <c r="C4419" t="s">
        <v>6121</v>
      </c>
      <c r="J4419" t="s">
        <v>1457</v>
      </c>
      <c r="K4419">
        <v>0</v>
      </c>
      <c r="N4419" t="b">
        <v>1</v>
      </c>
      <c r="O4419" t="b">
        <v>0</v>
      </c>
      <c r="P4419" t="b">
        <v>0</v>
      </c>
      <c r="Q4419">
        <v>8</v>
      </c>
      <c r="R4419">
        <v>2</v>
      </c>
      <c r="S4419">
        <v>1</v>
      </c>
      <c r="T4419">
        <v>2</v>
      </c>
      <c r="U4419" t="b">
        <v>1</v>
      </c>
      <c r="V4419" t="s">
        <v>754</v>
      </c>
      <c r="W4419" t="s">
        <v>6086</v>
      </c>
      <c r="X4419" t="s">
        <v>14793</v>
      </c>
      <c r="Y4419">
        <v>32</v>
      </c>
      <c r="Z4419">
        <v>32</v>
      </c>
      <c r="AA4419">
        <v>4</v>
      </c>
      <c r="AB4419">
        <v>4</v>
      </c>
      <c r="AC4419">
        <v>45</v>
      </c>
    </row>
    <row r="4420" spans="1:29">
      <c r="A4420">
        <v>4947</v>
      </c>
      <c r="B4420" t="s">
        <v>806</v>
      </c>
      <c r="C4420" t="s">
        <v>6122</v>
      </c>
      <c r="J4420" t="s">
        <v>1457</v>
      </c>
      <c r="K4420">
        <v>0</v>
      </c>
      <c r="N4420" t="b">
        <v>1</v>
      </c>
      <c r="O4420" t="b">
        <v>0</v>
      </c>
      <c r="P4420" t="b">
        <v>0</v>
      </c>
      <c r="Q4420">
        <v>8</v>
      </c>
      <c r="R4420">
        <v>2</v>
      </c>
      <c r="S4420">
        <v>1</v>
      </c>
      <c r="T4420">
        <v>2</v>
      </c>
      <c r="U4420" t="b">
        <v>1</v>
      </c>
      <c r="V4420" t="s">
        <v>754</v>
      </c>
      <c r="W4420" t="s">
        <v>6086</v>
      </c>
      <c r="X4420" t="s">
        <v>14794</v>
      </c>
      <c r="Y4420">
        <v>32</v>
      </c>
      <c r="Z4420">
        <v>32</v>
      </c>
      <c r="AA4420">
        <v>5</v>
      </c>
      <c r="AB4420">
        <v>5</v>
      </c>
      <c r="AC4420">
        <v>45</v>
      </c>
    </row>
    <row r="4421" spans="1:29">
      <c r="A4421">
        <v>4948</v>
      </c>
      <c r="B4421" t="s">
        <v>806</v>
      </c>
      <c r="C4421" t="s">
        <v>6123</v>
      </c>
      <c r="J4421" t="s">
        <v>1457</v>
      </c>
      <c r="K4421">
        <v>0</v>
      </c>
      <c r="N4421" t="b">
        <v>1</v>
      </c>
      <c r="O4421" t="b">
        <v>0</v>
      </c>
      <c r="P4421" t="b">
        <v>0</v>
      </c>
      <c r="Q4421">
        <v>8</v>
      </c>
      <c r="R4421">
        <v>2</v>
      </c>
      <c r="S4421">
        <v>1</v>
      </c>
      <c r="T4421">
        <v>2</v>
      </c>
      <c r="U4421" t="b">
        <v>1</v>
      </c>
      <c r="V4421" t="s">
        <v>754</v>
      </c>
      <c r="W4421" t="s">
        <v>6086</v>
      </c>
      <c r="X4421" t="s">
        <v>14795</v>
      </c>
      <c r="Y4421">
        <v>33</v>
      </c>
      <c r="Z4421">
        <v>33</v>
      </c>
      <c r="AA4421">
        <v>4</v>
      </c>
      <c r="AB4421">
        <v>4</v>
      </c>
      <c r="AC4421">
        <v>45</v>
      </c>
    </row>
    <row r="4422" spans="1:29">
      <c r="A4422">
        <v>4949</v>
      </c>
      <c r="B4422" t="s">
        <v>806</v>
      </c>
      <c r="C4422" t="s">
        <v>6124</v>
      </c>
      <c r="J4422" t="s">
        <v>1457</v>
      </c>
      <c r="K4422">
        <v>0</v>
      </c>
      <c r="N4422" t="b">
        <v>1</v>
      </c>
      <c r="O4422" t="b">
        <v>0</v>
      </c>
      <c r="P4422" t="b">
        <v>0</v>
      </c>
      <c r="Q4422">
        <v>8</v>
      </c>
      <c r="R4422">
        <v>2</v>
      </c>
      <c r="S4422">
        <v>1</v>
      </c>
      <c r="T4422">
        <v>2</v>
      </c>
      <c r="U4422" t="b">
        <v>1</v>
      </c>
      <c r="V4422" t="s">
        <v>754</v>
      </c>
      <c r="W4422" t="s">
        <v>6086</v>
      </c>
      <c r="X4422" t="s">
        <v>14796</v>
      </c>
      <c r="Y4422">
        <v>33</v>
      </c>
      <c r="Z4422">
        <v>33</v>
      </c>
      <c r="AA4422">
        <v>5</v>
      </c>
      <c r="AB4422">
        <v>5</v>
      </c>
      <c r="AC4422">
        <v>45</v>
      </c>
    </row>
    <row r="4423" spans="1:29">
      <c r="A4423">
        <v>4950</v>
      </c>
      <c r="B4423" t="s">
        <v>806</v>
      </c>
      <c r="C4423" t="s">
        <v>6125</v>
      </c>
      <c r="J4423" t="s">
        <v>1457</v>
      </c>
      <c r="K4423">
        <v>0</v>
      </c>
      <c r="N4423" t="b">
        <v>1</v>
      </c>
      <c r="O4423" t="b">
        <v>0</v>
      </c>
      <c r="P4423" t="b">
        <v>0</v>
      </c>
      <c r="Q4423">
        <v>8</v>
      </c>
      <c r="R4423">
        <v>2</v>
      </c>
      <c r="S4423">
        <v>1</v>
      </c>
      <c r="T4423">
        <v>2</v>
      </c>
      <c r="U4423" t="b">
        <v>1</v>
      </c>
      <c r="V4423" t="s">
        <v>754</v>
      </c>
      <c r="W4423" t="s">
        <v>6086</v>
      </c>
      <c r="X4423" t="s">
        <v>14797</v>
      </c>
      <c r="Y4423">
        <v>34</v>
      </c>
      <c r="Z4423">
        <v>34</v>
      </c>
      <c r="AA4423">
        <v>4</v>
      </c>
      <c r="AB4423">
        <v>4</v>
      </c>
      <c r="AC4423">
        <v>45</v>
      </c>
    </row>
    <row r="4424" spans="1:29">
      <c r="A4424">
        <v>4951</v>
      </c>
      <c r="B4424" t="s">
        <v>806</v>
      </c>
      <c r="C4424" t="s">
        <v>6126</v>
      </c>
      <c r="J4424" t="s">
        <v>1457</v>
      </c>
      <c r="K4424">
        <v>0</v>
      </c>
      <c r="N4424" t="b">
        <v>1</v>
      </c>
      <c r="O4424" t="b">
        <v>0</v>
      </c>
      <c r="P4424" t="b">
        <v>0</v>
      </c>
      <c r="Q4424">
        <v>8</v>
      </c>
      <c r="R4424">
        <v>2</v>
      </c>
      <c r="S4424">
        <v>1</v>
      </c>
      <c r="T4424">
        <v>2</v>
      </c>
      <c r="U4424" t="b">
        <v>1</v>
      </c>
      <c r="V4424" t="s">
        <v>754</v>
      </c>
      <c r="W4424" t="s">
        <v>6086</v>
      </c>
      <c r="X4424" t="s">
        <v>14798</v>
      </c>
      <c r="Y4424">
        <v>34</v>
      </c>
      <c r="Z4424">
        <v>34</v>
      </c>
      <c r="AA4424">
        <v>5</v>
      </c>
      <c r="AB4424">
        <v>5</v>
      </c>
      <c r="AC4424">
        <v>45</v>
      </c>
    </row>
    <row r="4425" spans="1:29">
      <c r="A4425">
        <v>4952</v>
      </c>
      <c r="B4425" t="s">
        <v>806</v>
      </c>
      <c r="C4425" t="s">
        <v>6127</v>
      </c>
      <c r="J4425" t="s">
        <v>1457</v>
      </c>
      <c r="K4425">
        <v>0</v>
      </c>
      <c r="N4425" t="b">
        <v>1</v>
      </c>
      <c r="O4425" t="b">
        <v>0</v>
      </c>
      <c r="P4425" t="b">
        <v>0</v>
      </c>
      <c r="Q4425">
        <v>8</v>
      </c>
      <c r="R4425">
        <v>2</v>
      </c>
      <c r="S4425">
        <v>1</v>
      </c>
      <c r="T4425">
        <v>2</v>
      </c>
      <c r="U4425" t="b">
        <v>1</v>
      </c>
      <c r="V4425" t="s">
        <v>754</v>
      </c>
      <c r="W4425" t="s">
        <v>6086</v>
      </c>
      <c r="X4425" t="s">
        <v>14773</v>
      </c>
      <c r="Y4425">
        <v>35</v>
      </c>
      <c r="Z4425">
        <v>35</v>
      </c>
      <c r="AA4425">
        <v>4</v>
      </c>
      <c r="AB4425">
        <v>4</v>
      </c>
      <c r="AC4425">
        <v>45</v>
      </c>
    </row>
    <row r="4426" spans="1:29">
      <c r="A4426">
        <v>4953</v>
      </c>
      <c r="B4426" t="s">
        <v>806</v>
      </c>
      <c r="C4426" t="s">
        <v>6128</v>
      </c>
      <c r="J4426" t="s">
        <v>1457</v>
      </c>
      <c r="K4426">
        <v>0</v>
      </c>
      <c r="N4426" t="b">
        <v>1</v>
      </c>
      <c r="O4426" t="b">
        <v>0</v>
      </c>
      <c r="P4426" t="b">
        <v>0</v>
      </c>
      <c r="Q4426">
        <v>8</v>
      </c>
      <c r="R4426">
        <v>2</v>
      </c>
      <c r="S4426">
        <v>1</v>
      </c>
      <c r="T4426">
        <v>2</v>
      </c>
      <c r="U4426" t="b">
        <v>1</v>
      </c>
      <c r="V4426" t="s">
        <v>754</v>
      </c>
      <c r="W4426" t="s">
        <v>6086</v>
      </c>
      <c r="X4426" t="s">
        <v>14774</v>
      </c>
      <c r="Y4426">
        <v>35</v>
      </c>
      <c r="Z4426">
        <v>35</v>
      </c>
      <c r="AA4426">
        <v>5</v>
      </c>
      <c r="AB4426">
        <v>5</v>
      </c>
      <c r="AC4426">
        <v>45</v>
      </c>
    </row>
    <row r="4427" spans="1:29">
      <c r="A4427">
        <v>4954</v>
      </c>
      <c r="B4427" t="s">
        <v>806</v>
      </c>
      <c r="C4427" t="s">
        <v>6129</v>
      </c>
      <c r="J4427" t="s">
        <v>1457</v>
      </c>
      <c r="K4427">
        <v>0</v>
      </c>
      <c r="N4427" t="b">
        <v>1</v>
      </c>
      <c r="O4427" t="b">
        <v>0</v>
      </c>
      <c r="P4427" t="b">
        <v>0</v>
      </c>
      <c r="Q4427">
        <v>8</v>
      </c>
      <c r="R4427">
        <v>2</v>
      </c>
      <c r="S4427">
        <v>1</v>
      </c>
      <c r="T4427">
        <v>2</v>
      </c>
      <c r="U4427" t="b">
        <v>1</v>
      </c>
      <c r="V4427" t="s">
        <v>754</v>
      </c>
      <c r="W4427" t="s">
        <v>6086</v>
      </c>
      <c r="X4427" t="s">
        <v>14775</v>
      </c>
      <c r="Y4427">
        <v>36</v>
      </c>
      <c r="Z4427">
        <v>36</v>
      </c>
      <c r="AA4427">
        <v>4</v>
      </c>
      <c r="AB4427">
        <v>4</v>
      </c>
      <c r="AC4427">
        <v>45</v>
      </c>
    </row>
    <row r="4428" spans="1:29">
      <c r="A4428">
        <v>4955</v>
      </c>
      <c r="B4428" t="s">
        <v>806</v>
      </c>
      <c r="C4428" t="s">
        <v>6130</v>
      </c>
      <c r="J4428" t="s">
        <v>1457</v>
      </c>
      <c r="K4428">
        <v>0</v>
      </c>
      <c r="N4428" t="b">
        <v>1</v>
      </c>
      <c r="O4428" t="b">
        <v>0</v>
      </c>
      <c r="P4428" t="b">
        <v>0</v>
      </c>
      <c r="Q4428">
        <v>8</v>
      </c>
      <c r="R4428">
        <v>2</v>
      </c>
      <c r="S4428">
        <v>1</v>
      </c>
      <c r="T4428">
        <v>2</v>
      </c>
      <c r="U4428" t="b">
        <v>1</v>
      </c>
      <c r="V4428" t="s">
        <v>754</v>
      </c>
      <c r="W4428" t="s">
        <v>6086</v>
      </c>
      <c r="X4428" t="s">
        <v>14776</v>
      </c>
      <c r="Y4428">
        <v>36</v>
      </c>
      <c r="Z4428">
        <v>36</v>
      </c>
      <c r="AA4428">
        <v>5</v>
      </c>
      <c r="AB4428">
        <v>5</v>
      </c>
      <c r="AC4428">
        <v>45</v>
      </c>
    </row>
    <row r="4429" spans="1:29">
      <c r="A4429">
        <v>4956</v>
      </c>
      <c r="B4429" t="s">
        <v>806</v>
      </c>
      <c r="C4429" t="s">
        <v>6131</v>
      </c>
      <c r="J4429" t="s">
        <v>1457</v>
      </c>
      <c r="K4429">
        <v>0</v>
      </c>
      <c r="N4429" t="b">
        <v>1</v>
      </c>
      <c r="O4429" t="b">
        <v>0</v>
      </c>
      <c r="P4429" t="b">
        <v>0</v>
      </c>
      <c r="Q4429">
        <v>8</v>
      </c>
      <c r="R4429">
        <v>2</v>
      </c>
      <c r="S4429">
        <v>1</v>
      </c>
      <c r="T4429">
        <v>2</v>
      </c>
      <c r="U4429" t="b">
        <v>1</v>
      </c>
      <c r="V4429" t="s">
        <v>754</v>
      </c>
      <c r="W4429" t="s">
        <v>6086</v>
      </c>
      <c r="X4429" t="s">
        <v>15378</v>
      </c>
      <c r="Y4429">
        <v>37</v>
      </c>
      <c r="Z4429">
        <v>37</v>
      </c>
      <c r="AA4429">
        <v>4</v>
      </c>
      <c r="AB4429">
        <v>4</v>
      </c>
      <c r="AC4429">
        <v>45</v>
      </c>
    </row>
    <row r="4430" spans="1:29">
      <c r="A4430">
        <v>4957</v>
      </c>
      <c r="B4430" t="s">
        <v>806</v>
      </c>
      <c r="C4430" t="s">
        <v>6132</v>
      </c>
      <c r="J4430" t="s">
        <v>1457</v>
      </c>
      <c r="K4430">
        <v>0</v>
      </c>
      <c r="N4430" t="b">
        <v>1</v>
      </c>
      <c r="O4430" t="b">
        <v>0</v>
      </c>
      <c r="P4430" t="b">
        <v>0</v>
      </c>
      <c r="Q4430">
        <v>8</v>
      </c>
      <c r="R4430">
        <v>2</v>
      </c>
      <c r="S4430">
        <v>1</v>
      </c>
      <c r="T4430">
        <v>2</v>
      </c>
      <c r="U4430" t="b">
        <v>1</v>
      </c>
      <c r="V4430" t="s">
        <v>754</v>
      </c>
      <c r="W4430" t="s">
        <v>6086</v>
      </c>
      <c r="X4430" t="s">
        <v>15616</v>
      </c>
      <c r="Y4430">
        <v>37</v>
      </c>
      <c r="Z4430">
        <v>37</v>
      </c>
      <c r="AA4430">
        <v>5</v>
      </c>
      <c r="AB4430">
        <v>5</v>
      </c>
      <c r="AC4430">
        <v>45</v>
      </c>
    </row>
    <row r="4431" spans="1:29">
      <c r="A4431">
        <v>4958</v>
      </c>
      <c r="B4431" t="s">
        <v>806</v>
      </c>
      <c r="C4431" t="s">
        <v>6133</v>
      </c>
      <c r="J4431" t="s">
        <v>1457</v>
      </c>
      <c r="K4431">
        <v>0</v>
      </c>
      <c r="N4431" t="b">
        <v>1</v>
      </c>
      <c r="O4431" t="b">
        <v>0</v>
      </c>
      <c r="P4431" t="b">
        <v>0</v>
      </c>
      <c r="Q4431">
        <v>8</v>
      </c>
      <c r="R4431">
        <v>2</v>
      </c>
      <c r="S4431">
        <v>1</v>
      </c>
      <c r="T4431">
        <v>2</v>
      </c>
      <c r="U4431" t="b">
        <v>1</v>
      </c>
      <c r="V4431" t="s">
        <v>754</v>
      </c>
      <c r="W4431" t="s">
        <v>6086</v>
      </c>
      <c r="X4431" t="s">
        <v>14777</v>
      </c>
      <c r="Y4431">
        <v>38</v>
      </c>
      <c r="Z4431">
        <v>38</v>
      </c>
      <c r="AA4431">
        <v>4</v>
      </c>
      <c r="AB4431">
        <v>4</v>
      </c>
      <c r="AC4431">
        <v>45</v>
      </c>
    </row>
    <row r="4432" spans="1:29">
      <c r="A4432">
        <v>4959</v>
      </c>
      <c r="B4432" t="s">
        <v>806</v>
      </c>
      <c r="C4432" t="s">
        <v>6134</v>
      </c>
      <c r="J4432" t="s">
        <v>1457</v>
      </c>
      <c r="K4432">
        <v>0</v>
      </c>
      <c r="N4432" t="b">
        <v>1</v>
      </c>
      <c r="O4432" t="b">
        <v>0</v>
      </c>
      <c r="P4432" t="b">
        <v>0</v>
      </c>
      <c r="Q4432">
        <v>8</v>
      </c>
      <c r="R4432">
        <v>2</v>
      </c>
      <c r="S4432">
        <v>1</v>
      </c>
      <c r="T4432">
        <v>2</v>
      </c>
      <c r="U4432" t="b">
        <v>1</v>
      </c>
      <c r="V4432" t="s">
        <v>754</v>
      </c>
      <c r="W4432" t="s">
        <v>6086</v>
      </c>
      <c r="X4432" t="s">
        <v>14693</v>
      </c>
      <c r="Y4432">
        <v>38</v>
      </c>
      <c r="Z4432">
        <v>38</v>
      </c>
      <c r="AA4432">
        <v>5</v>
      </c>
      <c r="AB4432">
        <v>5</v>
      </c>
      <c r="AC4432">
        <v>45</v>
      </c>
    </row>
    <row r="4433" spans="1:29">
      <c r="A4433">
        <v>4960</v>
      </c>
      <c r="B4433" t="s">
        <v>806</v>
      </c>
      <c r="C4433" t="s">
        <v>6135</v>
      </c>
      <c r="J4433" t="s">
        <v>1457</v>
      </c>
      <c r="K4433">
        <v>0</v>
      </c>
      <c r="N4433" t="b">
        <v>1</v>
      </c>
      <c r="O4433" t="b">
        <v>0</v>
      </c>
      <c r="P4433" t="b">
        <v>0</v>
      </c>
      <c r="Q4433">
        <v>8</v>
      </c>
      <c r="R4433">
        <v>2</v>
      </c>
      <c r="S4433">
        <v>1</v>
      </c>
      <c r="T4433">
        <v>2</v>
      </c>
      <c r="U4433" t="b">
        <v>1</v>
      </c>
      <c r="V4433" t="s">
        <v>754</v>
      </c>
      <c r="W4433" t="s">
        <v>6086</v>
      </c>
      <c r="X4433" t="s">
        <v>14778</v>
      </c>
      <c r="Y4433">
        <v>39</v>
      </c>
      <c r="Z4433">
        <v>39</v>
      </c>
      <c r="AA4433">
        <v>4</v>
      </c>
      <c r="AB4433">
        <v>4</v>
      </c>
      <c r="AC4433">
        <v>45</v>
      </c>
    </row>
    <row r="4434" spans="1:29">
      <c r="A4434">
        <v>4961</v>
      </c>
      <c r="B4434" t="s">
        <v>806</v>
      </c>
      <c r="C4434" t="s">
        <v>6136</v>
      </c>
      <c r="J4434" t="s">
        <v>1457</v>
      </c>
      <c r="K4434">
        <v>0</v>
      </c>
      <c r="N4434" t="b">
        <v>1</v>
      </c>
      <c r="O4434" t="b">
        <v>0</v>
      </c>
      <c r="P4434" t="b">
        <v>0</v>
      </c>
      <c r="Q4434">
        <v>8</v>
      </c>
      <c r="R4434">
        <v>2</v>
      </c>
      <c r="S4434">
        <v>1</v>
      </c>
      <c r="T4434">
        <v>2</v>
      </c>
      <c r="U4434" t="b">
        <v>1</v>
      </c>
      <c r="V4434" t="s">
        <v>754</v>
      </c>
      <c r="W4434" t="s">
        <v>6086</v>
      </c>
      <c r="X4434" t="s">
        <v>14694</v>
      </c>
      <c r="Y4434">
        <v>39</v>
      </c>
      <c r="Z4434">
        <v>39</v>
      </c>
      <c r="AA4434">
        <v>5</v>
      </c>
      <c r="AB4434">
        <v>5</v>
      </c>
      <c r="AC4434">
        <v>45</v>
      </c>
    </row>
    <row r="4435" spans="1:29">
      <c r="A4435">
        <v>4962</v>
      </c>
      <c r="B4435" t="s">
        <v>806</v>
      </c>
      <c r="C4435" t="s">
        <v>6137</v>
      </c>
      <c r="J4435" t="s">
        <v>1457</v>
      </c>
      <c r="K4435">
        <v>0</v>
      </c>
      <c r="N4435" t="b">
        <v>1</v>
      </c>
      <c r="O4435" t="b">
        <v>0</v>
      </c>
      <c r="P4435" t="b">
        <v>0</v>
      </c>
      <c r="Q4435">
        <v>8</v>
      </c>
      <c r="R4435">
        <v>2</v>
      </c>
      <c r="S4435">
        <v>1</v>
      </c>
      <c r="T4435">
        <v>2</v>
      </c>
      <c r="U4435" t="b">
        <v>1</v>
      </c>
      <c r="V4435" t="s">
        <v>754</v>
      </c>
      <c r="W4435" t="s">
        <v>6086</v>
      </c>
      <c r="X4435" t="s">
        <v>14779</v>
      </c>
      <c r="Y4435">
        <v>40</v>
      </c>
      <c r="Z4435">
        <v>40</v>
      </c>
      <c r="AA4435">
        <v>4</v>
      </c>
      <c r="AB4435">
        <v>4</v>
      </c>
      <c r="AC4435">
        <v>45</v>
      </c>
    </row>
    <row r="4436" spans="1:29">
      <c r="A4436">
        <v>4963</v>
      </c>
      <c r="B4436" t="s">
        <v>806</v>
      </c>
      <c r="C4436" t="s">
        <v>6138</v>
      </c>
      <c r="J4436" t="s">
        <v>1457</v>
      </c>
      <c r="K4436">
        <v>0</v>
      </c>
      <c r="N4436" t="b">
        <v>1</v>
      </c>
      <c r="O4436" t="b">
        <v>0</v>
      </c>
      <c r="P4436" t="b">
        <v>0</v>
      </c>
      <c r="Q4436">
        <v>8</v>
      </c>
      <c r="R4436">
        <v>2</v>
      </c>
      <c r="S4436">
        <v>1</v>
      </c>
      <c r="T4436">
        <v>2</v>
      </c>
      <c r="U4436" t="b">
        <v>1</v>
      </c>
      <c r="V4436" t="s">
        <v>754</v>
      </c>
      <c r="W4436" t="s">
        <v>6086</v>
      </c>
      <c r="X4436" t="s">
        <v>14484</v>
      </c>
      <c r="Y4436">
        <v>40</v>
      </c>
      <c r="Z4436">
        <v>40</v>
      </c>
      <c r="AA4436">
        <v>5</v>
      </c>
      <c r="AB4436">
        <v>5</v>
      </c>
      <c r="AC4436">
        <v>45</v>
      </c>
    </row>
    <row r="4437" spans="1:29">
      <c r="A4437">
        <v>4964</v>
      </c>
      <c r="B4437" t="s">
        <v>806</v>
      </c>
      <c r="C4437" t="s">
        <v>6139</v>
      </c>
      <c r="J4437" t="s">
        <v>1457</v>
      </c>
      <c r="K4437">
        <v>0</v>
      </c>
      <c r="N4437" t="b">
        <v>1</v>
      </c>
      <c r="O4437" t="b">
        <v>0</v>
      </c>
      <c r="P4437" t="b">
        <v>0</v>
      </c>
      <c r="Q4437">
        <v>8</v>
      </c>
      <c r="R4437">
        <v>2</v>
      </c>
      <c r="S4437">
        <v>1</v>
      </c>
      <c r="T4437">
        <v>2</v>
      </c>
      <c r="U4437" t="b">
        <v>1</v>
      </c>
      <c r="V4437" t="s">
        <v>754</v>
      </c>
      <c r="W4437" t="s">
        <v>6086</v>
      </c>
      <c r="X4437" t="s">
        <v>14780</v>
      </c>
      <c r="Y4437">
        <v>41</v>
      </c>
      <c r="Z4437">
        <v>41</v>
      </c>
      <c r="AA4437">
        <v>4</v>
      </c>
      <c r="AB4437">
        <v>4</v>
      </c>
      <c r="AC4437">
        <v>45</v>
      </c>
    </row>
    <row r="4438" spans="1:29">
      <c r="A4438">
        <v>4965</v>
      </c>
      <c r="B4438" t="s">
        <v>806</v>
      </c>
      <c r="C4438" t="s">
        <v>6140</v>
      </c>
      <c r="J4438" t="s">
        <v>1457</v>
      </c>
      <c r="K4438">
        <v>0</v>
      </c>
      <c r="N4438" t="b">
        <v>1</v>
      </c>
      <c r="O4438" t="b">
        <v>0</v>
      </c>
      <c r="P4438" t="b">
        <v>0</v>
      </c>
      <c r="Q4438">
        <v>8</v>
      </c>
      <c r="R4438">
        <v>2</v>
      </c>
      <c r="S4438">
        <v>1</v>
      </c>
      <c r="T4438">
        <v>2</v>
      </c>
      <c r="U4438" t="b">
        <v>1</v>
      </c>
      <c r="V4438" t="s">
        <v>754</v>
      </c>
      <c r="W4438" t="s">
        <v>6086</v>
      </c>
      <c r="X4438" t="s">
        <v>14485</v>
      </c>
      <c r="Y4438">
        <v>41</v>
      </c>
      <c r="Z4438">
        <v>41</v>
      </c>
      <c r="AA4438">
        <v>5</v>
      </c>
      <c r="AB4438">
        <v>5</v>
      </c>
      <c r="AC4438">
        <v>45</v>
      </c>
    </row>
    <row r="4439" spans="1:29">
      <c r="A4439">
        <v>4966</v>
      </c>
      <c r="B4439" t="s">
        <v>806</v>
      </c>
      <c r="C4439" t="s">
        <v>6141</v>
      </c>
      <c r="J4439" t="s">
        <v>1457</v>
      </c>
      <c r="K4439">
        <v>0</v>
      </c>
      <c r="N4439" t="b">
        <v>1</v>
      </c>
      <c r="O4439" t="b">
        <v>0</v>
      </c>
      <c r="P4439" t="b">
        <v>0</v>
      </c>
      <c r="Q4439">
        <v>8</v>
      </c>
      <c r="R4439">
        <v>2</v>
      </c>
      <c r="S4439">
        <v>1</v>
      </c>
      <c r="T4439">
        <v>2</v>
      </c>
      <c r="U4439" t="b">
        <v>1</v>
      </c>
      <c r="V4439" t="s">
        <v>754</v>
      </c>
      <c r="W4439" t="s">
        <v>6086</v>
      </c>
      <c r="X4439" t="s">
        <v>14781</v>
      </c>
      <c r="Y4439">
        <v>42</v>
      </c>
      <c r="Z4439">
        <v>42</v>
      </c>
      <c r="AA4439">
        <v>4</v>
      </c>
      <c r="AB4439">
        <v>4</v>
      </c>
      <c r="AC4439">
        <v>45</v>
      </c>
    </row>
    <row r="4440" spans="1:29">
      <c r="A4440">
        <v>4967</v>
      </c>
      <c r="B4440" t="s">
        <v>806</v>
      </c>
      <c r="C4440" t="s">
        <v>6142</v>
      </c>
      <c r="J4440" t="s">
        <v>1457</v>
      </c>
      <c r="K4440">
        <v>0</v>
      </c>
      <c r="N4440" t="b">
        <v>1</v>
      </c>
      <c r="O4440" t="b">
        <v>0</v>
      </c>
      <c r="P4440" t="b">
        <v>0</v>
      </c>
      <c r="Q4440">
        <v>8</v>
      </c>
      <c r="R4440">
        <v>2</v>
      </c>
      <c r="S4440">
        <v>1</v>
      </c>
      <c r="T4440">
        <v>2</v>
      </c>
      <c r="U4440" t="b">
        <v>1</v>
      </c>
      <c r="V4440" t="s">
        <v>754</v>
      </c>
      <c r="W4440" t="s">
        <v>6086</v>
      </c>
      <c r="X4440" t="s">
        <v>14486</v>
      </c>
      <c r="Y4440">
        <v>42</v>
      </c>
      <c r="Z4440">
        <v>42</v>
      </c>
      <c r="AA4440">
        <v>5</v>
      </c>
      <c r="AB4440">
        <v>5</v>
      </c>
      <c r="AC4440">
        <v>45</v>
      </c>
    </row>
    <row r="4441" spans="1:29">
      <c r="A4441">
        <v>4968</v>
      </c>
      <c r="B4441" t="s">
        <v>806</v>
      </c>
      <c r="C4441" t="s">
        <v>6143</v>
      </c>
      <c r="J4441" t="s">
        <v>1457</v>
      </c>
      <c r="K4441">
        <v>0</v>
      </c>
      <c r="N4441" t="b">
        <v>1</v>
      </c>
      <c r="O4441" t="b">
        <v>0</v>
      </c>
      <c r="P4441" t="b">
        <v>0</v>
      </c>
      <c r="Q4441">
        <v>8</v>
      </c>
      <c r="R4441">
        <v>2</v>
      </c>
      <c r="S4441">
        <v>1</v>
      </c>
      <c r="T4441">
        <v>2</v>
      </c>
      <c r="U4441" t="b">
        <v>1</v>
      </c>
      <c r="V4441" t="s">
        <v>754</v>
      </c>
      <c r="W4441" t="s">
        <v>6086</v>
      </c>
      <c r="X4441" t="s">
        <v>14782</v>
      </c>
      <c r="Y4441">
        <v>43</v>
      </c>
      <c r="Z4441">
        <v>43</v>
      </c>
      <c r="AA4441">
        <v>4</v>
      </c>
      <c r="AB4441">
        <v>4</v>
      </c>
      <c r="AC4441">
        <v>45</v>
      </c>
    </row>
    <row r="4442" spans="1:29">
      <c r="A4442">
        <v>4969</v>
      </c>
      <c r="B4442" t="s">
        <v>806</v>
      </c>
      <c r="C4442" t="s">
        <v>6144</v>
      </c>
      <c r="J4442" t="s">
        <v>1457</v>
      </c>
      <c r="K4442">
        <v>0</v>
      </c>
      <c r="N4442" t="b">
        <v>1</v>
      </c>
      <c r="O4442" t="b">
        <v>0</v>
      </c>
      <c r="P4442" t="b">
        <v>0</v>
      </c>
      <c r="Q4442">
        <v>8</v>
      </c>
      <c r="R4442">
        <v>2</v>
      </c>
      <c r="S4442">
        <v>1</v>
      </c>
      <c r="T4442">
        <v>2</v>
      </c>
      <c r="U4442" t="b">
        <v>1</v>
      </c>
      <c r="V4442" t="s">
        <v>754</v>
      </c>
      <c r="W4442" t="s">
        <v>6086</v>
      </c>
      <c r="X4442" t="s">
        <v>14487</v>
      </c>
      <c r="Y4442">
        <v>43</v>
      </c>
      <c r="Z4442">
        <v>43</v>
      </c>
      <c r="AA4442">
        <v>5</v>
      </c>
      <c r="AB4442">
        <v>5</v>
      </c>
      <c r="AC4442">
        <v>45</v>
      </c>
    </row>
    <row r="4443" spans="1:29">
      <c r="A4443">
        <v>4970</v>
      </c>
      <c r="B4443" t="s">
        <v>806</v>
      </c>
      <c r="C4443" t="s">
        <v>6145</v>
      </c>
      <c r="J4443" t="s">
        <v>1457</v>
      </c>
      <c r="K4443">
        <v>0</v>
      </c>
      <c r="N4443" t="b">
        <v>1</v>
      </c>
      <c r="O4443" t="b">
        <v>0</v>
      </c>
      <c r="P4443" t="b">
        <v>0</v>
      </c>
      <c r="Q4443">
        <v>8</v>
      </c>
      <c r="R4443">
        <v>2</v>
      </c>
      <c r="S4443">
        <v>1</v>
      </c>
      <c r="T4443">
        <v>2</v>
      </c>
      <c r="U4443" t="b">
        <v>1</v>
      </c>
      <c r="V4443" t="s">
        <v>754</v>
      </c>
      <c r="W4443" t="s">
        <v>6086</v>
      </c>
      <c r="X4443" t="s">
        <v>14783</v>
      </c>
      <c r="Y4443">
        <v>44</v>
      </c>
      <c r="Z4443">
        <v>44</v>
      </c>
      <c r="AA4443">
        <v>4</v>
      </c>
      <c r="AB4443">
        <v>4</v>
      </c>
      <c r="AC4443">
        <v>45</v>
      </c>
    </row>
    <row r="4444" spans="1:29">
      <c r="A4444">
        <v>4971</v>
      </c>
      <c r="B4444" t="s">
        <v>806</v>
      </c>
      <c r="C4444" t="s">
        <v>6146</v>
      </c>
      <c r="J4444" t="s">
        <v>1457</v>
      </c>
      <c r="K4444">
        <v>0</v>
      </c>
      <c r="N4444" t="b">
        <v>1</v>
      </c>
      <c r="O4444" t="b">
        <v>0</v>
      </c>
      <c r="P4444" t="b">
        <v>0</v>
      </c>
      <c r="Q4444">
        <v>8</v>
      </c>
      <c r="R4444">
        <v>2</v>
      </c>
      <c r="S4444">
        <v>1</v>
      </c>
      <c r="T4444">
        <v>2</v>
      </c>
      <c r="U4444" t="b">
        <v>1</v>
      </c>
      <c r="V4444" t="s">
        <v>754</v>
      </c>
      <c r="W4444" t="s">
        <v>6086</v>
      </c>
      <c r="X4444" t="s">
        <v>14488</v>
      </c>
      <c r="Y4444">
        <v>44</v>
      </c>
      <c r="Z4444">
        <v>44</v>
      </c>
      <c r="AA4444">
        <v>5</v>
      </c>
      <c r="AB4444">
        <v>5</v>
      </c>
      <c r="AC4444">
        <v>45</v>
      </c>
    </row>
    <row r="4445" spans="1:29">
      <c r="A4445">
        <v>4972</v>
      </c>
      <c r="B4445" t="s">
        <v>806</v>
      </c>
      <c r="C4445" t="s">
        <v>6147</v>
      </c>
      <c r="J4445" t="s">
        <v>1457</v>
      </c>
      <c r="K4445">
        <v>0</v>
      </c>
      <c r="N4445" t="b">
        <v>1</v>
      </c>
      <c r="O4445" t="b">
        <v>0</v>
      </c>
      <c r="P4445" t="b">
        <v>0</v>
      </c>
      <c r="Q4445">
        <v>8</v>
      </c>
      <c r="R4445">
        <v>2</v>
      </c>
      <c r="S4445">
        <v>1</v>
      </c>
      <c r="T4445">
        <v>2</v>
      </c>
      <c r="U4445" t="b">
        <v>1</v>
      </c>
      <c r="V4445" t="s">
        <v>754</v>
      </c>
      <c r="W4445" t="s">
        <v>6086</v>
      </c>
      <c r="X4445" t="s">
        <v>14784</v>
      </c>
      <c r="Y4445">
        <v>45</v>
      </c>
      <c r="Z4445">
        <v>45</v>
      </c>
      <c r="AA4445">
        <v>4</v>
      </c>
      <c r="AB4445">
        <v>4</v>
      </c>
      <c r="AC4445">
        <v>45</v>
      </c>
    </row>
    <row r="4446" spans="1:29">
      <c r="A4446">
        <v>4973</v>
      </c>
      <c r="B4446" t="s">
        <v>806</v>
      </c>
      <c r="C4446" t="s">
        <v>6148</v>
      </c>
      <c r="J4446" t="s">
        <v>1457</v>
      </c>
      <c r="K4446">
        <v>0</v>
      </c>
      <c r="N4446" t="b">
        <v>1</v>
      </c>
      <c r="O4446" t="b">
        <v>0</v>
      </c>
      <c r="P4446" t="b">
        <v>0</v>
      </c>
      <c r="Q4446">
        <v>8</v>
      </c>
      <c r="R4446">
        <v>2</v>
      </c>
      <c r="S4446">
        <v>1</v>
      </c>
      <c r="T4446">
        <v>2</v>
      </c>
      <c r="U4446" t="b">
        <v>1</v>
      </c>
      <c r="V4446" t="s">
        <v>754</v>
      </c>
      <c r="W4446" t="s">
        <v>6086</v>
      </c>
      <c r="X4446" t="s">
        <v>14489</v>
      </c>
      <c r="Y4446">
        <v>45</v>
      </c>
      <c r="Z4446">
        <v>45</v>
      </c>
      <c r="AA4446">
        <v>5</v>
      </c>
      <c r="AB4446">
        <v>5</v>
      </c>
      <c r="AC4446">
        <v>45</v>
      </c>
    </row>
    <row r="4447" spans="1:29">
      <c r="A4447">
        <v>4974</v>
      </c>
      <c r="B4447" t="s">
        <v>806</v>
      </c>
      <c r="C4447" t="s">
        <v>6149</v>
      </c>
      <c r="J4447" t="s">
        <v>1457</v>
      </c>
      <c r="K4447">
        <v>0</v>
      </c>
      <c r="N4447" t="b">
        <v>1</v>
      </c>
      <c r="O4447" t="b">
        <v>0</v>
      </c>
      <c r="P4447" t="b">
        <v>0</v>
      </c>
      <c r="Q4447">
        <v>8</v>
      </c>
      <c r="R4447">
        <v>2</v>
      </c>
      <c r="S4447">
        <v>1</v>
      </c>
      <c r="T4447">
        <v>2</v>
      </c>
      <c r="U4447" t="b">
        <v>1</v>
      </c>
      <c r="V4447" t="s">
        <v>754</v>
      </c>
      <c r="W4447" t="s">
        <v>6086</v>
      </c>
      <c r="X4447" t="s">
        <v>14785</v>
      </c>
      <c r="Y4447">
        <v>46</v>
      </c>
      <c r="Z4447">
        <v>46</v>
      </c>
      <c r="AA4447">
        <v>4</v>
      </c>
      <c r="AB4447">
        <v>4</v>
      </c>
      <c r="AC4447">
        <v>45</v>
      </c>
    </row>
    <row r="4448" spans="1:29">
      <c r="A4448">
        <v>4975</v>
      </c>
      <c r="B4448" t="s">
        <v>806</v>
      </c>
      <c r="C4448" t="s">
        <v>6150</v>
      </c>
      <c r="J4448" t="s">
        <v>1457</v>
      </c>
      <c r="K4448">
        <v>0</v>
      </c>
      <c r="N4448" t="b">
        <v>1</v>
      </c>
      <c r="O4448" t="b">
        <v>0</v>
      </c>
      <c r="P4448" t="b">
        <v>0</v>
      </c>
      <c r="Q4448">
        <v>8</v>
      </c>
      <c r="R4448">
        <v>2</v>
      </c>
      <c r="S4448">
        <v>1</v>
      </c>
      <c r="T4448">
        <v>2</v>
      </c>
      <c r="U4448" t="b">
        <v>1</v>
      </c>
      <c r="V4448" t="s">
        <v>754</v>
      </c>
      <c r="W4448" t="s">
        <v>6086</v>
      </c>
      <c r="X4448" t="s">
        <v>14701</v>
      </c>
      <c r="Y4448">
        <v>46</v>
      </c>
      <c r="Z4448">
        <v>46</v>
      </c>
      <c r="AA4448">
        <v>5</v>
      </c>
      <c r="AB4448">
        <v>5</v>
      </c>
      <c r="AC4448">
        <v>45</v>
      </c>
    </row>
    <row r="4449" spans="1:29">
      <c r="A4449">
        <v>4976</v>
      </c>
      <c r="B4449" t="s">
        <v>806</v>
      </c>
      <c r="C4449" t="s">
        <v>6151</v>
      </c>
      <c r="J4449" t="s">
        <v>1457</v>
      </c>
      <c r="K4449">
        <v>0</v>
      </c>
      <c r="N4449" t="b">
        <v>1</v>
      </c>
      <c r="O4449" t="b">
        <v>0</v>
      </c>
      <c r="P4449" t="b">
        <v>0</v>
      </c>
      <c r="Q4449">
        <v>8</v>
      </c>
      <c r="R4449">
        <v>2</v>
      </c>
      <c r="S4449">
        <v>1</v>
      </c>
      <c r="T4449">
        <v>2</v>
      </c>
      <c r="U4449" t="b">
        <v>1</v>
      </c>
      <c r="V4449" t="s">
        <v>754</v>
      </c>
      <c r="W4449" t="s">
        <v>6086</v>
      </c>
      <c r="X4449" t="s">
        <v>14786</v>
      </c>
      <c r="Y4449">
        <v>47</v>
      </c>
      <c r="Z4449">
        <v>47</v>
      </c>
      <c r="AA4449">
        <v>4</v>
      </c>
      <c r="AB4449">
        <v>4</v>
      </c>
      <c r="AC4449">
        <v>45</v>
      </c>
    </row>
    <row r="4450" spans="1:29">
      <c r="A4450">
        <v>4977</v>
      </c>
      <c r="B4450" t="s">
        <v>806</v>
      </c>
      <c r="C4450" t="s">
        <v>6152</v>
      </c>
      <c r="J4450" t="s">
        <v>1457</v>
      </c>
      <c r="K4450">
        <v>0</v>
      </c>
      <c r="N4450" t="b">
        <v>1</v>
      </c>
      <c r="O4450" t="b">
        <v>0</v>
      </c>
      <c r="P4450" t="b">
        <v>0</v>
      </c>
      <c r="Q4450">
        <v>8</v>
      </c>
      <c r="R4450">
        <v>2</v>
      </c>
      <c r="S4450">
        <v>1</v>
      </c>
      <c r="T4450">
        <v>2</v>
      </c>
      <c r="U4450" t="b">
        <v>1</v>
      </c>
      <c r="V4450" t="s">
        <v>754</v>
      </c>
      <c r="W4450" t="s">
        <v>6086</v>
      </c>
      <c r="X4450" t="s">
        <v>14703</v>
      </c>
      <c r="Y4450">
        <v>47</v>
      </c>
      <c r="Z4450">
        <v>47</v>
      </c>
      <c r="AA4450">
        <v>5</v>
      </c>
      <c r="AB4450">
        <v>5</v>
      </c>
      <c r="AC4450">
        <v>45</v>
      </c>
    </row>
    <row r="4451" spans="1:29">
      <c r="A4451">
        <v>4978</v>
      </c>
      <c r="B4451" t="s">
        <v>806</v>
      </c>
      <c r="C4451" t="s">
        <v>6153</v>
      </c>
      <c r="J4451" t="s">
        <v>1457</v>
      </c>
      <c r="K4451">
        <v>0</v>
      </c>
      <c r="N4451" t="b">
        <v>0</v>
      </c>
      <c r="O4451" t="b">
        <v>1</v>
      </c>
      <c r="P4451" t="b">
        <v>0</v>
      </c>
      <c r="Q4451">
        <v>8</v>
      </c>
      <c r="R4451">
        <v>2</v>
      </c>
      <c r="S4451">
        <v>1</v>
      </c>
      <c r="T4451">
        <v>2</v>
      </c>
      <c r="U4451" t="b">
        <v>1</v>
      </c>
      <c r="V4451" t="s">
        <v>754</v>
      </c>
      <c r="W4451" t="s">
        <v>6086</v>
      </c>
      <c r="X4451" t="s">
        <v>14554</v>
      </c>
      <c r="Y4451">
        <v>16</v>
      </c>
      <c r="Z4451">
        <v>16</v>
      </c>
      <c r="AA4451">
        <v>6</v>
      </c>
      <c r="AB4451">
        <v>6</v>
      </c>
      <c r="AC4451">
        <v>45</v>
      </c>
    </row>
    <row r="4452" spans="1:29">
      <c r="A4452">
        <v>4979</v>
      </c>
      <c r="B4452" t="s">
        <v>806</v>
      </c>
      <c r="C4452" t="s">
        <v>6154</v>
      </c>
      <c r="J4452" t="s">
        <v>1457</v>
      </c>
      <c r="K4452">
        <v>0</v>
      </c>
      <c r="N4452" t="b">
        <v>0</v>
      </c>
      <c r="O4452" t="b">
        <v>1</v>
      </c>
      <c r="P4452" t="b">
        <v>0</v>
      </c>
      <c r="Q4452">
        <v>8</v>
      </c>
      <c r="R4452">
        <v>2</v>
      </c>
      <c r="S4452">
        <v>1</v>
      </c>
      <c r="T4452">
        <v>2</v>
      </c>
      <c r="U4452" t="b">
        <v>1</v>
      </c>
      <c r="V4452" t="s">
        <v>754</v>
      </c>
      <c r="W4452" t="s">
        <v>6086</v>
      </c>
      <c r="X4452" t="s">
        <v>14668</v>
      </c>
      <c r="Y4452">
        <v>16</v>
      </c>
      <c r="Z4452">
        <v>16</v>
      </c>
      <c r="AA4452">
        <v>7</v>
      </c>
      <c r="AB4452">
        <v>7</v>
      </c>
      <c r="AC4452">
        <v>45</v>
      </c>
    </row>
    <row r="4453" spans="1:29">
      <c r="A4453">
        <v>4980</v>
      </c>
      <c r="B4453" t="s">
        <v>806</v>
      </c>
      <c r="C4453" t="s">
        <v>6155</v>
      </c>
      <c r="J4453" t="s">
        <v>1457</v>
      </c>
      <c r="K4453">
        <v>0</v>
      </c>
      <c r="N4453" t="b">
        <v>0</v>
      </c>
      <c r="O4453" t="b">
        <v>1</v>
      </c>
      <c r="P4453" t="b">
        <v>0</v>
      </c>
      <c r="Q4453">
        <v>8</v>
      </c>
      <c r="R4453">
        <v>2</v>
      </c>
      <c r="S4453">
        <v>1</v>
      </c>
      <c r="T4453">
        <v>2</v>
      </c>
      <c r="U4453" t="b">
        <v>1</v>
      </c>
      <c r="V4453" t="s">
        <v>754</v>
      </c>
      <c r="W4453" t="s">
        <v>6086</v>
      </c>
      <c r="X4453" t="s">
        <v>14675</v>
      </c>
      <c r="Y4453">
        <v>16</v>
      </c>
      <c r="Z4453">
        <v>16</v>
      </c>
      <c r="AA4453">
        <v>8</v>
      </c>
      <c r="AB4453">
        <v>8</v>
      </c>
      <c r="AC4453">
        <v>45</v>
      </c>
    </row>
    <row r="4454" spans="1:29">
      <c r="A4454">
        <v>4981</v>
      </c>
      <c r="B4454" t="s">
        <v>806</v>
      </c>
      <c r="C4454" t="s">
        <v>6156</v>
      </c>
      <c r="J4454" t="s">
        <v>1457</v>
      </c>
      <c r="K4454">
        <v>0</v>
      </c>
      <c r="N4454" t="b">
        <v>0</v>
      </c>
      <c r="O4454" t="b">
        <v>1</v>
      </c>
      <c r="P4454" t="b">
        <v>0</v>
      </c>
      <c r="Q4454">
        <v>8</v>
      </c>
      <c r="R4454">
        <v>2</v>
      </c>
      <c r="S4454">
        <v>1</v>
      </c>
      <c r="T4454">
        <v>2</v>
      </c>
      <c r="U4454" t="b">
        <v>1</v>
      </c>
      <c r="V4454" t="s">
        <v>754</v>
      </c>
      <c r="W4454" t="s">
        <v>6086</v>
      </c>
      <c r="X4454" t="s">
        <v>14457</v>
      </c>
      <c r="Y4454">
        <v>17</v>
      </c>
      <c r="Z4454">
        <v>17</v>
      </c>
      <c r="AA4454">
        <v>6</v>
      </c>
      <c r="AB4454">
        <v>6</v>
      </c>
      <c r="AC4454">
        <v>45</v>
      </c>
    </row>
    <row r="4455" spans="1:29">
      <c r="A4455">
        <v>4982</v>
      </c>
      <c r="B4455" t="s">
        <v>806</v>
      </c>
      <c r="C4455" t="s">
        <v>6157</v>
      </c>
      <c r="J4455" t="s">
        <v>1457</v>
      </c>
      <c r="K4455">
        <v>0</v>
      </c>
      <c r="N4455" t="b">
        <v>0</v>
      </c>
      <c r="O4455" t="b">
        <v>1</v>
      </c>
      <c r="P4455" t="b">
        <v>0</v>
      </c>
      <c r="Q4455">
        <v>8</v>
      </c>
      <c r="R4455">
        <v>2</v>
      </c>
      <c r="S4455">
        <v>1</v>
      </c>
      <c r="T4455">
        <v>2</v>
      </c>
      <c r="U4455" t="b">
        <v>1</v>
      </c>
      <c r="V4455" t="s">
        <v>754</v>
      </c>
      <c r="W4455" t="s">
        <v>6086</v>
      </c>
      <c r="X4455" t="s">
        <v>14669</v>
      </c>
      <c r="Y4455">
        <v>17</v>
      </c>
      <c r="Z4455">
        <v>17</v>
      </c>
      <c r="AA4455">
        <v>7</v>
      </c>
      <c r="AB4455">
        <v>7</v>
      </c>
      <c r="AC4455">
        <v>45</v>
      </c>
    </row>
    <row r="4456" spans="1:29">
      <c r="A4456">
        <v>4983</v>
      </c>
      <c r="B4456" t="s">
        <v>806</v>
      </c>
      <c r="C4456" t="s">
        <v>6158</v>
      </c>
      <c r="J4456" t="s">
        <v>1457</v>
      </c>
      <c r="K4456">
        <v>0</v>
      </c>
      <c r="N4456" t="b">
        <v>0</v>
      </c>
      <c r="O4456" t="b">
        <v>1</v>
      </c>
      <c r="P4456" t="b">
        <v>0</v>
      </c>
      <c r="Q4456">
        <v>8</v>
      </c>
      <c r="R4456">
        <v>2</v>
      </c>
      <c r="S4456">
        <v>1</v>
      </c>
      <c r="T4456">
        <v>2</v>
      </c>
      <c r="U4456" t="b">
        <v>1</v>
      </c>
      <c r="V4456" t="s">
        <v>754</v>
      </c>
      <c r="W4456" t="s">
        <v>6086</v>
      </c>
      <c r="X4456" t="s">
        <v>14676</v>
      </c>
      <c r="Y4456">
        <v>17</v>
      </c>
      <c r="Z4456">
        <v>17</v>
      </c>
      <c r="AA4456">
        <v>8</v>
      </c>
      <c r="AB4456">
        <v>8</v>
      </c>
      <c r="AC4456">
        <v>45</v>
      </c>
    </row>
    <row r="4457" spans="1:29">
      <c r="A4457">
        <v>4984</v>
      </c>
      <c r="B4457" t="s">
        <v>806</v>
      </c>
      <c r="C4457" t="s">
        <v>6159</v>
      </c>
      <c r="J4457" t="s">
        <v>1457</v>
      </c>
      <c r="K4457">
        <v>0</v>
      </c>
      <c r="N4457" t="b">
        <v>0</v>
      </c>
      <c r="O4457" t="b">
        <v>1</v>
      </c>
      <c r="P4457" t="b">
        <v>0</v>
      </c>
      <c r="Q4457">
        <v>8</v>
      </c>
      <c r="R4457">
        <v>2</v>
      </c>
      <c r="S4457">
        <v>1</v>
      </c>
      <c r="T4457">
        <v>2</v>
      </c>
      <c r="U4457" t="b">
        <v>1</v>
      </c>
      <c r="V4457" t="s">
        <v>754</v>
      </c>
      <c r="W4457" t="s">
        <v>6086</v>
      </c>
      <c r="X4457" t="s">
        <v>14635</v>
      </c>
      <c r="Y4457">
        <v>18</v>
      </c>
      <c r="Z4457">
        <v>18</v>
      </c>
      <c r="AA4457">
        <v>6</v>
      </c>
      <c r="AB4457">
        <v>6</v>
      </c>
      <c r="AC4457">
        <v>45</v>
      </c>
    </row>
    <row r="4458" spans="1:29">
      <c r="A4458">
        <v>4985</v>
      </c>
      <c r="B4458" t="s">
        <v>806</v>
      </c>
      <c r="C4458" t="s">
        <v>6160</v>
      </c>
      <c r="J4458" t="s">
        <v>1457</v>
      </c>
      <c r="K4458">
        <v>0</v>
      </c>
      <c r="N4458" t="b">
        <v>0</v>
      </c>
      <c r="O4458" t="b">
        <v>1</v>
      </c>
      <c r="P4458" t="b">
        <v>0</v>
      </c>
      <c r="Q4458">
        <v>8</v>
      </c>
      <c r="R4458">
        <v>2</v>
      </c>
      <c r="S4458">
        <v>1</v>
      </c>
      <c r="T4458">
        <v>2</v>
      </c>
      <c r="U4458" t="b">
        <v>1</v>
      </c>
      <c r="V4458" t="s">
        <v>754</v>
      </c>
      <c r="W4458" t="s">
        <v>6086</v>
      </c>
      <c r="X4458" t="s">
        <v>14670</v>
      </c>
      <c r="Y4458">
        <v>18</v>
      </c>
      <c r="Z4458">
        <v>18</v>
      </c>
      <c r="AA4458">
        <v>7</v>
      </c>
      <c r="AB4458">
        <v>7</v>
      </c>
      <c r="AC4458">
        <v>45</v>
      </c>
    </row>
    <row r="4459" spans="1:29">
      <c r="A4459">
        <v>4986</v>
      </c>
      <c r="B4459" t="s">
        <v>806</v>
      </c>
      <c r="C4459" t="s">
        <v>6161</v>
      </c>
      <c r="J4459" t="s">
        <v>1457</v>
      </c>
      <c r="K4459">
        <v>0</v>
      </c>
      <c r="N4459" t="b">
        <v>0</v>
      </c>
      <c r="O4459" t="b">
        <v>1</v>
      </c>
      <c r="P4459" t="b">
        <v>0</v>
      </c>
      <c r="Q4459">
        <v>8</v>
      </c>
      <c r="R4459">
        <v>2</v>
      </c>
      <c r="S4459">
        <v>1</v>
      </c>
      <c r="T4459">
        <v>2</v>
      </c>
      <c r="U4459" t="b">
        <v>1</v>
      </c>
      <c r="V4459" t="s">
        <v>754</v>
      </c>
      <c r="W4459" t="s">
        <v>6086</v>
      </c>
      <c r="X4459" t="s">
        <v>14677</v>
      </c>
      <c r="Y4459">
        <v>18</v>
      </c>
      <c r="Z4459">
        <v>18</v>
      </c>
      <c r="AA4459">
        <v>8</v>
      </c>
      <c r="AB4459">
        <v>8</v>
      </c>
      <c r="AC4459">
        <v>45</v>
      </c>
    </row>
    <row r="4460" spans="1:29">
      <c r="A4460">
        <v>4987</v>
      </c>
      <c r="B4460" t="s">
        <v>806</v>
      </c>
      <c r="C4460" t="s">
        <v>6162</v>
      </c>
      <c r="J4460" t="s">
        <v>1457</v>
      </c>
      <c r="K4460">
        <v>0</v>
      </c>
      <c r="N4460" t="b">
        <v>0</v>
      </c>
      <c r="O4460" t="b">
        <v>1</v>
      </c>
      <c r="P4460" t="b">
        <v>0</v>
      </c>
      <c r="Q4460">
        <v>8</v>
      </c>
      <c r="R4460">
        <v>2</v>
      </c>
      <c r="S4460">
        <v>1</v>
      </c>
      <c r="T4460">
        <v>2</v>
      </c>
      <c r="U4460" t="b">
        <v>1</v>
      </c>
      <c r="V4460" t="s">
        <v>754</v>
      </c>
      <c r="W4460" t="s">
        <v>6086</v>
      </c>
      <c r="X4460" t="s">
        <v>14638</v>
      </c>
      <c r="Y4460">
        <v>19</v>
      </c>
      <c r="Z4460">
        <v>19</v>
      </c>
      <c r="AA4460">
        <v>6</v>
      </c>
      <c r="AB4460">
        <v>6</v>
      </c>
      <c r="AC4460">
        <v>45</v>
      </c>
    </row>
    <row r="4461" spans="1:29">
      <c r="A4461">
        <v>4988</v>
      </c>
      <c r="B4461" t="s">
        <v>806</v>
      </c>
      <c r="C4461" t="s">
        <v>6163</v>
      </c>
      <c r="J4461" t="s">
        <v>1457</v>
      </c>
      <c r="K4461">
        <v>0</v>
      </c>
      <c r="N4461" t="b">
        <v>0</v>
      </c>
      <c r="O4461" t="b">
        <v>1</v>
      </c>
      <c r="P4461" t="b">
        <v>0</v>
      </c>
      <c r="Q4461">
        <v>8</v>
      </c>
      <c r="R4461">
        <v>2</v>
      </c>
      <c r="S4461">
        <v>1</v>
      </c>
      <c r="T4461">
        <v>2</v>
      </c>
      <c r="U4461" t="b">
        <v>1</v>
      </c>
      <c r="V4461" t="s">
        <v>754</v>
      </c>
      <c r="W4461" t="s">
        <v>6086</v>
      </c>
      <c r="X4461" t="s">
        <v>14671</v>
      </c>
      <c r="Y4461">
        <v>19</v>
      </c>
      <c r="Z4461">
        <v>19</v>
      </c>
      <c r="AA4461">
        <v>7</v>
      </c>
      <c r="AB4461">
        <v>7</v>
      </c>
      <c r="AC4461">
        <v>45</v>
      </c>
    </row>
    <row r="4462" spans="1:29">
      <c r="A4462">
        <v>4989</v>
      </c>
      <c r="B4462" t="s">
        <v>806</v>
      </c>
      <c r="C4462" t="s">
        <v>6164</v>
      </c>
      <c r="J4462" t="s">
        <v>1457</v>
      </c>
      <c r="K4462">
        <v>0</v>
      </c>
      <c r="N4462" t="b">
        <v>0</v>
      </c>
      <c r="O4462" t="b">
        <v>1</v>
      </c>
      <c r="P4462" t="b">
        <v>0</v>
      </c>
      <c r="Q4462">
        <v>8</v>
      </c>
      <c r="R4462">
        <v>2</v>
      </c>
      <c r="S4462">
        <v>1</v>
      </c>
      <c r="T4462">
        <v>2</v>
      </c>
      <c r="U4462" t="b">
        <v>1</v>
      </c>
      <c r="V4462" t="s">
        <v>754</v>
      </c>
      <c r="W4462" t="s">
        <v>6086</v>
      </c>
      <c r="X4462" t="s">
        <v>14678</v>
      </c>
      <c r="Y4462">
        <v>19</v>
      </c>
      <c r="Z4462">
        <v>19</v>
      </c>
      <c r="AA4462">
        <v>8</v>
      </c>
      <c r="AB4462">
        <v>8</v>
      </c>
      <c r="AC4462">
        <v>45</v>
      </c>
    </row>
    <row r="4463" spans="1:29">
      <c r="A4463">
        <v>4990</v>
      </c>
      <c r="B4463" t="s">
        <v>806</v>
      </c>
      <c r="C4463" t="s">
        <v>6165</v>
      </c>
      <c r="J4463" t="s">
        <v>1457</v>
      </c>
      <c r="K4463">
        <v>0</v>
      </c>
      <c r="N4463" t="b">
        <v>0</v>
      </c>
      <c r="O4463" t="b">
        <v>1</v>
      </c>
      <c r="P4463" t="b">
        <v>0</v>
      </c>
      <c r="Q4463">
        <v>8</v>
      </c>
      <c r="R4463">
        <v>2</v>
      </c>
      <c r="S4463">
        <v>1</v>
      </c>
      <c r="T4463">
        <v>2</v>
      </c>
      <c r="U4463" t="b">
        <v>1</v>
      </c>
      <c r="V4463" t="s">
        <v>754</v>
      </c>
      <c r="W4463" t="s">
        <v>6086</v>
      </c>
      <c r="X4463" t="s">
        <v>14556</v>
      </c>
      <c r="Y4463">
        <v>20</v>
      </c>
      <c r="Z4463">
        <v>20</v>
      </c>
      <c r="AA4463">
        <v>6</v>
      </c>
      <c r="AB4463">
        <v>6</v>
      </c>
      <c r="AC4463">
        <v>45</v>
      </c>
    </row>
    <row r="4464" spans="1:29">
      <c r="A4464">
        <v>4991</v>
      </c>
      <c r="B4464" t="s">
        <v>806</v>
      </c>
      <c r="C4464" t="s">
        <v>6166</v>
      </c>
      <c r="J4464" t="s">
        <v>1457</v>
      </c>
      <c r="K4464">
        <v>0</v>
      </c>
      <c r="N4464" t="b">
        <v>0</v>
      </c>
      <c r="O4464" t="b">
        <v>1</v>
      </c>
      <c r="P4464" t="b">
        <v>0</v>
      </c>
      <c r="Q4464">
        <v>8</v>
      </c>
      <c r="R4464">
        <v>2</v>
      </c>
      <c r="S4464">
        <v>1</v>
      </c>
      <c r="T4464">
        <v>2</v>
      </c>
      <c r="U4464" t="b">
        <v>1</v>
      </c>
      <c r="V4464" t="s">
        <v>754</v>
      </c>
      <c r="W4464" t="s">
        <v>6086</v>
      </c>
      <c r="X4464" t="s">
        <v>14566</v>
      </c>
      <c r="Y4464">
        <v>20</v>
      </c>
      <c r="Z4464">
        <v>20</v>
      </c>
      <c r="AA4464">
        <v>7</v>
      </c>
      <c r="AB4464">
        <v>7</v>
      </c>
      <c r="AC4464">
        <v>45</v>
      </c>
    </row>
    <row r="4465" spans="1:29">
      <c r="A4465">
        <v>4992</v>
      </c>
      <c r="B4465" t="s">
        <v>806</v>
      </c>
      <c r="C4465" t="s">
        <v>6167</v>
      </c>
      <c r="J4465" t="s">
        <v>1457</v>
      </c>
      <c r="K4465">
        <v>0</v>
      </c>
      <c r="N4465" t="b">
        <v>0</v>
      </c>
      <c r="O4465" t="b">
        <v>1</v>
      </c>
      <c r="P4465" t="b">
        <v>0</v>
      </c>
      <c r="Q4465">
        <v>8</v>
      </c>
      <c r="R4465">
        <v>2</v>
      </c>
      <c r="S4465">
        <v>1</v>
      </c>
      <c r="T4465">
        <v>2</v>
      </c>
      <c r="U4465" t="b">
        <v>1</v>
      </c>
      <c r="V4465" t="s">
        <v>754</v>
      </c>
      <c r="W4465" t="s">
        <v>6086</v>
      </c>
      <c r="X4465" t="s">
        <v>14574</v>
      </c>
      <c r="Y4465">
        <v>20</v>
      </c>
      <c r="Z4465">
        <v>20</v>
      </c>
      <c r="AA4465">
        <v>8</v>
      </c>
      <c r="AB4465">
        <v>8</v>
      </c>
      <c r="AC4465">
        <v>45</v>
      </c>
    </row>
    <row r="4466" spans="1:29">
      <c r="A4466">
        <v>4993</v>
      </c>
      <c r="B4466" t="s">
        <v>806</v>
      </c>
      <c r="C4466" t="s">
        <v>6168</v>
      </c>
      <c r="J4466" t="s">
        <v>1457</v>
      </c>
      <c r="K4466">
        <v>0</v>
      </c>
      <c r="N4466" t="b">
        <v>0</v>
      </c>
      <c r="O4466" t="b">
        <v>1</v>
      </c>
      <c r="P4466" t="b">
        <v>0</v>
      </c>
      <c r="Q4466">
        <v>8</v>
      </c>
      <c r="R4466">
        <v>2</v>
      </c>
      <c r="S4466">
        <v>1</v>
      </c>
      <c r="T4466">
        <v>2</v>
      </c>
      <c r="U4466" t="b">
        <v>1</v>
      </c>
      <c r="V4466" t="s">
        <v>754</v>
      </c>
      <c r="W4466" t="s">
        <v>6086</v>
      </c>
      <c r="X4466" t="s">
        <v>14557</v>
      </c>
      <c r="Y4466">
        <v>21</v>
      </c>
      <c r="Z4466">
        <v>21</v>
      </c>
      <c r="AA4466">
        <v>6</v>
      </c>
      <c r="AB4466">
        <v>6</v>
      </c>
      <c r="AC4466">
        <v>45</v>
      </c>
    </row>
    <row r="4467" spans="1:29">
      <c r="A4467">
        <v>4994</v>
      </c>
      <c r="B4467" t="s">
        <v>806</v>
      </c>
      <c r="C4467" t="s">
        <v>6169</v>
      </c>
      <c r="J4467" t="s">
        <v>1457</v>
      </c>
      <c r="K4467">
        <v>0</v>
      </c>
      <c r="N4467" t="b">
        <v>0</v>
      </c>
      <c r="O4467" t="b">
        <v>1</v>
      </c>
      <c r="P4467" t="b">
        <v>0</v>
      </c>
      <c r="Q4467">
        <v>8</v>
      </c>
      <c r="R4467">
        <v>2</v>
      </c>
      <c r="S4467">
        <v>1</v>
      </c>
      <c r="T4467">
        <v>2</v>
      </c>
      <c r="U4467" t="b">
        <v>1</v>
      </c>
      <c r="V4467" t="s">
        <v>754</v>
      </c>
      <c r="W4467" t="s">
        <v>6086</v>
      </c>
      <c r="X4467" t="s">
        <v>14567</v>
      </c>
      <c r="Y4467">
        <v>21</v>
      </c>
      <c r="Z4467">
        <v>21</v>
      </c>
      <c r="AA4467">
        <v>7</v>
      </c>
      <c r="AB4467">
        <v>7</v>
      </c>
      <c r="AC4467">
        <v>45</v>
      </c>
    </row>
    <row r="4468" spans="1:29">
      <c r="A4468">
        <v>4995</v>
      </c>
      <c r="B4468" t="s">
        <v>806</v>
      </c>
      <c r="C4468" t="s">
        <v>6170</v>
      </c>
      <c r="J4468" t="s">
        <v>1457</v>
      </c>
      <c r="K4468">
        <v>0</v>
      </c>
      <c r="N4468" t="b">
        <v>0</v>
      </c>
      <c r="O4468" t="b">
        <v>1</v>
      </c>
      <c r="P4468" t="b">
        <v>0</v>
      </c>
      <c r="Q4468">
        <v>8</v>
      </c>
      <c r="R4468">
        <v>2</v>
      </c>
      <c r="S4468">
        <v>1</v>
      </c>
      <c r="T4468">
        <v>2</v>
      </c>
      <c r="U4468" t="b">
        <v>1</v>
      </c>
      <c r="V4468" t="s">
        <v>754</v>
      </c>
      <c r="W4468" t="s">
        <v>6086</v>
      </c>
      <c r="X4468" t="s">
        <v>14575</v>
      </c>
      <c r="Y4468">
        <v>21</v>
      </c>
      <c r="Z4468">
        <v>21</v>
      </c>
      <c r="AA4468">
        <v>8</v>
      </c>
      <c r="AB4468">
        <v>8</v>
      </c>
      <c r="AC4468">
        <v>45</v>
      </c>
    </row>
    <row r="4469" spans="1:29">
      <c r="A4469">
        <v>4996</v>
      </c>
      <c r="B4469" t="s">
        <v>806</v>
      </c>
      <c r="C4469" t="s">
        <v>6171</v>
      </c>
      <c r="J4469" t="s">
        <v>1457</v>
      </c>
      <c r="K4469">
        <v>0</v>
      </c>
      <c r="N4469" t="b">
        <v>0</v>
      </c>
      <c r="O4469" t="b">
        <v>1</v>
      </c>
      <c r="P4469" t="b">
        <v>0</v>
      </c>
      <c r="Q4469">
        <v>8</v>
      </c>
      <c r="R4469">
        <v>2</v>
      </c>
      <c r="S4469">
        <v>1</v>
      </c>
      <c r="T4469">
        <v>2</v>
      </c>
      <c r="U4469" t="b">
        <v>1</v>
      </c>
      <c r="V4469" t="s">
        <v>754</v>
      </c>
      <c r="W4469" t="s">
        <v>6086</v>
      </c>
      <c r="X4469" t="s">
        <v>14558</v>
      </c>
      <c r="Y4469">
        <v>22</v>
      </c>
      <c r="Z4469">
        <v>22</v>
      </c>
      <c r="AA4469">
        <v>6</v>
      </c>
      <c r="AB4469">
        <v>6</v>
      </c>
      <c r="AC4469">
        <v>45</v>
      </c>
    </row>
    <row r="4470" spans="1:29">
      <c r="A4470">
        <v>4997</v>
      </c>
      <c r="B4470" t="s">
        <v>806</v>
      </c>
      <c r="C4470" t="s">
        <v>6172</v>
      </c>
      <c r="J4470" t="s">
        <v>1457</v>
      </c>
      <c r="K4470">
        <v>0</v>
      </c>
      <c r="N4470" t="b">
        <v>0</v>
      </c>
      <c r="O4470" t="b">
        <v>1</v>
      </c>
      <c r="P4470" t="b">
        <v>0</v>
      </c>
      <c r="Q4470">
        <v>8</v>
      </c>
      <c r="R4470">
        <v>2</v>
      </c>
      <c r="S4470">
        <v>1</v>
      </c>
      <c r="T4470">
        <v>2</v>
      </c>
      <c r="U4470" t="b">
        <v>1</v>
      </c>
      <c r="V4470" t="s">
        <v>754</v>
      </c>
      <c r="W4470" t="s">
        <v>6086</v>
      </c>
      <c r="X4470" t="s">
        <v>14568</v>
      </c>
      <c r="Y4470">
        <v>22</v>
      </c>
      <c r="Z4470">
        <v>22</v>
      </c>
      <c r="AA4470">
        <v>7</v>
      </c>
      <c r="AB4470">
        <v>7</v>
      </c>
      <c r="AC4470">
        <v>45</v>
      </c>
    </row>
    <row r="4471" spans="1:29">
      <c r="A4471">
        <v>4998</v>
      </c>
      <c r="B4471" t="s">
        <v>806</v>
      </c>
      <c r="C4471" t="s">
        <v>6173</v>
      </c>
      <c r="J4471" t="s">
        <v>1457</v>
      </c>
      <c r="K4471">
        <v>0</v>
      </c>
      <c r="N4471" t="b">
        <v>0</v>
      </c>
      <c r="O4471" t="b">
        <v>1</v>
      </c>
      <c r="P4471" t="b">
        <v>0</v>
      </c>
      <c r="Q4471">
        <v>8</v>
      </c>
      <c r="R4471">
        <v>2</v>
      </c>
      <c r="S4471">
        <v>1</v>
      </c>
      <c r="T4471">
        <v>2</v>
      </c>
      <c r="U4471" t="b">
        <v>1</v>
      </c>
      <c r="V4471" t="s">
        <v>754</v>
      </c>
      <c r="W4471" t="s">
        <v>6086</v>
      </c>
      <c r="X4471" t="s">
        <v>14576</v>
      </c>
      <c r="Y4471">
        <v>22</v>
      </c>
      <c r="Z4471">
        <v>22</v>
      </c>
      <c r="AA4471">
        <v>8</v>
      </c>
      <c r="AB4471">
        <v>8</v>
      </c>
      <c r="AC4471">
        <v>45</v>
      </c>
    </row>
    <row r="4472" spans="1:29">
      <c r="A4472">
        <v>4999</v>
      </c>
      <c r="B4472" t="s">
        <v>806</v>
      </c>
      <c r="C4472" t="s">
        <v>6174</v>
      </c>
      <c r="J4472" t="s">
        <v>1457</v>
      </c>
      <c r="K4472">
        <v>0</v>
      </c>
      <c r="N4472" t="b">
        <v>0</v>
      </c>
      <c r="O4472" t="b">
        <v>1</v>
      </c>
      <c r="P4472" t="b">
        <v>0</v>
      </c>
      <c r="Q4472">
        <v>8</v>
      </c>
      <c r="R4472">
        <v>2</v>
      </c>
      <c r="S4472">
        <v>1</v>
      </c>
      <c r="T4472">
        <v>2</v>
      </c>
      <c r="U4472" t="b">
        <v>1</v>
      </c>
      <c r="V4472" t="s">
        <v>754</v>
      </c>
      <c r="W4472" t="s">
        <v>6086</v>
      </c>
      <c r="X4472" t="s">
        <v>14559</v>
      </c>
      <c r="Y4472">
        <v>23</v>
      </c>
      <c r="Z4472">
        <v>23</v>
      </c>
      <c r="AA4472">
        <v>6</v>
      </c>
      <c r="AB4472">
        <v>6</v>
      </c>
      <c r="AC4472">
        <v>45</v>
      </c>
    </row>
    <row r="4473" spans="1:29">
      <c r="A4473">
        <v>5000</v>
      </c>
      <c r="B4473" t="s">
        <v>806</v>
      </c>
      <c r="C4473" t="s">
        <v>6175</v>
      </c>
      <c r="J4473" t="s">
        <v>1457</v>
      </c>
      <c r="K4473">
        <v>0</v>
      </c>
      <c r="N4473" t="b">
        <v>0</v>
      </c>
      <c r="O4473" t="b">
        <v>1</v>
      </c>
      <c r="P4473" t="b">
        <v>0</v>
      </c>
      <c r="Q4473">
        <v>8</v>
      </c>
      <c r="R4473">
        <v>2</v>
      </c>
      <c r="S4473">
        <v>1</v>
      </c>
      <c r="T4473">
        <v>2</v>
      </c>
      <c r="U4473" t="b">
        <v>1</v>
      </c>
      <c r="V4473" t="s">
        <v>754</v>
      </c>
      <c r="W4473" t="s">
        <v>6086</v>
      </c>
      <c r="X4473" t="s">
        <v>14672</v>
      </c>
      <c r="Y4473">
        <v>23</v>
      </c>
      <c r="Z4473">
        <v>23</v>
      </c>
      <c r="AA4473">
        <v>7</v>
      </c>
      <c r="AB4473">
        <v>7</v>
      </c>
      <c r="AC4473">
        <v>45</v>
      </c>
    </row>
    <row r="4474" spans="1:29">
      <c r="A4474">
        <v>5001</v>
      </c>
      <c r="B4474" t="s">
        <v>806</v>
      </c>
      <c r="C4474" t="s">
        <v>6176</v>
      </c>
      <c r="J4474" t="s">
        <v>1457</v>
      </c>
      <c r="K4474">
        <v>0</v>
      </c>
      <c r="N4474" t="b">
        <v>0</v>
      </c>
      <c r="O4474" t="b">
        <v>1</v>
      </c>
      <c r="P4474" t="b">
        <v>0</v>
      </c>
      <c r="Q4474">
        <v>8</v>
      </c>
      <c r="R4474">
        <v>2</v>
      </c>
      <c r="S4474">
        <v>1</v>
      </c>
      <c r="T4474">
        <v>2</v>
      </c>
      <c r="U4474" t="b">
        <v>1</v>
      </c>
      <c r="V4474" t="s">
        <v>754</v>
      </c>
      <c r="W4474" t="s">
        <v>6086</v>
      </c>
      <c r="X4474" t="s">
        <v>14679</v>
      </c>
      <c r="Y4474">
        <v>23</v>
      </c>
      <c r="Z4474">
        <v>23</v>
      </c>
      <c r="AA4474">
        <v>8</v>
      </c>
      <c r="AB4474">
        <v>8</v>
      </c>
      <c r="AC4474">
        <v>45</v>
      </c>
    </row>
    <row r="4475" spans="1:29">
      <c r="A4475">
        <v>5002</v>
      </c>
      <c r="B4475" t="s">
        <v>806</v>
      </c>
      <c r="C4475" t="s">
        <v>6177</v>
      </c>
      <c r="J4475" t="s">
        <v>1457</v>
      </c>
      <c r="K4475">
        <v>0</v>
      </c>
      <c r="N4475" t="b">
        <v>0</v>
      </c>
      <c r="O4475" t="b">
        <v>1</v>
      </c>
      <c r="P4475" t="b">
        <v>0</v>
      </c>
      <c r="Q4475">
        <v>8</v>
      </c>
      <c r="R4475">
        <v>2</v>
      </c>
      <c r="S4475">
        <v>1</v>
      </c>
      <c r="T4475">
        <v>2</v>
      </c>
      <c r="U4475" t="b">
        <v>1</v>
      </c>
      <c r="V4475" t="s">
        <v>754</v>
      </c>
      <c r="W4475" t="s">
        <v>6086</v>
      </c>
      <c r="X4475" t="s">
        <v>14560</v>
      </c>
      <c r="Y4475">
        <v>24</v>
      </c>
      <c r="Z4475">
        <v>24</v>
      </c>
      <c r="AA4475">
        <v>6</v>
      </c>
      <c r="AB4475">
        <v>6</v>
      </c>
      <c r="AC4475">
        <v>45</v>
      </c>
    </row>
    <row r="4476" spans="1:29">
      <c r="A4476">
        <v>5003</v>
      </c>
      <c r="B4476" t="s">
        <v>806</v>
      </c>
      <c r="C4476" t="s">
        <v>6178</v>
      </c>
      <c r="J4476" t="s">
        <v>1457</v>
      </c>
      <c r="K4476">
        <v>0</v>
      </c>
      <c r="N4476" t="b">
        <v>0</v>
      </c>
      <c r="O4476" t="b">
        <v>1</v>
      </c>
      <c r="P4476" t="b">
        <v>0</v>
      </c>
      <c r="Q4476">
        <v>8</v>
      </c>
      <c r="R4476">
        <v>2</v>
      </c>
      <c r="S4476">
        <v>1</v>
      </c>
      <c r="T4476">
        <v>2</v>
      </c>
      <c r="U4476" t="b">
        <v>1</v>
      </c>
      <c r="V4476" t="s">
        <v>754</v>
      </c>
      <c r="W4476" t="s">
        <v>6086</v>
      </c>
      <c r="X4476" t="s">
        <v>14569</v>
      </c>
      <c r="Y4476">
        <v>24</v>
      </c>
      <c r="Z4476">
        <v>24</v>
      </c>
      <c r="AA4476">
        <v>7</v>
      </c>
      <c r="AB4476">
        <v>7</v>
      </c>
      <c r="AC4476">
        <v>45</v>
      </c>
    </row>
    <row r="4477" spans="1:29">
      <c r="A4477">
        <v>5004</v>
      </c>
      <c r="B4477" t="s">
        <v>806</v>
      </c>
      <c r="C4477" t="s">
        <v>6179</v>
      </c>
      <c r="J4477" t="s">
        <v>1457</v>
      </c>
      <c r="K4477">
        <v>0</v>
      </c>
      <c r="N4477" t="b">
        <v>0</v>
      </c>
      <c r="O4477" t="b">
        <v>1</v>
      </c>
      <c r="P4477" t="b">
        <v>0</v>
      </c>
      <c r="Q4477">
        <v>8</v>
      </c>
      <c r="R4477">
        <v>2</v>
      </c>
      <c r="S4477">
        <v>1</v>
      </c>
      <c r="T4477">
        <v>2</v>
      </c>
      <c r="U4477" t="b">
        <v>1</v>
      </c>
      <c r="V4477" t="s">
        <v>754</v>
      </c>
      <c r="W4477" t="s">
        <v>6086</v>
      </c>
      <c r="X4477" t="s">
        <v>14577</v>
      </c>
      <c r="Y4477">
        <v>24</v>
      </c>
      <c r="Z4477">
        <v>24</v>
      </c>
      <c r="AA4477">
        <v>8</v>
      </c>
      <c r="AB4477">
        <v>8</v>
      </c>
      <c r="AC4477">
        <v>45</v>
      </c>
    </row>
    <row r="4478" spans="1:29">
      <c r="A4478">
        <v>5005</v>
      </c>
      <c r="B4478" t="s">
        <v>806</v>
      </c>
      <c r="C4478" t="s">
        <v>6180</v>
      </c>
      <c r="J4478" t="s">
        <v>1457</v>
      </c>
      <c r="K4478">
        <v>0</v>
      </c>
      <c r="N4478" t="b">
        <v>0</v>
      </c>
      <c r="O4478" t="b">
        <v>1</v>
      </c>
      <c r="P4478" t="b">
        <v>0</v>
      </c>
      <c r="Q4478">
        <v>8</v>
      </c>
      <c r="R4478">
        <v>2</v>
      </c>
      <c r="S4478">
        <v>1</v>
      </c>
      <c r="T4478">
        <v>2</v>
      </c>
      <c r="U4478" t="b">
        <v>1</v>
      </c>
      <c r="V4478" t="s">
        <v>754</v>
      </c>
      <c r="W4478" t="s">
        <v>6086</v>
      </c>
      <c r="X4478" t="s">
        <v>14465</v>
      </c>
      <c r="Y4478">
        <v>25</v>
      </c>
      <c r="Z4478">
        <v>25</v>
      </c>
      <c r="AA4478">
        <v>6</v>
      </c>
      <c r="AB4478">
        <v>6</v>
      </c>
      <c r="AC4478">
        <v>45</v>
      </c>
    </row>
    <row r="4479" spans="1:29">
      <c r="A4479">
        <v>5006</v>
      </c>
      <c r="B4479" t="s">
        <v>806</v>
      </c>
      <c r="C4479" t="s">
        <v>6181</v>
      </c>
      <c r="J4479" t="s">
        <v>1457</v>
      </c>
      <c r="K4479">
        <v>0</v>
      </c>
      <c r="N4479" t="b">
        <v>0</v>
      </c>
      <c r="O4479" t="b">
        <v>1</v>
      </c>
      <c r="P4479" t="b">
        <v>0</v>
      </c>
      <c r="Q4479">
        <v>8</v>
      </c>
      <c r="R4479">
        <v>2</v>
      </c>
      <c r="S4479">
        <v>1</v>
      </c>
      <c r="T4479">
        <v>2</v>
      </c>
      <c r="U4479" t="b">
        <v>1</v>
      </c>
      <c r="V4479" t="s">
        <v>754</v>
      </c>
      <c r="W4479" t="s">
        <v>6086</v>
      </c>
      <c r="X4479" t="s">
        <v>14570</v>
      </c>
      <c r="Y4479">
        <v>25</v>
      </c>
      <c r="Z4479">
        <v>25</v>
      </c>
      <c r="AA4479">
        <v>7</v>
      </c>
      <c r="AB4479">
        <v>7</v>
      </c>
      <c r="AC4479">
        <v>45</v>
      </c>
    </row>
    <row r="4480" spans="1:29">
      <c r="A4480">
        <v>5007</v>
      </c>
      <c r="B4480" t="s">
        <v>806</v>
      </c>
      <c r="C4480" t="s">
        <v>6182</v>
      </c>
      <c r="J4480" t="s">
        <v>1457</v>
      </c>
      <c r="K4480">
        <v>0</v>
      </c>
      <c r="N4480" t="b">
        <v>0</v>
      </c>
      <c r="O4480" t="b">
        <v>1</v>
      </c>
      <c r="P4480" t="b">
        <v>0</v>
      </c>
      <c r="Q4480">
        <v>8</v>
      </c>
      <c r="R4480">
        <v>2</v>
      </c>
      <c r="S4480">
        <v>1</v>
      </c>
      <c r="T4480">
        <v>2</v>
      </c>
      <c r="U4480" t="b">
        <v>1</v>
      </c>
      <c r="V4480" t="s">
        <v>754</v>
      </c>
      <c r="W4480" t="s">
        <v>6086</v>
      </c>
      <c r="X4480" t="s">
        <v>14578</v>
      </c>
      <c r="Y4480">
        <v>25</v>
      </c>
      <c r="Z4480">
        <v>25</v>
      </c>
      <c r="AA4480">
        <v>8</v>
      </c>
      <c r="AB4480">
        <v>8</v>
      </c>
      <c r="AC4480">
        <v>45</v>
      </c>
    </row>
    <row r="4481" spans="1:29">
      <c r="A4481">
        <v>5011</v>
      </c>
      <c r="B4481" t="s">
        <v>806</v>
      </c>
      <c r="C4481" t="s">
        <v>6183</v>
      </c>
      <c r="J4481" t="s">
        <v>1457</v>
      </c>
      <c r="K4481">
        <v>0</v>
      </c>
      <c r="N4481" t="b">
        <v>0</v>
      </c>
      <c r="O4481" t="b">
        <v>1</v>
      </c>
      <c r="P4481" t="b">
        <v>0</v>
      </c>
      <c r="Q4481">
        <v>8</v>
      </c>
      <c r="R4481">
        <v>2</v>
      </c>
      <c r="S4481">
        <v>1</v>
      </c>
      <c r="T4481">
        <v>2</v>
      </c>
      <c r="U4481" t="b">
        <v>1</v>
      </c>
      <c r="V4481" t="s">
        <v>754</v>
      </c>
      <c r="W4481" t="s">
        <v>6086</v>
      </c>
      <c r="X4481" t="s">
        <v>14561</v>
      </c>
      <c r="Y4481">
        <v>26</v>
      </c>
      <c r="Z4481">
        <v>26</v>
      </c>
      <c r="AA4481">
        <v>6</v>
      </c>
      <c r="AB4481">
        <v>6</v>
      </c>
      <c r="AC4481">
        <v>45</v>
      </c>
    </row>
    <row r="4482" spans="1:29">
      <c r="A4482">
        <v>5012</v>
      </c>
      <c r="B4482" t="s">
        <v>806</v>
      </c>
      <c r="C4482" t="s">
        <v>6184</v>
      </c>
      <c r="J4482" t="s">
        <v>1457</v>
      </c>
      <c r="K4482">
        <v>0</v>
      </c>
      <c r="N4482" t="b">
        <v>0</v>
      </c>
      <c r="O4482" t="b">
        <v>1</v>
      </c>
      <c r="P4482" t="b">
        <v>0</v>
      </c>
      <c r="Q4482">
        <v>8</v>
      </c>
      <c r="R4482">
        <v>2</v>
      </c>
      <c r="S4482">
        <v>1</v>
      </c>
      <c r="T4482">
        <v>2</v>
      </c>
      <c r="U4482" t="b">
        <v>1</v>
      </c>
      <c r="V4482" t="s">
        <v>754</v>
      </c>
      <c r="W4482" t="s">
        <v>6086</v>
      </c>
      <c r="X4482" t="s">
        <v>14673</v>
      </c>
      <c r="Y4482">
        <v>26</v>
      </c>
      <c r="Z4482">
        <v>26</v>
      </c>
      <c r="AA4482">
        <v>7</v>
      </c>
      <c r="AB4482">
        <v>7</v>
      </c>
      <c r="AC4482">
        <v>45</v>
      </c>
    </row>
    <row r="4483" spans="1:29">
      <c r="A4483">
        <v>5013</v>
      </c>
      <c r="B4483" t="s">
        <v>806</v>
      </c>
      <c r="C4483" t="s">
        <v>6185</v>
      </c>
      <c r="J4483" t="s">
        <v>1457</v>
      </c>
      <c r="K4483">
        <v>0</v>
      </c>
      <c r="N4483" t="b">
        <v>0</v>
      </c>
      <c r="O4483" t="b">
        <v>1</v>
      </c>
      <c r="P4483" t="b">
        <v>0</v>
      </c>
      <c r="Q4483">
        <v>8</v>
      </c>
      <c r="R4483">
        <v>2</v>
      </c>
      <c r="S4483">
        <v>1</v>
      </c>
      <c r="T4483">
        <v>2</v>
      </c>
      <c r="U4483" t="b">
        <v>1</v>
      </c>
      <c r="V4483" t="s">
        <v>754</v>
      </c>
      <c r="W4483" t="s">
        <v>6086</v>
      </c>
      <c r="X4483" t="s">
        <v>14680</v>
      </c>
      <c r="Y4483">
        <v>26</v>
      </c>
      <c r="Z4483">
        <v>26</v>
      </c>
      <c r="AA4483">
        <v>8</v>
      </c>
      <c r="AB4483">
        <v>8</v>
      </c>
      <c r="AC4483">
        <v>45</v>
      </c>
    </row>
    <row r="4484" spans="1:29">
      <c r="A4484">
        <v>5014</v>
      </c>
      <c r="B4484" t="s">
        <v>806</v>
      </c>
      <c r="C4484" t="s">
        <v>6186</v>
      </c>
      <c r="J4484" t="s">
        <v>1457</v>
      </c>
      <c r="K4484">
        <v>0</v>
      </c>
      <c r="N4484" t="b">
        <v>0</v>
      </c>
      <c r="O4484" t="b">
        <v>1</v>
      </c>
      <c r="P4484" t="b">
        <v>0</v>
      </c>
      <c r="Q4484">
        <v>8</v>
      </c>
      <c r="R4484">
        <v>2</v>
      </c>
      <c r="S4484">
        <v>1</v>
      </c>
      <c r="T4484">
        <v>2</v>
      </c>
      <c r="U4484" t="b">
        <v>1</v>
      </c>
      <c r="V4484" t="s">
        <v>754</v>
      </c>
      <c r="W4484" t="s">
        <v>6086</v>
      </c>
      <c r="X4484" t="s">
        <v>14562</v>
      </c>
      <c r="Y4484">
        <v>27</v>
      </c>
      <c r="Z4484">
        <v>27</v>
      </c>
      <c r="AA4484">
        <v>6</v>
      </c>
      <c r="AB4484">
        <v>6</v>
      </c>
      <c r="AC4484">
        <v>45</v>
      </c>
    </row>
    <row r="4485" spans="1:29">
      <c r="A4485">
        <v>5015</v>
      </c>
      <c r="B4485" t="s">
        <v>806</v>
      </c>
      <c r="C4485" t="s">
        <v>6187</v>
      </c>
      <c r="J4485" t="s">
        <v>1457</v>
      </c>
      <c r="K4485">
        <v>0</v>
      </c>
      <c r="N4485" t="b">
        <v>0</v>
      </c>
      <c r="O4485" t="b">
        <v>1</v>
      </c>
      <c r="P4485" t="b">
        <v>0</v>
      </c>
      <c r="Q4485">
        <v>8</v>
      </c>
      <c r="R4485">
        <v>2</v>
      </c>
      <c r="S4485">
        <v>1</v>
      </c>
      <c r="T4485">
        <v>2</v>
      </c>
      <c r="U4485" t="b">
        <v>1</v>
      </c>
      <c r="V4485" t="s">
        <v>754</v>
      </c>
      <c r="W4485" t="s">
        <v>6086</v>
      </c>
      <c r="X4485" t="s">
        <v>14571</v>
      </c>
      <c r="Y4485">
        <v>27</v>
      </c>
      <c r="Z4485">
        <v>27</v>
      </c>
      <c r="AA4485">
        <v>7</v>
      </c>
      <c r="AB4485">
        <v>7</v>
      </c>
      <c r="AC4485">
        <v>45</v>
      </c>
    </row>
    <row r="4486" spans="1:29">
      <c r="A4486">
        <v>5016</v>
      </c>
      <c r="B4486" t="s">
        <v>806</v>
      </c>
      <c r="C4486" t="s">
        <v>6188</v>
      </c>
      <c r="J4486" t="s">
        <v>1457</v>
      </c>
      <c r="K4486">
        <v>0</v>
      </c>
      <c r="N4486" t="b">
        <v>0</v>
      </c>
      <c r="O4486" t="b">
        <v>1</v>
      </c>
      <c r="P4486" t="b">
        <v>0</v>
      </c>
      <c r="Q4486">
        <v>8</v>
      </c>
      <c r="R4486">
        <v>2</v>
      </c>
      <c r="S4486">
        <v>1</v>
      </c>
      <c r="T4486">
        <v>2</v>
      </c>
      <c r="U4486" t="b">
        <v>1</v>
      </c>
      <c r="V4486" t="s">
        <v>754</v>
      </c>
      <c r="W4486" t="s">
        <v>6086</v>
      </c>
      <c r="X4486" t="s">
        <v>14579</v>
      </c>
      <c r="Y4486">
        <v>27</v>
      </c>
      <c r="Z4486">
        <v>27</v>
      </c>
      <c r="AA4486">
        <v>8</v>
      </c>
      <c r="AB4486">
        <v>8</v>
      </c>
      <c r="AC4486">
        <v>45</v>
      </c>
    </row>
    <row r="4487" spans="1:29">
      <c r="A4487">
        <v>5017</v>
      </c>
      <c r="B4487" t="s">
        <v>806</v>
      </c>
      <c r="C4487" t="s">
        <v>6189</v>
      </c>
      <c r="J4487" t="s">
        <v>1457</v>
      </c>
      <c r="K4487">
        <v>0</v>
      </c>
      <c r="N4487" t="b">
        <v>0</v>
      </c>
      <c r="O4487" t="b">
        <v>1</v>
      </c>
      <c r="P4487" t="b">
        <v>0</v>
      </c>
      <c r="Q4487">
        <v>8</v>
      </c>
      <c r="R4487">
        <v>2</v>
      </c>
      <c r="S4487">
        <v>1</v>
      </c>
      <c r="T4487">
        <v>2</v>
      </c>
      <c r="U4487" t="b">
        <v>1</v>
      </c>
      <c r="V4487" t="s">
        <v>754</v>
      </c>
      <c r="W4487" t="s">
        <v>6086</v>
      </c>
      <c r="X4487" t="s">
        <v>14563</v>
      </c>
      <c r="Y4487">
        <v>28</v>
      </c>
      <c r="Z4487">
        <v>28</v>
      </c>
      <c r="AA4487">
        <v>6</v>
      </c>
      <c r="AB4487">
        <v>6</v>
      </c>
      <c r="AC4487">
        <v>45</v>
      </c>
    </row>
    <row r="4488" spans="1:29">
      <c r="A4488">
        <v>5018</v>
      </c>
      <c r="B4488" t="s">
        <v>806</v>
      </c>
      <c r="C4488" t="s">
        <v>6190</v>
      </c>
      <c r="J4488" t="s">
        <v>1457</v>
      </c>
      <c r="K4488">
        <v>0</v>
      </c>
      <c r="N4488" t="b">
        <v>0</v>
      </c>
      <c r="O4488" t="b">
        <v>1</v>
      </c>
      <c r="P4488" t="b">
        <v>0</v>
      </c>
      <c r="Q4488">
        <v>8</v>
      </c>
      <c r="R4488">
        <v>2</v>
      </c>
      <c r="S4488">
        <v>1</v>
      </c>
      <c r="T4488">
        <v>2</v>
      </c>
      <c r="U4488" t="b">
        <v>1</v>
      </c>
      <c r="V4488" t="s">
        <v>754</v>
      </c>
      <c r="W4488" t="s">
        <v>6086</v>
      </c>
      <c r="X4488" t="s">
        <v>14691</v>
      </c>
      <c r="Y4488">
        <v>28</v>
      </c>
      <c r="Z4488">
        <v>28</v>
      </c>
      <c r="AA4488">
        <v>7</v>
      </c>
      <c r="AB4488">
        <v>7</v>
      </c>
      <c r="AC4488">
        <v>45</v>
      </c>
    </row>
    <row r="4489" spans="1:29">
      <c r="A4489">
        <v>5019</v>
      </c>
      <c r="B4489" t="s">
        <v>806</v>
      </c>
      <c r="C4489" t="s">
        <v>6191</v>
      </c>
      <c r="J4489" t="s">
        <v>1457</v>
      </c>
      <c r="K4489">
        <v>0</v>
      </c>
      <c r="N4489" t="b">
        <v>0</v>
      </c>
      <c r="O4489" t="b">
        <v>1</v>
      </c>
      <c r="P4489" t="b">
        <v>0</v>
      </c>
      <c r="Q4489">
        <v>8</v>
      </c>
      <c r="R4489">
        <v>2</v>
      </c>
      <c r="S4489">
        <v>1</v>
      </c>
      <c r="T4489">
        <v>2</v>
      </c>
      <c r="U4489" t="b">
        <v>1</v>
      </c>
      <c r="V4489" t="s">
        <v>754</v>
      </c>
      <c r="W4489" t="s">
        <v>6086</v>
      </c>
      <c r="X4489" t="s">
        <v>14692</v>
      </c>
      <c r="Y4489">
        <v>28</v>
      </c>
      <c r="Z4489">
        <v>28</v>
      </c>
      <c r="AA4489">
        <v>8</v>
      </c>
      <c r="AB4489">
        <v>8</v>
      </c>
      <c r="AC4489">
        <v>45</v>
      </c>
    </row>
    <row r="4490" spans="1:29">
      <c r="A4490">
        <v>5020</v>
      </c>
      <c r="B4490" t="s">
        <v>806</v>
      </c>
      <c r="C4490" t="s">
        <v>6192</v>
      </c>
      <c r="J4490" t="s">
        <v>1457</v>
      </c>
      <c r="K4490">
        <v>0</v>
      </c>
      <c r="N4490" t="b">
        <v>0</v>
      </c>
      <c r="O4490" t="b">
        <v>1</v>
      </c>
      <c r="P4490" t="b">
        <v>0</v>
      </c>
      <c r="Q4490">
        <v>8</v>
      </c>
      <c r="R4490">
        <v>2</v>
      </c>
      <c r="S4490">
        <v>1</v>
      </c>
      <c r="T4490">
        <v>2</v>
      </c>
      <c r="U4490" t="b">
        <v>1</v>
      </c>
      <c r="V4490" t="s">
        <v>754</v>
      </c>
      <c r="W4490" t="s">
        <v>6086</v>
      </c>
      <c r="X4490" t="s">
        <v>14564</v>
      </c>
      <c r="Y4490">
        <v>29</v>
      </c>
      <c r="Z4490">
        <v>29</v>
      </c>
      <c r="AA4490">
        <v>6</v>
      </c>
      <c r="AB4490">
        <v>6</v>
      </c>
      <c r="AC4490">
        <v>45</v>
      </c>
    </row>
    <row r="4491" spans="1:29">
      <c r="A4491">
        <v>5021</v>
      </c>
      <c r="B4491" t="s">
        <v>806</v>
      </c>
      <c r="C4491" t="s">
        <v>6193</v>
      </c>
      <c r="J4491" t="s">
        <v>1457</v>
      </c>
      <c r="K4491">
        <v>0</v>
      </c>
      <c r="N4491" t="b">
        <v>0</v>
      </c>
      <c r="O4491" t="b">
        <v>1</v>
      </c>
      <c r="P4491" t="b">
        <v>0</v>
      </c>
      <c r="Q4491">
        <v>8</v>
      </c>
      <c r="R4491">
        <v>2</v>
      </c>
      <c r="S4491">
        <v>1</v>
      </c>
      <c r="T4491">
        <v>2</v>
      </c>
      <c r="U4491" t="b">
        <v>1</v>
      </c>
      <c r="V4491" t="s">
        <v>754</v>
      </c>
      <c r="W4491" t="s">
        <v>6086</v>
      </c>
      <c r="X4491" t="s">
        <v>14572</v>
      </c>
      <c r="Y4491">
        <v>29</v>
      </c>
      <c r="Z4491">
        <v>29</v>
      </c>
      <c r="AA4491">
        <v>7</v>
      </c>
      <c r="AB4491">
        <v>7</v>
      </c>
      <c r="AC4491">
        <v>45</v>
      </c>
    </row>
    <row r="4492" spans="1:29">
      <c r="A4492">
        <v>5022</v>
      </c>
      <c r="B4492" t="s">
        <v>806</v>
      </c>
      <c r="C4492" t="s">
        <v>6194</v>
      </c>
      <c r="J4492" t="s">
        <v>1457</v>
      </c>
      <c r="K4492">
        <v>0</v>
      </c>
      <c r="N4492" t="b">
        <v>0</v>
      </c>
      <c r="O4492" t="b">
        <v>1</v>
      </c>
      <c r="P4492" t="b">
        <v>0</v>
      </c>
      <c r="Q4492">
        <v>8</v>
      </c>
      <c r="R4492">
        <v>2</v>
      </c>
      <c r="S4492">
        <v>1</v>
      </c>
      <c r="T4492">
        <v>2</v>
      </c>
      <c r="U4492" t="b">
        <v>1</v>
      </c>
      <c r="V4492" t="s">
        <v>754</v>
      </c>
      <c r="W4492" t="s">
        <v>6086</v>
      </c>
      <c r="X4492" t="s">
        <v>14580</v>
      </c>
      <c r="Y4492">
        <v>29</v>
      </c>
      <c r="Z4492">
        <v>29</v>
      </c>
      <c r="AA4492">
        <v>8</v>
      </c>
      <c r="AB4492">
        <v>8</v>
      </c>
      <c r="AC4492">
        <v>45</v>
      </c>
    </row>
    <row r="4493" spans="1:29">
      <c r="A4493">
        <v>5023</v>
      </c>
      <c r="B4493" t="s">
        <v>806</v>
      </c>
      <c r="C4493" t="s">
        <v>6195</v>
      </c>
      <c r="J4493" t="s">
        <v>1457</v>
      </c>
      <c r="K4493">
        <v>0</v>
      </c>
      <c r="N4493" t="b">
        <v>0</v>
      </c>
      <c r="O4493" t="b">
        <v>1</v>
      </c>
      <c r="P4493" t="b">
        <v>0</v>
      </c>
      <c r="Q4493">
        <v>8</v>
      </c>
      <c r="R4493">
        <v>2</v>
      </c>
      <c r="S4493">
        <v>1</v>
      </c>
      <c r="T4493">
        <v>2</v>
      </c>
      <c r="U4493" t="b">
        <v>1</v>
      </c>
      <c r="V4493" t="s">
        <v>754</v>
      </c>
      <c r="W4493" t="s">
        <v>6086</v>
      </c>
      <c r="X4493" t="s">
        <v>14565</v>
      </c>
      <c r="Y4493">
        <v>30</v>
      </c>
      <c r="Z4493">
        <v>30</v>
      </c>
      <c r="AA4493">
        <v>6</v>
      </c>
      <c r="AB4493">
        <v>6</v>
      </c>
      <c r="AC4493">
        <v>45</v>
      </c>
    </row>
    <row r="4494" spans="1:29">
      <c r="A4494">
        <v>5024</v>
      </c>
      <c r="B4494" t="s">
        <v>806</v>
      </c>
      <c r="C4494" t="s">
        <v>6196</v>
      </c>
      <c r="J4494" t="s">
        <v>1457</v>
      </c>
      <c r="K4494">
        <v>0</v>
      </c>
      <c r="N4494" t="b">
        <v>0</v>
      </c>
      <c r="O4494" t="b">
        <v>1</v>
      </c>
      <c r="P4494" t="b">
        <v>0</v>
      </c>
      <c r="Q4494">
        <v>8</v>
      </c>
      <c r="R4494">
        <v>2</v>
      </c>
      <c r="S4494">
        <v>1</v>
      </c>
      <c r="T4494">
        <v>2</v>
      </c>
      <c r="U4494" t="b">
        <v>1</v>
      </c>
      <c r="V4494" t="s">
        <v>754</v>
      </c>
      <c r="W4494" t="s">
        <v>6086</v>
      </c>
      <c r="X4494" t="s">
        <v>14573</v>
      </c>
      <c r="Y4494">
        <v>30</v>
      </c>
      <c r="Z4494">
        <v>30</v>
      </c>
      <c r="AA4494">
        <v>7</v>
      </c>
      <c r="AB4494">
        <v>7</v>
      </c>
      <c r="AC4494">
        <v>45</v>
      </c>
    </row>
    <row r="4495" spans="1:29">
      <c r="A4495">
        <v>5025</v>
      </c>
      <c r="B4495" t="s">
        <v>806</v>
      </c>
      <c r="C4495" t="s">
        <v>6197</v>
      </c>
      <c r="J4495" t="s">
        <v>1457</v>
      </c>
      <c r="K4495">
        <v>0</v>
      </c>
      <c r="N4495" t="b">
        <v>0</v>
      </c>
      <c r="O4495" t="b">
        <v>1</v>
      </c>
      <c r="P4495" t="b">
        <v>0</v>
      </c>
      <c r="Q4495">
        <v>8</v>
      </c>
      <c r="R4495">
        <v>2</v>
      </c>
      <c r="S4495">
        <v>1</v>
      </c>
      <c r="T4495">
        <v>2</v>
      </c>
      <c r="U4495" t="b">
        <v>1</v>
      </c>
      <c r="V4495" t="s">
        <v>754</v>
      </c>
      <c r="W4495" t="s">
        <v>6086</v>
      </c>
      <c r="X4495" t="s">
        <v>14581</v>
      </c>
      <c r="Y4495">
        <v>30</v>
      </c>
      <c r="Z4495">
        <v>30</v>
      </c>
      <c r="AA4495">
        <v>8</v>
      </c>
      <c r="AB4495">
        <v>8</v>
      </c>
      <c r="AC4495">
        <v>45</v>
      </c>
    </row>
    <row r="4496" spans="1:29">
      <c r="A4496">
        <v>5026</v>
      </c>
      <c r="B4496" t="s">
        <v>806</v>
      </c>
      <c r="C4496" t="s">
        <v>6198</v>
      </c>
      <c r="J4496" t="s">
        <v>1457</v>
      </c>
      <c r="K4496">
        <v>0</v>
      </c>
      <c r="N4496" t="b">
        <v>0</v>
      </c>
      <c r="O4496" t="b">
        <v>1</v>
      </c>
      <c r="P4496" t="b">
        <v>0</v>
      </c>
      <c r="Q4496">
        <v>8</v>
      </c>
      <c r="R4496">
        <v>2</v>
      </c>
      <c r="S4496">
        <v>1</v>
      </c>
      <c r="T4496">
        <v>2</v>
      </c>
      <c r="U4496" t="b">
        <v>1</v>
      </c>
      <c r="V4496" t="s">
        <v>754</v>
      </c>
      <c r="W4496" t="s">
        <v>6086</v>
      </c>
      <c r="X4496" t="s">
        <v>14772</v>
      </c>
      <c r="Y4496">
        <v>31</v>
      </c>
      <c r="Z4496">
        <v>31</v>
      </c>
      <c r="AA4496">
        <v>6</v>
      </c>
      <c r="AB4496">
        <v>6</v>
      </c>
      <c r="AC4496">
        <v>45</v>
      </c>
    </row>
    <row r="4497" spans="1:29">
      <c r="A4497">
        <v>5027</v>
      </c>
      <c r="B4497" t="s">
        <v>806</v>
      </c>
      <c r="C4497" t="s">
        <v>6199</v>
      </c>
      <c r="J4497" t="s">
        <v>1457</v>
      </c>
      <c r="K4497">
        <v>0</v>
      </c>
      <c r="N4497" t="b">
        <v>0</v>
      </c>
      <c r="O4497" t="b">
        <v>1</v>
      </c>
      <c r="P4497" t="b">
        <v>0</v>
      </c>
      <c r="Q4497">
        <v>8</v>
      </c>
      <c r="R4497">
        <v>2</v>
      </c>
      <c r="S4497">
        <v>1</v>
      </c>
      <c r="T4497">
        <v>2</v>
      </c>
      <c r="U4497" t="b">
        <v>1</v>
      </c>
      <c r="V4497" t="s">
        <v>754</v>
      </c>
      <c r="W4497" t="s">
        <v>6086</v>
      </c>
      <c r="X4497" t="s">
        <v>14733</v>
      </c>
      <c r="Y4497">
        <v>31</v>
      </c>
      <c r="Z4497">
        <v>31</v>
      </c>
      <c r="AA4497">
        <v>7</v>
      </c>
      <c r="AB4497">
        <v>7</v>
      </c>
      <c r="AC4497">
        <v>45</v>
      </c>
    </row>
    <row r="4498" spans="1:29">
      <c r="A4498">
        <v>5028</v>
      </c>
      <c r="B4498" t="s">
        <v>806</v>
      </c>
      <c r="C4498" t="s">
        <v>6200</v>
      </c>
      <c r="J4498" t="s">
        <v>1457</v>
      </c>
      <c r="K4498">
        <v>0</v>
      </c>
      <c r="N4498" t="b">
        <v>0</v>
      </c>
      <c r="O4498" t="b">
        <v>1</v>
      </c>
      <c r="P4498" t="b">
        <v>0</v>
      </c>
      <c r="Q4498">
        <v>8</v>
      </c>
      <c r="R4498">
        <v>2</v>
      </c>
      <c r="S4498">
        <v>1</v>
      </c>
      <c r="T4498">
        <v>2</v>
      </c>
      <c r="U4498" t="b">
        <v>1</v>
      </c>
      <c r="V4498" t="s">
        <v>754</v>
      </c>
      <c r="W4498" t="s">
        <v>6086</v>
      </c>
      <c r="X4498" t="s">
        <v>14741</v>
      </c>
      <c r="Y4498">
        <v>31</v>
      </c>
      <c r="Z4498">
        <v>31</v>
      </c>
      <c r="AA4498">
        <v>8</v>
      </c>
      <c r="AB4498">
        <v>8</v>
      </c>
      <c r="AC4498">
        <v>45</v>
      </c>
    </row>
    <row r="4499" spans="1:29">
      <c r="A4499">
        <v>5029</v>
      </c>
      <c r="B4499" t="s">
        <v>806</v>
      </c>
      <c r="C4499" t="s">
        <v>6201</v>
      </c>
      <c r="J4499" t="s">
        <v>1457</v>
      </c>
      <c r="K4499">
        <v>0</v>
      </c>
      <c r="N4499" t="b">
        <v>0</v>
      </c>
      <c r="O4499" t="b">
        <v>1</v>
      </c>
      <c r="P4499" t="b">
        <v>0</v>
      </c>
      <c r="Q4499">
        <v>8</v>
      </c>
      <c r="R4499">
        <v>2</v>
      </c>
      <c r="S4499">
        <v>1</v>
      </c>
      <c r="T4499">
        <v>2</v>
      </c>
      <c r="U4499" t="b">
        <v>1</v>
      </c>
      <c r="V4499" t="s">
        <v>754</v>
      </c>
      <c r="W4499" t="s">
        <v>6086</v>
      </c>
      <c r="X4499" t="s">
        <v>14799</v>
      </c>
      <c r="Y4499">
        <v>32</v>
      </c>
      <c r="Z4499">
        <v>32</v>
      </c>
      <c r="AA4499">
        <v>6</v>
      </c>
      <c r="AB4499">
        <v>6</v>
      </c>
      <c r="AC4499">
        <v>45</v>
      </c>
    </row>
    <row r="4500" spans="1:29">
      <c r="A4500">
        <v>5030</v>
      </c>
      <c r="B4500" t="s">
        <v>806</v>
      </c>
      <c r="C4500" t="s">
        <v>6202</v>
      </c>
      <c r="J4500" t="s">
        <v>1457</v>
      </c>
      <c r="K4500">
        <v>0</v>
      </c>
      <c r="N4500" t="b">
        <v>0</v>
      </c>
      <c r="O4500" t="b">
        <v>1</v>
      </c>
      <c r="P4500" t="b">
        <v>0</v>
      </c>
      <c r="Q4500">
        <v>8</v>
      </c>
      <c r="R4500">
        <v>2</v>
      </c>
      <c r="S4500">
        <v>1</v>
      </c>
      <c r="T4500">
        <v>2</v>
      </c>
      <c r="U4500" t="b">
        <v>1</v>
      </c>
      <c r="V4500" t="s">
        <v>754</v>
      </c>
      <c r="W4500" t="s">
        <v>6086</v>
      </c>
      <c r="X4500" t="s">
        <v>14734</v>
      </c>
      <c r="Y4500">
        <v>32</v>
      </c>
      <c r="Z4500">
        <v>32</v>
      </c>
      <c r="AA4500">
        <v>7</v>
      </c>
      <c r="AB4500">
        <v>7</v>
      </c>
      <c r="AC4500">
        <v>45</v>
      </c>
    </row>
    <row r="4501" spans="1:29">
      <c r="A4501">
        <v>5031</v>
      </c>
      <c r="B4501" t="s">
        <v>806</v>
      </c>
      <c r="C4501" t="s">
        <v>6203</v>
      </c>
      <c r="J4501" t="s">
        <v>1457</v>
      </c>
      <c r="K4501">
        <v>0</v>
      </c>
      <c r="N4501" t="b">
        <v>0</v>
      </c>
      <c r="O4501" t="b">
        <v>1</v>
      </c>
      <c r="P4501" t="b">
        <v>0</v>
      </c>
      <c r="Q4501">
        <v>8</v>
      </c>
      <c r="R4501">
        <v>2</v>
      </c>
      <c r="S4501">
        <v>1</v>
      </c>
      <c r="T4501">
        <v>2</v>
      </c>
      <c r="U4501" t="b">
        <v>1</v>
      </c>
      <c r="V4501" t="s">
        <v>754</v>
      </c>
      <c r="W4501" t="s">
        <v>6086</v>
      </c>
      <c r="X4501" t="s">
        <v>14742</v>
      </c>
      <c r="Y4501">
        <v>32</v>
      </c>
      <c r="Z4501">
        <v>32</v>
      </c>
      <c r="AA4501">
        <v>8</v>
      </c>
      <c r="AB4501">
        <v>8</v>
      </c>
      <c r="AC4501">
        <v>45</v>
      </c>
    </row>
    <row r="4502" spans="1:29">
      <c r="A4502">
        <v>5032</v>
      </c>
      <c r="B4502" t="s">
        <v>806</v>
      </c>
      <c r="C4502" t="s">
        <v>6204</v>
      </c>
      <c r="J4502" t="s">
        <v>1457</v>
      </c>
      <c r="K4502">
        <v>0</v>
      </c>
      <c r="N4502" t="b">
        <v>0</v>
      </c>
      <c r="O4502" t="b">
        <v>1</v>
      </c>
      <c r="P4502" t="b">
        <v>0</v>
      </c>
      <c r="Q4502">
        <v>8</v>
      </c>
      <c r="R4502">
        <v>2</v>
      </c>
      <c r="S4502">
        <v>1</v>
      </c>
      <c r="T4502">
        <v>2</v>
      </c>
      <c r="U4502" t="b">
        <v>1</v>
      </c>
      <c r="V4502" t="s">
        <v>754</v>
      </c>
      <c r="W4502" t="s">
        <v>6086</v>
      </c>
      <c r="X4502" t="s">
        <v>14542</v>
      </c>
      <c r="Y4502">
        <v>33</v>
      </c>
      <c r="Z4502">
        <v>33</v>
      </c>
      <c r="AA4502">
        <v>6</v>
      </c>
      <c r="AB4502">
        <v>6</v>
      </c>
      <c r="AC4502">
        <v>45</v>
      </c>
    </row>
    <row r="4503" spans="1:29">
      <c r="A4503">
        <v>5033</v>
      </c>
      <c r="B4503" t="s">
        <v>806</v>
      </c>
      <c r="C4503" t="s">
        <v>6205</v>
      </c>
      <c r="J4503" t="s">
        <v>1457</v>
      </c>
      <c r="K4503">
        <v>0</v>
      </c>
      <c r="N4503" t="b">
        <v>0</v>
      </c>
      <c r="O4503" t="b">
        <v>1</v>
      </c>
      <c r="P4503" t="b">
        <v>0</v>
      </c>
      <c r="Q4503">
        <v>8</v>
      </c>
      <c r="R4503">
        <v>2</v>
      </c>
      <c r="S4503">
        <v>1</v>
      </c>
      <c r="T4503">
        <v>2</v>
      </c>
      <c r="U4503" t="b">
        <v>1</v>
      </c>
      <c r="V4503" t="s">
        <v>754</v>
      </c>
      <c r="W4503" t="s">
        <v>6086</v>
      </c>
      <c r="X4503" t="s">
        <v>14735</v>
      </c>
      <c r="Y4503">
        <v>33</v>
      </c>
      <c r="Z4503">
        <v>33</v>
      </c>
      <c r="AA4503">
        <v>7</v>
      </c>
      <c r="AB4503">
        <v>7</v>
      </c>
      <c r="AC4503">
        <v>45</v>
      </c>
    </row>
    <row r="4504" spans="1:29">
      <c r="A4504">
        <v>5034</v>
      </c>
      <c r="B4504" t="s">
        <v>806</v>
      </c>
      <c r="C4504" t="s">
        <v>6206</v>
      </c>
      <c r="J4504" t="s">
        <v>1457</v>
      </c>
      <c r="K4504">
        <v>0</v>
      </c>
      <c r="N4504" t="b">
        <v>0</v>
      </c>
      <c r="O4504" t="b">
        <v>1</v>
      </c>
      <c r="P4504" t="b">
        <v>0</v>
      </c>
      <c r="Q4504">
        <v>8</v>
      </c>
      <c r="R4504">
        <v>2</v>
      </c>
      <c r="S4504">
        <v>1</v>
      </c>
      <c r="T4504">
        <v>2</v>
      </c>
      <c r="U4504" t="b">
        <v>1</v>
      </c>
      <c r="V4504" t="s">
        <v>754</v>
      </c>
      <c r="W4504" t="s">
        <v>6086</v>
      </c>
      <c r="X4504" t="s">
        <v>14736</v>
      </c>
      <c r="Y4504">
        <v>33</v>
      </c>
      <c r="Z4504">
        <v>33</v>
      </c>
      <c r="AA4504">
        <v>8</v>
      </c>
      <c r="AB4504">
        <v>8</v>
      </c>
      <c r="AC4504">
        <v>45</v>
      </c>
    </row>
    <row r="4505" spans="1:29">
      <c r="A4505">
        <v>5035</v>
      </c>
      <c r="B4505" t="s">
        <v>806</v>
      </c>
      <c r="C4505" t="s">
        <v>6207</v>
      </c>
      <c r="J4505" t="s">
        <v>1457</v>
      </c>
      <c r="K4505">
        <v>0</v>
      </c>
      <c r="N4505" t="b">
        <v>0</v>
      </c>
      <c r="O4505" t="b">
        <v>1</v>
      </c>
      <c r="P4505" t="b">
        <v>0</v>
      </c>
      <c r="Q4505">
        <v>8</v>
      </c>
      <c r="R4505">
        <v>2</v>
      </c>
      <c r="S4505">
        <v>1</v>
      </c>
      <c r="T4505">
        <v>2</v>
      </c>
      <c r="U4505" t="b">
        <v>1</v>
      </c>
      <c r="V4505" t="s">
        <v>754</v>
      </c>
      <c r="W4505" t="s">
        <v>6086</v>
      </c>
      <c r="X4505" t="s">
        <v>14543</v>
      </c>
      <c r="Y4505">
        <v>34</v>
      </c>
      <c r="Z4505">
        <v>34</v>
      </c>
      <c r="AA4505">
        <v>6</v>
      </c>
      <c r="AB4505">
        <v>6</v>
      </c>
      <c r="AC4505">
        <v>45</v>
      </c>
    </row>
    <row r="4506" spans="1:29">
      <c r="A4506">
        <v>5036</v>
      </c>
      <c r="B4506" t="s">
        <v>806</v>
      </c>
      <c r="C4506" t="s">
        <v>6208</v>
      </c>
      <c r="J4506" t="s">
        <v>1457</v>
      </c>
      <c r="K4506">
        <v>0</v>
      </c>
      <c r="N4506" t="b">
        <v>0</v>
      </c>
      <c r="O4506" t="b">
        <v>1</v>
      </c>
      <c r="P4506" t="b">
        <v>0</v>
      </c>
      <c r="Q4506">
        <v>8</v>
      </c>
      <c r="R4506">
        <v>2</v>
      </c>
      <c r="S4506">
        <v>1</v>
      </c>
      <c r="T4506">
        <v>2</v>
      </c>
      <c r="U4506" t="b">
        <v>1</v>
      </c>
      <c r="V4506" t="s">
        <v>754</v>
      </c>
      <c r="W4506" t="s">
        <v>6086</v>
      </c>
      <c r="X4506" t="s">
        <v>14738</v>
      </c>
      <c r="Y4506">
        <v>34</v>
      </c>
      <c r="Z4506">
        <v>34</v>
      </c>
      <c r="AA4506">
        <v>7</v>
      </c>
      <c r="AB4506">
        <v>7</v>
      </c>
      <c r="AC4506">
        <v>45</v>
      </c>
    </row>
    <row r="4507" spans="1:29">
      <c r="A4507">
        <v>5037</v>
      </c>
      <c r="B4507" t="s">
        <v>806</v>
      </c>
      <c r="C4507" t="s">
        <v>6209</v>
      </c>
      <c r="J4507" t="s">
        <v>1457</v>
      </c>
      <c r="K4507">
        <v>0</v>
      </c>
      <c r="N4507" t="b">
        <v>0</v>
      </c>
      <c r="O4507" t="b">
        <v>1</v>
      </c>
      <c r="P4507" t="b">
        <v>0</v>
      </c>
      <c r="Q4507">
        <v>8</v>
      </c>
      <c r="R4507">
        <v>2</v>
      </c>
      <c r="S4507">
        <v>1</v>
      </c>
      <c r="T4507">
        <v>2</v>
      </c>
      <c r="U4507" t="b">
        <v>1</v>
      </c>
      <c r="V4507" t="s">
        <v>754</v>
      </c>
      <c r="W4507" t="s">
        <v>6086</v>
      </c>
      <c r="X4507" t="s">
        <v>14743</v>
      </c>
      <c r="Y4507">
        <v>34</v>
      </c>
      <c r="Z4507">
        <v>34</v>
      </c>
      <c r="AA4507">
        <v>8</v>
      </c>
      <c r="AB4507">
        <v>8</v>
      </c>
      <c r="AC4507">
        <v>45</v>
      </c>
    </row>
    <row r="4508" spans="1:29">
      <c r="A4508">
        <v>5038</v>
      </c>
      <c r="B4508" t="s">
        <v>806</v>
      </c>
      <c r="C4508" t="s">
        <v>6210</v>
      </c>
      <c r="J4508" t="s">
        <v>1457</v>
      </c>
      <c r="K4508">
        <v>0</v>
      </c>
      <c r="N4508" t="b">
        <v>0</v>
      </c>
      <c r="O4508" t="b">
        <v>1</v>
      </c>
      <c r="P4508" t="b">
        <v>0</v>
      </c>
      <c r="Q4508">
        <v>8</v>
      </c>
      <c r="R4508">
        <v>2</v>
      </c>
      <c r="S4508">
        <v>1</v>
      </c>
      <c r="T4508">
        <v>2</v>
      </c>
      <c r="U4508" t="b">
        <v>1</v>
      </c>
      <c r="V4508" t="s">
        <v>754</v>
      </c>
      <c r="W4508" t="s">
        <v>6086</v>
      </c>
      <c r="X4508" t="s">
        <v>14544</v>
      </c>
      <c r="Y4508">
        <v>35</v>
      </c>
      <c r="Z4508">
        <v>35</v>
      </c>
      <c r="AA4508">
        <v>6</v>
      </c>
      <c r="AB4508">
        <v>6</v>
      </c>
      <c r="AC4508">
        <v>45</v>
      </c>
    </row>
    <row r="4509" spans="1:29">
      <c r="A4509">
        <v>5039</v>
      </c>
      <c r="B4509" t="s">
        <v>806</v>
      </c>
      <c r="C4509" t="s">
        <v>6211</v>
      </c>
      <c r="J4509" t="s">
        <v>1457</v>
      </c>
      <c r="K4509">
        <v>0</v>
      </c>
      <c r="N4509" t="b">
        <v>0</v>
      </c>
      <c r="O4509" t="b">
        <v>1</v>
      </c>
      <c r="P4509" t="b">
        <v>0</v>
      </c>
      <c r="Q4509">
        <v>8</v>
      </c>
      <c r="R4509">
        <v>2</v>
      </c>
      <c r="S4509">
        <v>1</v>
      </c>
      <c r="T4509">
        <v>2</v>
      </c>
      <c r="U4509" t="b">
        <v>1</v>
      </c>
      <c r="V4509" t="s">
        <v>754</v>
      </c>
      <c r="W4509" t="s">
        <v>6086</v>
      </c>
      <c r="X4509" t="s">
        <v>14739</v>
      </c>
      <c r="Y4509">
        <v>35</v>
      </c>
      <c r="Z4509">
        <v>35</v>
      </c>
      <c r="AA4509">
        <v>7</v>
      </c>
      <c r="AB4509">
        <v>7</v>
      </c>
      <c r="AC4509">
        <v>45</v>
      </c>
    </row>
    <row r="4510" spans="1:29">
      <c r="A4510">
        <v>5040</v>
      </c>
      <c r="B4510" t="s">
        <v>806</v>
      </c>
      <c r="C4510" t="s">
        <v>6212</v>
      </c>
      <c r="J4510" t="s">
        <v>1457</v>
      </c>
      <c r="K4510">
        <v>0</v>
      </c>
      <c r="N4510" t="b">
        <v>0</v>
      </c>
      <c r="O4510" t="b">
        <v>1</v>
      </c>
      <c r="P4510" t="b">
        <v>0</v>
      </c>
      <c r="Q4510">
        <v>8</v>
      </c>
      <c r="R4510">
        <v>2</v>
      </c>
      <c r="S4510">
        <v>1</v>
      </c>
      <c r="T4510">
        <v>2</v>
      </c>
      <c r="U4510" t="b">
        <v>1</v>
      </c>
      <c r="V4510" t="s">
        <v>754</v>
      </c>
      <c r="W4510" t="s">
        <v>6086</v>
      </c>
      <c r="X4510" t="s">
        <v>14744</v>
      </c>
      <c r="Y4510">
        <v>35</v>
      </c>
      <c r="Z4510">
        <v>35</v>
      </c>
      <c r="AA4510">
        <v>8</v>
      </c>
      <c r="AB4510">
        <v>8</v>
      </c>
      <c r="AC4510">
        <v>45</v>
      </c>
    </row>
    <row r="4511" spans="1:29">
      <c r="A4511">
        <v>5041</v>
      </c>
      <c r="B4511" t="s">
        <v>806</v>
      </c>
      <c r="C4511" t="s">
        <v>6213</v>
      </c>
      <c r="J4511" t="s">
        <v>1457</v>
      </c>
      <c r="K4511">
        <v>0</v>
      </c>
      <c r="N4511" t="b">
        <v>0</v>
      </c>
      <c r="O4511" t="b">
        <v>1</v>
      </c>
      <c r="P4511" t="b">
        <v>0</v>
      </c>
      <c r="Q4511">
        <v>8</v>
      </c>
      <c r="R4511">
        <v>2</v>
      </c>
      <c r="S4511">
        <v>1</v>
      </c>
      <c r="T4511">
        <v>2</v>
      </c>
      <c r="U4511" t="b">
        <v>1</v>
      </c>
      <c r="V4511" t="s">
        <v>754</v>
      </c>
      <c r="W4511" t="s">
        <v>6086</v>
      </c>
      <c r="X4511" t="s">
        <v>14545</v>
      </c>
      <c r="Y4511">
        <v>36</v>
      </c>
      <c r="Z4511">
        <v>36</v>
      </c>
      <c r="AA4511">
        <v>6</v>
      </c>
      <c r="AB4511">
        <v>6</v>
      </c>
      <c r="AC4511">
        <v>45</v>
      </c>
    </row>
    <row r="4512" spans="1:29">
      <c r="A4512">
        <v>5042</v>
      </c>
      <c r="B4512" t="s">
        <v>806</v>
      </c>
      <c r="C4512" t="s">
        <v>6214</v>
      </c>
      <c r="J4512" t="s">
        <v>1457</v>
      </c>
      <c r="K4512">
        <v>0</v>
      </c>
      <c r="N4512" t="b">
        <v>0</v>
      </c>
      <c r="O4512" t="b">
        <v>1</v>
      </c>
      <c r="P4512" t="b">
        <v>0</v>
      </c>
      <c r="Q4512">
        <v>8</v>
      </c>
      <c r="R4512">
        <v>2</v>
      </c>
      <c r="S4512">
        <v>1</v>
      </c>
      <c r="T4512">
        <v>2</v>
      </c>
      <c r="U4512" t="b">
        <v>1</v>
      </c>
      <c r="V4512" t="s">
        <v>754</v>
      </c>
      <c r="W4512" t="s">
        <v>6086</v>
      </c>
      <c r="X4512" t="s">
        <v>14740</v>
      </c>
      <c r="Y4512">
        <v>36</v>
      </c>
      <c r="Z4512">
        <v>36</v>
      </c>
      <c r="AA4512">
        <v>7</v>
      </c>
      <c r="AB4512">
        <v>7</v>
      </c>
      <c r="AC4512">
        <v>45</v>
      </c>
    </row>
    <row r="4513" spans="1:29">
      <c r="A4513">
        <v>5043</v>
      </c>
      <c r="B4513" t="s">
        <v>806</v>
      </c>
      <c r="C4513" t="s">
        <v>6215</v>
      </c>
      <c r="J4513" t="s">
        <v>1457</v>
      </c>
      <c r="K4513">
        <v>0</v>
      </c>
      <c r="N4513" t="b">
        <v>0</v>
      </c>
      <c r="O4513" t="b">
        <v>1</v>
      </c>
      <c r="P4513" t="b">
        <v>0</v>
      </c>
      <c r="Q4513">
        <v>8</v>
      </c>
      <c r="R4513">
        <v>2</v>
      </c>
      <c r="S4513">
        <v>1</v>
      </c>
      <c r="T4513">
        <v>2</v>
      </c>
      <c r="U4513" t="b">
        <v>1</v>
      </c>
      <c r="V4513" t="s">
        <v>754</v>
      </c>
      <c r="W4513" t="s">
        <v>6086</v>
      </c>
      <c r="X4513" t="s">
        <v>14745</v>
      </c>
      <c r="Y4513">
        <v>36</v>
      </c>
      <c r="Z4513">
        <v>36</v>
      </c>
      <c r="AA4513">
        <v>8</v>
      </c>
      <c r="AB4513">
        <v>8</v>
      </c>
      <c r="AC4513">
        <v>45</v>
      </c>
    </row>
    <row r="4514" spans="1:29">
      <c r="A4514">
        <v>5044</v>
      </c>
      <c r="B4514" t="s">
        <v>806</v>
      </c>
      <c r="C4514" t="s">
        <v>6216</v>
      </c>
      <c r="J4514" t="s">
        <v>1457</v>
      </c>
      <c r="K4514">
        <v>0</v>
      </c>
      <c r="N4514" t="b">
        <v>0</v>
      </c>
      <c r="O4514" t="b">
        <v>1</v>
      </c>
      <c r="P4514" t="b">
        <v>0</v>
      </c>
      <c r="Q4514">
        <v>8</v>
      </c>
      <c r="R4514">
        <v>2</v>
      </c>
      <c r="S4514">
        <v>1</v>
      </c>
      <c r="T4514">
        <v>2</v>
      </c>
      <c r="U4514" t="b">
        <v>1</v>
      </c>
      <c r="V4514" t="s">
        <v>754</v>
      </c>
      <c r="W4514" t="s">
        <v>6086</v>
      </c>
      <c r="X4514" t="s">
        <v>14546</v>
      </c>
      <c r="Y4514">
        <v>37</v>
      </c>
      <c r="Z4514">
        <v>37</v>
      </c>
      <c r="AA4514">
        <v>6</v>
      </c>
      <c r="AB4514">
        <v>6</v>
      </c>
      <c r="AC4514">
        <v>45</v>
      </c>
    </row>
    <row r="4515" spans="1:29">
      <c r="A4515">
        <v>5045</v>
      </c>
      <c r="B4515" t="s">
        <v>806</v>
      </c>
      <c r="C4515" t="s">
        <v>6217</v>
      </c>
      <c r="J4515" t="s">
        <v>1457</v>
      </c>
      <c r="K4515">
        <v>0</v>
      </c>
      <c r="N4515" t="b">
        <v>0</v>
      </c>
      <c r="O4515" t="b">
        <v>1</v>
      </c>
      <c r="P4515" t="b">
        <v>0</v>
      </c>
      <c r="Q4515">
        <v>8</v>
      </c>
      <c r="R4515">
        <v>2</v>
      </c>
      <c r="S4515">
        <v>1</v>
      </c>
      <c r="T4515">
        <v>2</v>
      </c>
      <c r="U4515" t="b">
        <v>1</v>
      </c>
      <c r="V4515" t="s">
        <v>754</v>
      </c>
      <c r="W4515" t="s">
        <v>6086</v>
      </c>
      <c r="X4515" t="s">
        <v>14604</v>
      </c>
      <c r="Y4515">
        <v>37</v>
      </c>
      <c r="Z4515">
        <v>37</v>
      </c>
      <c r="AA4515">
        <v>7</v>
      </c>
      <c r="AB4515">
        <v>7</v>
      </c>
      <c r="AC4515">
        <v>45</v>
      </c>
    </row>
    <row r="4516" spans="1:29">
      <c r="A4516">
        <v>5046</v>
      </c>
      <c r="B4516" t="s">
        <v>806</v>
      </c>
      <c r="C4516" t="s">
        <v>6218</v>
      </c>
      <c r="J4516" t="s">
        <v>1457</v>
      </c>
      <c r="K4516">
        <v>0</v>
      </c>
      <c r="N4516" t="b">
        <v>0</v>
      </c>
      <c r="O4516" t="b">
        <v>1</v>
      </c>
      <c r="P4516" t="b">
        <v>0</v>
      </c>
      <c r="Q4516">
        <v>8</v>
      </c>
      <c r="R4516">
        <v>2</v>
      </c>
      <c r="S4516">
        <v>1</v>
      </c>
      <c r="T4516">
        <v>2</v>
      </c>
      <c r="U4516" t="b">
        <v>1</v>
      </c>
      <c r="V4516" t="s">
        <v>754</v>
      </c>
      <c r="W4516" t="s">
        <v>6086</v>
      </c>
      <c r="X4516" t="s">
        <v>14605</v>
      </c>
      <c r="Y4516">
        <v>37</v>
      </c>
      <c r="Z4516">
        <v>37</v>
      </c>
      <c r="AA4516">
        <v>8</v>
      </c>
      <c r="AB4516">
        <v>8</v>
      </c>
      <c r="AC4516">
        <v>45</v>
      </c>
    </row>
    <row r="4517" spans="1:29">
      <c r="A4517">
        <v>5047</v>
      </c>
      <c r="B4517" t="s">
        <v>806</v>
      </c>
      <c r="C4517" t="s">
        <v>6219</v>
      </c>
      <c r="J4517" t="s">
        <v>1457</v>
      </c>
      <c r="K4517">
        <v>0</v>
      </c>
      <c r="N4517" t="b">
        <v>0</v>
      </c>
      <c r="O4517" t="b">
        <v>1</v>
      </c>
      <c r="P4517" t="b">
        <v>0</v>
      </c>
      <c r="Q4517">
        <v>8</v>
      </c>
      <c r="R4517">
        <v>2</v>
      </c>
      <c r="S4517">
        <v>1</v>
      </c>
      <c r="T4517">
        <v>2</v>
      </c>
      <c r="U4517" t="b">
        <v>1</v>
      </c>
      <c r="V4517" t="s">
        <v>754</v>
      </c>
      <c r="W4517" t="s">
        <v>6086</v>
      </c>
      <c r="X4517" t="s">
        <v>14547</v>
      </c>
      <c r="Y4517">
        <v>38</v>
      </c>
      <c r="Z4517">
        <v>38</v>
      </c>
      <c r="AA4517">
        <v>6</v>
      </c>
      <c r="AB4517">
        <v>6</v>
      </c>
      <c r="AC4517">
        <v>45</v>
      </c>
    </row>
    <row r="4518" spans="1:29">
      <c r="A4518">
        <v>5048</v>
      </c>
      <c r="B4518" t="s">
        <v>806</v>
      </c>
      <c r="C4518" t="s">
        <v>6220</v>
      </c>
      <c r="J4518" t="s">
        <v>1457</v>
      </c>
      <c r="K4518">
        <v>0</v>
      </c>
      <c r="N4518" t="b">
        <v>0</v>
      </c>
      <c r="O4518" t="b">
        <v>1</v>
      </c>
      <c r="P4518" t="b">
        <v>0</v>
      </c>
      <c r="Q4518">
        <v>8</v>
      </c>
      <c r="R4518">
        <v>2</v>
      </c>
      <c r="S4518">
        <v>1</v>
      </c>
      <c r="T4518">
        <v>2</v>
      </c>
      <c r="U4518" t="b">
        <v>1</v>
      </c>
      <c r="V4518" t="s">
        <v>754</v>
      </c>
      <c r="W4518" t="s">
        <v>6086</v>
      </c>
      <c r="X4518" t="s">
        <v>14708</v>
      </c>
      <c r="Y4518">
        <v>38</v>
      </c>
      <c r="Z4518">
        <v>38</v>
      </c>
      <c r="AA4518">
        <v>7</v>
      </c>
      <c r="AB4518">
        <v>7</v>
      </c>
      <c r="AC4518">
        <v>45</v>
      </c>
    </row>
    <row r="4519" spans="1:29">
      <c r="A4519">
        <v>5049</v>
      </c>
      <c r="B4519" t="s">
        <v>806</v>
      </c>
      <c r="C4519" t="s">
        <v>6221</v>
      </c>
      <c r="J4519" t="s">
        <v>1457</v>
      </c>
      <c r="K4519">
        <v>0</v>
      </c>
      <c r="N4519" t="b">
        <v>0</v>
      </c>
      <c r="O4519" t="b">
        <v>1</v>
      </c>
      <c r="P4519" t="b">
        <v>0</v>
      </c>
      <c r="Q4519">
        <v>8</v>
      </c>
      <c r="R4519">
        <v>2</v>
      </c>
      <c r="S4519">
        <v>1</v>
      </c>
      <c r="T4519">
        <v>2</v>
      </c>
      <c r="U4519" t="b">
        <v>1</v>
      </c>
      <c r="V4519" t="s">
        <v>754</v>
      </c>
      <c r="W4519" t="s">
        <v>6086</v>
      </c>
      <c r="X4519" t="s">
        <v>14709</v>
      </c>
      <c r="Y4519">
        <v>38</v>
      </c>
      <c r="Z4519">
        <v>38</v>
      </c>
      <c r="AA4519">
        <v>8</v>
      </c>
      <c r="AB4519">
        <v>8</v>
      </c>
      <c r="AC4519">
        <v>45</v>
      </c>
    </row>
    <row r="4520" spans="1:29">
      <c r="A4520">
        <v>5050</v>
      </c>
      <c r="B4520" t="s">
        <v>806</v>
      </c>
      <c r="C4520" t="s">
        <v>6222</v>
      </c>
      <c r="J4520" t="s">
        <v>1457</v>
      </c>
      <c r="K4520">
        <v>0</v>
      </c>
      <c r="N4520" t="b">
        <v>0</v>
      </c>
      <c r="O4520" t="b">
        <v>1</v>
      </c>
      <c r="P4520" t="b">
        <v>0</v>
      </c>
      <c r="Q4520">
        <v>8</v>
      </c>
      <c r="R4520">
        <v>2</v>
      </c>
      <c r="S4520">
        <v>1</v>
      </c>
      <c r="T4520">
        <v>2</v>
      </c>
      <c r="U4520" t="b">
        <v>1</v>
      </c>
      <c r="V4520" t="s">
        <v>754</v>
      </c>
      <c r="W4520" t="s">
        <v>6086</v>
      </c>
      <c r="X4520" t="s">
        <v>14548</v>
      </c>
      <c r="Y4520">
        <v>39</v>
      </c>
      <c r="Z4520">
        <v>39</v>
      </c>
      <c r="AA4520">
        <v>6</v>
      </c>
      <c r="AB4520">
        <v>6</v>
      </c>
      <c r="AC4520">
        <v>45</v>
      </c>
    </row>
    <row r="4521" spans="1:29">
      <c r="A4521">
        <v>5051</v>
      </c>
      <c r="B4521" t="s">
        <v>806</v>
      </c>
      <c r="C4521" t="s">
        <v>6223</v>
      </c>
      <c r="J4521" t="s">
        <v>1457</v>
      </c>
      <c r="K4521">
        <v>0</v>
      </c>
      <c r="N4521" t="b">
        <v>0</v>
      </c>
      <c r="O4521" t="b">
        <v>1</v>
      </c>
      <c r="P4521" t="b">
        <v>0</v>
      </c>
      <c r="Q4521">
        <v>8</v>
      </c>
      <c r="R4521">
        <v>2</v>
      </c>
      <c r="S4521">
        <v>1</v>
      </c>
      <c r="T4521">
        <v>2</v>
      </c>
      <c r="U4521" t="b">
        <v>1</v>
      </c>
      <c r="V4521" t="s">
        <v>754</v>
      </c>
      <c r="W4521" t="s">
        <v>6086</v>
      </c>
      <c r="X4521" t="s">
        <v>14608</v>
      </c>
      <c r="Y4521">
        <v>39</v>
      </c>
      <c r="Z4521">
        <v>39</v>
      </c>
      <c r="AA4521">
        <v>7</v>
      </c>
      <c r="AB4521">
        <v>7</v>
      </c>
      <c r="AC4521">
        <v>45</v>
      </c>
    </row>
    <row r="4522" spans="1:29">
      <c r="A4522">
        <v>5052</v>
      </c>
      <c r="B4522" t="s">
        <v>806</v>
      </c>
      <c r="C4522" t="s">
        <v>6224</v>
      </c>
      <c r="J4522" t="s">
        <v>1457</v>
      </c>
      <c r="K4522">
        <v>0</v>
      </c>
      <c r="N4522" t="b">
        <v>0</v>
      </c>
      <c r="O4522" t="b">
        <v>1</v>
      </c>
      <c r="P4522" t="b">
        <v>0</v>
      </c>
      <c r="Q4522">
        <v>8</v>
      </c>
      <c r="R4522">
        <v>2</v>
      </c>
      <c r="S4522">
        <v>1</v>
      </c>
      <c r="T4522">
        <v>2</v>
      </c>
      <c r="U4522" t="b">
        <v>1</v>
      </c>
      <c r="V4522" t="s">
        <v>754</v>
      </c>
      <c r="W4522" t="s">
        <v>6086</v>
      </c>
      <c r="X4522" t="s">
        <v>14609</v>
      </c>
      <c r="Y4522">
        <v>39</v>
      </c>
      <c r="Z4522">
        <v>39</v>
      </c>
      <c r="AA4522">
        <v>8</v>
      </c>
      <c r="AB4522">
        <v>8</v>
      </c>
      <c r="AC4522">
        <v>45</v>
      </c>
    </row>
    <row r="4523" spans="1:29">
      <c r="A4523">
        <v>5053</v>
      </c>
      <c r="B4523" t="s">
        <v>806</v>
      </c>
      <c r="C4523" t="s">
        <v>6225</v>
      </c>
      <c r="J4523" t="s">
        <v>1457</v>
      </c>
      <c r="K4523">
        <v>0</v>
      </c>
      <c r="N4523" t="b">
        <v>0</v>
      </c>
      <c r="O4523" t="b">
        <v>1</v>
      </c>
      <c r="P4523" t="b">
        <v>0</v>
      </c>
      <c r="Q4523">
        <v>8</v>
      </c>
      <c r="R4523">
        <v>2</v>
      </c>
      <c r="S4523">
        <v>1</v>
      </c>
      <c r="T4523">
        <v>2</v>
      </c>
      <c r="U4523" t="b">
        <v>1</v>
      </c>
      <c r="V4523" t="s">
        <v>754</v>
      </c>
      <c r="W4523" t="s">
        <v>6086</v>
      </c>
      <c r="X4523" t="s">
        <v>14695</v>
      </c>
      <c r="Y4523">
        <v>40</v>
      </c>
      <c r="Z4523">
        <v>40</v>
      </c>
      <c r="AA4523">
        <v>6</v>
      </c>
      <c r="AB4523">
        <v>6</v>
      </c>
      <c r="AC4523">
        <v>45</v>
      </c>
    </row>
    <row r="4524" spans="1:29">
      <c r="A4524">
        <v>5054</v>
      </c>
      <c r="B4524" t="s">
        <v>806</v>
      </c>
      <c r="C4524" t="s">
        <v>6226</v>
      </c>
      <c r="J4524" t="s">
        <v>1457</v>
      </c>
      <c r="K4524">
        <v>0</v>
      </c>
      <c r="N4524" t="b">
        <v>0</v>
      </c>
      <c r="O4524" t="b">
        <v>1</v>
      </c>
      <c r="P4524" t="b">
        <v>0</v>
      </c>
      <c r="Q4524">
        <v>8</v>
      </c>
      <c r="R4524">
        <v>2</v>
      </c>
      <c r="S4524">
        <v>1</v>
      </c>
      <c r="T4524">
        <v>2</v>
      </c>
      <c r="U4524" t="b">
        <v>1</v>
      </c>
      <c r="V4524" t="s">
        <v>754</v>
      </c>
      <c r="W4524" t="s">
        <v>6086</v>
      </c>
      <c r="X4524" t="s">
        <v>14710</v>
      </c>
      <c r="Y4524">
        <v>40</v>
      </c>
      <c r="Z4524">
        <v>40</v>
      </c>
      <c r="AA4524">
        <v>7</v>
      </c>
      <c r="AB4524">
        <v>7</v>
      </c>
      <c r="AC4524">
        <v>45</v>
      </c>
    </row>
    <row r="4525" spans="1:29">
      <c r="A4525">
        <v>5055</v>
      </c>
      <c r="B4525" t="s">
        <v>806</v>
      </c>
      <c r="C4525" t="s">
        <v>6227</v>
      </c>
      <c r="J4525" t="s">
        <v>1457</v>
      </c>
      <c r="K4525">
        <v>0</v>
      </c>
      <c r="N4525" t="b">
        <v>0</v>
      </c>
      <c r="O4525" t="b">
        <v>1</v>
      </c>
      <c r="P4525" t="b">
        <v>0</v>
      </c>
      <c r="Q4525">
        <v>8</v>
      </c>
      <c r="R4525">
        <v>2</v>
      </c>
      <c r="S4525">
        <v>1</v>
      </c>
      <c r="T4525">
        <v>2</v>
      </c>
      <c r="U4525" t="b">
        <v>1</v>
      </c>
      <c r="V4525" t="s">
        <v>754</v>
      </c>
      <c r="W4525" t="s">
        <v>6086</v>
      </c>
      <c r="X4525" t="s">
        <v>14711</v>
      </c>
      <c r="Y4525">
        <v>40</v>
      </c>
      <c r="Z4525">
        <v>40</v>
      </c>
      <c r="AA4525">
        <v>8</v>
      </c>
      <c r="AB4525">
        <v>8</v>
      </c>
      <c r="AC4525">
        <v>45</v>
      </c>
    </row>
    <row r="4526" spans="1:29">
      <c r="A4526">
        <v>5056</v>
      </c>
      <c r="B4526" t="s">
        <v>806</v>
      </c>
      <c r="C4526" t="s">
        <v>6228</v>
      </c>
      <c r="J4526" t="s">
        <v>1457</v>
      </c>
      <c r="K4526">
        <v>0</v>
      </c>
      <c r="N4526" t="b">
        <v>0</v>
      </c>
      <c r="O4526" t="b">
        <v>1</v>
      </c>
      <c r="P4526" t="b">
        <v>0</v>
      </c>
      <c r="Q4526">
        <v>8</v>
      </c>
      <c r="R4526">
        <v>2</v>
      </c>
      <c r="S4526">
        <v>1</v>
      </c>
      <c r="T4526">
        <v>2</v>
      </c>
      <c r="U4526" t="b">
        <v>1</v>
      </c>
      <c r="V4526" t="s">
        <v>754</v>
      </c>
      <c r="W4526" t="s">
        <v>6086</v>
      </c>
      <c r="X4526" t="s">
        <v>14696</v>
      </c>
      <c r="Y4526">
        <v>41</v>
      </c>
      <c r="Z4526">
        <v>41</v>
      </c>
      <c r="AA4526">
        <v>6</v>
      </c>
      <c r="AB4526">
        <v>6</v>
      </c>
      <c r="AC4526">
        <v>45</v>
      </c>
    </row>
    <row r="4527" spans="1:29">
      <c r="A4527">
        <v>5057</v>
      </c>
      <c r="B4527" t="s">
        <v>806</v>
      </c>
      <c r="C4527" t="s">
        <v>6229</v>
      </c>
      <c r="J4527" t="s">
        <v>1457</v>
      </c>
      <c r="K4527">
        <v>0</v>
      </c>
      <c r="N4527" t="b">
        <v>0</v>
      </c>
      <c r="O4527" t="b">
        <v>1</v>
      </c>
      <c r="P4527" t="b">
        <v>0</v>
      </c>
      <c r="Q4527">
        <v>8</v>
      </c>
      <c r="R4527">
        <v>2</v>
      </c>
      <c r="S4527">
        <v>1</v>
      </c>
      <c r="T4527">
        <v>2</v>
      </c>
      <c r="U4527" t="b">
        <v>1</v>
      </c>
      <c r="V4527" t="s">
        <v>754</v>
      </c>
      <c r="W4527" t="s">
        <v>6086</v>
      </c>
      <c r="X4527" t="s">
        <v>14712</v>
      </c>
      <c r="Y4527">
        <v>41</v>
      </c>
      <c r="Z4527">
        <v>41</v>
      </c>
      <c r="AA4527">
        <v>7</v>
      </c>
      <c r="AB4527">
        <v>7</v>
      </c>
      <c r="AC4527">
        <v>45</v>
      </c>
    </row>
    <row r="4528" spans="1:29">
      <c r="A4528">
        <v>5058</v>
      </c>
      <c r="B4528" t="s">
        <v>806</v>
      </c>
      <c r="C4528" t="s">
        <v>6230</v>
      </c>
      <c r="J4528" t="s">
        <v>1457</v>
      </c>
      <c r="K4528">
        <v>0</v>
      </c>
      <c r="N4528" t="b">
        <v>0</v>
      </c>
      <c r="O4528" t="b">
        <v>1</v>
      </c>
      <c r="P4528" t="b">
        <v>0</v>
      </c>
      <c r="Q4528">
        <v>8</v>
      </c>
      <c r="R4528">
        <v>2</v>
      </c>
      <c r="S4528">
        <v>1</v>
      </c>
      <c r="T4528">
        <v>2</v>
      </c>
      <c r="U4528" t="b">
        <v>1</v>
      </c>
      <c r="V4528" t="s">
        <v>754</v>
      </c>
      <c r="W4528" t="s">
        <v>6086</v>
      </c>
      <c r="X4528" t="s">
        <v>14713</v>
      </c>
      <c r="Y4528">
        <v>41</v>
      </c>
      <c r="Z4528">
        <v>41</v>
      </c>
      <c r="AA4528">
        <v>8</v>
      </c>
      <c r="AB4528">
        <v>8</v>
      </c>
      <c r="AC4528">
        <v>45</v>
      </c>
    </row>
    <row r="4529" spans="1:29">
      <c r="A4529">
        <v>5059</v>
      </c>
      <c r="B4529" t="s">
        <v>806</v>
      </c>
      <c r="C4529" t="s">
        <v>6231</v>
      </c>
      <c r="J4529" t="s">
        <v>1457</v>
      </c>
      <c r="K4529">
        <v>0</v>
      </c>
      <c r="N4529" t="b">
        <v>0</v>
      </c>
      <c r="O4529" t="b">
        <v>1</v>
      </c>
      <c r="P4529" t="b">
        <v>0</v>
      </c>
      <c r="Q4529">
        <v>8</v>
      </c>
      <c r="R4529">
        <v>2</v>
      </c>
      <c r="S4529">
        <v>1</v>
      </c>
      <c r="T4529">
        <v>2</v>
      </c>
      <c r="U4529" t="b">
        <v>1</v>
      </c>
      <c r="V4529" t="s">
        <v>754</v>
      </c>
      <c r="W4529" t="s">
        <v>6086</v>
      </c>
      <c r="X4529" t="s">
        <v>14697</v>
      </c>
      <c r="Y4529">
        <v>42</v>
      </c>
      <c r="Z4529">
        <v>42</v>
      </c>
      <c r="AA4529">
        <v>6</v>
      </c>
      <c r="AB4529">
        <v>6</v>
      </c>
      <c r="AC4529">
        <v>45</v>
      </c>
    </row>
    <row r="4530" spans="1:29">
      <c r="A4530">
        <v>5060</v>
      </c>
      <c r="B4530" t="s">
        <v>806</v>
      </c>
      <c r="C4530" t="s">
        <v>6232</v>
      </c>
      <c r="J4530" t="s">
        <v>1457</v>
      </c>
      <c r="K4530">
        <v>0</v>
      </c>
      <c r="N4530" t="b">
        <v>0</v>
      </c>
      <c r="O4530" t="b">
        <v>1</v>
      </c>
      <c r="P4530" t="b">
        <v>0</v>
      </c>
      <c r="Q4530">
        <v>8</v>
      </c>
      <c r="R4530">
        <v>2</v>
      </c>
      <c r="S4530">
        <v>1</v>
      </c>
      <c r="T4530">
        <v>2</v>
      </c>
      <c r="U4530" t="b">
        <v>1</v>
      </c>
      <c r="V4530" t="s">
        <v>754</v>
      </c>
      <c r="W4530" t="s">
        <v>6086</v>
      </c>
      <c r="X4530" t="s">
        <v>14612</v>
      </c>
      <c r="Y4530">
        <v>42</v>
      </c>
      <c r="Z4530">
        <v>42</v>
      </c>
      <c r="AA4530">
        <v>7</v>
      </c>
      <c r="AB4530">
        <v>7</v>
      </c>
      <c r="AC4530">
        <v>45</v>
      </c>
    </row>
    <row r="4531" spans="1:29">
      <c r="A4531">
        <v>5061</v>
      </c>
      <c r="B4531" t="s">
        <v>806</v>
      </c>
      <c r="C4531" t="s">
        <v>6233</v>
      </c>
      <c r="J4531" t="s">
        <v>1457</v>
      </c>
      <c r="K4531">
        <v>0</v>
      </c>
      <c r="N4531" t="b">
        <v>0</v>
      </c>
      <c r="O4531" t="b">
        <v>1</v>
      </c>
      <c r="P4531" t="b">
        <v>0</v>
      </c>
      <c r="Q4531">
        <v>8</v>
      </c>
      <c r="R4531">
        <v>2</v>
      </c>
      <c r="S4531">
        <v>1</v>
      </c>
      <c r="T4531">
        <v>2</v>
      </c>
      <c r="U4531" t="b">
        <v>1</v>
      </c>
      <c r="V4531" t="s">
        <v>754</v>
      </c>
      <c r="W4531" t="s">
        <v>6086</v>
      </c>
      <c r="X4531" t="s">
        <v>14613</v>
      </c>
      <c r="Y4531">
        <v>42</v>
      </c>
      <c r="Z4531">
        <v>42</v>
      </c>
      <c r="AA4531">
        <v>8</v>
      </c>
      <c r="AB4531">
        <v>8</v>
      </c>
      <c r="AC4531">
        <v>45</v>
      </c>
    </row>
    <row r="4532" spans="1:29">
      <c r="A4532">
        <v>5062</v>
      </c>
      <c r="B4532" t="s">
        <v>806</v>
      </c>
      <c r="C4532" t="s">
        <v>6234</v>
      </c>
      <c r="J4532" t="s">
        <v>1457</v>
      </c>
      <c r="K4532">
        <v>0</v>
      </c>
      <c r="N4532" t="b">
        <v>0</v>
      </c>
      <c r="O4532" t="b">
        <v>1</v>
      </c>
      <c r="P4532" t="b">
        <v>0</v>
      </c>
      <c r="Q4532">
        <v>8</v>
      </c>
      <c r="R4532">
        <v>2</v>
      </c>
      <c r="S4532">
        <v>1</v>
      </c>
      <c r="T4532">
        <v>2</v>
      </c>
      <c r="U4532" t="b">
        <v>1</v>
      </c>
      <c r="V4532" t="s">
        <v>754</v>
      </c>
      <c r="W4532" t="s">
        <v>6086</v>
      </c>
      <c r="X4532" t="s">
        <v>14698</v>
      </c>
      <c r="Y4532">
        <v>43</v>
      </c>
      <c r="Z4532">
        <v>43</v>
      </c>
      <c r="AA4532">
        <v>6</v>
      </c>
      <c r="AB4532">
        <v>6</v>
      </c>
      <c r="AC4532">
        <v>45</v>
      </c>
    </row>
    <row r="4533" spans="1:29">
      <c r="A4533">
        <v>5063</v>
      </c>
      <c r="B4533" t="s">
        <v>806</v>
      </c>
      <c r="C4533" t="s">
        <v>6235</v>
      </c>
      <c r="J4533" t="s">
        <v>1457</v>
      </c>
      <c r="K4533">
        <v>0</v>
      </c>
      <c r="N4533" t="b">
        <v>0</v>
      </c>
      <c r="O4533" t="b">
        <v>1</v>
      </c>
      <c r="P4533" t="b">
        <v>0</v>
      </c>
      <c r="Q4533">
        <v>8</v>
      </c>
      <c r="R4533">
        <v>2</v>
      </c>
      <c r="S4533">
        <v>1</v>
      </c>
      <c r="T4533">
        <v>2</v>
      </c>
      <c r="U4533" t="b">
        <v>1</v>
      </c>
      <c r="V4533" t="s">
        <v>754</v>
      </c>
      <c r="W4533" t="s">
        <v>6086</v>
      </c>
      <c r="X4533" t="s">
        <v>14616</v>
      </c>
      <c r="Y4533">
        <v>43</v>
      </c>
      <c r="Z4533">
        <v>43</v>
      </c>
      <c r="AA4533">
        <v>7</v>
      </c>
      <c r="AB4533">
        <v>7</v>
      </c>
      <c r="AC4533">
        <v>45</v>
      </c>
    </row>
    <row r="4534" spans="1:29">
      <c r="A4534">
        <v>5064</v>
      </c>
      <c r="B4534" t="s">
        <v>806</v>
      </c>
      <c r="C4534" t="s">
        <v>6236</v>
      </c>
      <c r="J4534" t="s">
        <v>1457</v>
      </c>
      <c r="K4534">
        <v>0</v>
      </c>
      <c r="N4534" t="b">
        <v>0</v>
      </c>
      <c r="O4534" t="b">
        <v>1</v>
      </c>
      <c r="P4534" t="b">
        <v>0</v>
      </c>
      <c r="Q4534">
        <v>8</v>
      </c>
      <c r="R4534">
        <v>2</v>
      </c>
      <c r="S4534">
        <v>1</v>
      </c>
      <c r="T4534">
        <v>2</v>
      </c>
      <c r="U4534" t="b">
        <v>1</v>
      </c>
      <c r="V4534" t="s">
        <v>754</v>
      </c>
      <c r="W4534" t="s">
        <v>6086</v>
      </c>
      <c r="X4534" t="s">
        <v>14617</v>
      </c>
      <c r="Y4534">
        <v>43</v>
      </c>
      <c r="Z4534">
        <v>43</v>
      </c>
      <c r="AA4534">
        <v>8</v>
      </c>
      <c r="AB4534">
        <v>8</v>
      </c>
      <c r="AC4534">
        <v>45</v>
      </c>
    </row>
    <row r="4535" spans="1:29">
      <c r="A4535">
        <v>5065</v>
      </c>
      <c r="B4535" t="s">
        <v>806</v>
      </c>
      <c r="C4535" t="s">
        <v>6237</v>
      </c>
      <c r="J4535" t="s">
        <v>1457</v>
      </c>
      <c r="K4535">
        <v>0</v>
      </c>
      <c r="N4535" t="b">
        <v>0</v>
      </c>
      <c r="O4535" t="b">
        <v>1</v>
      </c>
      <c r="P4535" t="b">
        <v>0</v>
      </c>
      <c r="Q4535">
        <v>8</v>
      </c>
      <c r="R4535">
        <v>2</v>
      </c>
      <c r="S4535">
        <v>1</v>
      </c>
      <c r="T4535">
        <v>2</v>
      </c>
      <c r="U4535" t="b">
        <v>1</v>
      </c>
      <c r="V4535" t="s">
        <v>754</v>
      </c>
      <c r="W4535" t="s">
        <v>6086</v>
      </c>
      <c r="X4535" t="s">
        <v>14699</v>
      </c>
      <c r="Y4535">
        <v>44</v>
      </c>
      <c r="Z4535">
        <v>44</v>
      </c>
      <c r="AA4535">
        <v>6</v>
      </c>
      <c r="AB4535">
        <v>6</v>
      </c>
      <c r="AC4535">
        <v>45</v>
      </c>
    </row>
    <row r="4536" spans="1:29">
      <c r="A4536">
        <v>5066</v>
      </c>
      <c r="B4536" t="s">
        <v>806</v>
      </c>
      <c r="C4536" t="s">
        <v>6238</v>
      </c>
      <c r="J4536" t="s">
        <v>1457</v>
      </c>
      <c r="K4536">
        <v>0</v>
      </c>
      <c r="N4536" t="b">
        <v>0</v>
      </c>
      <c r="O4536" t="b">
        <v>1</v>
      </c>
      <c r="P4536" t="b">
        <v>0</v>
      </c>
      <c r="Q4536">
        <v>8</v>
      </c>
      <c r="R4536">
        <v>2</v>
      </c>
      <c r="S4536">
        <v>1</v>
      </c>
      <c r="T4536">
        <v>2</v>
      </c>
      <c r="U4536" t="b">
        <v>1</v>
      </c>
      <c r="V4536" t="s">
        <v>754</v>
      </c>
      <c r="W4536" t="s">
        <v>6086</v>
      </c>
      <c r="X4536" t="s">
        <v>14714</v>
      </c>
      <c r="Y4536">
        <v>44</v>
      </c>
      <c r="Z4536">
        <v>44</v>
      </c>
      <c r="AA4536">
        <v>7</v>
      </c>
      <c r="AB4536">
        <v>7</v>
      </c>
      <c r="AC4536">
        <v>45</v>
      </c>
    </row>
    <row r="4537" spans="1:29">
      <c r="A4537">
        <v>5067</v>
      </c>
      <c r="B4537" t="s">
        <v>806</v>
      </c>
      <c r="C4537" t="s">
        <v>6239</v>
      </c>
      <c r="J4537" t="s">
        <v>1457</v>
      </c>
      <c r="K4537">
        <v>0</v>
      </c>
      <c r="N4537" t="b">
        <v>0</v>
      </c>
      <c r="O4537" t="b">
        <v>1</v>
      </c>
      <c r="P4537" t="b">
        <v>0</v>
      </c>
      <c r="Q4537">
        <v>8</v>
      </c>
      <c r="R4537">
        <v>2</v>
      </c>
      <c r="S4537">
        <v>1</v>
      </c>
      <c r="T4537">
        <v>2</v>
      </c>
      <c r="U4537" t="b">
        <v>1</v>
      </c>
      <c r="V4537" t="s">
        <v>754</v>
      </c>
      <c r="W4537" t="s">
        <v>6086</v>
      </c>
      <c r="X4537" t="s">
        <v>14715</v>
      </c>
      <c r="Y4537">
        <v>44</v>
      </c>
      <c r="Z4537">
        <v>44</v>
      </c>
      <c r="AA4537">
        <v>8</v>
      </c>
      <c r="AB4537">
        <v>8</v>
      </c>
      <c r="AC4537">
        <v>45</v>
      </c>
    </row>
    <row r="4538" spans="1:29">
      <c r="A4538">
        <v>5068</v>
      </c>
      <c r="B4538" t="s">
        <v>806</v>
      </c>
      <c r="C4538" t="s">
        <v>6240</v>
      </c>
      <c r="J4538" t="s">
        <v>1457</v>
      </c>
      <c r="K4538">
        <v>0</v>
      </c>
      <c r="N4538" t="b">
        <v>0</v>
      </c>
      <c r="O4538" t="b">
        <v>1</v>
      </c>
      <c r="P4538" t="b">
        <v>0</v>
      </c>
      <c r="Q4538">
        <v>8</v>
      </c>
      <c r="R4538">
        <v>2</v>
      </c>
      <c r="S4538">
        <v>1</v>
      </c>
      <c r="T4538">
        <v>2</v>
      </c>
      <c r="U4538" t="b">
        <v>1</v>
      </c>
      <c r="V4538" t="s">
        <v>754</v>
      </c>
      <c r="W4538" t="s">
        <v>6086</v>
      </c>
      <c r="X4538" t="s">
        <v>14700</v>
      </c>
      <c r="Y4538">
        <v>45</v>
      </c>
      <c r="Z4538">
        <v>45</v>
      </c>
      <c r="AA4538">
        <v>6</v>
      </c>
      <c r="AB4538">
        <v>6</v>
      </c>
      <c r="AC4538">
        <v>45</v>
      </c>
    </row>
    <row r="4539" spans="1:29">
      <c r="A4539">
        <v>5069</v>
      </c>
      <c r="B4539" t="s">
        <v>806</v>
      </c>
      <c r="C4539" t="s">
        <v>6241</v>
      </c>
      <c r="J4539" t="s">
        <v>1457</v>
      </c>
      <c r="K4539">
        <v>0</v>
      </c>
      <c r="N4539" t="b">
        <v>0</v>
      </c>
      <c r="O4539" t="b">
        <v>1</v>
      </c>
      <c r="P4539" t="b">
        <v>0</v>
      </c>
      <c r="Q4539">
        <v>8</v>
      </c>
      <c r="R4539">
        <v>2</v>
      </c>
      <c r="S4539">
        <v>1</v>
      </c>
      <c r="T4539">
        <v>2</v>
      </c>
      <c r="U4539" t="b">
        <v>1</v>
      </c>
      <c r="V4539" t="s">
        <v>754</v>
      </c>
      <c r="W4539" t="s">
        <v>6086</v>
      </c>
      <c r="X4539" t="s">
        <v>14716</v>
      </c>
      <c r="Y4539">
        <v>45</v>
      </c>
      <c r="Z4539">
        <v>45</v>
      </c>
      <c r="AA4539">
        <v>7</v>
      </c>
      <c r="AB4539">
        <v>7</v>
      </c>
      <c r="AC4539">
        <v>45</v>
      </c>
    </row>
    <row r="4540" spans="1:29">
      <c r="A4540">
        <v>5070</v>
      </c>
      <c r="B4540" t="s">
        <v>806</v>
      </c>
      <c r="C4540" t="s">
        <v>6242</v>
      </c>
      <c r="J4540" t="s">
        <v>1457</v>
      </c>
      <c r="K4540">
        <v>0</v>
      </c>
      <c r="N4540" t="b">
        <v>0</v>
      </c>
      <c r="O4540" t="b">
        <v>1</v>
      </c>
      <c r="P4540" t="b">
        <v>0</v>
      </c>
      <c r="Q4540">
        <v>8</v>
      </c>
      <c r="R4540">
        <v>2</v>
      </c>
      <c r="S4540">
        <v>1</v>
      </c>
      <c r="T4540">
        <v>2</v>
      </c>
      <c r="U4540" t="b">
        <v>1</v>
      </c>
      <c r="V4540" t="s">
        <v>754</v>
      </c>
      <c r="W4540" t="s">
        <v>6086</v>
      </c>
      <c r="X4540" t="s">
        <v>14717</v>
      </c>
      <c r="Y4540">
        <v>45</v>
      </c>
      <c r="Z4540">
        <v>45</v>
      </c>
      <c r="AA4540">
        <v>8</v>
      </c>
      <c r="AB4540">
        <v>8</v>
      </c>
      <c r="AC4540">
        <v>45</v>
      </c>
    </row>
    <row r="4541" spans="1:29">
      <c r="A4541">
        <v>5071</v>
      </c>
      <c r="B4541" t="s">
        <v>806</v>
      </c>
      <c r="C4541" t="s">
        <v>6243</v>
      </c>
      <c r="J4541" t="s">
        <v>1457</v>
      </c>
      <c r="K4541">
        <v>0</v>
      </c>
      <c r="N4541" t="b">
        <v>0</v>
      </c>
      <c r="O4541" t="b">
        <v>1</v>
      </c>
      <c r="P4541" t="b">
        <v>0</v>
      </c>
      <c r="Q4541">
        <v>8</v>
      </c>
      <c r="R4541">
        <v>2</v>
      </c>
      <c r="S4541">
        <v>1</v>
      </c>
      <c r="T4541">
        <v>2</v>
      </c>
      <c r="U4541" t="b">
        <v>1</v>
      </c>
      <c r="V4541" t="s">
        <v>754</v>
      </c>
      <c r="W4541" t="s">
        <v>6086</v>
      </c>
      <c r="X4541" t="s">
        <v>14702</v>
      </c>
      <c r="Y4541">
        <v>46</v>
      </c>
      <c r="Z4541">
        <v>46</v>
      </c>
      <c r="AA4541">
        <v>6</v>
      </c>
      <c r="AB4541">
        <v>6</v>
      </c>
      <c r="AC4541">
        <v>45</v>
      </c>
    </row>
    <row r="4542" spans="1:29">
      <c r="A4542">
        <v>5072</v>
      </c>
      <c r="B4542" t="s">
        <v>806</v>
      </c>
      <c r="C4542" t="s">
        <v>6244</v>
      </c>
      <c r="J4542" t="s">
        <v>1457</v>
      </c>
      <c r="K4542">
        <v>0</v>
      </c>
      <c r="N4542" t="b">
        <v>0</v>
      </c>
      <c r="O4542" t="b">
        <v>1</v>
      </c>
      <c r="P4542" t="b">
        <v>0</v>
      </c>
      <c r="Q4542">
        <v>8</v>
      </c>
      <c r="R4542">
        <v>2</v>
      </c>
      <c r="S4542">
        <v>1</v>
      </c>
      <c r="T4542">
        <v>2</v>
      </c>
      <c r="U4542" t="b">
        <v>1</v>
      </c>
      <c r="V4542" t="s">
        <v>754</v>
      </c>
      <c r="W4542" t="s">
        <v>6086</v>
      </c>
      <c r="X4542" t="s">
        <v>14718</v>
      </c>
      <c r="Y4542">
        <v>46</v>
      </c>
      <c r="Z4542">
        <v>46</v>
      </c>
      <c r="AA4542">
        <v>7</v>
      </c>
      <c r="AB4542">
        <v>7</v>
      </c>
      <c r="AC4542">
        <v>45</v>
      </c>
    </row>
    <row r="4543" spans="1:29">
      <c r="A4543">
        <v>5073</v>
      </c>
      <c r="B4543" t="s">
        <v>806</v>
      </c>
      <c r="C4543" t="s">
        <v>6245</v>
      </c>
      <c r="J4543" t="s">
        <v>1457</v>
      </c>
      <c r="K4543">
        <v>0</v>
      </c>
      <c r="N4543" t="b">
        <v>0</v>
      </c>
      <c r="O4543" t="b">
        <v>1</v>
      </c>
      <c r="P4543" t="b">
        <v>0</v>
      </c>
      <c r="Q4543">
        <v>8</v>
      </c>
      <c r="R4543">
        <v>2</v>
      </c>
      <c r="S4543">
        <v>1</v>
      </c>
      <c r="T4543">
        <v>2</v>
      </c>
      <c r="U4543" t="b">
        <v>1</v>
      </c>
      <c r="V4543" t="s">
        <v>754</v>
      </c>
      <c r="W4543" t="s">
        <v>6086</v>
      </c>
      <c r="X4543" t="s">
        <v>14719</v>
      </c>
      <c r="Y4543">
        <v>46</v>
      </c>
      <c r="Z4543">
        <v>46</v>
      </c>
      <c r="AA4543">
        <v>8</v>
      </c>
      <c r="AB4543">
        <v>8</v>
      </c>
      <c r="AC4543">
        <v>45</v>
      </c>
    </row>
    <row r="4544" spans="1:29">
      <c r="A4544">
        <v>5074</v>
      </c>
      <c r="B4544" t="s">
        <v>806</v>
      </c>
      <c r="C4544" t="s">
        <v>6246</v>
      </c>
      <c r="J4544" t="s">
        <v>1457</v>
      </c>
      <c r="K4544">
        <v>0</v>
      </c>
      <c r="N4544" t="b">
        <v>0</v>
      </c>
      <c r="O4544" t="b">
        <v>1</v>
      </c>
      <c r="P4544" t="b">
        <v>0</v>
      </c>
      <c r="Q4544">
        <v>8</v>
      </c>
      <c r="R4544">
        <v>2</v>
      </c>
      <c r="S4544">
        <v>1</v>
      </c>
      <c r="T4544">
        <v>2</v>
      </c>
      <c r="U4544" t="b">
        <v>1</v>
      </c>
      <c r="V4544" t="s">
        <v>754</v>
      </c>
      <c r="W4544" t="s">
        <v>6086</v>
      </c>
      <c r="X4544" t="s">
        <v>14493</v>
      </c>
      <c r="Y4544">
        <v>47</v>
      </c>
      <c r="Z4544">
        <v>47</v>
      </c>
      <c r="AA4544">
        <v>6</v>
      </c>
      <c r="AB4544">
        <v>6</v>
      </c>
      <c r="AC4544">
        <v>45</v>
      </c>
    </row>
    <row r="4545" spans="1:29">
      <c r="A4545">
        <v>5075</v>
      </c>
      <c r="B4545" t="s">
        <v>806</v>
      </c>
      <c r="C4545" t="s">
        <v>6247</v>
      </c>
      <c r="J4545" t="s">
        <v>1457</v>
      </c>
      <c r="K4545">
        <v>0</v>
      </c>
      <c r="N4545" t="b">
        <v>0</v>
      </c>
      <c r="O4545" t="b">
        <v>1</v>
      </c>
      <c r="P4545" t="b">
        <v>0</v>
      </c>
      <c r="Q4545">
        <v>8</v>
      </c>
      <c r="R4545">
        <v>2</v>
      </c>
      <c r="S4545">
        <v>1</v>
      </c>
      <c r="T4545">
        <v>2</v>
      </c>
      <c r="U4545" t="b">
        <v>1</v>
      </c>
      <c r="V4545" t="s">
        <v>754</v>
      </c>
      <c r="W4545" t="s">
        <v>6086</v>
      </c>
      <c r="X4545" t="s">
        <v>14720</v>
      </c>
      <c r="Y4545">
        <v>47</v>
      </c>
      <c r="Z4545">
        <v>47</v>
      </c>
      <c r="AA4545">
        <v>7</v>
      </c>
      <c r="AB4545">
        <v>7</v>
      </c>
      <c r="AC4545">
        <v>45</v>
      </c>
    </row>
    <row r="4546" spans="1:29">
      <c r="A4546">
        <v>5076</v>
      </c>
      <c r="B4546" t="s">
        <v>806</v>
      </c>
      <c r="C4546" t="s">
        <v>6248</v>
      </c>
      <c r="J4546" t="s">
        <v>1457</v>
      </c>
      <c r="K4546">
        <v>0</v>
      </c>
      <c r="N4546" t="b">
        <v>0</v>
      </c>
      <c r="O4546" t="b">
        <v>1</v>
      </c>
      <c r="P4546" t="b">
        <v>0</v>
      </c>
      <c r="Q4546">
        <v>8</v>
      </c>
      <c r="R4546">
        <v>2</v>
      </c>
      <c r="S4546">
        <v>1</v>
      </c>
      <c r="T4546">
        <v>2</v>
      </c>
      <c r="U4546" t="b">
        <v>1</v>
      </c>
      <c r="V4546" t="s">
        <v>754</v>
      </c>
      <c r="W4546" t="s">
        <v>6086</v>
      </c>
      <c r="X4546" t="s">
        <v>14721</v>
      </c>
      <c r="Y4546">
        <v>47</v>
      </c>
      <c r="Z4546">
        <v>47</v>
      </c>
      <c r="AA4546">
        <v>8</v>
      </c>
      <c r="AB4546">
        <v>8</v>
      </c>
      <c r="AC4546">
        <v>45</v>
      </c>
    </row>
    <row r="4547" spans="1:29">
      <c r="A4547">
        <v>5077</v>
      </c>
      <c r="B4547" t="s">
        <v>806</v>
      </c>
      <c r="C4547" t="s">
        <v>6249</v>
      </c>
      <c r="J4547" t="s">
        <v>1449</v>
      </c>
      <c r="K4547">
        <v>0</v>
      </c>
      <c r="N4547" t="b">
        <v>1</v>
      </c>
      <c r="O4547" t="b">
        <v>0</v>
      </c>
      <c r="P4547" t="b">
        <v>0</v>
      </c>
      <c r="Q4547">
        <v>8</v>
      </c>
      <c r="R4547">
        <v>1</v>
      </c>
      <c r="S4547">
        <v>1</v>
      </c>
      <c r="T4547">
        <v>2</v>
      </c>
      <c r="U4547" t="b">
        <v>1</v>
      </c>
      <c r="V4547" t="s">
        <v>754</v>
      </c>
      <c r="W4547" t="s">
        <v>6086</v>
      </c>
      <c r="X4547" t="s">
        <v>15304</v>
      </c>
      <c r="Y4547">
        <v>48</v>
      </c>
      <c r="Z4547">
        <v>48</v>
      </c>
      <c r="AA4547">
        <v>2</v>
      </c>
      <c r="AB4547">
        <v>2</v>
      </c>
      <c r="AC4547">
        <v>45</v>
      </c>
    </row>
    <row r="4548" spans="1:29">
      <c r="A4548">
        <v>5078</v>
      </c>
      <c r="B4548" t="s">
        <v>806</v>
      </c>
      <c r="C4548" t="s">
        <v>6250</v>
      </c>
      <c r="J4548" t="s">
        <v>1449</v>
      </c>
      <c r="K4548">
        <v>0</v>
      </c>
      <c r="N4548" t="b">
        <v>1</v>
      </c>
      <c r="O4548" t="b">
        <v>0</v>
      </c>
      <c r="P4548" t="b">
        <v>0</v>
      </c>
      <c r="Q4548">
        <v>8</v>
      </c>
      <c r="R4548">
        <v>1</v>
      </c>
      <c r="S4548">
        <v>1</v>
      </c>
      <c r="T4548">
        <v>2</v>
      </c>
      <c r="U4548" t="b">
        <v>1</v>
      </c>
      <c r="V4548" t="s">
        <v>754</v>
      </c>
      <c r="W4548" t="s">
        <v>6086</v>
      </c>
      <c r="X4548" t="s">
        <v>15305</v>
      </c>
      <c r="Y4548">
        <v>49</v>
      </c>
      <c r="Z4548">
        <v>49</v>
      </c>
      <c r="AA4548">
        <v>2</v>
      </c>
      <c r="AB4548">
        <v>2</v>
      </c>
      <c r="AC4548">
        <v>45</v>
      </c>
    </row>
    <row r="4549" spans="1:29">
      <c r="A4549">
        <v>5079</v>
      </c>
      <c r="B4549" t="s">
        <v>806</v>
      </c>
      <c r="C4549" t="s">
        <v>6251</v>
      </c>
      <c r="J4549" t="s">
        <v>1449</v>
      </c>
      <c r="K4549">
        <v>0</v>
      </c>
      <c r="N4549" t="b">
        <v>1</v>
      </c>
      <c r="O4549" t="b">
        <v>0</v>
      </c>
      <c r="P4549" t="b">
        <v>0</v>
      </c>
      <c r="Q4549">
        <v>8</v>
      </c>
      <c r="R4549">
        <v>1</v>
      </c>
      <c r="S4549">
        <v>1</v>
      </c>
      <c r="T4549">
        <v>2</v>
      </c>
      <c r="U4549" t="b">
        <v>1</v>
      </c>
      <c r="V4549" t="s">
        <v>754</v>
      </c>
      <c r="W4549" t="s">
        <v>6086</v>
      </c>
      <c r="X4549" t="s">
        <v>15306</v>
      </c>
      <c r="Y4549">
        <v>50</v>
      </c>
      <c r="Z4549">
        <v>50</v>
      </c>
      <c r="AA4549">
        <v>2</v>
      </c>
      <c r="AB4549">
        <v>2</v>
      </c>
      <c r="AC4549">
        <v>45</v>
      </c>
    </row>
    <row r="4550" spans="1:29">
      <c r="A4550">
        <v>5080</v>
      </c>
      <c r="B4550" t="s">
        <v>806</v>
      </c>
      <c r="C4550" t="s">
        <v>6252</v>
      </c>
      <c r="J4550" t="s">
        <v>1449</v>
      </c>
      <c r="K4550">
        <v>0</v>
      </c>
      <c r="N4550" t="b">
        <v>1</v>
      </c>
      <c r="O4550" t="b">
        <v>0</v>
      </c>
      <c r="P4550" t="b">
        <v>0</v>
      </c>
      <c r="Q4550">
        <v>8</v>
      </c>
      <c r="R4550">
        <v>1</v>
      </c>
      <c r="S4550">
        <v>1</v>
      </c>
      <c r="T4550">
        <v>2</v>
      </c>
      <c r="U4550" t="b">
        <v>1</v>
      </c>
      <c r="V4550" t="s">
        <v>754</v>
      </c>
      <c r="W4550" t="s">
        <v>6086</v>
      </c>
      <c r="X4550" t="s">
        <v>15307</v>
      </c>
      <c r="Y4550">
        <v>51</v>
      </c>
      <c r="Z4550">
        <v>51</v>
      </c>
      <c r="AA4550">
        <v>2</v>
      </c>
      <c r="AB4550">
        <v>2</v>
      </c>
      <c r="AC4550">
        <v>45</v>
      </c>
    </row>
    <row r="4551" spans="1:29">
      <c r="A4551">
        <v>5081</v>
      </c>
      <c r="B4551" t="s">
        <v>806</v>
      </c>
      <c r="C4551" t="s">
        <v>6253</v>
      </c>
      <c r="J4551" t="s">
        <v>1449</v>
      </c>
      <c r="K4551">
        <v>0</v>
      </c>
      <c r="N4551" t="b">
        <v>1</v>
      </c>
      <c r="O4551" t="b">
        <v>0</v>
      </c>
      <c r="P4551" t="b">
        <v>0</v>
      </c>
      <c r="Q4551">
        <v>8</v>
      </c>
      <c r="R4551">
        <v>1</v>
      </c>
      <c r="S4551">
        <v>1</v>
      </c>
      <c r="T4551">
        <v>2</v>
      </c>
      <c r="U4551" t="b">
        <v>1</v>
      </c>
      <c r="V4551" t="s">
        <v>754</v>
      </c>
      <c r="W4551" t="s">
        <v>6086</v>
      </c>
      <c r="X4551" t="s">
        <v>15308</v>
      </c>
      <c r="Y4551">
        <v>52</v>
      </c>
      <c r="Z4551">
        <v>52</v>
      </c>
      <c r="AA4551">
        <v>2</v>
      </c>
      <c r="AB4551">
        <v>2</v>
      </c>
      <c r="AC4551">
        <v>45</v>
      </c>
    </row>
    <row r="4552" spans="1:29">
      <c r="A4552">
        <v>5082</v>
      </c>
      <c r="B4552" t="s">
        <v>806</v>
      </c>
      <c r="C4552" t="s">
        <v>6254</v>
      </c>
      <c r="J4552" t="s">
        <v>1449</v>
      </c>
      <c r="K4552">
        <v>0</v>
      </c>
      <c r="N4552" t="b">
        <v>1</v>
      </c>
      <c r="O4552" t="b">
        <v>0</v>
      </c>
      <c r="P4552" t="b">
        <v>0</v>
      </c>
      <c r="Q4552">
        <v>8</v>
      </c>
      <c r="R4552">
        <v>1</v>
      </c>
      <c r="S4552">
        <v>1</v>
      </c>
      <c r="T4552">
        <v>2</v>
      </c>
      <c r="U4552" t="b">
        <v>1</v>
      </c>
      <c r="V4552" t="s">
        <v>754</v>
      </c>
      <c r="W4552" t="s">
        <v>6086</v>
      </c>
      <c r="X4552" t="s">
        <v>15388</v>
      </c>
      <c r="Y4552">
        <v>53</v>
      </c>
      <c r="Z4552">
        <v>53</v>
      </c>
      <c r="AA4552">
        <v>2</v>
      </c>
      <c r="AB4552">
        <v>2</v>
      </c>
      <c r="AC4552">
        <v>45</v>
      </c>
    </row>
    <row r="4553" spans="1:29">
      <c r="A4553">
        <v>5083</v>
      </c>
      <c r="B4553" t="s">
        <v>806</v>
      </c>
      <c r="C4553" t="s">
        <v>6255</v>
      </c>
      <c r="J4553" t="s">
        <v>1457</v>
      </c>
      <c r="K4553">
        <v>0</v>
      </c>
      <c r="N4553" t="b">
        <v>1</v>
      </c>
      <c r="O4553" t="b">
        <v>0</v>
      </c>
      <c r="P4553" t="b">
        <v>0</v>
      </c>
      <c r="Q4553">
        <v>8</v>
      </c>
      <c r="R4553">
        <v>1</v>
      </c>
      <c r="S4553">
        <v>1</v>
      </c>
      <c r="T4553">
        <v>2</v>
      </c>
      <c r="U4553" t="b">
        <v>1</v>
      </c>
      <c r="V4553" t="s">
        <v>754</v>
      </c>
      <c r="W4553" t="s">
        <v>6086</v>
      </c>
      <c r="X4553" t="s">
        <v>14704</v>
      </c>
      <c r="Y4553">
        <v>48</v>
      </c>
      <c r="Z4553">
        <v>48</v>
      </c>
      <c r="AA4553">
        <v>5</v>
      </c>
      <c r="AB4553">
        <v>5</v>
      </c>
      <c r="AC4553">
        <v>45</v>
      </c>
    </row>
    <row r="4554" spans="1:29">
      <c r="A4554">
        <v>5084</v>
      </c>
      <c r="B4554" t="s">
        <v>806</v>
      </c>
      <c r="C4554" t="s">
        <v>6256</v>
      </c>
      <c r="J4554" t="s">
        <v>1457</v>
      </c>
      <c r="K4554">
        <v>0</v>
      </c>
      <c r="N4554" t="b">
        <v>1</v>
      </c>
      <c r="O4554" t="b">
        <v>0</v>
      </c>
      <c r="P4554" t="b">
        <v>0</v>
      </c>
      <c r="Q4554">
        <v>8</v>
      </c>
      <c r="R4554">
        <v>1</v>
      </c>
      <c r="S4554">
        <v>1</v>
      </c>
      <c r="T4554">
        <v>2</v>
      </c>
      <c r="U4554" t="b">
        <v>1</v>
      </c>
      <c r="V4554" t="s">
        <v>754</v>
      </c>
      <c r="W4554" t="s">
        <v>6086</v>
      </c>
      <c r="X4554" t="s">
        <v>14705</v>
      </c>
      <c r="Y4554">
        <v>49</v>
      </c>
      <c r="Z4554">
        <v>49</v>
      </c>
      <c r="AA4554">
        <v>5</v>
      </c>
      <c r="AB4554">
        <v>5</v>
      </c>
      <c r="AC4554">
        <v>45</v>
      </c>
    </row>
    <row r="4555" spans="1:29">
      <c r="A4555">
        <v>5085</v>
      </c>
      <c r="B4555" t="s">
        <v>806</v>
      </c>
      <c r="C4555" t="s">
        <v>6257</v>
      </c>
      <c r="J4555" t="s">
        <v>1457</v>
      </c>
      <c r="K4555">
        <v>0</v>
      </c>
      <c r="N4555" t="b">
        <v>1</v>
      </c>
      <c r="O4555" t="b">
        <v>0</v>
      </c>
      <c r="P4555" t="b">
        <v>0</v>
      </c>
      <c r="Q4555">
        <v>8</v>
      </c>
      <c r="R4555">
        <v>1</v>
      </c>
      <c r="S4555">
        <v>1</v>
      </c>
      <c r="T4555">
        <v>2</v>
      </c>
      <c r="U4555" t="b">
        <v>1</v>
      </c>
      <c r="V4555" t="s">
        <v>754</v>
      </c>
      <c r="W4555" t="s">
        <v>6086</v>
      </c>
      <c r="X4555" t="s">
        <v>14706</v>
      </c>
      <c r="Y4555">
        <v>50</v>
      </c>
      <c r="Z4555">
        <v>50</v>
      </c>
      <c r="AA4555">
        <v>5</v>
      </c>
      <c r="AB4555">
        <v>5</v>
      </c>
      <c r="AC4555">
        <v>45</v>
      </c>
    </row>
    <row r="4556" spans="1:29">
      <c r="A4556">
        <v>5086</v>
      </c>
      <c r="B4556" t="s">
        <v>806</v>
      </c>
      <c r="C4556" t="s">
        <v>6258</v>
      </c>
      <c r="J4556" t="s">
        <v>1457</v>
      </c>
      <c r="K4556">
        <v>0</v>
      </c>
      <c r="N4556" t="b">
        <v>1</v>
      </c>
      <c r="O4556" t="b">
        <v>0</v>
      </c>
      <c r="P4556" t="b">
        <v>0</v>
      </c>
      <c r="Q4556">
        <v>8</v>
      </c>
      <c r="R4556">
        <v>1</v>
      </c>
      <c r="S4556">
        <v>1</v>
      </c>
      <c r="T4556">
        <v>2</v>
      </c>
      <c r="U4556" t="b">
        <v>1</v>
      </c>
      <c r="V4556" t="s">
        <v>754</v>
      </c>
      <c r="W4556" t="s">
        <v>6086</v>
      </c>
      <c r="X4556" t="s">
        <v>14707</v>
      </c>
      <c r="Y4556">
        <v>51</v>
      </c>
      <c r="Z4556">
        <v>51</v>
      </c>
      <c r="AA4556">
        <v>5</v>
      </c>
      <c r="AB4556">
        <v>5</v>
      </c>
      <c r="AC4556">
        <v>45</v>
      </c>
    </row>
    <row r="4557" spans="1:29">
      <c r="A4557">
        <v>5087</v>
      </c>
      <c r="B4557" t="s">
        <v>806</v>
      </c>
      <c r="C4557" t="s">
        <v>6259</v>
      </c>
      <c r="J4557" t="s">
        <v>1457</v>
      </c>
      <c r="K4557">
        <v>0</v>
      </c>
      <c r="N4557" t="b">
        <v>1</v>
      </c>
      <c r="O4557" t="b">
        <v>0</v>
      </c>
      <c r="P4557" t="b">
        <v>0</v>
      </c>
      <c r="Q4557">
        <v>8</v>
      </c>
      <c r="R4557">
        <v>1</v>
      </c>
      <c r="S4557">
        <v>1</v>
      </c>
      <c r="T4557">
        <v>2</v>
      </c>
      <c r="U4557" t="b">
        <v>1</v>
      </c>
      <c r="V4557" t="s">
        <v>754</v>
      </c>
      <c r="W4557" t="s">
        <v>6086</v>
      </c>
      <c r="X4557" t="s">
        <v>14792</v>
      </c>
      <c r="Y4557">
        <v>52</v>
      </c>
      <c r="Z4557">
        <v>52</v>
      </c>
      <c r="AA4557">
        <v>5</v>
      </c>
      <c r="AB4557">
        <v>5</v>
      </c>
      <c r="AC4557">
        <v>45</v>
      </c>
    </row>
    <row r="4558" spans="1:29">
      <c r="A4558">
        <v>5088</v>
      </c>
      <c r="B4558" t="s">
        <v>806</v>
      </c>
      <c r="C4558" t="s">
        <v>6260</v>
      </c>
      <c r="J4558" t="s">
        <v>1457</v>
      </c>
      <c r="K4558">
        <v>0</v>
      </c>
      <c r="N4558" t="b">
        <v>1</v>
      </c>
      <c r="O4558" t="b">
        <v>0</v>
      </c>
      <c r="P4558" t="b">
        <v>0</v>
      </c>
      <c r="Q4558">
        <v>8</v>
      </c>
      <c r="R4558">
        <v>1</v>
      </c>
      <c r="S4558">
        <v>1</v>
      </c>
      <c r="T4558">
        <v>2</v>
      </c>
      <c r="U4558" t="b">
        <v>1</v>
      </c>
      <c r="V4558" t="s">
        <v>754</v>
      </c>
      <c r="W4558" t="s">
        <v>6086</v>
      </c>
      <c r="X4558" t="s">
        <v>14803</v>
      </c>
      <c r="Y4558">
        <v>53</v>
      </c>
      <c r="Z4558">
        <v>53</v>
      </c>
      <c r="AA4558">
        <v>5</v>
      </c>
      <c r="AB4558">
        <v>5</v>
      </c>
      <c r="AC4558">
        <v>45</v>
      </c>
    </row>
    <row r="4559" spans="1:29">
      <c r="A4559">
        <v>5089</v>
      </c>
      <c r="B4559" t="s">
        <v>806</v>
      </c>
      <c r="C4559" t="s">
        <v>6261</v>
      </c>
      <c r="J4559" t="s">
        <v>1457</v>
      </c>
      <c r="K4559">
        <v>0</v>
      </c>
      <c r="N4559" t="b">
        <v>1</v>
      </c>
      <c r="O4559" t="b">
        <v>0</v>
      </c>
      <c r="P4559" t="b">
        <v>0</v>
      </c>
      <c r="Q4559">
        <v>8</v>
      </c>
      <c r="R4559">
        <v>1</v>
      </c>
      <c r="S4559">
        <v>1</v>
      </c>
      <c r="T4559">
        <v>2</v>
      </c>
      <c r="U4559" t="b">
        <v>1</v>
      </c>
      <c r="V4559" t="s">
        <v>754</v>
      </c>
      <c r="W4559" t="s">
        <v>6086</v>
      </c>
      <c r="X4559" t="s">
        <v>14807</v>
      </c>
      <c r="Y4559">
        <v>54</v>
      </c>
      <c r="Z4559">
        <v>54</v>
      </c>
      <c r="AA4559">
        <v>5</v>
      </c>
      <c r="AB4559">
        <v>5</v>
      </c>
      <c r="AC4559">
        <v>45</v>
      </c>
    </row>
    <row r="4560" spans="1:29">
      <c r="A4560">
        <v>5090</v>
      </c>
      <c r="B4560" t="s">
        <v>806</v>
      </c>
      <c r="C4560" t="s">
        <v>6262</v>
      </c>
      <c r="J4560" t="s">
        <v>1457</v>
      </c>
      <c r="K4560">
        <v>0</v>
      </c>
      <c r="N4560" t="b">
        <v>1</v>
      </c>
      <c r="O4560" t="b">
        <v>0</v>
      </c>
      <c r="P4560" t="b">
        <v>0</v>
      </c>
      <c r="Q4560">
        <v>8</v>
      </c>
      <c r="R4560">
        <v>1</v>
      </c>
      <c r="S4560">
        <v>1</v>
      </c>
      <c r="T4560">
        <v>2</v>
      </c>
      <c r="U4560" t="b">
        <v>1</v>
      </c>
      <c r="V4560" t="s">
        <v>754</v>
      </c>
      <c r="W4560" t="s">
        <v>6086</v>
      </c>
      <c r="X4560" t="s">
        <v>15623</v>
      </c>
      <c r="Y4560">
        <v>55</v>
      </c>
      <c r="Z4560">
        <v>55</v>
      </c>
      <c r="AA4560">
        <v>5</v>
      </c>
      <c r="AB4560">
        <v>5</v>
      </c>
      <c r="AC4560">
        <v>45</v>
      </c>
    </row>
    <row r="4561" spans="1:29">
      <c r="A4561">
        <v>5091</v>
      </c>
      <c r="B4561" t="s">
        <v>806</v>
      </c>
      <c r="C4561" t="s">
        <v>6263</v>
      </c>
      <c r="J4561" t="s">
        <v>1457</v>
      </c>
      <c r="K4561">
        <v>0</v>
      </c>
      <c r="N4561" t="b">
        <v>1</v>
      </c>
      <c r="O4561" t="b">
        <v>0</v>
      </c>
      <c r="P4561" t="b">
        <v>0</v>
      </c>
      <c r="Q4561">
        <v>8</v>
      </c>
      <c r="R4561">
        <v>1</v>
      </c>
      <c r="S4561">
        <v>1</v>
      </c>
      <c r="T4561">
        <v>2</v>
      </c>
      <c r="U4561" t="b">
        <v>1</v>
      </c>
      <c r="V4561" t="s">
        <v>754</v>
      </c>
      <c r="W4561" t="s">
        <v>6086</v>
      </c>
      <c r="X4561" t="s">
        <v>14811</v>
      </c>
      <c r="Y4561">
        <v>56</v>
      </c>
      <c r="Z4561">
        <v>56</v>
      </c>
      <c r="AA4561">
        <v>5</v>
      </c>
      <c r="AB4561">
        <v>5</v>
      </c>
      <c r="AC4561">
        <v>45</v>
      </c>
    </row>
    <row r="4562" spans="1:29">
      <c r="A4562">
        <v>5092</v>
      </c>
      <c r="B4562" t="s">
        <v>806</v>
      </c>
      <c r="C4562" t="s">
        <v>6264</v>
      </c>
      <c r="J4562" t="s">
        <v>1457</v>
      </c>
      <c r="K4562">
        <v>0</v>
      </c>
      <c r="N4562" t="b">
        <v>1</v>
      </c>
      <c r="O4562" t="b">
        <v>0</v>
      </c>
      <c r="P4562" t="b">
        <v>0</v>
      </c>
      <c r="Q4562">
        <v>8</v>
      </c>
      <c r="R4562">
        <v>1</v>
      </c>
      <c r="S4562">
        <v>1</v>
      </c>
      <c r="T4562">
        <v>2</v>
      </c>
      <c r="U4562" t="b">
        <v>1</v>
      </c>
      <c r="V4562" t="s">
        <v>754</v>
      </c>
      <c r="W4562" t="s">
        <v>6086</v>
      </c>
      <c r="X4562" t="s">
        <v>14813</v>
      </c>
      <c r="Y4562">
        <v>57</v>
      </c>
      <c r="Z4562">
        <v>57</v>
      </c>
      <c r="AA4562">
        <v>5</v>
      </c>
      <c r="AB4562">
        <v>5</v>
      </c>
      <c r="AC4562">
        <v>45</v>
      </c>
    </row>
    <row r="4563" spans="1:29">
      <c r="A4563">
        <v>5093</v>
      </c>
      <c r="B4563" t="s">
        <v>806</v>
      </c>
      <c r="C4563" t="s">
        <v>6265</v>
      </c>
      <c r="J4563" t="s">
        <v>1457</v>
      </c>
      <c r="K4563">
        <v>0</v>
      </c>
      <c r="N4563" t="b">
        <v>1</v>
      </c>
      <c r="O4563" t="b">
        <v>0</v>
      </c>
      <c r="P4563" t="b">
        <v>0</v>
      </c>
      <c r="Q4563">
        <v>8</v>
      </c>
      <c r="R4563">
        <v>2</v>
      </c>
      <c r="S4563">
        <v>1</v>
      </c>
      <c r="T4563">
        <v>2</v>
      </c>
      <c r="U4563" t="b">
        <v>1</v>
      </c>
      <c r="V4563" t="s">
        <v>754</v>
      </c>
      <c r="W4563" t="s">
        <v>6086</v>
      </c>
      <c r="X4563" t="s">
        <v>14815</v>
      </c>
      <c r="Y4563">
        <v>58</v>
      </c>
      <c r="Z4563">
        <v>58</v>
      </c>
      <c r="AA4563">
        <v>5</v>
      </c>
      <c r="AB4563">
        <v>5</v>
      </c>
      <c r="AC4563">
        <v>45</v>
      </c>
    </row>
    <row r="4564" spans="1:29">
      <c r="A4564">
        <v>5094</v>
      </c>
      <c r="B4564" t="s">
        <v>806</v>
      </c>
      <c r="C4564" t="s">
        <v>6266</v>
      </c>
      <c r="J4564" t="s">
        <v>1457</v>
      </c>
      <c r="K4564">
        <v>0</v>
      </c>
      <c r="N4564" t="b">
        <v>0</v>
      </c>
      <c r="O4564" t="b">
        <v>1</v>
      </c>
      <c r="P4564" t="b">
        <v>0</v>
      </c>
      <c r="Q4564">
        <v>8</v>
      </c>
      <c r="R4564">
        <v>1</v>
      </c>
      <c r="S4564">
        <v>1</v>
      </c>
      <c r="T4564">
        <v>2</v>
      </c>
      <c r="U4564" t="b">
        <v>1</v>
      </c>
      <c r="V4564" t="s">
        <v>754</v>
      </c>
      <c r="W4564" t="s">
        <v>6086</v>
      </c>
      <c r="X4564" t="s">
        <v>14496</v>
      </c>
      <c r="Y4564">
        <v>48</v>
      </c>
      <c r="Z4564">
        <v>48</v>
      </c>
      <c r="AA4564">
        <v>6</v>
      </c>
      <c r="AB4564">
        <v>6</v>
      </c>
      <c r="AC4564">
        <v>45</v>
      </c>
    </row>
    <row r="4565" spans="1:29">
      <c r="A4565">
        <v>5095</v>
      </c>
      <c r="B4565" t="s">
        <v>806</v>
      </c>
      <c r="C4565" t="s">
        <v>6267</v>
      </c>
      <c r="J4565" t="s">
        <v>1457</v>
      </c>
      <c r="K4565">
        <v>0</v>
      </c>
      <c r="N4565" t="b">
        <v>0</v>
      </c>
      <c r="O4565" t="b">
        <v>1</v>
      </c>
      <c r="P4565" t="b">
        <v>0</v>
      </c>
      <c r="Q4565">
        <v>8</v>
      </c>
      <c r="R4565">
        <v>1</v>
      </c>
      <c r="S4565">
        <v>1</v>
      </c>
      <c r="T4565">
        <v>2</v>
      </c>
      <c r="U4565" t="b">
        <v>1</v>
      </c>
      <c r="V4565" t="s">
        <v>754</v>
      </c>
      <c r="W4565" t="s">
        <v>6086</v>
      </c>
      <c r="X4565" t="s">
        <v>14499</v>
      </c>
      <c r="Y4565">
        <v>49</v>
      </c>
      <c r="Z4565">
        <v>49</v>
      </c>
      <c r="AA4565">
        <v>6</v>
      </c>
      <c r="AB4565">
        <v>6</v>
      </c>
      <c r="AC4565">
        <v>45</v>
      </c>
    </row>
    <row r="4566" spans="1:29">
      <c r="A4566">
        <v>5096</v>
      </c>
      <c r="B4566" t="s">
        <v>806</v>
      </c>
      <c r="C4566" t="s">
        <v>6268</v>
      </c>
      <c r="J4566" t="s">
        <v>1457</v>
      </c>
      <c r="K4566">
        <v>0</v>
      </c>
      <c r="N4566" t="b">
        <v>0</v>
      </c>
      <c r="O4566" t="b">
        <v>1</v>
      </c>
      <c r="P4566" t="b">
        <v>0</v>
      </c>
      <c r="Q4566">
        <v>8</v>
      </c>
      <c r="R4566">
        <v>1</v>
      </c>
      <c r="S4566">
        <v>1</v>
      </c>
      <c r="T4566">
        <v>2</v>
      </c>
      <c r="U4566" t="b">
        <v>1</v>
      </c>
      <c r="V4566" t="s">
        <v>754</v>
      </c>
      <c r="W4566" t="s">
        <v>6086</v>
      </c>
      <c r="X4566" t="s">
        <v>14502</v>
      </c>
      <c r="Y4566">
        <v>50</v>
      </c>
      <c r="Z4566">
        <v>50</v>
      </c>
      <c r="AA4566">
        <v>6</v>
      </c>
      <c r="AB4566">
        <v>6</v>
      </c>
      <c r="AC4566">
        <v>45</v>
      </c>
    </row>
    <row r="4567" spans="1:29">
      <c r="A4567">
        <v>5097</v>
      </c>
      <c r="B4567" t="s">
        <v>806</v>
      </c>
      <c r="C4567" t="s">
        <v>6269</v>
      </c>
      <c r="J4567" t="s">
        <v>1457</v>
      </c>
      <c r="K4567">
        <v>0</v>
      </c>
      <c r="N4567" t="b">
        <v>0</v>
      </c>
      <c r="O4567" t="b">
        <v>1</v>
      </c>
      <c r="P4567" t="b">
        <v>0</v>
      </c>
      <c r="Q4567">
        <v>8</v>
      </c>
      <c r="R4567">
        <v>1</v>
      </c>
      <c r="S4567">
        <v>1</v>
      </c>
      <c r="T4567">
        <v>2</v>
      </c>
      <c r="U4567" t="b">
        <v>1</v>
      </c>
      <c r="V4567" t="s">
        <v>754</v>
      </c>
      <c r="W4567" t="s">
        <v>6086</v>
      </c>
      <c r="X4567" t="s">
        <v>14505</v>
      </c>
      <c r="Y4567">
        <v>51</v>
      </c>
      <c r="Z4567">
        <v>51</v>
      </c>
      <c r="AA4567">
        <v>6</v>
      </c>
      <c r="AB4567">
        <v>6</v>
      </c>
      <c r="AC4567">
        <v>45</v>
      </c>
    </row>
    <row r="4568" spans="1:29">
      <c r="A4568">
        <v>5098</v>
      </c>
      <c r="B4568" t="s">
        <v>806</v>
      </c>
      <c r="C4568" t="s">
        <v>6270</v>
      </c>
      <c r="J4568" t="s">
        <v>1457</v>
      </c>
      <c r="K4568">
        <v>0</v>
      </c>
      <c r="N4568" t="b">
        <v>0</v>
      </c>
      <c r="O4568" t="b">
        <v>1</v>
      </c>
      <c r="P4568" t="b">
        <v>0</v>
      </c>
      <c r="Q4568">
        <v>8</v>
      </c>
      <c r="R4568">
        <v>1</v>
      </c>
      <c r="S4568">
        <v>1</v>
      </c>
      <c r="T4568">
        <v>2</v>
      </c>
      <c r="U4568" t="b">
        <v>1</v>
      </c>
      <c r="V4568" t="s">
        <v>754</v>
      </c>
      <c r="W4568" t="s">
        <v>6086</v>
      </c>
      <c r="X4568" t="s">
        <v>14508</v>
      </c>
      <c r="Y4568">
        <v>52</v>
      </c>
      <c r="Z4568">
        <v>52</v>
      </c>
      <c r="AA4568">
        <v>6</v>
      </c>
      <c r="AB4568">
        <v>6</v>
      </c>
      <c r="AC4568">
        <v>45</v>
      </c>
    </row>
    <row r="4569" spans="1:29">
      <c r="A4569">
        <v>5099</v>
      </c>
      <c r="B4569" t="s">
        <v>806</v>
      </c>
      <c r="C4569" t="s">
        <v>6271</v>
      </c>
      <c r="J4569" t="s">
        <v>1457</v>
      </c>
      <c r="K4569">
        <v>0</v>
      </c>
      <c r="N4569" t="b">
        <v>0</v>
      </c>
      <c r="O4569" t="b">
        <v>1</v>
      </c>
      <c r="P4569" t="b">
        <v>0</v>
      </c>
      <c r="Q4569">
        <v>8</v>
      </c>
      <c r="R4569">
        <v>1</v>
      </c>
      <c r="S4569">
        <v>1</v>
      </c>
      <c r="T4569">
        <v>2</v>
      </c>
      <c r="U4569" t="b">
        <v>1</v>
      </c>
      <c r="V4569" t="s">
        <v>754</v>
      </c>
      <c r="W4569" t="s">
        <v>6086</v>
      </c>
      <c r="X4569" t="s">
        <v>14511</v>
      </c>
      <c r="Y4569">
        <v>53</v>
      </c>
      <c r="Z4569">
        <v>53</v>
      </c>
      <c r="AA4569">
        <v>6</v>
      </c>
      <c r="AB4569">
        <v>6</v>
      </c>
      <c r="AC4569">
        <v>45</v>
      </c>
    </row>
    <row r="4570" spans="1:29">
      <c r="A4570">
        <v>5100</v>
      </c>
      <c r="B4570" t="s">
        <v>806</v>
      </c>
      <c r="C4570" t="s">
        <v>6272</v>
      </c>
      <c r="J4570" t="s">
        <v>1457</v>
      </c>
      <c r="K4570">
        <v>0</v>
      </c>
      <c r="N4570" t="b">
        <v>0</v>
      </c>
      <c r="O4570" t="b">
        <v>1</v>
      </c>
      <c r="P4570" t="b">
        <v>0</v>
      </c>
      <c r="Q4570">
        <v>8</v>
      </c>
      <c r="R4570">
        <v>1</v>
      </c>
      <c r="S4570">
        <v>1</v>
      </c>
      <c r="T4570">
        <v>2</v>
      </c>
      <c r="U4570" t="b">
        <v>1</v>
      </c>
      <c r="V4570" t="s">
        <v>754</v>
      </c>
      <c r="W4570" t="s">
        <v>6086</v>
      </c>
      <c r="X4570" t="s">
        <v>14514</v>
      </c>
      <c r="Y4570">
        <v>54</v>
      </c>
      <c r="Z4570">
        <v>54</v>
      </c>
      <c r="AA4570">
        <v>6</v>
      </c>
      <c r="AB4570">
        <v>6</v>
      </c>
      <c r="AC4570">
        <v>45</v>
      </c>
    </row>
    <row r="4571" spans="1:29">
      <c r="A4571">
        <v>5101</v>
      </c>
      <c r="B4571" t="s">
        <v>806</v>
      </c>
      <c r="C4571" t="s">
        <v>6273</v>
      </c>
      <c r="J4571" t="s">
        <v>1457</v>
      </c>
      <c r="K4571">
        <v>0</v>
      </c>
      <c r="N4571" t="b">
        <v>0</v>
      </c>
      <c r="O4571" t="b">
        <v>1</v>
      </c>
      <c r="P4571" t="b">
        <v>0</v>
      </c>
      <c r="Q4571">
        <v>8</v>
      </c>
      <c r="R4571">
        <v>1</v>
      </c>
      <c r="S4571">
        <v>1</v>
      </c>
      <c r="T4571">
        <v>2</v>
      </c>
      <c r="U4571" t="b">
        <v>1</v>
      </c>
      <c r="V4571" t="s">
        <v>754</v>
      </c>
      <c r="W4571" t="s">
        <v>6086</v>
      </c>
      <c r="X4571" t="s">
        <v>14517</v>
      </c>
      <c r="Y4571">
        <v>55</v>
      </c>
      <c r="Z4571">
        <v>55</v>
      </c>
      <c r="AA4571">
        <v>6</v>
      </c>
      <c r="AB4571">
        <v>6</v>
      </c>
      <c r="AC4571">
        <v>45</v>
      </c>
    </row>
    <row r="4572" spans="1:29">
      <c r="A4572">
        <v>5102</v>
      </c>
      <c r="B4572" t="s">
        <v>806</v>
      </c>
      <c r="C4572" t="s">
        <v>6274</v>
      </c>
      <c r="J4572" t="s">
        <v>1457</v>
      </c>
      <c r="K4572">
        <v>0</v>
      </c>
      <c r="N4572" t="b">
        <v>0</v>
      </c>
      <c r="O4572" t="b">
        <v>1</v>
      </c>
      <c r="P4572" t="b">
        <v>0</v>
      </c>
      <c r="Q4572">
        <v>8</v>
      </c>
      <c r="R4572">
        <v>1</v>
      </c>
      <c r="S4572">
        <v>1</v>
      </c>
      <c r="T4572">
        <v>2</v>
      </c>
      <c r="U4572" t="b">
        <v>1</v>
      </c>
      <c r="V4572" t="s">
        <v>754</v>
      </c>
      <c r="W4572" t="s">
        <v>6086</v>
      </c>
      <c r="X4572" t="s">
        <v>14520</v>
      </c>
      <c r="Y4572">
        <v>56</v>
      </c>
      <c r="Z4572">
        <v>56</v>
      </c>
      <c r="AA4572">
        <v>6</v>
      </c>
      <c r="AB4572">
        <v>6</v>
      </c>
      <c r="AC4572">
        <v>45</v>
      </c>
    </row>
    <row r="4573" spans="1:29">
      <c r="A4573">
        <v>5103</v>
      </c>
      <c r="B4573" t="s">
        <v>806</v>
      </c>
      <c r="C4573" t="s">
        <v>6275</v>
      </c>
      <c r="J4573" t="s">
        <v>1457</v>
      </c>
      <c r="K4573">
        <v>0</v>
      </c>
      <c r="N4573" t="b">
        <v>0</v>
      </c>
      <c r="O4573" t="b">
        <v>1</v>
      </c>
      <c r="P4573" t="b">
        <v>0</v>
      </c>
      <c r="Q4573">
        <v>8</v>
      </c>
      <c r="R4573">
        <v>1</v>
      </c>
      <c r="S4573">
        <v>1</v>
      </c>
      <c r="T4573">
        <v>2</v>
      </c>
      <c r="U4573" t="b">
        <v>1</v>
      </c>
      <c r="V4573" t="s">
        <v>754</v>
      </c>
      <c r="W4573" t="s">
        <v>6086</v>
      </c>
      <c r="X4573" t="s">
        <v>14523</v>
      </c>
      <c r="Y4573">
        <v>57</v>
      </c>
      <c r="Z4573">
        <v>57</v>
      </c>
      <c r="AA4573">
        <v>6</v>
      </c>
      <c r="AB4573">
        <v>6</v>
      </c>
      <c r="AC4573">
        <v>45</v>
      </c>
    </row>
    <row r="4574" spans="1:29">
      <c r="A4574">
        <v>5104</v>
      </c>
      <c r="B4574" t="s">
        <v>806</v>
      </c>
      <c r="C4574" t="s">
        <v>6276</v>
      </c>
      <c r="J4574" t="s">
        <v>1457</v>
      </c>
      <c r="K4574">
        <v>0</v>
      </c>
      <c r="N4574" t="b">
        <v>0</v>
      </c>
      <c r="O4574" t="b">
        <v>1</v>
      </c>
      <c r="P4574" t="b">
        <v>0</v>
      </c>
      <c r="Q4574">
        <v>8</v>
      </c>
      <c r="R4574">
        <v>2</v>
      </c>
      <c r="S4574">
        <v>1</v>
      </c>
      <c r="T4574">
        <v>2</v>
      </c>
      <c r="U4574" t="b">
        <v>1</v>
      </c>
      <c r="V4574" t="s">
        <v>754</v>
      </c>
      <c r="W4574" t="s">
        <v>6086</v>
      </c>
      <c r="X4574" t="s">
        <v>14849</v>
      </c>
      <c r="Y4574">
        <v>58</v>
      </c>
      <c r="Z4574">
        <v>58</v>
      </c>
      <c r="AA4574">
        <v>6</v>
      </c>
      <c r="AB4574">
        <v>6</v>
      </c>
      <c r="AC4574">
        <v>45</v>
      </c>
    </row>
    <row r="4575" spans="1:29">
      <c r="A4575">
        <v>5105</v>
      </c>
      <c r="B4575" t="s">
        <v>806</v>
      </c>
      <c r="C4575" t="s">
        <v>6277</v>
      </c>
      <c r="J4575" t="s">
        <v>1457</v>
      </c>
      <c r="K4575">
        <v>0</v>
      </c>
      <c r="N4575" t="b">
        <v>1</v>
      </c>
      <c r="O4575" t="b">
        <v>0</v>
      </c>
      <c r="P4575" t="b">
        <v>0</v>
      </c>
      <c r="Q4575">
        <v>8</v>
      </c>
      <c r="R4575">
        <v>1</v>
      </c>
      <c r="S4575">
        <v>1</v>
      </c>
      <c r="T4575">
        <v>2</v>
      </c>
      <c r="U4575" t="b">
        <v>1</v>
      </c>
      <c r="V4575" t="s">
        <v>754</v>
      </c>
      <c r="W4575" t="s">
        <v>6086</v>
      </c>
      <c r="X4575" t="s">
        <v>14722</v>
      </c>
      <c r="Y4575">
        <v>48</v>
      </c>
      <c r="Z4575">
        <v>48</v>
      </c>
      <c r="AA4575">
        <v>7</v>
      </c>
      <c r="AB4575">
        <v>7</v>
      </c>
      <c r="AC4575">
        <v>45</v>
      </c>
    </row>
    <row r="4576" spans="1:29">
      <c r="A4576">
        <v>5106</v>
      </c>
      <c r="B4576" t="s">
        <v>806</v>
      </c>
      <c r="C4576" t="s">
        <v>6278</v>
      </c>
      <c r="J4576" t="s">
        <v>1457</v>
      </c>
      <c r="K4576">
        <v>0</v>
      </c>
      <c r="N4576" t="b">
        <v>1</v>
      </c>
      <c r="O4576" t="b">
        <v>0</v>
      </c>
      <c r="P4576" t="b">
        <v>0</v>
      </c>
      <c r="Q4576">
        <v>8</v>
      </c>
      <c r="R4576">
        <v>1</v>
      </c>
      <c r="S4576">
        <v>1</v>
      </c>
      <c r="T4576">
        <v>2</v>
      </c>
      <c r="U4576" t="b">
        <v>1</v>
      </c>
      <c r="V4576" t="s">
        <v>754</v>
      </c>
      <c r="W4576" t="s">
        <v>6086</v>
      </c>
      <c r="X4576" t="s">
        <v>14724</v>
      </c>
      <c r="Y4576">
        <v>49</v>
      </c>
      <c r="Z4576">
        <v>49</v>
      </c>
      <c r="AA4576">
        <v>7</v>
      </c>
      <c r="AB4576">
        <v>7</v>
      </c>
      <c r="AC4576">
        <v>45</v>
      </c>
    </row>
    <row r="4577" spans="1:29">
      <c r="A4577">
        <v>5107</v>
      </c>
      <c r="B4577" t="s">
        <v>806</v>
      </c>
      <c r="C4577" t="s">
        <v>6279</v>
      </c>
      <c r="J4577" t="s">
        <v>1457</v>
      </c>
      <c r="K4577">
        <v>0</v>
      </c>
      <c r="N4577" t="b">
        <v>1</v>
      </c>
      <c r="O4577" t="b">
        <v>0</v>
      </c>
      <c r="P4577" t="b">
        <v>0</v>
      </c>
      <c r="Q4577">
        <v>8</v>
      </c>
      <c r="R4577">
        <v>1</v>
      </c>
      <c r="S4577">
        <v>1</v>
      </c>
      <c r="T4577">
        <v>2</v>
      </c>
      <c r="U4577" t="b">
        <v>1</v>
      </c>
      <c r="V4577" t="s">
        <v>754</v>
      </c>
      <c r="W4577" t="s">
        <v>6086</v>
      </c>
      <c r="X4577" t="s">
        <v>14726</v>
      </c>
      <c r="Y4577">
        <v>50</v>
      </c>
      <c r="Z4577">
        <v>50</v>
      </c>
      <c r="AA4577">
        <v>7</v>
      </c>
      <c r="AB4577">
        <v>7</v>
      </c>
      <c r="AC4577">
        <v>45</v>
      </c>
    </row>
    <row r="4578" spans="1:29">
      <c r="A4578">
        <v>5108</v>
      </c>
      <c r="B4578" t="s">
        <v>806</v>
      </c>
      <c r="C4578" t="s">
        <v>6280</v>
      </c>
      <c r="J4578" t="s">
        <v>1457</v>
      </c>
      <c r="K4578">
        <v>0</v>
      </c>
      <c r="N4578" t="b">
        <v>1</v>
      </c>
      <c r="O4578" t="b">
        <v>0</v>
      </c>
      <c r="P4578" t="b">
        <v>0</v>
      </c>
      <c r="Q4578">
        <v>8</v>
      </c>
      <c r="R4578">
        <v>1</v>
      </c>
      <c r="S4578">
        <v>1</v>
      </c>
      <c r="T4578">
        <v>2</v>
      </c>
      <c r="U4578" t="b">
        <v>1</v>
      </c>
      <c r="V4578" t="s">
        <v>754</v>
      </c>
      <c r="W4578" t="s">
        <v>6086</v>
      </c>
      <c r="X4578" t="s">
        <v>14728</v>
      </c>
      <c r="Y4578">
        <v>51</v>
      </c>
      <c r="Z4578">
        <v>51</v>
      </c>
      <c r="AA4578">
        <v>7</v>
      </c>
      <c r="AB4578">
        <v>7</v>
      </c>
      <c r="AC4578">
        <v>45</v>
      </c>
    </row>
    <row r="4579" spans="1:29">
      <c r="A4579">
        <v>5109</v>
      </c>
      <c r="B4579" t="s">
        <v>806</v>
      </c>
      <c r="C4579" t="s">
        <v>6281</v>
      </c>
      <c r="J4579" t="s">
        <v>1457</v>
      </c>
      <c r="K4579">
        <v>0</v>
      </c>
      <c r="N4579" t="b">
        <v>1</v>
      </c>
      <c r="O4579" t="b">
        <v>0</v>
      </c>
      <c r="P4579" t="b">
        <v>0</v>
      </c>
      <c r="Q4579">
        <v>8</v>
      </c>
      <c r="R4579">
        <v>1</v>
      </c>
      <c r="S4579">
        <v>1</v>
      </c>
      <c r="T4579">
        <v>2</v>
      </c>
      <c r="U4579" t="b">
        <v>1</v>
      </c>
      <c r="V4579" t="s">
        <v>754</v>
      </c>
      <c r="W4579" t="s">
        <v>6086</v>
      </c>
      <c r="X4579" t="s">
        <v>14800</v>
      </c>
      <c r="Y4579">
        <v>52</v>
      </c>
      <c r="Z4579">
        <v>52</v>
      </c>
      <c r="AA4579">
        <v>7</v>
      </c>
      <c r="AB4579">
        <v>7</v>
      </c>
      <c r="AC4579">
        <v>45</v>
      </c>
    </row>
    <row r="4580" spans="1:29">
      <c r="A4580">
        <v>5110</v>
      </c>
      <c r="B4580" t="s">
        <v>806</v>
      </c>
      <c r="C4580" t="s">
        <v>6282</v>
      </c>
      <c r="J4580" t="s">
        <v>1457</v>
      </c>
      <c r="K4580">
        <v>0</v>
      </c>
      <c r="N4580" t="b">
        <v>1</v>
      </c>
      <c r="O4580" t="b">
        <v>0</v>
      </c>
      <c r="P4580" t="b">
        <v>0</v>
      </c>
      <c r="Q4580">
        <v>8</v>
      </c>
      <c r="R4580">
        <v>1</v>
      </c>
      <c r="S4580">
        <v>1</v>
      </c>
      <c r="T4580">
        <v>2</v>
      </c>
      <c r="U4580" t="b">
        <v>1</v>
      </c>
      <c r="V4580" t="s">
        <v>754</v>
      </c>
      <c r="W4580" t="s">
        <v>6086</v>
      </c>
      <c r="X4580" t="s">
        <v>14804</v>
      </c>
      <c r="Y4580">
        <v>53</v>
      </c>
      <c r="Z4580">
        <v>53</v>
      </c>
      <c r="AA4580">
        <v>7</v>
      </c>
      <c r="AB4580">
        <v>7</v>
      </c>
      <c r="AC4580">
        <v>45</v>
      </c>
    </row>
    <row r="4581" spans="1:29">
      <c r="A4581">
        <v>5111</v>
      </c>
      <c r="B4581" t="s">
        <v>806</v>
      </c>
      <c r="C4581" t="s">
        <v>6283</v>
      </c>
      <c r="J4581" t="s">
        <v>1457</v>
      </c>
      <c r="K4581">
        <v>0</v>
      </c>
      <c r="N4581" t="b">
        <v>1</v>
      </c>
      <c r="O4581" t="b">
        <v>0</v>
      </c>
      <c r="P4581" t="b">
        <v>0</v>
      </c>
      <c r="Q4581">
        <v>8</v>
      </c>
      <c r="R4581">
        <v>2</v>
      </c>
      <c r="S4581">
        <v>1</v>
      </c>
      <c r="T4581">
        <v>2</v>
      </c>
      <c r="U4581" t="b">
        <v>1</v>
      </c>
      <c r="V4581" t="s">
        <v>754</v>
      </c>
      <c r="W4581" t="s">
        <v>6086</v>
      </c>
      <c r="X4581" t="s">
        <v>14868</v>
      </c>
      <c r="Y4581">
        <v>58</v>
      </c>
      <c r="Z4581">
        <v>58</v>
      </c>
      <c r="AA4581">
        <v>7</v>
      </c>
      <c r="AB4581">
        <v>7</v>
      </c>
      <c r="AC4581">
        <v>45</v>
      </c>
    </row>
    <row r="4582" spans="1:29">
      <c r="A4582">
        <v>5112</v>
      </c>
      <c r="B4582" t="s">
        <v>806</v>
      </c>
      <c r="C4582" t="s">
        <v>6284</v>
      </c>
      <c r="J4582" t="s">
        <v>1457</v>
      </c>
      <c r="K4582">
        <v>0</v>
      </c>
      <c r="N4582" t="b">
        <v>0</v>
      </c>
      <c r="O4582" t="b">
        <v>1</v>
      </c>
      <c r="P4582" t="b">
        <v>0</v>
      </c>
      <c r="Q4582">
        <v>8</v>
      </c>
      <c r="R4582">
        <v>1</v>
      </c>
      <c r="S4582">
        <v>1</v>
      </c>
      <c r="T4582">
        <v>2</v>
      </c>
      <c r="U4582" t="b">
        <v>1</v>
      </c>
      <c r="V4582" t="s">
        <v>754</v>
      </c>
      <c r="W4582" t="s">
        <v>6086</v>
      </c>
      <c r="X4582" t="s">
        <v>14723</v>
      </c>
      <c r="Y4582">
        <v>48</v>
      </c>
      <c r="Z4582">
        <v>48</v>
      </c>
      <c r="AA4582">
        <v>8</v>
      </c>
      <c r="AB4582">
        <v>8</v>
      </c>
      <c r="AC4582">
        <v>45</v>
      </c>
    </row>
    <row r="4583" spans="1:29">
      <c r="A4583">
        <v>5113</v>
      </c>
      <c r="B4583" t="s">
        <v>806</v>
      </c>
      <c r="C4583" t="s">
        <v>6285</v>
      </c>
      <c r="J4583" t="s">
        <v>1457</v>
      </c>
      <c r="K4583">
        <v>0</v>
      </c>
      <c r="N4583" t="b">
        <v>0</v>
      </c>
      <c r="O4583" t="b">
        <v>1</v>
      </c>
      <c r="P4583" t="b">
        <v>0</v>
      </c>
      <c r="Q4583">
        <v>8</v>
      </c>
      <c r="R4583">
        <v>1</v>
      </c>
      <c r="S4583">
        <v>1</v>
      </c>
      <c r="T4583">
        <v>2</v>
      </c>
      <c r="U4583" t="b">
        <v>1</v>
      </c>
      <c r="V4583" t="s">
        <v>754</v>
      </c>
      <c r="W4583" t="s">
        <v>6086</v>
      </c>
      <c r="X4583" t="s">
        <v>14725</v>
      </c>
      <c r="Y4583">
        <v>49</v>
      </c>
      <c r="Z4583">
        <v>49</v>
      </c>
      <c r="AA4583">
        <v>8</v>
      </c>
      <c r="AB4583">
        <v>8</v>
      </c>
      <c r="AC4583">
        <v>45</v>
      </c>
    </row>
    <row r="4584" spans="1:29">
      <c r="A4584">
        <v>5114</v>
      </c>
      <c r="B4584" t="s">
        <v>806</v>
      </c>
      <c r="C4584" t="s">
        <v>6286</v>
      </c>
      <c r="J4584" t="s">
        <v>1457</v>
      </c>
      <c r="K4584">
        <v>0</v>
      </c>
      <c r="N4584" t="b">
        <v>0</v>
      </c>
      <c r="O4584" t="b">
        <v>1</v>
      </c>
      <c r="P4584" t="b">
        <v>0</v>
      </c>
      <c r="Q4584">
        <v>8</v>
      </c>
      <c r="R4584">
        <v>1</v>
      </c>
      <c r="S4584">
        <v>1</v>
      </c>
      <c r="T4584">
        <v>2</v>
      </c>
      <c r="U4584" t="b">
        <v>1</v>
      </c>
      <c r="V4584" t="s">
        <v>754</v>
      </c>
      <c r="W4584" t="s">
        <v>6086</v>
      </c>
      <c r="X4584" t="s">
        <v>14727</v>
      </c>
      <c r="Y4584">
        <v>50</v>
      </c>
      <c r="Z4584">
        <v>50</v>
      </c>
      <c r="AA4584">
        <v>8</v>
      </c>
      <c r="AB4584">
        <v>8</v>
      </c>
      <c r="AC4584">
        <v>45</v>
      </c>
    </row>
    <row r="4585" spans="1:29">
      <c r="A4585">
        <v>5115</v>
      </c>
      <c r="B4585" t="s">
        <v>806</v>
      </c>
      <c r="C4585" t="s">
        <v>6287</v>
      </c>
      <c r="J4585" t="s">
        <v>1457</v>
      </c>
      <c r="K4585">
        <v>0</v>
      </c>
      <c r="N4585" t="b">
        <v>0</v>
      </c>
      <c r="O4585" t="b">
        <v>1</v>
      </c>
      <c r="P4585" t="b">
        <v>0</v>
      </c>
      <c r="Q4585">
        <v>8</v>
      </c>
      <c r="R4585">
        <v>1</v>
      </c>
      <c r="S4585">
        <v>1</v>
      </c>
      <c r="T4585">
        <v>2</v>
      </c>
      <c r="U4585" t="b">
        <v>1</v>
      </c>
      <c r="V4585" t="s">
        <v>754</v>
      </c>
      <c r="W4585" t="s">
        <v>6086</v>
      </c>
      <c r="X4585" t="s">
        <v>14729</v>
      </c>
      <c r="Y4585">
        <v>51</v>
      </c>
      <c r="Z4585">
        <v>51</v>
      </c>
      <c r="AA4585">
        <v>8</v>
      </c>
      <c r="AB4585">
        <v>8</v>
      </c>
      <c r="AC4585">
        <v>45</v>
      </c>
    </row>
    <row r="4586" spans="1:29">
      <c r="A4586">
        <v>5116</v>
      </c>
      <c r="B4586" t="s">
        <v>806</v>
      </c>
      <c r="C4586" t="s">
        <v>6288</v>
      </c>
      <c r="J4586" t="s">
        <v>1457</v>
      </c>
      <c r="K4586">
        <v>0</v>
      </c>
      <c r="N4586" t="b">
        <v>0</v>
      </c>
      <c r="O4586" t="b">
        <v>1</v>
      </c>
      <c r="P4586" t="b">
        <v>0</v>
      </c>
      <c r="Q4586">
        <v>8</v>
      </c>
      <c r="R4586">
        <v>1</v>
      </c>
      <c r="S4586">
        <v>1</v>
      </c>
      <c r="T4586">
        <v>2</v>
      </c>
      <c r="U4586" t="b">
        <v>1</v>
      </c>
      <c r="V4586" t="s">
        <v>754</v>
      </c>
      <c r="W4586" t="s">
        <v>6086</v>
      </c>
      <c r="X4586" t="s">
        <v>14801</v>
      </c>
      <c r="Y4586">
        <v>52</v>
      </c>
      <c r="Z4586">
        <v>52</v>
      </c>
      <c r="AA4586">
        <v>8</v>
      </c>
      <c r="AB4586">
        <v>8</v>
      </c>
      <c r="AC4586">
        <v>45</v>
      </c>
    </row>
    <row r="4587" spans="1:29">
      <c r="A4587">
        <v>5117</v>
      </c>
      <c r="B4587" t="s">
        <v>806</v>
      </c>
      <c r="C4587" t="s">
        <v>6289</v>
      </c>
      <c r="J4587" t="s">
        <v>1457</v>
      </c>
      <c r="K4587">
        <v>0</v>
      </c>
      <c r="N4587" t="b">
        <v>0</v>
      </c>
      <c r="O4587" t="b">
        <v>1</v>
      </c>
      <c r="P4587" t="b">
        <v>0</v>
      </c>
      <c r="Q4587">
        <v>8</v>
      </c>
      <c r="R4587">
        <v>1</v>
      </c>
      <c r="S4587">
        <v>1</v>
      </c>
      <c r="T4587">
        <v>2</v>
      </c>
      <c r="U4587" t="b">
        <v>1</v>
      </c>
      <c r="V4587" t="s">
        <v>754</v>
      </c>
      <c r="W4587" t="s">
        <v>6086</v>
      </c>
      <c r="X4587" t="s">
        <v>14805</v>
      </c>
      <c r="Y4587">
        <v>53</v>
      </c>
      <c r="Z4587">
        <v>53</v>
      </c>
      <c r="AA4587">
        <v>8</v>
      </c>
      <c r="AB4587">
        <v>8</v>
      </c>
      <c r="AC4587">
        <v>45</v>
      </c>
    </row>
    <row r="4588" spans="1:29">
      <c r="A4588">
        <v>5118</v>
      </c>
      <c r="B4588" t="s">
        <v>806</v>
      </c>
      <c r="C4588" t="s">
        <v>6290</v>
      </c>
      <c r="J4588" t="s">
        <v>1457</v>
      </c>
      <c r="K4588">
        <v>0</v>
      </c>
      <c r="N4588" t="b">
        <v>0</v>
      </c>
      <c r="O4588" t="b">
        <v>1</v>
      </c>
      <c r="P4588" t="b">
        <v>0</v>
      </c>
      <c r="Q4588">
        <v>8</v>
      </c>
      <c r="R4588">
        <v>1</v>
      </c>
      <c r="S4588">
        <v>1</v>
      </c>
      <c r="T4588">
        <v>2</v>
      </c>
      <c r="U4588" t="b">
        <v>1</v>
      </c>
      <c r="V4588" t="s">
        <v>754</v>
      </c>
      <c r="W4588" t="s">
        <v>6086</v>
      </c>
      <c r="X4588" t="s">
        <v>14809</v>
      </c>
      <c r="Y4588">
        <v>54</v>
      </c>
      <c r="Z4588">
        <v>54</v>
      </c>
      <c r="AA4588">
        <v>8</v>
      </c>
      <c r="AB4588">
        <v>8</v>
      </c>
      <c r="AC4588">
        <v>45</v>
      </c>
    </row>
    <row r="4589" spans="1:29">
      <c r="A4589">
        <v>5119</v>
      </c>
      <c r="B4589" t="s">
        <v>806</v>
      </c>
      <c r="C4589" t="s">
        <v>6291</v>
      </c>
      <c r="J4589" t="s">
        <v>1457</v>
      </c>
      <c r="K4589">
        <v>0</v>
      </c>
      <c r="N4589" t="b">
        <v>0</v>
      </c>
      <c r="O4589" t="b">
        <v>1</v>
      </c>
      <c r="P4589" t="b">
        <v>0</v>
      </c>
      <c r="Q4589">
        <v>8</v>
      </c>
      <c r="R4589">
        <v>1</v>
      </c>
      <c r="S4589">
        <v>1</v>
      </c>
      <c r="T4589">
        <v>2</v>
      </c>
      <c r="U4589" t="b">
        <v>1</v>
      </c>
      <c r="V4589" t="s">
        <v>754</v>
      </c>
      <c r="W4589" t="s">
        <v>6086</v>
      </c>
      <c r="X4589" t="s">
        <v>15440</v>
      </c>
      <c r="Y4589">
        <v>55</v>
      </c>
      <c r="Z4589">
        <v>55</v>
      </c>
      <c r="AA4589">
        <v>8</v>
      </c>
      <c r="AB4589">
        <v>8</v>
      </c>
      <c r="AC4589">
        <v>45</v>
      </c>
    </row>
    <row r="4590" spans="1:29">
      <c r="A4590">
        <v>5120</v>
      </c>
      <c r="B4590" t="s">
        <v>806</v>
      </c>
      <c r="C4590" t="s">
        <v>6292</v>
      </c>
      <c r="J4590" t="s">
        <v>1457</v>
      </c>
      <c r="K4590">
        <v>0</v>
      </c>
      <c r="N4590" t="b">
        <v>0</v>
      </c>
      <c r="O4590" t="b">
        <v>1</v>
      </c>
      <c r="P4590" t="b">
        <v>0</v>
      </c>
      <c r="Q4590">
        <v>8</v>
      </c>
      <c r="R4590">
        <v>1</v>
      </c>
      <c r="S4590">
        <v>1</v>
      </c>
      <c r="T4590">
        <v>2</v>
      </c>
      <c r="U4590" t="b">
        <v>1</v>
      </c>
      <c r="V4590" t="s">
        <v>754</v>
      </c>
      <c r="W4590" t="s">
        <v>6086</v>
      </c>
      <c r="X4590" t="s">
        <v>14887</v>
      </c>
      <c r="Y4590">
        <v>56</v>
      </c>
      <c r="Z4590">
        <v>56</v>
      </c>
      <c r="AA4590">
        <v>8</v>
      </c>
      <c r="AB4590">
        <v>8</v>
      </c>
      <c r="AC4590">
        <v>45</v>
      </c>
    </row>
    <row r="4591" spans="1:29">
      <c r="A4591">
        <v>5121</v>
      </c>
      <c r="B4591" t="s">
        <v>806</v>
      </c>
      <c r="C4591" t="s">
        <v>6293</v>
      </c>
      <c r="J4591" t="s">
        <v>1457</v>
      </c>
      <c r="K4591">
        <v>0</v>
      </c>
      <c r="N4591" t="b">
        <v>0</v>
      </c>
      <c r="O4591" t="b">
        <v>1</v>
      </c>
      <c r="P4591" t="b">
        <v>0</v>
      </c>
      <c r="Q4591">
        <v>8</v>
      </c>
      <c r="R4591">
        <v>1</v>
      </c>
      <c r="S4591">
        <v>1</v>
      </c>
      <c r="T4591">
        <v>2</v>
      </c>
      <c r="U4591" t="b">
        <v>1</v>
      </c>
      <c r="V4591" t="s">
        <v>754</v>
      </c>
      <c r="W4591" t="s">
        <v>6086</v>
      </c>
      <c r="X4591" t="s">
        <v>14888</v>
      </c>
      <c r="Y4591">
        <v>57</v>
      </c>
      <c r="Z4591">
        <v>57</v>
      </c>
      <c r="AA4591">
        <v>8</v>
      </c>
      <c r="AB4591">
        <v>8</v>
      </c>
      <c r="AC4591">
        <v>45</v>
      </c>
    </row>
    <row r="4592" spans="1:29">
      <c r="A4592">
        <v>5122</v>
      </c>
      <c r="B4592" t="s">
        <v>806</v>
      </c>
      <c r="C4592" t="s">
        <v>6294</v>
      </c>
      <c r="J4592" t="s">
        <v>1457</v>
      </c>
      <c r="K4592">
        <v>0</v>
      </c>
      <c r="N4592" t="b">
        <v>0</v>
      </c>
      <c r="O4592" t="b">
        <v>1</v>
      </c>
      <c r="P4592" t="b">
        <v>0</v>
      </c>
      <c r="Q4592">
        <v>8</v>
      </c>
      <c r="R4592">
        <v>2</v>
      </c>
      <c r="S4592">
        <v>1</v>
      </c>
      <c r="T4592">
        <v>2</v>
      </c>
      <c r="U4592" t="b">
        <v>1</v>
      </c>
      <c r="V4592" t="s">
        <v>754</v>
      </c>
      <c r="W4592" t="s">
        <v>6086</v>
      </c>
      <c r="X4592" t="s">
        <v>14889</v>
      </c>
      <c r="Y4592">
        <v>58</v>
      </c>
      <c r="Z4592">
        <v>58</v>
      </c>
      <c r="AA4592">
        <v>8</v>
      </c>
      <c r="AB4592">
        <v>8</v>
      </c>
      <c r="AC4592">
        <v>45</v>
      </c>
    </row>
    <row r="4593" spans="1:29">
      <c r="A4593">
        <v>5123</v>
      </c>
      <c r="B4593" t="s">
        <v>806</v>
      </c>
      <c r="C4593" t="s">
        <v>6295</v>
      </c>
      <c r="J4593" t="s">
        <v>1457</v>
      </c>
      <c r="K4593">
        <v>0</v>
      </c>
      <c r="N4593" t="b">
        <v>0</v>
      </c>
      <c r="O4593" t="b">
        <v>1</v>
      </c>
      <c r="P4593" t="b">
        <v>0</v>
      </c>
      <c r="Q4593">
        <v>8</v>
      </c>
      <c r="R4593">
        <v>1</v>
      </c>
      <c r="S4593">
        <v>1</v>
      </c>
      <c r="T4593">
        <v>2</v>
      </c>
      <c r="U4593" t="b">
        <v>1</v>
      </c>
      <c r="V4593" t="s">
        <v>754</v>
      </c>
      <c r="W4593" t="s">
        <v>6086</v>
      </c>
      <c r="X4593" t="s">
        <v>14808</v>
      </c>
      <c r="Y4593">
        <v>54</v>
      </c>
      <c r="Z4593">
        <v>54</v>
      </c>
      <c r="AA4593">
        <v>7</v>
      </c>
      <c r="AB4593">
        <v>7</v>
      </c>
      <c r="AC4593">
        <v>45</v>
      </c>
    </row>
    <row r="4594" spans="1:29">
      <c r="A4594">
        <v>5124</v>
      </c>
      <c r="B4594" t="s">
        <v>806</v>
      </c>
      <c r="C4594" t="s">
        <v>6296</v>
      </c>
      <c r="J4594" t="s">
        <v>1457</v>
      </c>
      <c r="K4594">
        <v>0</v>
      </c>
      <c r="N4594" t="b">
        <v>0</v>
      </c>
      <c r="O4594" t="b">
        <v>1</v>
      </c>
      <c r="P4594" t="b">
        <v>0</v>
      </c>
      <c r="Q4594">
        <v>8</v>
      </c>
      <c r="R4594">
        <v>1</v>
      </c>
      <c r="S4594">
        <v>1</v>
      </c>
      <c r="T4594">
        <v>2</v>
      </c>
      <c r="U4594" t="b">
        <v>1</v>
      </c>
      <c r="V4594" t="s">
        <v>754</v>
      </c>
      <c r="W4594" t="s">
        <v>6086</v>
      </c>
      <c r="X4594" t="s">
        <v>15624</v>
      </c>
      <c r="Y4594">
        <v>55</v>
      </c>
      <c r="Z4594">
        <v>55</v>
      </c>
      <c r="AA4594">
        <v>7</v>
      </c>
      <c r="AB4594">
        <v>7</v>
      </c>
      <c r="AC4594">
        <v>45</v>
      </c>
    </row>
    <row r="4595" spans="1:29">
      <c r="A4595">
        <v>5125</v>
      </c>
      <c r="B4595" t="s">
        <v>806</v>
      </c>
      <c r="C4595" t="s">
        <v>6297</v>
      </c>
      <c r="J4595" t="s">
        <v>1457</v>
      </c>
      <c r="K4595">
        <v>0</v>
      </c>
      <c r="N4595" t="b">
        <v>0</v>
      </c>
      <c r="O4595" t="b">
        <v>1</v>
      </c>
      <c r="P4595" t="b">
        <v>0</v>
      </c>
      <c r="Q4595">
        <v>8</v>
      </c>
      <c r="R4595">
        <v>1</v>
      </c>
      <c r="S4595">
        <v>1</v>
      </c>
      <c r="T4595">
        <v>2</v>
      </c>
      <c r="U4595" t="b">
        <v>1</v>
      </c>
      <c r="V4595" t="s">
        <v>754</v>
      </c>
      <c r="W4595" t="s">
        <v>6086</v>
      </c>
      <c r="X4595" t="s">
        <v>14866</v>
      </c>
      <c r="Y4595">
        <v>56</v>
      </c>
      <c r="Z4595">
        <v>56</v>
      </c>
      <c r="AA4595">
        <v>7</v>
      </c>
      <c r="AB4595">
        <v>7</v>
      </c>
      <c r="AC4595">
        <v>45</v>
      </c>
    </row>
    <row r="4596" spans="1:29">
      <c r="A4596">
        <v>5126</v>
      </c>
      <c r="B4596" t="s">
        <v>806</v>
      </c>
      <c r="C4596" t="s">
        <v>6298</v>
      </c>
      <c r="J4596" t="s">
        <v>1457</v>
      </c>
      <c r="K4596">
        <v>0</v>
      </c>
      <c r="N4596" t="b">
        <v>0</v>
      </c>
      <c r="O4596" t="b">
        <v>1</v>
      </c>
      <c r="P4596" t="b">
        <v>0</v>
      </c>
      <c r="Q4596">
        <v>8</v>
      </c>
      <c r="R4596">
        <v>1</v>
      </c>
      <c r="S4596">
        <v>1</v>
      </c>
      <c r="T4596">
        <v>2</v>
      </c>
      <c r="U4596" t="b">
        <v>1</v>
      </c>
      <c r="V4596" t="s">
        <v>754</v>
      </c>
      <c r="W4596" t="s">
        <v>6086</v>
      </c>
      <c r="X4596" t="s">
        <v>14867</v>
      </c>
      <c r="Y4596">
        <v>57</v>
      </c>
      <c r="Z4596">
        <v>57</v>
      </c>
      <c r="AA4596">
        <v>7</v>
      </c>
      <c r="AB4596">
        <v>7</v>
      </c>
      <c r="AC4596">
        <v>45</v>
      </c>
    </row>
    <row r="4597" spans="1:29">
      <c r="A4597">
        <v>5127</v>
      </c>
      <c r="B4597" t="s">
        <v>806</v>
      </c>
      <c r="C4597" t="s">
        <v>6299</v>
      </c>
      <c r="J4597" t="s">
        <v>1457</v>
      </c>
      <c r="K4597">
        <v>0</v>
      </c>
      <c r="N4597" t="b">
        <v>0</v>
      </c>
      <c r="O4597" t="b">
        <v>1</v>
      </c>
      <c r="P4597" t="b">
        <v>0</v>
      </c>
      <c r="Q4597">
        <v>8</v>
      </c>
      <c r="R4597">
        <v>1</v>
      </c>
      <c r="S4597">
        <v>1</v>
      </c>
      <c r="T4597">
        <v>2</v>
      </c>
      <c r="U4597" t="b">
        <v>1</v>
      </c>
      <c r="V4597" t="s">
        <v>754</v>
      </c>
      <c r="W4597" t="s">
        <v>6086</v>
      </c>
      <c r="X4597" t="s">
        <v>14530</v>
      </c>
      <c r="Y4597">
        <v>62</v>
      </c>
      <c r="Z4597">
        <v>62</v>
      </c>
      <c r="AA4597">
        <v>4</v>
      </c>
      <c r="AB4597">
        <v>4</v>
      </c>
      <c r="AC4597">
        <v>45</v>
      </c>
    </row>
    <row r="4598" spans="1:29">
      <c r="A4598">
        <v>5128</v>
      </c>
      <c r="B4598" t="s">
        <v>806</v>
      </c>
      <c r="C4598" t="s">
        <v>6300</v>
      </c>
      <c r="J4598" t="s">
        <v>1457</v>
      </c>
      <c r="K4598">
        <v>0</v>
      </c>
      <c r="N4598" t="b">
        <v>0</v>
      </c>
      <c r="O4598" t="b">
        <v>1</v>
      </c>
      <c r="P4598" t="b">
        <v>0</v>
      </c>
      <c r="Q4598">
        <v>8</v>
      </c>
      <c r="R4598">
        <v>1</v>
      </c>
      <c r="S4598">
        <v>1</v>
      </c>
      <c r="T4598">
        <v>2</v>
      </c>
      <c r="U4598" t="b">
        <v>1</v>
      </c>
      <c r="V4598" t="s">
        <v>754</v>
      </c>
      <c r="W4598" t="s">
        <v>6086</v>
      </c>
      <c r="X4598" t="s">
        <v>14821</v>
      </c>
      <c r="Y4598">
        <v>62</v>
      </c>
      <c r="Z4598">
        <v>62</v>
      </c>
      <c r="AA4598">
        <v>5</v>
      </c>
      <c r="AB4598">
        <v>5</v>
      </c>
      <c r="AC4598">
        <v>45</v>
      </c>
    </row>
    <row r="4599" spans="1:29">
      <c r="A4599">
        <v>5129</v>
      </c>
      <c r="B4599" t="s">
        <v>806</v>
      </c>
      <c r="C4599" t="s">
        <v>6301</v>
      </c>
      <c r="J4599" t="s">
        <v>1457</v>
      </c>
      <c r="K4599">
        <v>0</v>
      </c>
      <c r="N4599" t="b">
        <v>0</v>
      </c>
      <c r="O4599" t="b">
        <v>1</v>
      </c>
      <c r="P4599" t="b">
        <v>0</v>
      </c>
      <c r="Q4599">
        <v>8</v>
      </c>
      <c r="R4599">
        <v>1</v>
      </c>
      <c r="S4599">
        <v>1</v>
      </c>
      <c r="T4599">
        <v>2</v>
      </c>
      <c r="U4599" t="b">
        <v>1</v>
      </c>
      <c r="V4599" t="s">
        <v>754</v>
      </c>
      <c r="W4599" t="s">
        <v>6086</v>
      </c>
      <c r="X4599" t="s">
        <v>14852</v>
      </c>
      <c r="Y4599">
        <v>62</v>
      </c>
      <c r="Z4599">
        <v>62</v>
      </c>
      <c r="AA4599">
        <v>6</v>
      </c>
      <c r="AB4599">
        <v>6</v>
      </c>
      <c r="AC4599">
        <v>45</v>
      </c>
    </row>
    <row r="4600" spans="1:29">
      <c r="A4600">
        <v>5130</v>
      </c>
      <c r="B4600" t="s">
        <v>806</v>
      </c>
      <c r="C4600" t="s">
        <v>6302</v>
      </c>
      <c r="J4600" t="s">
        <v>1457</v>
      </c>
      <c r="K4600">
        <v>0</v>
      </c>
      <c r="N4600" t="b">
        <v>0</v>
      </c>
      <c r="O4600" t="b">
        <v>1</v>
      </c>
      <c r="P4600" t="b">
        <v>0</v>
      </c>
      <c r="Q4600">
        <v>8</v>
      </c>
      <c r="R4600">
        <v>1</v>
      </c>
      <c r="S4600">
        <v>1</v>
      </c>
      <c r="T4600">
        <v>2</v>
      </c>
      <c r="U4600" t="b">
        <v>1</v>
      </c>
      <c r="V4600" t="s">
        <v>754</v>
      </c>
      <c r="W4600" t="s">
        <v>6086</v>
      </c>
      <c r="X4600" t="s">
        <v>14872</v>
      </c>
      <c r="Y4600">
        <v>62</v>
      </c>
      <c r="Z4600">
        <v>62</v>
      </c>
      <c r="AA4600">
        <v>7</v>
      </c>
      <c r="AB4600">
        <v>7</v>
      </c>
      <c r="AC4600">
        <v>45</v>
      </c>
    </row>
    <row r="4601" spans="1:29">
      <c r="A4601">
        <v>5131</v>
      </c>
      <c r="B4601" t="s">
        <v>806</v>
      </c>
      <c r="C4601" t="s">
        <v>6303</v>
      </c>
      <c r="J4601" t="s">
        <v>1457</v>
      </c>
      <c r="K4601">
        <v>0</v>
      </c>
      <c r="N4601" t="b">
        <v>0</v>
      </c>
      <c r="O4601" t="b">
        <v>1</v>
      </c>
      <c r="P4601" t="b">
        <v>0</v>
      </c>
      <c r="Q4601">
        <v>8</v>
      </c>
      <c r="R4601">
        <v>1</v>
      </c>
      <c r="S4601">
        <v>1</v>
      </c>
      <c r="T4601">
        <v>2</v>
      </c>
      <c r="U4601" t="b">
        <v>1</v>
      </c>
      <c r="V4601" t="s">
        <v>754</v>
      </c>
      <c r="W4601" t="s">
        <v>6086</v>
      </c>
      <c r="X4601" t="s">
        <v>14893</v>
      </c>
      <c r="Y4601">
        <v>62</v>
      </c>
      <c r="Z4601">
        <v>62</v>
      </c>
      <c r="AA4601">
        <v>8</v>
      </c>
      <c r="AB4601">
        <v>8</v>
      </c>
      <c r="AC4601">
        <v>45</v>
      </c>
    </row>
    <row r="4602" spans="1:29">
      <c r="A4602">
        <v>5132</v>
      </c>
      <c r="B4602" t="s">
        <v>1516</v>
      </c>
      <c r="C4602" t="s">
        <v>6304</v>
      </c>
      <c r="D4602" t="s">
        <v>6305</v>
      </c>
      <c r="E4602" t="s">
        <v>1111</v>
      </c>
      <c r="U4602" t="b">
        <v>1</v>
      </c>
      <c r="V4602" t="s">
        <v>1111</v>
      </c>
      <c r="W4602" t="s">
        <v>6306</v>
      </c>
      <c r="X4602" t="s">
        <v>15295</v>
      </c>
      <c r="Y4602">
        <v>12</v>
      </c>
      <c r="Z4602">
        <v>36</v>
      </c>
      <c r="AA4602">
        <v>2</v>
      </c>
      <c r="AB4602">
        <v>9</v>
      </c>
      <c r="AC4602">
        <v>46</v>
      </c>
    </row>
    <row r="4603" spans="1:29">
      <c r="A4603">
        <v>5133</v>
      </c>
      <c r="B4603" t="s">
        <v>828</v>
      </c>
      <c r="C4603" t="s">
        <v>6307</v>
      </c>
      <c r="U4603" t="b">
        <v>1</v>
      </c>
      <c r="V4603" t="s">
        <v>1111</v>
      </c>
      <c r="W4603" t="s">
        <v>6306</v>
      </c>
      <c r="X4603" t="s">
        <v>15296</v>
      </c>
      <c r="Y4603">
        <v>12</v>
      </c>
      <c r="Z4603">
        <v>36</v>
      </c>
      <c r="AA4603">
        <v>2</v>
      </c>
      <c r="AB4603">
        <v>8</v>
      </c>
      <c r="AC4603">
        <v>46</v>
      </c>
    </row>
    <row r="4604" spans="1:29">
      <c r="A4604">
        <v>5134</v>
      </c>
      <c r="B4604" t="s">
        <v>1521</v>
      </c>
      <c r="C4604" t="s">
        <v>6308</v>
      </c>
      <c r="U4604" t="b">
        <v>1</v>
      </c>
      <c r="V4604" t="s">
        <v>1111</v>
      </c>
      <c r="W4604" t="s">
        <v>6306</v>
      </c>
      <c r="X4604" t="s">
        <v>15297</v>
      </c>
      <c r="Y4604">
        <v>13</v>
      </c>
      <c r="Z4604">
        <v>36</v>
      </c>
      <c r="AA4604">
        <v>2</v>
      </c>
      <c r="AB4604">
        <v>9</v>
      </c>
      <c r="AC4604">
        <v>46</v>
      </c>
    </row>
    <row r="4605" spans="1:29">
      <c r="A4605">
        <v>5135</v>
      </c>
      <c r="B4605" t="s">
        <v>806</v>
      </c>
      <c r="C4605" t="s">
        <v>6309</v>
      </c>
      <c r="J4605" t="s">
        <v>1449</v>
      </c>
      <c r="K4605">
        <v>0</v>
      </c>
      <c r="N4605" t="b">
        <v>1</v>
      </c>
      <c r="O4605" t="b">
        <v>0</v>
      </c>
      <c r="P4605" t="b">
        <v>0</v>
      </c>
      <c r="Q4605">
        <v>8</v>
      </c>
      <c r="R4605">
        <v>1</v>
      </c>
      <c r="S4605">
        <v>1</v>
      </c>
      <c r="T4605">
        <v>2</v>
      </c>
      <c r="U4605" t="b">
        <v>1</v>
      </c>
      <c r="V4605" t="s">
        <v>1111</v>
      </c>
      <c r="W4605" t="s">
        <v>6306</v>
      </c>
      <c r="X4605" t="s">
        <v>14656</v>
      </c>
      <c r="Y4605">
        <v>16</v>
      </c>
      <c r="Z4605">
        <v>16</v>
      </c>
      <c r="AA4605">
        <v>2</v>
      </c>
      <c r="AB4605">
        <v>2</v>
      </c>
      <c r="AC4605">
        <v>46</v>
      </c>
    </row>
    <row r="4606" spans="1:29">
      <c r="A4606">
        <v>5136</v>
      </c>
      <c r="B4606" t="s">
        <v>806</v>
      </c>
      <c r="C4606" t="s">
        <v>6310</v>
      </c>
      <c r="J4606" t="s">
        <v>1449</v>
      </c>
      <c r="K4606">
        <v>0</v>
      </c>
      <c r="N4606" t="b">
        <v>1</v>
      </c>
      <c r="O4606" t="b">
        <v>0</v>
      </c>
      <c r="P4606" t="b">
        <v>0</v>
      </c>
      <c r="Q4606">
        <v>8</v>
      </c>
      <c r="R4606">
        <v>1</v>
      </c>
      <c r="S4606">
        <v>1</v>
      </c>
      <c r="T4606">
        <v>2</v>
      </c>
      <c r="U4606" t="b">
        <v>1</v>
      </c>
      <c r="V4606" t="s">
        <v>1111</v>
      </c>
      <c r="W4606" t="s">
        <v>6306</v>
      </c>
      <c r="X4606" t="s">
        <v>14627</v>
      </c>
      <c r="Y4606">
        <v>16</v>
      </c>
      <c r="Z4606">
        <v>16</v>
      </c>
      <c r="AA4606">
        <v>3</v>
      </c>
      <c r="AB4606">
        <v>3</v>
      </c>
      <c r="AC4606">
        <v>46</v>
      </c>
    </row>
    <row r="4607" spans="1:29">
      <c r="A4607">
        <v>5137</v>
      </c>
      <c r="B4607" t="s">
        <v>806</v>
      </c>
      <c r="C4607" t="s">
        <v>6311</v>
      </c>
      <c r="J4607" t="s">
        <v>1449</v>
      </c>
      <c r="K4607">
        <v>0</v>
      </c>
      <c r="N4607" t="b">
        <v>1</v>
      </c>
      <c r="O4607" t="b">
        <v>0</v>
      </c>
      <c r="P4607" t="b">
        <v>0</v>
      </c>
      <c r="Q4607">
        <v>8</v>
      </c>
      <c r="R4607">
        <v>1</v>
      </c>
      <c r="S4607">
        <v>1</v>
      </c>
      <c r="T4607">
        <v>2</v>
      </c>
      <c r="U4607" t="b">
        <v>1</v>
      </c>
      <c r="V4607" t="s">
        <v>1111</v>
      </c>
      <c r="W4607" t="s">
        <v>6306</v>
      </c>
      <c r="X4607" t="s">
        <v>14657</v>
      </c>
      <c r="Y4607">
        <v>17</v>
      </c>
      <c r="Z4607">
        <v>17</v>
      </c>
      <c r="AA4607">
        <v>2</v>
      </c>
      <c r="AB4607">
        <v>2</v>
      </c>
      <c r="AC4607">
        <v>46</v>
      </c>
    </row>
    <row r="4608" spans="1:29">
      <c r="A4608">
        <v>5138</v>
      </c>
      <c r="B4608" t="s">
        <v>806</v>
      </c>
      <c r="C4608" t="s">
        <v>6312</v>
      </c>
      <c r="J4608" t="s">
        <v>1449</v>
      </c>
      <c r="K4608">
        <v>0</v>
      </c>
      <c r="N4608" t="b">
        <v>1</v>
      </c>
      <c r="O4608" t="b">
        <v>0</v>
      </c>
      <c r="P4608" t="b">
        <v>0</v>
      </c>
      <c r="Q4608">
        <v>8</v>
      </c>
      <c r="R4608">
        <v>1</v>
      </c>
      <c r="S4608">
        <v>1</v>
      </c>
      <c r="T4608">
        <v>2</v>
      </c>
      <c r="U4608" t="b">
        <v>1</v>
      </c>
      <c r="V4608" t="s">
        <v>1111</v>
      </c>
      <c r="W4608" t="s">
        <v>6306</v>
      </c>
      <c r="X4608" t="s">
        <v>14629</v>
      </c>
      <c r="Y4608">
        <v>17</v>
      </c>
      <c r="Z4608">
        <v>17</v>
      </c>
      <c r="AA4608">
        <v>3</v>
      </c>
      <c r="AB4608">
        <v>3</v>
      </c>
      <c r="AC4608">
        <v>46</v>
      </c>
    </row>
    <row r="4609" spans="1:29">
      <c r="A4609">
        <v>5139</v>
      </c>
      <c r="B4609" t="s">
        <v>806</v>
      </c>
      <c r="C4609" t="s">
        <v>6313</v>
      </c>
      <c r="J4609" t="s">
        <v>1449</v>
      </c>
      <c r="K4609">
        <v>0</v>
      </c>
      <c r="N4609" t="b">
        <v>1</v>
      </c>
      <c r="O4609" t="b">
        <v>0</v>
      </c>
      <c r="P4609" t="b">
        <v>0</v>
      </c>
      <c r="Q4609">
        <v>8</v>
      </c>
      <c r="R4609">
        <v>1</v>
      </c>
      <c r="S4609">
        <v>1</v>
      </c>
      <c r="T4609">
        <v>2</v>
      </c>
      <c r="U4609" t="b">
        <v>1</v>
      </c>
      <c r="V4609" t="s">
        <v>1111</v>
      </c>
      <c r="W4609" t="s">
        <v>6306</v>
      </c>
      <c r="X4609" t="s">
        <v>14658</v>
      </c>
      <c r="Y4609">
        <v>18</v>
      </c>
      <c r="Z4609">
        <v>18</v>
      </c>
      <c r="AA4609">
        <v>2</v>
      </c>
      <c r="AB4609">
        <v>2</v>
      </c>
      <c r="AC4609">
        <v>46</v>
      </c>
    </row>
    <row r="4610" spans="1:29">
      <c r="A4610">
        <v>5140</v>
      </c>
      <c r="B4610" t="s">
        <v>806</v>
      </c>
      <c r="C4610" t="s">
        <v>6314</v>
      </c>
      <c r="J4610" t="s">
        <v>1449</v>
      </c>
      <c r="K4610">
        <v>0</v>
      </c>
      <c r="N4610" t="b">
        <v>1</v>
      </c>
      <c r="O4610" t="b">
        <v>0</v>
      </c>
      <c r="P4610" t="b">
        <v>0</v>
      </c>
      <c r="Q4610">
        <v>8</v>
      </c>
      <c r="R4610">
        <v>1</v>
      </c>
      <c r="S4610">
        <v>1</v>
      </c>
      <c r="T4610">
        <v>2</v>
      </c>
      <c r="U4610" t="b">
        <v>1</v>
      </c>
      <c r="V4610" t="s">
        <v>1111</v>
      </c>
      <c r="W4610" t="s">
        <v>6306</v>
      </c>
      <c r="X4610" t="s">
        <v>14632</v>
      </c>
      <c r="Y4610">
        <v>18</v>
      </c>
      <c r="Z4610">
        <v>18</v>
      </c>
      <c r="AA4610">
        <v>3</v>
      </c>
      <c r="AB4610">
        <v>3</v>
      </c>
      <c r="AC4610">
        <v>46</v>
      </c>
    </row>
    <row r="4611" spans="1:29">
      <c r="A4611">
        <v>5141</v>
      </c>
      <c r="B4611" t="s">
        <v>806</v>
      </c>
      <c r="C4611" t="s">
        <v>6315</v>
      </c>
      <c r="J4611" t="s">
        <v>1449</v>
      </c>
      <c r="K4611">
        <v>0</v>
      </c>
      <c r="N4611" t="b">
        <v>1</v>
      </c>
      <c r="O4611" t="b">
        <v>0</v>
      </c>
      <c r="P4611" t="b">
        <v>0</v>
      </c>
      <c r="Q4611">
        <v>8</v>
      </c>
      <c r="R4611">
        <v>1</v>
      </c>
      <c r="S4611">
        <v>1</v>
      </c>
      <c r="T4611">
        <v>2</v>
      </c>
      <c r="U4611" t="b">
        <v>1</v>
      </c>
      <c r="V4611" t="s">
        <v>1111</v>
      </c>
      <c r="W4611" t="s">
        <v>6306</v>
      </c>
      <c r="X4611" t="s">
        <v>14659</v>
      </c>
      <c r="Y4611">
        <v>19</v>
      </c>
      <c r="Z4611">
        <v>19</v>
      </c>
      <c r="AA4611">
        <v>2</v>
      </c>
      <c r="AB4611">
        <v>2</v>
      </c>
      <c r="AC4611">
        <v>46</v>
      </c>
    </row>
    <row r="4612" spans="1:29">
      <c r="A4612">
        <v>5142</v>
      </c>
      <c r="B4612" t="s">
        <v>806</v>
      </c>
      <c r="C4612" t="s">
        <v>6316</v>
      </c>
      <c r="J4612" t="s">
        <v>1449</v>
      </c>
      <c r="K4612">
        <v>0</v>
      </c>
      <c r="N4612" t="b">
        <v>1</v>
      </c>
      <c r="O4612" t="b">
        <v>0</v>
      </c>
      <c r="P4612" t="b">
        <v>0</v>
      </c>
      <c r="Q4612">
        <v>8</v>
      </c>
      <c r="R4612">
        <v>1</v>
      </c>
      <c r="S4612">
        <v>1</v>
      </c>
      <c r="T4612">
        <v>2</v>
      </c>
      <c r="U4612" t="b">
        <v>1</v>
      </c>
      <c r="V4612" t="s">
        <v>1111</v>
      </c>
      <c r="W4612" t="s">
        <v>6306</v>
      </c>
      <c r="X4612" t="s">
        <v>14460</v>
      </c>
      <c r="Y4612">
        <v>19</v>
      </c>
      <c r="Z4612">
        <v>19</v>
      </c>
      <c r="AA4612">
        <v>3</v>
      </c>
      <c r="AB4612">
        <v>3</v>
      </c>
      <c r="AC4612">
        <v>46</v>
      </c>
    </row>
    <row r="4613" spans="1:29">
      <c r="A4613">
        <v>5143</v>
      </c>
      <c r="B4613" t="s">
        <v>806</v>
      </c>
      <c r="C4613" t="s">
        <v>6317</v>
      </c>
      <c r="J4613" t="s">
        <v>1449</v>
      </c>
      <c r="K4613">
        <v>0</v>
      </c>
      <c r="N4613" t="b">
        <v>1</v>
      </c>
      <c r="O4613" t="b">
        <v>0</v>
      </c>
      <c r="P4613" t="b">
        <v>0</v>
      </c>
      <c r="Q4613">
        <v>8</v>
      </c>
      <c r="R4613">
        <v>1</v>
      </c>
      <c r="S4613">
        <v>1</v>
      </c>
      <c r="T4613">
        <v>2</v>
      </c>
      <c r="U4613" t="b">
        <v>1</v>
      </c>
      <c r="V4613" t="s">
        <v>1111</v>
      </c>
      <c r="W4613" t="s">
        <v>6306</v>
      </c>
      <c r="X4613" t="s">
        <v>14660</v>
      </c>
      <c r="Y4613">
        <v>20</v>
      </c>
      <c r="Z4613">
        <v>20</v>
      </c>
      <c r="AA4613">
        <v>2</v>
      </c>
      <c r="AB4613">
        <v>2</v>
      </c>
      <c r="AC4613">
        <v>46</v>
      </c>
    </row>
    <row r="4614" spans="1:29">
      <c r="A4614">
        <v>5144</v>
      </c>
      <c r="B4614" t="s">
        <v>806</v>
      </c>
      <c r="C4614" t="s">
        <v>6318</v>
      </c>
      <c r="J4614" t="s">
        <v>1449</v>
      </c>
      <c r="K4614">
        <v>0</v>
      </c>
      <c r="N4614" t="b">
        <v>1</v>
      </c>
      <c r="O4614" t="b">
        <v>0</v>
      </c>
      <c r="P4614" t="b">
        <v>0</v>
      </c>
      <c r="Q4614">
        <v>8</v>
      </c>
      <c r="R4614">
        <v>1</v>
      </c>
      <c r="S4614">
        <v>1</v>
      </c>
      <c r="T4614">
        <v>2</v>
      </c>
      <c r="U4614" t="b">
        <v>1</v>
      </c>
      <c r="V4614" t="s">
        <v>1111</v>
      </c>
      <c r="W4614" t="s">
        <v>6306</v>
      </c>
      <c r="X4614" t="s">
        <v>14461</v>
      </c>
      <c r="Y4614">
        <v>20</v>
      </c>
      <c r="Z4614">
        <v>20</v>
      </c>
      <c r="AA4614">
        <v>3</v>
      </c>
      <c r="AB4614">
        <v>3</v>
      </c>
      <c r="AC4614">
        <v>46</v>
      </c>
    </row>
    <row r="4615" spans="1:29">
      <c r="A4615">
        <v>5145</v>
      </c>
      <c r="B4615" t="s">
        <v>806</v>
      </c>
      <c r="C4615" t="s">
        <v>6319</v>
      </c>
      <c r="J4615" t="s">
        <v>1449</v>
      </c>
      <c r="K4615">
        <v>0</v>
      </c>
      <c r="N4615" t="b">
        <v>1</v>
      </c>
      <c r="O4615" t="b">
        <v>0</v>
      </c>
      <c r="P4615" t="b">
        <v>0</v>
      </c>
      <c r="Q4615">
        <v>8</v>
      </c>
      <c r="R4615">
        <v>1</v>
      </c>
      <c r="S4615">
        <v>1</v>
      </c>
      <c r="T4615">
        <v>2</v>
      </c>
      <c r="U4615" t="b">
        <v>1</v>
      </c>
      <c r="V4615" t="s">
        <v>1111</v>
      </c>
      <c r="W4615" t="s">
        <v>6306</v>
      </c>
      <c r="X4615" t="s">
        <v>14661</v>
      </c>
      <c r="Y4615">
        <v>21</v>
      </c>
      <c r="Z4615">
        <v>21</v>
      </c>
      <c r="AA4615">
        <v>2</v>
      </c>
      <c r="AB4615">
        <v>2</v>
      </c>
      <c r="AC4615">
        <v>46</v>
      </c>
    </row>
    <row r="4616" spans="1:29">
      <c r="A4616">
        <v>5146</v>
      </c>
      <c r="B4616" t="s">
        <v>806</v>
      </c>
      <c r="C4616" t="s">
        <v>6320</v>
      </c>
      <c r="J4616" t="s">
        <v>1449</v>
      </c>
      <c r="K4616">
        <v>0</v>
      </c>
      <c r="N4616" t="b">
        <v>1</v>
      </c>
      <c r="O4616" t="b">
        <v>0</v>
      </c>
      <c r="P4616" t="b">
        <v>0</v>
      </c>
      <c r="Q4616">
        <v>8</v>
      </c>
      <c r="R4616">
        <v>1</v>
      </c>
      <c r="S4616">
        <v>1</v>
      </c>
      <c r="T4616">
        <v>2</v>
      </c>
      <c r="U4616" t="b">
        <v>1</v>
      </c>
      <c r="V4616" t="s">
        <v>1111</v>
      </c>
      <c r="W4616" t="s">
        <v>6306</v>
      </c>
      <c r="X4616" t="s">
        <v>14662</v>
      </c>
      <c r="Y4616">
        <v>22</v>
      </c>
      <c r="Z4616">
        <v>22</v>
      </c>
      <c r="AA4616">
        <v>2</v>
      </c>
      <c r="AB4616">
        <v>2</v>
      </c>
      <c r="AC4616">
        <v>46</v>
      </c>
    </row>
    <row r="4617" spans="1:29">
      <c r="A4617">
        <v>5147</v>
      </c>
      <c r="B4617" t="s">
        <v>806</v>
      </c>
      <c r="C4617" t="s">
        <v>6321</v>
      </c>
      <c r="J4617" t="s">
        <v>1449</v>
      </c>
      <c r="K4617">
        <v>0</v>
      </c>
      <c r="N4617" t="b">
        <v>1</v>
      </c>
      <c r="O4617" t="b">
        <v>0</v>
      </c>
      <c r="P4617" t="b">
        <v>0</v>
      </c>
      <c r="Q4617">
        <v>8</v>
      </c>
      <c r="R4617">
        <v>1</v>
      </c>
      <c r="S4617">
        <v>1</v>
      </c>
      <c r="T4617">
        <v>2</v>
      </c>
      <c r="U4617" t="b">
        <v>1</v>
      </c>
      <c r="V4617" t="s">
        <v>1111</v>
      </c>
      <c r="W4617" t="s">
        <v>6306</v>
      </c>
      <c r="X4617" t="s">
        <v>14663</v>
      </c>
      <c r="Y4617">
        <v>23</v>
      </c>
      <c r="Z4617">
        <v>23</v>
      </c>
      <c r="AA4617">
        <v>2</v>
      </c>
      <c r="AB4617">
        <v>2</v>
      </c>
      <c r="AC4617">
        <v>46</v>
      </c>
    </row>
    <row r="4618" spans="1:29">
      <c r="A4618">
        <v>5148</v>
      </c>
      <c r="B4618" t="s">
        <v>806</v>
      </c>
      <c r="C4618" t="s">
        <v>6322</v>
      </c>
      <c r="J4618" t="s">
        <v>1449</v>
      </c>
      <c r="K4618">
        <v>0</v>
      </c>
      <c r="N4618" t="b">
        <v>1</v>
      </c>
      <c r="O4618" t="b">
        <v>0</v>
      </c>
      <c r="P4618" t="b">
        <v>0</v>
      </c>
      <c r="Q4618">
        <v>8</v>
      </c>
      <c r="R4618">
        <v>1</v>
      </c>
      <c r="S4618">
        <v>1</v>
      </c>
      <c r="T4618">
        <v>2</v>
      </c>
      <c r="U4618" t="b">
        <v>1</v>
      </c>
      <c r="V4618" t="s">
        <v>1111</v>
      </c>
      <c r="W4618" t="s">
        <v>6306</v>
      </c>
      <c r="X4618" t="s">
        <v>14664</v>
      </c>
      <c r="Y4618">
        <v>24</v>
      </c>
      <c r="Z4618">
        <v>24</v>
      </c>
      <c r="AA4618">
        <v>2</v>
      </c>
      <c r="AB4618">
        <v>2</v>
      </c>
      <c r="AC4618">
        <v>46</v>
      </c>
    </row>
    <row r="4619" spans="1:29">
      <c r="A4619">
        <v>5150</v>
      </c>
      <c r="B4619" t="s">
        <v>806</v>
      </c>
      <c r="C4619" t="s">
        <v>6323</v>
      </c>
      <c r="J4619" t="s">
        <v>1457</v>
      </c>
      <c r="K4619">
        <v>0</v>
      </c>
      <c r="N4619" t="b">
        <v>1</v>
      </c>
      <c r="O4619" t="b">
        <v>0</v>
      </c>
      <c r="P4619" t="b">
        <v>0</v>
      </c>
      <c r="Q4619">
        <v>8</v>
      </c>
      <c r="R4619">
        <v>1</v>
      </c>
      <c r="S4619">
        <v>1</v>
      </c>
      <c r="T4619">
        <v>2</v>
      </c>
      <c r="U4619" t="b">
        <v>1</v>
      </c>
      <c r="V4619" t="s">
        <v>1111</v>
      </c>
      <c r="W4619" t="s">
        <v>6306</v>
      </c>
      <c r="X4619" t="s">
        <v>14451</v>
      </c>
      <c r="Y4619">
        <v>16</v>
      </c>
      <c r="Z4619">
        <v>16</v>
      </c>
      <c r="AA4619">
        <v>4</v>
      </c>
      <c r="AB4619">
        <v>4</v>
      </c>
      <c r="AC4619">
        <v>46</v>
      </c>
    </row>
    <row r="4620" spans="1:29">
      <c r="A4620">
        <v>5151</v>
      </c>
      <c r="B4620" t="s">
        <v>806</v>
      </c>
      <c r="C4620" t="s">
        <v>6324</v>
      </c>
      <c r="J4620" t="s">
        <v>1457</v>
      </c>
      <c r="K4620">
        <v>0</v>
      </c>
      <c r="N4620" t="b">
        <v>1</v>
      </c>
      <c r="O4620" t="b">
        <v>0</v>
      </c>
      <c r="P4620" t="b">
        <v>0</v>
      </c>
      <c r="Q4620">
        <v>8</v>
      </c>
      <c r="R4620">
        <v>1</v>
      </c>
      <c r="S4620">
        <v>1</v>
      </c>
      <c r="T4620">
        <v>2</v>
      </c>
      <c r="U4620" t="b">
        <v>1</v>
      </c>
      <c r="V4620" t="s">
        <v>1111</v>
      </c>
      <c r="W4620" t="s">
        <v>6306</v>
      </c>
      <c r="X4620" t="s">
        <v>14628</v>
      </c>
      <c r="Y4620">
        <v>16</v>
      </c>
      <c r="Z4620">
        <v>16</v>
      </c>
      <c r="AA4620">
        <v>5</v>
      </c>
      <c r="AB4620">
        <v>5</v>
      </c>
      <c r="AC4620">
        <v>46</v>
      </c>
    </row>
    <row r="4621" spans="1:29">
      <c r="A4621">
        <v>5152</v>
      </c>
      <c r="B4621" t="s">
        <v>806</v>
      </c>
      <c r="C4621" t="s">
        <v>6325</v>
      </c>
      <c r="J4621" t="s">
        <v>1457</v>
      </c>
      <c r="K4621">
        <v>0</v>
      </c>
      <c r="N4621" t="b">
        <v>1</v>
      </c>
      <c r="O4621" t="b">
        <v>0</v>
      </c>
      <c r="P4621" t="b">
        <v>0</v>
      </c>
      <c r="Q4621">
        <v>8</v>
      </c>
      <c r="R4621">
        <v>1</v>
      </c>
      <c r="S4621">
        <v>1</v>
      </c>
      <c r="T4621">
        <v>2</v>
      </c>
      <c r="U4621" t="b">
        <v>1</v>
      </c>
      <c r="V4621" t="s">
        <v>1111</v>
      </c>
      <c r="W4621" t="s">
        <v>6306</v>
      </c>
      <c r="X4621" t="s">
        <v>14630</v>
      </c>
      <c r="Y4621">
        <v>17</v>
      </c>
      <c r="Z4621">
        <v>17</v>
      </c>
      <c r="AA4621">
        <v>4</v>
      </c>
      <c r="AB4621">
        <v>4</v>
      </c>
      <c r="AC4621">
        <v>46</v>
      </c>
    </row>
    <row r="4622" spans="1:29">
      <c r="A4622">
        <v>5153</v>
      </c>
      <c r="B4622" t="s">
        <v>806</v>
      </c>
      <c r="C4622" t="s">
        <v>6326</v>
      </c>
      <c r="J4622" t="s">
        <v>1457</v>
      </c>
      <c r="K4622">
        <v>0</v>
      </c>
      <c r="N4622" t="b">
        <v>1</v>
      </c>
      <c r="O4622" t="b">
        <v>0</v>
      </c>
      <c r="P4622" t="b">
        <v>0</v>
      </c>
      <c r="Q4622">
        <v>8</v>
      </c>
      <c r="R4622">
        <v>1</v>
      </c>
      <c r="S4622">
        <v>1</v>
      </c>
      <c r="T4622">
        <v>2</v>
      </c>
      <c r="U4622" t="b">
        <v>1</v>
      </c>
      <c r="V4622" t="s">
        <v>1111</v>
      </c>
      <c r="W4622" t="s">
        <v>6306</v>
      </c>
      <c r="X4622" t="s">
        <v>14631</v>
      </c>
      <c r="Y4622">
        <v>17</v>
      </c>
      <c r="Z4622">
        <v>17</v>
      </c>
      <c r="AA4622">
        <v>5</v>
      </c>
      <c r="AB4622">
        <v>5</v>
      </c>
      <c r="AC4622">
        <v>46</v>
      </c>
    </row>
    <row r="4623" spans="1:29">
      <c r="A4623">
        <v>5154</v>
      </c>
      <c r="B4623" t="s">
        <v>806</v>
      </c>
      <c r="C4623" t="s">
        <v>6327</v>
      </c>
      <c r="J4623" t="s">
        <v>1457</v>
      </c>
      <c r="K4623">
        <v>0</v>
      </c>
      <c r="N4623" t="b">
        <v>1</v>
      </c>
      <c r="O4623" t="b">
        <v>0</v>
      </c>
      <c r="P4623" t="b">
        <v>0</v>
      </c>
      <c r="Q4623">
        <v>8</v>
      </c>
      <c r="R4623">
        <v>1</v>
      </c>
      <c r="S4623">
        <v>1</v>
      </c>
      <c r="T4623">
        <v>2</v>
      </c>
      <c r="U4623" t="b">
        <v>1</v>
      </c>
      <c r="V4623" t="s">
        <v>1111</v>
      </c>
      <c r="W4623" t="s">
        <v>6306</v>
      </c>
      <c r="X4623" t="s">
        <v>14633</v>
      </c>
      <c r="Y4623">
        <v>18</v>
      </c>
      <c r="Z4623">
        <v>18</v>
      </c>
      <c r="AA4623">
        <v>4</v>
      </c>
      <c r="AB4623">
        <v>4</v>
      </c>
      <c r="AC4623">
        <v>46</v>
      </c>
    </row>
    <row r="4624" spans="1:29">
      <c r="A4624">
        <v>5155</v>
      </c>
      <c r="B4624" t="s">
        <v>806</v>
      </c>
      <c r="C4624" t="s">
        <v>6328</v>
      </c>
      <c r="J4624" t="s">
        <v>1457</v>
      </c>
      <c r="K4624">
        <v>0</v>
      </c>
      <c r="N4624" t="b">
        <v>1</v>
      </c>
      <c r="O4624" t="b">
        <v>0</v>
      </c>
      <c r="P4624" t="b">
        <v>0</v>
      </c>
      <c r="Q4624">
        <v>8</v>
      </c>
      <c r="R4624">
        <v>1</v>
      </c>
      <c r="S4624">
        <v>1</v>
      </c>
      <c r="T4624">
        <v>2</v>
      </c>
      <c r="U4624" t="b">
        <v>1</v>
      </c>
      <c r="V4624" t="s">
        <v>1111</v>
      </c>
      <c r="W4624" t="s">
        <v>6306</v>
      </c>
      <c r="X4624" t="s">
        <v>14634</v>
      </c>
      <c r="Y4624">
        <v>18</v>
      </c>
      <c r="Z4624">
        <v>18</v>
      </c>
      <c r="AA4624">
        <v>5</v>
      </c>
      <c r="AB4624">
        <v>5</v>
      </c>
      <c r="AC4624">
        <v>46</v>
      </c>
    </row>
    <row r="4625" spans="1:29">
      <c r="A4625">
        <v>5156</v>
      </c>
      <c r="B4625" t="s">
        <v>806</v>
      </c>
      <c r="C4625" t="s">
        <v>6329</v>
      </c>
      <c r="J4625" t="s">
        <v>1457</v>
      </c>
      <c r="K4625">
        <v>0</v>
      </c>
      <c r="N4625" t="b">
        <v>1</v>
      </c>
      <c r="O4625" t="b">
        <v>0</v>
      </c>
      <c r="P4625" t="b">
        <v>0</v>
      </c>
      <c r="Q4625">
        <v>8</v>
      </c>
      <c r="R4625">
        <v>1</v>
      </c>
      <c r="S4625">
        <v>1</v>
      </c>
      <c r="T4625">
        <v>2</v>
      </c>
      <c r="U4625" t="b">
        <v>1</v>
      </c>
      <c r="V4625" t="s">
        <v>1111</v>
      </c>
      <c r="W4625" t="s">
        <v>6306</v>
      </c>
      <c r="X4625" t="s">
        <v>14636</v>
      </c>
      <c r="Y4625">
        <v>19</v>
      </c>
      <c r="Z4625">
        <v>19</v>
      </c>
      <c r="AA4625">
        <v>4</v>
      </c>
      <c r="AB4625">
        <v>4</v>
      </c>
      <c r="AC4625">
        <v>46</v>
      </c>
    </row>
    <row r="4626" spans="1:29">
      <c r="A4626">
        <v>5157</v>
      </c>
      <c r="B4626" t="s">
        <v>806</v>
      </c>
      <c r="C4626" t="s">
        <v>6330</v>
      </c>
      <c r="J4626" t="s">
        <v>1457</v>
      </c>
      <c r="K4626">
        <v>0</v>
      </c>
      <c r="N4626" t="b">
        <v>1</v>
      </c>
      <c r="O4626" t="b">
        <v>0</v>
      </c>
      <c r="P4626" t="b">
        <v>0</v>
      </c>
      <c r="Q4626">
        <v>8</v>
      </c>
      <c r="R4626">
        <v>1</v>
      </c>
      <c r="S4626">
        <v>1</v>
      </c>
      <c r="T4626">
        <v>2</v>
      </c>
      <c r="U4626" t="b">
        <v>1</v>
      </c>
      <c r="V4626" t="s">
        <v>1111</v>
      </c>
      <c r="W4626" t="s">
        <v>6306</v>
      </c>
      <c r="X4626" t="s">
        <v>14637</v>
      </c>
      <c r="Y4626">
        <v>19</v>
      </c>
      <c r="Z4626">
        <v>19</v>
      </c>
      <c r="AA4626">
        <v>5</v>
      </c>
      <c r="AB4626">
        <v>5</v>
      </c>
      <c r="AC4626">
        <v>46</v>
      </c>
    </row>
    <row r="4627" spans="1:29">
      <c r="A4627">
        <v>5158</v>
      </c>
      <c r="B4627" t="s">
        <v>806</v>
      </c>
      <c r="C4627" t="s">
        <v>6331</v>
      </c>
      <c r="J4627" t="s">
        <v>1457</v>
      </c>
      <c r="K4627">
        <v>0</v>
      </c>
      <c r="N4627" t="b">
        <v>1</v>
      </c>
      <c r="O4627" t="b">
        <v>0</v>
      </c>
      <c r="P4627" t="b">
        <v>0</v>
      </c>
      <c r="Q4627">
        <v>8</v>
      </c>
      <c r="R4627">
        <v>1</v>
      </c>
      <c r="S4627">
        <v>1</v>
      </c>
      <c r="T4627">
        <v>2</v>
      </c>
      <c r="U4627" t="b">
        <v>1</v>
      </c>
      <c r="V4627" t="s">
        <v>1111</v>
      </c>
      <c r="W4627" t="s">
        <v>6306</v>
      </c>
      <c r="X4627" t="s">
        <v>14639</v>
      </c>
      <c r="Y4627">
        <v>20</v>
      </c>
      <c r="Z4627">
        <v>20</v>
      </c>
      <c r="AA4627">
        <v>4</v>
      </c>
      <c r="AB4627">
        <v>4</v>
      </c>
      <c r="AC4627">
        <v>46</v>
      </c>
    </row>
    <row r="4628" spans="1:29">
      <c r="A4628">
        <v>5159</v>
      </c>
      <c r="B4628" t="s">
        <v>806</v>
      </c>
      <c r="C4628" t="s">
        <v>6332</v>
      </c>
      <c r="J4628" t="s">
        <v>1457</v>
      </c>
      <c r="K4628">
        <v>0</v>
      </c>
      <c r="N4628" t="b">
        <v>1</v>
      </c>
      <c r="O4628" t="b">
        <v>0</v>
      </c>
      <c r="P4628" t="b">
        <v>0</v>
      </c>
      <c r="Q4628">
        <v>8</v>
      </c>
      <c r="R4628">
        <v>1</v>
      </c>
      <c r="S4628">
        <v>1</v>
      </c>
      <c r="T4628">
        <v>2</v>
      </c>
      <c r="U4628" t="b">
        <v>1</v>
      </c>
      <c r="V4628" t="s">
        <v>1111</v>
      </c>
      <c r="W4628" t="s">
        <v>6306</v>
      </c>
      <c r="X4628" t="s">
        <v>14640</v>
      </c>
      <c r="Y4628">
        <v>20</v>
      </c>
      <c r="Z4628">
        <v>20</v>
      </c>
      <c r="AA4628">
        <v>5</v>
      </c>
      <c r="AB4628">
        <v>5</v>
      </c>
      <c r="AC4628">
        <v>46</v>
      </c>
    </row>
    <row r="4629" spans="1:29">
      <c r="A4629">
        <v>5160</v>
      </c>
      <c r="B4629" t="s">
        <v>806</v>
      </c>
      <c r="C4629" t="s">
        <v>6333</v>
      </c>
      <c r="J4629" t="s">
        <v>1457</v>
      </c>
      <c r="K4629">
        <v>0</v>
      </c>
      <c r="N4629" t="b">
        <v>0</v>
      </c>
      <c r="O4629" t="b">
        <v>1</v>
      </c>
      <c r="P4629" t="b">
        <v>0</v>
      </c>
      <c r="Q4629">
        <v>8</v>
      </c>
      <c r="R4629">
        <v>1</v>
      </c>
      <c r="S4629">
        <v>1</v>
      </c>
      <c r="T4629">
        <v>2</v>
      </c>
      <c r="U4629" t="b">
        <v>1</v>
      </c>
      <c r="V4629" t="s">
        <v>1111</v>
      </c>
      <c r="W4629" t="s">
        <v>6306</v>
      </c>
      <c r="X4629" t="s">
        <v>14554</v>
      </c>
      <c r="Y4629">
        <v>16</v>
      </c>
      <c r="Z4629">
        <v>16</v>
      </c>
      <c r="AA4629">
        <v>6</v>
      </c>
      <c r="AB4629">
        <v>6</v>
      </c>
      <c r="AC4629">
        <v>46</v>
      </c>
    </row>
    <row r="4630" spans="1:29">
      <c r="A4630">
        <v>5161</v>
      </c>
      <c r="B4630" t="s">
        <v>806</v>
      </c>
      <c r="C4630" t="s">
        <v>6334</v>
      </c>
      <c r="J4630" t="s">
        <v>1457</v>
      </c>
      <c r="K4630">
        <v>0</v>
      </c>
      <c r="N4630" t="b">
        <v>0</v>
      </c>
      <c r="O4630" t="b">
        <v>1</v>
      </c>
      <c r="P4630" t="b">
        <v>0</v>
      </c>
      <c r="Q4630">
        <v>8</v>
      </c>
      <c r="R4630">
        <v>1</v>
      </c>
      <c r="S4630">
        <v>1</v>
      </c>
      <c r="T4630">
        <v>2</v>
      </c>
      <c r="U4630" t="b">
        <v>1</v>
      </c>
      <c r="V4630" t="s">
        <v>1111</v>
      </c>
      <c r="W4630" t="s">
        <v>6306</v>
      </c>
      <c r="X4630" t="s">
        <v>14457</v>
      </c>
      <c r="Y4630">
        <v>17</v>
      </c>
      <c r="Z4630">
        <v>17</v>
      </c>
      <c r="AA4630">
        <v>6</v>
      </c>
      <c r="AB4630">
        <v>6</v>
      </c>
      <c r="AC4630">
        <v>46</v>
      </c>
    </row>
    <row r="4631" spans="1:29">
      <c r="A4631">
        <v>5162</v>
      </c>
      <c r="B4631" t="s">
        <v>806</v>
      </c>
      <c r="C4631" t="s">
        <v>6335</v>
      </c>
      <c r="J4631" t="s">
        <v>1457</v>
      </c>
      <c r="K4631">
        <v>0</v>
      </c>
      <c r="N4631" t="b">
        <v>0</v>
      </c>
      <c r="O4631" t="b">
        <v>1</v>
      </c>
      <c r="P4631" t="b">
        <v>0</v>
      </c>
      <c r="Q4631">
        <v>8</v>
      </c>
      <c r="R4631">
        <v>1</v>
      </c>
      <c r="S4631">
        <v>1</v>
      </c>
      <c r="T4631">
        <v>2</v>
      </c>
      <c r="U4631" t="b">
        <v>1</v>
      </c>
      <c r="V4631" t="s">
        <v>1111</v>
      </c>
      <c r="W4631" t="s">
        <v>6306</v>
      </c>
      <c r="X4631" t="s">
        <v>14635</v>
      </c>
      <c r="Y4631">
        <v>18</v>
      </c>
      <c r="Z4631">
        <v>18</v>
      </c>
      <c r="AA4631">
        <v>6</v>
      </c>
      <c r="AB4631">
        <v>6</v>
      </c>
      <c r="AC4631">
        <v>46</v>
      </c>
    </row>
    <row r="4632" spans="1:29">
      <c r="A4632">
        <v>5163</v>
      </c>
      <c r="B4632" t="s">
        <v>806</v>
      </c>
      <c r="C4632" t="s">
        <v>6336</v>
      </c>
      <c r="J4632" t="s">
        <v>1457</v>
      </c>
      <c r="K4632">
        <v>0</v>
      </c>
      <c r="N4632" t="b">
        <v>0</v>
      </c>
      <c r="O4632" t="b">
        <v>1</v>
      </c>
      <c r="P4632" t="b">
        <v>0</v>
      </c>
      <c r="Q4632">
        <v>8</v>
      </c>
      <c r="R4632">
        <v>1</v>
      </c>
      <c r="S4632">
        <v>1</v>
      </c>
      <c r="T4632">
        <v>2</v>
      </c>
      <c r="U4632" t="b">
        <v>1</v>
      </c>
      <c r="V4632" t="s">
        <v>1111</v>
      </c>
      <c r="W4632" t="s">
        <v>6306</v>
      </c>
      <c r="X4632" t="s">
        <v>14638</v>
      </c>
      <c r="Y4632">
        <v>19</v>
      </c>
      <c r="Z4632">
        <v>19</v>
      </c>
      <c r="AA4632">
        <v>6</v>
      </c>
      <c r="AB4632">
        <v>6</v>
      </c>
      <c r="AC4632">
        <v>46</v>
      </c>
    </row>
    <row r="4633" spans="1:29">
      <c r="A4633">
        <v>5164</v>
      </c>
      <c r="B4633" t="s">
        <v>806</v>
      </c>
      <c r="C4633" t="s">
        <v>6337</v>
      </c>
      <c r="J4633" t="s">
        <v>1457</v>
      </c>
      <c r="K4633">
        <v>0</v>
      </c>
      <c r="N4633" t="b">
        <v>0</v>
      </c>
      <c r="O4633" t="b">
        <v>1</v>
      </c>
      <c r="P4633" t="b">
        <v>0</v>
      </c>
      <c r="Q4633">
        <v>8</v>
      </c>
      <c r="R4633">
        <v>1</v>
      </c>
      <c r="S4633">
        <v>1</v>
      </c>
      <c r="T4633">
        <v>2</v>
      </c>
      <c r="U4633" t="b">
        <v>1</v>
      </c>
      <c r="V4633" t="s">
        <v>1111</v>
      </c>
      <c r="W4633" t="s">
        <v>6306</v>
      </c>
      <c r="X4633" t="s">
        <v>14556</v>
      </c>
      <c r="Y4633">
        <v>20</v>
      </c>
      <c r="Z4633">
        <v>20</v>
      </c>
      <c r="AA4633">
        <v>6</v>
      </c>
      <c r="AB4633">
        <v>6</v>
      </c>
      <c r="AC4633">
        <v>46</v>
      </c>
    </row>
    <row r="4634" spans="1:29">
      <c r="A4634">
        <v>5165</v>
      </c>
      <c r="B4634" t="s">
        <v>806</v>
      </c>
      <c r="C4634" t="s">
        <v>6338</v>
      </c>
      <c r="J4634" t="s">
        <v>1457</v>
      </c>
      <c r="K4634">
        <v>0</v>
      </c>
      <c r="N4634" t="b">
        <v>0</v>
      </c>
      <c r="O4634" t="b">
        <v>1</v>
      </c>
      <c r="P4634" t="b">
        <v>0</v>
      </c>
      <c r="Q4634">
        <v>8</v>
      </c>
      <c r="R4634">
        <v>1</v>
      </c>
      <c r="S4634">
        <v>1</v>
      </c>
      <c r="T4634">
        <v>2</v>
      </c>
      <c r="U4634" t="b">
        <v>1</v>
      </c>
      <c r="V4634" t="s">
        <v>1111</v>
      </c>
      <c r="W4634" t="s">
        <v>6306</v>
      </c>
      <c r="X4634" t="s">
        <v>14557</v>
      </c>
      <c r="Y4634">
        <v>21</v>
      </c>
      <c r="Z4634">
        <v>21</v>
      </c>
      <c r="AA4634">
        <v>6</v>
      </c>
      <c r="AB4634">
        <v>6</v>
      </c>
      <c r="AC4634">
        <v>46</v>
      </c>
    </row>
    <row r="4635" spans="1:29">
      <c r="A4635">
        <v>5166</v>
      </c>
      <c r="B4635" t="s">
        <v>806</v>
      </c>
      <c r="C4635" t="s">
        <v>6339</v>
      </c>
      <c r="J4635" t="s">
        <v>1457</v>
      </c>
      <c r="K4635">
        <v>0</v>
      </c>
      <c r="N4635" t="b">
        <v>0</v>
      </c>
      <c r="O4635" t="b">
        <v>1</v>
      </c>
      <c r="P4635" t="b">
        <v>0</v>
      </c>
      <c r="Q4635">
        <v>8</v>
      </c>
      <c r="R4635">
        <v>1</v>
      </c>
      <c r="S4635">
        <v>1</v>
      </c>
      <c r="T4635">
        <v>2</v>
      </c>
      <c r="U4635" t="b">
        <v>1</v>
      </c>
      <c r="V4635" t="s">
        <v>1111</v>
      </c>
      <c r="W4635" t="s">
        <v>6306</v>
      </c>
      <c r="X4635" t="s">
        <v>14558</v>
      </c>
      <c r="Y4635">
        <v>22</v>
      </c>
      <c r="Z4635">
        <v>22</v>
      </c>
      <c r="AA4635">
        <v>6</v>
      </c>
      <c r="AB4635">
        <v>6</v>
      </c>
      <c r="AC4635">
        <v>46</v>
      </c>
    </row>
    <row r="4636" spans="1:29">
      <c r="A4636">
        <v>5167</v>
      </c>
      <c r="B4636" t="s">
        <v>806</v>
      </c>
      <c r="C4636" t="s">
        <v>6340</v>
      </c>
      <c r="J4636" t="s">
        <v>1457</v>
      </c>
      <c r="K4636">
        <v>0</v>
      </c>
      <c r="N4636" t="b">
        <v>0</v>
      </c>
      <c r="O4636" t="b">
        <v>1</v>
      </c>
      <c r="P4636" t="b">
        <v>0</v>
      </c>
      <c r="Q4636">
        <v>8</v>
      </c>
      <c r="R4636">
        <v>1</v>
      </c>
      <c r="S4636">
        <v>1</v>
      </c>
      <c r="T4636">
        <v>2</v>
      </c>
      <c r="U4636" t="b">
        <v>1</v>
      </c>
      <c r="V4636" t="s">
        <v>1111</v>
      </c>
      <c r="W4636" t="s">
        <v>6306</v>
      </c>
      <c r="X4636" t="s">
        <v>14559</v>
      </c>
      <c r="Y4636">
        <v>23</v>
      </c>
      <c r="Z4636">
        <v>23</v>
      </c>
      <c r="AA4636">
        <v>6</v>
      </c>
      <c r="AB4636">
        <v>6</v>
      </c>
      <c r="AC4636">
        <v>46</v>
      </c>
    </row>
    <row r="4637" spans="1:29">
      <c r="A4637">
        <v>5168</v>
      </c>
      <c r="B4637" t="s">
        <v>806</v>
      </c>
      <c r="C4637" t="s">
        <v>6341</v>
      </c>
      <c r="J4637" t="s">
        <v>1457</v>
      </c>
      <c r="K4637">
        <v>0</v>
      </c>
      <c r="N4637" t="b">
        <v>0</v>
      </c>
      <c r="O4637" t="b">
        <v>1</v>
      </c>
      <c r="P4637" t="b">
        <v>0</v>
      </c>
      <c r="Q4637">
        <v>8</v>
      </c>
      <c r="R4637">
        <v>1</v>
      </c>
      <c r="S4637">
        <v>1</v>
      </c>
      <c r="T4637">
        <v>2</v>
      </c>
      <c r="U4637" t="b">
        <v>1</v>
      </c>
      <c r="V4637" t="s">
        <v>1111</v>
      </c>
      <c r="W4637" t="s">
        <v>6306</v>
      </c>
      <c r="X4637" t="s">
        <v>14560</v>
      </c>
      <c r="Y4637">
        <v>24</v>
      </c>
      <c r="Z4637">
        <v>24</v>
      </c>
      <c r="AA4637">
        <v>6</v>
      </c>
      <c r="AB4637">
        <v>6</v>
      </c>
      <c r="AC4637">
        <v>46</v>
      </c>
    </row>
    <row r="4638" spans="1:29">
      <c r="A4638">
        <v>5170</v>
      </c>
      <c r="B4638" t="s">
        <v>806</v>
      </c>
      <c r="C4638" t="s">
        <v>6342</v>
      </c>
      <c r="J4638" t="s">
        <v>1457</v>
      </c>
      <c r="K4638">
        <v>0</v>
      </c>
      <c r="N4638" t="b">
        <v>0</v>
      </c>
      <c r="O4638" t="b">
        <v>1</v>
      </c>
      <c r="P4638" t="b">
        <v>0</v>
      </c>
      <c r="Q4638">
        <v>8</v>
      </c>
      <c r="R4638">
        <v>1</v>
      </c>
      <c r="S4638">
        <v>1</v>
      </c>
      <c r="T4638">
        <v>2</v>
      </c>
      <c r="U4638" t="b">
        <v>1</v>
      </c>
      <c r="V4638" t="s">
        <v>1111</v>
      </c>
      <c r="W4638" t="s">
        <v>6306</v>
      </c>
      <c r="X4638" t="s">
        <v>14668</v>
      </c>
      <c r="Y4638">
        <v>16</v>
      </c>
      <c r="Z4638">
        <v>16</v>
      </c>
      <c r="AA4638">
        <v>7</v>
      </c>
      <c r="AB4638">
        <v>7</v>
      </c>
      <c r="AC4638">
        <v>46</v>
      </c>
    </row>
    <row r="4639" spans="1:29">
      <c r="A4639">
        <v>5171</v>
      </c>
      <c r="B4639" t="s">
        <v>806</v>
      </c>
      <c r="C4639" t="s">
        <v>6343</v>
      </c>
      <c r="J4639" t="s">
        <v>1457</v>
      </c>
      <c r="K4639">
        <v>0</v>
      </c>
      <c r="N4639" t="b">
        <v>1</v>
      </c>
      <c r="O4639" t="b">
        <v>0</v>
      </c>
      <c r="P4639" t="b">
        <v>0</v>
      </c>
      <c r="Q4639">
        <v>8</v>
      </c>
      <c r="R4639">
        <v>1</v>
      </c>
      <c r="S4639">
        <v>1</v>
      </c>
      <c r="T4639">
        <v>2</v>
      </c>
      <c r="U4639" t="b">
        <v>1</v>
      </c>
      <c r="V4639" t="s">
        <v>1111</v>
      </c>
      <c r="W4639" t="s">
        <v>6306</v>
      </c>
      <c r="X4639" t="s">
        <v>14669</v>
      </c>
      <c r="Y4639">
        <v>17</v>
      </c>
      <c r="Z4639">
        <v>17</v>
      </c>
      <c r="AA4639">
        <v>7</v>
      </c>
      <c r="AB4639">
        <v>7</v>
      </c>
      <c r="AC4639">
        <v>46</v>
      </c>
    </row>
    <row r="4640" spans="1:29">
      <c r="A4640">
        <v>5172</v>
      </c>
      <c r="B4640" t="s">
        <v>806</v>
      </c>
      <c r="C4640" t="s">
        <v>6344</v>
      </c>
      <c r="J4640" t="s">
        <v>1457</v>
      </c>
      <c r="K4640">
        <v>0</v>
      </c>
      <c r="N4640" t="b">
        <v>1</v>
      </c>
      <c r="O4640" t="b">
        <v>0</v>
      </c>
      <c r="P4640" t="b">
        <v>0</v>
      </c>
      <c r="Q4640">
        <v>8</v>
      </c>
      <c r="R4640">
        <v>1</v>
      </c>
      <c r="S4640">
        <v>1</v>
      </c>
      <c r="T4640">
        <v>2</v>
      </c>
      <c r="U4640" t="b">
        <v>1</v>
      </c>
      <c r="V4640" t="s">
        <v>1111</v>
      </c>
      <c r="W4640" t="s">
        <v>6306</v>
      </c>
      <c r="X4640" t="s">
        <v>14670</v>
      </c>
      <c r="Y4640">
        <v>18</v>
      </c>
      <c r="Z4640">
        <v>18</v>
      </c>
      <c r="AA4640">
        <v>7</v>
      </c>
      <c r="AB4640">
        <v>7</v>
      </c>
      <c r="AC4640">
        <v>46</v>
      </c>
    </row>
    <row r="4641" spans="1:29">
      <c r="A4641">
        <v>5173</v>
      </c>
      <c r="B4641" t="s">
        <v>806</v>
      </c>
      <c r="C4641" t="s">
        <v>6345</v>
      </c>
      <c r="J4641" t="s">
        <v>1457</v>
      </c>
      <c r="K4641">
        <v>0</v>
      </c>
      <c r="N4641" t="b">
        <v>1</v>
      </c>
      <c r="O4641" t="b">
        <v>0</v>
      </c>
      <c r="P4641" t="b">
        <v>0</v>
      </c>
      <c r="Q4641">
        <v>8</v>
      </c>
      <c r="R4641">
        <v>1</v>
      </c>
      <c r="S4641">
        <v>1</v>
      </c>
      <c r="T4641">
        <v>2</v>
      </c>
      <c r="U4641" t="b">
        <v>1</v>
      </c>
      <c r="V4641" t="s">
        <v>1111</v>
      </c>
      <c r="W4641" t="s">
        <v>6306</v>
      </c>
      <c r="X4641" t="s">
        <v>14671</v>
      </c>
      <c r="Y4641">
        <v>19</v>
      </c>
      <c r="Z4641">
        <v>19</v>
      </c>
      <c r="AA4641">
        <v>7</v>
      </c>
      <c r="AB4641">
        <v>7</v>
      </c>
      <c r="AC4641">
        <v>46</v>
      </c>
    </row>
    <row r="4642" spans="1:29">
      <c r="A4642">
        <v>5174</v>
      </c>
      <c r="B4642" t="s">
        <v>806</v>
      </c>
      <c r="C4642" t="s">
        <v>6346</v>
      </c>
      <c r="J4642" t="s">
        <v>1457</v>
      </c>
      <c r="K4642">
        <v>0</v>
      </c>
      <c r="N4642" t="b">
        <v>1</v>
      </c>
      <c r="O4642" t="b">
        <v>0</v>
      </c>
      <c r="P4642" t="b">
        <v>0</v>
      </c>
      <c r="Q4642">
        <v>8</v>
      </c>
      <c r="R4642">
        <v>1</v>
      </c>
      <c r="S4642">
        <v>1</v>
      </c>
      <c r="T4642">
        <v>2</v>
      </c>
      <c r="U4642" t="b">
        <v>1</v>
      </c>
      <c r="V4642" t="s">
        <v>1111</v>
      </c>
      <c r="W4642" t="s">
        <v>6306</v>
      </c>
      <c r="X4642" t="s">
        <v>14566</v>
      </c>
      <c r="Y4642">
        <v>20</v>
      </c>
      <c r="Z4642">
        <v>20</v>
      </c>
      <c r="AA4642">
        <v>7</v>
      </c>
      <c r="AB4642">
        <v>7</v>
      </c>
      <c r="AC4642">
        <v>46</v>
      </c>
    </row>
    <row r="4643" spans="1:29">
      <c r="A4643">
        <v>5175</v>
      </c>
      <c r="B4643" t="s">
        <v>806</v>
      </c>
      <c r="C4643" t="s">
        <v>6347</v>
      </c>
      <c r="J4643" t="s">
        <v>1457</v>
      </c>
      <c r="K4643">
        <v>0</v>
      </c>
      <c r="N4643" t="b">
        <v>1</v>
      </c>
      <c r="O4643" t="b">
        <v>0</v>
      </c>
      <c r="P4643" t="b">
        <v>0</v>
      </c>
      <c r="Q4643">
        <v>8</v>
      </c>
      <c r="R4643">
        <v>1</v>
      </c>
      <c r="S4643">
        <v>1</v>
      </c>
      <c r="T4643">
        <v>2</v>
      </c>
      <c r="U4643" t="b">
        <v>1</v>
      </c>
      <c r="V4643" t="s">
        <v>1111</v>
      </c>
      <c r="W4643" t="s">
        <v>6306</v>
      </c>
      <c r="X4643" t="s">
        <v>14567</v>
      </c>
      <c r="Y4643">
        <v>21</v>
      </c>
      <c r="Z4643">
        <v>21</v>
      </c>
      <c r="AA4643">
        <v>7</v>
      </c>
      <c r="AB4643">
        <v>7</v>
      </c>
      <c r="AC4643">
        <v>46</v>
      </c>
    </row>
    <row r="4644" spans="1:29">
      <c r="A4644">
        <v>5176</v>
      </c>
      <c r="B4644" t="s">
        <v>806</v>
      </c>
      <c r="C4644" t="s">
        <v>6348</v>
      </c>
      <c r="J4644" t="s">
        <v>1457</v>
      </c>
      <c r="K4644">
        <v>0</v>
      </c>
      <c r="N4644" t="b">
        <v>1</v>
      </c>
      <c r="O4644" t="b">
        <v>0</v>
      </c>
      <c r="P4644" t="b">
        <v>0</v>
      </c>
      <c r="Q4644">
        <v>8</v>
      </c>
      <c r="R4644">
        <v>1</v>
      </c>
      <c r="S4644">
        <v>1</v>
      </c>
      <c r="T4644">
        <v>2</v>
      </c>
      <c r="U4644" t="b">
        <v>1</v>
      </c>
      <c r="V4644" t="s">
        <v>1111</v>
      </c>
      <c r="W4644" t="s">
        <v>6306</v>
      </c>
      <c r="X4644" t="s">
        <v>14568</v>
      </c>
      <c r="Y4644">
        <v>22</v>
      </c>
      <c r="Z4644">
        <v>22</v>
      </c>
      <c r="AA4644">
        <v>7</v>
      </c>
      <c r="AB4644">
        <v>7</v>
      </c>
      <c r="AC4644">
        <v>46</v>
      </c>
    </row>
    <row r="4645" spans="1:29">
      <c r="A4645">
        <v>5177</v>
      </c>
      <c r="B4645" t="s">
        <v>806</v>
      </c>
      <c r="C4645" t="s">
        <v>6349</v>
      </c>
      <c r="J4645" t="s">
        <v>1457</v>
      </c>
      <c r="K4645">
        <v>0</v>
      </c>
      <c r="N4645" t="b">
        <v>1</v>
      </c>
      <c r="O4645" t="b">
        <v>0</v>
      </c>
      <c r="P4645" t="b">
        <v>0</v>
      </c>
      <c r="Q4645">
        <v>8</v>
      </c>
      <c r="R4645">
        <v>1</v>
      </c>
      <c r="S4645">
        <v>1</v>
      </c>
      <c r="T4645">
        <v>2</v>
      </c>
      <c r="U4645" t="b">
        <v>1</v>
      </c>
      <c r="V4645" t="s">
        <v>1111</v>
      </c>
      <c r="W4645" t="s">
        <v>6306</v>
      </c>
      <c r="X4645" t="s">
        <v>14672</v>
      </c>
      <c r="Y4645">
        <v>23</v>
      </c>
      <c r="Z4645">
        <v>23</v>
      </c>
      <c r="AA4645">
        <v>7</v>
      </c>
      <c r="AB4645">
        <v>7</v>
      </c>
      <c r="AC4645">
        <v>46</v>
      </c>
    </row>
    <row r="4646" spans="1:29">
      <c r="A4646">
        <v>5178</v>
      </c>
      <c r="B4646" t="s">
        <v>806</v>
      </c>
      <c r="C4646" t="s">
        <v>6350</v>
      </c>
      <c r="J4646" t="s">
        <v>1457</v>
      </c>
      <c r="K4646">
        <v>0</v>
      </c>
      <c r="N4646" t="b">
        <v>1</v>
      </c>
      <c r="O4646" t="b">
        <v>0</v>
      </c>
      <c r="P4646" t="b">
        <v>0</v>
      </c>
      <c r="Q4646">
        <v>8</v>
      </c>
      <c r="R4646">
        <v>1</v>
      </c>
      <c r="S4646">
        <v>1</v>
      </c>
      <c r="T4646">
        <v>2</v>
      </c>
      <c r="U4646" t="b">
        <v>1</v>
      </c>
      <c r="V4646" t="s">
        <v>1111</v>
      </c>
      <c r="W4646" t="s">
        <v>6306</v>
      </c>
      <c r="X4646" t="s">
        <v>14569</v>
      </c>
      <c r="Y4646">
        <v>24</v>
      </c>
      <c r="Z4646">
        <v>24</v>
      </c>
      <c r="AA4646">
        <v>7</v>
      </c>
      <c r="AB4646">
        <v>7</v>
      </c>
      <c r="AC4646">
        <v>46</v>
      </c>
    </row>
    <row r="4647" spans="1:29">
      <c r="A4647">
        <v>5180</v>
      </c>
      <c r="B4647" t="s">
        <v>806</v>
      </c>
      <c r="C4647" t="s">
        <v>6351</v>
      </c>
      <c r="J4647" t="s">
        <v>1457</v>
      </c>
      <c r="K4647">
        <v>0</v>
      </c>
      <c r="N4647" t="b">
        <v>0</v>
      </c>
      <c r="O4647" t="b">
        <v>1</v>
      </c>
      <c r="P4647" t="b">
        <v>0</v>
      </c>
      <c r="Q4647">
        <v>8</v>
      </c>
      <c r="R4647">
        <v>1</v>
      </c>
      <c r="S4647">
        <v>1</v>
      </c>
      <c r="T4647">
        <v>2</v>
      </c>
      <c r="U4647" t="b">
        <v>1</v>
      </c>
      <c r="V4647" t="s">
        <v>1111</v>
      </c>
      <c r="W4647" t="s">
        <v>6306</v>
      </c>
      <c r="X4647" t="s">
        <v>14675</v>
      </c>
      <c r="Y4647">
        <v>16</v>
      </c>
      <c r="Z4647">
        <v>16</v>
      </c>
      <c r="AA4647">
        <v>8</v>
      </c>
      <c r="AB4647">
        <v>8</v>
      </c>
      <c r="AC4647">
        <v>46</v>
      </c>
    </row>
    <row r="4648" spans="1:29">
      <c r="A4648">
        <v>5181</v>
      </c>
      <c r="B4648" t="s">
        <v>806</v>
      </c>
      <c r="C4648" t="s">
        <v>6352</v>
      </c>
      <c r="J4648" t="s">
        <v>1457</v>
      </c>
      <c r="K4648">
        <v>0</v>
      </c>
      <c r="N4648" t="b">
        <v>0</v>
      </c>
      <c r="O4648" t="b">
        <v>1</v>
      </c>
      <c r="P4648" t="b">
        <v>0</v>
      </c>
      <c r="Q4648">
        <v>8</v>
      </c>
      <c r="R4648">
        <v>1</v>
      </c>
      <c r="S4648">
        <v>1</v>
      </c>
      <c r="T4648">
        <v>2</v>
      </c>
      <c r="U4648" t="b">
        <v>1</v>
      </c>
      <c r="V4648" t="s">
        <v>1111</v>
      </c>
      <c r="W4648" t="s">
        <v>6306</v>
      </c>
      <c r="X4648" t="s">
        <v>14676</v>
      </c>
      <c r="Y4648">
        <v>17</v>
      </c>
      <c r="Z4648">
        <v>17</v>
      </c>
      <c r="AA4648">
        <v>8</v>
      </c>
      <c r="AB4648">
        <v>8</v>
      </c>
      <c r="AC4648">
        <v>46</v>
      </c>
    </row>
    <row r="4649" spans="1:29">
      <c r="A4649">
        <v>5182</v>
      </c>
      <c r="B4649" t="s">
        <v>806</v>
      </c>
      <c r="C4649" t="s">
        <v>6353</v>
      </c>
      <c r="J4649" t="s">
        <v>1457</v>
      </c>
      <c r="K4649">
        <v>0</v>
      </c>
      <c r="N4649" t="b">
        <v>0</v>
      </c>
      <c r="O4649" t="b">
        <v>1</v>
      </c>
      <c r="P4649" t="b">
        <v>0</v>
      </c>
      <c r="Q4649">
        <v>8</v>
      </c>
      <c r="R4649">
        <v>1</v>
      </c>
      <c r="S4649">
        <v>1</v>
      </c>
      <c r="T4649">
        <v>2</v>
      </c>
      <c r="U4649" t="b">
        <v>1</v>
      </c>
      <c r="V4649" t="s">
        <v>1111</v>
      </c>
      <c r="W4649" t="s">
        <v>6306</v>
      </c>
      <c r="X4649" t="s">
        <v>14677</v>
      </c>
      <c r="Y4649">
        <v>18</v>
      </c>
      <c r="Z4649">
        <v>18</v>
      </c>
      <c r="AA4649">
        <v>8</v>
      </c>
      <c r="AB4649">
        <v>8</v>
      </c>
      <c r="AC4649">
        <v>46</v>
      </c>
    </row>
    <row r="4650" spans="1:29">
      <c r="A4650">
        <v>5183</v>
      </c>
      <c r="B4650" t="s">
        <v>806</v>
      </c>
      <c r="C4650" t="s">
        <v>6354</v>
      </c>
      <c r="J4650" t="s">
        <v>1457</v>
      </c>
      <c r="K4650">
        <v>0</v>
      </c>
      <c r="N4650" t="b">
        <v>0</v>
      </c>
      <c r="O4650" t="b">
        <v>1</v>
      </c>
      <c r="P4650" t="b">
        <v>0</v>
      </c>
      <c r="Q4650">
        <v>8</v>
      </c>
      <c r="R4650">
        <v>1</v>
      </c>
      <c r="S4650">
        <v>1</v>
      </c>
      <c r="T4650">
        <v>2</v>
      </c>
      <c r="U4650" t="b">
        <v>1</v>
      </c>
      <c r="V4650" t="s">
        <v>1111</v>
      </c>
      <c r="W4650" t="s">
        <v>6306</v>
      </c>
      <c r="X4650" t="s">
        <v>14678</v>
      </c>
      <c r="Y4650">
        <v>19</v>
      </c>
      <c r="Z4650">
        <v>19</v>
      </c>
      <c r="AA4650">
        <v>8</v>
      </c>
      <c r="AB4650">
        <v>8</v>
      </c>
      <c r="AC4650">
        <v>46</v>
      </c>
    </row>
    <row r="4651" spans="1:29">
      <c r="A4651">
        <v>5184</v>
      </c>
      <c r="B4651" t="s">
        <v>806</v>
      </c>
      <c r="C4651" t="s">
        <v>6355</v>
      </c>
      <c r="J4651" t="s">
        <v>1457</v>
      </c>
      <c r="K4651">
        <v>0</v>
      </c>
      <c r="N4651" t="b">
        <v>0</v>
      </c>
      <c r="O4651" t="b">
        <v>1</v>
      </c>
      <c r="P4651" t="b">
        <v>0</v>
      </c>
      <c r="Q4651">
        <v>8</v>
      </c>
      <c r="R4651">
        <v>1</v>
      </c>
      <c r="S4651">
        <v>1</v>
      </c>
      <c r="T4651">
        <v>2</v>
      </c>
      <c r="U4651" t="b">
        <v>1</v>
      </c>
      <c r="V4651" t="s">
        <v>1111</v>
      </c>
      <c r="W4651" t="s">
        <v>6306</v>
      </c>
      <c r="X4651" t="s">
        <v>14574</v>
      </c>
      <c r="Y4651">
        <v>20</v>
      </c>
      <c r="Z4651">
        <v>20</v>
      </c>
      <c r="AA4651">
        <v>8</v>
      </c>
      <c r="AB4651">
        <v>8</v>
      </c>
      <c r="AC4651">
        <v>46</v>
      </c>
    </row>
    <row r="4652" spans="1:29">
      <c r="A4652">
        <v>5185</v>
      </c>
      <c r="B4652" t="s">
        <v>806</v>
      </c>
      <c r="C4652" t="s">
        <v>6356</v>
      </c>
      <c r="J4652" t="s">
        <v>1457</v>
      </c>
      <c r="K4652">
        <v>0</v>
      </c>
      <c r="N4652" t="b">
        <v>0</v>
      </c>
      <c r="O4652" t="b">
        <v>1</v>
      </c>
      <c r="P4652" t="b">
        <v>0</v>
      </c>
      <c r="Q4652">
        <v>8</v>
      </c>
      <c r="R4652">
        <v>1</v>
      </c>
      <c r="S4652">
        <v>1</v>
      </c>
      <c r="T4652">
        <v>2</v>
      </c>
      <c r="U4652" t="b">
        <v>1</v>
      </c>
      <c r="V4652" t="s">
        <v>1111</v>
      </c>
      <c r="W4652" t="s">
        <v>6306</v>
      </c>
      <c r="X4652" t="s">
        <v>14575</v>
      </c>
      <c r="Y4652">
        <v>21</v>
      </c>
      <c r="Z4652">
        <v>21</v>
      </c>
      <c r="AA4652">
        <v>8</v>
      </c>
      <c r="AB4652">
        <v>8</v>
      </c>
      <c r="AC4652">
        <v>46</v>
      </c>
    </row>
    <row r="4653" spans="1:29">
      <c r="A4653">
        <v>5186</v>
      </c>
      <c r="B4653" t="s">
        <v>806</v>
      </c>
      <c r="C4653" t="s">
        <v>6357</v>
      </c>
      <c r="J4653" t="s">
        <v>1457</v>
      </c>
      <c r="K4653">
        <v>0</v>
      </c>
      <c r="N4653" t="b">
        <v>0</v>
      </c>
      <c r="O4653" t="b">
        <v>1</v>
      </c>
      <c r="P4653" t="b">
        <v>0</v>
      </c>
      <c r="Q4653">
        <v>8</v>
      </c>
      <c r="R4653">
        <v>1</v>
      </c>
      <c r="S4653">
        <v>1</v>
      </c>
      <c r="T4653">
        <v>2</v>
      </c>
      <c r="U4653" t="b">
        <v>1</v>
      </c>
      <c r="V4653" t="s">
        <v>1111</v>
      </c>
      <c r="W4653" t="s">
        <v>6306</v>
      </c>
      <c r="X4653" t="s">
        <v>14576</v>
      </c>
      <c r="Y4653">
        <v>22</v>
      </c>
      <c r="Z4653">
        <v>22</v>
      </c>
      <c r="AA4653">
        <v>8</v>
      </c>
      <c r="AB4653">
        <v>8</v>
      </c>
      <c r="AC4653">
        <v>46</v>
      </c>
    </row>
    <row r="4654" spans="1:29">
      <c r="A4654">
        <v>5187</v>
      </c>
      <c r="B4654" t="s">
        <v>806</v>
      </c>
      <c r="C4654" t="s">
        <v>6358</v>
      </c>
      <c r="J4654" t="s">
        <v>1457</v>
      </c>
      <c r="K4654">
        <v>0</v>
      </c>
      <c r="N4654" t="b">
        <v>0</v>
      </c>
      <c r="O4654" t="b">
        <v>1</v>
      </c>
      <c r="P4654" t="b">
        <v>0</v>
      </c>
      <c r="Q4654">
        <v>8</v>
      </c>
      <c r="R4654">
        <v>1</v>
      </c>
      <c r="S4654">
        <v>1</v>
      </c>
      <c r="T4654">
        <v>2</v>
      </c>
      <c r="U4654" t="b">
        <v>1</v>
      </c>
      <c r="V4654" t="s">
        <v>1111</v>
      </c>
      <c r="W4654" t="s">
        <v>6306</v>
      </c>
      <c r="X4654" t="s">
        <v>14679</v>
      </c>
      <c r="Y4654">
        <v>23</v>
      </c>
      <c r="Z4654">
        <v>23</v>
      </c>
      <c r="AA4654">
        <v>8</v>
      </c>
      <c r="AB4654">
        <v>8</v>
      </c>
      <c r="AC4654">
        <v>46</v>
      </c>
    </row>
    <row r="4655" spans="1:29">
      <c r="A4655">
        <v>5188</v>
      </c>
      <c r="B4655" t="s">
        <v>806</v>
      </c>
      <c r="C4655" t="s">
        <v>6359</v>
      </c>
      <c r="J4655" t="s">
        <v>1457</v>
      </c>
      <c r="K4655">
        <v>0</v>
      </c>
      <c r="N4655" t="b">
        <v>0</v>
      </c>
      <c r="O4655" t="b">
        <v>1</v>
      </c>
      <c r="P4655" t="b">
        <v>0</v>
      </c>
      <c r="Q4655">
        <v>8</v>
      </c>
      <c r="R4655">
        <v>1</v>
      </c>
      <c r="S4655">
        <v>1</v>
      </c>
      <c r="T4655">
        <v>2</v>
      </c>
      <c r="U4655" t="b">
        <v>1</v>
      </c>
      <c r="V4655" t="s">
        <v>1111</v>
      </c>
      <c r="W4655" t="s">
        <v>6306</v>
      </c>
      <c r="X4655" t="s">
        <v>14577</v>
      </c>
      <c r="Y4655">
        <v>24</v>
      </c>
      <c r="Z4655">
        <v>24</v>
      </c>
      <c r="AA4655">
        <v>8</v>
      </c>
      <c r="AB4655">
        <v>8</v>
      </c>
      <c r="AC4655">
        <v>46</v>
      </c>
    </row>
    <row r="4656" spans="1:29">
      <c r="A4656">
        <v>5190</v>
      </c>
      <c r="B4656" t="s">
        <v>806</v>
      </c>
      <c r="C4656" t="s">
        <v>6360</v>
      </c>
      <c r="J4656" t="s">
        <v>1457</v>
      </c>
      <c r="K4656">
        <v>0</v>
      </c>
      <c r="N4656" t="b">
        <v>0</v>
      </c>
      <c r="O4656" t="b">
        <v>1</v>
      </c>
      <c r="P4656" t="b">
        <v>0</v>
      </c>
      <c r="Q4656">
        <v>8</v>
      </c>
      <c r="R4656">
        <v>1</v>
      </c>
      <c r="S4656">
        <v>1</v>
      </c>
      <c r="T4656">
        <v>2</v>
      </c>
      <c r="U4656" t="b">
        <v>1</v>
      </c>
      <c r="V4656" t="s">
        <v>1111</v>
      </c>
      <c r="W4656" t="s">
        <v>6306</v>
      </c>
      <c r="X4656" t="s">
        <v>14775</v>
      </c>
      <c r="Y4656">
        <v>36</v>
      </c>
      <c r="Z4656">
        <v>36</v>
      </c>
      <c r="AA4656">
        <v>4</v>
      </c>
      <c r="AB4656">
        <v>4</v>
      </c>
      <c r="AC4656">
        <v>46</v>
      </c>
    </row>
    <row r="4657" spans="1:29">
      <c r="A4657">
        <v>5191</v>
      </c>
      <c r="B4657" t="s">
        <v>806</v>
      </c>
      <c r="C4657" t="s">
        <v>6361</v>
      </c>
      <c r="J4657" t="s">
        <v>1457</v>
      </c>
      <c r="K4657">
        <v>0</v>
      </c>
      <c r="N4657" t="b">
        <v>0</v>
      </c>
      <c r="O4657" t="b">
        <v>1</v>
      </c>
      <c r="P4657" t="b">
        <v>0</v>
      </c>
      <c r="Q4657">
        <v>8</v>
      </c>
      <c r="R4657">
        <v>1</v>
      </c>
      <c r="S4657">
        <v>1</v>
      </c>
      <c r="T4657">
        <v>2</v>
      </c>
      <c r="U4657" t="b">
        <v>1</v>
      </c>
      <c r="V4657" t="s">
        <v>1111</v>
      </c>
      <c r="W4657" t="s">
        <v>6306</v>
      </c>
      <c r="X4657" t="s">
        <v>14776</v>
      </c>
      <c r="Y4657">
        <v>36</v>
      </c>
      <c r="Z4657">
        <v>36</v>
      </c>
      <c r="AA4657">
        <v>5</v>
      </c>
      <c r="AB4657">
        <v>5</v>
      </c>
      <c r="AC4657">
        <v>46</v>
      </c>
    </row>
    <row r="4658" spans="1:29">
      <c r="A4658">
        <v>5192</v>
      </c>
      <c r="B4658" t="s">
        <v>806</v>
      </c>
      <c r="C4658" t="s">
        <v>6362</v>
      </c>
      <c r="J4658" t="s">
        <v>1457</v>
      </c>
      <c r="K4658">
        <v>0</v>
      </c>
      <c r="N4658" t="b">
        <v>0</v>
      </c>
      <c r="O4658" t="b">
        <v>1</v>
      </c>
      <c r="P4658" t="b">
        <v>0</v>
      </c>
      <c r="Q4658">
        <v>8</v>
      </c>
      <c r="R4658">
        <v>1</v>
      </c>
      <c r="S4658">
        <v>1</v>
      </c>
      <c r="T4658">
        <v>2</v>
      </c>
      <c r="U4658" t="b">
        <v>1</v>
      </c>
      <c r="V4658" t="s">
        <v>1111</v>
      </c>
      <c r="W4658" t="s">
        <v>6306</v>
      </c>
      <c r="X4658" t="s">
        <v>14545</v>
      </c>
      <c r="Y4658">
        <v>36</v>
      </c>
      <c r="Z4658">
        <v>36</v>
      </c>
      <c r="AA4658">
        <v>6</v>
      </c>
      <c r="AB4658">
        <v>6</v>
      </c>
      <c r="AC4658">
        <v>46</v>
      </c>
    </row>
    <row r="4659" spans="1:29">
      <c r="A4659">
        <v>5193</v>
      </c>
      <c r="B4659" t="s">
        <v>806</v>
      </c>
      <c r="C4659" t="s">
        <v>6363</v>
      </c>
      <c r="J4659" t="s">
        <v>1457</v>
      </c>
      <c r="K4659">
        <v>0</v>
      </c>
      <c r="N4659" t="b">
        <v>0</v>
      </c>
      <c r="O4659" t="b">
        <v>1</v>
      </c>
      <c r="P4659" t="b">
        <v>0</v>
      </c>
      <c r="Q4659">
        <v>8</v>
      </c>
      <c r="R4659">
        <v>1</v>
      </c>
      <c r="S4659">
        <v>1</v>
      </c>
      <c r="T4659">
        <v>2</v>
      </c>
      <c r="U4659" t="b">
        <v>1</v>
      </c>
      <c r="V4659" t="s">
        <v>1111</v>
      </c>
      <c r="W4659" t="s">
        <v>6306</v>
      </c>
      <c r="X4659" t="s">
        <v>14740</v>
      </c>
      <c r="Y4659">
        <v>36</v>
      </c>
      <c r="Z4659">
        <v>36</v>
      </c>
      <c r="AA4659">
        <v>7</v>
      </c>
      <c r="AB4659">
        <v>7</v>
      </c>
      <c r="AC4659">
        <v>46</v>
      </c>
    </row>
    <row r="4660" spans="1:29">
      <c r="A4660">
        <v>5194</v>
      </c>
      <c r="B4660" t="s">
        <v>806</v>
      </c>
      <c r="C4660" t="s">
        <v>6364</v>
      </c>
      <c r="J4660" t="s">
        <v>1457</v>
      </c>
      <c r="K4660">
        <v>0</v>
      </c>
      <c r="N4660" t="b">
        <v>0</v>
      </c>
      <c r="O4660" t="b">
        <v>1</v>
      </c>
      <c r="P4660" t="b">
        <v>0</v>
      </c>
      <c r="Q4660">
        <v>8</v>
      </c>
      <c r="R4660">
        <v>1</v>
      </c>
      <c r="S4660">
        <v>1</v>
      </c>
      <c r="T4660">
        <v>2</v>
      </c>
      <c r="U4660" t="b">
        <v>1</v>
      </c>
      <c r="V4660" t="s">
        <v>1111</v>
      </c>
      <c r="W4660" t="s">
        <v>6306</v>
      </c>
      <c r="X4660" t="s">
        <v>14745</v>
      </c>
      <c r="Y4660">
        <v>36</v>
      </c>
      <c r="Z4660">
        <v>36</v>
      </c>
      <c r="AA4660">
        <v>8</v>
      </c>
      <c r="AB4660">
        <v>8</v>
      </c>
      <c r="AC4660">
        <v>46</v>
      </c>
    </row>
    <row r="4661" spans="1:29">
      <c r="A4661">
        <v>5195</v>
      </c>
      <c r="B4661" t="s">
        <v>1516</v>
      </c>
      <c r="C4661" t="s">
        <v>6365</v>
      </c>
      <c r="D4661" t="s">
        <v>6366</v>
      </c>
      <c r="E4661" t="s">
        <v>1112</v>
      </c>
      <c r="U4661" t="b">
        <v>1</v>
      </c>
      <c r="V4661" t="s">
        <v>1112</v>
      </c>
      <c r="W4661" t="s">
        <v>6367</v>
      </c>
      <c r="X4661" t="s">
        <v>15698</v>
      </c>
      <c r="Y4661">
        <v>11</v>
      </c>
      <c r="Z4661">
        <v>43</v>
      </c>
      <c r="AA4661">
        <v>2</v>
      </c>
      <c r="AB4661">
        <v>10</v>
      </c>
      <c r="AC4661">
        <v>47</v>
      </c>
    </row>
    <row r="4662" spans="1:29">
      <c r="A4662">
        <v>5196</v>
      </c>
      <c r="B4662" t="s">
        <v>828</v>
      </c>
      <c r="C4662" t="s">
        <v>6368</v>
      </c>
      <c r="U4662" t="b">
        <v>1</v>
      </c>
      <c r="V4662" t="s">
        <v>1112</v>
      </c>
      <c r="W4662" t="s">
        <v>6367</v>
      </c>
      <c r="X4662" t="s">
        <v>15699</v>
      </c>
      <c r="Y4662">
        <v>11</v>
      </c>
      <c r="Z4662">
        <v>43</v>
      </c>
      <c r="AA4662">
        <v>2</v>
      </c>
      <c r="AB4662">
        <v>9</v>
      </c>
      <c r="AC4662">
        <v>47</v>
      </c>
    </row>
    <row r="4663" spans="1:29">
      <c r="A4663">
        <v>5197</v>
      </c>
      <c r="B4663" t="s">
        <v>1521</v>
      </c>
      <c r="C4663" t="s">
        <v>6369</v>
      </c>
      <c r="U4663" t="b">
        <v>1</v>
      </c>
      <c r="V4663" t="s">
        <v>1112</v>
      </c>
      <c r="W4663" t="s">
        <v>6367</v>
      </c>
      <c r="X4663" t="s">
        <v>15700</v>
      </c>
      <c r="Y4663">
        <v>12</v>
      </c>
      <c r="Z4663">
        <v>43</v>
      </c>
      <c r="AA4663">
        <v>2</v>
      </c>
      <c r="AB4663">
        <v>10</v>
      </c>
      <c r="AC4663">
        <v>47</v>
      </c>
    </row>
    <row r="4664" spans="1:29">
      <c r="A4664">
        <v>5198</v>
      </c>
      <c r="B4664" t="s">
        <v>806</v>
      </c>
      <c r="C4664" t="s">
        <v>6370</v>
      </c>
      <c r="J4664" t="s">
        <v>1449</v>
      </c>
      <c r="K4664">
        <v>0</v>
      </c>
      <c r="N4664" t="b">
        <v>1</v>
      </c>
      <c r="O4664" t="b">
        <v>0</v>
      </c>
      <c r="P4664" t="b">
        <v>0</v>
      </c>
      <c r="Q4664">
        <v>9</v>
      </c>
      <c r="R4664">
        <v>1</v>
      </c>
      <c r="S4664">
        <v>1</v>
      </c>
      <c r="T4664">
        <v>2</v>
      </c>
      <c r="U4664" t="b">
        <v>1</v>
      </c>
      <c r="V4664" t="s">
        <v>1112</v>
      </c>
      <c r="W4664" t="s">
        <v>6367</v>
      </c>
      <c r="X4664" t="s">
        <v>15701</v>
      </c>
      <c r="Y4664">
        <v>14</v>
      </c>
      <c r="Z4664">
        <v>14</v>
      </c>
      <c r="AA4664">
        <v>2</v>
      </c>
      <c r="AB4664">
        <v>2</v>
      </c>
      <c r="AC4664">
        <v>47</v>
      </c>
    </row>
    <row r="4665" spans="1:29">
      <c r="A4665">
        <v>5199</v>
      </c>
      <c r="B4665" t="s">
        <v>806</v>
      </c>
      <c r="C4665" t="s">
        <v>6371</v>
      </c>
      <c r="J4665" t="s">
        <v>1449</v>
      </c>
      <c r="K4665">
        <v>0</v>
      </c>
      <c r="N4665" t="b">
        <v>1</v>
      </c>
      <c r="O4665" t="b">
        <v>0</v>
      </c>
      <c r="P4665" t="b">
        <v>0</v>
      </c>
      <c r="Q4665">
        <v>9</v>
      </c>
      <c r="R4665">
        <v>1</v>
      </c>
      <c r="S4665">
        <v>1</v>
      </c>
      <c r="T4665">
        <v>2</v>
      </c>
      <c r="U4665" t="b">
        <v>1</v>
      </c>
      <c r="V4665" t="s">
        <v>1112</v>
      </c>
      <c r="W4665" t="s">
        <v>6367</v>
      </c>
      <c r="X4665" t="s">
        <v>14655</v>
      </c>
      <c r="Y4665">
        <v>15</v>
      </c>
      <c r="Z4665">
        <v>15</v>
      </c>
      <c r="AA4665">
        <v>2</v>
      </c>
      <c r="AB4665">
        <v>2</v>
      </c>
      <c r="AC4665">
        <v>47</v>
      </c>
    </row>
    <row r="4666" spans="1:29">
      <c r="A4666">
        <v>5200</v>
      </c>
      <c r="B4666" t="s">
        <v>806</v>
      </c>
      <c r="C4666" t="s">
        <v>6372</v>
      </c>
      <c r="J4666" t="s">
        <v>1449</v>
      </c>
      <c r="K4666">
        <v>0</v>
      </c>
      <c r="N4666" t="b">
        <v>1</v>
      </c>
      <c r="O4666" t="b">
        <v>0</v>
      </c>
      <c r="P4666" t="b">
        <v>0</v>
      </c>
      <c r="Q4666">
        <v>9</v>
      </c>
      <c r="R4666">
        <v>1</v>
      </c>
      <c r="S4666">
        <v>1</v>
      </c>
      <c r="T4666">
        <v>2</v>
      </c>
      <c r="U4666" t="b">
        <v>1</v>
      </c>
      <c r="V4666" t="s">
        <v>1112</v>
      </c>
      <c r="W4666" t="s">
        <v>6367</v>
      </c>
      <c r="X4666" t="s">
        <v>14656</v>
      </c>
      <c r="Y4666">
        <v>16</v>
      </c>
      <c r="Z4666">
        <v>16</v>
      </c>
      <c r="AA4666">
        <v>2</v>
      </c>
      <c r="AB4666">
        <v>2</v>
      </c>
      <c r="AC4666">
        <v>47</v>
      </c>
    </row>
    <row r="4667" spans="1:29">
      <c r="A4667">
        <v>5201</v>
      </c>
      <c r="B4667" t="s">
        <v>806</v>
      </c>
      <c r="C4667" t="s">
        <v>6373</v>
      </c>
      <c r="J4667" t="s">
        <v>1449</v>
      </c>
      <c r="K4667">
        <v>0</v>
      </c>
      <c r="N4667" t="b">
        <v>1</v>
      </c>
      <c r="O4667" t="b">
        <v>0</v>
      </c>
      <c r="P4667" t="b">
        <v>0</v>
      </c>
      <c r="Q4667">
        <v>9</v>
      </c>
      <c r="R4667">
        <v>1</v>
      </c>
      <c r="S4667">
        <v>1</v>
      </c>
      <c r="T4667">
        <v>2</v>
      </c>
      <c r="U4667" t="b">
        <v>1</v>
      </c>
      <c r="V4667" t="s">
        <v>1112</v>
      </c>
      <c r="W4667" t="s">
        <v>6367</v>
      </c>
      <c r="X4667" t="s">
        <v>14657</v>
      </c>
      <c r="Y4667">
        <v>17</v>
      </c>
      <c r="Z4667">
        <v>17</v>
      </c>
      <c r="AA4667">
        <v>2</v>
      </c>
      <c r="AB4667">
        <v>2</v>
      </c>
      <c r="AC4667">
        <v>47</v>
      </c>
    </row>
    <row r="4668" spans="1:29">
      <c r="A4668">
        <v>5202</v>
      </c>
      <c r="B4668" t="s">
        <v>806</v>
      </c>
      <c r="C4668" t="s">
        <v>6374</v>
      </c>
      <c r="J4668" t="s">
        <v>1449</v>
      </c>
      <c r="K4668">
        <v>0</v>
      </c>
      <c r="N4668" t="b">
        <v>1</v>
      </c>
      <c r="O4668" t="b">
        <v>0</v>
      </c>
      <c r="P4668" t="b">
        <v>0</v>
      </c>
      <c r="Q4668">
        <v>9</v>
      </c>
      <c r="R4668">
        <v>1</v>
      </c>
      <c r="S4668">
        <v>1</v>
      </c>
      <c r="T4668">
        <v>2</v>
      </c>
      <c r="U4668" t="b">
        <v>1</v>
      </c>
      <c r="V4668" t="s">
        <v>1112</v>
      </c>
      <c r="W4668" t="s">
        <v>6367</v>
      </c>
      <c r="X4668" t="s">
        <v>14658</v>
      </c>
      <c r="Y4668">
        <v>18</v>
      </c>
      <c r="Z4668">
        <v>18</v>
      </c>
      <c r="AA4668">
        <v>2</v>
      </c>
      <c r="AB4668">
        <v>2</v>
      </c>
      <c r="AC4668">
        <v>47</v>
      </c>
    </row>
    <row r="4669" spans="1:29">
      <c r="A4669">
        <v>5203</v>
      </c>
      <c r="B4669" t="s">
        <v>806</v>
      </c>
      <c r="C4669" t="s">
        <v>6375</v>
      </c>
      <c r="J4669" t="s">
        <v>1449</v>
      </c>
      <c r="K4669">
        <v>0</v>
      </c>
      <c r="N4669" t="b">
        <v>1</v>
      </c>
      <c r="O4669" t="b">
        <v>0</v>
      </c>
      <c r="P4669" t="b">
        <v>0</v>
      </c>
      <c r="Q4669">
        <v>9</v>
      </c>
      <c r="R4669">
        <v>1</v>
      </c>
      <c r="S4669">
        <v>1</v>
      </c>
      <c r="T4669">
        <v>2</v>
      </c>
      <c r="U4669" t="b">
        <v>1</v>
      </c>
      <c r="V4669" t="s">
        <v>1112</v>
      </c>
      <c r="W4669" t="s">
        <v>6367</v>
      </c>
      <c r="X4669" t="s">
        <v>14659</v>
      </c>
      <c r="Y4669">
        <v>19</v>
      </c>
      <c r="Z4669">
        <v>19</v>
      </c>
      <c r="AA4669">
        <v>2</v>
      </c>
      <c r="AB4669">
        <v>2</v>
      </c>
      <c r="AC4669">
        <v>47</v>
      </c>
    </row>
    <row r="4670" spans="1:29">
      <c r="A4670">
        <v>5204</v>
      </c>
      <c r="B4670" t="s">
        <v>806</v>
      </c>
      <c r="C4670" t="s">
        <v>6376</v>
      </c>
      <c r="J4670" t="s">
        <v>1449</v>
      </c>
      <c r="K4670">
        <v>0</v>
      </c>
      <c r="N4670" t="b">
        <v>1</v>
      </c>
      <c r="O4670" t="b">
        <v>0</v>
      </c>
      <c r="P4670" t="b">
        <v>0</v>
      </c>
      <c r="Q4670">
        <v>9</v>
      </c>
      <c r="R4670">
        <v>1</v>
      </c>
      <c r="S4670">
        <v>1</v>
      </c>
      <c r="T4670">
        <v>2</v>
      </c>
      <c r="U4670" t="b">
        <v>1</v>
      </c>
      <c r="V4670" t="s">
        <v>1112</v>
      </c>
      <c r="W4670" t="s">
        <v>6367</v>
      </c>
      <c r="X4670" t="s">
        <v>14660</v>
      </c>
      <c r="Y4670">
        <v>20</v>
      </c>
      <c r="Z4670">
        <v>20</v>
      </c>
      <c r="AA4670">
        <v>2</v>
      </c>
      <c r="AB4670">
        <v>2</v>
      </c>
      <c r="AC4670">
        <v>47</v>
      </c>
    </row>
    <row r="4671" spans="1:29">
      <c r="A4671">
        <v>5205</v>
      </c>
      <c r="B4671" t="s">
        <v>806</v>
      </c>
      <c r="C4671" t="s">
        <v>6377</v>
      </c>
      <c r="J4671" t="s">
        <v>1449</v>
      </c>
      <c r="K4671">
        <v>0</v>
      </c>
      <c r="N4671" t="b">
        <v>1</v>
      </c>
      <c r="O4671" t="b">
        <v>0</v>
      </c>
      <c r="P4671" t="b">
        <v>0</v>
      </c>
      <c r="Q4671">
        <v>9</v>
      </c>
      <c r="R4671">
        <v>1</v>
      </c>
      <c r="S4671">
        <v>1</v>
      </c>
      <c r="T4671">
        <v>2</v>
      </c>
      <c r="U4671" t="b">
        <v>1</v>
      </c>
      <c r="V4671" t="s">
        <v>1112</v>
      </c>
      <c r="W4671" t="s">
        <v>6367</v>
      </c>
      <c r="X4671" t="s">
        <v>14661</v>
      </c>
      <c r="Y4671">
        <v>21</v>
      </c>
      <c r="Z4671">
        <v>21</v>
      </c>
      <c r="AA4671">
        <v>2</v>
      </c>
      <c r="AB4671">
        <v>2</v>
      </c>
      <c r="AC4671">
        <v>47</v>
      </c>
    </row>
    <row r="4672" spans="1:29">
      <c r="A4672">
        <v>5206</v>
      </c>
      <c r="B4672" t="s">
        <v>806</v>
      </c>
      <c r="C4672" t="s">
        <v>6378</v>
      </c>
      <c r="J4672" t="s">
        <v>1449</v>
      </c>
      <c r="K4672">
        <v>0</v>
      </c>
      <c r="N4672" t="b">
        <v>1</v>
      </c>
      <c r="O4672" t="b">
        <v>0</v>
      </c>
      <c r="P4672" t="b">
        <v>0</v>
      </c>
      <c r="Q4672">
        <v>9</v>
      </c>
      <c r="R4672">
        <v>1</v>
      </c>
      <c r="S4672">
        <v>1</v>
      </c>
      <c r="T4672">
        <v>2</v>
      </c>
      <c r="U4672" t="b">
        <v>1</v>
      </c>
      <c r="V4672" t="s">
        <v>1112</v>
      </c>
      <c r="W4672" t="s">
        <v>6367</v>
      </c>
      <c r="X4672" t="s">
        <v>14662</v>
      </c>
      <c r="Y4672">
        <v>22</v>
      </c>
      <c r="Z4672">
        <v>22</v>
      </c>
      <c r="AA4672">
        <v>2</v>
      </c>
      <c r="AB4672">
        <v>2</v>
      </c>
      <c r="AC4672">
        <v>47</v>
      </c>
    </row>
    <row r="4673" spans="1:29">
      <c r="A4673">
        <v>5207</v>
      </c>
      <c r="B4673" t="s">
        <v>806</v>
      </c>
      <c r="C4673" t="s">
        <v>6379</v>
      </c>
      <c r="J4673" t="s">
        <v>1449</v>
      </c>
      <c r="K4673">
        <v>0</v>
      </c>
      <c r="N4673" t="b">
        <v>1</v>
      </c>
      <c r="O4673" t="b">
        <v>0</v>
      </c>
      <c r="P4673" t="b">
        <v>0</v>
      </c>
      <c r="Q4673">
        <v>9</v>
      </c>
      <c r="R4673">
        <v>1</v>
      </c>
      <c r="S4673">
        <v>1</v>
      </c>
      <c r="T4673">
        <v>2</v>
      </c>
      <c r="U4673" t="b">
        <v>1</v>
      </c>
      <c r="V4673" t="s">
        <v>1112</v>
      </c>
      <c r="W4673" t="s">
        <v>6367</v>
      </c>
      <c r="X4673" t="s">
        <v>14663</v>
      </c>
      <c r="Y4673">
        <v>23</v>
      </c>
      <c r="Z4673">
        <v>23</v>
      </c>
      <c r="AA4673">
        <v>2</v>
      </c>
      <c r="AB4673">
        <v>2</v>
      </c>
      <c r="AC4673">
        <v>47</v>
      </c>
    </row>
    <row r="4674" spans="1:29">
      <c r="A4674">
        <v>5208</v>
      </c>
      <c r="B4674" t="s">
        <v>806</v>
      </c>
      <c r="C4674" t="s">
        <v>6380</v>
      </c>
      <c r="J4674" t="s">
        <v>1449</v>
      </c>
      <c r="K4674">
        <v>0</v>
      </c>
      <c r="N4674" t="b">
        <v>1</v>
      </c>
      <c r="O4674" t="b">
        <v>0</v>
      </c>
      <c r="P4674" t="b">
        <v>0</v>
      </c>
      <c r="Q4674">
        <v>9</v>
      </c>
      <c r="R4674">
        <v>1</v>
      </c>
      <c r="S4674">
        <v>1</v>
      </c>
      <c r="T4674">
        <v>2</v>
      </c>
      <c r="U4674" t="b">
        <v>1</v>
      </c>
      <c r="V4674" t="s">
        <v>1112</v>
      </c>
      <c r="W4674" t="s">
        <v>6367</v>
      </c>
      <c r="X4674" t="s">
        <v>14664</v>
      </c>
      <c r="Y4674">
        <v>24</v>
      </c>
      <c r="Z4674">
        <v>24</v>
      </c>
      <c r="AA4674">
        <v>2</v>
      </c>
      <c r="AB4674">
        <v>2</v>
      </c>
      <c r="AC4674">
        <v>47</v>
      </c>
    </row>
    <row r="4675" spans="1:29">
      <c r="A4675">
        <v>5209</v>
      </c>
      <c r="B4675" t="s">
        <v>806</v>
      </c>
      <c r="C4675" t="s">
        <v>6381</v>
      </c>
      <c r="J4675" t="s">
        <v>1449</v>
      </c>
      <c r="K4675">
        <v>0</v>
      </c>
      <c r="N4675" t="b">
        <v>1</v>
      </c>
      <c r="O4675" t="b">
        <v>0</v>
      </c>
      <c r="P4675" t="b">
        <v>0</v>
      </c>
      <c r="Q4675">
        <v>9</v>
      </c>
      <c r="R4675">
        <v>1</v>
      </c>
      <c r="S4675">
        <v>1</v>
      </c>
      <c r="T4675">
        <v>2</v>
      </c>
      <c r="U4675" t="b">
        <v>1</v>
      </c>
      <c r="V4675" t="s">
        <v>1112</v>
      </c>
      <c r="W4675" t="s">
        <v>6367</v>
      </c>
      <c r="X4675" t="s">
        <v>14665</v>
      </c>
      <c r="Y4675">
        <v>25</v>
      </c>
      <c r="Z4675">
        <v>25</v>
      </c>
      <c r="AA4675">
        <v>2</v>
      </c>
      <c r="AB4675">
        <v>2</v>
      </c>
      <c r="AC4675">
        <v>47</v>
      </c>
    </row>
    <row r="4676" spans="1:29">
      <c r="A4676">
        <v>5210</v>
      </c>
      <c r="B4676" t="s">
        <v>806</v>
      </c>
      <c r="C4676" t="s">
        <v>6382</v>
      </c>
      <c r="J4676" t="s">
        <v>1449</v>
      </c>
      <c r="K4676">
        <v>0</v>
      </c>
      <c r="N4676" t="b">
        <v>1</v>
      </c>
      <c r="O4676" t="b">
        <v>0</v>
      </c>
      <c r="P4676" t="b">
        <v>0</v>
      </c>
      <c r="Q4676">
        <v>9</v>
      </c>
      <c r="R4676">
        <v>1</v>
      </c>
      <c r="S4676">
        <v>1</v>
      </c>
      <c r="T4676">
        <v>2</v>
      </c>
      <c r="U4676" t="b">
        <v>1</v>
      </c>
      <c r="V4676" t="s">
        <v>1112</v>
      </c>
      <c r="W4676" t="s">
        <v>6367</v>
      </c>
      <c r="X4676" t="s">
        <v>14666</v>
      </c>
      <c r="Y4676">
        <v>26</v>
      </c>
      <c r="Z4676">
        <v>26</v>
      </c>
      <c r="AA4676">
        <v>2</v>
      </c>
      <c r="AB4676">
        <v>2</v>
      </c>
      <c r="AC4676">
        <v>47</v>
      </c>
    </row>
    <row r="4677" spans="1:29">
      <c r="A4677">
        <v>5211</v>
      </c>
      <c r="B4677" t="s">
        <v>806</v>
      </c>
      <c r="C4677" t="s">
        <v>6383</v>
      </c>
      <c r="J4677" t="s">
        <v>1449</v>
      </c>
      <c r="K4677">
        <v>0</v>
      </c>
      <c r="N4677" t="b">
        <v>1</v>
      </c>
      <c r="O4677" t="b">
        <v>0</v>
      </c>
      <c r="P4677" t="b">
        <v>0</v>
      </c>
      <c r="Q4677">
        <v>9</v>
      </c>
      <c r="R4677">
        <v>1</v>
      </c>
      <c r="S4677">
        <v>1</v>
      </c>
      <c r="T4677">
        <v>2</v>
      </c>
      <c r="U4677" t="b">
        <v>1</v>
      </c>
      <c r="V4677" t="s">
        <v>1112</v>
      </c>
      <c r="W4677" t="s">
        <v>6367</v>
      </c>
      <c r="X4677" t="s">
        <v>15328</v>
      </c>
      <c r="Y4677">
        <v>27</v>
      </c>
      <c r="Z4677">
        <v>27</v>
      </c>
      <c r="AA4677">
        <v>2</v>
      </c>
      <c r="AB4677">
        <v>2</v>
      </c>
      <c r="AC4677">
        <v>47</v>
      </c>
    </row>
    <row r="4678" spans="1:29">
      <c r="A4678">
        <v>5212</v>
      </c>
      <c r="B4678" t="s">
        <v>806</v>
      </c>
      <c r="C4678" t="s">
        <v>6384</v>
      </c>
      <c r="J4678" t="s">
        <v>1449</v>
      </c>
      <c r="K4678">
        <v>0</v>
      </c>
      <c r="N4678" t="b">
        <v>1</v>
      </c>
      <c r="O4678" t="b">
        <v>0</v>
      </c>
      <c r="P4678" t="b">
        <v>0</v>
      </c>
      <c r="Q4678">
        <v>9</v>
      </c>
      <c r="R4678">
        <v>1</v>
      </c>
      <c r="S4678">
        <v>1</v>
      </c>
      <c r="T4678">
        <v>2</v>
      </c>
      <c r="U4678" t="b">
        <v>1</v>
      </c>
      <c r="V4678" t="s">
        <v>1112</v>
      </c>
      <c r="W4678" t="s">
        <v>6367</v>
      </c>
      <c r="X4678" t="s">
        <v>15330</v>
      </c>
      <c r="Y4678">
        <v>28</v>
      </c>
      <c r="Z4678">
        <v>28</v>
      </c>
      <c r="AA4678">
        <v>2</v>
      </c>
      <c r="AB4678">
        <v>2</v>
      </c>
      <c r="AC4678">
        <v>47</v>
      </c>
    </row>
    <row r="4679" spans="1:29">
      <c r="A4679">
        <v>5213</v>
      </c>
      <c r="B4679" t="s">
        <v>806</v>
      </c>
      <c r="C4679" t="s">
        <v>6385</v>
      </c>
      <c r="J4679" t="s">
        <v>1449</v>
      </c>
      <c r="K4679">
        <v>0</v>
      </c>
      <c r="N4679" t="b">
        <v>1</v>
      </c>
      <c r="O4679" t="b">
        <v>0</v>
      </c>
      <c r="P4679" t="b">
        <v>0</v>
      </c>
      <c r="Q4679">
        <v>9</v>
      </c>
      <c r="R4679">
        <v>1</v>
      </c>
      <c r="S4679">
        <v>1</v>
      </c>
      <c r="T4679">
        <v>2</v>
      </c>
      <c r="U4679" t="b">
        <v>1</v>
      </c>
      <c r="V4679" t="s">
        <v>1112</v>
      </c>
      <c r="W4679" t="s">
        <v>6367</v>
      </c>
      <c r="X4679" t="s">
        <v>15331</v>
      </c>
      <c r="Y4679">
        <v>29</v>
      </c>
      <c r="Z4679">
        <v>29</v>
      </c>
      <c r="AA4679">
        <v>2</v>
      </c>
      <c r="AB4679">
        <v>2</v>
      </c>
      <c r="AC4679">
        <v>47</v>
      </c>
    </row>
    <row r="4680" spans="1:29">
      <c r="A4680">
        <v>5214</v>
      </c>
      <c r="B4680" t="s">
        <v>806</v>
      </c>
      <c r="C4680" t="s">
        <v>6386</v>
      </c>
      <c r="J4680" t="s">
        <v>1449</v>
      </c>
      <c r="K4680">
        <v>0</v>
      </c>
      <c r="N4680" t="b">
        <v>1</v>
      </c>
      <c r="O4680" t="b">
        <v>0</v>
      </c>
      <c r="P4680" t="b">
        <v>0</v>
      </c>
      <c r="Q4680">
        <v>9</v>
      </c>
      <c r="R4680">
        <v>1</v>
      </c>
      <c r="S4680">
        <v>1</v>
      </c>
      <c r="T4680">
        <v>2</v>
      </c>
      <c r="U4680" t="b">
        <v>1</v>
      </c>
      <c r="V4680" t="s">
        <v>1112</v>
      </c>
      <c r="W4680" t="s">
        <v>6367</v>
      </c>
      <c r="X4680" t="s">
        <v>15368</v>
      </c>
      <c r="Y4680">
        <v>30</v>
      </c>
      <c r="Z4680">
        <v>30</v>
      </c>
      <c r="AA4680">
        <v>2</v>
      </c>
      <c r="AB4680">
        <v>2</v>
      </c>
      <c r="AC4680">
        <v>47</v>
      </c>
    </row>
    <row r="4681" spans="1:29">
      <c r="A4681">
        <v>5215</v>
      </c>
      <c r="B4681" t="s">
        <v>806</v>
      </c>
      <c r="C4681" t="s">
        <v>6387</v>
      </c>
      <c r="J4681" t="s">
        <v>1449</v>
      </c>
      <c r="K4681">
        <v>0</v>
      </c>
      <c r="N4681" t="b">
        <v>1</v>
      </c>
      <c r="O4681" t="b">
        <v>0</v>
      </c>
      <c r="P4681" t="b">
        <v>0</v>
      </c>
      <c r="Q4681">
        <v>9</v>
      </c>
      <c r="R4681">
        <v>1</v>
      </c>
      <c r="S4681">
        <v>1</v>
      </c>
      <c r="T4681">
        <v>2</v>
      </c>
      <c r="U4681" t="b">
        <v>1</v>
      </c>
      <c r="V4681" t="s">
        <v>1112</v>
      </c>
      <c r="W4681" t="s">
        <v>6367</v>
      </c>
      <c r="X4681" t="s">
        <v>15369</v>
      </c>
      <c r="Y4681">
        <v>31</v>
      </c>
      <c r="Z4681">
        <v>31</v>
      </c>
      <c r="AA4681">
        <v>2</v>
      </c>
      <c r="AB4681">
        <v>2</v>
      </c>
      <c r="AC4681">
        <v>47</v>
      </c>
    </row>
    <row r="4682" spans="1:29">
      <c r="A4682">
        <v>5216</v>
      </c>
      <c r="B4682" t="s">
        <v>806</v>
      </c>
      <c r="C4682" t="s">
        <v>6388</v>
      </c>
      <c r="J4682" t="s">
        <v>1449</v>
      </c>
      <c r="K4682">
        <v>0</v>
      </c>
      <c r="N4682" t="b">
        <v>1</v>
      </c>
      <c r="O4682" t="b">
        <v>0</v>
      </c>
      <c r="P4682" t="b">
        <v>0</v>
      </c>
      <c r="Q4682">
        <v>9</v>
      </c>
      <c r="R4682">
        <v>1</v>
      </c>
      <c r="S4682">
        <v>1</v>
      </c>
      <c r="T4682">
        <v>2</v>
      </c>
      <c r="U4682" t="b">
        <v>1</v>
      </c>
      <c r="V4682" t="s">
        <v>1112</v>
      </c>
      <c r="W4682" t="s">
        <v>6367</v>
      </c>
      <c r="X4682" t="s">
        <v>15370</v>
      </c>
      <c r="Y4682">
        <v>32</v>
      </c>
      <c r="Z4682">
        <v>32</v>
      </c>
      <c r="AA4682">
        <v>2</v>
      </c>
      <c r="AB4682">
        <v>2</v>
      </c>
      <c r="AC4682">
        <v>47</v>
      </c>
    </row>
    <row r="4683" spans="1:29">
      <c r="A4683">
        <v>5217</v>
      </c>
      <c r="B4683" t="s">
        <v>806</v>
      </c>
      <c r="C4683" t="s">
        <v>6389</v>
      </c>
      <c r="J4683" t="s">
        <v>1449</v>
      </c>
      <c r="K4683">
        <v>0</v>
      </c>
      <c r="N4683" t="b">
        <v>1</v>
      </c>
      <c r="O4683" t="b">
        <v>0</v>
      </c>
      <c r="P4683" t="b">
        <v>0</v>
      </c>
      <c r="Q4683">
        <v>9</v>
      </c>
      <c r="R4683">
        <v>1</v>
      </c>
      <c r="S4683">
        <v>1</v>
      </c>
      <c r="T4683">
        <v>2</v>
      </c>
      <c r="U4683" t="b">
        <v>1</v>
      </c>
      <c r="V4683" t="s">
        <v>1112</v>
      </c>
      <c r="W4683" t="s">
        <v>6367</v>
      </c>
      <c r="X4683" t="s">
        <v>15372</v>
      </c>
      <c r="Y4683">
        <v>33</v>
      </c>
      <c r="Z4683">
        <v>33</v>
      </c>
      <c r="AA4683">
        <v>2</v>
      </c>
      <c r="AB4683">
        <v>2</v>
      </c>
      <c r="AC4683">
        <v>47</v>
      </c>
    </row>
    <row r="4684" spans="1:29">
      <c r="A4684">
        <v>5218</v>
      </c>
      <c r="B4684" t="s">
        <v>806</v>
      </c>
      <c r="C4684" t="s">
        <v>6390</v>
      </c>
      <c r="J4684" t="s">
        <v>1449</v>
      </c>
      <c r="K4684">
        <v>0</v>
      </c>
      <c r="N4684" t="b">
        <v>1</v>
      </c>
      <c r="O4684" t="b">
        <v>0</v>
      </c>
      <c r="P4684" t="b">
        <v>0</v>
      </c>
      <c r="Q4684">
        <v>9</v>
      </c>
      <c r="R4684">
        <v>1</v>
      </c>
      <c r="S4684">
        <v>1</v>
      </c>
      <c r="T4684">
        <v>2</v>
      </c>
      <c r="U4684" t="b">
        <v>1</v>
      </c>
      <c r="V4684" t="s">
        <v>1112</v>
      </c>
      <c r="W4684" t="s">
        <v>6367</v>
      </c>
      <c r="X4684" t="s">
        <v>15374</v>
      </c>
      <c r="Y4684">
        <v>34</v>
      </c>
      <c r="Z4684">
        <v>34</v>
      </c>
      <c r="AA4684">
        <v>2</v>
      </c>
      <c r="AB4684">
        <v>2</v>
      </c>
      <c r="AC4684">
        <v>47</v>
      </c>
    </row>
    <row r="4685" spans="1:29">
      <c r="A4685">
        <v>5219</v>
      </c>
      <c r="B4685" t="s">
        <v>806</v>
      </c>
      <c r="C4685" t="s">
        <v>6391</v>
      </c>
      <c r="J4685" t="s">
        <v>1449</v>
      </c>
      <c r="K4685">
        <v>0</v>
      </c>
      <c r="N4685" t="b">
        <v>1</v>
      </c>
      <c r="O4685" t="b">
        <v>0</v>
      </c>
      <c r="P4685" t="b">
        <v>0</v>
      </c>
      <c r="Q4685">
        <v>9</v>
      </c>
      <c r="R4685">
        <v>1</v>
      </c>
      <c r="S4685">
        <v>1</v>
      </c>
      <c r="T4685">
        <v>2</v>
      </c>
      <c r="U4685" t="b">
        <v>1</v>
      </c>
      <c r="V4685" t="s">
        <v>1112</v>
      </c>
      <c r="W4685" t="s">
        <v>6367</v>
      </c>
      <c r="X4685" t="s">
        <v>15375</v>
      </c>
      <c r="Y4685">
        <v>35</v>
      </c>
      <c r="Z4685">
        <v>35</v>
      </c>
      <c r="AA4685">
        <v>2</v>
      </c>
      <c r="AB4685">
        <v>2</v>
      </c>
      <c r="AC4685">
        <v>47</v>
      </c>
    </row>
    <row r="4686" spans="1:29">
      <c r="A4686">
        <v>5220</v>
      </c>
      <c r="B4686" t="s">
        <v>806</v>
      </c>
      <c r="C4686" t="s">
        <v>6392</v>
      </c>
      <c r="J4686" t="s">
        <v>1449</v>
      </c>
      <c r="K4686">
        <v>0</v>
      </c>
      <c r="N4686" t="b">
        <v>1</v>
      </c>
      <c r="O4686" t="b">
        <v>0</v>
      </c>
      <c r="P4686" t="b">
        <v>0</v>
      </c>
      <c r="Q4686">
        <v>9</v>
      </c>
      <c r="R4686">
        <v>1</v>
      </c>
      <c r="S4686">
        <v>1</v>
      </c>
      <c r="T4686">
        <v>2</v>
      </c>
      <c r="U4686" t="b">
        <v>1</v>
      </c>
      <c r="V4686" t="s">
        <v>1112</v>
      </c>
      <c r="W4686" t="s">
        <v>6367</v>
      </c>
      <c r="X4686" t="s">
        <v>15376</v>
      </c>
      <c r="Y4686">
        <v>36</v>
      </c>
      <c r="Z4686">
        <v>36</v>
      </c>
      <c r="AA4686">
        <v>2</v>
      </c>
      <c r="AB4686">
        <v>2</v>
      </c>
      <c r="AC4686">
        <v>47</v>
      </c>
    </row>
    <row r="4687" spans="1:29">
      <c r="A4687">
        <v>5221</v>
      </c>
      <c r="B4687" t="s">
        <v>806</v>
      </c>
      <c r="C4687" t="s">
        <v>6393</v>
      </c>
      <c r="J4687" t="s">
        <v>1449</v>
      </c>
      <c r="K4687">
        <v>0</v>
      </c>
      <c r="N4687" t="b">
        <v>1</v>
      </c>
      <c r="O4687" t="b">
        <v>0</v>
      </c>
      <c r="P4687" t="b">
        <v>0</v>
      </c>
      <c r="Q4687">
        <v>9</v>
      </c>
      <c r="R4687">
        <v>1</v>
      </c>
      <c r="S4687">
        <v>1</v>
      </c>
      <c r="T4687">
        <v>2</v>
      </c>
      <c r="U4687" t="b">
        <v>1</v>
      </c>
      <c r="V4687" t="s">
        <v>1112</v>
      </c>
      <c r="W4687" t="s">
        <v>6367</v>
      </c>
      <c r="X4687" t="s">
        <v>15377</v>
      </c>
      <c r="Y4687">
        <v>37</v>
      </c>
      <c r="Z4687">
        <v>37</v>
      </c>
      <c r="AA4687">
        <v>2</v>
      </c>
      <c r="AB4687">
        <v>2</v>
      </c>
      <c r="AC4687">
        <v>47</v>
      </c>
    </row>
    <row r="4688" spans="1:29">
      <c r="A4688">
        <v>5222</v>
      </c>
      <c r="B4688" t="s">
        <v>806</v>
      </c>
      <c r="C4688" t="s">
        <v>6394</v>
      </c>
      <c r="J4688" t="s">
        <v>1449</v>
      </c>
      <c r="K4688">
        <v>0</v>
      </c>
      <c r="N4688" t="b">
        <v>1</v>
      </c>
      <c r="O4688" t="b">
        <v>0</v>
      </c>
      <c r="P4688" t="b">
        <v>0</v>
      </c>
      <c r="Q4688">
        <v>9</v>
      </c>
      <c r="R4688">
        <v>1</v>
      </c>
      <c r="S4688">
        <v>1</v>
      </c>
      <c r="T4688">
        <v>2</v>
      </c>
      <c r="U4688" t="b">
        <v>1</v>
      </c>
      <c r="V4688" t="s">
        <v>1112</v>
      </c>
      <c r="W4688" t="s">
        <v>6367</v>
      </c>
      <c r="X4688" t="s">
        <v>15379</v>
      </c>
      <c r="Y4688">
        <v>38</v>
      </c>
      <c r="Z4688">
        <v>38</v>
      </c>
      <c r="AA4688">
        <v>2</v>
      </c>
      <c r="AB4688">
        <v>2</v>
      </c>
      <c r="AC4688">
        <v>47</v>
      </c>
    </row>
    <row r="4689" spans="1:29">
      <c r="A4689">
        <v>5223</v>
      </c>
      <c r="B4689" t="s">
        <v>806</v>
      </c>
      <c r="C4689" t="s">
        <v>6395</v>
      </c>
      <c r="J4689" t="s">
        <v>1449</v>
      </c>
      <c r="K4689">
        <v>0</v>
      </c>
      <c r="N4689" t="b">
        <v>1</v>
      </c>
      <c r="O4689" t="b">
        <v>0</v>
      </c>
      <c r="P4689" t="b">
        <v>0</v>
      </c>
      <c r="Q4689">
        <v>9</v>
      </c>
      <c r="R4689">
        <v>1</v>
      </c>
      <c r="S4689">
        <v>1</v>
      </c>
      <c r="T4689">
        <v>2</v>
      </c>
      <c r="U4689" t="b">
        <v>1</v>
      </c>
      <c r="V4689" t="s">
        <v>1112</v>
      </c>
      <c r="W4689" t="s">
        <v>6367</v>
      </c>
      <c r="X4689" t="s">
        <v>15381</v>
      </c>
      <c r="Y4689">
        <v>39</v>
      </c>
      <c r="Z4689">
        <v>39</v>
      </c>
      <c r="AA4689">
        <v>2</v>
      </c>
      <c r="AB4689">
        <v>2</v>
      </c>
      <c r="AC4689">
        <v>47</v>
      </c>
    </row>
    <row r="4690" spans="1:29">
      <c r="A4690">
        <v>5224</v>
      </c>
      <c r="B4690" t="s">
        <v>806</v>
      </c>
      <c r="C4690" t="s">
        <v>6396</v>
      </c>
      <c r="J4690" t="s">
        <v>1449</v>
      </c>
      <c r="K4690">
        <v>0</v>
      </c>
      <c r="N4690" t="b">
        <v>1</v>
      </c>
      <c r="O4690" t="b">
        <v>0</v>
      </c>
      <c r="P4690" t="b">
        <v>0</v>
      </c>
      <c r="Q4690">
        <v>9</v>
      </c>
      <c r="R4690">
        <v>1</v>
      </c>
      <c r="S4690">
        <v>1</v>
      </c>
      <c r="T4690">
        <v>2</v>
      </c>
      <c r="U4690" t="b">
        <v>1</v>
      </c>
      <c r="V4690" t="s">
        <v>1112</v>
      </c>
      <c r="W4690" t="s">
        <v>6367</v>
      </c>
      <c r="X4690" t="s">
        <v>15383</v>
      </c>
      <c r="Y4690">
        <v>40</v>
      </c>
      <c r="Z4690">
        <v>40</v>
      </c>
      <c r="AA4690">
        <v>2</v>
      </c>
      <c r="AB4690">
        <v>2</v>
      </c>
      <c r="AC4690">
        <v>47</v>
      </c>
    </row>
    <row r="4691" spans="1:29">
      <c r="A4691">
        <v>5225</v>
      </c>
      <c r="B4691" t="s">
        <v>806</v>
      </c>
      <c r="C4691" t="s">
        <v>6397</v>
      </c>
      <c r="J4691" t="s">
        <v>1449</v>
      </c>
      <c r="K4691">
        <v>0</v>
      </c>
      <c r="N4691" t="b">
        <v>1</v>
      </c>
      <c r="O4691" t="b">
        <v>0</v>
      </c>
      <c r="P4691" t="b">
        <v>0</v>
      </c>
      <c r="Q4691">
        <v>9</v>
      </c>
      <c r="R4691">
        <v>1</v>
      </c>
      <c r="S4691">
        <v>1</v>
      </c>
      <c r="T4691">
        <v>2</v>
      </c>
      <c r="U4691" t="b">
        <v>1</v>
      </c>
      <c r="V4691" t="s">
        <v>1112</v>
      </c>
      <c r="W4691" t="s">
        <v>6367</v>
      </c>
      <c r="X4691" t="s">
        <v>15345</v>
      </c>
      <c r="Y4691">
        <v>41</v>
      </c>
      <c r="Z4691">
        <v>41</v>
      </c>
      <c r="AA4691">
        <v>2</v>
      </c>
      <c r="AB4691">
        <v>2</v>
      </c>
      <c r="AC4691">
        <v>47</v>
      </c>
    </row>
    <row r="4692" spans="1:29">
      <c r="A4692">
        <v>5226</v>
      </c>
      <c r="B4692" t="s">
        <v>806</v>
      </c>
      <c r="C4692" t="s">
        <v>6398</v>
      </c>
      <c r="J4692" t="s">
        <v>1449</v>
      </c>
      <c r="K4692">
        <v>0</v>
      </c>
      <c r="N4692" t="b">
        <v>1</v>
      </c>
      <c r="O4692" t="b">
        <v>0</v>
      </c>
      <c r="P4692" t="b">
        <v>0</v>
      </c>
      <c r="Q4692">
        <v>9</v>
      </c>
      <c r="R4692">
        <v>1</v>
      </c>
      <c r="S4692">
        <v>1</v>
      </c>
      <c r="T4692">
        <v>2</v>
      </c>
      <c r="U4692" t="b">
        <v>1</v>
      </c>
      <c r="V4692" t="s">
        <v>1112</v>
      </c>
      <c r="W4692" t="s">
        <v>6367</v>
      </c>
      <c r="X4692" t="s">
        <v>15347</v>
      </c>
      <c r="Y4692">
        <v>42</v>
      </c>
      <c r="Z4692">
        <v>42</v>
      </c>
      <c r="AA4692">
        <v>2</v>
      </c>
      <c r="AB4692">
        <v>2</v>
      </c>
      <c r="AC4692">
        <v>47</v>
      </c>
    </row>
    <row r="4693" spans="1:29">
      <c r="A4693">
        <v>5227</v>
      </c>
      <c r="B4693" t="s">
        <v>806</v>
      </c>
      <c r="C4693" t="s">
        <v>6399</v>
      </c>
      <c r="J4693" t="s">
        <v>1457</v>
      </c>
      <c r="K4693">
        <v>0</v>
      </c>
      <c r="N4693" t="b">
        <v>1</v>
      </c>
      <c r="O4693" t="b">
        <v>0</v>
      </c>
      <c r="P4693" t="b">
        <v>0</v>
      </c>
      <c r="Q4693">
        <v>9</v>
      </c>
      <c r="R4693">
        <v>1</v>
      </c>
      <c r="S4693">
        <v>1</v>
      </c>
      <c r="T4693">
        <v>2</v>
      </c>
      <c r="U4693" t="b">
        <v>1</v>
      </c>
      <c r="V4693" t="s">
        <v>1112</v>
      </c>
      <c r="W4693" t="s">
        <v>6367</v>
      </c>
      <c r="X4693" t="s">
        <v>15525</v>
      </c>
      <c r="Y4693">
        <v>14</v>
      </c>
      <c r="Z4693">
        <v>14</v>
      </c>
      <c r="AA4693">
        <v>5</v>
      </c>
      <c r="AB4693">
        <v>5</v>
      </c>
      <c r="AC4693">
        <v>47</v>
      </c>
    </row>
    <row r="4694" spans="1:29">
      <c r="A4694">
        <v>5228</v>
      </c>
      <c r="B4694" t="s">
        <v>806</v>
      </c>
      <c r="C4694" t="s">
        <v>6400</v>
      </c>
      <c r="J4694" t="s">
        <v>1457</v>
      </c>
      <c r="K4694">
        <v>0</v>
      </c>
      <c r="N4694" t="b">
        <v>1</v>
      </c>
      <c r="O4694" t="b">
        <v>0</v>
      </c>
      <c r="P4694" t="b">
        <v>0</v>
      </c>
      <c r="Q4694">
        <v>9</v>
      </c>
      <c r="R4694">
        <v>1</v>
      </c>
      <c r="S4694">
        <v>1</v>
      </c>
      <c r="T4694">
        <v>2</v>
      </c>
      <c r="U4694" t="b">
        <v>1</v>
      </c>
      <c r="V4694" t="s">
        <v>1112</v>
      </c>
      <c r="W4694" t="s">
        <v>6367</v>
      </c>
      <c r="X4694" t="s">
        <v>14552</v>
      </c>
      <c r="Y4694">
        <v>14</v>
      </c>
      <c r="Z4694">
        <v>14</v>
      </c>
      <c r="AA4694">
        <v>6</v>
      </c>
      <c r="AB4694">
        <v>6</v>
      </c>
      <c r="AC4694">
        <v>47</v>
      </c>
    </row>
    <row r="4695" spans="1:29">
      <c r="A4695">
        <v>5229</v>
      </c>
      <c r="B4695" t="s">
        <v>806</v>
      </c>
      <c r="C4695" t="s">
        <v>6401</v>
      </c>
      <c r="J4695" t="s">
        <v>1457</v>
      </c>
      <c r="K4695">
        <v>0</v>
      </c>
      <c r="N4695" t="b">
        <v>1</v>
      </c>
      <c r="O4695" t="b">
        <v>0</v>
      </c>
      <c r="P4695" t="b">
        <v>0</v>
      </c>
      <c r="Q4695">
        <v>9</v>
      </c>
      <c r="R4695">
        <v>1</v>
      </c>
      <c r="S4695">
        <v>1</v>
      </c>
      <c r="T4695">
        <v>2</v>
      </c>
      <c r="U4695" t="b">
        <v>1</v>
      </c>
      <c r="V4695" t="s">
        <v>1112</v>
      </c>
      <c r="W4695" t="s">
        <v>6367</v>
      </c>
      <c r="X4695" t="s">
        <v>14626</v>
      </c>
      <c r="Y4695">
        <v>15</v>
      </c>
      <c r="Z4695">
        <v>15</v>
      </c>
      <c r="AA4695">
        <v>5</v>
      </c>
      <c r="AB4695">
        <v>5</v>
      </c>
      <c r="AC4695">
        <v>47</v>
      </c>
    </row>
    <row r="4696" spans="1:29">
      <c r="A4696">
        <v>5230</v>
      </c>
      <c r="B4696" t="s">
        <v>806</v>
      </c>
      <c r="C4696" t="s">
        <v>6402</v>
      </c>
      <c r="J4696" t="s">
        <v>1457</v>
      </c>
      <c r="K4696">
        <v>0</v>
      </c>
      <c r="N4696" t="b">
        <v>1</v>
      </c>
      <c r="O4696" t="b">
        <v>0</v>
      </c>
      <c r="P4696" t="b">
        <v>0</v>
      </c>
      <c r="Q4696">
        <v>9</v>
      </c>
      <c r="R4696">
        <v>1</v>
      </c>
      <c r="S4696">
        <v>1</v>
      </c>
      <c r="T4696">
        <v>2</v>
      </c>
      <c r="U4696" t="b">
        <v>1</v>
      </c>
      <c r="V4696" t="s">
        <v>1112</v>
      </c>
      <c r="W4696" t="s">
        <v>6367</v>
      </c>
      <c r="X4696" t="s">
        <v>14553</v>
      </c>
      <c r="Y4696">
        <v>15</v>
      </c>
      <c r="Z4696">
        <v>15</v>
      </c>
      <c r="AA4696">
        <v>6</v>
      </c>
      <c r="AB4696">
        <v>6</v>
      </c>
      <c r="AC4696">
        <v>47</v>
      </c>
    </row>
    <row r="4697" spans="1:29">
      <c r="A4697">
        <v>5231</v>
      </c>
      <c r="B4697" t="s">
        <v>806</v>
      </c>
      <c r="C4697" t="s">
        <v>6403</v>
      </c>
      <c r="J4697" t="s">
        <v>1457</v>
      </c>
      <c r="K4697">
        <v>0</v>
      </c>
      <c r="N4697" t="b">
        <v>1</v>
      </c>
      <c r="O4697" t="b">
        <v>0</v>
      </c>
      <c r="P4697" t="b">
        <v>0</v>
      </c>
      <c r="Q4697">
        <v>9</v>
      </c>
      <c r="R4697">
        <v>1</v>
      </c>
      <c r="S4697">
        <v>1</v>
      </c>
      <c r="T4697">
        <v>2</v>
      </c>
      <c r="U4697" t="b">
        <v>1</v>
      </c>
      <c r="V4697" t="s">
        <v>1112</v>
      </c>
      <c r="W4697" t="s">
        <v>6367</v>
      </c>
      <c r="X4697" t="s">
        <v>14628</v>
      </c>
      <c r="Y4697">
        <v>16</v>
      </c>
      <c r="Z4697">
        <v>16</v>
      </c>
      <c r="AA4697">
        <v>5</v>
      </c>
      <c r="AB4697">
        <v>5</v>
      </c>
      <c r="AC4697">
        <v>47</v>
      </c>
    </row>
    <row r="4698" spans="1:29">
      <c r="A4698">
        <v>5232</v>
      </c>
      <c r="B4698" t="s">
        <v>806</v>
      </c>
      <c r="C4698" t="s">
        <v>6404</v>
      </c>
      <c r="J4698" t="s">
        <v>1457</v>
      </c>
      <c r="K4698">
        <v>0</v>
      </c>
      <c r="N4698" t="b">
        <v>1</v>
      </c>
      <c r="O4698" t="b">
        <v>0</v>
      </c>
      <c r="P4698" t="b">
        <v>0</v>
      </c>
      <c r="Q4698">
        <v>9</v>
      </c>
      <c r="R4698">
        <v>1</v>
      </c>
      <c r="S4698">
        <v>1</v>
      </c>
      <c r="T4698">
        <v>2</v>
      </c>
      <c r="U4698" t="b">
        <v>1</v>
      </c>
      <c r="V4698" t="s">
        <v>1112</v>
      </c>
      <c r="W4698" t="s">
        <v>6367</v>
      </c>
      <c r="X4698" t="s">
        <v>14554</v>
      </c>
      <c r="Y4698">
        <v>16</v>
      </c>
      <c r="Z4698">
        <v>16</v>
      </c>
      <c r="AA4698">
        <v>6</v>
      </c>
      <c r="AB4698">
        <v>6</v>
      </c>
      <c r="AC4698">
        <v>47</v>
      </c>
    </row>
    <row r="4699" spans="1:29">
      <c r="A4699">
        <v>5233</v>
      </c>
      <c r="B4699" t="s">
        <v>806</v>
      </c>
      <c r="C4699" t="s">
        <v>6405</v>
      </c>
      <c r="J4699" t="s">
        <v>1457</v>
      </c>
      <c r="K4699">
        <v>0</v>
      </c>
      <c r="N4699" t="b">
        <v>1</v>
      </c>
      <c r="O4699" t="b">
        <v>0</v>
      </c>
      <c r="P4699" t="b">
        <v>0</v>
      </c>
      <c r="Q4699">
        <v>9</v>
      </c>
      <c r="R4699">
        <v>1</v>
      </c>
      <c r="S4699">
        <v>1</v>
      </c>
      <c r="T4699">
        <v>2</v>
      </c>
      <c r="U4699" t="b">
        <v>1</v>
      </c>
      <c r="V4699" t="s">
        <v>1112</v>
      </c>
      <c r="W4699" t="s">
        <v>6367</v>
      </c>
      <c r="X4699" t="s">
        <v>14631</v>
      </c>
      <c r="Y4699">
        <v>17</v>
      </c>
      <c r="Z4699">
        <v>17</v>
      </c>
      <c r="AA4699">
        <v>5</v>
      </c>
      <c r="AB4699">
        <v>5</v>
      </c>
      <c r="AC4699">
        <v>47</v>
      </c>
    </row>
    <row r="4700" spans="1:29">
      <c r="A4700">
        <v>5234</v>
      </c>
      <c r="B4700" t="s">
        <v>806</v>
      </c>
      <c r="C4700" t="s">
        <v>6406</v>
      </c>
      <c r="J4700" t="s">
        <v>1457</v>
      </c>
      <c r="K4700">
        <v>0</v>
      </c>
      <c r="N4700" t="b">
        <v>1</v>
      </c>
      <c r="O4700" t="b">
        <v>0</v>
      </c>
      <c r="P4700" t="b">
        <v>0</v>
      </c>
      <c r="Q4700">
        <v>9</v>
      </c>
      <c r="R4700">
        <v>1</v>
      </c>
      <c r="S4700">
        <v>1</v>
      </c>
      <c r="T4700">
        <v>2</v>
      </c>
      <c r="U4700" t="b">
        <v>1</v>
      </c>
      <c r="V4700" t="s">
        <v>1112</v>
      </c>
      <c r="W4700" t="s">
        <v>6367</v>
      </c>
      <c r="X4700" t="s">
        <v>14457</v>
      </c>
      <c r="Y4700">
        <v>17</v>
      </c>
      <c r="Z4700">
        <v>17</v>
      </c>
      <c r="AA4700">
        <v>6</v>
      </c>
      <c r="AB4700">
        <v>6</v>
      </c>
      <c r="AC4700">
        <v>47</v>
      </c>
    </row>
    <row r="4701" spans="1:29">
      <c r="A4701">
        <v>5235</v>
      </c>
      <c r="B4701" t="s">
        <v>806</v>
      </c>
      <c r="C4701" t="s">
        <v>6407</v>
      </c>
      <c r="J4701" t="s">
        <v>1457</v>
      </c>
      <c r="K4701">
        <v>0</v>
      </c>
      <c r="N4701" t="b">
        <v>1</v>
      </c>
      <c r="O4701" t="b">
        <v>0</v>
      </c>
      <c r="P4701" t="b">
        <v>0</v>
      </c>
      <c r="Q4701">
        <v>9</v>
      </c>
      <c r="R4701">
        <v>1</v>
      </c>
      <c r="S4701">
        <v>1</v>
      </c>
      <c r="T4701">
        <v>2</v>
      </c>
      <c r="U4701" t="b">
        <v>1</v>
      </c>
      <c r="V4701" t="s">
        <v>1112</v>
      </c>
      <c r="W4701" t="s">
        <v>6367</v>
      </c>
      <c r="X4701" t="s">
        <v>14634</v>
      </c>
      <c r="Y4701">
        <v>18</v>
      </c>
      <c r="Z4701">
        <v>18</v>
      </c>
      <c r="AA4701">
        <v>5</v>
      </c>
      <c r="AB4701">
        <v>5</v>
      </c>
      <c r="AC4701">
        <v>47</v>
      </c>
    </row>
    <row r="4702" spans="1:29">
      <c r="A4702">
        <v>5236</v>
      </c>
      <c r="B4702" t="s">
        <v>806</v>
      </c>
      <c r="C4702" t="s">
        <v>6408</v>
      </c>
      <c r="J4702" t="s">
        <v>1457</v>
      </c>
      <c r="K4702">
        <v>0</v>
      </c>
      <c r="N4702" t="b">
        <v>1</v>
      </c>
      <c r="O4702" t="b">
        <v>0</v>
      </c>
      <c r="P4702" t="b">
        <v>0</v>
      </c>
      <c r="Q4702">
        <v>9</v>
      </c>
      <c r="R4702">
        <v>1</v>
      </c>
      <c r="S4702">
        <v>1</v>
      </c>
      <c r="T4702">
        <v>2</v>
      </c>
      <c r="U4702" t="b">
        <v>1</v>
      </c>
      <c r="V4702" t="s">
        <v>1112</v>
      </c>
      <c r="W4702" t="s">
        <v>6367</v>
      </c>
      <c r="X4702" t="s">
        <v>14635</v>
      </c>
      <c r="Y4702">
        <v>18</v>
      </c>
      <c r="Z4702">
        <v>18</v>
      </c>
      <c r="AA4702">
        <v>6</v>
      </c>
      <c r="AB4702">
        <v>6</v>
      </c>
      <c r="AC4702">
        <v>47</v>
      </c>
    </row>
    <row r="4703" spans="1:29">
      <c r="A4703">
        <v>5237</v>
      </c>
      <c r="B4703" t="s">
        <v>806</v>
      </c>
      <c r="C4703" t="s">
        <v>6409</v>
      </c>
      <c r="J4703" t="s">
        <v>1457</v>
      </c>
      <c r="K4703">
        <v>0</v>
      </c>
      <c r="N4703" t="b">
        <v>1</v>
      </c>
      <c r="O4703" t="b">
        <v>0</v>
      </c>
      <c r="P4703" t="b">
        <v>0</v>
      </c>
      <c r="Q4703">
        <v>9</v>
      </c>
      <c r="R4703">
        <v>1</v>
      </c>
      <c r="S4703">
        <v>1</v>
      </c>
      <c r="T4703">
        <v>2</v>
      </c>
      <c r="U4703" t="b">
        <v>1</v>
      </c>
      <c r="V4703" t="s">
        <v>1112</v>
      </c>
      <c r="W4703" t="s">
        <v>6367</v>
      </c>
      <c r="X4703" t="s">
        <v>14637</v>
      </c>
      <c r="Y4703">
        <v>19</v>
      </c>
      <c r="Z4703">
        <v>19</v>
      </c>
      <c r="AA4703">
        <v>5</v>
      </c>
      <c r="AB4703">
        <v>5</v>
      </c>
      <c r="AC4703">
        <v>47</v>
      </c>
    </row>
    <row r="4704" spans="1:29">
      <c r="A4704">
        <v>5238</v>
      </c>
      <c r="B4704" t="s">
        <v>806</v>
      </c>
      <c r="C4704" t="s">
        <v>6410</v>
      </c>
      <c r="J4704" t="s">
        <v>1457</v>
      </c>
      <c r="K4704">
        <v>0</v>
      </c>
      <c r="N4704" t="b">
        <v>1</v>
      </c>
      <c r="O4704" t="b">
        <v>0</v>
      </c>
      <c r="P4704" t="b">
        <v>0</v>
      </c>
      <c r="Q4704">
        <v>9</v>
      </c>
      <c r="R4704">
        <v>1</v>
      </c>
      <c r="S4704">
        <v>1</v>
      </c>
      <c r="T4704">
        <v>2</v>
      </c>
      <c r="U4704" t="b">
        <v>1</v>
      </c>
      <c r="V4704" t="s">
        <v>1112</v>
      </c>
      <c r="W4704" t="s">
        <v>6367</v>
      </c>
      <c r="X4704" t="s">
        <v>14638</v>
      </c>
      <c r="Y4704">
        <v>19</v>
      </c>
      <c r="Z4704">
        <v>19</v>
      </c>
      <c r="AA4704">
        <v>6</v>
      </c>
      <c r="AB4704">
        <v>6</v>
      </c>
      <c r="AC4704">
        <v>47</v>
      </c>
    </row>
    <row r="4705" spans="1:29">
      <c r="A4705">
        <v>5239</v>
      </c>
      <c r="B4705" t="s">
        <v>806</v>
      </c>
      <c r="C4705" t="s">
        <v>6411</v>
      </c>
      <c r="J4705" t="s">
        <v>1457</v>
      </c>
      <c r="K4705">
        <v>0</v>
      </c>
      <c r="N4705" t="b">
        <v>1</v>
      </c>
      <c r="O4705" t="b">
        <v>0</v>
      </c>
      <c r="P4705" t="b">
        <v>0</v>
      </c>
      <c r="Q4705">
        <v>9</v>
      </c>
      <c r="R4705">
        <v>1</v>
      </c>
      <c r="S4705">
        <v>1</v>
      </c>
      <c r="T4705">
        <v>2</v>
      </c>
      <c r="U4705" t="b">
        <v>1</v>
      </c>
      <c r="V4705" t="s">
        <v>1112</v>
      </c>
      <c r="W4705" t="s">
        <v>6367</v>
      </c>
      <c r="X4705" t="s">
        <v>14640</v>
      </c>
      <c r="Y4705">
        <v>20</v>
      </c>
      <c r="Z4705">
        <v>20</v>
      </c>
      <c r="AA4705">
        <v>5</v>
      </c>
      <c r="AB4705">
        <v>5</v>
      </c>
      <c r="AC4705">
        <v>47</v>
      </c>
    </row>
    <row r="4706" spans="1:29">
      <c r="A4706">
        <v>5240</v>
      </c>
      <c r="B4706" t="s">
        <v>806</v>
      </c>
      <c r="C4706" t="s">
        <v>6412</v>
      </c>
      <c r="J4706" t="s">
        <v>1457</v>
      </c>
      <c r="K4706">
        <v>0</v>
      </c>
      <c r="N4706" t="b">
        <v>1</v>
      </c>
      <c r="O4706" t="b">
        <v>0</v>
      </c>
      <c r="P4706" t="b">
        <v>0</v>
      </c>
      <c r="Q4706">
        <v>9</v>
      </c>
      <c r="R4706">
        <v>1</v>
      </c>
      <c r="S4706">
        <v>1</v>
      </c>
      <c r="T4706">
        <v>2</v>
      </c>
      <c r="U4706" t="b">
        <v>1</v>
      </c>
      <c r="V4706" t="s">
        <v>1112</v>
      </c>
      <c r="W4706" t="s">
        <v>6367</v>
      </c>
      <c r="X4706" t="s">
        <v>14556</v>
      </c>
      <c r="Y4706">
        <v>20</v>
      </c>
      <c r="Z4706">
        <v>20</v>
      </c>
      <c r="AA4706">
        <v>6</v>
      </c>
      <c r="AB4706">
        <v>6</v>
      </c>
      <c r="AC4706">
        <v>47</v>
      </c>
    </row>
    <row r="4707" spans="1:29">
      <c r="A4707">
        <v>5241</v>
      </c>
      <c r="B4707" t="s">
        <v>806</v>
      </c>
      <c r="C4707" t="s">
        <v>6413</v>
      </c>
      <c r="J4707" t="s">
        <v>1457</v>
      </c>
      <c r="K4707">
        <v>0</v>
      </c>
      <c r="N4707" t="b">
        <v>1</v>
      </c>
      <c r="O4707" t="b">
        <v>0</v>
      </c>
      <c r="P4707" t="b">
        <v>0</v>
      </c>
      <c r="Q4707">
        <v>9</v>
      </c>
      <c r="R4707">
        <v>1</v>
      </c>
      <c r="S4707">
        <v>1</v>
      </c>
      <c r="T4707">
        <v>2</v>
      </c>
      <c r="U4707" t="b">
        <v>1</v>
      </c>
      <c r="V4707" t="s">
        <v>1112</v>
      </c>
      <c r="W4707" t="s">
        <v>6367</v>
      </c>
      <c r="X4707" t="s">
        <v>14643</v>
      </c>
      <c r="Y4707">
        <v>21</v>
      </c>
      <c r="Z4707">
        <v>21</v>
      </c>
      <c r="AA4707">
        <v>5</v>
      </c>
      <c r="AB4707">
        <v>5</v>
      </c>
      <c r="AC4707">
        <v>47</v>
      </c>
    </row>
    <row r="4708" spans="1:29">
      <c r="A4708">
        <v>5242</v>
      </c>
      <c r="B4708" t="s">
        <v>806</v>
      </c>
      <c r="C4708" t="s">
        <v>6414</v>
      </c>
      <c r="J4708" t="s">
        <v>1457</v>
      </c>
      <c r="K4708">
        <v>0</v>
      </c>
      <c r="N4708" t="b">
        <v>1</v>
      </c>
      <c r="O4708" t="b">
        <v>0</v>
      </c>
      <c r="P4708" t="b">
        <v>0</v>
      </c>
      <c r="Q4708">
        <v>9</v>
      </c>
      <c r="R4708">
        <v>1</v>
      </c>
      <c r="S4708">
        <v>1</v>
      </c>
      <c r="T4708">
        <v>2</v>
      </c>
      <c r="U4708" t="b">
        <v>1</v>
      </c>
      <c r="V4708" t="s">
        <v>1112</v>
      </c>
      <c r="W4708" t="s">
        <v>6367</v>
      </c>
      <c r="X4708" t="s">
        <v>14557</v>
      </c>
      <c r="Y4708">
        <v>21</v>
      </c>
      <c r="Z4708">
        <v>21</v>
      </c>
      <c r="AA4708">
        <v>6</v>
      </c>
      <c r="AB4708">
        <v>6</v>
      </c>
      <c r="AC4708">
        <v>47</v>
      </c>
    </row>
    <row r="4709" spans="1:29">
      <c r="A4709">
        <v>5243</v>
      </c>
      <c r="B4709" t="s">
        <v>806</v>
      </c>
      <c r="C4709" t="s">
        <v>6415</v>
      </c>
      <c r="J4709" t="s">
        <v>1457</v>
      </c>
      <c r="K4709">
        <v>0</v>
      </c>
      <c r="N4709" t="b">
        <v>1</v>
      </c>
      <c r="O4709" t="b">
        <v>0</v>
      </c>
      <c r="P4709" t="b">
        <v>0</v>
      </c>
      <c r="Q4709">
        <v>9</v>
      </c>
      <c r="R4709">
        <v>1</v>
      </c>
      <c r="S4709">
        <v>1</v>
      </c>
      <c r="T4709">
        <v>2</v>
      </c>
      <c r="U4709" t="b">
        <v>1</v>
      </c>
      <c r="V4709" t="s">
        <v>1112</v>
      </c>
      <c r="W4709" t="s">
        <v>6367</v>
      </c>
      <c r="X4709" t="s">
        <v>14645</v>
      </c>
      <c r="Y4709">
        <v>22</v>
      </c>
      <c r="Z4709">
        <v>22</v>
      </c>
      <c r="AA4709">
        <v>5</v>
      </c>
      <c r="AB4709">
        <v>5</v>
      </c>
      <c r="AC4709">
        <v>47</v>
      </c>
    </row>
    <row r="4710" spans="1:29">
      <c r="A4710">
        <v>5244</v>
      </c>
      <c r="B4710" t="s">
        <v>806</v>
      </c>
      <c r="C4710" t="s">
        <v>6416</v>
      </c>
      <c r="J4710" t="s">
        <v>1457</v>
      </c>
      <c r="K4710">
        <v>0</v>
      </c>
      <c r="N4710" t="b">
        <v>1</v>
      </c>
      <c r="O4710" t="b">
        <v>0</v>
      </c>
      <c r="P4710" t="b">
        <v>0</v>
      </c>
      <c r="Q4710">
        <v>9</v>
      </c>
      <c r="R4710">
        <v>1</v>
      </c>
      <c r="S4710">
        <v>1</v>
      </c>
      <c r="T4710">
        <v>2</v>
      </c>
      <c r="U4710" t="b">
        <v>1</v>
      </c>
      <c r="V4710" t="s">
        <v>1112</v>
      </c>
      <c r="W4710" t="s">
        <v>6367</v>
      </c>
      <c r="X4710" t="s">
        <v>14558</v>
      </c>
      <c r="Y4710">
        <v>22</v>
      </c>
      <c r="Z4710">
        <v>22</v>
      </c>
      <c r="AA4710">
        <v>6</v>
      </c>
      <c r="AB4710">
        <v>6</v>
      </c>
      <c r="AC4710">
        <v>47</v>
      </c>
    </row>
    <row r="4711" spans="1:29">
      <c r="A4711">
        <v>5245</v>
      </c>
      <c r="B4711" t="s">
        <v>806</v>
      </c>
      <c r="C4711" t="s">
        <v>6417</v>
      </c>
      <c r="J4711" t="s">
        <v>1457</v>
      </c>
      <c r="K4711">
        <v>0</v>
      </c>
      <c r="N4711" t="b">
        <v>1</v>
      </c>
      <c r="O4711" t="b">
        <v>0</v>
      </c>
      <c r="P4711" t="b">
        <v>0</v>
      </c>
      <c r="Q4711">
        <v>9</v>
      </c>
      <c r="R4711">
        <v>1</v>
      </c>
      <c r="S4711">
        <v>1</v>
      </c>
      <c r="T4711">
        <v>2</v>
      </c>
      <c r="U4711" t="b">
        <v>1</v>
      </c>
      <c r="V4711" t="s">
        <v>1112</v>
      </c>
      <c r="W4711" t="s">
        <v>6367</v>
      </c>
      <c r="X4711" t="s">
        <v>14647</v>
      </c>
      <c r="Y4711">
        <v>23</v>
      </c>
      <c r="Z4711">
        <v>23</v>
      </c>
      <c r="AA4711">
        <v>5</v>
      </c>
      <c r="AB4711">
        <v>5</v>
      </c>
      <c r="AC4711">
        <v>47</v>
      </c>
    </row>
    <row r="4712" spans="1:29">
      <c r="A4712">
        <v>5246</v>
      </c>
      <c r="B4712" t="s">
        <v>806</v>
      </c>
      <c r="C4712" t="s">
        <v>6418</v>
      </c>
      <c r="J4712" t="s">
        <v>1457</v>
      </c>
      <c r="K4712">
        <v>0</v>
      </c>
      <c r="N4712" t="b">
        <v>1</v>
      </c>
      <c r="O4712" t="b">
        <v>0</v>
      </c>
      <c r="P4712" t="b">
        <v>0</v>
      </c>
      <c r="Q4712">
        <v>9</v>
      </c>
      <c r="R4712">
        <v>1</v>
      </c>
      <c r="S4712">
        <v>1</v>
      </c>
      <c r="T4712">
        <v>2</v>
      </c>
      <c r="U4712" t="b">
        <v>1</v>
      </c>
      <c r="V4712" t="s">
        <v>1112</v>
      </c>
      <c r="W4712" t="s">
        <v>6367</v>
      </c>
      <c r="X4712" t="s">
        <v>14559</v>
      </c>
      <c r="Y4712">
        <v>23</v>
      </c>
      <c r="Z4712">
        <v>23</v>
      </c>
      <c r="AA4712">
        <v>6</v>
      </c>
      <c r="AB4712">
        <v>6</v>
      </c>
      <c r="AC4712">
        <v>47</v>
      </c>
    </row>
    <row r="4713" spans="1:29">
      <c r="A4713">
        <v>5247</v>
      </c>
      <c r="B4713" t="s">
        <v>806</v>
      </c>
      <c r="C4713" t="s">
        <v>6419</v>
      </c>
      <c r="J4713" t="s">
        <v>1457</v>
      </c>
      <c r="K4713">
        <v>0</v>
      </c>
      <c r="N4713" t="b">
        <v>1</v>
      </c>
      <c r="O4713" t="b">
        <v>0</v>
      </c>
      <c r="P4713" t="b">
        <v>0</v>
      </c>
      <c r="Q4713">
        <v>9</v>
      </c>
      <c r="R4713">
        <v>1</v>
      </c>
      <c r="S4713">
        <v>1</v>
      </c>
      <c r="T4713">
        <v>2</v>
      </c>
      <c r="U4713" t="b">
        <v>1</v>
      </c>
      <c r="V4713" t="s">
        <v>1112</v>
      </c>
      <c r="W4713" t="s">
        <v>6367</v>
      </c>
      <c r="X4713" t="s">
        <v>14649</v>
      </c>
      <c r="Y4713">
        <v>24</v>
      </c>
      <c r="Z4713">
        <v>24</v>
      </c>
      <c r="AA4713">
        <v>5</v>
      </c>
      <c r="AB4713">
        <v>5</v>
      </c>
      <c r="AC4713">
        <v>47</v>
      </c>
    </row>
    <row r="4714" spans="1:29">
      <c r="A4714">
        <v>5248</v>
      </c>
      <c r="B4714" t="s">
        <v>806</v>
      </c>
      <c r="C4714" t="s">
        <v>6420</v>
      </c>
      <c r="J4714" t="s">
        <v>1457</v>
      </c>
      <c r="K4714">
        <v>0</v>
      </c>
      <c r="N4714" t="b">
        <v>1</v>
      </c>
      <c r="O4714" t="b">
        <v>0</v>
      </c>
      <c r="P4714" t="b">
        <v>0</v>
      </c>
      <c r="Q4714">
        <v>9</v>
      </c>
      <c r="R4714">
        <v>1</v>
      </c>
      <c r="S4714">
        <v>1</v>
      </c>
      <c r="T4714">
        <v>2</v>
      </c>
      <c r="U4714" t="b">
        <v>1</v>
      </c>
      <c r="V4714" t="s">
        <v>1112</v>
      </c>
      <c r="W4714" t="s">
        <v>6367</v>
      </c>
      <c r="X4714" t="s">
        <v>14560</v>
      </c>
      <c r="Y4714">
        <v>24</v>
      </c>
      <c r="Z4714">
        <v>24</v>
      </c>
      <c r="AA4714">
        <v>6</v>
      </c>
      <c r="AB4714">
        <v>6</v>
      </c>
      <c r="AC4714">
        <v>47</v>
      </c>
    </row>
    <row r="4715" spans="1:29">
      <c r="A4715">
        <v>5249</v>
      </c>
      <c r="B4715" t="s">
        <v>806</v>
      </c>
      <c r="C4715" t="s">
        <v>6421</v>
      </c>
      <c r="J4715" t="s">
        <v>1457</v>
      </c>
      <c r="K4715">
        <v>0</v>
      </c>
      <c r="N4715" t="b">
        <v>1</v>
      </c>
      <c r="O4715" t="b">
        <v>0</v>
      </c>
      <c r="P4715" t="b">
        <v>0</v>
      </c>
      <c r="Q4715">
        <v>9</v>
      </c>
      <c r="R4715">
        <v>1</v>
      </c>
      <c r="S4715">
        <v>1</v>
      </c>
      <c r="T4715">
        <v>2</v>
      </c>
      <c r="U4715" t="b">
        <v>1</v>
      </c>
      <c r="V4715" t="s">
        <v>1112</v>
      </c>
      <c r="W4715" t="s">
        <v>6367</v>
      </c>
      <c r="X4715" t="s">
        <v>14652</v>
      </c>
      <c r="Y4715">
        <v>25</v>
      </c>
      <c r="Z4715">
        <v>25</v>
      </c>
      <c r="AA4715">
        <v>5</v>
      </c>
      <c r="AB4715">
        <v>5</v>
      </c>
      <c r="AC4715">
        <v>47</v>
      </c>
    </row>
    <row r="4716" spans="1:29">
      <c r="A4716">
        <v>5250</v>
      </c>
      <c r="B4716" t="s">
        <v>806</v>
      </c>
      <c r="C4716" t="s">
        <v>6422</v>
      </c>
      <c r="J4716" t="s">
        <v>1457</v>
      </c>
      <c r="K4716">
        <v>0</v>
      </c>
      <c r="N4716" t="b">
        <v>1</v>
      </c>
      <c r="O4716" t="b">
        <v>0</v>
      </c>
      <c r="P4716" t="b">
        <v>0</v>
      </c>
      <c r="Q4716">
        <v>9</v>
      </c>
      <c r="R4716">
        <v>1</v>
      </c>
      <c r="S4716">
        <v>1</v>
      </c>
      <c r="T4716">
        <v>2</v>
      </c>
      <c r="U4716" t="b">
        <v>1</v>
      </c>
      <c r="V4716" t="s">
        <v>1112</v>
      </c>
      <c r="W4716" t="s">
        <v>6367</v>
      </c>
      <c r="X4716" t="s">
        <v>14465</v>
      </c>
      <c r="Y4716">
        <v>25</v>
      </c>
      <c r="Z4716">
        <v>25</v>
      </c>
      <c r="AA4716">
        <v>6</v>
      </c>
      <c r="AB4716">
        <v>6</v>
      </c>
      <c r="AC4716">
        <v>47</v>
      </c>
    </row>
    <row r="4717" spans="1:29">
      <c r="A4717">
        <v>5251</v>
      </c>
      <c r="B4717" t="s">
        <v>806</v>
      </c>
      <c r="C4717" t="s">
        <v>6423</v>
      </c>
      <c r="J4717" t="s">
        <v>1457</v>
      </c>
      <c r="K4717">
        <v>0</v>
      </c>
      <c r="N4717" t="b">
        <v>1</v>
      </c>
      <c r="O4717" t="b">
        <v>0</v>
      </c>
      <c r="P4717" t="b">
        <v>0</v>
      </c>
      <c r="Q4717">
        <v>9</v>
      </c>
      <c r="R4717">
        <v>1</v>
      </c>
      <c r="S4717">
        <v>1</v>
      </c>
      <c r="T4717">
        <v>2</v>
      </c>
      <c r="U4717" t="b">
        <v>1</v>
      </c>
      <c r="V4717" t="s">
        <v>1112</v>
      </c>
      <c r="W4717" t="s">
        <v>6367</v>
      </c>
      <c r="X4717" t="s">
        <v>14654</v>
      </c>
      <c r="Y4717">
        <v>26</v>
      </c>
      <c r="Z4717">
        <v>26</v>
      </c>
      <c r="AA4717">
        <v>5</v>
      </c>
      <c r="AB4717">
        <v>5</v>
      </c>
      <c r="AC4717">
        <v>47</v>
      </c>
    </row>
    <row r="4718" spans="1:29">
      <c r="A4718">
        <v>5252</v>
      </c>
      <c r="B4718" t="s">
        <v>806</v>
      </c>
      <c r="C4718" t="s">
        <v>6424</v>
      </c>
      <c r="J4718" t="s">
        <v>1457</v>
      </c>
      <c r="K4718">
        <v>0</v>
      </c>
      <c r="N4718" t="b">
        <v>1</v>
      </c>
      <c r="O4718" t="b">
        <v>0</v>
      </c>
      <c r="P4718" t="b">
        <v>0</v>
      </c>
      <c r="Q4718">
        <v>9</v>
      </c>
      <c r="R4718">
        <v>1</v>
      </c>
      <c r="S4718">
        <v>1</v>
      </c>
      <c r="T4718">
        <v>2</v>
      </c>
      <c r="U4718" t="b">
        <v>1</v>
      </c>
      <c r="V4718" t="s">
        <v>1112</v>
      </c>
      <c r="W4718" t="s">
        <v>6367</v>
      </c>
      <c r="X4718" t="s">
        <v>14561</v>
      </c>
      <c r="Y4718">
        <v>26</v>
      </c>
      <c r="Z4718">
        <v>26</v>
      </c>
      <c r="AA4718">
        <v>6</v>
      </c>
      <c r="AB4718">
        <v>6</v>
      </c>
      <c r="AC4718">
        <v>47</v>
      </c>
    </row>
    <row r="4719" spans="1:29">
      <c r="A4719">
        <v>5253</v>
      </c>
      <c r="B4719" t="s">
        <v>806</v>
      </c>
      <c r="C4719" t="s">
        <v>6425</v>
      </c>
      <c r="J4719" t="s">
        <v>1457</v>
      </c>
      <c r="K4719">
        <v>0</v>
      </c>
      <c r="N4719" t="b">
        <v>1</v>
      </c>
      <c r="O4719" t="b">
        <v>0</v>
      </c>
      <c r="P4719" t="b">
        <v>0</v>
      </c>
      <c r="Q4719">
        <v>9</v>
      </c>
      <c r="R4719">
        <v>1</v>
      </c>
      <c r="S4719">
        <v>1</v>
      </c>
      <c r="T4719">
        <v>2</v>
      </c>
      <c r="U4719" t="b">
        <v>1</v>
      </c>
      <c r="V4719" t="s">
        <v>1112</v>
      </c>
      <c r="W4719" t="s">
        <v>6367</v>
      </c>
      <c r="X4719" t="s">
        <v>14766</v>
      </c>
      <c r="Y4719">
        <v>27</v>
      </c>
      <c r="Z4719">
        <v>27</v>
      </c>
      <c r="AA4719">
        <v>5</v>
      </c>
      <c r="AB4719">
        <v>5</v>
      </c>
      <c r="AC4719">
        <v>47</v>
      </c>
    </row>
    <row r="4720" spans="1:29">
      <c r="A4720">
        <v>5254</v>
      </c>
      <c r="B4720" t="s">
        <v>806</v>
      </c>
      <c r="C4720" t="s">
        <v>6426</v>
      </c>
      <c r="J4720" t="s">
        <v>1457</v>
      </c>
      <c r="K4720">
        <v>0</v>
      </c>
      <c r="N4720" t="b">
        <v>1</v>
      </c>
      <c r="O4720" t="b">
        <v>0</v>
      </c>
      <c r="P4720" t="b">
        <v>0</v>
      </c>
      <c r="Q4720">
        <v>9</v>
      </c>
      <c r="R4720">
        <v>1</v>
      </c>
      <c r="S4720">
        <v>1</v>
      </c>
      <c r="T4720">
        <v>2</v>
      </c>
      <c r="U4720" t="b">
        <v>1</v>
      </c>
      <c r="V4720" t="s">
        <v>1112</v>
      </c>
      <c r="W4720" t="s">
        <v>6367</v>
      </c>
      <c r="X4720" t="s">
        <v>14562</v>
      </c>
      <c r="Y4720">
        <v>27</v>
      </c>
      <c r="Z4720">
        <v>27</v>
      </c>
      <c r="AA4720">
        <v>6</v>
      </c>
      <c r="AB4720">
        <v>6</v>
      </c>
      <c r="AC4720">
        <v>47</v>
      </c>
    </row>
    <row r="4721" spans="1:29">
      <c r="A4721">
        <v>5255</v>
      </c>
      <c r="B4721" t="s">
        <v>806</v>
      </c>
      <c r="C4721" t="s">
        <v>6427</v>
      </c>
      <c r="J4721" t="s">
        <v>1457</v>
      </c>
      <c r="K4721">
        <v>0</v>
      </c>
      <c r="N4721" t="b">
        <v>1</v>
      </c>
      <c r="O4721" t="b">
        <v>0</v>
      </c>
      <c r="P4721" t="b">
        <v>0</v>
      </c>
      <c r="Q4721">
        <v>9</v>
      </c>
      <c r="R4721">
        <v>1</v>
      </c>
      <c r="S4721">
        <v>1</v>
      </c>
      <c r="T4721">
        <v>2</v>
      </c>
      <c r="U4721" t="b">
        <v>1</v>
      </c>
      <c r="V4721" t="s">
        <v>1112</v>
      </c>
      <c r="W4721" t="s">
        <v>6367</v>
      </c>
      <c r="X4721" t="s">
        <v>14690</v>
      </c>
      <c r="Y4721">
        <v>28</v>
      </c>
      <c r="Z4721">
        <v>28</v>
      </c>
      <c r="AA4721">
        <v>5</v>
      </c>
      <c r="AB4721">
        <v>5</v>
      </c>
      <c r="AC4721">
        <v>47</v>
      </c>
    </row>
    <row r="4722" spans="1:29">
      <c r="A4722">
        <v>5256</v>
      </c>
      <c r="B4722" t="s">
        <v>806</v>
      </c>
      <c r="C4722" t="s">
        <v>6428</v>
      </c>
      <c r="J4722" t="s">
        <v>1457</v>
      </c>
      <c r="K4722">
        <v>0</v>
      </c>
      <c r="N4722" t="b">
        <v>1</v>
      </c>
      <c r="O4722" t="b">
        <v>0</v>
      </c>
      <c r="P4722" t="b">
        <v>0</v>
      </c>
      <c r="Q4722">
        <v>9</v>
      </c>
      <c r="R4722">
        <v>1</v>
      </c>
      <c r="S4722">
        <v>1</v>
      </c>
      <c r="T4722">
        <v>2</v>
      </c>
      <c r="U4722" t="b">
        <v>1</v>
      </c>
      <c r="V4722" t="s">
        <v>1112</v>
      </c>
      <c r="W4722" t="s">
        <v>6367</v>
      </c>
      <c r="X4722" t="s">
        <v>14563</v>
      </c>
      <c r="Y4722">
        <v>28</v>
      </c>
      <c r="Z4722">
        <v>28</v>
      </c>
      <c r="AA4722">
        <v>6</v>
      </c>
      <c r="AB4722">
        <v>6</v>
      </c>
      <c r="AC4722">
        <v>47</v>
      </c>
    </row>
    <row r="4723" spans="1:29">
      <c r="A4723">
        <v>5257</v>
      </c>
      <c r="B4723" t="s">
        <v>806</v>
      </c>
      <c r="C4723" t="s">
        <v>6429</v>
      </c>
      <c r="J4723" t="s">
        <v>1457</v>
      </c>
      <c r="K4723">
        <v>0</v>
      </c>
      <c r="N4723" t="b">
        <v>1</v>
      </c>
      <c r="O4723" t="b">
        <v>0</v>
      </c>
      <c r="P4723" t="b">
        <v>0</v>
      </c>
      <c r="Q4723">
        <v>9</v>
      </c>
      <c r="R4723">
        <v>1</v>
      </c>
      <c r="S4723">
        <v>1</v>
      </c>
      <c r="T4723">
        <v>2</v>
      </c>
      <c r="U4723" t="b">
        <v>1</v>
      </c>
      <c r="V4723" t="s">
        <v>1112</v>
      </c>
      <c r="W4723" t="s">
        <v>6367</v>
      </c>
      <c r="X4723" t="s">
        <v>14768</v>
      </c>
      <c r="Y4723">
        <v>29</v>
      </c>
      <c r="Z4723">
        <v>29</v>
      </c>
      <c r="AA4723">
        <v>5</v>
      </c>
      <c r="AB4723">
        <v>5</v>
      </c>
      <c r="AC4723">
        <v>47</v>
      </c>
    </row>
    <row r="4724" spans="1:29">
      <c r="A4724">
        <v>5258</v>
      </c>
      <c r="B4724" t="s">
        <v>806</v>
      </c>
      <c r="C4724" t="s">
        <v>6430</v>
      </c>
      <c r="J4724" t="s">
        <v>1457</v>
      </c>
      <c r="K4724">
        <v>0</v>
      </c>
      <c r="N4724" t="b">
        <v>1</v>
      </c>
      <c r="O4724" t="b">
        <v>0</v>
      </c>
      <c r="P4724" t="b">
        <v>0</v>
      </c>
      <c r="Q4724">
        <v>9</v>
      </c>
      <c r="R4724">
        <v>1</v>
      </c>
      <c r="S4724">
        <v>1</v>
      </c>
      <c r="T4724">
        <v>2</v>
      </c>
      <c r="U4724" t="b">
        <v>1</v>
      </c>
      <c r="V4724" t="s">
        <v>1112</v>
      </c>
      <c r="W4724" t="s">
        <v>6367</v>
      </c>
      <c r="X4724" t="s">
        <v>14564</v>
      </c>
      <c r="Y4724">
        <v>29</v>
      </c>
      <c r="Z4724">
        <v>29</v>
      </c>
      <c r="AA4724">
        <v>6</v>
      </c>
      <c r="AB4724">
        <v>6</v>
      </c>
      <c r="AC4724">
        <v>47</v>
      </c>
    </row>
    <row r="4725" spans="1:29">
      <c r="A4725">
        <v>5259</v>
      </c>
      <c r="B4725" t="s">
        <v>806</v>
      </c>
      <c r="C4725" t="s">
        <v>6431</v>
      </c>
      <c r="J4725" t="s">
        <v>1457</v>
      </c>
      <c r="K4725">
        <v>0</v>
      </c>
      <c r="N4725" t="b">
        <v>1</v>
      </c>
      <c r="O4725" t="b">
        <v>0</v>
      </c>
      <c r="P4725" t="b">
        <v>0</v>
      </c>
      <c r="Q4725">
        <v>9</v>
      </c>
      <c r="R4725">
        <v>1</v>
      </c>
      <c r="S4725">
        <v>1</v>
      </c>
      <c r="T4725">
        <v>2</v>
      </c>
      <c r="U4725" t="b">
        <v>1</v>
      </c>
      <c r="V4725" t="s">
        <v>1112</v>
      </c>
      <c r="W4725" t="s">
        <v>6367</v>
      </c>
      <c r="X4725" t="s">
        <v>14555</v>
      </c>
      <c r="Y4725">
        <v>30</v>
      </c>
      <c r="Z4725">
        <v>30</v>
      </c>
      <c r="AA4725">
        <v>5</v>
      </c>
      <c r="AB4725">
        <v>5</v>
      </c>
      <c r="AC4725">
        <v>47</v>
      </c>
    </row>
    <row r="4726" spans="1:29">
      <c r="A4726">
        <v>5260</v>
      </c>
      <c r="B4726" t="s">
        <v>806</v>
      </c>
      <c r="C4726" t="s">
        <v>6432</v>
      </c>
      <c r="J4726" t="s">
        <v>1457</v>
      </c>
      <c r="K4726">
        <v>0</v>
      </c>
      <c r="N4726" t="b">
        <v>1</v>
      </c>
      <c r="O4726" t="b">
        <v>0</v>
      </c>
      <c r="P4726" t="b">
        <v>0</v>
      </c>
      <c r="Q4726">
        <v>9</v>
      </c>
      <c r="R4726">
        <v>1</v>
      </c>
      <c r="S4726">
        <v>1</v>
      </c>
      <c r="T4726">
        <v>2</v>
      </c>
      <c r="U4726" t="b">
        <v>1</v>
      </c>
      <c r="V4726" t="s">
        <v>1112</v>
      </c>
      <c r="W4726" t="s">
        <v>6367</v>
      </c>
      <c r="X4726" t="s">
        <v>14565</v>
      </c>
      <c r="Y4726">
        <v>30</v>
      </c>
      <c r="Z4726">
        <v>30</v>
      </c>
      <c r="AA4726">
        <v>6</v>
      </c>
      <c r="AB4726">
        <v>6</v>
      </c>
      <c r="AC4726">
        <v>47</v>
      </c>
    </row>
    <row r="4727" spans="1:29">
      <c r="A4727">
        <v>5261</v>
      </c>
      <c r="B4727" t="s">
        <v>806</v>
      </c>
      <c r="C4727" t="s">
        <v>6433</v>
      </c>
      <c r="J4727" t="s">
        <v>1457</v>
      </c>
      <c r="K4727">
        <v>0</v>
      </c>
      <c r="N4727" t="b">
        <v>1</v>
      </c>
      <c r="O4727" t="b">
        <v>0</v>
      </c>
      <c r="P4727" t="b">
        <v>0</v>
      </c>
      <c r="Q4727">
        <v>9</v>
      </c>
      <c r="R4727">
        <v>1</v>
      </c>
      <c r="S4727">
        <v>1</v>
      </c>
      <c r="T4727">
        <v>2</v>
      </c>
      <c r="U4727" t="b">
        <v>1</v>
      </c>
      <c r="V4727" t="s">
        <v>1112</v>
      </c>
      <c r="W4727" t="s">
        <v>6367</v>
      </c>
      <c r="X4727" t="s">
        <v>14771</v>
      </c>
      <c r="Y4727">
        <v>31</v>
      </c>
      <c r="Z4727">
        <v>31</v>
      </c>
      <c r="AA4727">
        <v>5</v>
      </c>
      <c r="AB4727">
        <v>5</v>
      </c>
      <c r="AC4727">
        <v>47</v>
      </c>
    </row>
    <row r="4728" spans="1:29">
      <c r="A4728">
        <v>5262</v>
      </c>
      <c r="B4728" t="s">
        <v>806</v>
      </c>
      <c r="C4728" t="s">
        <v>6434</v>
      </c>
      <c r="J4728" t="s">
        <v>1457</v>
      </c>
      <c r="K4728">
        <v>0</v>
      </c>
      <c r="N4728" t="b">
        <v>1</v>
      </c>
      <c r="O4728" t="b">
        <v>0</v>
      </c>
      <c r="P4728" t="b">
        <v>0</v>
      </c>
      <c r="Q4728">
        <v>9</v>
      </c>
      <c r="R4728">
        <v>1</v>
      </c>
      <c r="S4728">
        <v>1</v>
      </c>
      <c r="T4728">
        <v>2</v>
      </c>
      <c r="U4728" t="b">
        <v>1</v>
      </c>
      <c r="V4728" t="s">
        <v>1112</v>
      </c>
      <c r="W4728" t="s">
        <v>6367</v>
      </c>
      <c r="X4728" t="s">
        <v>14772</v>
      </c>
      <c r="Y4728">
        <v>31</v>
      </c>
      <c r="Z4728">
        <v>31</v>
      </c>
      <c r="AA4728">
        <v>6</v>
      </c>
      <c r="AB4728">
        <v>6</v>
      </c>
      <c r="AC4728">
        <v>47</v>
      </c>
    </row>
    <row r="4729" spans="1:29">
      <c r="A4729">
        <v>5263</v>
      </c>
      <c r="B4729" t="s">
        <v>806</v>
      </c>
      <c r="C4729" t="s">
        <v>6435</v>
      </c>
      <c r="J4729" t="s">
        <v>1457</v>
      </c>
      <c r="K4729">
        <v>0</v>
      </c>
      <c r="N4729" t="b">
        <v>1</v>
      </c>
      <c r="O4729" t="b">
        <v>0</v>
      </c>
      <c r="P4729" t="b">
        <v>0</v>
      </c>
      <c r="Q4729">
        <v>9</v>
      </c>
      <c r="R4729">
        <v>1</v>
      </c>
      <c r="S4729">
        <v>1</v>
      </c>
      <c r="T4729">
        <v>2</v>
      </c>
      <c r="U4729" t="b">
        <v>1</v>
      </c>
      <c r="V4729" t="s">
        <v>1112</v>
      </c>
      <c r="W4729" t="s">
        <v>6367</v>
      </c>
      <c r="X4729" t="s">
        <v>14794</v>
      </c>
      <c r="Y4729">
        <v>32</v>
      </c>
      <c r="Z4729">
        <v>32</v>
      </c>
      <c r="AA4729">
        <v>5</v>
      </c>
      <c r="AB4729">
        <v>5</v>
      </c>
      <c r="AC4729">
        <v>47</v>
      </c>
    </row>
    <row r="4730" spans="1:29">
      <c r="A4730">
        <v>5264</v>
      </c>
      <c r="B4730" t="s">
        <v>806</v>
      </c>
      <c r="C4730" t="s">
        <v>6436</v>
      </c>
      <c r="J4730" t="s">
        <v>1457</v>
      </c>
      <c r="K4730">
        <v>0</v>
      </c>
      <c r="N4730" t="b">
        <v>1</v>
      </c>
      <c r="O4730" t="b">
        <v>0</v>
      </c>
      <c r="P4730" t="b">
        <v>0</v>
      </c>
      <c r="Q4730">
        <v>9</v>
      </c>
      <c r="R4730">
        <v>1</v>
      </c>
      <c r="S4730">
        <v>1</v>
      </c>
      <c r="T4730">
        <v>2</v>
      </c>
      <c r="U4730" t="b">
        <v>1</v>
      </c>
      <c r="V4730" t="s">
        <v>1112</v>
      </c>
      <c r="W4730" t="s">
        <v>6367</v>
      </c>
      <c r="X4730" t="s">
        <v>14799</v>
      </c>
      <c r="Y4730">
        <v>32</v>
      </c>
      <c r="Z4730">
        <v>32</v>
      </c>
      <c r="AA4730">
        <v>6</v>
      </c>
      <c r="AB4730">
        <v>6</v>
      </c>
      <c r="AC4730">
        <v>47</v>
      </c>
    </row>
    <row r="4731" spans="1:29">
      <c r="A4731">
        <v>5265</v>
      </c>
      <c r="B4731" t="s">
        <v>806</v>
      </c>
      <c r="C4731" t="s">
        <v>6437</v>
      </c>
      <c r="J4731" t="s">
        <v>1457</v>
      </c>
      <c r="K4731">
        <v>0</v>
      </c>
      <c r="N4731" t="b">
        <v>1</v>
      </c>
      <c r="O4731" t="b">
        <v>0</v>
      </c>
      <c r="P4731" t="b">
        <v>0</v>
      </c>
      <c r="Q4731">
        <v>9</v>
      </c>
      <c r="R4731">
        <v>1</v>
      </c>
      <c r="S4731">
        <v>1</v>
      </c>
      <c r="T4731">
        <v>2</v>
      </c>
      <c r="U4731" t="b">
        <v>1</v>
      </c>
      <c r="V4731" t="s">
        <v>1112</v>
      </c>
      <c r="W4731" t="s">
        <v>6367</v>
      </c>
      <c r="X4731" t="s">
        <v>14796</v>
      </c>
      <c r="Y4731">
        <v>33</v>
      </c>
      <c r="Z4731">
        <v>33</v>
      </c>
      <c r="AA4731">
        <v>5</v>
      </c>
      <c r="AB4731">
        <v>5</v>
      </c>
      <c r="AC4731">
        <v>47</v>
      </c>
    </row>
    <row r="4732" spans="1:29">
      <c r="A4732">
        <v>5266</v>
      </c>
      <c r="B4732" t="s">
        <v>806</v>
      </c>
      <c r="C4732" t="s">
        <v>6438</v>
      </c>
      <c r="J4732" t="s">
        <v>1457</v>
      </c>
      <c r="K4732">
        <v>0</v>
      </c>
      <c r="N4732" t="b">
        <v>1</v>
      </c>
      <c r="O4732" t="b">
        <v>0</v>
      </c>
      <c r="P4732" t="b">
        <v>0</v>
      </c>
      <c r="Q4732">
        <v>9</v>
      </c>
      <c r="R4732">
        <v>1</v>
      </c>
      <c r="S4732">
        <v>1</v>
      </c>
      <c r="T4732">
        <v>2</v>
      </c>
      <c r="U4732" t="b">
        <v>1</v>
      </c>
      <c r="V4732" t="s">
        <v>1112</v>
      </c>
      <c r="W4732" t="s">
        <v>6367</v>
      </c>
      <c r="X4732" t="s">
        <v>14542</v>
      </c>
      <c r="Y4732">
        <v>33</v>
      </c>
      <c r="Z4732">
        <v>33</v>
      </c>
      <c r="AA4732">
        <v>6</v>
      </c>
      <c r="AB4732">
        <v>6</v>
      </c>
      <c r="AC4732">
        <v>47</v>
      </c>
    </row>
    <row r="4733" spans="1:29">
      <c r="A4733">
        <v>5267</v>
      </c>
      <c r="B4733" t="s">
        <v>806</v>
      </c>
      <c r="C4733" t="s">
        <v>6439</v>
      </c>
      <c r="J4733" t="s">
        <v>1457</v>
      </c>
      <c r="K4733">
        <v>0</v>
      </c>
      <c r="N4733" t="b">
        <v>1</v>
      </c>
      <c r="O4733" t="b">
        <v>0</v>
      </c>
      <c r="P4733" t="b">
        <v>0</v>
      </c>
      <c r="Q4733">
        <v>9</v>
      </c>
      <c r="R4733">
        <v>1</v>
      </c>
      <c r="S4733">
        <v>1</v>
      </c>
      <c r="T4733">
        <v>2</v>
      </c>
      <c r="U4733" t="b">
        <v>1</v>
      </c>
      <c r="V4733" t="s">
        <v>1112</v>
      </c>
      <c r="W4733" t="s">
        <v>6367</v>
      </c>
      <c r="X4733" t="s">
        <v>14798</v>
      </c>
      <c r="Y4733">
        <v>34</v>
      </c>
      <c r="Z4733">
        <v>34</v>
      </c>
      <c r="AA4733">
        <v>5</v>
      </c>
      <c r="AB4733">
        <v>5</v>
      </c>
      <c r="AC4733">
        <v>47</v>
      </c>
    </row>
    <row r="4734" spans="1:29">
      <c r="A4734">
        <v>5268</v>
      </c>
      <c r="B4734" t="s">
        <v>806</v>
      </c>
      <c r="C4734" t="s">
        <v>6440</v>
      </c>
      <c r="J4734" t="s">
        <v>1457</v>
      </c>
      <c r="K4734">
        <v>0</v>
      </c>
      <c r="N4734" t="b">
        <v>1</v>
      </c>
      <c r="O4734" t="b">
        <v>0</v>
      </c>
      <c r="P4734" t="b">
        <v>0</v>
      </c>
      <c r="Q4734">
        <v>9</v>
      </c>
      <c r="R4734">
        <v>1</v>
      </c>
      <c r="S4734">
        <v>1</v>
      </c>
      <c r="T4734">
        <v>2</v>
      </c>
      <c r="U4734" t="b">
        <v>1</v>
      </c>
      <c r="V4734" t="s">
        <v>1112</v>
      </c>
      <c r="W4734" t="s">
        <v>6367</v>
      </c>
      <c r="X4734" t="s">
        <v>14543</v>
      </c>
      <c r="Y4734">
        <v>34</v>
      </c>
      <c r="Z4734">
        <v>34</v>
      </c>
      <c r="AA4734">
        <v>6</v>
      </c>
      <c r="AB4734">
        <v>6</v>
      </c>
      <c r="AC4734">
        <v>47</v>
      </c>
    </row>
    <row r="4735" spans="1:29">
      <c r="A4735">
        <v>5269</v>
      </c>
      <c r="B4735" t="s">
        <v>806</v>
      </c>
      <c r="C4735" t="s">
        <v>6441</v>
      </c>
      <c r="J4735" t="s">
        <v>1457</v>
      </c>
      <c r="K4735">
        <v>0</v>
      </c>
      <c r="N4735" t="b">
        <v>1</v>
      </c>
      <c r="O4735" t="b">
        <v>0</v>
      </c>
      <c r="P4735" t="b">
        <v>0</v>
      </c>
      <c r="Q4735">
        <v>9</v>
      </c>
      <c r="R4735">
        <v>1</v>
      </c>
      <c r="S4735">
        <v>1</v>
      </c>
      <c r="T4735">
        <v>2</v>
      </c>
      <c r="U4735" t="b">
        <v>1</v>
      </c>
      <c r="V4735" t="s">
        <v>1112</v>
      </c>
      <c r="W4735" t="s">
        <v>6367</v>
      </c>
      <c r="X4735" t="s">
        <v>14774</v>
      </c>
      <c r="Y4735">
        <v>35</v>
      </c>
      <c r="Z4735">
        <v>35</v>
      </c>
      <c r="AA4735">
        <v>5</v>
      </c>
      <c r="AB4735">
        <v>5</v>
      </c>
      <c r="AC4735">
        <v>47</v>
      </c>
    </row>
    <row r="4736" spans="1:29">
      <c r="A4736">
        <v>5270</v>
      </c>
      <c r="B4736" t="s">
        <v>806</v>
      </c>
      <c r="C4736" t="s">
        <v>6442</v>
      </c>
      <c r="J4736" t="s">
        <v>1457</v>
      </c>
      <c r="K4736">
        <v>0</v>
      </c>
      <c r="N4736" t="b">
        <v>1</v>
      </c>
      <c r="O4736" t="b">
        <v>0</v>
      </c>
      <c r="P4736" t="b">
        <v>0</v>
      </c>
      <c r="Q4736">
        <v>9</v>
      </c>
      <c r="R4736">
        <v>1</v>
      </c>
      <c r="S4736">
        <v>1</v>
      </c>
      <c r="T4736">
        <v>2</v>
      </c>
      <c r="U4736" t="b">
        <v>1</v>
      </c>
      <c r="V4736" t="s">
        <v>1112</v>
      </c>
      <c r="W4736" t="s">
        <v>6367</v>
      </c>
      <c r="X4736" t="s">
        <v>14544</v>
      </c>
      <c r="Y4736">
        <v>35</v>
      </c>
      <c r="Z4736">
        <v>35</v>
      </c>
      <c r="AA4736">
        <v>6</v>
      </c>
      <c r="AB4736">
        <v>6</v>
      </c>
      <c r="AC4736">
        <v>47</v>
      </c>
    </row>
    <row r="4737" spans="1:29">
      <c r="A4737">
        <v>5271</v>
      </c>
      <c r="B4737" t="s">
        <v>806</v>
      </c>
      <c r="C4737" t="s">
        <v>6443</v>
      </c>
      <c r="J4737" t="s">
        <v>1457</v>
      </c>
      <c r="K4737">
        <v>0</v>
      </c>
      <c r="N4737" t="b">
        <v>1</v>
      </c>
      <c r="O4737" t="b">
        <v>0</v>
      </c>
      <c r="P4737" t="b">
        <v>0</v>
      </c>
      <c r="Q4737">
        <v>9</v>
      </c>
      <c r="R4737">
        <v>1</v>
      </c>
      <c r="S4737">
        <v>1</v>
      </c>
      <c r="T4737">
        <v>2</v>
      </c>
      <c r="U4737" t="b">
        <v>1</v>
      </c>
      <c r="V4737" t="s">
        <v>1112</v>
      </c>
      <c r="W4737" t="s">
        <v>6367</v>
      </c>
      <c r="X4737" t="s">
        <v>14776</v>
      </c>
      <c r="Y4737">
        <v>36</v>
      </c>
      <c r="Z4737">
        <v>36</v>
      </c>
      <c r="AA4737">
        <v>5</v>
      </c>
      <c r="AB4737">
        <v>5</v>
      </c>
      <c r="AC4737">
        <v>47</v>
      </c>
    </row>
    <row r="4738" spans="1:29">
      <c r="A4738">
        <v>5272</v>
      </c>
      <c r="B4738" t="s">
        <v>806</v>
      </c>
      <c r="C4738" t="s">
        <v>6444</v>
      </c>
      <c r="J4738" t="s">
        <v>1457</v>
      </c>
      <c r="K4738">
        <v>0</v>
      </c>
      <c r="N4738" t="b">
        <v>1</v>
      </c>
      <c r="O4738" t="b">
        <v>0</v>
      </c>
      <c r="P4738" t="b">
        <v>0</v>
      </c>
      <c r="Q4738">
        <v>9</v>
      </c>
      <c r="R4738">
        <v>1</v>
      </c>
      <c r="S4738">
        <v>1</v>
      </c>
      <c r="T4738">
        <v>2</v>
      </c>
      <c r="U4738" t="b">
        <v>1</v>
      </c>
      <c r="V4738" t="s">
        <v>1112</v>
      </c>
      <c r="W4738" t="s">
        <v>6367</v>
      </c>
      <c r="X4738" t="s">
        <v>14545</v>
      </c>
      <c r="Y4738">
        <v>36</v>
      </c>
      <c r="Z4738">
        <v>36</v>
      </c>
      <c r="AA4738">
        <v>6</v>
      </c>
      <c r="AB4738">
        <v>6</v>
      </c>
      <c r="AC4738">
        <v>47</v>
      </c>
    </row>
    <row r="4739" spans="1:29">
      <c r="A4739">
        <v>5273</v>
      </c>
      <c r="B4739" t="s">
        <v>806</v>
      </c>
      <c r="C4739" t="s">
        <v>6445</v>
      </c>
      <c r="J4739" t="s">
        <v>1457</v>
      </c>
      <c r="K4739">
        <v>0</v>
      </c>
      <c r="N4739" t="b">
        <v>1</v>
      </c>
      <c r="O4739" t="b">
        <v>0</v>
      </c>
      <c r="P4739" t="b">
        <v>0</v>
      </c>
      <c r="Q4739">
        <v>9</v>
      </c>
      <c r="R4739">
        <v>1</v>
      </c>
      <c r="S4739">
        <v>1</v>
      </c>
      <c r="T4739">
        <v>2</v>
      </c>
      <c r="U4739" t="b">
        <v>1</v>
      </c>
      <c r="V4739" t="s">
        <v>1112</v>
      </c>
      <c r="W4739" t="s">
        <v>6367</v>
      </c>
      <c r="X4739" t="s">
        <v>15616</v>
      </c>
      <c r="Y4739">
        <v>37</v>
      </c>
      <c r="Z4739">
        <v>37</v>
      </c>
      <c r="AA4739">
        <v>5</v>
      </c>
      <c r="AB4739">
        <v>5</v>
      </c>
      <c r="AC4739">
        <v>47</v>
      </c>
    </row>
    <row r="4740" spans="1:29">
      <c r="A4740">
        <v>5274</v>
      </c>
      <c r="B4740" t="s">
        <v>806</v>
      </c>
      <c r="C4740" t="s">
        <v>6446</v>
      </c>
      <c r="J4740" t="s">
        <v>1457</v>
      </c>
      <c r="K4740">
        <v>0</v>
      </c>
      <c r="N4740" t="b">
        <v>1</v>
      </c>
      <c r="O4740" t="b">
        <v>0</v>
      </c>
      <c r="P4740" t="b">
        <v>0</v>
      </c>
      <c r="Q4740">
        <v>9</v>
      </c>
      <c r="R4740">
        <v>1</v>
      </c>
      <c r="S4740">
        <v>1</v>
      </c>
      <c r="T4740">
        <v>2</v>
      </c>
      <c r="U4740" t="b">
        <v>1</v>
      </c>
      <c r="V4740" t="s">
        <v>1112</v>
      </c>
      <c r="W4740" t="s">
        <v>6367</v>
      </c>
      <c r="X4740" t="s">
        <v>14546</v>
      </c>
      <c r="Y4740">
        <v>37</v>
      </c>
      <c r="Z4740">
        <v>37</v>
      </c>
      <c r="AA4740">
        <v>6</v>
      </c>
      <c r="AB4740">
        <v>6</v>
      </c>
      <c r="AC4740">
        <v>47</v>
      </c>
    </row>
    <row r="4741" spans="1:29">
      <c r="A4741">
        <v>5275</v>
      </c>
      <c r="B4741" t="s">
        <v>806</v>
      </c>
      <c r="C4741" t="s">
        <v>6447</v>
      </c>
      <c r="J4741" t="s">
        <v>1457</v>
      </c>
      <c r="K4741">
        <v>0</v>
      </c>
      <c r="N4741" t="b">
        <v>1</v>
      </c>
      <c r="O4741" t="b">
        <v>0</v>
      </c>
      <c r="P4741" t="b">
        <v>0</v>
      </c>
      <c r="Q4741">
        <v>9</v>
      </c>
      <c r="R4741">
        <v>1</v>
      </c>
      <c r="S4741">
        <v>1</v>
      </c>
      <c r="T4741">
        <v>2</v>
      </c>
      <c r="U4741" t="b">
        <v>1</v>
      </c>
      <c r="V4741" t="s">
        <v>1112</v>
      </c>
      <c r="W4741" t="s">
        <v>6367</v>
      </c>
      <c r="X4741" t="s">
        <v>14693</v>
      </c>
      <c r="Y4741">
        <v>38</v>
      </c>
      <c r="Z4741">
        <v>38</v>
      </c>
      <c r="AA4741">
        <v>5</v>
      </c>
      <c r="AB4741">
        <v>5</v>
      </c>
      <c r="AC4741">
        <v>47</v>
      </c>
    </row>
    <row r="4742" spans="1:29">
      <c r="A4742">
        <v>5276</v>
      </c>
      <c r="B4742" t="s">
        <v>806</v>
      </c>
      <c r="C4742" t="s">
        <v>6448</v>
      </c>
      <c r="J4742" t="s">
        <v>1457</v>
      </c>
      <c r="K4742">
        <v>0</v>
      </c>
      <c r="N4742" t="b">
        <v>1</v>
      </c>
      <c r="O4742" t="b">
        <v>0</v>
      </c>
      <c r="P4742" t="b">
        <v>0</v>
      </c>
      <c r="Q4742">
        <v>9</v>
      </c>
      <c r="R4742">
        <v>1</v>
      </c>
      <c r="S4742">
        <v>1</v>
      </c>
      <c r="T4742">
        <v>2</v>
      </c>
      <c r="U4742" t="b">
        <v>1</v>
      </c>
      <c r="V4742" t="s">
        <v>1112</v>
      </c>
      <c r="W4742" t="s">
        <v>6367</v>
      </c>
      <c r="X4742" t="s">
        <v>14547</v>
      </c>
      <c r="Y4742">
        <v>38</v>
      </c>
      <c r="Z4742">
        <v>38</v>
      </c>
      <c r="AA4742">
        <v>6</v>
      </c>
      <c r="AB4742">
        <v>6</v>
      </c>
      <c r="AC4742">
        <v>47</v>
      </c>
    </row>
    <row r="4743" spans="1:29">
      <c r="A4743">
        <v>5277</v>
      </c>
      <c r="B4743" t="s">
        <v>806</v>
      </c>
      <c r="C4743" t="s">
        <v>6449</v>
      </c>
      <c r="J4743" t="s">
        <v>1457</v>
      </c>
      <c r="K4743">
        <v>0</v>
      </c>
      <c r="N4743" t="b">
        <v>1</v>
      </c>
      <c r="O4743" t="b">
        <v>0</v>
      </c>
      <c r="P4743" t="b">
        <v>0</v>
      </c>
      <c r="Q4743">
        <v>9</v>
      </c>
      <c r="R4743">
        <v>1</v>
      </c>
      <c r="S4743">
        <v>1</v>
      </c>
      <c r="T4743">
        <v>2</v>
      </c>
      <c r="U4743" t="b">
        <v>1</v>
      </c>
      <c r="V4743" t="s">
        <v>1112</v>
      </c>
      <c r="W4743" t="s">
        <v>6367</v>
      </c>
      <c r="X4743" t="s">
        <v>14694</v>
      </c>
      <c r="Y4743">
        <v>39</v>
      </c>
      <c r="Z4743">
        <v>39</v>
      </c>
      <c r="AA4743">
        <v>5</v>
      </c>
      <c r="AB4743">
        <v>5</v>
      </c>
      <c r="AC4743">
        <v>47</v>
      </c>
    </row>
    <row r="4744" spans="1:29">
      <c r="A4744">
        <v>5278</v>
      </c>
      <c r="B4744" t="s">
        <v>806</v>
      </c>
      <c r="C4744" t="s">
        <v>6450</v>
      </c>
      <c r="J4744" t="s">
        <v>1457</v>
      </c>
      <c r="K4744">
        <v>0</v>
      </c>
      <c r="N4744" t="b">
        <v>1</v>
      </c>
      <c r="O4744" t="b">
        <v>0</v>
      </c>
      <c r="P4744" t="b">
        <v>0</v>
      </c>
      <c r="Q4744">
        <v>9</v>
      </c>
      <c r="R4744">
        <v>1</v>
      </c>
      <c r="S4744">
        <v>1</v>
      </c>
      <c r="T4744">
        <v>2</v>
      </c>
      <c r="U4744" t="b">
        <v>1</v>
      </c>
      <c r="V4744" t="s">
        <v>1112</v>
      </c>
      <c r="W4744" t="s">
        <v>6367</v>
      </c>
      <c r="X4744" t="s">
        <v>14548</v>
      </c>
      <c r="Y4744">
        <v>39</v>
      </c>
      <c r="Z4744">
        <v>39</v>
      </c>
      <c r="AA4744">
        <v>6</v>
      </c>
      <c r="AB4744">
        <v>6</v>
      </c>
      <c r="AC4744">
        <v>47</v>
      </c>
    </row>
    <row r="4745" spans="1:29">
      <c r="A4745">
        <v>5279</v>
      </c>
      <c r="B4745" t="s">
        <v>806</v>
      </c>
      <c r="C4745" t="s">
        <v>6451</v>
      </c>
      <c r="J4745" t="s">
        <v>1457</v>
      </c>
      <c r="K4745">
        <v>0</v>
      </c>
      <c r="N4745" t="b">
        <v>1</v>
      </c>
      <c r="O4745" t="b">
        <v>0</v>
      </c>
      <c r="P4745" t="b">
        <v>0</v>
      </c>
      <c r="Q4745">
        <v>9</v>
      </c>
      <c r="R4745">
        <v>1</v>
      </c>
      <c r="S4745">
        <v>1</v>
      </c>
      <c r="T4745">
        <v>2</v>
      </c>
      <c r="U4745" t="b">
        <v>1</v>
      </c>
      <c r="V4745" t="s">
        <v>1112</v>
      </c>
      <c r="W4745" t="s">
        <v>6367</v>
      </c>
      <c r="X4745" t="s">
        <v>14484</v>
      </c>
      <c r="Y4745">
        <v>40</v>
      </c>
      <c r="Z4745">
        <v>40</v>
      </c>
      <c r="AA4745">
        <v>5</v>
      </c>
      <c r="AB4745">
        <v>5</v>
      </c>
      <c r="AC4745">
        <v>47</v>
      </c>
    </row>
    <row r="4746" spans="1:29">
      <c r="A4746">
        <v>5280</v>
      </c>
      <c r="B4746" t="s">
        <v>806</v>
      </c>
      <c r="C4746" t="s">
        <v>6452</v>
      </c>
      <c r="J4746" t="s">
        <v>1457</v>
      </c>
      <c r="K4746">
        <v>0</v>
      </c>
      <c r="N4746" t="b">
        <v>1</v>
      </c>
      <c r="O4746" t="b">
        <v>0</v>
      </c>
      <c r="P4746" t="b">
        <v>0</v>
      </c>
      <c r="Q4746">
        <v>9</v>
      </c>
      <c r="R4746">
        <v>1</v>
      </c>
      <c r="S4746">
        <v>1</v>
      </c>
      <c r="T4746">
        <v>2</v>
      </c>
      <c r="U4746" t="b">
        <v>1</v>
      </c>
      <c r="V4746" t="s">
        <v>1112</v>
      </c>
      <c r="W4746" t="s">
        <v>6367</v>
      </c>
      <c r="X4746" t="s">
        <v>14695</v>
      </c>
      <c r="Y4746">
        <v>40</v>
      </c>
      <c r="Z4746">
        <v>40</v>
      </c>
      <c r="AA4746">
        <v>6</v>
      </c>
      <c r="AB4746">
        <v>6</v>
      </c>
      <c r="AC4746">
        <v>47</v>
      </c>
    </row>
    <row r="4747" spans="1:29">
      <c r="A4747">
        <v>5281</v>
      </c>
      <c r="B4747" t="s">
        <v>806</v>
      </c>
      <c r="C4747" t="s">
        <v>6453</v>
      </c>
      <c r="J4747" t="s">
        <v>1457</v>
      </c>
      <c r="K4747">
        <v>0</v>
      </c>
      <c r="N4747" t="b">
        <v>1</v>
      </c>
      <c r="O4747" t="b">
        <v>0</v>
      </c>
      <c r="P4747" t="b">
        <v>0</v>
      </c>
      <c r="Q4747">
        <v>9</v>
      </c>
      <c r="R4747">
        <v>1</v>
      </c>
      <c r="S4747">
        <v>1</v>
      </c>
      <c r="T4747">
        <v>2</v>
      </c>
      <c r="U4747" t="b">
        <v>1</v>
      </c>
      <c r="V4747" t="s">
        <v>1112</v>
      </c>
      <c r="W4747" t="s">
        <v>6367</v>
      </c>
      <c r="X4747" t="s">
        <v>14485</v>
      </c>
      <c r="Y4747">
        <v>41</v>
      </c>
      <c r="Z4747">
        <v>41</v>
      </c>
      <c r="AA4747">
        <v>5</v>
      </c>
      <c r="AB4747">
        <v>5</v>
      </c>
      <c r="AC4747">
        <v>47</v>
      </c>
    </row>
    <row r="4748" spans="1:29">
      <c r="A4748">
        <v>5282</v>
      </c>
      <c r="B4748" t="s">
        <v>806</v>
      </c>
      <c r="C4748" t="s">
        <v>6454</v>
      </c>
      <c r="J4748" t="s">
        <v>1457</v>
      </c>
      <c r="K4748">
        <v>0</v>
      </c>
      <c r="N4748" t="b">
        <v>1</v>
      </c>
      <c r="O4748" t="b">
        <v>0</v>
      </c>
      <c r="P4748" t="b">
        <v>0</v>
      </c>
      <c r="Q4748">
        <v>9</v>
      </c>
      <c r="R4748">
        <v>1</v>
      </c>
      <c r="S4748">
        <v>1</v>
      </c>
      <c r="T4748">
        <v>2</v>
      </c>
      <c r="U4748" t="b">
        <v>1</v>
      </c>
      <c r="V4748" t="s">
        <v>1112</v>
      </c>
      <c r="W4748" t="s">
        <v>6367</v>
      </c>
      <c r="X4748" t="s">
        <v>14696</v>
      </c>
      <c r="Y4748">
        <v>41</v>
      </c>
      <c r="Z4748">
        <v>41</v>
      </c>
      <c r="AA4748">
        <v>6</v>
      </c>
      <c r="AB4748">
        <v>6</v>
      </c>
      <c r="AC4748">
        <v>47</v>
      </c>
    </row>
    <row r="4749" spans="1:29">
      <c r="A4749">
        <v>5283</v>
      </c>
      <c r="B4749" t="s">
        <v>806</v>
      </c>
      <c r="C4749" t="s">
        <v>6455</v>
      </c>
      <c r="J4749" t="s">
        <v>1457</v>
      </c>
      <c r="K4749">
        <v>0</v>
      </c>
      <c r="N4749" t="b">
        <v>1</v>
      </c>
      <c r="O4749" t="b">
        <v>0</v>
      </c>
      <c r="P4749" t="b">
        <v>0</v>
      </c>
      <c r="Q4749">
        <v>9</v>
      </c>
      <c r="R4749">
        <v>1</v>
      </c>
      <c r="S4749">
        <v>1</v>
      </c>
      <c r="T4749">
        <v>2</v>
      </c>
      <c r="U4749" t="b">
        <v>1</v>
      </c>
      <c r="V4749" t="s">
        <v>1112</v>
      </c>
      <c r="W4749" t="s">
        <v>6367</v>
      </c>
      <c r="X4749" t="s">
        <v>14486</v>
      </c>
      <c r="Y4749">
        <v>42</v>
      </c>
      <c r="Z4749">
        <v>42</v>
      </c>
      <c r="AA4749">
        <v>5</v>
      </c>
      <c r="AB4749">
        <v>5</v>
      </c>
      <c r="AC4749">
        <v>47</v>
      </c>
    </row>
    <row r="4750" spans="1:29">
      <c r="A4750">
        <v>5284</v>
      </c>
      <c r="B4750" t="s">
        <v>806</v>
      </c>
      <c r="C4750" t="s">
        <v>6456</v>
      </c>
      <c r="J4750" t="s">
        <v>1457</v>
      </c>
      <c r="K4750">
        <v>0</v>
      </c>
      <c r="N4750" t="b">
        <v>1</v>
      </c>
      <c r="O4750" t="b">
        <v>0</v>
      </c>
      <c r="P4750" t="b">
        <v>0</v>
      </c>
      <c r="Q4750">
        <v>9</v>
      </c>
      <c r="R4750">
        <v>1</v>
      </c>
      <c r="S4750">
        <v>1</v>
      </c>
      <c r="T4750">
        <v>2</v>
      </c>
      <c r="U4750" t="b">
        <v>1</v>
      </c>
      <c r="V4750" t="s">
        <v>1112</v>
      </c>
      <c r="W4750" t="s">
        <v>6367</v>
      </c>
      <c r="X4750" t="s">
        <v>14697</v>
      </c>
      <c r="Y4750">
        <v>42</v>
      </c>
      <c r="Z4750">
        <v>42</v>
      </c>
      <c r="AA4750">
        <v>6</v>
      </c>
      <c r="AB4750">
        <v>6</v>
      </c>
      <c r="AC4750">
        <v>47</v>
      </c>
    </row>
    <row r="4751" spans="1:29">
      <c r="A4751">
        <v>5285</v>
      </c>
      <c r="B4751" t="s">
        <v>806</v>
      </c>
      <c r="C4751" t="s">
        <v>6457</v>
      </c>
      <c r="J4751" t="s">
        <v>1457</v>
      </c>
      <c r="K4751">
        <v>0</v>
      </c>
      <c r="N4751" t="b">
        <v>0</v>
      </c>
      <c r="O4751" t="b">
        <v>1</v>
      </c>
      <c r="P4751" t="b">
        <v>0</v>
      </c>
      <c r="Q4751">
        <v>9</v>
      </c>
      <c r="R4751">
        <v>1</v>
      </c>
      <c r="S4751">
        <v>1</v>
      </c>
      <c r="T4751">
        <v>2</v>
      </c>
      <c r="U4751" t="b">
        <v>1</v>
      </c>
      <c r="V4751" t="s">
        <v>1112</v>
      </c>
      <c r="W4751" t="s">
        <v>6367</v>
      </c>
      <c r="X4751" t="s">
        <v>14452</v>
      </c>
      <c r="Y4751">
        <v>14</v>
      </c>
      <c r="Z4751">
        <v>14</v>
      </c>
      <c r="AA4751">
        <v>7</v>
      </c>
      <c r="AB4751">
        <v>7</v>
      </c>
      <c r="AC4751">
        <v>47</v>
      </c>
    </row>
    <row r="4752" spans="1:29">
      <c r="A4752">
        <v>5286</v>
      </c>
      <c r="B4752" t="s">
        <v>806</v>
      </c>
      <c r="C4752" t="s">
        <v>6458</v>
      </c>
      <c r="J4752" t="s">
        <v>1457</v>
      </c>
      <c r="K4752">
        <v>0</v>
      </c>
      <c r="N4752" t="b">
        <v>0</v>
      </c>
      <c r="O4752" t="b">
        <v>1</v>
      </c>
      <c r="P4752" t="b">
        <v>0</v>
      </c>
      <c r="Q4752">
        <v>9</v>
      </c>
      <c r="R4752">
        <v>1</v>
      </c>
      <c r="S4752">
        <v>1</v>
      </c>
      <c r="T4752">
        <v>2</v>
      </c>
      <c r="U4752" t="b">
        <v>1</v>
      </c>
      <c r="V4752" t="s">
        <v>1112</v>
      </c>
      <c r="W4752" t="s">
        <v>6367</v>
      </c>
      <c r="X4752" t="s">
        <v>14667</v>
      </c>
      <c r="Y4752">
        <v>15</v>
      </c>
      <c r="Z4752">
        <v>15</v>
      </c>
      <c r="AA4752">
        <v>7</v>
      </c>
      <c r="AB4752">
        <v>7</v>
      </c>
      <c r="AC4752">
        <v>47</v>
      </c>
    </row>
    <row r="4753" spans="1:29">
      <c r="A4753">
        <v>5287</v>
      </c>
      <c r="B4753" t="s">
        <v>806</v>
      </c>
      <c r="C4753" t="s">
        <v>6459</v>
      </c>
      <c r="J4753" t="s">
        <v>1457</v>
      </c>
      <c r="K4753">
        <v>0</v>
      </c>
      <c r="N4753" t="b">
        <v>0</v>
      </c>
      <c r="O4753" t="b">
        <v>1</v>
      </c>
      <c r="P4753" t="b">
        <v>0</v>
      </c>
      <c r="Q4753">
        <v>9</v>
      </c>
      <c r="R4753">
        <v>1</v>
      </c>
      <c r="S4753">
        <v>1</v>
      </c>
      <c r="T4753">
        <v>2</v>
      </c>
      <c r="U4753" t="b">
        <v>1</v>
      </c>
      <c r="V4753" t="s">
        <v>1112</v>
      </c>
      <c r="W4753" t="s">
        <v>6367</v>
      </c>
      <c r="X4753" t="s">
        <v>14668</v>
      </c>
      <c r="Y4753">
        <v>16</v>
      </c>
      <c r="Z4753">
        <v>16</v>
      </c>
      <c r="AA4753">
        <v>7</v>
      </c>
      <c r="AB4753">
        <v>7</v>
      </c>
      <c r="AC4753">
        <v>47</v>
      </c>
    </row>
    <row r="4754" spans="1:29">
      <c r="A4754">
        <v>5288</v>
      </c>
      <c r="B4754" t="s">
        <v>806</v>
      </c>
      <c r="C4754" t="s">
        <v>6460</v>
      </c>
      <c r="J4754" t="s">
        <v>1457</v>
      </c>
      <c r="K4754">
        <v>0</v>
      </c>
      <c r="N4754" t="b">
        <v>0</v>
      </c>
      <c r="O4754" t="b">
        <v>1</v>
      </c>
      <c r="P4754" t="b">
        <v>0</v>
      </c>
      <c r="Q4754">
        <v>9</v>
      </c>
      <c r="R4754">
        <v>1</v>
      </c>
      <c r="S4754">
        <v>1</v>
      </c>
      <c r="T4754">
        <v>2</v>
      </c>
      <c r="U4754" t="b">
        <v>1</v>
      </c>
      <c r="V4754" t="s">
        <v>1112</v>
      </c>
      <c r="W4754" t="s">
        <v>6367</v>
      </c>
      <c r="X4754" t="s">
        <v>14669</v>
      </c>
      <c r="Y4754">
        <v>17</v>
      </c>
      <c r="Z4754">
        <v>17</v>
      </c>
      <c r="AA4754">
        <v>7</v>
      </c>
      <c r="AB4754">
        <v>7</v>
      </c>
      <c r="AC4754">
        <v>47</v>
      </c>
    </row>
    <row r="4755" spans="1:29">
      <c r="A4755">
        <v>5289</v>
      </c>
      <c r="B4755" t="s">
        <v>806</v>
      </c>
      <c r="C4755" t="s">
        <v>6461</v>
      </c>
      <c r="J4755" t="s">
        <v>1457</v>
      </c>
      <c r="K4755">
        <v>0</v>
      </c>
      <c r="N4755" t="b">
        <v>0</v>
      </c>
      <c r="O4755" t="b">
        <v>1</v>
      </c>
      <c r="P4755" t="b">
        <v>0</v>
      </c>
      <c r="Q4755">
        <v>9</v>
      </c>
      <c r="R4755">
        <v>1</v>
      </c>
      <c r="S4755">
        <v>1</v>
      </c>
      <c r="T4755">
        <v>2</v>
      </c>
      <c r="U4755" t="b">
        <v>1</v>
      </c>
      <c r="V4755" t="s">
        <v>1112</v>
      </c>
      <c r="W4755" t="s">
        <v>6367</v>
      </c>
      <c r="X4755" t="s">
        <v>14670</v>
      </c>
      <c r="Y4755">
        <v>18</v>
      </c>
      <c r="Z4755">
        <v>18</v>
      </c>
      <c r="AA4755">
        <v>7</v>
      </c>
      <c r="AB4755">
        <v>7</v>
      </c>
      <c r="AC4755">
        <v>47</v>
      </c>
    </row>
    <row r="4756" spans="1:29">
      <c r="A4756">
        <v>5290</v>
      </c>
      <c r="B4756" t="s">
        <v>806</v>
      </c>
      <c r="C4756" t="s">
        <v>6462</v>
      </c>
      <c r="J4756" t="s">
        <v>1457</v>
      </c>
      <c r="K4756">
        <v>0</v>
      </c>
      <c r="N4756" t="b">
        <v>0</v>
      </c>
      <c r="O4756" t="b">
        <v>1</v>
      </c>
      <c r="P4756" t="b">
        <v>0</v>
      </c>
      <c r="Q4756">
        <v>9</v>
      </c>
      <c r="R4756">
        <v>1</v>
      </c>
      <c r="S4756">
        <v>1</v>
      </c>
      <c r="T4756">
        <v>2</v>
      </c>
      <c r="U4756" t="b">
        <v>1</v>
      </c>
      <c r="V4756" t="s">
        <v>1112</v>
      </c>
      <c r="W4756" t="s">
        <v>6367</v>
      </c>
      <c r="X4756" t="s">
        <v>14671</v>
      </c>
      <c r="Y4756">
        <v>19</v>
      </c>
      <c r="Z4756">
        <v>19</v>
      </c>
      <c r="AA4756">
        <v>7</v>
      </c>
      <c r="AB4756">
        <v>7</v>
      </c>
      <c r="AC4756">
        <v>47</v>
      </c>
    </row>
    <row r="4757" spans="1:29">
      <c r="A4757">
        <v>5291</v>
      </c>
      <c r="B4757" t="s">
        <v>806</v>
      </c>
      <c r="C4757" t="s">
        <v>6463</v>
      </c>
      <c r="J4757" t="s">
        <v>1457</v>
      </c>
      <c r="K4757">
        <v>0</v>
      </c>
      <c r="N4757" t="b">
        <v>0</v>
      </c>
      <c r="O4757" t="b">
        <v>1</v>
      </c>
      <c r="P4757" t="b">
        <v>0</v>
      </c>
      <c r="Q4757">
        <v>9</v>
      </c>
      <c r="R4757">
        <v>1</v>
      </c>
      <c r="S4757">
        <v>1</v>
      </c>
      <c r="T4757">
        <v>2</v>
      </c>
      <c r="U4757" t="b">
        <v>1</v>
      </c>
      <c r="V4757" t="s">
        <v>1112</v>
      </c>
      <c r="W4757" t="s">
        <v>6367</v>
      </c>
      <c r="X4757" t="s">
        <v>14566</v>
      </c>
      <c r="Y4757">
        <v>20</v>
      </c>
      <c r="Z4757">
        <v>20</v>
      </c>
      <c r="AA4757">
        <v>7</v>
      </c>
      <c r="AB4757">
        <v>7</v>
      </c>
      <c r="AC4757">
        <v>47</v>
      </c>
    </row>
    <row r="4758" spans="1:29">
      <c r="A4758">
        <v>5292</v>
      </c>
      <c r="B4758" t="s">
        <v>806</v>
      </c>
      <c r="C4758" t="s">
        <v>6464</v>
      </c>
      <c r="J4758" t="s">
        <v>1457</v>
      </c>
      <c r="K4758">
        <v>0</v>
      </c>
      <c r="N4758" t="b">
        <v>0</v>
      </c>
      <c r="O4758" t="b">
        <v>1</v>
      </c>
      <c r="P4758" t="b">
        <v>0</v>
      </c>
      <c r="Q4758">
        <v>9</v>
      </c>
      <c r="R4758">
        <v>1</v>
      </c>
      <c r="S4758">
        <v>1</v>
      </c>
      <c r="T4758">
        <v>2</v>
      </c>
      <c r="U4758" t="b">
        <v>1</v>
      </c>
      <c r="V4758" t="s">
        <v>1112</v>
      </c>
      <c r="W4758" t="s">
        <v>6367</v>
      </c>
      <c r="X4758" t="s">
        <v>14567</v>
      </c>
      <c r="Y4758">
        <v>21</v>
      </c>
      <c r="Z4758">
        <v>21</v>
      </c>
      <c r="AA4758">
        <v>7</v>
      </c>
      <c r="AB4758">
        <v>7</v>
      </c>
      <c r="AC4758">
        <v>47</v>
      </c>
    </row>
    <row r="4759" spans="1:29">
      <c r="A4759">
        <v>5293</v>
      </c>
      <c r="B4759" t="s">
        <v>806</v>
      </c>
      <c r="C4759" t="s">
        <v>6465</v>
      </c>
      <c r="J4759" t="s">
        <v>1457</v>
      </c>
      <c r="K4759">
        <v>0</v>
      </c>
      <c r="N4759" t="b">
        <v>0</v>
      </c>
      <c r="O4759" t="b">
        <v>1</v>
      </c>
      <c r="P4759" t="b">
        <v>0</v>
      </c>
      <c r="Q4759">
        <v>9</v>
      </c>
      <c r="R4759">
        <v>1</v>
      </c>
      <c r="S4759">
        <v>1</v>
      </c>
      <c r="T4759">
        <v>2</v>
      </c>
      <c r="U4759" t="b">
        <v>1</v>
      </c>
      <c r="V4759" t="s">
        <v>1112</v>
      </c>
      <c r="W4759" t="s">
        <v>6367</v>
      </c>
      <c r="X4759" t="s">
        <v>14568</v>
      </c>
      <c r="Y4759">
        <v>22</v>
      </c>
      <c r="Z4759">
        <v>22</v>
      </c>
      <c r="AA4759">
        <v>7</v>
      </c>
      <c r="AB4759">
        <v>7</v>
      </c>
      <c r="AC4759">
        <v>47</v>
      </c>
    </row>
    <row r="4760" spans="1:29">
      <c r="A4760">
        <v>5294</v>
      </c>
      <c r="B4760" t="s">
        <v>806</v>
      </c>
      <c r="C4760" t="s">
        <v>6466</v>
      </c>
      <c r="J4760" t="s">
        <v>1457</v>
      </c>
      <c r="K4760">
        <v>0</v>
      </c>
      <c r="N4760" t="b">
        <v>0</v>
      </c>
      <c r="O4760" t="b">
        <v>1</v>
      </c>
      <c r="P4760" t="b">
        <v>0</v>
      </c>
      <c r="Q4760">
        <v>9</v>
      </c>
      <c r="R4760">
        <v>1</v>
      </c>
      <c r="S4760">
        <v>1</v>
      </c>
      <c r="T4760">
        <v>2</v>
      </c>
      <c r="U4760" t="b">
        <v>1</v>
      </c>
      <c r="V4760" t="s">
        <v>1112</v>
      </c>
      <c r="W4760" t="s">
        <v>6367</v>
      </c>
      <c r="X4760" t="s">
        <v>14672</v>
      </c>
      <c r="Y4760">
        <v>23</v>
      </c>
      <c r="Z4760">
        <v>23</v>
      </c>
      <c r="AA4760">
        <v>7</v>
      </c>
      <c r="AB4760">
        <v>7</v>
      </c>
      <c r="AC4760">
        <v>47</v>
      </c>
    </row>
    <row r="4761" spans="1:29">
      <c r="A4761">
        <v>5295</v>
      </c>
      <c r="B4761" t="s">
        <v>806</v>
      </c>
      <c r="C4761" t="s">
        <v>6467</v>
      </c>
      <c r="J4761" t="s">
        <v>1457</v>
      </c>
      <c r="K4761">
        <v>0</v>
      </c>
      <c r="N4761" t="b">
        <v>0</v>
      </c>
      <c r="O4761" t="b">
        <v>1</v>
      </c>
      <c r="P4761" t="b">
        <v>0</v>
      </c>
      <c r="Q4761">
        <v>9</v>
      </c>
      <c r="R4761">
        <v>1</v>
      </c>
      <c r="S4761">
        <v>1</v>
      </c>
      <c r="T4761">
        <v>2</v>
      </c>
      <c r="U4761" t="b">
        <v>1</v>
      </c>
      <c r="V4761" t="s">
        <v>1112</v>
      </c>
      <c r="W4761" t="s">
        <v>6367</v>
      </c>
      <c r="X4761" t="s">
        <v>14569</v>
      </c>
      <c r="Y4761">
        <v>24</v>
      </c>
      <c r="Z4761">
        <v>24</v>
      </c>
      <c r="AA4761">
        <v>7</v>
      </c>
      <c r="AB4761">
        <v>7</v>
      </c>
      <c r="AC4761">
        <v>47</v>
      </c>
    </row>
    <row r="4762" spans="1:29">
      <c r="A4762">
        <v>5296</v>
      </c>
      <c r="B4762" t="s">
        <v>806</v>
      </c>
      <c r="C4762" t="s">
        <v>6468</v>
      </c>
      <c r="J4762" t="s">
        <v>1457</v>
      </c>
      <c r="K4762">
        <v>0</v>
      </c>
      <c r="N4762" t="b">
        <v>0</v>
      </c>
      <c r="O4762" t="b">
        <v>1</v>
      </c>
      <c r="P4762" t="b">
        <v>0</v>
      </c>
      <c r="Q4762">
        <v>9</v>
      </c>
      <c r="R4762">
        <v>1</v>
      </c>
      <c r="S4762">
        <v>1</v>
      </c>
      <c r="T4762">
        <v>2</v>
      </c>
      <c r="U4762" t="b">
        <v>1</v>
      </c>
      <c r="V4762" t="s">
        <v>1112</v>
      </c>
      <c r="W4762" t="s">
        <v>6367</v>
      </c>
      <c r="X4762" t="s">
        <v>14570</v>
      </c>
      <c r="Y4762">
        <v>25</v>
      </c>
      <c r="Z4762">
        <v>25</v>
      </c>
      <c r="AA4762">
        <v>7</v>
      </c>
      <c r="AB4762">
        <v>7</v>
      </c>
      <c r="AC4762">
        <v>47</v>
      </c>
    </row>
    <row r="4763" spans="1:29">
      <c r="A4763">
        <v>5297</v>
      </c>
      <c r="B4763" t="s">
        <v>806</v>
      </c>
      <c r="C4763" t="s">
        <v>6469</v>
      </c>
      <c r="J4763" t="s">
        <v>1457</v>
      </c>
      <c r="K4763">
        <v>0</v>
      </c>
      <c r="N4763" t="b">
        <v>0</v>
      </c>
      <c r="O4763" t="b">
        <v>1</v>
      </c>
      <c r="P4763" t="b">
        <v>0</v>
      </c>
      <c r="Q4763">
        <v>9</v>
      </c>
      <c r="R4763">
        <v>1</v>
      </c>
      <c r="S4763">
        <v>1</v>
      </c>
      <c r="T4763">
        <v>2</v>
      </c>
      <c r="U4763" t="b">
        <v>1</v>
      </c>
      <c r="V4763" t="s">
        <v>1112</v>
      </c>
      <c r="W4763" t="s">
        <v>6367</v>
      </c>
      <c r="X4763" t="s">
        <v>14673</v>
      </c>
      <c r="Y4763">
        <v>26</v>
      </c>
      <c r="Z4763">
        <v>26</v>
      </c>
      <c r="AA4763">
        <v>7</v>
      </c>
      <c r="AB4763">
        <v>7</v>
      </c>
      <c r="AC4763">
        <v>47</v>
      </c>
    </row>
    <row r="4764" spans="1:29">
      <c r="A4764">
        <v>5298</v>
      </c>
      <c r="B4764" t="s">
        <v>806</v>
      </c>
      <c r="C4764" t="s">
        <v>6470</v>
      </c>
      <c r="J4764" t="s">
        <v>1457</v>
      </c>
      <c r="K4764">
        <v>0</v>
      </c>
      <c r="N4764" t="b">
        <v>0</v>
      </c>
      <c r="O4764" t="b">
        <v>1</v>
      </c>
      <c r="P4764" t="b">
        <v>0</v>
      </c>
      <c r="Q4764">
        <v>9</v>
      </c>
      <c r="R4764">
        <v>1</v>
      </c>
      <c r="S4764">
        <v>1</v>
      </c>
      <c r="T4764">
        <v>2</v>
      </c>
      <c r="U4764" t="b">
        <v>1</v>
      </c>
      <c r="V4764" t="s">
        <v>1112</v>
      </c>
      <c r="W4764" t="s">
        <v>6367</v>
      </c>
      <c r="X4764" t="s">
        <v>14571</v>
      </c>
      <c r="Y4764">
        <v>27</v>
      </c>
      <c r="Z4764">
        <v>27</v>
      </c>
      <c r="AA4764">
        <v>7</v>
      </c>
      <c r="AB4764">
        <v>7</v>
      </c>
      <c r="AC4764">
        <v>47</v>
      </c>
    </row>
    <row r="4765" spans="1:29">
      <c r="A4765">
        <v>5299</v>
      </c>
      <c r="B4765" t="s">
        <v>806</v>
      </c>
      <c r="C4765" t="s">
        <v>6471</v>
      </c>
      <c r="J4765" t="s">
        <v>1457</v>
      </c>
      <c r="K4765">
        <v>0</v>
      </c>
      <c r="N4765" t="b">
        <v>0</v>
      </c>
      <c r="O4765" t="b">
        <v>1</v>
      </c>
      <c r="P4765" t="b">
        <v>0</v>
      </c>
      <c r="Q4765">
        <v>9</v>
      </c>
      <c r="R4765">
        <v>1</v>
      </c>
      <c r="S4765">
        <v>1</v>
      </c>
      <c r="T4765">
        <v>2</v>
      </c>
      <c r="U4765" t="b">
        <v>1</v>
      </c>
      <c r="V4765" t="s">
        <v>1112</v>
      </c>
      <c r="W4765" t="s">
        <v>6367</v>
      </c>
      <c r="X4765" t="s">
        <v>14691</v>
      </c>
      <c r="Y4765">
        <v>28</v>
      </c>
      <c r="Z4765">
        <v>28</v>
      </c>
      <c r="AA4765">
        <v>7</v>
      </c>
      <c r="AB4765">
        <v>7</v>
      </c>
      <c r="AC4765">
        <v>47</v>
      </c>
    </row>
    <row r="4766" spans="1:29">
      <c r="A4766">
        <v>5300</v>
      </c>
      <c r="B4766" t="s">
        <v>806</v>
      </c>
      <c r="C4766" t="s">
        <v>6472</v>
      </c>
      <c r="J4766" t="s">
        <v>1457</v>
      </c>
      <c r="K4766">
        <v>0</v>
      </c>
      <c r="N4766" t="b">
        <v>0</v>
      </c>
      <c r="O4766" t="b">
        <v>1</v>
      </c>
      <c r="P4766" t="b">
        <v>0</v>
      </c>
      <c r="Q4766">
        <v>9</v>
      </c>
      <c r="R4766">
        <v>1</v>
      </c>
      <c r="S4766">
        <v>1</v>
      </c>
      <c r="T4766">
        <v>2</v>
      </c>
      <c r="U4766" t="b">
        <v>1</v>
      </c>
      <c r="V4766" t="s">
        <v>1112</v>
      </c>
      <c r="W4766" t="s">
        <v>6367</v>
      </c>
      <c r="X4766" t="s">
        <v>14572</v>
      </c>
      <c r="Y4766">
        <v>29</v>
      </c>
      <c r="Z4766">
        <v>29</v>
      </c>
      <c r="AA4766">
        <v>7</v>
      </c>
      <c r="AB4766">
        <v>7</v>
      </c>
      <c r="AC4766">
        <v>47</v>
      </c>
    </row>
    <row r="4767" spans="1:29">
      <c r="A4767">
        <v>5301</v>
      </c>
      <c r="B4767" t="s">
        <v>806</v>
      </c>
      <c r="C4767" t="s">
        <v>6473</v>
      </c>
      <c r="J4767" t="s">
        <v>1457</v>
      </c>
      <c r="K4767">
        <v>0</v>
      </c>
      <c r="N4767" t="b">
        <v>0</v>
      </c>
      <c r="O4767" t="b">
        <v>1</v>
      </c>
      <c r="P4767" t="b">
        <v>0</v>
      </c>
      <c r="Q4767">
        <v>9</v>
      </c>
      <c r="R4767">
        <v>1</v>
      </c>
      <c r="S4767">
        <v>1</v>
      </c>
      <c r="T4767">
        <v>2</v>
      </c>
      <c r="U4767" t="b">
        <v>1</v>
      </c>
      <c r="V4767" t="s">
        <v>1112</v>
      </c>
      <c r="W4767" t="s">
        <v>6367</v>
      </c>
      <c r="X4767" t="s">
        <v>14573</v>
      </c>
      <c r="Y4767">
        <v>30</v>
      </c>
      <c r="Z4767">
        <v>30</v>
      </c>
      <c r="AA4767">
        <v>7</v>
      </c>
      <c r="AB4767">
        <v>7</v>
      </c>
      <c r="AC4767">
        <v>47</v>
      </c>
    </row>
    <row r="4768" spans="1:29">
      <c r="A4768">
        <v>5302</v>
      </c>
      <c r="B4768" t="s">
        <v>806</v>
      </c>
      <c r="C4768" t="s">
        <v>6474</v>
      </c>
      <c r="J4768" t="s">
        <v>1457</v>
      </c>
      <c r="K4768">
        <v>0</v>
      </c>
      <c r="N4768" t="b">
        <v>0</v>
      </c>
      <c r="O4768" t="b">
        <v>1</v>
      </c>
      <c r="P4768" t="b">
        <v>0</v>
      </c>
      <c r="Q4768">
        <v>9</v>
      </c>
      <c r="R4768">
        <v>1</v>
      </c>
      <c r="S4768">
        <v>1</v>
      </c>
      <c r="T4768">
        <v>2</v>
      </c>
      <c r="U4768" t="b">
        <v>1</v>
      </c>
      <c r="V4768" t="s">
        <v>1112</v>
      </c>
      <c r="W4768" t="s">
        <v>6367</v>
      </c>
      <c r="X4768" t="s">
        <v>14733</v>
      </c>
      <c r="Y4768">
        <v>31</v>
      </c>
      <c r="Z4768">
        <v>31</v>
      </c>
      <c r="AA4768">
        <v>7</v>
      </c>
      <c r="AB4768">
        <v>7</v>
      </c>
      <c r="AC4768">
        <v>47</v>
      </c>
    </row>
    <row r="4769" spans="1:29">
      <c r="A4769">
        <v>5303</v>
      </c>
      <c r="B4769" t="s">
        <v>806</v>
      </c>
      <c r="C4769" t="s">
        <v>6475</v>
      </c>
      <c r="J4769" t="s">
        <v>1457</v>
      </c>
      <c r="K4769">
        <v>0</v>
      </c>
      <c r="N4769" t="b">
        <v>0</v>
      </c>
      <c r="O4769" t="b">
        <v>1</v>
      </c>
      <c r="P4769" t="b">
        <v>0</v>
      </c>
      <c r="Q4769">
        <v>9</v>
      </c>
      <c r="R4769">
        <v>1</v>
      </c>
      <c r="S4769">
        <v>1</v>
      </c>
      <c r="T4769">
        <v>2</v>
      </c>
      <c r="U4769" t="b">
        <v>1</v>
      </c>
      <c r="V4769" t="s">
        <v>1112</v>
      </c>
      <c r="W4769" t="s">
        <v>6367</v>
      </c>
      <c r="X4769" t="s">
        <v>14734</v>
      </c>
      <c r="Y4769">
        <v>32</v>
      </c>
      <c r="Z4769">
        <v>32</v>
      </c>
      <c r="AA4769">
        <v>7</v>
      </c>
      <c r="AB4769">
        <v>7</v>
      </c>
      <c r="AC4769">
        <v>47</v>
      </c>
    </row>
    <row r="4770" spans="1:29">
      <c r="A4770">
        <v>5304</v>
      </c>
      <c r="B4770" t="s">
        <v>806</v>
      </c>
      <c r="C4770" t="s">
        <v>6476</v>
      </c>
      <c r="J4770" t="s">
        <v>1457</v>
      </c>
      <c r="K4770">
        <v>0</v>
      </c>
      <c r="N4770" t="b">
        <v>0</v>
      </c>
      <c r="O4770" t="b">
        <v>1</v>
      </c>
      <c r="P4770" t="b">
        <v>0</v>
      </c>
      <c r="Q4770">
        <v>9</v>
      </c>
      <c r="R4770">
        <v>1</v>
      </c>
      <c r="S4770">
        <v>1</v>
      </c>
      <c r="T4770">
        <v>2</v>
      </c>
      <c r="U4770" t="b">
        <v>1</v>
      </c>
      <c r="V4770" t="s">
        <v>1112</v>
      </c>
      <c r="W4770" t="s">
        <v>6367</v>
      </c>
      <c r="X4770" t="s">
        <v>14735</v>
      </c>
      <c r="Y4770">
        <v>33</v>
      </c>
      <c r="Z4770">
        <v>33</v>
      </c>
      <c r="AA4770">
        <v>7</v>
      </c>
      <c r="AB4770">
        <v>7</v>
      </c>
      <c r="AC4770">
        <v>47</v>
      </c>
    </row>
    <row r="4771" spans="1:29">
      <c r="A4771">
        <v>5305</v>
      </c>
      <c r="B4771" t="s">
        <v>806</v>
      </c>
      <c r="C4771" t="s">
        <v>6477</v>
      </c>
      <c r="J4771" t="s">
        <v>1457</v>
      </c>
      <c r="K4771">
        <v>0</v>
      </c>
      <c r="N4771" t="b">
        <v>0</v>
      </c>
      <c r="O4771" t="b">
        <v>1</v>
      </c>
      <c r="P4771" t="b">
        <v>0</v>
      </c>
      <c r="Q4771">
        <v>9</v>
      </c>
      <c r="R4771">
        <v>1</v>
      </c>
      <c r="S4771">
        <v>1</v>
      </c>
      <c r="T4771">
        <v>2</v>
      </c>
      <c r="U4771" t="b">
        <v>1</v>
      </c>
      <c r="V4771" t="s">
        <v>1112</v>
      </c>
      <c r="W4771" t="s">
        <v>6367</v>
      </c>
      <c r="X4771" t="s">
        <v>14738</v>
      </c>
      <c r="Y4771">
        <v>34</v>
      </c>
      <c r="Z4771">
        <v>34</v>
      </c>
      <c r="AA4771">
        <v>7</v>
      </c>
      <c r="AB4771">
        <v>7</v>
      </c>
      <c r="AC4771">
        <v>47</v>
      </c>
    </row>
    <row r="4772" spans="1:29">
      <c r="A4772">
        <v>5306</v>
      </c>
      <c r="B4772" t="s">
        <v>806</v>
      </c>
      <c r="C4772" t="s">
        <v>6478</v>
      </c>
      <c r="J4772" t="s">
        <v>1457</v>
      </c>
      <c r="K4772">
        <v>0</v>
      </c>
      <c r="N4772" t="b">
        <v>0</v>
      </c>
      <c r="O4772" t="b">
        <v>1</v>
      </c>
      <c r="P4772" t="b">
        <v>0</v>
      </c>
      <c r="Q4772">
        <v>9</v>
      </c>
      <c r="R4772">
        <v>1</v>
      </c>
      <c r="S4772">
        <v>1</v>
      </c>
      <c r="T4772">
        <v>2</v>
      </c>
      <c r="U4772" t="b">
        <v>1</v>
      </c>
      <c r="V4772" t="s">
        <v>1112</v>
      </c>
      <c r="W4772" t="s">
        <v>6367</v>
      </c>
      <c r="X4772" t="s">
        <v>14739</v>
      </c>
      <c r="Y4772">
        <v>35</v>
      </c>
      <c r="Z4772">
        <v>35</v>
      </c>
      <c r="AA4772">
        <v>7</v>
      </c>
      <c r="AB4772">
        <v>7</v>
      </c>
      <c r="AC4772">
        <v>47</v>
      </c>
    </row>
    <row r="4773" spans="1:29">
      <c r="A4773">
        <v>5307</v>
      </c>
      <c r="B4773" t="s">
        <v>806</v>
      </c>
      <c r="C4773" t="s">
        <v>6479</v>
      </c>
      <c r="J4773" t="s">
        <v>1457</v>
      </c>
      <c r="K4773">
        <v>0</v>
      </c>
      <c r="N4773" t="b">
        <v>0</v>
      </c>
      <c r="O4773" t="b">
        <v>1</v>
      </c>
      <c r="P4773" t="b">
        <v>0</v>
      </c>
      <c r="Q4773">
        <v>9</v>
      </c>
      <c r="R4773">
        <v>1</v>
      </c>
      <c r="S4773">
        <v>1</v>
      </c>
      <c r="T4773">
        <v>2</v>
      </c>
      <c r="U4773" t="b">
        <v>1</v>
      </c>
      <c r="V4773" t="s">
        <v>1112</v>
      </c>
      <c r="W4773" t="s">
        <v>6367</v>
      </c>
      <c r="X4773" t="s">
        <v>14740</v>
      </c>
      <c r="Y4773">
        <v>36</v>
      </c>
      <c r="Z4773">
        <v>36</v>
      </c>
      <c r="AA4773">
        <v>7</v>
      </c>
      <c r="AB4773">
        <v>7</v>
      </c>
      <c r="AC4773">
        <v>47</v>
      </c>
    </row>
    <row r="4774" spans="1:29">
      <c r="A4774">
        <v>5308</v>
      </c>
      <c r="B4774" t="s">
        <v>806</v>
      </c>
      <c r="C4774" t="s">
        <v>6480</v>
      </c>
      <c r="J4774" t="s">
        <v>1457</v>
      </c>
      <c r="K4774">
        <v>0</v>
      </c>
      <c r="N4774" t="b">
        <v>0</v>
      </c>
      <c r="O4774" t="b">
        <v>1</v>
      </c>
      <c r="P4774" t="b">
        <v>0</v>
      </c>
      <c r="Q4774">
        <v>9</v>
      </c>
      <c r="R4774">
        <v>1</v>
      </c>
      <c r="S4774">
        <v>1</v>
      </c>
      <c r="T4774">
        <v>2</v>
      </c>
      <c r="U4774" t="b">
        <v>1</v>
      </c>
      <c r="V4774" t="s">
        <v>1112</v>
      </c>
      <c r="W4774" t="s">
        <v>6367</v>
      </c>
      <c r="X4774" t="s">
        <v>14604</v>
      </c>
      <c r="Y4774">
        <v>37</v>
      </c>
      <c r="Z4774">
        <v>37</v>
      </c>
      <c r="AA4774">
        <v>7</v>
      </c>
      <c r="AB4774">
        <v>7</v>
      </c>
      <c r="AC4774">
        <v>47</v>
      </c>
    </row>
    <row r="4775" spans="1:29">
      <c r="A4775">
        <v>5309</v>
      </c>
      <c r="B4775" t="s">
        <v>806</v>
      </c>
      <c r="C4775" t="s">
        <v>6481</v>
      </c>
      <c r="J4775" t="s">
        <v>1457</v>
      </c>
      <c r="K4775">
        <v>0</v>
      </c>
      <c r="N4775" t="b">
        <v>0</v>
      </c>
      <c r="O4775" t="b">
        <v>1</v>
      </c>
      <c r="P4775" t="b">
        <v>0</v>
      </c>
      <c r="Q4775">
        <v>9</v>
      </c>
      <c r="R4775">
        <v>1</v>
      </c>
      <c r="S4775">
        <v>1</v>
      </c>
      <c r="T4775">
        <v>2</v>
      </c>
      <c r="U4775" t="b">
        <v>1</v>
      </c>
      <c r="V4775" t="s">
        <v>1112</v>
      </c>
      <c r="W4775" t="s">
        <v>6367</v>
      </c>
      <c r="X4775" t="s">
        <v>14708</v>
      </c>
      <c r="Y4775">
        <v>38</v>
      </c>
      <c r="Z4775">
        <v>38</v>
      </c>
      <c r="AA4775">
        <v>7</v>
      </c>
      <c r="AB4775">
        <v>7</v>
      </c>
      <c r="AC4775">
        <v>47</v>
      </c>
    </row>
    <row r="4776" spans="1:29">
      <c r="A4776">
        <v>5310</v>
      </c>
      <c r="B4776" t="s">
        <v>806</v>
      </c>
      <c r="C4776" t="s">
        <v>6482</v>
      </c>
      <c r="J4776" t="s">
        <v>1457</v>
      </c>
      <c r="K4776">
        <v>0</v>
      </c>
      <c r="N4776" t="b">
        <v>0</v>
      </c>
      <c r="O4776" t="b">
        <v>1</v>
      </c>
      <c r="P4776" t="b">
        <v>0</v>
      </c>
      <c r="Q4776">
        <v>9</v>
      </c>
      <c r="R4776">
        <v>1</v>
      </c>
      <c r="S4776">
        <v>1</v>
      </c>
      <c r="T4776">
        <v>2</v>
      </c>
      <c r="U4776" t="b">
        <v>1</v>
      </c>
      <c r="V4776" t="s">
        <v>1112</v>
      </c>
      <c r="W4776" t="s">
        <v>6367</v>
      </c>
      <c r="X4776" t="s">
        <v>14608</v>
      </c>
      <c r="Y4776">
        <v>39</v>
      </c>
      <c r="Z4776">
        <v>39</v>
      </c>
      <c r="AA4776">
        <v>7</v>
      </c>
      <c r="AB4776">
        <v>7</v>
      </c>
      <c r="AC4776">
        <v>47</v>
      </c>
    </row>
    <row r="4777" spans="1:29">
      <c r="A4777">
        <v>5311</v>
      </c>
      <c r="B4777" t="s">
        <v>806</v>
      </c>
      <c r="C4777" t="s">
        <v>6483</v>
      </c>
      <c r="J4777" t="s">
        <v>1457</v>
      </c>
      <c r="K4777">
        <v>0</v>
      </c>
      <c r="N4777" t="b">
        <v>0</v>
      </c>
      <c r="O4777" t="b">
        <v>1</v>
      </c>
      <c r="P4777" t="b">
        <v>0</v>
      </c>
      <c r="Q4777">
        <v>9</v>
      </c>
      <c r="R4777">
        <v>1</v>
      </c>
      <c r="S4777">
        <v>1</v>
      </c>
      <c r="T4777">
        <v>2</v>
      </c>
      <c r="U4777" t="b">
        <v>1</v>
      </c>
      <c r="V4777" t="s">
        <v>1112</v>
      </c>
      <c r="W4777" t="s">
        <v>6367</v>
      </c>
      <c r="X4777" t="s">
        <v>14710</v>
      </c>
      <c r="Y4777">
        <v>40</v>
      </c>
      <c r="Z4777">
        <v>40</v>
      </c>
      <c r="AA4777">
        <v>7</v>
      </c>
      <c r="AB4777">
        <v>7</v>
      </c>
      <c r="AC4777">
        <v>47</v>
      </c>
    </row>
    <row r="4778" spans="1:29">
      <c r="A4778">
        <v>5312</v>
      </c>
      <c r="B4778" t="s">
        <v>806</v>
      </c>
      <c r="C4778" t="s">
        <v>6484</v>
      </c>
      <c r="J4778" t="s">
        <v>1457</v>
      </c>
      <c r="K4778">
        <v>0</v>
      </c>
      <c r="N4778" t="b">
        <v>0</v>
      </c>
      <c r="O4778" t="b">
        <v>1</v>
      </c>
      <c r="P4778" t="b">
        <v>0</v>
      </c>
      <c r="Q4778">
        <v>9</v>
      </c>
      <c r="R4778">
        <v>1</v>
      </c>
      <c r="S4778">
        <v>1</v>
      </c>
      <c r="T4778">
        <v>2</v>
      </c>
      <c r="U4778" t="b">
        <v>1</v>
      </c>
      <c r="V4778" t="s">
        <v>1112</v>
      </c>
      <c r="W4778" t="s">
        <v>6367</v>
      </c>
      <c r="X4778" t="s">
        <v>14712</v>
      </c>
      <c r="Y4778">
        <v>41</v>
      </c>
      <c r="Z4778">
        <v>41</v>
      </c>
      <c r="AA4778">
        <v>7</v>
      </c>
      <c r="AB4778">
        <v>7</v>
      </c>
      <c r="AC4778">
        <v>47</v>
      </c>
    </row>
    <row r="4779" spans="1:29">
      <c r="A4779">
        <v>5313</v>
      </c>
      <c r="B4779" t="s">
        <v>806</v>
      </c>
      <c r="C4779" t="s">
        <v>6485</v>
      </c>
      <c r="J4779" t="s">
        <v>1457</v>
      </c>
      <c r="K4779">
        <v>0</v>
      </c>
      <c r="N4779" t="b">
        <v>0</v>
      </c>
      <c r="O4779" t="b">
        <v>1</v>
      </c>
      <c r="P4779" t="b">
        <v>0</v>
      </c>
      <c r="Q4779">
        <v>9</v>
      </c>
      <c r="R4779">
        <v>1</v>
      </c>
      <c r="S4779">
        <v>1</v>
      </c>
      <c r="T4779">
        <v>2</v>
      </c>
      <c r="U4779" t="b">
        <v>1</v>
      </c>
      <c r="V4779" t="s">
        <v>1112</v>
      </c>
      <c r="W4779" t="s">
        <v>6367</v>
      </c>
      <c r="X4779" t="s">
        <v>14612</v>
      </c>
      <c r="Y4779">
        <v>42</v>
      </c>
      <c r="Z4779">
        <v>42</v>
      </c>
      <c r="AA4779">
        <v>7</v>
      </c>
      <c r="AB4779">
        <v>7</v>
      </c>
      <c r="AC4779">
        <v>47</v>
      </c>
    </row>
    <row r="4780" spans="1:29">
      <c r="A4780">
        <v>5314</v>
      </c>
      <c r="B4780" t="s">
        <v>806</v>
      </c>
      <c r="C4780" t="s">
        <v>6486</v>
      </c>
      <c r="J4780" t="s">
        <v>1457</v>
      </c>
      <c r="K4780">
        <v>0</v>
      </c>
      <c r="N4780" t="b">
        <v>1</v>
      </c>
      <c r="O4780" t="b">
        <v>0</v>
      </c>
      <c r="P4780" t="b">
        <v>0</v>
      </c>
      <c r="Q4780">
        <v>9</v>
      </c>
      <c r="R4780">
        <v>1</v>
      </c>
      <c r="S4780">
        <v>1</v>
      </c>
      <c r="T4780">
        <v>2</v>
      </c>
      <c r="U4780" t="b">
        <v>1</v>
      </c>
      <c r="V4780" t="s">
        <v>1112</v>
      </c>
      <c r="W4780" t="s">
        <v>6367</v>
      </c>
      <c r="X4780" t="s">
        <v>15435</v>
      </c>
      <c r="Y4780">
        <v>14</v>
      </c>
      <c r="Z4780">
        <v>14</v>
      </c>
      <c r="AA4780">
        <v>8</v>
      </c>
      <c r="AB4780">
        <v>8</v>
      </c>
      <c r="AC4780">
        <v>47</v>
      </c>
    </row>
    <row r="4781" spans="1:29">
      <c r="A4781">
        <v>5315</v>
      </c>
      <c r="B4781" t="s">
        <v>806</v>
      </c>
      <c r="C4781" t="s">
        <v>6487</v>
      </c>
      <c r="J4781" t="s">
        <v>1457</v>
      </c>
      <c r="K4781">
        <v>0</v>
      </c>
      <c r="N4781" t="b">
        <v>1</v>
      </c>
      <c r="O4781" t="b">
        <v>0</v>
      </c>
      <c r="P4781" t="b">
        <v>0</v>
      </c>
      <c r="Q4781">
        <v>9</v>
      </c>
      <c r="R4781">
        <v>1</v>
      </c>
      <c r="S4781">
        <v>1</v>
      </c>
      <c r="T4781">
        <v>2</v>
      </c>
      <c r="U4781" t="b">
        <v>1</v>
      </c>
      <c r="V4781" t="s">
        <v>1112</v>
      </c>
      <c r="W4781" t="s">
        <v>6367</v>
      </c>
      <c r="X4781" t="s">
        <v>14674</v>
      </c>
      <c r="Y4781">
        <v>15</v>
      </c>
      <c r="Z4781">
        <v>15</v>
      </c>
      <c r="AA4781">
        <v>8</v>
      </c>
      <c r="AB4781">
        <v>8</v>
      </c>
      <c r="AC4781">
        <v>47</v>
      </c>
    </row>
    <row r="4782" spans="1:29">
      <c r="A4782">
        <v>5316</v>
      </c>
      <c r="B4782" t="s">
        <v>806</v>
      </c>
      <c r="C4782" t="s">
        <v>6488</v>
      </c>
      <c r="J4782" t="s">
        <v>1457</v>
      </c>
      <c r="K4782">
        <v>0</v>
      </c>
      <c r="N4782" t="b">
        <v>1</v>
      </c>
      <c r="O4782" t="b">
        <v>0</v>
      </c>
      <c r="P4782" t="b">
        <v>0</v>
      </c>
      <c r="Q4782">
        <v>9</v>
      </c>
      <c r="R4782">
        <v>1</v>
      </c>
      <c r="S4782">
        <v>1</v>
      </c>
      <c r="T4782">
        <v>2</v>
      </c>
      <c r="U4782" t="b">
        <v>1</v>
      </c>
      <c r="V4782" t="s">
        <v>1112</v>
      </c>
      <c r="W4782" t="s">
        <v>6367</v>
      </c>
      <c r="X4782" t="s">
        <v>14675</v>
      </c>
      <c r="Y4782">
        <v>16</v>
      </c>
      <c r="Z4782">
        <v>16</v>
      </c>
      <c r="AA4782">
        <v>8</v>
      </c>
      <c r="AB4782">
        <v>8</v>
      </c>
      <c r="AC4782">
        <v>47</v>
      </c>
    </row>
    <row r="4783" spans="1:29">
      <c r="A4783">
        <v>5317</v>
      </c>
      <c r="B4783" t="s">
        <v>806</v>
      </c>
      <c r="C4783" t="s">
        <v>6489</v>
      </c>
      <c r="J4783" t="s">
        <v>1457</v>
      </c>
      <c r="K4783">
        <v>0</v>
      </c>
      <c r="N4783" t="b">
        <v>1</v>
      </c>
      <c r="O4783" t="b">
        <v>0</v>
      </c>
      <c r="P4783" t="b">
        <v>0</v>
      </c>
      <c r="Q4783">
        <v>9</v>
      </c>
      <c r="R4783">
        <v>1</v>
      </c>
      <c r="S4783">
        <v>1</v>
      </c>
      <c r="T4783">
        <v>2</v>
      </c>
      <c r="U4783" t="b">
        <v>1</v>
      </c>
      <c r="V4783" t="s">
        <v>1112</v>
      </c>
      <c r="W4783" t="s">
        <v>6367</v>
      </c>
      <c r="X4783" t="s">
        <v>14676</v>
      </c>
      <c r="Y4783">
        <v>17</v>
      </c>
      <c r="Z4783">
        <v>17</v>
      </c>
      <c r="AA4783">
        <v>8</v>
      </c>
      <c r="AB4783">
        <v>8</v>
      </c>
      <c r="AC4783">
        <v>47</v>
      </c>
    </row>
    <row r="4784" spans="1:29">
      <c r="A4784">
        <v>5318</v>
      </c>
      <c r="B4784" t="s">
        <v>806</v>
      </c>
      <c r="C4784" t="s">
        <v>6490</v>
      </c>
      <c r="J4784" t="s">
        <v>1457</v>
      </c>
      <c r="K4784">
        <v>0</v>
      </c>
      <c r="N4784" t="b">
        <v>1</v>
      </c>
      <c r="O4784" t="b">
        <v>0</v>
      </c>
      <c r="P4784" t="b">
        <v>0</v>
      </c>
      <c r="Q4784">
        <v>9</v>
      </c>
      <c r="R4784">
        <v>1</v>
      </c>
      <c r="S4784">
        <v>1</v>
      </c>
      <c r="T4784">
        <v>2</v>
      </c>
      <c r="U4784" t="b">
        <v>1</v>
      </c>
      <c r="V4784" t="s">
        <v>1112</v>
      </c>
      <c r="W4784" t="s">
        <v>6367</v>
      </c>
      <c r="X4784" t="s">
        <v>14677</v>
      </c>
      <c r="Y4784">
        <v>18</v>
      </c>
      <c r="Z4784">
        <v>18</v>
      </c>
      <c r="AA4784">
        <v>8</v>
      </c>
      <c r="AB4784">
        <v>8</v>
      </c>
      <c r="AC4784">
        <v>47</v>
      </c>
    </row>
    <row r="4785" spans="1:29">
      <c r="A4785">
        <v>5319</v>
      </c>
      <c r="B4785" t="s">
        <v>806</v>
      </c>
      <c r="C4785" t="s">
        <v>6491</v>
      </c>
      <c r="J4785" t="s">
        <v>1457</v>
      </c>
      <c r="K4785">
        <v>0</v>
      </c>
      <c r="N4785" t="b">
        <v>1</v>
      </c>
      <c r="O4785" t="b">
        <v>0</v>
      </c>
      <c r="P4785" t="b">
        <v>0</v>
      </c>
      <c r="Q4785">
        <v>9</v>
      </c>
      <c r="R4785">
        <v>1</v>
      </c>
      <c r="S4785">
        <v>1</v>
      </c>
      <c r="T4785">
        <v>2</v>
      </c>
      <c r="U4785" t="b">
        <v>1</v>
      </c>
      <c r="V4785" t="s">
        <v>1112</v>
      </c>
      <c r="W4785" t="s">
        <v>6367</v>
      </c>
      <c r="X4785" t="s">
        <v>14678</v>
      </c>
      <c r="Y4785">
        <v>19</v>
      </c>
      <c r="Z4785">
        <v>19</v>
      </c>
      <c r="AA4785">
        <v>8</v>
      </c>
      <c r="AB4785">
        <v>8</v>
      </c>
      <c r="AC4785">
        <v>47</v>
      </c>
    </row>
    <row r="4786" spans="1:29">
      <c r="A4786">
        <v>5320</v>
      </c>
      <c r="B4786" t="s">
        <v>806</v>
      </c>
      <c r="C4786" t="s">
        <v>6492</v>
      </c>
      <c r="J4786" t="s">
        <v>1457</v>
      </c>
      <c r="K4786">
        <v>0</v>
      </c>
      <c r="N4786" t="b">
        <v>1</v>
      </c>
      <c r="O4786" t="b">
        <v>0</v>
      </c>
      <c r="P4786" t="b">
        <v>0</v>
      </c>
      <c r="Q4786">
        <v>9</v>
      </c>
      <c r="R4786">
        <v>1</v>
      </c>
      <c r="S4786">
        <v>1</v>
      </c>
      <c r="T4786">
        <v>2</v>
      </c>
      <c r="U4786" t="b">
        <v>1</v>
      </c>
      <c r="V4786" t="s">
        <v>1112</v>
      </c>
      <c r="W4786" t="s">
        <v>6367</v>
      </c>
      <c r="X4786" t="s">
        <v>14574</v>
      </c>
      <c r="Y4786">
        <v>20</v>
      </c>
      <c r="Z4786">
        <v>20</v>
      </c>
      <c r="AA4786">
        <v>8</v>
      </c>
      <c r="AB4786">
        <v>8</v>
      </c>
      <c r="AC4786">
        <v>47</v>
      </c>
    </row>
    <row r="4787" spans="1:29">
      <c r="A4787">
        <v>5321</v>
      </c>
      <c r="B4787" t="s">
        <v>806</v>
      </c>
      <c r="C4787" t="s">
        <v>6493</v>
      </c>
      <c r="J4787" t="s">
        <v>1457</v>
      </c>
      <c r="K4787">
        <v>0</v>
      </c>
      <c r="N4787" t="b">
        <v>1</v>
      </c>
      <c r="O4787" t="b">
        <v>0</v>
      </c>
      <c r="P4787" t="b">
        <v>0</v>
      </c>
      <c r="Q4787">
        <v>9</v>
      </c>
      <c r="R4787">
        <v>1</v>
      </c>
      <c r="S4787">
        <v>1</v>
      </c>
      <c r="T4787">
        <v>2</v>
      </c>
      <c r="U4787" t="b">
        <v>1</v>
      </c>
      <c r="V4787" t="s">
        <v>1112</v>
      </c>
      <c r="W4787" t="s">
        <v>6367</v>
      </c>
      <c r="X4787" t="s">
        <v>14575</v>
      </c>
      <c r="Y4787">
        <v>21</v>
      </c>
      <c r="Z4787">
        <v>21</v>
      </c>
      <c r="AA4787">
        <v>8</v>
      </c>
      <c r="AB4787">
        <v>8</v>
      </c>
      <c r="AC4787">
        <v>47</v>
      </c>
    </row>
    <row r="4788" spans="1:29">
      <c r="A4788">
        <v>5322</v>
      </c>
      <c r="B4788" t="s">
        <v>806</v>
      </c>
      <c r="C4788" t="s">
        <v>6494</v>
      </c>
      <c r="J4788" t="s">
        <v>1457</v>
      </c>
      <c r="K4788">
        <v>0</v>
      </c>
      <c r="N4788" t="b">
        <v>1</v>
      </c>
      <c r="O4788" t="b">
        <v>0</v>
      </c>
      <c r="P4788" t="b">
        <v>0</v>
      </c>
      <c r="Q4788">
        <v>9</v>
      </c>
      <c r="R4788">
        <v>1</v>
      </c>
      <c r="S4788">
        <v>1</v>
      </c>
      <c r="T4788">
        <v>2</v>
      </c>
      <c r="U4788" t="b">
        <v>1</v>
      </c>
      <c r="V4788" t="s">
        <v>1112</v>
      </c>
      <c r="W4788" t="s">
        <v>6367</v>
      </c>
      <c r="X4788" t="s">
        <v>14576</v>
      </c>
      <c r="Y4788">
        <v>22</v>
      </c>
      <c r="Z4788">
        <v>22</v>
      </c>
      <c r="AA4788">
        <v>8</v>
      </c>
      <c r="AB4788">
        <v>8</v>
      </c>
      <c r="AC4788">
        <v>47</v>
      </c>
    </row>
    <row r="4789" spans="1:29">
      <c r="A4789">
        <v>5323</v>
      </c>
      <c r="B4789" t="s">
        <v>806</v>
      </c>
      <c r="C4789" t="s">
        <v>6495</v>
      </c>
      <c r="J4789" t="s">
        <v>1457</v>
      </c>
      <c r="K4789">
        <v>0</v>
      </c>
      <c r="N4789" t="b">
        <v>1</v>
      </c>
      <c r="O4789" t="b">
        <v>0</v>
      </c>
      <c r="P4789" t="b">
        <v>0</v>
      </c>
      <c r="Q4789">
        <v>9</v>
      </c>
      <c r="R4789">
        <v>1</v>
      </c>
      <c r="S4789">
        <v>1</v>
      </c>
      <c r="T4789">
        <v>2</v>
      </c>
      <c r="U4789" t="b">
        <v>1</v>
      </c>
      <c r="V4789" t="s">
        <v>1112</v>
      </c>
      <c r="W4789" t="s">
        <v>6367</v>
      </c>
      <c r="X4789" t="s">
        <v>14679</v>
      </c>
      <c r="Y4789">
        <v>23</v>
      </c>
      <c r="Z4789">
        <v>23</v>
      </c>
      <c r="AA4789">
        <v>8</v>
      </c>
      <c r="AB4789">
        <v>8</v>
      </c>
      <c r="AC4789">
        <v>47</v>
      </c>
    </row>
    <row r="4790" spans="1:29">
      <c r="A4790">
        <v>5324</v>
      </c>
      <c r="B4790" t="s">
        <v>806</v>
      </c>
      <c r="C4790" t="s">
        <v>6496</v>
      </c>
      <c r="J4790" t="s">
        <v>1457</v>
      </c>
      <c r="K4790">
        <v>0</v>
      </c>
      <c r="N4790" t="b">
        <v>1</v>
      </c>
      <c r="O4790" t="b">
        <v>0</v>
      </c>
      <c r="P4790" t="b">
        <v>0</v>
      </c>
      <c r="Q4790">
        <v>9</v>
      </c>
      <c r="R4790">
        <v>1</v>
      </c>
      <c r="S4790">
        <v>1</v>
      </c>
      <c r="T4790">
        <v>2</v>
      </c>
      <c r="U4790" t="b">
        <v>1</v>
      </c>
      <c r="V4790" t="s">
        <v>1112</v>
      </c>
      <c r="W4790" t="s">
        <v>6367</v>
      </c>
      <c r="X4790" t="s">
        <v>14577</v>
      </c>
      <c r="Y4790">
        <v>24</v>
      </c>
      <c r="Z4790">
        <v>24</v>
      </c>
      <c r="AA4790">
        <v>8</v>
      </c>
      <c r="AB4790">
        <v>8</v>
      </c>
      <c r="AC4790">
        <v>47</v>
      </c>
    </row>
    <row r="4791" spans="1:29">
      <c r="A4791">
        <v>5325</v>
      </c>
      <c r="B4791" t="s">
        <v>806</v>
      </c>
      <c r="C4791" t="s">
        <v>6497</v>
      </c>
      <c r="J4791" t="s">
        <v>1457</v>
      </c>
      <c r="K4791">
        <v>0</v>
      </c>
      <c r="N4791" t="b">
        <v>1</v>
      </c>
      <c r="O4791" t="b">
        <v>0</v>
      </c>
      <c r="P4791" t="b">
        <v>0</v>
      </c>
      <c r="Q4791">
        <v>9</v>
      </c>
      <c r="R4791">
        <v>1</v>
      </c>
      <c r="S4791">
        <v>1</v>
      </c>
      <c r="T4791">
        <v>2</v>
      </c>
      <c r="U4791" t="b">
        <v>1</v>
      </c>
      <c r="V4791" t="s">
        <v>1112</v>
      </c>
      <c r="W4791" t="s">
        <v>6367</v>
      </c>
      <c r="X4791" t="s">
        <v>14578</v>
      </c>
      <c r="Y4791">
        <v>25</v>
      </c>
      <c r="Z4791">
        <v>25</v>
      </c>
      <c r="AA4791">
        <v>8</v>
      </c>
      <c r="AB4791">
        <v>8</v>
      </c>
      <c r="AC4791">
        <v>47</v>
      </c>
    </row>
    <row r="4792" spans="1:29">
      <c r="A4792">
        <v>5326</v>
      </c>
      <c r="B4792" t="s">
        <v>806</v>
      </c>
      <c r="C4792" t="s">
        <v>6498</v>
      </c>
      <c r="J4792" t="s">
        <v>1457</v>
      </c>
      <c r="K4792">
        <v>0</v>
      </c>
      <c r="N4792" t="b">
        <v>1</v>
      </c>
      <c r="O4792" t="b">
        <v>0</v>
      </c>
      <c r="P4792" t="b">
        <v>0</v>
      </c>
      <c r="Q4792">
        <v>9</v>
      </c>
      <c r="R4792">
        <v>1</v>
      </c>
      <c r="S4792">
        <v>1</v>
      </c>
      <c r="T4792">
        <v>2</v>
      </c>
      <c r="U4792" t="b">
        <v>1</v>
      </c>
      <c r="V4792" t="s">
        <v>1112</v>
      </c>
      <c r="W4792" t="s">
        <v>6367</v>
      </c>
      <c r="X4792" t="s">
        <v>14680</v>
      </c>
      <c r="Y4792">
        <v>26</v>
      </c>
      <c r="Z4792">
        <v>26</v>
      </c>
      <c r="AA4792">
        <v>8</v>
      </c>
      <c r="AB4792">
        <v>8</v>
      </c>
      <c r="AC4792">
        <v>47</v>
      </c>
    </row>
    <row r="4793" spans="1:29">
      <c r="A4793">
        <v>5327</v>
      </c>
      <c r="B4793" t="s">
        <v>806</v>
      </c>
      <c r="C4793" t="s">
        <v>6499</v>
      </c>
      <c r="J4793" t="s">
        <v>1457</v>
      </c>
      <c r="K4793">
        <v>0</v>
      </c>
      <c r="N4793" t="b">
        <v>1</v>
      </c>
      <c r="O4793" t="b">
        <v>0</v>
      </c>
      <c r="P4793" t="b">
        <v>0</v>
      </c>
      <c r="Q4793">
        <v>9</v>
      </c>
      <c r="R4793">
        <v>1</v>
      </c>
      <c r="S4793">
        <v>1</v>
      </c>
      <c r="T4793">
        <v>2</v>
      </c>
      <c r="U4793" t="b">
        <v>1</v>
      </c>
      <c r="V4793" t="s">
        <v>1112</v>
      </c>
      <c r="W4793" t="s">
        <v>6367</v>
      </c>
      <c r="X4793" t="s">
        <v>14579</v>
      </c>
      <c r="Y4793">
        <v>27</v>
      </c>
      <c r="Z4793">
        <v>27</v>
      </c>
      <c r="AA4793">
        <v>8</v>
      </c>
      <c r="AB4793">
        <v>8</v>
      </c>
      <c r="AC4793">
        <v>47</v>
      </c>
    </row>
    <row r="4794" spans="1:29">
      <c r="A4794">
        <v>5328</v>
      </c>
      <c r="B4794" t="s">
        <v>806</v>
      </c>
      <c r="C4794" t="s">
        <v>6500</v>
      </c>
      <c r="J4794" t="s">
        <v>1457</v>
      </c>
      <c r="K4794">
        <v>0</v>
      </c>
      <c r="N4794" t="b">
        <v>1</v>
      </c>
      <c r="O4794" t="b">
        <v>0</v>
      </c>
      <c r="P4794" t="b">
        <v>0</v>
      </c>
      <c r="Q4794">
        <v>9</v>
      </c>
      <c r="R4794">
        <v>1</v>
      </c>
      <c r="S4794">
        <v>1</v>
      </c>
      <c r="T4794">
        <v>2</v>
      </c>
      <c r="U4794" t="b">
        <v>1</v>
      </c>
      <c r="V4794" t="s">
        <v>1112</v>
      </c>
      <c r="W4794" t="s">
        <v>6367</v>
      </c>
      <c r="X4794" t="s">
        <v>14692</v>
      </c>
      <c r="Y4794">
        <v>28</v>
      </c>
      <c r="Z4794">
        <v>28</v>
      </c>
      <c r="AA4794">
        <v>8</v>
      </c>
      <c r="AB4794">
        <v>8</v>
      </c>
      <c r="AC4794">
        <v>47</v>
      </c>
    </row>
    <row r="4795" spans="1:29">
      <c r="A4795">
        <v>5329</v>
      </c>
      <c r="B4795" t="s">
        <v>806</v>
      </c>
      <c r="C4795" t="s">
        <v>6501</v>
      </c>
      <c r="J4795" t="s">
        <v>1457</v>
      </c>
      <c r="K4795">
        <v>0</v>
      </c>
      <c r="N4795" t="b">
        <v>1</v>
      </c>
      <c r="O4795" t="b">
        <v>0</v>
      </c>
      <c r="P4795" t="b">
        <v>0</v>
      </c>
      <c r="Q4795">
        <v>9</v>
      </c>
      <c r="R4795">
        <v>1</v>
      </c>
      <c r="S4795">
        <v>1</v>
      </c>
      <c r="T4795">
        <v>2</v>
      </c>
      <c r="U4795" t="b">
        <v>1</v>
      </c>
      <c r="V4795" t="s">
        <v>1112</v>
      </c>
      <c r="W4795" t="s">
        <v>6367</v>
      </c>
      <c r="X4795" t="s">
        <v>14580</v>
      </c>
      <c r="Y4795">
        <v>29</v>
      </c>
      <c r="Z4795">
        <v>29</v>
      </c>
      <c r="AA4795">
        <v>8</v>
      </c>
      <c r="AB4795">
        <v>8</v>
      </c>
      <c r="AC4795">
        <v>47</v>
      </c>
    </row>
    <row r="4796" spans="1:29">
      <c r="A4796">
        <v>5330</v>
      </c>
      <c r="B4796" t="s">
        <v>806</v>
      </c>
      <c r="C4796" t="s">
        <v>6502</v>
      </c>
      <c r="J4796" t="s">
        <v>1457</v>
      </c>
      <c r="K4796">
        <v>0</v>
      </c>
      <c r="N4796" t="b">
        <v>1</v>
      </c>
      <c r="O4796" t="b">
        <v>0</v>
      </c>
      <c r="P4796" t="b">
        <v>0</v>
      </c>
      <c r="Q4796">
        <v>9</v>
      </c>
      <c r="R4796">
        <v>1</v>
      </c>
      <c r="S4796">
        <v>1</v>
      </c>
      <c r="T4796">
        <v>2</v>
      </c>
      <c r="U4796" t="b">
        <v>1</v>
      </c>
      <c r="V4796" t="s">
        <v>1112</v>
      </c>
      <c r="W4796" t="s">
        <v>6367</v>
      </c>
      <c r="X4796" t="s">
        <v>14581</v>
      </c>
      <c r="Y4796">
        <v>30</v>
      </c>
      <c r="Z4796">
        <v>30</v>
      </c>
      <c r="AA4796">
        <v>8</v>
      </c>
      <c r="AB4796">
        <v>8</v>
      </c>
      <c r="AC4796">
        <v>47</v>
      </c>
    </row>
    <row r="4797" spans="1:29">
      <c r="A4797">
        <v>5331</v>
      </c>
      <c r="B4797" t="s">
        <v>806</v>
      </c>
      <c r="C4797" t="s">
        <v>6503</v>
      </c>
      <c r="J4797" t="s">
        <v>1457</v>
      </c>
      <c r="K4797">
        <v>0</v>
      </c>
      <c r="N4797" t="b">
        <v>1</v>
      </c>
      <c r="O4797" t="b">
        <v>0</v>
      </c>
      <c r="P4797" t="b">
        <v>0</v>
      </c>
      <c r="Q4797">
        <v>9</v>
      </c>
      <c r="R4797">
        <v>1</v>
      </c>
      <c r="S4797">
        <v>1</v>
      </c>
      <c r="T4797">
        <v>2</v>
      </c>
      <c r="U4797" t="b">
        <v>1</v>
      </c>
      <c r="V4797" t="s">
        <v>1112</v>
      </c>
      <c r="W4797" t="s">
        <v>6367</v>
      </c>
      <c r="X4797" t="s">
        <v>14741</v>
      </c>
      <c r="Y4797">
        <v>31</v>
      </c>
      <c r="Z4797">
        <v>31</v>
      </c>
      <c r="AA4797">
        <v>8</v>
      </c>
      <c r="AB4797">
        <v>8</v>
      </c>
      <c r="AC4797">
        <v>47</v>
      </c>
    </row>
    <row r="4798" spans="1:29">
      <c r="A4798">
        <v>5332</v>
      </c>
      <c r="B4798" t="s">
        <v>806</v>
      </c>
      <c r="C4798" t="s">
        <v>6504</v>
      </c>
      <c r="J4798" t="s">
        <v>1457</v>
      </c>
      <c r="K4798">
        <v>0</v>
      </c>
      <c r="N4798" t="b">
        <v>1</v>
      </c>
      <c r="O4798" t="b">
        <v>0</v>
      </c>
      <c r="P4798" t="b">
        <v>0</v>
      </c>
      <c r="Q4798">
        <v>9</v>
      </c>
      <c r="R4798">
        <v>1</v>
      </c>
      <c r="S4798">
        <v>1</v>
      </c>
      <c r="T4798">
        <v>2</v>
      </c>
      <c r="U4798" t="b">
        <v>1</v>
      </c>
      <c r="V4798" t="s">
        <v>1112</v>
      </c>
      <c r="W4798" t="s">
        <v>6367</v>
      </c>
      <c r="X4798" t="s">
        <v>14742</v>
      </c>
      <c r="Y4798">
        <v>32</v>
      </c>
      <c r="Z4798">
        <v>32</v>
      </c>
      <c r="AA4798">
        <v>8</v>
      </c>
      <c r="AB4798">
        <v>8</v>
      </c>
      <c r="AC4798">
        <v>47</v>
      </c>
    </row>
    <row r="4799" spans="1:29">
      <c r="A4799">
        <v>5333</v>
      </c>
      <c r="B4799" t="s">
        <v>806</v>
      </c>
      <c r="C4799" t="s">
        <v>6505</v>
      </c>
      <c r="J4799" t="s">
        <v>1457</v>
      </c>
      <c r="K4799">
        <v>0</v>
      </c>
      <c r="N4799" t="b">
        <v>1</v>
      </c>
      <c r="O4799" t="b">
        <v>0</v>
      </c>
      <c r="P4799" t="b">
        <v>0</v>
      </c>
      <c r="Q4799">
        <v>9</v>
      </c>
      <c r="R4799">
        <v>1</v>
      </c>
      <c r="S4799">
        <v>1</v>
      </c>
      <c r="T4799">
        <v>2</v>
      </c>
      <c r="U4799" t="b">
        <v>1</v>
      </c>
      <c r="V4799" t="s">
        <v>1112</v>
      </c>
      <c r="W4799" t="s">
        <v>6367</v>
      </c>
      <c r="X4799" t="s">
        <v>14736</v>
      </c>
      <c r="Y4799">
        <v>33</v>
      </c>
      <c r="Z4799">
        <v>33</v>
      </c>
      <c r="AA4799">
        <v>8</v>
      </c>
      <c r="AB4799">
        <v>8</v>
      </c>
      <c r="AC4799">
        <v>47</v>
      </c>
    </row>
    <row r="4800" spans="1:29">
      <c r="A4800">
        <v>5334</v>
      </c>
      <c r="B4800" t="s">
        <v>806</v>
      </c>
      <c r="C4800" t="s">
        <v>6506</v>
      </c>
      <c r="J4800" t="s">
        <v>1457</v>
      </c>
      <c r="K4800">
        <v>0</v>
      </c>
      <c r="N4800" t="b">
        <v>1</v>
      </c>
      <c r="O4800" t="b">
        <v>0</v>
      </c>
      <c r="P4800" t="b">
        <v>0</v>
      </c>
      <c r="Q4800">
        <v>9</v>
      </c>
      <c r="R4800">
        <v>1</v>
      </c>
      <c r="S4800">
        <v>1</v>
      </c>
      <c r="T4800">
        <v>2</v>
      </c>
      <c r="U4800" t="b">
        <v>1</v>
      </c>
      <c r="V4800" t="s">
        <v>1112</v>
      </c>
      <c r="W4800" t="s">
        <v>6367</v>
      </c>
      <c r="X4800" t="s">
        <v>14743</v>
      </c>
      <c r="Y4800">
        <v>34</v>
      </c>
      <c r="Z4800">
        <v>34</v>
      </c>
      <c r="AA4800">
        <v>8</v>
      </c>
      <c r="AB4800">
        <v>8</v>
      </c>
      <c r="AC4800">
        <v>47</v>
      </c>
    </row>
    <row r="4801" spans="1:29">
      <c r="A4801">
        <v>5335</v>
      </c>
      <c r="B4801" t="s">
        <v>806</v>
      </c>
      <c r="C4801" t="s">
        <v>6507</v>
      </c>
      <c r="J4801" t="s">
        <v>1457</v>
      </c>
      <c r="K4801">
        <v>0</v>
      </c>
      <c r="N4801" t="b">
        <v>1</v>
      </c>
      <c r="O4801" t="b">
        <v>0</v>
      </c>
      <c r="P4801" t="b">
        <v>0</v>
      </c>
      <c r="Q4801">
        <v>9</v>
      </c>
      <c r="R4801">
        <v>1</v>
      </c>
      <c r="S4801">
        <v>1</v>
      </c>
      <c r="T4801">
        <v>2</v>
      </c>
      <c r="U4801" t="b">
        <v>1</v>
      </c>
      <c r="V4801" t="s">
        <v>1112</v>
      </c>
      <c r="W4801" t="s">
        <v>6367</v>
      </c>
      <c r="X4801" t="s">
        <v>14744</v>
      </c>
      <c r="Y4801">
        <v>35</v>
      </c>
      <c r="Z4801">
        <v>35</v>
      </c>
      <c r="AA4801">
        <v>8</v>
      </c>
      <c r="AB4801">
        <v>8</v>
      </c>
      <c r="AC4801">
        <v>47</v>
      </c>
    </row>
    <row r="4802" spans="1:29">
      <c r="A4802">
        <v>5336</v>
      </c>
      <c r="B4802" t="s">
        <v>806</v>
      </c>
      <c r="C4802" t="s">
        <v>6508</v>
      </c>
      <c r="J4802" t="s">
        <v>1457</v>
      </c>
      <c r="K4802">
        <v>0</v>
      </c>
      <c r="N4802" t="b">
        <v>1</v>
      </c>
      <c r="O4802" t="b">
        <v>0</v>
      </c>
      <c r="P4802" t="b">
        <v>0</v>
      </c>
      <c r="Q4802">
        <v>9</v>
      </c>
      <c r="R4802">
        <v>1</v>
      </c>
      <c r="S4802">
        <v>1</v>
      </c>
      <c r="T4802">
        <v>2</v>
      </c>
      <c r="U4802" t="b">
        <v>1</v>
      </c>
      <c r="V4802" t="s">
        <v>1112</v>
      </c>
      <c r="W4802" t="s">
        <v>6367</v>
      </c>
      <c r="X4802" t="s">
        <v>14745</v>
      </c>
      <c r="Y4802">
        <v>36</v>
      </c>
      <c r="Z4802">
        <v>36</v>
      </c>
      <c r="AA4802">
        <v>8</v>
      </c>
      <c r="AB4802">
        <v>8</v>
      </c>
      <c r="AC4802">
        <v>47</v>
      </c>
    </row>
    <row r="4803" spans="1:29">
      <c r="A4803">
        <v>5337</v>
      </c>
      <c r="B4803" t="s">
        <v>806</v>
      </c>
      <c r="C4803" t="s">
        <v>6509</v>
      </c>
      <c r="J4803" t="s">
        <v>1457</v>
      </c>
      <c r="K4803">
        <v>0</v>
      </c>
      <c r="N4803" t="b">
        <v>1</v>
      </c>
      <c r="O4803" t="b">
        <v>0</v>
      </c>
      <c r="P4803" t="b">
        <v>0</v>
      </c>
      <c r="Q4803">
        <v>9</v>
      </c>
      <c r="R4803">
        <v>1</v>
      </c>
      <c r="S4803">
        <v>1</v>
      </c>
      <c r="T4803">
        <v>2</v>
      </c>
      <c r="U4803" t="b">
        <v>1</v>
      </c>
      <c r="V4803" t="s">
        <v>1112</v>
      </c>
      <c r="W4803" t="s">
        <v>6367</v>
      </c>
      <c r="X4803" t="s">
        <v>14605</v>
      </c>
      <c r="Y4803">
        <v>37</v>
      </c>
      <c r="Z4803">
        <v>37</v>
      </c>
      <c r="AA4803">
        <v>8</v>
      </c>
      <c r="AB4803">
        <v>8</v>
      </c>
      <c r="AC4803">
        <v>47</v>
      </c>
    </row>
    <row r="4804" spans="1:29">
      <c r="A4804">
        <v>5338</v>
      </c>
      <c r="B4804" t="s">
        <v>806</v>
      </c>
      <c r="C4804" t="s">
        <v>6510</v>
      </c>
      <c r="J4804" t="s">
        <v>1457</v>
      </c>
      <c r="K4804">
        <v>0</v>
      </c>
      <c r="N4804" t="b">
        <v>1</v>
      </c>
      <c r="O4804" t="b">
        <v>0</v>
      </c>
      <c r="P4804" t="b">
        <v>0</v>
      </c>
      <c r="Q4804">
        <v>9</v>
      </c>
      <c r="R4804">
        <v>1</v>
      </c>
      <c r="S4804">
        <v>1</v>
      </c>
      <c r="T4804">
        <v>2</v>
      </c>
      <c r="U4804" t="b">
        <v>1</v>
      </c>
      <c r="V4804" t="s">
        <v>1112</v>
      </c>
      <c r="W4804" t="s">
        <v>6367</v>
      </c>
      <c r="X4804" t="s">
        <v>14709</v>
      </c>
      <c r="Y4804">
        <v>38</v>
      </c>
      <c r="Z4804">
        <v>38</v>
      </c>
      <c r="AA4804">
        <v>8</v>
      </c>
      <c r="AB4804">
        <v>8</v>
      </c>
      <c r="AC4804">
        <v>47</v>
      </c>
    </row>
    <row r="4805" spans="1:29">
      <c r="A4805">
        <v>5339</v>
      </c>
      <c r="B4805" t="s">
        <v>806</v>
      </c>
      <c r="C4805" t="s">
        <v>6511</v>
      </c>
      <c r="J4805" t="s">
        <v>1457</v>
      </c>
      <c r="K4805">
        <v>0</v>
      </c>
      <c r="N4805" t="b">
        <v>1</v>
      </c>
      <c r="O4805" t="b">
        <v>0</v>
      </c>
      <c r="P4805" t="b">
        <v>0</v>
      </c>
      <c r="Q4805">
        <v>9</v>
      </c>
      <c r="R4805">
        <v>1</v>
      </c>
      <c r="S4805">
        <v>1</v>
      </c>
      <c r="T4805">
        <v>2</v>
      </c>
      <c r="U4805" t="b">
        <v>1</v>
      </c>
      <c r="V4805" t="s">
        <v>1112</v>
      </c>
      <c r="W4805" t="s">
        <v>6367</v>
      </c>
      <c r="X4805" t="s">
        <v>14609</v>
      </c>
      <c r="Y4805">
        <v>39</v>
      </c>
      <c r="Z4805">
        <v>39</v>
      </c>
      <c r="AA4805">
        <v>8</v>
      </c>
      <c r="AB4805">
        <v>8</v>
      </c>
      <c r="AC4805">
        <v>47</v>
      </c>
    </row>
    <row r="4806" spans="1:29">
      <c r="A4806">
        <v>5340</v>
      </c>
      <c r="B4806" t="s">
        <v>806</v>
      </c>
      <c r="C4806" t="s">
        <v>6512</v>
      </c>
      <c r="J4806" t="s">
        <v>1457</v>
      </c>
      <c r="K4806">
        <v>0</v>
      </c>
      <c r="N4806" t="b">
        <v>1</v>
      </c>
      <c r="O4806" t="b">
        <v>0</v>
      </c>
      <c r="P4806" t="b">
        <v>0</v>
      </c>
      <c r="Q4806">
        <v>9</v>
      </c>
      <c r="R4806">
        <v>1</v>
      </c>
      <c r="S4806">
        <v>1</v>
      </c>
      <c r="T4806">
        <v>2</v>
      </c>
      <c r="U4806" t="b">
        <v>1</v>
      </c>
      <c r="V4806" t="s">
        <v>1112</v>
      </c>
      <c r="W4806" t="s">
        <v>6367</v>
      </c>
      <c r="X4806" t="s">
        <v>14711</v>
      </c>
      <c r="Y4806">
        <v>40</v>
      </c>
      <c r="Z4806">
        <v>40</v>
      </c>
      <c r="AA4806">
        <v>8</v>
      </c>
      <c r="AB4806">
        <v>8</v>
      </c>
      <c r="AC4806">
        <v>47</v>
      </c>
    </row>
    <row r="4807" spans="1:29">
      <c r="A4807">
        <v>5341</v>
      </c>
      <c r="B4807" t="s">
        <v>806</v>
      </c>
      <c r="C4807" t="s">
        <v>6513</v>
      </c>
      <c r="J4807" t="s">
        <v>1457</v>
      </c>
      <c r="K4807">
        <v>0</v>
      </c>
      <c r="N4807" t="b">
        <v>1</v>
      </c>
      <c r="O4807" t="b">
        <v>0</v>
      </c>
      <c r="P4807" t="b">
        <v>0</v>
      </c>
      <c r="Q4807">
        <v>9</v>
      </c>
      <c r="R4807">
        <v>1</v>
      </c>
      <c r="S4807">
        <v>1</v>
      </c>
      <c r="T4807">
        <v>2</v>
      </c>
      <c r="U4807" t="b">
        <v>1</v>
      </c>
      <c r="V4807" t="s">
        <v>1112</v>
      </c>
      <c r="W4807" t="s">
        <v>6367</v>
      </c>
      <c r="X4807" t="s">
        <v>14713</v>
      </c>
      <c r="Y4807">
        <v>41</v>
      </c>
      <c r="Z4807">
        <v>41</v>
      </c>
      <c r="AA4807">
        <v>8</v>
      </c>
      <c r="AB4807">
        <v>8</v>
      </c>
      <c r="AC4807">
        <v>47</v>
      </c>
    </row>
    <row r="4808" spans="1:29">
      <c r="A4808">
        <v>5342</v>
      </c>
      <c r="B4808" t="s">
        <v>806</v>
      </c>
      <c r="C4808" t="s">
        <v>6514</v>
      </c>
      <c r="J4808" t="s">
        <v>1457</v>
      </c>
      <c r="K4808">
        <v>0</v>
      </c>
      <c r="N4808" t="b">
        <v>1</v>
      </c>
      <c r="O4808" t="b">
        <v>0</v>
      </c>
      <c r="P4808" t="b">
        <v>0</v>
      </c>
      <c r="Q4808">
        <v>9</v>
      </c>
      <c r="R4808">
        <v>1</v>
      </c>
      <c r="S4808">
        <v>1</v>
      </c>
      <c r="T4808">
        <v>2</v>
      </c>
      <c r="U4808" t="b">
        <v>1</v>
      </c>
      <c r="V4808" t="s">
        <v>1112</v>
      </c>
      <c r="W4808" t="s">
        <v>6367</v>
      </c>
      <c r="X4808" t="s">
        <v>14613</v>
      </c>
      <c r="Y4808">
        <v>42</v>
      </c>
      <c r="Z4808">
        <v>42</v>
      </c>
      <c r="AA4808">
        <v>8</v>
      </c>
      <c r="AB4808">
        <v>8</v>
      </c>
      <c r="AC4808">
        <v>47</v>
      </c>
    </row>
    <row r="4809" spans="1:29">
      <c r="A4809">
        <v>5343</v>
      </c>
      <c r="B4809" t="s">
        <v>806</v>
      </c>
      <c r="C4809" t="s">
        <v>6515</v>
      </c>
      <c r="J4809" t="s">
        <v>1457</v>
      </c>
      <c r="K4809">
        <v>0</v>
      </c>
      <c r="N4809" t="b">
        <v>0</v>
      </c>
      <c r="O4809" t="b">
        <v>1</v>
      </c>
      <c r="P4809" t="b">
        <v>0</v>
      </c>
      <c r="Q4809">
        <v>9</v>
      </c>
      <c r="R4809">
        <v>1</v>
      </c>
      <c r="S4809">
        <v>1</v>
      </c>
      <c r="T4809">
        <v>2</v>
      </c>
      <c r="U4809" t="b">
        <v>1</v>
      </c>
      <c r="V4809" t="s">
        <v>1112</v>
      </c>
      <c r="W4809" t="s">
        <v>6367</v>
      </c>
      <c r="X4809" t="s">
        <v>14453</v>
      </c>
      <c r="Y4809">
        <v>14</v>
      </c>
      <c r="Z4809">
        <v>14</v>
      </c>
      <c r="AA4809">
        <v>9</v>
      </c>
      <c r="AB4809">
        <v>9</v>
      </c>
      <c r="AC4809">
        <v>47</v>
      </c>
    </row>
    <row r="4810" spans="1:29">
      <c r="A4810">
        <v>5344</v>
      </c>
      <c r="B4810" t="s">
        <v>806</v>
      </c>
      <c r="C4810" t="s">
        <v>6516</v>
      </c>
      <c r="J4810" t="s">
        <v>1457</v>
      </c>
      <c r="K4810">
        <v>0</v>
      </c>
      <c r="N4810" t="b">
        <v>0</v>
      </c>
      <c r="O4810" t="b">
        <v>1</v>
      </c>
      <c r="P4810" t="b">
        <v>0</v>
      </c>
      <c r="Q4810">
        <v>9</v>
      </c>
      <c r="R4810">
        <v>1</v>
      </c>
      <c r="S4810">
        <v>1</v>
      </c>
      <c r="T4810">
        <v>2</v>
      </c>
      <c r="U4810" t="b">
        <v>1</v>
      </c>
      <c r="V4810" t="s">
        <v>1112</v>
      </c>
      <c r="W4810" t="s">
        <v>6367</v>
      </c>
      <c r="X4810" t="s">
        <v>14454</v>
      </c>
      <c r="Y4810">
        <v>15</v>
      </c>
      <c r="Z4810">
        <v>15</v>
      </c>
      <c r="AA4810">
        <v>9</v>
      </c>
      <c r="AB4810">
        <v>9</v>
      </c>
      <c r="AC4810">
        <v>47</v>
      </c>
    </row>
    <row r="4811" spans="1:29">
      <c r="A4811">
        <v>5345</v>
      </c>
      <c r="B4811" t="s">
        <v>806</v>
      </c>
      <c r="C4811" t="s">
        <v>6517</v>
      </c>
      <c r="J4811" t="s">
        <v>1457</v>
      </c>
      <c r="K4811">
        <v>0</v>
      </c>
      <c r="N4811" t="b">
        <v>0</v>
      </c>
      <c r="O4811" t="b">
        <v>1</v>
      </c>
      <c r="P4811" t="b">
        <v>0</v>
      </c>
      <c r="Q4811">
        <v>9</v>
      </c>
      <c r="R4811">
        <v>1</v>
      </c>
      <c r="S4811">
        <v>1</v>
      </c>
      <c r="T4811">
        <v>2</v>
      </c>
      <c r="U4811" t="b">
        <v>1</v>
      </c>
      <c r="V4811" t="s">
        <v>1112</v>
      </c>
      <c r="W4811" t="s">
        <v>6367</v>
      </c>
      <c r="X4811" t="s">
        <v>14681</v>
      </c>
      <c r="Y4811">
        <v>16</v>
      </c>
      <c r="Z4811">
        <v>16</v>
      </c>
      <c r="AA4811">
        <v>9</v>
      </c>
      <c r="AB4811">
        <v>9</v>
      </c>
      <c r="AC4811">
        <v>47</v>
      </c>
    </row>
    <row r="4812" spans="1:29">
      <c r="A4812">
        <v>5346</v>
      </c>
      <c r="B4812" t="s">
        <v>806</v>
      </c>
      <c r="C4812" t="s">
        <v>6518</v>
      </c>
      <c r="J4812" t="s">
        <v>1457</v>
      </c>
      <c r="K4812">
        <v>0</v>
      </c>
      <c r="N4812" t="b">
        <v>0</v>
      </c>
      <c r="O4812" t="b">
        <v>1</v>
      </c>
      <c r="P4812" t="b">
        <v>0</v>
      </c>
      <c r="Q4812">
        <v>9</v>
      </c>
      <c r="R4812">
        <v>1</v>
      </c>
      <c r="S4812">
        <v>1</v>
      </c>
      <c r="T4812">
        <v>2</v>
      </c>
      <c r="U4812" t="b">
        <v>1</v>
      </c>
      <c r="V4812" t="s">
        <v>1112</v>
      </c>
      <c r="W4812" t="s">
        <v>6367</v>
      </c>
      <c r="X4812" t="s">
        <v>14458</v>
      </c>
      <c r="Y4812">
        <v>17</v>
      </c>
      <c r="Z4812">
        <v>17</v>
      </c>
      <c r="AA4812">
        <v>9</v>
      </c>
      <c r="AB4812">
        <v>9</v>
      </c>
      <c r="AC4812">
        <v>47</v>
      </c>
    </row>
    <row r="4813" spans="1:29">
      <c r="A4813">
        <v>5347</v>
      </c>
      <c r="B4813" t="s">
        <v>806</v>
      </c>
      <c r="C4813" t="s">
        <v>6519</v>
      </c>
      <c r="J4813" t="s">
        <v>1457</v>
      </c>
      <c r="K4813">
        <v>0</v>
      </c>
      <c r="N4813" t="b">
        <v>0</v>
      </c>
      <c r="O4813" t="b">
        <v>1</v>
      </c>
      <c r="P4813" t="b">
        <v>0</v>
      </c>
      <c r="Q4813">
        <v>9</v>
      </c>
      <c r="R4813">
        <v>1</v>
      </c>
      <c r="S4813">
        <v>1</v>
      </c>
      <c r="T4813">
        <v>2</v>
      </c>
      <c r="U4813" t="b">
        <v>1</v>
      </c>
      <c r="V4813" t="s">
        <v>1112</v>
      </c>
      <c r="W4813" t="s">
        <v>6367</v>
      </c>
      <c r="X4813" t="s">
        <v>14682</v>
      </c>
      <c r="Y4813">
        <v>18</v>
      </c>
      <c r="Z4813">
        <v>18</v>
      </c>
      <c r="AA4813">
        <v>9</v>
      </c>
      <c r="AB4813">
        <v>9</v>
      </c>
      <c r="AC4813">
        <v>47</v>
      </c>
    </row>
    <row r="4814" spans="1:29">
      <c r="A4814">
        <v>5348</v>
      </c>
      <c r="B4814" t="s">
        <v>806</v>
      </c>
      <c r="C4814" t="s">
        <v>6520</v>
      </c>
      <c r="J4814" t="s">
        <v>1457</v>
      </c>
      <c r="K4814">
        <v>0</v>
      </c>
      <c r="N4814" t="b">
        <v>0</v>
      </c>
      <c r="O4814" t="b">
        <v>1</v>
      </c>
      <c r="P4814" t="b">
        <v>0</v>
      </c>
      <c r="Q4814">
        <v>9</v>
      </c>
      <c r="R4814">
        <v>1</v>
      </c>
      <c r="S4814">
        <v>1</v>
      </c>
      <c r="T4814">
        <v>2</v>
      </c>
      <c r="U4814" t="b">
        <v>1</v>
      </c>
      <c r="V4814" t="s">
        <v>1112</v>
      </c>
      <c r="W4814" t="s">
        <v>6367</v>
      </c>
      <c r="X4814" t="s">
        <v>14683</v>
      </c>
      <c r="Y4814">
        <v>19</v>
      </c>
      <c r="Z4814">
        <v>19</v>
      </c>
      <c r="AA4814">
        <v>9</v>
      </c>
      <c r="AB4814">
        <v>9</v>
      </c>
      <c r="AC4814">
        <v>47</v>
      </c>
    </row>
    <row r="4815" spans="1:29">
      <c r="A4815">
        <v>5349</v>
      </c>
      <c r="B4815" t="s">
        <v>806</v>
      </c>
      <c r="C4815" t="s">
        <v>6521</v>
      </c>
      <c r="J4815" t="s">
        <v>1457</v>
      </c>
      <c r="K4815">
        <v>0</v>
      </c>
      <c r="N4815" t="b">
        <v>0</v>
      </c>
      <c r="O4815" t="b">
        <v>1</v>
      </c>
      <c r="P4815" t="b">
        <v>0</v>
      </c>
      <c r="Q4815">
        <v>9</v>
      </c>
      <c r="R4815">
        <v>1</v>
      </c>
      <c r="S4815">
        <v>1</v>
      </c>
      <c r="T4815">
        <v>2</v>
      </c>
      <c r="U4815" t="b">
        <v>1</v>
      </c>
      <c r="V4815" t="s">
        <v>1112</v>
      </c>
      <c r="W4815" t="s">
        <v>6367</v>
      </c>
      <c r="X4815" t="s">
        <v>14582</v>
      </c>
      <c r="Y4815">
        <v>20</v>
      </c>
      <c r="Z4815">
        <v>20</v>
      </c>
      <c r="AA4815">
        <v>9</v>
      </c>
      <c r="AB4815">
        <v>9</v>
      </c>
      <c r="AC4815">
        <v>47</v>
      </c>
    </row>
    <row r="4816" spans="1:29">
      <c r="A4816">
        <v>5350</v>
      </c>
      <c r="B4816" t="s">
        <v>806</v>
      </c>
      <c r="C4816" t="s">
        <v>6522</v>
      </c>
      <c r="J4816" t="s">
        <v>1457</v>
      </c>
      <c r="K4816">
        <v>0</v>
      </c>
      <c r="N4816" t="b">
        <v>0</v>
      </c>
      <c r="O4816" t="b">
        <v>1</v>
      </c>
      <c r="P4816" t="b">
        <v>0</v>
      </c>
      <c r="Q4816">
        <v>9</v>
      </c>
      <c r="R4816">
        <v>1</v>
      </c>
      <c r="S4816">
        <v>1</v>
      </c>
      <c r="T4816">
        <v>2</v>
      </c>
      <c r="U4816" t="b">
        <v>1</v>
      </c>
      <c r="V4816" t="s">
        <v>1112</v>
      </c>
      <c r="W4816" t="s">
        <v>6367</v>
      </c>
      <c r="X4816" t="s">
        <v>14583</v>
      </c>
      <c r="Y4816">
        <v>21</v>
      </c>
      <c r="Z4816">
        <v>21</v>
      </c>
      <c r="AA4816">
        <v>9</v>
      </c>
      <c r="AB4816">
        <v>9</v>
      </c>
      <c r="AC4816">
        <v>47</v>
      </c>
    </row>
    <row r="4817" spans="1:29">
      <c r="A4817">
        <v>5351</v>
      </c>
      <c r="B4817" t="s">
        <v>806</v>
      </c>
      <c r="C4817" t="s">
        <v>6523</v>
      </c>
      <c r="J4817" t="s">
        <v>1457</v>
      </c>
      <c r="K4817">
        <v>0</v>
      </c>
      <c r="N4817" t="b">
        <v>0</v>
      </c>
      <c r="O4817" t="b">
        <v>1</v>
      </c>
      <c r="P4817" t="b">
        <v>0</v>
      </c>
      <c r="Q4817">
        <v>9</v>
      </c>
      <c r="R4817">
        <v>1</v>
      </c>
      <c r="S4817">
        <v>1</v>
      </c>
      <c r="T4817">
        <v>2</v>
      </c>
      <c r="U4817" t="b">
        <v>1</v>
      </c>
      <c r="V4817" t="s">
        <v>1112</v>
      </c>
      <c r="W4817" t="s">
        <v>6367</v>
      </c>
      <c r="X4817" t="s">
        <v>14584</v>
      </c>
      <c r="Y4817">
        <v>22</v>
      </c>
      <c r="Z4817">
        <v>22</v>
      </c>
      <c r="AA4817">
        <v>9</v>
      </c>
      <c r="AB4817">
        <v>9</v>
      </c>
      <c r="AC4817">
        <v>47</v>
      </c>
    </row>
    <row r="4818" spans="1:29">
      <c r="A4818">
        <v>5352</v>
      </c>
      <c r="B4818" t="s">
        <v>806</v>
      </c>
      <c r="C4818" t="s">
        <v>6524</v>
      </c>
      <c r="J4818" t="s">
        <v>1457</v>
      </c>
      <c r="K4818">
        <v>0</v>
      </c>
      <c r="N4818" t="b">
        <v>0</v>
      </c>
      <c r="O4818" t="b">
        <v>1</v>
      </c>
      <c r="P4818" t="b">
        <v>0</v>
      </c>
      <c r="Q4818">
        <v>9</v>
      </c>
      <c r="R4818">
        <v>1</v>
      </c>
      <c r="S4818">
        <v>1</v>
      </c>
      <c r="T4818">
        <v>2</v>
      </c>
      <c r="U4818" t="b">
        <v>1</v>
      </c>
      <c r="V4818" t="s">
        <v>1112</v>
      </c>
      <c r="W4818" t="s">
        <v>6367</v>
      </c>
      <c r="X4818" t="s">
        <v>14585</v>
      </c>
      <c r="Y4818">
        <v>23</v>
      </c>
      <c r="Z4818">
        <v>23</v>
      </c>
      <c r="AA4818">
        <v>9</v>
      </c>
      <c r="AB4818">
        <v>9</v>
      </c>
      <c r="AC4818">
        <v>47</v>
      </c>
    </row>
    <row r="4819" spans="1:29">
      <c r="A4819">
        <v>5353</v>
      </c>
      <c r="B4819" t="s">
        <v>806</v>
      </c>
      <c r="C4819" t="s">
        <v>6525</v>
      </c>
      <c r="J4819" t="s">
        <v>1457</v>
      </c>
      <c r="K4819">
        <v>0</v>
      </c>
      <c r="N4819" t="b">
        <v>0</v>
      </c>
      <c r="O4819" t="b">
        <v>1</v>
      </c>
      <c r="P4819" t="b">
        <v>0</v>
      </c>
      <c r="Q4819">
        <v>9</v>
      </c>
      <c r="R4819">
        <v>1</v>
      </c>
      <c r="S4819">
        <v>1</v>
      </c>
      <c r="T4819">
        <v>2</v>
      </c>
      <c r="U4819" t="b">
        <v>1</v>
      </c>
      <c r="V4819" t="s">
        <v>1112</v>
      </c>
      <c r="W4819" t="s">
        <v>6367</v>
      </c>
      <c r="X4819" t="s">
        <v>14586</v>
      </c>
      <c r="Y4819">
        <v>24</v>
      </c>
      <c r="Z4819">
        <v>24</v>
      </c>
      <c r="AA4819">
        <v>9</v>
      </c>
      <c r="AB4819">
        <v>9</v>
      </c>
      <c r="AC4819">
        <v>47</v>
      </c>
    </row>
    <row r="4820" spans="1:29">
      <c r="A4820">
        <v>5354</v>
      </c>
      <c r="B4820" t="s">
        <v>806</v>
      </c>
      <c r="C4820" t="s">
        <v>6526</v>
      </c>
      <c r="J4820" t="s">
        <v>1457</v>
      </c>
      <c r="K4820">
        <v>0</v>
      </c>
      <c r="N4820" t="b">
        <v>0</v>
      </c>
      <c r="O4820" t="b">
        <v>1</v>
      </c>
      <c r="P4820" t="b">
        <v>0</v>
      </c>
      <c r="Q4820">
        <v>9</v>
      </c>
      <c r="R4820">
        <v>1</v>
      </c>
      <c r="S4820">
        <v>1</v>
      </c>
      <c r="T4820">
        <v>2</v>
      </c>
      <c r="U4820" t="b">
        <v>1</v>
      </c>
      <c r="V4820" t="s">
        <v>1112</v>
      </c>
      <c r="W4820" t="s">
        <v>6367</v>
      </c>
      <c r="X4820" t="s">
        <v>14466</v>
      </c>
      <c r="Y4820">
        <v>25</v>
      </c>
      <c r="Z4820">
        <v>25</v>
      </c>
      <c r="AA4820">
        <v>9</v>
      </c>
      <c r="AB4820">
        <v>9</v>
      </c>
      <c r="AC4820">
        <v>47</v>
      </c>
    </row>
    <row r="4821" spans="1:29">
      <c r="A4821">
        <v>5355</v>
      </c>
      <c r="B4821" t="s">
        <v>806</v>
      </c>
      <c r="C4821" t="s">
        <v>6527</v>
      </c>
      <c r="J4821" t="s">
        <v>1457</v>
      </c>
      <c r="K4821">
        <v>0</v>
      </c>
      <c r="N4821" t="b">
        <v>0</v>
      </c>
      <c r="O4821" t="b">
        <v>1</v>
      </c>
      <c r="P4821" t="b">
        <v>0</v>
      </c>
      <c r="Q4821">
        <v>9</v>
      </c>
      <c r="R4821">
        <v>1</v>
      </c>
      <c r="S4821">
        <v>1</v>
      </c>
      <c r="T4821">
        <v>2</v>
      </c>
      <c r="U4821" t="b">
        <v>1</v>
      </c>
      <c r="V4821" t="s">
        <v>1112</v>
      </c>
      <c r="W4821" t="s">
        <v>6367</v>
      </c>
      <c r="X4821" t="s">
        <v>14587</v>
      </c>
      <c r="Y4821">
        <v>26</v>
      </c>
      <c r="Z4821">
        <v>26</v>
      </c>
      <c r="AA4821">
        <v>9</v>
      </c>
      <c r="AB4821">
        <v>9</v>
      </c>
      <c r="AC4821">
        <v>47</v>
      </c>
    </row>
    <row r="4822" spans="1:29">
      <c r="A4822">
        <v>5356</v>
      </c>
      <c r="B4822" t="s">
        <v>806</v>
      </c>
      <c r="C4822" t="s">
        <v>6528</v>
      </c>
      <c r="J4822" t="s">
        <v>1457</v>
      </c>
      <c r="K4822">
        <v>0</v>
      </c>
      <c r="N4822" t="b">
        <v>0</v>
      </c>
      <c r="O4822" t="b">
        <v>1</v>
      </c>
      <c r="P4822" t="b">
        <v>0</v>
      </c>
      <c r="Q4822">
        <v>9</v>
      </c>
      <c r="R4822">
        <v>1</v>
      </c>
      <c r="S4822">
        <v>1</v>
      </c>
      <c r="T4822">
        <v>2</v>
      </c>
      <c r="U4822" t="b">
        <v>1</v>
      </c>
      <c r="V4822" t="s">
        <v>1112</v>
      </c>
      <c r="W4822" t="s">
        <v>6367</v>
      </c>
      <c r="X4822" t="s">
        <v>14588</v>
      </c>
      <c r="Y4822">
        <v>27</v>
      </c>
      <c r="Z4822">
        <v>27</v>
      </c>
      <c r="AA4822">
        <v>9</v>
      </c>
      <c r="AB4822">
        <v>9</v>
      </c>
      <c r="AC4822">
        <v>47</v>
      </c>
    </row>
    <row r="4823" spans="1:29">
      <c r="A4823">
        <v>5357</v>
      </c>
      <c r="B4823" t="s">
        <v>806</v>
      </c>
      <c r="C4823" t="s">
        <v>6529</v>
      </c>
      <c r="J4823" t="s">
        <v>1457</v>
      </c>
      <c r="K4823">
        <v>0</v>
      </c>
      <c r="N4823" t="b">
        <v>0</v>
      </c>
      <c r="O4823" t="b">
        <v>1</v>
      </c>
      <c r="P4823" t="b">
        <v>0</v>
      </c>
      <c r="Q4823">
        <v>9</v>
      </c>
      <c r="R4823">
        <v>1</v>
      </c>
      <c r="S4823">
        <v>1</v>
      </c>
      <c r="T4823">
        <v>2</v>
      </c>
      <c r="U4823" t="b">
        <v>1</v>
      </c>
      <c r="V4823" t="s">
        <v>1112</v>
      </c>
      <c r="W4823" t="s">
        <v>6367</v>
      </c>
      <c r="X4823" t="s">
        <v>14589</v>
      </c>
      <c r="Y4823">
        <v>28</v>
      </c>
      <c r="Z4823">
        <v>28</v>
      </c>
      <c r="AA4823">
        <v>9</v>
      </c>
      <c r="AB4823">
        <v>9</v>
      </c>
      <c r="AC4823">
        <v>47</v>
      </c>
    </row>
    <row r="4824" spans="1:29">
      <c r="A4824">
        <v>5358</v>
      </c>
      <c r="B4824" t="s">
        <v>806</v>
      </c>
      <c r="C4824" t="s">
        <v>6530</v>
      </c>
      <c r="J4824" t="s">
        <v>1457</v>
      </c>
      <c r="K4824">
        <v>0</v>
      </c>
      <c r="N4824" t="b">
        <v>0</v>
      </c>
      <c r="O4824" t="b">
        <v>1</v>
      </c>
      <c r="P4824" t="b">
        <v>0</v>
      </c>
      <c r="Q4824">
        <v>9</v>
      </c>
      <c r="R4824">
        <v>1</v>
      </c>
      <c r="S4824">
        <v>1</v>
      </c>
      <c r="T4824">
        <v>2</v>
      </c>
      <c r="U4824" t="b">
        <v>1</v>
      </c>
      <c r="V4824" t="s">
        <v>1112</v>
      </c>
      <c r="W4824" t="s">
        <v>6367</v>
      </c>
      <c r="X4824" t="s">
        <v>14590</v>
      </c>
      <c r="Y4824">
        <v>29</v>
      </c>
      <c r="Z4824">
        <v>29</v>
      </c>
      <c r="AA4824">
        <v>9</v>
      </c>
      <c r="AB4824">
        <v>9</v>
      </c>
      <c r="AC4824">
        <v>47</v>
      </c>
    </row>
    <row r="4825" spans="1:29">
      <c r="A4825">
        <v>5359</v>
      </c>
      <c r="B4825" t="s">
        <v>806</v>
      </c>
      <c r="C4825" t="s">
        <v>6531</v>
      </c>
      <c r="J4825" t="s">
        <v>1457</v>
      </c>
      <c r="K4825">
        <v>0</v>
      </c>
      <c r="N4825" t="b">
        <v>0</v>
      </c>
      <c r="O4825" t="b">
        <v>1</v>
      </c>
      <c r="P4825" t="b">
        <v>0</v>
      </c>
      <c r="Q4825">
        <v>9</v>
      </c>
      <c r="R4825">
        <v>1</v>
      </c>
      <c r="S4825">
        <v>1</v>
      </c>
      <c r="T4825">
        <v>2</v>
      </c>
      <c r="U4825" t="b">
        <v>1</v>
      </c>
      <c r="V4825" t="s">
        <v>1112</v>
      </c>
      <c r="W4825" t="s">
        <v>6367</v>
      </c>
      <c r="X4825" t="s">
        <v>14591</v>
      </c>
      <c r="Y4825">
        <v>30</v>
      </c>
      <c r="Z4825">
        <v>30</v>
      </c>
      <c r="AA4825">
        <v>9</v>
      </c>
      <c r="AB4825">
        <v>9</v>
      </c>
      <c r="AC4825">
        <v>47</v>
      </c>
    </row>
    <row r="4826" spans="1:29">
      <c r="A4826">
        <v>5360</v>
      </c>
      <c r="B4826" t="s">
        <v>806</v>
      </c>
      <c r="C4826" t="s">
        <v>6532</v>
      </c>
      <c r="J4826" t="s">
        <v>1457</v>
      </c>
      <c r="K4826">
        <v>0</v>
      </c>
      <c r="N4826" t="b">
        <v>0</v>
      </c>
      <c r="O4826" t="b">
        <v>1</v>
      </c>
      <c r="P4826" t="b">
        <v>0</v>
      </c>
      <c r="Q4826">
        <v>9</v>
      </c>
      <c r="R4826">
        <v>1</v>
      </c>
      <c r="S4826">
        <v>1</v>
      </c>
      <c r="T4826">
        <v>2</v>
      </c>
      <c r="U4826" t="b">
        <v>1</v>
      </c>
      <c r="V4826" t="s">
        <v>1112</v>
      </c>
      <c r="W4826" t="s">
        <v>6367</v>
      </c>
      <c r="X4826" t="s">
        <v>14746</v>
      </c>
      <c r="Y4826">
        <v>31</v>
      </c>
      <c r="Z4826">
        <v>31</v>
      </c>
      <c r="AA4826">
        <v>9</v>
      </c>
      <c r="AB4826">
        <v>9</v>
      </c>
      <c r="AC4826">
        <v>47</v>
      </c>
    </row>
    <row r="4827" spans="1:29">
      <c r="A4827">
        <v>5361</v>
      </c>
      <c r="B4827" t="s">
        <v>806</v>
      </c>
      <c r="C4827" t="s">
        <v>6533</v>
      </c>
      <c r="J4827" t="s">
        <v>1457</v>
      </c>
      <c r="K4827">
        <v>0</v>
      </c>
      <c r="N4827" t="b">
        <v>0</v>
      </c>
      <c r="O4827" t="b">
        <v>1</v>
      </c>
      <c r="P4827" t="b">
        <v>0</v>
      </c>
      <c r="Q4827">
        <v>9</v>
      </c>
      <c r="R4827">
        <v>1</v>
      </c>
      <c r="S4827">
        <v>1</v>
      </c>
      <c r="T4827">
        <v>2</v>
      </c>
      <c r="U4827" t="b">
        <v>1</v>
      </c>
      <c r="V4827" t="s">
        <v>1112</v>
      </c>
      <c r="W4827" t="s">
        <v>6367</v>
      </c>
      <c r="X4827" t="s">
        <v>14747</v>
      </c>
      <c r="Y4827">
        <v>32</v>
      </c>
      <c r="Z4827">
        <v>32</v>
      </c>
      <c r="AA4827">
        <v>9</v>
      </c>
      <c r="AB4827">
        <v>9</v>
      </c>
      <c r="AC4827">
        <v>47</v>
      </c>
    </row>
    <row r="4828" spans="1:29">
      <c r="A4828">
        <v>5362</v>
      </c>
      <c r="B4828" t="s">
        <v>806</v>
      </c>
      <c r="C4828" t="s">
        <v>6534</v>
      </c>
      <c r="J4828" t="s">
        <v>1457</v>
      </c>
      <c r="K4828">
        <v>0</v>
      </c>
      <c r="N4828" t="b">
        <v>0</v>
      </c>
      <c r="O4828" t="b">
        <v>1</v>
      </c>
      <c r="P4828" t="b">
        <v>0</v>
      </c>
      <c r="Q4828">
        <v>9</v>
      </c>
      <c r="R4828">
        <v>1</v>
      </c>
      <c r="S4828">
        <v>1</v>
      </c>
      <c r="T4828">
        <v>2</v>
      </c>
      <c r="U4828" t="b">
        <v>1</v>
      </c>
      <c r="V4828" t="s">
        <v>1112</v>
      </c>
      <c r="W4828" t="s">
        <v>6367</v>
      </c>
      <c r="X4828" t="s">
        <v>14737</v>
      </c>
      <c r="Y4828">
        <v>33</v>
      </c>
      <c r="Z4828">
        <v>33</v>
      </c>
      <c r="AA4828">
        <v>9</v>
      </c>
      <c r="AB4828">
        <v>9</v>
      </c>
      <c r="AC4828">
        <v>47</v>
      </c>
    </row>
    <row r="4829" spans="1:29">
      <c r="A4829">
        <v>5363</v>
      </c>
      <c r="B4829" t="s">
        <v>806</v>
      </c>
      <c r="C4829" t="s">
        <v>6535</v>
      </c>
      <c r="J4829" t="s">
        <v>1457</v>
      </c>
      <c r="K4829">
        <v>0</v>
      </c>
      <c r="N4829" t="b">
        <v>0</v>
      </c>
      <c r="O4829" t="b">
        <v>1</v>
      </c>
      <c r="P4829" t="b">
        <v>0</v>
      </c>
      <c r="Q4829">
        <v>9</v>
      </c>
      <c r="R4829">
        <v>1</v>
      </c>
      <c r="S4829">
        <v>1</v>
      </c>
      <c r="T4829">
        <v>2</v>
      </c>
      <c r="U4829" t="b">
        <v>1</v>
      </c>
      <c r="V4829" t="s">
        <v>1112</v>
      </c>
      <c r="W4829" t="s">
        <v>6367</v>
      </c>
      <c r="X4829" t="s">
        <v>14748</v>
      </c>
      <c r="Y4829">
        <v>34</v>
      </c>
      <c r="Z4829">
        <v>34</v>
      </c>
      <c r="AA4829">
        <v>9</v>
      </c>
      <c r="AB4829">
        <v>9</v>
      </c>
      <c r="AC4829">
        <v>47</v>
      </c>
    </row>
    <row r="4830" spans="1:29">
      <c r="A4830">
        <v>5364</v>
      </c>
      <c r="B4830" t="s">
        <v>806</v>
      </c>
      <c r="C4830" t="s">
        <v>6536</v>
      </c>
      <c r="J4830" t="s">
        <v>1457</v>
      </c>
      <c r="K4830">
        <v>0</v>
      </c>
      <c r="N4830" t="b">
        <v>0</v>
      </c>
      <c r="O4830" t="b">
        <v>1</v>
      </c>
      <c r="P4830" t="b">
        <v>0</v>
      </c>
      <c r="Q4830">
        <v>9</v>
      </c>
      <c r="R4830">
        <v>1</v>
      </c>
      <c r="S4830">
        <v>1</v>
      </c>
      <c r="T4830">
        <v>2</v>
      </c>
      <c r="U4830" t="b">
        <v>1</v>
      </c>
      <c r="V4830" t="s">
        <v>1112</v>
      </c>
      <c r="W4830" t="s">
        <v>6367</v>
      </c>
      <c r="X4830" t="s">
        <v>14749</v>
      </c>
      <c r="Y4830">
        <v>35</v>
      </c>
      <c r="Z4830">
        <v>35</v>
      </c>
      <c r="AA4830">
        <v>9</v>
      </c>
      <c r="AB4830">
        <v>9</v>
      </c>
      <c r="AC4830">
        <v>47</v>
      </c>
    </row>
    <row r="4831" spans="1:29">
      <c r="A4831">
        <v>5365</v>
      </c>
      <c r="B4831" t="s">
        <v>806</v>
      </c>
      <c r="C4831" t="s">
        <v>6537</v>
      </c>
      <c r="J4831" t="s">
        <v>1457</v>
      </c>
      <c r="K4831">
        <v>0</v>
      </c>
      <c r="N4831" t="b">
        <v>0</v>
      </c>
      <c r="O4831" t="b">
        <v>1</v>
      </c>
      <c r="P4831" t="b">
        <v>0</v>
      </c>
      <c r="Q4831">
        <v>9</v>
      </c>
      <c r="R4831">
        <v>1</v>
      </c>
      <c r="S4831">
        <v>1</v>
      </c>
      <c r="T4831">
        <v>2</v>
      </c>
      <c r="U4831" t="b">
        <v>1</v>
      </c>
      <c r="V4831" t="s">
        <v>1112</v>
      </c>
      <c r="W4831" t="s">
        <v>6367</v>
      </c>
      <c r="X4831" t="s">
        <v>14750</v>
      </c>
      <c r="Y4831">
        <v>36</v>
      </c>
      <c r="Z4831">
        <v>36</v>
      </c>
      <c r="AA4831">
        <v>9</v>
      </c>
      <c r="AB4831">
        <v>9</v>
      </c>
      <c r="AC4831">
        <v>47</v>
      </c>
    </row>
    <row r="4832" spans="1:29">
      <c r="A4832">
        <v>5366</v>
      </c>
      <c r="B4832" t="s">
        <v>806</v>
      </c>
      <c r="C4832" t="s">
        <v>6538</v>
      </c>
      <c r="J4832" t="s">
        <v>1457</v>
      </c>
      <c r="K4832">
        <v>0</v>
      </c>
      <c r="N4832" t="b">
        <v>0</v>
      </c>
      <c r="O4832" t="b">
        <v>1</v>
      </c>
      <c r="P4832" t="b">
        <v>0</v>
      </c>
      <c r="Q4832">
        <v>9</v>
      </c>
      <c r="R4832">
        <v>1</v>
      </c>
      <c r="S4832">
        <v>1</v>
      </c>
      <c r="T4832">
        <v>2</v>
      </c>
      <c r="U4832" t="b">
        <v>1</v>
      </c>
      <c r="V4832" t="s">
        <v>1112</v>
      </c>
      <c r="W4832" t="s">
        <v>6367</v>
      </c>
      <c r="X4832" t="s">
        <v>14606</v>
      </c>
      <c r="Y4832">
        <v>37</v>
      </c>
      <c r="Z4832">
        <v>37</v>
      </c>
      <c r="AA4832">
        <v>9</v>
      </c>
      <c r="AB4832">
        <v>9</v>
      </c>
      <c r="AC4832">
        <v>47</v>
      </c>
    </row>
    <row r="4833" spans="1:29">
      <c r="A4833">
        <v>5367</v>
      </c>
      <c r="B4833" t="s">
        <v>806</v>
      </c>
      <c r="C4833" t="s">
        <v>6539</v>
      </c>
      <c r="J4833" t="s">
        <v>1457</v>
      </c>
      <c r="K4833">
        <v>0</v>
      </c>
      <c r="N4833" t="b">
        <v>0</v>
      </c>
      <c r="O4833" t="b">
        <v>1</v>
      </c>
      <c r="P4833" t="b">
        <v>0</v>
      </c>
      <c r="Q4833">
        <v>9</v>
      </c>
      <c r="R4833">
        <v>1</v>
      </c>
      <c r="S4833">
        <v>1</v>
      </c>
      <c r="T4833">
        <v>2</v>
      </c>
      <c r="U4833" t="b">
        <v>1</v>
      </c>
      <c r="V4833" t="s">
        <v>1112</v>
      </c>
      <c r="W4833" t="s">
        <v>6367</v>
      </c>
      <c r="X4833" t="s">
        <v>14751</v>
      </c>
      <c r="Y4833">
        <v>38</v>
      </c>
      <c r="Z4833">
        <v>38</v>
      </c>
      <c r="AA4833">
        <v>9</v>
      </c>
      <c r="AB4833">
        <v>9</v>
      </c>
      <c r="AC4833">
        <v>47</v>
      </c>
    </row>
    <row r="4834" spans="1:29">
      <c r="A4834">
        <v>5368</v>
      </c>
      <c r="B4834" t="s">
        <v>806</v>
      </c>
      <c r="C4834" t="s">
        <v>6540</v>
      </c>
      <c r="J4834" t="s">
        <v>1457</v>
      </c>
      <c r="K4834">
        <v>0</v>
      </c>
      <c r="N4834" t="b">
        <v>0</v>
      </c>
      <c r="O4834" t="b">
        <v>1</v>
      </c>
      <c r="P4834" t="b">
        <v>0</v>
      </c>
      <c r="Q4834">
        <v>9</v>
      </c>
      <c r="R4834">
        <v>1</v>
      </c>
      <c r="S4834">
        <v>1</v>
      </c>
      <c r="T4834">
        <v>2</v>
      </c>
      <c r="U4834" t="b">
        <v>1</v>
      </c>
      <c r="V4834" t="s">
        <v>1112</v>
      </c>
      <c r="W4834" t="s">
        <v>6367</v>
      </c>
      <c r="X4834" t="s">
        <v>14610</v>
      </c>
      <c r="Y4834">
        <v>39</v>
      </c>
      <c r="Z4834">
        <v>39</v>
      </c>
      <c r="AA4834">
        <v>9</v>
      </c>
      <c r="AB4834">
        <v>9</v>
      </c>
      <c r="AC4834">
        <v>47</v>
      </c>
    </row>
    <row r="4835" spans="1:29">
      <c r="A4835">
        <v>5369</v>
      </c>
      <c r="B4835" t="s">
        <v>806</v>
      </c>
      <c r="C4835" t="s">
        <v>6541</v>
      </c>
      <c r="J4835" t="s">
        <v>1457</v>
      </c>
      <c r="K4835">
        <v>0</v>
      </c>
      <c r="N4835" t="b">
        <v>0</v>
      </c>
      <c r="O4835" t="b">
        <v>1</v>
      </c>
      <c r="P4835" t="b">
        <v>0</v>
      </c>
      <c r="Q4835">
        <v>9</v>
      </c>
      <c r="R4835">
        <v>1</v>
      </c>
      <c r="S4835">
        <v>1</v>
      </c>
      <c r="T4835">
        <v>2</v>
      </c>
      <c r="U4835" t="b">
        <v>1</v>
      </c>
      <c r="V4835" t="s">
        <v>1112</v>
      </c>
      <c r="W4835" t="s">
        <v>6367</v>
      </c>
      <c r="X4835" t="s">
        <v>14752</v>
      </c>
      <c r="Y4835">
        <v>40</v>
      </c>
      <c r="Z4835">
        <v>40</v>
      </c>
      <c r="AA4835">
        <v>9</v>
      </c>
      <c r="AB4835">
        <v>9</v>
      </c>
      <c r="AC4835">
        <v>47</v>
      </c>
    </row>
    <row r="4836" spans="1:29">
      <c r="A4836">
        <v>5370</v>
      </c>
      <c r="B4836" t="s">
        <v>806</v>
      </c>
      <c r="C4836" t="s">
        <v>6542</v>
      </c>
      <c r="J4836" t="s">
        <v>1457</v>
      </c>
      <c r="K4836">
        <v>0</v>
      </c>
      <c r="N4836" t="b">
        <v>0</v>
      </c>
      <c r="O4836" t="b">
        <v>1</v>
      </c>
      <c r="P4836" t="b">
        <v>0</v>
      </c>
      <c r="Q4836">
        <v>9</v>
      </c>
      <c r="R4836">
        <v>1</v>
      </c>
      <c r="S4836">
        <v>1</v>
      </c>
      <c r="T4836">
        <v>2</v>
      </c>
      <c r="U4836" t="b">
        <v>1</v>
      </c>
      <c r="V4836" t="s">
        <v>1112</v>
      </c>
      <c r="W4836" t="s">
        <v>6367</v>
      </c>
      <c r="X4836" t="s">
        <v>14753</v>
      </c>
      <c r="Y4836">
        <v>41</v>
      </c>
      <c r="Z4836">
        <v>41</v>
      </c>
      <c r="AA4836">
        <v>9</v>
      </c>
      <c r="AB4836">
        <v>9</v>
      </c>
      <c r="AC4836">
        <v>47</v>
      </c>
    </row>
    <row r="4837" spans="1:29">
      <c r="A4837">
        <v>5371</v>
      </c>
      <c r="B4837" t="s">
        <v>806</v>
      </c>
      <c r="C4837" t="s">
        <v>6543</v>
      </c>
      <c r="J4837" t="s">
        <v>1457</v>
      </c>
      <c r="K4837">
        <v>0</v>
      </c>
      <c r="N4837" t="b">
        <v>0</v>
      </c>
      <c r="O4837" t="b">
        <v>1</v>
      </c>
      <c r="P4837" t="b">
        <v>0</v>
      </c>
      <c r="Q4837">
        <v>9</v>
      </c>
      <c r="R4837">
        <v>1</v>
      </c>
      <c r="S4837">
        <v>1</v>
      </c>
      <c r="T4837">
        <v>2</v>
      </c>
      <c r="U4837" t="b">
        <v>1</v>
      </c>
      <c r="V4837" t="s">
        <v>1112</v>
      </c>
      <c r="W4837" t="s">
        <v>6367</v>
      </c>
      <c r="X4837" t="s">
        <v>14614</v>
      </c>
      <c r="Y4837">
        <v>42</v>
      </c>
      <c r="Z4837">
        <v>42</v>
      </c>
      <c r="AA4837">
        <v>9</v>
      </c>
      <c r="AB4837">
        <v>9</v>
      </c>
      <c r="AC4837">
        <v>47</v>
      </c>
    </row>
    <row r="4838" spans="1:29">
      <c r="A4838">
        <v>5372</v>
      </c>
      <c r="B4838" t="s">
        <v>806</v>
      </c>
      <c r="C4838" t="s">
        <v>6544</v>
      </c>
      <c r="J4838" t="s">
        <v>1457</v>
      </c>
      <c r="K4838">
        <v>0</v>
      </c>
      <c r="N4838" t="b">
        <v>0</v>
      </c>
      <c r="O4838" t="b">
        <v>1</v>
      </c>
      <c r="P4838" t="b">
        <v>0</v>
      </c>
      <c r="Q4838">
        <v>9</v>
      </c>
      <c r="R4838">
        <v>1</v>
      </c>
      <c r="S4838">
        <v>1</v>
      </c>
      <c r="T4838">
        <v>2</v>
      </c>
      <c r="U4838" t="b">
        <v>1</v>
      </c>
      <c r="V4838" t="s">
        <v>1112</v>
      </c>
      <c r="W4838" t="s">
        <v>6367</v>
      </c>
      <c r="X4838" t="s">
        <v>14487</v>
      </c>
      <c r="Y4838">
        <v>43</v>
      </c>
      <c r="Z4838">
        <v>43</v>
      </c>
      <c r="AA4838">
        <v>5</v>
      </c>
      <c r="AB4838">
        <v>5</v>
      </c>
      <c r="AC4838">
        <v>47</v>
      </c>
    </row>
    <row r="4839" spans="1:29">
      <c r="A4839">
        <v>5373</v>
      </c>
      <c r="B4839" t="s">
        <v>806</v>
      </c>
      <c r="C4839" t="s">
        <v>6545</v>
      </c>
      <c r="J4839" t="s">
        <v>1457</v>
      </c>
      <c r="K4839">
        <v>0</v>
      </c>
      <c r="N4839" t="b">
        <v>0</v>
      </c>
      <c r="O4839" t="b">
        <v>1</v>
      </c>
      <c r="P4839" t="b">
        <v>0</v>
      </c>
      <c r="Q4839">
        <v>9</v>
      </c>
      <c r="R4839">
        <v>1</v>
      </c>
      <c r="S4839">
        <v>1</v>
      </c>
      <c r="T4839">
        <v>2</v>
      </c>
      <c r="U4839" t="b">
        <v>1</v>
      </c>
      <c r="V4839" t="s">
        <v>1112</v>
      </c>
      <c r="W4839" t="s">
        <v>6367</v>
      </c>
      <c r="X4839" t="s">
        <v>14698</v>
      </c>
      <c r="Y4839">
        <v>43</v>
      </c>
      <c r="Z4839">
        <v>43</v>
      </c>
      <c r="AA4839">
        <v>6</v>
      </c>
      <c r="AB4839">
        <v>6</v>
      </c>
      <c r="AC4839">
        <v>47</v>
      </c>
    </row>
    <row r="4840" spans="1:29">
      <c r="A4840">
        <v>5374</v>
      </c>
      <c r="B4840" t="s">
        <v>806</v>
      </c>
      <c r="C4840" t="s">
        <v>6546</v>
      </c>
      <c r="J4840" t="s">
        <v>1457</v>
      </c>
      <c r="K4840">
        <v>0</v>
      </c>
      <c r="N4840" t="b">
        <v>0</v>
      </c>
      <c r="O4840" t="b">
        <v>1</v>
      </c>
      <c r="P4840" t="b">
        <v>0</v>
      </c>
      <c r="Q4840">
        <v>9</v>
      </c>
      <c r="R4840">
        <v>1</v>
      </c>
      <c r="S4840">
        <v>1</v>
      </c>
      <c r="T4840">
        <v>2</v>
      </c>
      <c r="U4840" t="b">
        <v>1</v>
      </c>
      <c r="V4840" t="s">
        <v>1112</v>
      </c>
      <c r="W4840" t="s">
        <v>6367</v>
      </c>
      <c r="X4840" t="s">
        <v>14616</v>
      </c>
      <c r="Y4840">
        <v>43</v>
      </c>
      <c r="Z4840">
        <v>43</v>
      </c>
      <c r="AA4840">
        <v>7</v>
      </c>
      <c r="AB4840">
        <v>7</v>
      </c>
      <c r="AC4840">
        <v>47</v>
      </c>
    </row>
    <row r="4841" spans="1:29">
      <c r="A4841">
        <v>5375</v>
      </c>
      <c r="B4841" t="s">
        <v>806</v>
      </c>
      <c r="C4841" t="s">
        <v>6547</v>
      </c>
      <c r="J4841" t="s">
        <v>1457</v>
      </c>
      <c r="K4841">
        <v>0</v>
      </c>
      <c r="N4841" t="b">
        <v>0</v>
      </c>
      <c r="O4841" t="b">
        <v>1</v>
      </c>
      <c r="P4841" t="b">
        <v>0</v>
      </c>
      <c r="Q4841">
        <v>9</v>
      </c>
      <c r="R4841">
        <v>1</v>
      </c>
      <c r="S4841">
        <v>1</v>
      </c>
      <c r="T4841">
        <v>2</v>
      </c>
      <c r="U4841" t="b">
        <v>1</v>
      </c>
      <c r="V4841" t="s">
        <v>1112</v>
      </c>
      <c r="W4841" t="s">
        <v>6367</v>
      </c>
      <c r="X4841" t="s">
        <v>14617</v>
      </c>
      <c r="Y4841">
        <v>43</v>
      </c>
      <c r="Z4841">
        <v>43</v>
      </c>
      <c r="AA4841">
        <v>8</v>
      </c>
      <c r="AB4841">
        <v>8</v>
      </c>
      <c r="AC4841">
        <v>47</v>
      </c>
    </row>
    <row r="4842" spans="1:29">
      <c r="A4842">
        <v>5376</v>
      </c>
      <c r="B4842" t="s">
        <v>806</v>
      </c>
      <c r="C4842" t="s">
        <v>6548</v>
      </c>
      <c r="J4842" t="s">
        <v>1457</v>
      </c>
      <c r="K4842">
        <v>0</v>
      </c>
      <c r="N4842" t="b">
        <v>0</v>
      </c>
      <c r="O4842" t="b">
        <v>1</v>
      </c>
      <c r="P4842" t="b">
        <v>0</v>
      </c>
      <c r="Q4842">
        <v>9</v>
      </c>
      <c r="R4842">
        <v>1</v>
      </c>
      <c r="S4842">
        <v>1</v>
      </c>
      <c r="T4842">
        <v>2</v>
      </c>
      <c r="U4842" t="b">
        <v>1</v>
      </c>
      <c r="V4842" t="s">
        <v>1112</v>
      </c>
      <c r="W4842" t="s">
        <v>6367</v>
      </c>
      <c r="X4842" t="s">
        <v>14618</v>
      </c>
      <c r="Y4842">
        <v>43</v>
      </c>
      <c r="Z4842">
        <v>43</v>
      </c>
      <c r="AA4842">
        <v>9</v>
      </c>
      <c r="AB4842">
        <v>9</v>
      </c>
      <c r="AC4842">
        <v>47</v>
      </c>
    </row>
    <row r="4843" spans="1:29">
      <c r="A4843">
        <v>5377</v>
      </c>
      <c r="B4843" t="s">
        <v>1516</v>
      </c>
      <c r="C4843" t="s">
        <v>6549</v>
      </c>
      <c r="D4843" t="s">
        <v>6550</v>
      </c>
      <c r="E4843" t="s">
        <v>1113</v>
      </c>
      <c r="U4843" t="b">
        <v>1</v>
      </c>
      <c r="V4843" t="s">
        <v>1113</v>
      </c>
      <c r="W4843" t="s">
        <v>6551</v>
      </c>
      <c r="X4843" t="s">
        <v>15702</v>
      </c>
      <c r="Y4843">
        <v>11</v>
      </c>
      <c r="Z4843">
        <v>33</v>
      </c>
      <c r="AA4843">
        <v>2</v>
      </c>
      <c r="AB4843">
        <v>14</v>
      </c>
      <c r="AC4843">
        <v>48</v>
      </c>
    </row>
    <row r="4844" spans="1:29">
      <c r="A4844">
        <v>5378</v>
      </c>
      <c r="B4844" t="s">
        <v>828</v>
      </c>
      <c r="C4844" t="s">
        <v>6552</v>
      </c>
      <c r="U4844" t="b">
        <v>1</v>
      </c>
      <c r="V4844" t="s">
        <v>1113</v>
      </c>
      <c r="W4844" t="s">
        <v>6551</v>
      </c>
      <c r="X4844" t="s">
        <v>15703</v>
      </c>
      <c r="Y4844">
        <v>11</v>
      </c>
      <c r="Z4844">
        <v>33</v>
      </c>
      <c r="AA4844">
        <v>2</v>
      </c>
      <c r="AB4844">
        <v>13</v>
      </c>
      <c r="AC4844">
        <v>48</v>
      </c>
    </row>
    <row r="4845" spans="1:29">
      <c r="A4845">
        <v>5379</v>
      </c>
      <c r="B4845" t="s">
        <v>1521</v>
      </c>
      <c r="C4845" t="s">
        <v>6553</v>
      </c>
      <c r="U4845" t="b">
        <v>1</v>
      </c>
      <c r="V4845" t="s">
        <v>1113</v>
      </c>
      <c r="W4845" t="s">
        <v>6551</v>
      </c>
      <c r="X4845" t="s">
        <v>15397</v>
      </c>
      <c r="Y4845">
        <v>12</v>
      </c>
      <c r="Z4845">
        <v>33</v>
      </c>
      <c r="AA4845">
        <v>2</v>
      </c>
      <c r="AB4845">
        <v>14</v>
      </c>
      <c r="AC4845">
        <v>48</v>
      </c>
    </row>
    <row r="4846" spans="1:29">
      <c r="A4846">
        <v>5380</v>
      </c>
      <c r="B4846" t="s">
        <v>806</v>
      </c>
      <c r="C4846" t="s">
        <v>6554</v>
      </c>
      <c r="J4846" t="s">
        <v>1457</v>
      </c>
      <c r="K4846">
        <v>0</v>
      </c>
      <c r="N4846" t="b">
        <v>1</v>
      </c>
      <c r="O4846" t="b">
        <v>0</v>
      </c>
      <c r="P4846" t="b">
        <v>0</v>
      </c>
      <c r="Q4846">
        <v>1</v>
      </c>
      <c r="R4846">
        <v>2</v>
      </c>
      <c r="S4846">
        <v>1</v>
      </c>
      <c r="T4846">
        <v>3</v>
      </c>
      <c r="U4846" t="b">
        <v>1</v>
      </c>
      <c r="V4846" t="s">
        <v>1113</v>
      </c>
      <c r="W4846" t="s">
        <v>6551</v>
      </c>
      <c r="X4846" t="s">
        <v>14552</v>
      </c>
      <c r="Y4846">
        <v>14</v>
      </c>
      <c r="Z4846">
        <v>14</v>
      </c>
      <c r="AA4846">
        <v>6</v>
      </c>
      <c r="AB4846">
        <v>6</v>
      </c>
      <c r="AC4846">
        <v>48</v>
      </c>
    </row>
    <row r="4847" spans="1:29">
      <c r="A4847">
        <v>5381</v>
      </c>
      <c r="B4847" t="s">
        <v>806</v>
      </c>
      <c r="C4847" t="s">
        <v>6555</v>
      </c>
      <c r="J4847" t="s">
        <v>1457</v>
      </c>
      <c r="K4847">
        <v>0</v>
      </c>
      <c r="N4847" t="b">
        <v>1</v>
      </c>
      <c r="O4847" t="b">
        <v>0</v>
      </c>
      <c r="P4847" t="b">
        <v>0</v>
      </c>
      <c r="Q4847">
        <v>1</v>
      </c>
      <c r="R4847">
        <v>2</v>
      </c>
      <c r="S4847">
        <v>1</v>
      </c>
      <c r="T4847">
        <v>3</v>
      </c>
      <c r="U4847" t="b">
        <v>1</v>
      </c>
      <c r="V4847" t="s">
        <v>1113</v>
      </c>
      <c r="W4847" t="s">
        <v>6551</v>
      </c>
      <c r="X4847" t="s">
        <v>14553</v>
      </c>
      <c r="Y4847">
        <v>15</v>
      </c>
      <c r="Z4847">
        <v>15</v>
      </c>
      <c r="AA4847">
        <v>6</v>
      </c>
      <c r="AB4847">
        <v>6</v>
      </c>
      <c r="AC4847">
        <v>48</v>
      </c>
    </row>
    <row r="4848" spans="1:29">
      <c r="A4848">
        <v>5382</v>
      </c>
      <c r="B4848" t="s">
        <v>806</v>
      </c>
      <c r="C4848" t="s">
        <v>6556</v>
      </c>
      <c r="J4848" t="s">
        <v>1457</v>
      </c>
      <c r="K4848">
        <v>0</v>
      </c>
      <c r="N4848" t="b">
        <v>1</v>
      </c>
      <c r="O4848" t="b">
        <v>0</v>
      </c>
      <c r="P4848" t="b">
        <v>0</v>
      </c>
      <c r="Q4848">
        <v>1</v>
      </c>
      <c r="R4848">
        <v>2</v>
      </c>
      <c r="S4848">
        <v>1</v>
      </c>
      <c r="T4848">
        <v>3</v>
      </c>
      <c r="U4848" t="b">
        <v>1</v>
      </c>
      <c r="V4848" t="s">
        <v>1113</v>
      </c>
      <c r="W4848" t="s">
        <v>6551</v>
      </c>
      <c r="X4848" t="s">
        <v>14554</v>
      </c>
      <c r="Y4848">
        <v>16</v>
      </c>
      <c r="Z4848">
        <v>16</v>
      </c>
      <c r="AA4848">
        <v>6</v>
      </c>
      <c r="AB4848">
        <v>6</v>
      </c>
      <c r="AC4848">
        <v>48</v>
      </c>
    </row>
    <row r="4849" spans="1:29">
      <c r="A4849">
        <v>5383</v>
      </c>
      <c r="B4849" t="s">
        <v>806</v>
      </c>
      <c r="C4849" t="s">
        <v>6557</v>
      </c>
      <c r="J4849" t="s">
        <v>1457</v>
      </c>
      <c r="K4849">
        <v>0</v>
      </c>
      <c r="N4849" t="b">
        <v>1</v>
      </c>
      <c r="O4849" t="b">
        <v>0</v>
      </c>
      <c r="P4849" t="b">
        <v>0</v>
      </c>
      <c r="Q4849">
        <v>1</v>
      </c>
      <c r="R4849">
        <v>2</v>
      </c>
      <c r="S4849">
        <v>1</v>
      </c>
      <c r="T4849">
        <v>3</v>
      </c>
      <c r="U4849" t="b">
        <v>1</v>
      </c>
      <c r="V4849" t="s">
        <v>1113</v>
      </c>
      <c r="W4849" t="s">
        <v>6551</v>
      </c>
      <c r="X4849" t="s">
        <v>14457</v>
      </c>
      <c r="Y4849">
        <v>17</v>
      </c>
      <c r="Z4849">
        <v>17</v>
      </c>
      <c r="AA4849">
        <v>6</v>
      </c>
      <c r="AB4849">
        <v>6</v>
      </c>
      <c r="AC4849">
        <v>48</v>
      </c>
    </row>
    <row r="4850" spans="1:29">
      <c r="A4850">
        <v>5384</v>
      </c>
      <c r="B4850" t="s">
        <v>806</v>
      </c>
      <c r="C4850" t="s">
        <v>6558</v>
      </c>
      <c r="J4850" t="s">
        <v>1457</v>
      </c>
      <c r="K4850">
        <v>0</v>
      </c>
      <c r="N4850" t="b">
        <v>1</v>
      </c>
      <c r="O4850" t="b">
        <v>0</v>
      </c>
      <c r="P4850" t="b">
        <v>0</v>
      </c>
      <c r="Q4850">
        <v>1</v>
      </c>
      <c r="R4850">
        <v>2</v>
      </c>
      <c r="S4850">
        <v>1</v>
      </c>
      <c r="T4850">
        <v>3</v>
      </c>
      <c r="U4850" t="b">
        <v>1</v>
      </c>
      <c r="V4850" t="s">
        <v>1113</v>
      </c>
      <c r="W4850" t="s">
        <v>6551</v>
      </c>
      <c r="X4850" t="s">
        <v>14635</v>
      </c>
      <c r="Y4850">
        <v>18</v>
      </c>
      <c r="Z4850">
        <v>18</v>
      </c>
      <c r="AA4850">
        <v>6</v>
      </c>
      <c r="AB4850">
        <v>6</v>
      </c>
      <c r="AC4850">
        <v>48</v>
      </c>
    </row>
    <row r="4851" spans="1:29">
      <c r="A4851">
        <v>5385</v>
      </c>
      <c r="B4851" t="s">
        <v>806</v>
      </c>
      <c r="C4851" t="s">
        <v>6559</v>
      </c>
      <c r="J4851" t="s">
        <v>1457</v>
      </c>
      <c r="K4851">
        <v>0</v>
      </c>
      <c r="N4851" t="b">
        <v>1</v>
      </c>
      <c r="O4851" t="b">
        <v>0</v>
      </c>
      <c r="P4851" t="b">
        <v>0</v>
      </c>
      <c r="Q4851">
        <v>1</v>
      </c>
      <c r="R4851">
        <v>2</v>
      </c>
      <c r="S4851">
        <v>1</v>
      </c>
      <c r="T4851">
        <v>3</v>
      </c>
      <c r="U4851" t="b">
        <v>1</v>
      </c>
      <c r="V4851" t="s">
        <v>1113</v>
      </c>
      <c r="W4851" t="s">
        <v>6551</v>
      </c>
      <c r="X4851" t="s">
        <v>14638</v>
      </c>
      <c r="Y4851">
        <v>19</v>
      </c>
      <c r="Z4851">
        <v>19</v>
      </c>
      <c r="AA4851">
        <v>6</v>
      </c>
      <c r="AB4851">
        <v>6</v>
      </c>
      <c r="AC4851">
        <v>48</v>
      </c>
    </row>
    <row r="4852" spans="1:29">
      <c r="A4852">
        <v>5386</v>
      </c>
      <c r="B4852" t="s">
        <v>806</v>
      </c>
      <c r="C4852" t="s">
        <v>6560</v>
      </c>
      <c r="J4852" t="s">
        <v>1457</v>
      </c>
      <c r="K4852">
        <v>0</v>
      </c>
      <c r="N4852" t="b">
        <v>1</v>
      </c>
      <c r="O4852" t="b">
        <v>0</v>
      </c>
      <c r="P4852" t="b">
        <v>0</v>
      </c>
      <c r="Q4852">
        <v>1</v>
      </c>
      <c r="R4852">
        <v>2</v>
      </c>
      <c r="S4852">
        <v>1</v>
      </c>
      <c r="T4852">
        <v>3</v>
      </c>
      <c r="U4852" t="b">
        <v>1</v>
      </c>
      <c r="V4852" t="s">
        <v>1113</v>
      </c>
      <c r="W4852" t="s">
        <v>6551</v>
      </c>
      <c r="X4852" t="s">
        <v>14556</v>
      </c>
      <c r="Y4852">
        <v>20</v>
      </c>
      <c r="Z4852">
        <v>20</v>
      </c>
      <c r="AA4852">
        <v>6</v>
      </c>
      <c r="AB4852">
        <v>6</v>
      </c>
      <c r="AC4852">
        <v>48</v>
      </c>
    </row>
    <row r="4853" spans="1:29">
      <c r="A4853">
        <v>5387</v>
      </c>
      <c r="B4853" t="s">
        <v>806</v>
      </c>
      <c r="C4853" t="s">
        <v>6561</v>
      </c>
      <c r="J4853" t="s">
        <v>1457</v>
      </c>
      <c r="K4853">
        <v>0</v>
      </c>
      <c r="N4853" t="b">
        <v>1</v>
      </c>
      <c r="O4853" t="b">
        <v>0</v>
      </c>
      <c r="P4853" t="b">
        <v>0</v>
      </c>
      <c r="Q4853">
        <v>1</v>
      </c>
      <c r="R4853">
        <v>2</v>
      </c>
      <c r="S4853">
        <v>1</v>
      </c>
      <c r="T4853">
        <v>3</v>
      </c>
      <c r="U4853" t="b">
        <v>1</v>
      </c>
      <c r="V4853" t="s">
        <v>1113</v>
      </c>
      <c r="W4853" t="s">
        <v>6551</v>
      </c>
      <c r="X4853" t="s">
        <v>14557</v>
      </c>
      <c r="Y4853">
        <v>21</v>
      </c>
      <c r="Z4853">
        <v>21</v>
      </c>
      <c r="AA4853">
        <v>6</v>
      </c>
      <c r="AB4853">
        <v>6</v>
      </c>
      <c r="AC4853">
        <v>48</v>
      </c>
    </row>
    <row r="4854" spans="1:29">
      <c r="A4854">
        <v>5388</v>
      </c>
      <c r="B4854" t="s">
        <v>806</v>
      </c>
      <c r="C4854" t="s">
        <v>6562</v>
      </c>
      <c r="J4854" t="s">
        <v>1457</v>
      </c>
      <c r="K4854">
        <v>0</v>
      </c>
      <c r="N4854" t="b">
        <v>1</v>
      </c>
      <c r="O4854" t="b">
        <v>0</v>
      </c>
      <c r="P4854" t="b">
        <v>0</v>
      </c>
      <c r="Q4854">
        <v>1</v>
      </c>
      <c r="R4854">
        <v>2</v>
      </c>
      <c r="S4854">
        <v>1</v>
      </c>
      <c r="T4854">
        <v>3</v>
      </c>
      <c r="U4854" t="b">
        <v>1</v>
      </c>
      <c r="V4854" t="s">
        <v>1113</v>
      </c>
      <c r="W4854" t="s">
        <v>6551</v>
      </c>
      <c r="X4854" t="s">
        <v>14558</v>
      </c>
      <c r="Y4854">
        <v>22</v>
      </c>
      <c r="Z4854">
        <v>22</v>
      </c>
      <c r="AA4854">
        <v>6</v>
      </c>
      <c r="AB4854">
        <v>6</v>
      </c>
      <c r="AC4854">
        <v>48</v>
      </c>
    </row>
    <row r="4855" spans="1:29">
      <c r="A4855">
        <v>5389</v>
      </c>
      <c r="B4855" t="s">
        <v>806</v>
      </c>
      <c r="C4855" t="s">
        <v>6563</v>
      </c>
      <c r="J4855" t="s">
        <v>1457</v>
      </c>
      <c r="K4855">
        <v>0</v>
      </c>
      <c r="N4855" t="b">
        <v>1</v>
      </c>
      <c r="O4855" t="b">
        <v>0</v>
      </c>
      <c r="P4855" t="b">
        <v>0</v>
      </c>
      <c r="Q4855">
        <v>1</v>
      </c>
      <c r="R4855">
        <v>2</v>
      </c>
      <c r="S4855">
        <v>1</v>
      </c>
      <c r="T4855">
        <v>3</v>
      </c>
      <c r="U4855" t="b">
        <v>1</v>
      </c>
      <c r="V4855" t="s">
        <v>1113</v>
      </c>
      <c r="W4855" t="s">
        <v>6551</v>
      </c>
      <c r="X4855" t="s">
        <v>14559</v>
      </c>
      <c r="Y4855">
        <v>23</v>
      </c>
      <c r="Z4855">
        <v>23</v>
      </c>
      <c r="AA4855">
        <v>6</v>
      </c>
      <c r="AB4855">
        <v>6</v>
      </c>
      <c r="AC4855">
        <v>48</v>
      </c>
    </row>
    <row r="4856" spans="1:29">
      <c r="A4856">
        <v>5390</v>
      </c>
      <c r="B4856" t="s">
        <v>806</v>
      </c>
      <c r="C4856" t="s">
        <v>6564</v>
      </c>
      <c r="J4856" t="s">
        <v>1457</v>
      </c>
      <c r="K4856">
        <v>0</v>
      </c>
      <c r="N4856" t="b">
        <v>1</v>
      </c>
      <c r="O4856" t="b">
        <v>0</v>
      </c>
      <c r="P4856" t="b">
        <v>0</v>
      </c>
      <c r="Q4856">
        <v>1</v>
      </c>
      <c r="R4856">
        <v>2</v>
      </c>
      <c r="S4856">
        <v>1</v>
      </c>
      <c r="T4856">
        <v>3</v>
      </c>
      <c r="U4856" t="b">
        <v>1</v>
      </c>
      <c r="V4856" t="s">
        <v>1113</v>
      </c>
      <c r="W4856" t="s">
        <v>6551</v>
      </c>
      <c r="X4856" t="s">
        <v>14560</v>
      </c>
      <c r="Y4856">
        <v>24</v>
      </c>
      <c r="Z4856">
        <v>24</v>
      </c>
      <c r="AA4856">
        <v>6</v>
      </c>
      <c r="AB4856">
        <v>6</v>
      </c>
      <c r="AC4856">
        <v>48</v>
      </c>
    </row>
    <row r="4857" spans="1:29">
      <c r="A4857">
        <v>5391</v>
      </c>
      <c r="B4857" t="s">
        <v>806</v>
      </c>
      <c r="C4857" t="s">
        <v>6565</v>
      </c>
      <c r="J4857" t="s">
        <v>1457</v>
      </c>
      <c r="K4857">
        <v>0</v>
      </c>
      <c r="N4857" t="b">
        <v>1</v>
      </c>
      <c r="O4857" t="b">
        <v>0</v>
      </c>
      <c r="P4857" t="b">
        <v>0</v>
      </c>
      <c r="Q4857">
        <v>1</v>
      </c>
      <c r="R4857">
        <v>2</v>
      </c>
      <c r="S4857">
        <v>1</v>
      </c>
      <c r="T4857">
        <v>3</v>
      </c>
      <c r="U4857" t="b">
        <v>1</v>
      </c>
      <c r="V4857" t="s">
        <v>1113</v>
      </c>
      <c r="W4857" t="s">
        <v>6551</v>
      </c>
      <c r="X4857" t="s">
        <v>14465</v>
      </c>
      <c r="Y4857">
        <v>25</v>
      </c>
      <c r="Z4857">
        <v>25</v>
      </c>
      <c r="AA4857">
        <v>6</v>
      </c>
      <c r="AB4857">
        <v>6</v>
      </c>
      <c r="AC4857">
        <v>48</v>
      </c>
    </row>
    <row r="4858" spans="1:29">
      <c r="A4858">
        <v>5392</v>
      </c>
      <c r="B4858" t="s">
        <v>806</v>
      </c>
      <c r="C4858" t="s">
        <v>6566</v>
      </c>
      <c r="J4858" t="s">
        <v>1457</v>
      </c>
      <c r="K4858">
        <v>0</v>
      </c>
      <c r="N4858" t="b">
        <v>1</v>
      </c>
      <c r="O4858" t="b">
        <v>0</v>
      </c>
      <c r="P4858" t="b">
        <v>0</v>
      </c>
      <c r="Q4858">
        <v>1</v>
      </c>
      <c r="R4858">
        <v>2</v>
      </c>
      <c r="S4858">
        <v>1</v>
      </c>
      <c r="T4858">
        <v>3</v>
      </c>
      <c r="U4858" t="b">
        <v>1</v>
      </c>
      <c r="V4858" t="s">
        <v>1113</v>
      </c>
      <c r="W4858" t="s">
        <v>6551</v>
      </c>
      <c r="X4858" t="s">
        <v>14561</v>
      </c>
      <c r="Y4858">
        <v>26</v>
      </c>
      <c r="Z4858">
        <v>26</v>
      </c>
      <c r="AA4858">
        <v>6</v>
      </c>
      <c r="AB4858">
        <v>6</v>
      </c>
      <c r="AC4858">
        <v>48</v>
      </c>
    </row>
    <row r="4859" spans="1:29">
      <c r="A4859">
        <v>5393</v>
      </c>
      <c r="B4859" t="s">
        <v>806</v>
      </c>
      <c r="C4859" t="s">
        <v>6567</v>
      </c>
      <c r="J4859" t="s">
        <v>1457</v>
      </c>
      <c r="K4859">
        <v>0</v>
      </c>
      <c r="N4859" t="b">
        <v>1</v>
      </c>
      <c r="O4859" t="b">
        <v>0</v>
      </c>
      <c r="P4859" t="b">
        <v>0</v>
      </c>
      <c r="Q4859">
        <v>1</v>
      </c>
      <c r="R4859">
        <v>2</v>
      </c>
      <c r="S4859">
        <v>1</v>
      </c>
      <c r="T4859">
        <v>3</v>
      </c>
      <c r="U4859" t="b">
        <v>1</v>
      </c>
      <c r="V4859" t="s">
        <v>1113</v>
      </c>
      <c r="W4859" t="s">
        <v>6551</v>
      </c>
      <c r="X4859" t="s">
        <v>14562</v>
      </c>
      <c r="Y4859">
        <v>27</v>
      </c>
      <c r="Z4859">
        <v>27</v>
      </c>
      <c r="AA4859">
        <v>6</v>
      </c>
      <c r="AB4859">
        <v>6</v>
      </c>
      <c r="AC4859">
        <v>48</v>
      </c>
    </row>
    <row r="4860" spans="1:29">
      <c r="A4860">
        <v>5394</v>
      </c>
      <c r="B4860" t="s">
        <v>806</v>
      </c>
      <c r="C4860" t="s">
        <v>6568</v>
      </c>
      <c r="J4860" t="s">
        <v>1457</v>
      </c>
      <c r="K4860">
        <v>0</v>
      </c>
      <c r="N4860" t="b">
        <v>1</v>
      </c>
      <c r="O4860" t="b">
        <v>0</v>
      </c>
      <c r="P4860" t="b">
        <v>0</v>
      </c>
      <c r="Q4860">
        <v>1</v>
      </c>
      <c r="R4860">
        <v>2</v>
      </c>
      <c r="S4860">
        <v>1</v>
      </c>
      <c r="T4860">
        <v>3</v>
      </c>
      <c r="U4860" t="b">
        <v>1</v>
      </c>
      <c r="V4860" t="s">
        <v>1113</v>
      </c>
      <c r="W4860" t="s">
        <v>6551</v>
      </c>
      <c r="X4860" t="s">
        <v>14563</v>
      </c>
      <c r="Y4860">
        <v>28</v>
      </c>
      <c r="Z4860">
        <v>28</v>
      </c>
      <c r="AA4860">
        <v>6</v>
      </c>
      <c r="AB4860">
        <v>6</v>
      </c>
      <c r="AC4860">
        <v>48</v>
      </c>
    </row>
    <row r="4861" spans="1:29">
      <c r="A4861">
        <v>5395</v>
      </c>
      <c r="B4861" t="s">
        <v>806</v>
      </c>
      <c r="C4861" t="s">
        <v>6569</v>
      </c>
      <c r="J4861" t="s">
        <v>1457</v>
      </c>
      <c r="K4861">
        <v>0</v>
      </c>
      <c r="N4861" t="b">
        <v>1</v>
      </c>
      <c r="O4861" t="b">
        <v>0</v>
      </c>
      <c r="P4861" t="b">
        <v>0</v>
      </c>
      <c r="Q4861">
        <v>1</v>
      </c>
      <c r="R4861">
        <v>2</v>
      </c>
      <c r="S4861">
        <v>1</v>
      </c>
      <c r="T4861">
        <v>3</v>
      </c>
      <c r="U4861" t="b">
        <v>1</v>
      </c>
      <c r="V4861" t="s">
        <v>1113</v>
      </c>
      <c r="W4861" t="s">
        <v>6551</v>
      </c>
      <c r="X4861" t="s">
        <v>14564</v>
      </c>
      <c r="Y4861">
        <v>29</v>
      </c>
      <c r="Z4861">
        <v>29</v>
      </c>
      <c r="AA4861">
        <v>6</v>
      </c>
      <c r="AB4861">
        <v>6</v>
      </c>
      <c r="AC4861">
        <v>48</v>
      </c>
    </row>
    <row r="4862" spans="1:29">
      <c r="A4862">
        <v>5396</v>
      </c>
      <c r="B4862" t="s">
        <v>806</v>
      </c>
      <c r="C4862" t="s">
        <v>6570</v>
      </c>
      <c r="J4862" t="s">
        <v>1457</v>
      </c>
      <c r="K4862">
        <v>0</v>
      </c>
      <c r="N4862" t="b">
        <v>1</v>
      </c>
      <c r="O4862" t="b">
        <v>0</v>
      </c>
      <c r="P4862" t="b">
        <v>0</v>
      </c>
      <c r="Q4862">
        <v>1</v>
      </c>
      <c r="R4862">
        <v>2</v>
      </c>
      <c r="S4862">
        <v>1</v>
      </c>
      <c r="T4862">
        <v>3</v>
      </c>
      <c r="U4862" t="b">
        <v>1</v>
      </c>
      <c r="V4862" t="s">
        <v>1113</v>
      </c>
      <c r="W4862" t="s">
        <v>6551</v>
      </c>
      <c r="X4862" t="s">
        <v>14565</v>
      </c>
      <c r="Y4862">
        <v>30</v>
      </c>
      <c r="Z4862">
        <v>30</v>
      </c>
      <c r="AA4862">
        <v>6</v>
      </c>
      <c r="AB4862">
        <v>6</v>
      </c>
      <c r="AC4862">
        <v>48</v>
      </c>
    </row>
    <row r="4863" spans="1:29">
      <c r="A4863">
        <v>5397</v>
      </c>
      <c r="B4863" t="s">
        <v>806</v>
      </c>
      <c r="C4863" t="s">
        <v>6571</v>
      </c>
      <c r="J4863" t="s">
        <v>1457</v>
      </c>
      <c r="K4863">
        <v>0</v>
      </c>
      <c r="N4863" t="b">
        <v>1</v>
      </c>
      <c r="O4863" t="b">
        <v>0</v>
      </c>
      <c r="P4863" t="b">
        <v>0</v>
      </c>
      <c r="Q4863">
        <v>1</v>
      </c>
      <c r="R4863">
        <v>2</v>
      </c>
      <c r="S4863">
        <v>1</v>
      </c>
      <c r="T4863">
        <v>3</v>
      </c>
      <c r="U4863" t="b">
        <v>1</v>
      </c>
      <c r="V4863" t="s">
        <v>1113</v>
      </c>
      <c r="W4863" t="s">
        <v>6551</v>
      </c>
      <c r="X4863" t="s">
        <v>14772</v>
      </c>
      <c r="Y4863">
        <v>31</v>
      </c>
      <c r="Z4863">
        <v>31</v>
      </c>
      <c r="AA4863">
        <v>6</v>
      </c>
      <c r="AB4863">
        <v>6</v>
      </c>
      <c r="AC4863">
        <v>48</v>
      </c>
    </row>
    <row r="4864" spans="1:29">
      <c r="A4864">
        <v>5398</v>
      </c>
      <c r="B4864" t="s">
        <v>806</v>
      </c>
      <c r="C4864" t="s">
        <v>6572</v>
      </c>
      <c r="J4864" t="s">
        <v>1457</v>
      </c>
      <c r="K4864">
        <v>0</v>
      </c>
      <c r="N4864" t="b">
        <v>1</v>
      </c>
      <c r="O4864" t="b">
        <v>0</v>
      </c>
      <c r="P4864" t="b">
        <v>0</v>
      </c>
      <c r="Q4864">
        <v>1</v>
      </c>
      <c r="R4864">
        <v>2</v>
      </c>
      <c r="S4864">
        <v>1</v>
      </c>
      <c r="T4864">
        <v>3</v>
      </c>
      <c r="U4864" t="b">
        <v>1</v>
      </c>
      <c r="V4864" t="s">
        <v>1113</v>
      </c>
      <c r="W4864" t="s">
        <v>6551</v>
      </c>
      <c r="X4864" t="s">
        <v>14799</v>
      </c>
      <c r="Y4864">
        <v>32</v>
      </c>
      <c r="Z4864">
        <v>32</v>
      </c>
      <c r="AA4864">
        <v>6</v>
      </c>
      <c r="AB4864">
        <v>6</v>
      </c>
      <c r="AC4864">
        <v>48</v>
      </c>
    </row>
    <row r="4865" spans="1:29">
      <c r="A4865">
        <v>5399</v>
      </c>
      <c r="B4865" t="s">
        <v>806</v>
      </c>
      <c r="C4865" t="s">
        <v>6573</v>
      </c>
      <c r="J4865" t="s">
        <v>1457</v>
      </c>
      <c r="K4865">
        <v>0</v>
      </c>
      <c r="N4865" t="b">
        <v>1</v>
      </c>
      <c r="O4865" t="b">
        <v>0</v>
      </c>
      <c r="P4865" t="b">
        <v>0</v>
      </c>
      <c r="Q4865">
        <v>1</v>
      </c>
      <c r="R4865">
        <v>2</v>
      </c>
      <c r="S4865">
        <v>1</v>
      </c>
      <c r="T4865">
        <v>3</v>
      </c>
      <c r="U4865" t="b">
        <v>1</v>
      </c>
      <c r="V4865" t="s">
        <v>1113</v>
      </c>
      <c r="W4865" t="s">
        <v>6551</v>
      </c>
      <c r="X4865" t="s">
        <v>14542</v>
      </c>
      <c r="Y4865">
        <v>33</v>
      </c>
      <c r="Z4865">
        <v>33</v>
      </c>
      <c r="AA4865">
        <v>6</v>
      </c>
      <c r="AB4865">
        <v>6</v>
      </c>
      <c r="AC4865">
        <v>48</v>
      </c>
    </row>
    <row r="4866" spans="1:29">
      <c r="A4866">
        <v>5400</v>
      </c>
      <c r="B4866" t="s">
        <v>806</v>
      </c>
      <c r="C4866" t="s">
        <v>6574</v>
      </c>
      <c r="J4866" t="s">
        <v>1457</v>
      </c>
      <c r="K4866">
        <v>0</v>
      </c>
      <c r="N4866" t="b">
        <v>1</v>
      </c>
      <c r="O4866" t="b">
        <v>0</v>
      </c>
      <c r="P4866" t="b">
        <v>0</v>
      </c>
      <c r="Q4866">
        <v>1</v>
      </c>
      <c r="R4866">
        <v>2</v>
      </c>
      <c r="S4866">
        <v>1</v>
      </c>
      <c r="T4866">
        <v>3</v>
      </c>
      <c r="U4866" t="b">
        <v>1</v>
      </c>
      <c r="V4866" t="s">
        <v>1113</v>
      </c>
      <c r="W4866" t="s">
        <v>6551</v>
      </c>
      <c r="X4866" t="s">
        <v>14452</v>
      </c>
      <c r="Y4866">
        <v>14</v>
      </c>
      <c r="Z4866">
        <v>14</v>
      </c>
      <c r="AA4866">
        <v>7</v>
      </c>
      <c r="AB4866">
        <v>7</v>
      </c>
      <c r="AC4866">
        <v>48</v>
      </c>
    </row>
    <row r="4867" spans="1:29">
      <c r="A4867">
        <v>5401</v>
      </c>
      <c r="B4867" t="s">
        <v>806</v>
      </c>
      <c r="C4867" t="s">
        <v>6575</v>
      </c>
      <c r="J4867" t="s">
        <v>1457</v>
      </c>
      <c r="K4867">
        <v>0</v>
      </c>
      <c r="N4867" t="b">
        <v>0</v>
      </c>
      <c r="O4867" t="b">
        <v>1</v>
      </c>
      <c r="P4867" t="b">
        <v>0</v>
      </c>
      <c r="Q4867">
        <v>1</v>
      </c>
      <c r="R4867">
        <v>2</v>
      </c>
      <c r="S4867">
        <v>1</v>
      </c>
      <c r="T4867">
        <v>3</v>
      </c>
      <c r="U4867" t="b">
        <v>1</v>
      </c>
      <c r="V4867" t="s">
        <v>1113</v>
      </c>
      <c r="W4867" t="s">
        <v>6551</v>
      </c>
      <c r="X4867" t="s">
        <v>14667</v>
      </c>
      <c r="Y4867">
        <v>15</v>
      </c>
      <c r="Z4867">
        <v>15</v>
      </c>
      <c r="AA4867">
        <v>7</v>
      </c>
      <c r="AB4867">
        <v>7</v>
      </c>
      <c r="AC4867">
        <v>48</v>
      </c>
    </row>
    <row r="4868" spans="1:29">
      <c r="A4868">
        <v>5402</v>
      </c>
      <c r="B4868" t="s">
        <v>806</v>
      </c>
      <c r="C4868" t="s">
        <v>6576</v>
      </c>
      <c r="J4868" t="s">
        <v>1457</v>
      </c>
      <c r="K4868">
        <v>0</v>
      </c>
      <c r="N4868" t="b">
        <v>0</v>
      </c>
      <c r="O4868" t="b">
        <v>1</v>
      </c>
      <c r="P4868" t="b">
        <v>0</v>
      </c>
      <c r="Q4868">
        <v>1</v>
      </c>
      <c r="R4868">
        <v>2</v>
      </c>
      <c r="S4868">
        <v>1</v>
      </c>
      <c r="T4868">
        <v>3</v>
      </c>
      <c r="U4868" t="b">
        <v>1</v>
      </c>
      <c r="V4868" t="s">
        <v>1113</v>
      </c>
      <c r="W4868" t="s">
        <v>6551</v>
      </c>
      <c r="X4868" t="s">
        <v>14668</v>
      </c>
      <c r="Y4868">
        <v>16</v>
      </c>
      <c r="Z4868">
        <v>16</v>
      </c>
      <c r="AA4868">
        <v>7</v>
      </c>
      <c r="AB4868">
        <v>7</v>
      </c>
      <c r="AC4868">
        <v>48</v>
      </c>
    </row>
    <row r="4869" spans="1:29">
      <c r="A4869">
        <v>5403</v>
      </c>
      <c r="B4869" t="s">
        <v>806</v>
      </c>
      <c r="C4869" t="s">
        <v>6577</v>
      </c>
      <c r="J4869" t="s">
        <v>1457</v>
      </c>
      <c r="K4869">
        <v>0</v>
      </c>
      <c r="N4869" t="b">
        <v>0</v>
      </c>
      <c r="O4869" t="b">
        <v>1</v>
      </c>
      <c r="P4869" t="b">
        <v>0</v>
      </c>
      <c r="Q4869">
        <v>1</v>
      </c>
      <c r="R4869">
        <v>2</v>
      </c>
      <c r="S4869">
        <v>1</v>
      </c>
      <c r="T4869">
        <v>3</v>
      </c>
      <c r="U4869" t="b">
        <v>1</v>
      </c>
      <c r="V4869" t="s">
        <v>1113</v>
      </c>
      <c r="W4869" t="s">
        <v>6551</v>
      </c>
      <c r="X4869" t="s">
        <v>14669</v>
      </c>
      <c r="Y4869">
        <v>17</v>
      </c>
      <c r="Z4869">
        <v>17</v>
      </c>
      <c r="AA4869">
        <v>7</v>
      </c>
      <c r="AB4869">
        <v>7</v>
      </c>
      <c r="AC4869">
        <v>48</v>
      </c>
    </row>
    <row r="4870" spans="1:29">
      <c r="A4870">
        <v>5404</v>
      </c>
      <c r="B4870" t="s">
        <v>806</v>
      </c>
      <c r="C4870" t="s">
        <v>6578</v>
      </c>
      <c r="J4870" t="s">
        <v>1457</v>
      </c>
      <c r="K4870">
        <v>0</v>
      </c>
      <c r="N4870" t="b">
        <v>0</v>
      </c>
      <c r="O4870" t="b">
        <v>1</v>
      </c>
      <c r="P4870" t="b">
        <v>0</v>
      </c>
      <c r="Q4870">
        <v>1</v>
      </c>
      <c r="R4870">
        <v>2</v>
      </c>
      <c r="S4870">
        <v>1</v>
      </c>
      <c r="T4870">
        <v>3</v>
      </c>
      <c r="U4870" t="b">
        <v>1</v>
      </c>
      <c r="V4870" t="s">
        <v>1113</v>
      </c>
      <c r="W4870" t="s">
        <v>6551</v>
      </c>
      <c r="X4870" t="s">
        <v>14670</v>
      </c>
      <c r="Y4870">
        <v>18</v>
      </c>
      <c r="Z4870">
        <v>18</v>
      </c>
      <c r="AA4870">
        <v>7</v>
      </c>
      <c r="AB4870">
        <v>7</v>
      </c>
      <c r="AC4870">
        <v>48</v>
      </c>
    </row>
    <row r="4871" spans="1:29">
      <c r="A4871">
        <v>5405</v>
      </c>
      <c r="B4871" t="s">
        <v>806</v>
      </c>
      <c r="C4871" t="s">
        <v>6579</v>
      </c>
      <c r="J4871" t="s">
        <v>1457</v>
      </c>
      <c r="K4871">
        <v>0</v>
      </c>
      <c r="N4871" t="b">
        <v>0</v>
      </c>
      <c r="O4871" t="b">
        <v>1</v>
      </c>
      <c r="P4871" t="b">
        <v>0</v>
      </c>
      <c r="Q4871">
        <v>1</v>
      </c>
      <c r="R4871">
        <v>2</v>
      </c>
      <c r="S4871">
        <v>1</v>
      </c>
      <c r="T4871">
        <v>3</v>
      </c>
      <c r="U4871" t="b">
        <v>1</v>
      </c>
      <c r="V4871" t="s">
        <v>1113</v>
      </c>
      <c r="W4871" t="s">
        <v>6551</v>
      </c>
      <c r="X4871" t="s">
        <v>14671</v>
      </c>
      <c r="Y4871">
        <v>19</v>
      </c>
      <c r="Z4871">
        <v>19</v>
      </c>
      <c r="AA4871">
        <v>7</v>
      </c>
      <c r="AB4871">
        <v>7</v>
      </c>
      <c r="AC4871">
        <v>48</v>
      </c>
    </row>
    <row r="4872" spans="1:29">
      <c r="A4872">
        <v>5406</v>
      </c>
      <c r="B4872" t="s">
        <v>806</v>
      </c>
      <c r="C4872" t="s">
        <v>6580</v>
      </c>
      <c r="J4872" t="s">
        <v>1457</v>
      </c>
      <c r="K4872">
        <v>0</v>
      </c>
      <c r="N4872" t="b">
        <v>0</v>
      </c>
      <c r="O4872" t="b">
        <v>1</v>
      </c>
      <c r="P4872" t="b">
        <v>0</v>
      </c>
      <c r="Q4872">
        <v>1</v>
      </c>
      <c r="R4872">
        <v>2</v>
      </c>
      <c r="S4872">
        <v>1</v>
      </c>
      <c r="T4872">
        <v>3</v>
      </c>
      <c r="U4872" t="b">
        <v>1</v>
      </c>
      <c r="V4872" t="s">
        <v>1113</v>
      </c>
      <c r="W4872" t="s">
        <v>6551</v>
      </c>
      <c r="X4872" t="s">
        <v>14566</v>
      </c>
      <c r="Y4872">
        <v>20</v>
      </c>
      <c r="Z4872">
        <v>20</v>
      </c>
      <c r="AA4872">
        <v>7</v>
      </c>
      <c r="AB4872">
        <v>7</v>
      </c>
      <c r="AC4872">
        <v>48</v>
      </c>
    </row>
    <row r="4873" spans="1:29">
      <c r="A4873">
        <v>5407</v>
      </c>
      <c r="B4873" t="s">
        <v>806</v>
      </c>
      <c r="C4873" t="s">
        <v>6581</v>
      </c>
      <c r="J4873" t="s">
        <v>1457</v>
      </c>
      <c r="K4873">
        <v>0</v>
      </c>
      <c r="N4873" t="b">
        <v>0</v>
      </c>
      <c r="O4873" t="b">
        <v>1</v>
      </c>
      <c r="P4873" t="b">
        <v>0</v>
      </c>
      <c r="Q4873">
        <v>1</v>
      </c>
      <c r="R4873">
        <v>2</v>
      </c>
      <c r="S4873">
        <v>1</v>
      </c>
      <c r="T4873">
        <v>3</v>
      </c>
      <c r="U4873" t="b">
        <v>1</v>
      </c>
      <c r="V4873" t="s">
        <v>1113</v>
      </c>
      <c r="W4873" t="s">
        <v>6551</v>
      </c>
      <c r="X4873" t="s">
        <v>14567</v>
      </c>
      <c r="Y4873">
        <v>21</v>
      </c>
      <c r="Z4873">
        <v>21</v>
      </c>
      <c r="AA4873">
        <v>7</v>
      </c>
      <c r="AB4873">
        <v>7</v>
      </c>
      <c r="AC4873">
        <v>48</v>
      </c>
    </row>
    <row r="4874" spans="1:29">
      <c r="A4874">
        <v>5408</v>
      </c>
      <c r="B4874" t="s">
        <v>806</v>
      </c>
      <c r="C4874" t="s">
        <v>6582</v>
      </c>
      <c r="J4874" t="s">
        <v>1457</v>
      </c>
      <c r="K4874">
        <v>0</v>
      </c>
      <c r="N4874" t="b">
        <v>0</v>
      </c>
      <c r="O4874" t="b">
        <v>1</v>
      </c>
      <c r="P4874" t="b">
        <v>0</v>
      </c>
      <c r="Q4874">
        <v>1</v>
      </c>
      <c r="R4874">
        <v>2</v>
      </c>
      <c r="S4874">
        <v>1</v>
      </c>
      <c r="T4874">
        <v>3</v>
      </c>
      <c r="U4874" t="b">
        <v>1</v>
      </c>
      <c r="V4874" t="s">
        <v>1113</v>
      </c>
      <c r="W4874" t="s">
        <v>6551</v>
      </c>
      <c r="X4874" t="s">
        <v>14568</v>
      </c>
      <c r="Y4874">
        <v>22</v>
      </c>
      <c r="Z4874">
        <v>22</v>
      </c>
      <c r="AA4874">
        <v>7</v>
      </c>
      <c r="AB4874">
        <v>7</v>
      </c>
      <c r="AC4874">
        <v>48</v>
      </c>
    </row>
    <row r="4875" spans="1:29">
      <c r="A4875">
        <v>5409</v>
      </c>
      <c r="B4875" t="s">
        <v>806</v>
      </c>
      <c r="C4875" t="s">
        <v>6583</v>
      </c>
      <c r="J4875" t="s">
        <v>1457</v>
      </c>
      <c r="K4875">
        <v>0</v>
      </c>
      <c r="N4875" t="b">
        <v>0</v>
      </c>
      <c r="O4875" t="b">
        <v>1</v>
      </c>
      <c r="P4875" t="b">
        <v>0</v>
      </c>
      <c r="Q4875">
        <v>1</v>
      </c>
      <c r="R4875">
        <v>2</v>
      </c>
      <c r="S4875">
        <v>1</v>
      </c>
      <c r="T4875">
        <v>3</v>
      </c>
      <c r="U4875" t="b">
        <v>1</v>
      </c>
      <c r="V4875" t="s">
        <v>1113</v>
      </c>
      <c r="W4875" t="s">
        <v>6551</v>
      </c>
      <c r="X4875" t="s">
        <v>14672</v>
      </c>
      <c r="Y4875">
        <v>23</v>
      </c>
      <c r="Z4875">
        <v>23</v>
      </c>
      <c r="AA4875">
        <v>7</v>
      </c>
      <c r="AB4875">
        <v>7</v>
      </c>
      <c r="AC4875">
        <v>48</v>
      </c>
    </row>
    <row r="4876" spans="1:29">
      <c r="A4876">
        <v>5410</v>
      </c>
      <c r="B4876" t="s">
        <v>806</v>
      </c>
      <c r="C4876" t="s">
        <v>6584</v>
      </c>
      <c r="J4876" t="s">
        <v>1457</v>
      </c>
      <c r="K4876">
        <v>0</v>
      </c>
      <c r="N4876" t="b">
        <v>0</v>
      </c>
      <c r="O4876" t="b">
        <v>1</v>
      </c>
      <c r="P4876" t="b">
        <v>0</v>
      </c>
      <c r="Q4876">
        <v>1</v>
      </c>
      <c r="R4876">
        <v>2</v>
      </c>
      <c r="S4876">
        <v>1</v>
      </c>
      <c r="T4876">
        <v>3</v>
      </c>
      <c r="U4876" t="b">
        <v>1</v>
      </c>
      <c r="V4876" t="s">
        <v>1113</v>
      </c>
      <c r="W4876" t="s">
        <v>6551</v>
      </c>
      <c r="X4876" t="s">
        <v>14569</v>
      </c>
      <c r="Y4876">
        <v>24</v>
      </c>
      <c r="Z4876">
        <v>24</v>
      </c>
      <c r="AA4876">
        <v>7</v>
      </c>
      <c r="AB4876">
        <v>7</v>
      </c>
      <c r="AC4876">
        <v>48</v>
      </c>
    </row>
    <row r="4877" spans="1:29">
      <c r="A4877">
        <v>5411</v>
      </c>
      <c r="B4877" t="s">
        <v>806</v>
      </c>
      <c r="C4877" t="s">
        <v>6585</v>
      </c>
      <c r="J4877" t="s">
        <v>1457</v>
      </c>
      <c r="K4877">
        <v>0</v>
      </c>
      <c r="N4877" t="b">
        <v>0</v>
      </c>
      <c r="O4877" t="b">
        <v>1</v>
      </c>
      <c r="P4877" t="b">
        <v>0</v>
      </c>
      <c r="Q4877">
        <v>1</v>
      </c>
      <c r="R4877">
        <v>2</v>
      </c>
      <c r="S4877">
        <v>1</v>
      </c>
      <c r="T4877">
        <v>3</v>
      </c>
      <c r="U4877" t="b">
        <v>1</v>
      </c>
      <c r="V4877" t="s">
        <v>1113</v>
      </c>
      <c r="W4877" t="s">
        <v>6551</v>
      </c>
      <c r="X4877" t="s">
        <v>14570</v>
      </c>
      <c r="Y4877">
        <v>25</v>
      </c>
      <c r="Z4877">
        <v>25</v>
      </c>
      <c r="AA4877">
        <v>7</v>
      </c>
      <c r="AB4877">
        <v>7</v>
      </c>
      <c r="AC4877">
        <v>48</v>
      </c>
    </row>
    <row r="4878" spans="1:29">
      <c r="A4878">
        <v>5412</v>
      </c>
      <c r="B4878" t="s">
        <v>806</v>
      </c>
      <c r="C4878" t="s">
        <v>6586</v>
      </c>
      <c r="J4878" t="s">
        <v>1457</v>
      </c>
      <c r="K4878">
        <v>0</v>
      </c>
      <c r="N4878" t="b">
        <v>0</v>
      </c>
      <c r="O4878" t="b">
        <v>1</v>
      </c>
      <c r="P4878" t="b">
        <v>0</v>
      </c>
      <c r="Q4878">
        <v>1</v>
      </c>
      <c r="R4878">
        <v>2</v>
      </c>
      <c r="S4878">
        <v>1</v>
      </c>
      <c r="T4878">
        <v>3</v>
      </c>
      <c r="U4878" t="b">
        <v>1</v>
      </c>
      <c r="V4878" t="s">
        <v>1113</v>
      </c>
      <c r="W4878" t="s">
        <v>6551</v>
      </c>
      <c r="X4878" t="s">
        <v>14673</v>
      </c>
      <c r="Y4878">
        <v>26</v>
      </c>
      <c r="Z4878">
        <v>26</v>
      </c>
      <c r="AA4878">
        <v>7</v>
      </c>
      <c r="AB4878">
        <v>7</v>
      </c>
      <c r="AC4878">
        <v>48</v>
      </c>
    </row>
    <row r="4879" spans="1:29">
      <c r="A4879">
        <v>5413</v>
      </c>
      <c r="B4879" t="s">
        <v>806</v>
      </c>
      <c r="C4879" t="s">
        <v>6587</v>
      </c>
      <c r="J4879" t="s">
        <v>1457</v>
      </c>
      <c r="K4879">
        <v>0</v>
      </c>
      <c r="N4879" t="b">
        <v>0</v>
      </c>
      <c r="O4879" t="b">
        <v>1</v>
      </c>
      <c r="P4879" t="b">
        <v>0</v>
      </c>
      <c r="Q4879">
        <v>1</v>
      </c>
      <c r="R4879">
        <v>2</v>
      </c>
      <c r="S4879">
        <v>1</v>
      </c>
      <c r="T4879">
        <v>3</v>
      </c>
      <c r="U4879" t="b">
        <v>1</v>
      </c>
      <c r="V4879" t="s">
        <v>1113</v>
      </c>
      <c r="W4879" t="s">
        <v>6551</v>
      </c>
      <c r="X4879" t="s">
        <v>14571</v>
      </c>
      <c r="Y4879">
        <v>27</v>
      </c>
      <c r="Z4879">
        <v>27</v>
      </c>
      <c r="AA4879">
        <v>7</v>
      </c>
      <c r="AB4879">
        <v>7</v>
      </c>
      <c r="AC4879">
        <v>48</v>
      </c>
    </row>
    <row r="4880" spans="1:29">
      <c r="A4880">
        <v>5414</v>
      </c>
      <c r="B4880" t="s">
        <v>806</v>
      </c>
      <c r="C4880" t="s">
        <v>6588</v>
      </c>
      <c r="J4880" t="s">
        <v>1457</v>
      </c>
      <c r="K4880">
        <v>0</v>
      </c>
      <c r="N4880" t="b">
        <v>0</v>
      </c>
      <c r="O4880" t="b">
        <v>1</v>
      </c>
      <c r="P4880" t="b">
        <v>0</v>
      </c>
      <c r="Q4880">
        <v>1</v>
      </c>
      <c r="R4880">
        <v>2</v>
      </c>
      <c r="S4880">
        <v>1</v>
      </c>
      <c r="T4880">
        <v>3</v>
      </c>
      <c r="U4880" t="b">
        <v>1</v>
      </c>
      <c r="V4880" t="s">
        <v>1113</v>
      </c>
      <c r="W4880" t="s">
        <v>6551</v>
      </c>
      <c r="X4880" t="s">
        <v>14691</v>
      </c>
      <c r="Y4880">
        <v>28</v>
      </c>
      <c r="Z4880">
        <v>28</v>
      </c>
      <c r="AA4880">
        <v>7</v>
      </c>
      <c r="AB4880">
        <v>7</v>
      </c>
      <c r="AC4880">
        <v>48</v>
      </c>
    </row>
    <row r="4881" spans="1:29">
      <c r="A4881">
        <v>5415</v>
      </c>
      <c r="B4881" t="s">
        <v>806</v>
      </c>
      <c r="C4881" t="s">
        <v>6589</v>
      </c>
      <c r="J4881" t="s">
        <v>1457</v>
      </c>
      <c r="K4881">
        <v>0</v>
      </c>
      <c r="N4881" t="b">
        <v>0</v>
      </c>
      <c r="O4881" t="b">
        <v>1</v>
      </c>
      <c r="P4881" t="b">
        <v>0</v>
      </c>
      <c r="Q4881">
        <v>1</v>
      </c>
      <c r="R4881">
        <v>2</v>
      </c>
      <c r="S4881">
        <v>1</v>
      </c>
      <c r="T4881">
        <v>3</v>
      </c>
      <c r="U4881" t="b">
        <v>1</v>
      </c>
      <c r="V4881" t="s">
        <v>1113</v>
      </c>
      <c r="W4881" t="s">
        <v>6551</v>
      </c>
      <c r="X4881" t="s">
        <v>14572</v>
      </c>
      <c r="Y4881">
        <v>29</v>
      </c>
      <c r="Z4881">
        <v>29</v>
      </c>
      <c r="AA4881">
        <v>7</v>
      </c>
      <c r="AB4881">
        <v>7</v>
      </c>
      <c r="AC4881">
        <v>48</v>
      </c>
    </row>
    <row r="4882" spans="1:29">
      <c r="A4882">
        <v>5416</v>
      </c>
      <c r="B4882" t="s">
        <v>806</v>
      </c>
      <c r="C4882" t="s">
        <v>6590</v>
      </c>
      <c r="J4882" t="s">
        <v>1457</v>
      </c>
      <c r="K4882">
        <v>0</v>
      </c>
      <c r="N4882" t="b">
        <v>0</v>
      </c>
      <c r="O4882" t="b">
        <v>1</v>
      </c>
      <c r="P4882" t="b">
        <v>0</v>
      </c>
      <c r="Q4882">
        <v>1</v>
      </c>
      <c r="R4882">
        <v>2</v>
      </c>
      <c r="S4882">
        <v>1</v>
      </c>
      <c r="T4882">
        <v>3</v>
      </c>
      <c r="U4882" t="b">
        <v>1</v>
      </c>
      <c r="V4882" t="s">
        <v>1113</v>
      </c>
      <c r="W4882" t="s">
        <v>6551</v>
      </c>
      <c r="X4882" t="s">
        <v>14573</v>
      </c>
      <c r="Y4882">
        <v>30</v>
      </c>
      <c r="Z4882">
        <v>30</v>
      </c>
      <c r="AA4882">
        <v>7</v>
      </c>
      <c r="AB4882">
        <v>7</v>
      </c>
      <c r="AC4882">
        <v>48</v>
      </c>
    </row>
    <row r="4883" spans="1:29">
      <c r="A4883">
        <v>5417</v>
      </c>
      <c r="B4883" t="s">
        <v>806</v>
      </c>
      <c r="C4883" t="s">
        <v>6591</v>
      </c>
      <c r="J4883" t="s">
        <v>1457</v>
      </c>
      <c r="K4883">
        <v>0</v>
      </c>
      <c r="N4883" t="b">
        <v>0</v>
      </c>
      <c r="O4883" t="b">
        <v>1</v>
      </c>
      <c r="P4883" t="b">
        <v>0</v>
      </c>
      <c r="Q4883">
        <v>1</v>
      </c>
      <c r="R4883">
        <v>2</v>
      </c>
      <c r="S4883">
        <v>1</v>
      </c>
      <c r="T4883">
        <v>3</v>
      </c>
      <c r="U4883" t="b">
        <v>1</v>
      </c>
      <c r="V4883" t="s">
        <v>1113</v>
      </c>
      <c r="W4883" t="s">
        <v>6551</v>
      </c>
      <c r="X4883" t="s">
        <v>14733</v>
      </c>
      <c r="Y4883">
        <v>31</v>
      </c>
      <c r="Z4883">
        <v>31</v>
      </c>
      <c r="AA4883">
        <v>7</v>
      </c>
      <c r="AB4883">
        <v>7</v>
      </c>
      <c r="AC4883">
        <v>48</v>
      </c>
    </row>
    <row r="4884" spans="1:29">
      <c r="A4884">
        <v>5418</v>
      </c>
      <c r="B4884" t="s">
        <v>806</v>
      </c>
      <c r="C4884" t="s">
        <v>6592</v>
      </c>
      <c r="J4884" t="s">
        <v>1457</v>
      </c>
      <c r="K4884">
        <v>0</v>
      </c>
      <c r="N4884" t="b">
        <v>0</v>
      </c>
      <c r="O4884" t="b">
        <v>1</v>
      </c>
      <c r="P4884" t="b">
        <v>0</v>
      </c>
      <c r="Q4884">
        <v>1</v>
      </c>
      <c r="R4884">
        <v>2</v>
      </c>
      <c r="S4884">
        <v>1</v>
      </c>
      <c r="T4884">
        <v>3</v>
      </c>
      <c r="U4884" t="b">
        <v>1</v>
      </c>
      <c r="V4884" t="s">
        <v>1113</v>
      </c>
      <c r="W4884" t="s">
        <v>6551</v>
      </c>
      <c r="X4884" t="s">
        <v>14734</v>
      </c>
      <c r="Y4884">
        <v>32</v>
      </c>
      <c r="Z4884">
        <v>32</v>
      </c>
      <c r="AA4884">
        <v>7</v>
      </c>
      <c r="AB4884">
        <v>7</v>
      </c>
      <c r="AC4884">
        <v>48</v>
      </c>
    </row>
    <row r="4885" spans="1:29">
      <c r="A4885">
        <v>5419</v>
      </c>
      <c r="B4885" t="s">
        <v>806</v>
      </c>
      <c r="C4885" t="s">
        <v>6593</v>
      </c>
      <c r="J4885" t="s">
        <v>1457</v>
      </c>
      <c r="K4885">
        <v>0</v>
      </c>
      <c r="N4885" t="b">
        <v>0</v>
      </c>
      <c r="O4885" t="b">
        <v>1</v>
      </c>
      <c r="P4885" t="b">
        <v>0</v>
      </c>
      <c r="Q4885">
        <v>1</v>
      </c>
      <c r="R4885">
        <v>2</v>
      </c>
      <c r="S4885">
        <v>1</v>
      </c>
      <c r="T4885">
        <v>3</v>
      </c>
      <c r="U4885" t="b">
        <v>1</v>
      </c>
      <c r="V4885" t="s">
        <v>1113</v>
      </c>
      <c r="W4885" t="s">
        <v>6551</v>
      </c>
      <c r="X4885" t="s">
        <v>14735</v>
      </c>
      <c r="Y4885">
        <v>33</v>
      </c>
      <c r="Z4885">
        <v>33</v>
      </c>
      <c r="AA4885">
        <v>7</v>
      </c>
      <c r="AB4885">
        <v>7</v>
      </c>
      <c r="AC4885">
        <v>48</v>
      </c>
    </row>
    <row r="4886" spans="1:29">
      <c r="A4886">
        <v>5420</v>
      </c>
      <c r="B4886" t="s">
        <v>806</v>
      </c>
      <c r="C4886" t="s">
        <v>6594</v>
      </c>
      <c r="J4886" t="s">
        <v>1457</v>
      </c>
      <c r="K4886">
        <v>0</v>
      </c>
      <c r="N4886" t="b">
        <v>0</v>
      </c>
      <c r="O4886" t="b">
        <v>1</v>
      </c>
      <c r="P4886" t="b">
        <v>0</v>
      </c>
      <c r="Q4886">
        <v>1</v>
      </c>
      <c r="R4886">
        <v>2</v>
      </c>
      <c r="S4886">
        <v>1</v>
      </c>
      <c r="T4886">
        <v>3</v>
      </c>
      <c r="U4886" t="b">
        <v>1</v>
      </c>
      <c r="V4886" t="s">
        <v>1113</v>
      </c>
      <c r="W4886" t="s">
        <v>6551</v>
      </c>
      <c r="X4886" t="s">
        <v>15435</v>
      </c>
      <c r="Y4886">
        <v>14</v>
      </c>
      <c r="Z4886">
        <v>14</v>
      </c>
      <c r="AA4886">
        <v>8</v>
      </c>
      <c r="AB4886">
        <v>8</v>
      </c>
      <c r="AC4886">
        <v>48</v>
      </c>
    </row>
    <row r="4887" spans="1:29">
      <c r="A4887">
        <v>5421</v>
      </c>
      <c r="B4887" t="s">
        <v>806</v>
      </c>
      <c r="C4887" t="s">
        <v>6595</v>
      </c>
      <c r="J4887" t="s">
        <v>1457</v>
      </c>
      <c r="K4887">
        <v>0</v>
      </c>
      <c r="N4887" t="b">
        <v>0</v>
      </c>
      <c r="O4887" t="b">
        <v>1</v>
      </c>
      <c r="P4887" t="b">
        <v>0</v>
      </c>
      <c r="Q4887">
        <v>1</v>
      </c>
      <c r="R4887">
        <v>2</v>
      </c>
      <c r="S4887">
        <v>1</v>
      </c>
      <c r="T4887">
        <v>3</v>
      </c>
      <c r="U4887" t="b">
        <v>1</v>
      </c>
      <c r="V4887" t="s">
        <v>1113</v>
      </c>
      <c r="W4887" t="s">
        <v>6551</v>
      </c>
      <c r="X4887" t="s">
        <v>14674</v>
      </c>
      <c r="Y4887">
        <v>15</v>
      </c>
      <c r="Z4887">
        <v>15</v>
      </c>
      <c r="AA4887">
        <v>8</v>
      </c>
      <c r="AB4887">
        <v>8</v>
      </c>
      <c r="AC4887">
        <v>48</v>
      </c>
    </row>
    <row r="4888" spans="1:29">
      <c r="A4888">
        <v>5422</v>
      </c>
      <c r="B4888" t="s">
        <v>806</v>
      </c>
      <c r="C4888" t="s">
        <v>6596</v>
      </c>
      <c r="J4888" t="s">
        <v>1457</v>
      </c>
      <c r="K4888">
        <v>0</v>
      </c>
      <c r="N4888" t="b">
        <v>0</v>
      </c>
      <c r="O4888" t="b">
        <v>1</v>
      </c>
      <c r="P4888" t="b">
        <v>0</v>
      </c>
      <c r="Q4888">
        <v>1</v>
      </c>
      <c r="R4888">
        <v>2</v>
      </c>
      <c r="S4888">
        <v>1</v>
      </c>
      <c r="T4888">
        <v>3</v>
      </c>
      <c r="U4888" t="b">
        <v>1</v>
      </c>
      <c r="V4888" t="s">
        <v>1113</v>
      </c>
      <c r="W4888" t="s">
        <v>6551</v>
      </c>
      <c r="X4888" t="s">
        <v>14675</v>
      </c>
      <c r="Y4888">
        <v>16</v>
      </c>
      <c r="Z4888">
        <v>16</v>
      </c>
      <c r="AA4888">
        <v>8</v>
      </c>
      <c r="AB4888">
        <v>8</v>
      </c>
      <c r="AC4888">
        <v>48</v>
      </c>
    </row>
    <row r="4889" spans="1:29">
      <c r="A4889">
        <v>5423</v>
      </c>
      <c r="B4889" t="s">
        <v>806</v>
      </c>
      <c r="C4889" t="s">
        <v>6597</v>
      </c>
      <c r="J4889" t="s">
        <v>1457</v>
      </c>
      <c r="K4889">
        <v>0</v>
      </c>
      <c r="N4889" t="b">
        <v>0</v>
      </c>
      <c r="O4889" t="b">
        <v>1</v>
      </c>
      <c r="P4889" t="b">
        <v>0</v>
      </c>
      <c r="Q4889">
        <v>1</v>
      </c>
      <c r="R4889">
        <v>2</v>
      </c>
      <c r="S4889">
        <v>1</v>
      </c>
      <c r="T4889">
        <v>3</v>
      </c>
      <c r="U4889" t="b">
        <v>1</v>
      </c>
      <c r="V4889" t="s">
        <v>1113</v>
      </c>
      <c r="W4889" t="s">
        <v>6551</v>
      </c>
      <c r="X4889" t="s">
        <v>14676</v>
      </c>
      <c r="Y4889">
        <v>17</v>
      </c>
      <c r="Z4889">
        <v>17</v>
      </c>
      <c r="AA4889">
        <v>8</v>
      </c>
      <c r="AB4889">
        <v>8</v>
      </c>
      <c r="AC4889">
        <v>48</v>
      </c>
    </row>
    <row r="4890" spans="1:29">
      <c r="A4890">
        <v>5424</v>
      </c>
      <c r="B4890" t="s">
        <v>806</v>
      </c>
      <c r="C4890" t="s">
        <v>6598</v>
      </c>
      <c r="J4890" t="s">
        <v>1457</v>
      </c>
      <c r="K4890">
        <v>0</v>
      </c>
      <c r="N4890" t="b">
        <v>0</v>
      </c>
      <c r="O4890" t="b">
        <v>1</v>
      </c>
      <c r="P4890" t="b">
        <v>0</v>
      </c>
      <c r="Q4890">
        <v>1</v>
      </c>
      <c r="R4890">
        <v>2</v>
      </c>
      <c r="S4890">
        <v>1</v>
      </c>
      <c r="T4890">
        <v>3</v>
      </c>
      <c r="U4890" t="b">
        <v>1</v>
      </c>
      <c r="V4890" t="s">
        <v>1113</v>
      </c>
      <c r="W4890" t="s">
        <v>6551</v>
      </c>
      <c r="X4890" t="s">
        <v>14677</v>
      </c>
      <c r="Y4890">
        <v>18</v>
      </c>
      <c r="Z4890">
        <v>18</v>
      </c>
      <c r="AA4890">
        <v>8</v>
      </c>
      <c r="AB4890">
        <v>8</v>
      </c>
      <c r="AC4890">
        <v>48</v>
      </c>
    </row>
    <row r="4891" spans="1:29">
      <c r="A4891">
        <v>5425</v>
      </c>
      <c r="B4891" t="s">
        <v>806</v>
      </c>
      <c r="C4891" t="s">
        <v>6599</v>
      </c>
      <c r="J4891" t="s">
        <v>1457</v>
      </c>
      <c r="K4891">
        <v>0</v>
      </c>
      <c r="N4891" t="b">
        <v>0</v>
      </c>
      <c r="O4891" t="b">
        <v>1</v>
      </c>
      <c r="P4891" t="b">
        <v>0</v>
      </c>
      <c r="Q4891">
        <v>1</v>
      </c>
      <c r="R4891">
        <v>2</v>
      </c>
      <c r="S4891">
        <v>1</v>
      </c>
      <c r="T4891">
        <v>3</v>
      </c>
      <c r="U4891" t="b">
        <v>1</v>
      </c>
      <c r="V4891" t="s">
        <v>1113</v>
      </c>
      <c r="W4891" t="s">
        <v>6551</v>
      </c>
      <c r="X4891" t="s">
        <v>14678</v>
      </c>
      <c r="Y4891">
        <v>19</v>
      </c>
      <c r="Z4891">
        <v>19</v>
      </c>
      <c r="AA4891">
        <v>8</v>
      </c>
      <c r="AB4891">
        <v>8</v>
      </c>
      <c r="AC4891">
        <v>48</v>
      </c>
    </row>
    <row r="4892" spans="1:29">
      <c r="A4892">
        <v>5426</v>
      </c>
      <c r="B4892" t="s">
        <v>806</v>
      </c>
      <c r="C4892" t="s">
        <v>6600</v>
      </c>
      <c r="J4892" t="s">
        <v>1457</v>
      </c>
      <c r="K4892">
        <v>0</v>
      </c>
      <c r="N4892" t="b">
        <v>0</v>
      </c>
      <c r="O4892" t="b">
        <v>1</v>
      </c>
      <c r="P4892" t="b">
        <v>0</v>
      </c>
      <c r="Q4892">
        <v>1</v>
      </c>
      <c r="R4892">
        <v>2</v>
      </c>
      <c r="S4892">
        <v>1</v>
      </c>
      <c r="T4892">
        <v>3</v>
      </c>
      <c r="U4892" t="b">
        <v>1</v>
      </c>
      <c r="V4892" t="s">
        <v>1113</v>
      </c>
      <c r="W4892" t="s">
        <v>6551</v>
      </c>
      <c r="X4892" t="s">
        <v>14574</v>
      </c>
      <c r="Y4892">
        <v>20</v>
      </c>
      <c r="Z4892">
        <v>20</v>
      </c>
      <c r="AA4892">
        <v>8</v>
      </c>
      <c r="AB4892">
        <v>8</v>
      </c>
      <c r="AC4892">
        <v>48</v>
      </c>
    </row>
    <row r="4893" spans="1:29">
      <c r="A4893">
        <v>5427</v>
      </c>
      <c r="B4893" t="s">
        <v>806</v>
      </c>
      <c r="C4893" t="s">
        <v>6601</v>
      </c>
      <c r="J4893" t="s">
        <v>1457</v>
      </c>
      <c r="K4893">
        <v>0</v>
      </c>
      <c r="N4893" t="b">
        <v>0</v>
      </c>
      <c r="O4893" t="b">
        <v>1</v>
      </c>
      <c r="P4893" t="b">
        <v>0</v>
      </c>
      <c r="Q4893">
        <v>1</v>
      </c>
      <c r="R4893">
        <v>2</v>
      </c>
      <c r="S4893">
        <v>1</v>
      </c>
      <c r="T4893">
        <v>3</v>
      </c>
      <c r="U4893" t="b">
        <v>1</v>
      </c>
      <c r="V4893" t="s">
        <v>1113</v>
      </c>
      <c r="W4893" t="s">
        <v>6551</v>
      </c>
      <c r="X4893" t="s">
        <v>14575</v>
      </c>
      <c r="Y4893">
        <v>21</v>
      </c>
      <c r="Z4893">
        <v>21</v>
      </c>
      <c r="AA4893">
        <v>8</v>
      </c>
      <c r="AB4893">
        <v>8</v>
      </c>
      <c r="AC4893">
        <v>48</v>
      </c>
    </row>
    <row r="4894" spans="1:29">
      <c r="A4894">
        <v>5428</v>
      </c>
      <c r="B4894" t="s">
        <v>806</v>
      </c>
      <c r="C4894" t="s">
        <v>6602</v>
      </c>
      <c r="J4894" t="s">
        <v>1457</v>
      </c>
      <c r="K4894">
        <v>0</v>
      </c>
      <c r="N4894" t="b">
        <v>0</v>
      </c>
      <c r="O4894" t="b">
        <v>1</v>
      </c>
      <c r="P4894" t="b">
        <v>0</v>
      </c>
      <c r="Q4894">
        <v>1</v>
      </c>
      <c r="R4894">
        <v>2</v>
      </c>
      <c r="S4894">
        <v>1</v>
      </c>
      <c r="T4894">
        <v>3</v>
      </c>
      <c r="U4894" t="b">
        <v>1</v>
      </c>
      <c r="V4894" t="s">
        <v>1113</v>
      </c>
      <c r="W4894" t="s">
        <v>6551</v>
      </c>
      <c r="X4894" t="s">
        <v>14576</v>
      </c>
      <c r="Y4894">
        <v>22</v>
      </c>
      <c r="Z4894">
        <v>22</v>
      </c>
      <c r="AA4894">
        <v>8</v>
      </c>
      <c r="AB4894">
        <v>8</v>
      </c>
      <c r="AC4894">
        <v>48</v>
      </c>
    </row>
    <row r="4895" spans="1:29">
      <c r="A4895">
        <v>5429</v>
      </c>
      <c r="B4895" t="s">
        <v>806</v>
      </c>
      <c r="C4895" t="s">
        <v>6603</v>
      </c>
      <c r="J4895" t="s">
        <v>1457</v>
      </c>
      <c r="K4895">
        <v>0</v>
      </c>
      <c r="N4895" t="b">
        <v>0</v>
      </c>
      <c r="O4895" t="b">
        <v>1</v>
      </c>
      <c r="P4895" t="b">
        <v>0</v>
      </c>
      <c r="Q4895">
        <v>1</v>
      </c>
      <c r="R4895">
        <v>2</v>
      </c>
      <c r="S4895">
        <v>1</v>
      </c>
      <c r="T4895">
        <v>3</v>
      </c>
      <c r="U4895" t="b">
        <v>1</v>
      </c>
      <c r="V4895" t="s">
        <v>1113</v>
      </c>
      <c r="W4895" t="s">
        <v>6551</v>
      </c>
      <c r="X4895" t="s">
        <v>14679</v>
      </c>
      <c r="Y4895">
        <v>23</v>
      </c>
      <c r="Z4895">
        <v>23</v>
      </c>
      <c r="AA4895">
        <v>8</v>
      </c>
      <c r="AB4895">
        <v>8</v>
      </c>
      <c r="AC4895">
        <v>48</v>
      </c>
    </row>
    <row r="4896" spans="1:29">
      <c r="A4896">
        <v>5430</v>
      </c>
      <c r="B4896" t="s">
        <v>806</v>
      </c>
      <c r="C4896" t="s">
        <v>6604</v>
      </c>
      <c r="J4896" t="s">
        <v>1457</v>
      </c>
      <c r="K4896">
        <v>0</v>
      </c>
      <c r="N4896" t="b">
        <v>0</v>
      </c>
      <c r="O4896" t="b">
        <v>1</v>
      </c>
      <c r="P4896" t="b">
        <v>0</v>
      </c>
      <c r="Q4896">
        <v>1</v>
      </c>
      <c r="R4896">
        <v>2</v>
      </c>
      <c r="S4896">
        <v>1</v>
      </c>
      <c r="T4896">
        <v>3</v>
      </c>
      <c r="U4896" t="b">
        <v>1</v>
      </c>
      <c r="V4896" t="s">
        <v>1113</v>
      </c>
      <c r="W4896" t="s">
        <v>6551</v>
      </c>
      <c r="X4896" t="s">
        <v>14577</v>
      </c>
      <c r="Y4896">
        <v>24</v>
      </c>
      <c r="Z4896">
        <v>24</v>
      </c>
      <c r="AA4896">
        <v>8</v>
      </c>
      <c r="AB4896">
        <v>8</v>
      </c>
      <c r="AC4896">
        <v>48</v>
      </c>
    </row>
    <row r="4897" spans="1:29">
      <c r="A4897">
        <v>5431</v>
      </c>
      <c r="B4897" t="s">
        <v>806</v>
      </c>
      <c r="C4897" t="s">
        <v>6605</v>
      </c>
      <c r="J4897" t="s">
        <v>1457</v>
      </c>
      <c r="K4897">
        <v>0</v>
      </c>
      <c r="N4897" t="b">
        <v>0</v>
      </c>
      <c r="O4897" t="b">
        <v>1</v>
      </c>
      <c r="P4897" t="b">
        <v>0</v>
      </c>
      <c r="Q4897">
        <v>1</v>
      </c>
      <c r="R4897">
        <v>2</v>
      </c>
      <c r="S4897">
        <v>1</v>
      </c>
      <c r="T4897">
        <v>3</v>
      </c>
      <c r="U4897" t="b">
        <v>1</v>
      </c>
      <c r="V4897" t="s">
        <v>1113</v>
      </c>
      <c r="W4897" t="s">
        <v>6551</v>
      </c>
      <c r="X4897" t="s">
        <v>14578</v>
      </c>
      <c r="Y4897">
        <v>25</v>
      </c>
      <c r="Z4897">
        <v>25</v>
      </c>
      <c r="AA4897">
        <v>8</v>
      </c>
      <c r="AB4897">
        <v>8</v>
      </c>
      <c r="AC4897">
        <v>48</v>
      </c>
    </row>
    <row r="4898" spans="1:29">
      <c r="A4898">
        <v>5432</v>
      </c>
      <c r="B4898" t="s">
        <v>806</v>
      </c>
      <c r="C4898" t="s">
        <v>6606</v>
      </c>
      <c r="J4898" t="s">
        <v>1457</v>
      </c>
      <c r="K4898">
        <v>0</v>
      </c>
      <c r="N4898" t="b">
        <v>0</v>
      </c>
      <c r="O4898" t="b">
        <v>1</v>
      </c>
      <c r="P4898" t="b">
        <v>0</v>
      </c>
      <c r="Q4898">
        <v>1</v>
      </c>
      <c r="R4898">
        <v>2</v>
      </c>
      <c r="S4898">
        <v>1</v>
      </c>
      <c r="T4898">
        <v>3</v>
      </c>
      <c r="U4898" t="b">
        <v>1</v>
      </c>
      <c r="V4898" t="s">
        <v>1113</v>
      </c>
      <c r="W4898" t="s">
        <v>6551</v>
      </c>
      <c r="X4898" t="s">
        <v>14680</v>
      </c>
      <c r="Y4898">
        <v>26</v>
      </c>
      <c r="Z4898">
        <v>26</v>
      </c>
      <c r="AA4898">
        <v>8</v>
      </c>
      <c r="AB4898">
        <v>8</v>
      </c>
      <c r="AC4898">
        <v>48</v>
      </c>
    </row>
    <row r="4899" spans="1:29">
      <c r="A4899">
        <v>5433</v>
      </c>
      <c r="B4899" t="s">
        <v>806</v>
      </c>
      <c r="C4899" t="s">
        <v>6607</v>
      </c>
      <c r="J4899" t="s">
        <v>1457</v>
      </c>
      <c r="K4899">
        <v>0</v>
      </c>
      <c r="N4899" t="b">
        <v>0</v>
      </c>
      <c r="O4899" t="b">
        <v>1</v>
      </c>
      <c r="P4899" t="b">
        <v>0</v>
      </c>
      <c r="Q4899">
        <v>1</v>
      </c>
      <c r="R4899">
        <v>2</v>
      </c>
      <c r="S4899">
        <v>1</v>
      </c>
      <c r="T4899">
        <v>3</v>
      </c>
      <c r="U4899" t="b">
        <v>1</v>
      </c>
      <c r="V4899" t="s">
        <v>1113</v>
      </c>
      <c r="W4899" t="s">
        <v>6551</v>
      </c>
      <c r="X4899" t="s">
        <v>14579</v>
      </c>
      <c r="Y4899">
        <v>27</v>
      </c>
      <c r="Z4899">
        <v>27</v>
      </c>
      <c r="AA4899">
        <v>8</v>
      </c>
      <c r="AB4899">
        <v>8</v>
      </c>
      <c r="AC4899">
        <v>48</v>
      </c>
    </row>
    <row r="4900" spans="1:29">
      <c r="A4900">
        <v>5434</v>
      </c>
      <c r="B4900" t="s">
        <v>806</v>
      </c>
      <c r="C4900" t="s">
        <v>6608</v>
      </c>
      <c r="J4900" t="s">
        <v>1457</v>
      </c>
      <c r="K4900">
        <v>0</v>
      </c>
      <c r="N4900" t="b">
        <v>0</v>
      </c>
      <c r="O4900" t="b">
        <v>1</v>
      </c>
      <c r="P4900" t="b">
        <v>0</v>
      </c>
      <c r="Q4900">
        <v>1</v>
      </c>
      <c r="R4900">
        <v>2</v>
      </c>
      <c r="S4900">
        <v>1</v>
      </c>
      <c r="T4900">
        <v>3</v>
      </c>
      <c r="U4900" t="b">
        <v>1</v>
      </c>
      <c r="V4900" t="s">
        <v>1113</v>
      </c>
      <c r="W4900" t="s">
        <v>6551</v>
      </c>
      <c r="X4900" t="s">
        <v>14692</v>
      </c>
      <c r="Y4900">
        <v>28</v>
      </c>
      <c r="Z4900">
        <v>28</v>
      </c>
      <c r="AA4900">
        <v>8</v>
      </c>
      <c r="AB4900">
        <v>8</v>
      </c>
      <c r="AC4900">
        <v>48</v>
      </c>
    </row>
    <row r="4901" spans="1:29">
      <c r="A4901">
        <v>5435</v>
      </c>
      <c r="B4901" t="s">
        <v>806</v>
      </c>
      <c r="C4901" t="s">
        <v>6609</v>
      </c>
      <c r="J4901" t="s">
        <v>1457</v>
      </c>
      <c r="K4901">
        <v>0</v>
      </c>
      <c r="N4901" t="b">
        <v>0</v>
      </c>
      <c r="O4901" t="b">
        <v>1</v>
      </c>
      <c r="P4901" t="b">
        <v>0</v>
      </c>
      <c r="Q4901">
        <v>1</v>
      </c>
      <c r="R4901">
        <v>2</v>
      </c>
      <c r="S4901">
        <v>1</v>
      </c>
      <c r="T4901">
        <v>3</v>
      </c>
      <c r="U4901" t="b">
        <v>1</v>
      </c>
      <c r="V4901" t="s">
        <v>1113</v>
      </c>
      <c r="W4901" t="s">
        <v>6551</v>
      </c>
      <c r="X4901" t="s">
        <v>14580</v>
      </c>
      <c r="Y4901">
        <v>29</v>
      </c>
      <c r="Z4901">
        <v>29</v>
      </c>
      <c r="AA4901">
        <v>8</v>
      </c>
      <c r="AB4901">
        <v>8</v>
      </c>
      <c r="AC4901">
        <v>48</v>
      </c>
    </row>
    <row r="4902" spans="1:29">
      <c r="A4902">
        <v>5436</v>
      </c>
      <c r="B4902" t="s">
        <v>806</v>
      </c>
      <c r="C4902" t="s">
        <v>6610</v>
      </c>
      <c r="J4902" t="s">
        <v>1457</v>
      </c>
      <c r="K4902">
        <v>0</v>
      </c>
      <c r="N4902" t="b">
        <v>0</v>
      </c>
      <c r="O4902" t="b">
        <v>1</v>
      </c>
      <c r="P4902" t="b">
        <v>0</v>
      </c>
      <c r="Q4902">
        <v>1</v>
      </c>
      <c r="R4902">
        <v>2</v>
      </c>
      <c r="S4902">
        <v>1</v>
      </c>
      <c r="T4902">
        <v>3</v>
      </c>
      <c r="U4902" t="b">
        <v>1</v>
      </c>
      <c r="V4902" t="s">
        <v>1113</v>
      </c>
      <c r="W4902" t="s">
        <v>6551</v>
      </c>
      <c r="X4902" t="s">
        <v>14581</v>
      </c>
      <c r="Y4902">
        <v>30</v>
      </c>
      <c r="Z4902">
        <v>30</v>
      </c>
      <c r="AA4902">
        <v>8</v>
      </c>
      <c r="AB4902">
        <v>8</v>
      </c>
      <c r="AC4902">
        <v>48</v>
      </c>
    </row>
    <row r="4903" spans="1:29">
      <c r="A4903">
        <v>5437</v>
      </c>
      <c r="B4903" t="s">
        <v>806</v>
      </c>
      <c r="C4903" t="s">
        <v>6611</v>
      </c>
      <c r="J4903" t="s">
        <v>1457</v>
      </c>
      <c r="K4903">
        <v>0</v>
      </c>
      <c r="N4903" t="b">
        <v>0</v>
      </c>
      <c r="O4903" t="b">
        <v>1</v>
      </c>
      <c r="P4903" t="b">
        <v>0</v>
      </c>
      <c r="Q4903">
        <v>1</v>
      </c>
      <c r="R4903">
        <v>2</v>
      </c>
      <c r="S4903">
        <v>1</v>
      </c>
      <c r="T4903">
        <v>3</v>
      </c>
      <c r="U4903" t="b">
        <v>1</v>
      </c>
      <c r="V4903" t="s">
        <v>1113</v>
      </c>
      <c r="W4903" t="s">
        <v>6551</v>
      </c>
      <c r="X4903" t="s">
        <v>14741</v>
      </c>
      <c r="Y4903">
        <v>31</v>
      </c>
      <c r="Z4903">
        <v>31</v>
      </c>
      <c r="AA4903">
        <v>8</v>
      </c>
      <c r="AB4903">
        <v>8</v>
      </c>
      <c r="AC4903">
        <v>48</v>
      </c>
    </row>
    <row r="4904" spans="1:29">
      <c r="A4904">
        <v>5438</v>
      </c>
      <c r="B4904" t="s">
        <v>806</v>
      </c>
      <c r="C4904" t="s">
        <v>6612</v>
      </c>
      <c r="J4904" t="s">
        <v>1457</v>
      </c>
      <c r="K4904">
        <v>0</v>
      </c>
      <c r="N4904" t="b">
        <v>0</v>
      </c>
      <c r="O4904" t="b">
        <v>1</v>
      </c>
      <c r="P4904" t="b">
        <v>0</v>
      </c>
      <c r="Q4904">
        <v>1</v>
      </c>
      <c r="R4904">
        <v>2</v>
      </c>
      <c r="S4904">
        <v>1</v>
      </c>
      <c r="T4904">
        <v>3</v>
      </c>
      <c r="U4904" t="b">
        <v>1</v>
      </c>
      <c r="V4904" t="s">
        <v>1113</v>
      </c>
      <c r="W4904" t="s">
        <v>6551</v>
      </c>
      <c r="X4904" t="s">
        <v>14742</v>
      </c>
      <c r="Y4904">
        <v>32</v>
      </c>
      <c r="Z4904">
        <v>32</v>
      </c>
      <c r="AA4904">
        <v>8</v>
      </c>
      <c r="AB4904">
        <v>8</v>
      </c>
      <c r="AC4904">
        <v>48</v>
      </c>
    </row>
    <row r="4905" spans="1:29">
      <c r="A4905">
        <v>5439</v>
      </c>
      <c r="B4905" t="s">
        <v>806</v>
      </c>
      <c r="C4905" t="s">
        <v>6613</v>
      </c>
      <c r="J4905" t="s">
        <v>1457</v>
      </c>
      <c r="K4905">
        <v>0</v>
      </c>
      <c r="N4905" t="b">
        <v>0</v>
      </c>
      <c r="O4905" t="b">
        <v>1</v>
      </c>
      <c r="P4905" t="b">
        <v>0</v>
      </c>
      <c r="Q4905">
        <v>1</v>
      </c>
      <c r="R4905">
        <v>2</v>
      </c>
      <c r="S4905">
        <v>1</v>
      </c>
      <c r="T4905">
        <v>3</v>
      </c>
      <c r="U4905" t="b">
        <v>1</v>
      </c>
      <c r="V4905" t="s">
        <v>1113</v>
      </c>
      <c r="W4905" t="s">
        <v>6551</v>
      </c>
      <c r="X4905" t="s">
        <v>14736</v>
      </c>
      <c r="Y4905">
        <v>33</v>
      </c>
      <c r="Z4905">
        <v>33</v>
      </c>
      <c r="AA4905">
        <v>8</v>
      </c>
      <c r="AB4905">
        <v>8</v>
      </c>
      <c r="AC4905">
        <v>48</v>
      </c>
    </row>
    <row r="4906" spans="1:29">
      <c r="A4906">
        <v>5440</v>
      </c>
      <c r="B4906" t="s">
        <v>806</v>
      </c>
      <c r="C4906" t="s">
        <v>6614</v>
      </c>
      <c r="J4906" t="s">
        <v>1457</v>
      </c>
      <c r="K4906">
        <v>0</v>
      </c>
      <c r="N4906" t="b">
        <v>0</v>
      </c>
      <c r="O4906" t="b">
        <v>1</v>
      </c>
      <c r="P4906" t="b">
        <v>0</v>
      </c>
      <c r="Q4906">
        <v>1</v>
      </c>
      <c r="R4906">
        <v>2</v>
      </c>
      <c r="S4906">
        <v>1</v>
      </c>
      <c r="T4906">
        <v>3</v>
      </c>
      <c r="U4906" t="b">
        <v>1</v>
      </c>
      <c r="V4906" t="s">
        <v>1113</v>
      </c>
      <c r="W4906" t="s">
        <v>6551</v>
      </c>
      <c r="X4906" t="s">
        <v>14453</v>
      </c>
      <c r="Y4906">
        <v>14</v>
      </c>
      <c r="Z4906">
        <v>14</v>
      </c>
      <c r="AA4906">
        <v>9</v>
      </c>
      <c r="AB4906">
        <v>9</v>
      </c>
      <c r="AC4906">
        <v>48</v>
      </c>
    </row>
    <row r="4907" spans="1:29">
      <c r="A4907">
        <v>5441</v>
      </c>
      <c r="B4907" t="s">
        <v>806</v>
      </c>
      <c r="C4907" t="s">
        <v>6615</v>
      </c>
      <c r="J4907" t="s">
        <v>1457</v>
      </c>
      <c r="K4907">
        <v>0</v>
      </c>
      <c r="N4907" t="b">
        <v>0</v>
      </c>
      <c r="O4907" t="b">
        <v>1</v>
      </c>
      <c r="P4907" t="b">
        <v>0</v>
      </c>
      <c r="Q4907">
        <v>1</v>
      </c>
      <c r="R4907">
        <v>2</v>
      </c>
      <c r="S4907">
        <v>1</v>
      </c>
      <c r="T4907">
        <v>3</v>
      </c>
      <c r="U4907" t="b">
        <v>1</v>
      </c>
      <c r="V4907" t="s">
        <v>1113</v>
      </c>
      <c r="W4907" t="s">
        <v>6551</v>
      </c>
      <c r="X4907" t="s">
        <v>15704</v>
      </c>
      <c r="Y4907">
        <v>14</v>
      </c>
      <c r="Z4907">
        <v>14</v>
      </c>
      <c r="AA4907">
        <v>10</v>
      </c>
      <c r="AB4907">
        <v>10</v>
      </c>
      <c r="AC4907">
        <v>48</v>
      </c>
    </row>
    <row r="4908" spans="1:29">
      <c r="A4908">
        <v>5442</v>
      </c>
      <c r="B4908" t="s">
        <v>806</v>
      </c>
      <c r="C4908" t="s">
        <v>6616</v>
      </c>
      <c r="J4908" t="s">
        <v>1457</v>
      </c>
      <c r="K4908">
        <v>0</v>
      </c>
      <c r="N4908" t="b">
        <v>0</v>
      </c>
      <c r="O4908" t="b">
        <v>1</v>
      </c>
      <c r="P4908" t="b">
        <v>0</v>
      </c>
      <c r="Q4908">
        <v>1</v>
      </c>
      <c r="R4908">
        <v>2</v>
      </c>
      <c r="S4908">
        <v>1</v>
      </c>
      <c r="T4908">
        <v>3</v>
      </c>
      <c r="U4908" t="b">
        <v>1</v>
      </c>
      <c r="V4908" t="s">
        <v>1113</v>
      </c>
      <c r="W4908" t="s">
        <v>6551</v>
      </c>
      <c r="X4908" t="s">
        <v>14454</v>
      </c>
      <c r="Y4908">
        <v>15</v>
      </c>
      <c r="Z4908">
        <v>15</v>
      </c>
      <c r="AA4908">
        <v>9</v>
      </c>
      <c r="AB4908">
        <v>9</v>
      </c>
      <c r="AC4908">
        <v>48</v>
      </c>
    </row>
    <row r="4909" spans="1:29">
      <c r="A4909">
        <v>5443</v>
      </c>
      <c r="B4909" t="s">
        <v>806</v>
      </c>
      <c r="C4909" t="s">
        <v>6617</v>
      </c>
      <c r="J4909" t="s">
        <v>1457</v>
      </c>
      <c r="K4909">
        <v>0</v>
      </c>
      <c r="N4909" t="b">
        <v>0</v>
      </c>
      <c r="O4909" t="b">
        <v>1</v>
      </c>
      <c r="P4909" t="b">
        <v>0</v>
      </c>
      <c r="Q4909">
        <v>1</v>
      </c>
      <c r="R4909">
        <v>2</v>
      </c>
      <c r="S4909">
        <v>1</v>
      </c>
      <c r="T4909">
        <v>3</v>
      </c>
      <c r="U4909" t="b">
        <v>1</v>
      </c>
      <c r="V4909" t="s">
        <v>1113</v>
      </c>
      <c r="W4909" t="s">
        <v>6551</v>
      </c>
      <c r="X4909" t="s">
        <v>14684</v>
      </c>
      <c r="Y4909">
        <v>15</v>
      </c>
      <c r="Z4909">
        <v>15</v>
      </c>
      <c r="AA4909">
        <v>10</v>
      </c>
      <c r="AB4909">
        <v>10</v>
      </c>
      <c r="AC4909">
        <v>48</v>
      </c>
    </row>
    <row r="4910" spans="1:29">
      <c r="A4910">
        <v>5444</v>
      </c>
      <c r="B4910" t="s">
        <v>806</v>
      </c>
      <c r="C4910" t="s">
        <v>6618</v>
      </c>
      <c r="J4910" t="s">
        <v>1457</v>
      </c>
      <c r="K4910">
        <v>0</v>
      </c>
      <c r="N4910" t="b">
        <v>0</v>
      </c>
      <c r="O4910" t="b">
        <v>1</v>
      </c>
      <c r="P4910" t="b">
        <v>0</v>
      </c>
      <c r="Q4910">
        <v>1</v>
      </c>
      <c r="R4910">
        <v>2</v>
      </c>
      <c r="S4910">
        <v>1</v>
      </c>
      <c r="T4910">
        <v>3</v>
      </c>
      <c r="U4910" t="b">
        <v>1</v>
      </c>
      <c r="V4910" t="s">
        <v>1113</v>
      </c>
      <c r="W4910" t="s">
        <v>6551</v>
      </c>
      <c r="X4910" t="s">
        <v>14681</v>
      </c>
      <c r="Y4910">
        <v>16</v>
      </c>
      <c r="Z4910">
        <v>16</v>
      </c>
      <c r="AA4910">
        <v>9</v>
      </c>
      <c r="AB4910">
        <v>9</v>
      </c>
      <c r="AC4910">
        <v>48</v>
      </c>
    </row>
    <row r="4911" spans="1:29">
      <c r="A4911">
        <v>5445</v>
      </c>
      <c r="B4911" t="s">
        <v>806</v>
      </c>
      <c r="C4911" t="s">
        <v>6619</v>
      </c>
      <c r="J4911" t="s">
        <v>1457</v>
      </c>
      <c r="K4911">
        <v>0</v>
      </c>
      <c r="N4911" t="b">
        <v>0</v>
      </c>
      <c r="O4911" t="b">
        <v>1</v>
      </c>
      <c r="P4911" t="b">
        <v>0</v>
      </c>
      <c r="Q4911">
        <v>1</v>
      </c>
      <c r="R4911">
        <v>2</v>
      </c>
      <c r="S4911">
        <v>1</v>
      </c>
      <c r="T4911">
        <v>3</v>
      </c>
      <c r="U4911" t="b">
        <v>1</v>
      </c>
      <c r="V4911" t="s">
        <v>1113</v>
      </c>
      <c r="W4911" t="s">
        <v>6551</v>
      </c>
      <c r="X4911" t="s">
        <v>14685</v>
      </c>
      <c r="Y4911">
        <v>16</v>
      </c>
      <c r="Z4911">
        <v>16</v>
      </c>
      <c r="AA4911">
        <v>10</v>
      </c>
      <c r="AB4911">
        <v>10</v>
      </c>
      <c r="AC4911">
        <v>48</v>
      </c>
    </row>
    <row r="4912" spans="1:29">
      <c r="A4912">
        <v>5446</v>
      </c>
      <c r="B4912" t="s">
        <v>806</v>
      </c>
      <c r="C4912" t="s">
        <v>6620</v>
      </c>
      <c r="J4912" t="s">
        <v>1457</v>
      </c>
      <c r="K4912">
        <v>0</v>
      </c>
      <c r="N4912" t="b">
        <v>0</v>
      </c>
      <c r="O4912" t="b">
        <v>1</v>
      </c>
      <c r="P4912" t="b">
        <v>0</v>
      </c>
      <c r="Q4912">
        <v>1</v>
      </c>
      <c r="R4912">
        <v>2</v>
      </c>
      <c r="S4912">
        <v>1</v>
      </c>
      <c r="T4912">
        <v>3</v>
      </c>
      <c r="U4912" t="b">
        <v>1</v>
      </c>
      <c r="V4912" t="s">
        <v>1113</v>
      </c>
      <c r="W4912" t="s">
        <v>6551</v>
      </c>
      <c r="X4912" t="s">
        <v>14458</v>
      </c>
      <c r="Y4912">
        <v>17</v>
      </c>
      <c r="Z4912">
        <v>17</v>
      </c>
      <c r="AA4912">
        <v>9</v>
      </c>
      <c r="AB4912">
        <v>9</v>
      </c>
      <c r="AC4912">
        <v>48</v>
      </c>
    </row>
    <row r="4913" spans="1:29">
      <c r="A4913">
        <v>5447</v>
      </c>
      <c r="B4913" t="s">
        <v>806</v>
      </c>
      <c r="C4913" t="s">
        <v>6621</v>
      </c>
      <c r="J4913" t="s">
        <v>1457</v>
      </c>
      <c r="K4913">
        <v>0</v>
      </c>
      <c r="N4913" t="b">
        <v>0</v>
      </c>
      <c r="O4913" t="b">
        <v>1</v>
      </c>
      <c r="P4913" t="b">
        <v>0</v>
      </c>
      <c r="Q4913">
        <v>1</v>
      </c>
      <c r="R4913">
        <v>2</v>
      </c>
      <c r="S4913">
        <v>1</v>
      </c>
      <c r="T4913">
        <v>3</v>
      </c>
      <c r="U4913" t="b">
        <v>1</v>
      </c>
      <c r="V4913" t="s">
        <v>1113</v>
      </c>
      <c r="W4913" t="s">
        <v>6551</v>
      </c>
      <c r="X4913" t="s">
        <v>14686</v>
      </c>
      <c r="Y4913">
        <v>17</v>
      </c>
      <c r="Z4913">
        <v>17</v>
      </c>
      <c r="AA4913">
        <v>10</v>
      </c>
      <c r="AB4913">
        <v>10</v>
      </c>
      <c r="AC4913">
        <v>48</v>
      </c>
    </row>
    <row r="4914" spans="1:29">
      <c r="A4914">
        <v>5448</v>
      </c>
      <c r="B4914" t="s">
        <v>806</v>
      </c>
      <c r="C4914" t="s">
        <v>6622</v>
      </c>
      <c r="J4914" t="s">
        <v>1457</v>
      </c>
      <c r="K4914">
        <v>0</v>
      </c>
      <c r="N4914" t="b">
        <v>0</v>
      </c>
      <c r="O4914" t="b">
        <v>1</v>
      </c>
      <c r="P4914" t="b">
        <v>0</v>
      </c>
      <c r="Q4914">
        <v>1</v>
      </c>
      <c r="R4914">
        <v>2</v>
      </c>
      <c r="S4914">
        <v>1</v>
      </c>
      <c r="T4914">
        <v>3</v>
      </c>
      <c r="U4914" t="b">
        <v>1</v>
      </c>
      <c r="V4914" t="s">
        <v>1113</v>
      </c>
      <c r="W4914" t="s">
        <v>6551</v>
      </c>
      <c r="X4914" t="s">
        <v>14682</v>
      </c>
      <c r="Y4914">
        <v>18</v>
      </c>
      <c r="Z4914">
        <v>18</v>
      </c>
      <c r="AA4914">
        <v>9</v>
      </c>
      <c r="AB4914">
        <v>9</v>
      </c>
      <c r="AC4914">
        <v>48</v>
      </c>
    </row>
    <row r="4915" spans="1:29">
      <c r="A4915">
        <v>5449</v>
      </c>
      <c r="B4915" t="s">
        <v>806</v>
      </c>
      <c r="C4915" t="s">
        <v>6623</v>
      </c>
      <c r="J4915" t="s">
        <v>1457</v>
      </c>
      <c r="K4915">
        <v>0</v>
      </c>
      <c r="N4915" t="b">
        <v>0</v>
      </c>
      <c r="O4915" t="b">
        <v>1</v>
      </c>
      <c r="P4915" t="b">
        <v>0</v>
      </c>
      <c r="Q4915">
        <v>1</v>
      </c>
      <c r="R4915">
        <v>2</v>
      </c>
      <c r="S4915">
        <v>1</v>
      </c>
      <c r="T4915">
        <v>3</v>
      </c>
      <c r="U4915" t="b">
        <v>1</v>
      </c>
      <c r="V4915" t="s">
        <v>1113</v>
      </c>
      <c r="W4915" t="s">
        <v>6551</v>
      </c>
      <c r="X4915" t="s">
        <v>14687</v>
      </c>
      <c r="Y4915">
        <v>18</v>
      </c>
      <c r="Z4915">
        <v>18</v>
      </c>
      <c r="AA4915">
        <v>10</v>
      </c>
      <c r="AB4915">
        <v>10</v>
      </c>
      <c r="AC4915">
        <v>48</v>
      </c>
    </row>
    <row r="4916" spans="1:29">
      <c r="A4916">
        <v>5450</v>
      </c>
      <c r="B4916" t="s">
        <v>806</v>
      </c>
      <c r="C4916" t="s">
        <v>6624</v>
      </c>
      <c r="J4916" t="s">
        <v>1457</v>
      </c>
      <c r="K4916">
        <v>0</v>
      </c>
      <c r="N4916" t="b">
        <v>0</v>
      </c>
      <c r="O4916" t="b">
        <v>1</v>
      </c>
      <c r="P4916" t="b">
        <v>0</v>
      </c>
      <c r="Q4916">
        <v>1</v>
      </c>
      <c r="R4916">
        <v>2</v>
      </c>
      <c r="S4916">
        <v>1</v>
      </c>
      <c r="T4916">
        <v>3</v>
      </c>
      <c r="U4916" t="b">
        <v>1</v>
      </c>
      <c r="V4916" t="s">
        <v>1113</v>
      </c>
      <c r="W4916" t="s">
        <v>6551</v>
      </c>
      <c r="X4916" t="s">
        <v>14683</v>
      </c>
      <c r="Y4916">
        <v>19</v>
      </c>
      <c r="Z4916">
        <v>19</v>
      </c>
      <c r="AA4916">
        <v>9</v>
      </c>
      <c r="AB4916">
        <v>9</v>
      </c>
      <c r="AC4916">
        <v>48</v>
      </c>
    </row>
    <row r="4917" spans="1:29">
      <c r="A4917">
        <v>5451</v>
      </c>
      <c r="B4917" t="s">
        <v>806</v>
      </c>
      <c r="C4917" t="s">
        <v>6625</v>
      </c>
      <c r="J4917" t="s">
        <v>1457</v>
      </c>
      <c r="K4917">
        <v>0</v>
      </c>
      <c r="N4917" t="b">
        <v>0</v>
      </c>
      <c r="O4917" t="b">
        <v>1</v>
      </c>
      <c r="P4917" t="b">
        <v>0</v>
      </c>
      <c r="Q4917">
        <v>1</v>
      </c>
      <c r="R4917">
        <v>2</v>
      </c>
      <c r="S4917">
        <v>1</v>
      </c>
      <c r="T4917">
        <v>3</v>
      </c>
      <c r="U4917" t="b">
        <v>1</v>
      </c>
      <c r="V4917" t="s">
        <v>1113</v>
      </c>
      <c r="W4917" t="s">
        <v>6551</v>
      </c>
      <c r="X4917" t="s">
        <v>14688</v>
      </c>
      <c r="Y4917">
        <v>19</v>
      </c>
      <c r="Z4917">
        <v>19</v>
      </c>
      <c r="AA4917">
        <v>10</v>
      </c>
      <c r="AB4917">
        <v>10</v>
      </c>
      <c r="AC4917">
        <v>48</v>
      </c>
    </row>
    <row r="4918" spans="1:29">
      <c r="A4918">
        <v>5452</v>
      </c>
      <c r="B4918" t="s">
        <v>806</v>
      </c>
      <c r="C4918" t="s">
        <v>6626</v>
      </c>
      <c r="J4918" t="s">
        <v>1457</v>
      </c>
      <c r="K4918">
        <v>0</v>
      </c>
      <c r="N4918" t="b">
        <v>0</v>
      </c>
      <c r="O4918" t="b">
        <v>1</v>
      </c>
      <c r="P4918" t="b">
        <v>0</v>
      </c>
      <c r="Q4918">
        <v>1</v>
      </c>
      <c r="R4918">
        <v>2</v>
      </c>
      <c r="S4918">
        <v>1</v>
      </c>
      <c r="T4918">
        <v>3</v>
      </c>
      <c r="U4918" t="b">
        <v>1</v>
      </c>
      <c r="V4918" t="s">
        <v>1113</v>
      </c>
      <c r="W4918" t="s">
        <v>6551</v>
      </c>
      <c r="X4918" t="s">
        <v>14582</v>
      </c>
      <c r="Y4918">
        <v>20</v>
      </c>
      <c r="Z4918">
        <v>20</v>
      </c>
      <c r="AA4918">
        <v>9</v>
      </c>
      <c r="AB4918">
        <v>9</v>
      </c>
      <c r="AC4918">
        <v>48</v>
      </c>
    </row>
    <row r="4919" spans="1:29">
      <c r="A4919">
        <v>5453</v>
      </c>
      <c r="B4919" t="s">
        <v>806</v>
      </c>
      <c r="C4919" t="s">
        <v>6627</v>
      </c>
      <c r="J4919" t="s">
        <v>1457</v>
      </c>
      <c r="K4919">
        <v>0</v>
      </c>
      <c r="N4919" t="b">
        <v>0</v>
      </c>
      <c r="O4919" t="b">
        <v>1</v>
      </c>
      <c r="P4919" t="b">
        <v>0</v>
      </c>
      <c r="Q4919">
        <v>1</v>
      </c>
      <c r="R4919">
        <v>2</v>
      </c>
      <c r="S4919">
        <v>1</v>
      </c>
      <c r="T4919">
        <v>3</v>
      </c>
      <c r="U4919" t="b">
        <v>1</v>
      </c>
      <c r="V4919" t="s">
        <v>1113</v>
      </c>
      <c r="W4919" t="s">
        <v>6551</v>
      </c>
      <c r="X4919" t="s">
        <v>14592</v>
      </c>
      <c r="Y4919">
        <v>20</v>
      </c>
      <c r="Z4919">
        <v>20</v>
      </c>
      <c r="AA4919">
        <v>10</v>
      </c>
      <c r="AB4919">
        <v>10</v>
      </c>
      <c r="AC4919">
        <v>48</v>
      </c>
    </row>
    <row r="4920" spans="1:29">
      <c r="A4920">
        <v>5454</v>
      </c>
      <c r="B4920" t="s">
        <v>806</v>
      </c>
      <c r="C4920" t="s">
        <v>6628</v>
      </c>
      <c r="J4920" t="s">
        <v>1457</v>
      </c>
      <c r="K4920">
        <v>0</v>
      </c>
      <c r="N4920" t="b">
        <v>0</v>
      </c>
      <c r="O4920" t="b">
        <v>1</v>
      </c>
      <c r="P4920" t="b">
        <v>0</v>
      </c>
      <c r="Q4920">
        <v>1</v>
      </c>
      <c r="R4920">
        <v>2</v>
      </c>
      <c r="S4920">
        <v>1</v>
      </c>
      <c r="T4920">
        <v>3</v>
      </c>
      <c r="U4920" t="b">
        <v>1</v>
      </c>
      <c r="V4920" t="s">
        <v>1113</v>
      </c>
      <c r="W4920" t="s">
        <v>6551</v>
      </c>
      <c r="X4920" t="s">
        <v>14583</v>
      </c>
      <c r="Y4920">
        <v>21</v>
      </c>
      <c r="Z4920">
        <v>21</v>
      </c>
      <c r="AA4920">
        <v>9</v>
      </c>
      <c r="AB4920">
        <v>9</v>
      </c>
      <c r="AC4920">
        <v>48</v>
      </c>
    </row>
    <row r="4921" spans="1:29">
      <c r="A4921">
        <v>5455</v>
      </c>
      <c r="B4921" t="s">
        <v>806</v>
      </c>
      <c r="C4921" t="s">
        <v>6629</v>
      </c>
      <c r="J4921" t="s">
        <v>1457</v>
      </c>
      <c r="K4921">
        <v>0</v>
      </c>
      <c r="N4921" t="b">
        <v>0</v>
      </c>
      <c r="O4921" t="b">
        <v>1</v>
      </c>
      <c r="P4921" t="b">
        <v>0</v>
      </c>
      <c r="Q4921">
        <v>1</v>
      </c>
      <c r="R4921">
        <v>2</v>
      </c>
      <c r="S4921">
        <v>1</v>
      </c>
      <c r="T4921">
        <v>3</v>
      </c>
      <c r="U4921" t="b">
        <v>1</v>
      </c>
      <c r="V4921" t="s">
        <v>1113</v>
      </c>
      <c r="W4921" t="s">
        <v>6551</v>
      </c>
      <c r="X4921" t="s">
        <v>14593</v>
      </c>
      <c r="Y4921">
        <v>21</v>
      </c>
      <c r="Z4921">
        <v>21</v>
      </c>
      <c r="AA4921">
        <v>10</v>
      </c>
      <c r="AB4921">
        <v>10</v>
      </c>
      <c r="AC4921">
        <v>48</v>
      </c>
    </row>
    <row r="4922" spans="1:29">
      <c r="A4922">
        <v>5456</v>
      </c>
      <c r="B4922" t="s">
        <v>806</v>
      </c>
      <c r="C4922" t="s">
        <v>6630</v>
      </c>
      <c r="J4922" t="s">
        <v>1457</v>
      </c>
      <c r="K4922">
        <v>0</v>
      </c>
      <c r="N4922" t="b">
        <v>0</v>
      </c>
      <c r="O4922" t="b">
        <v>1</v>
      </c>
      <c r="P4922" t="b">
        <v>0</v>
      </c>
      <c r="Q4922">
        <v>1</v>
      </c>
      <c r="R4922">
        <v>2</v>
      </c>
      <c r="S4922">
        <v>1</v>
      </c>
      <c r="T4922">
        <v>3</v>
      </c>
      <c r="U4922" t="b">
        <v>1</v>
      </c>
      <c r="V4922" t="s">
        <v>1113</v>
      </c>
      <c r="W4922" t="s">
        <v>6551</v>
      </c>
      <c r="X4922" t="s">
        <v>14584</v>
      </c>
      <c r="Y4922">
        <v>22</v>
      </c>
      <c r="Z4922">
        <v>22</v>
      </c>
      <c r="AA4922">
        <v>9</v>
      </c>
      <c r="AB4922">
        <v>9</v>
      </c>
      <c r="AC4922">
        <v>48</v>
      </c>
    </row>
    <row r="4923" spans="1:29">
      <c r="A4923">
        <v>5457</v>
      </c>
      <c r="B4923" t="s">
        <v>806</v>
      </c>
      <c r="C4923" t="s">
        <v>6631</v>
      </c>
      <c r="J4923" t="s">
        <v>1457</v>
      </c>
      <c r="K4923">
        <v>0</v>
      </c>
      <c r="N4923" t="b">
        <v>0</v>
      </c>
      <c r="O4923" t="b">
        <v>1</v>
      </c>
      <c r="P4923" t="b">
        <v>0</v>
      </c>
      <c r="Q4923">
        <v>1</v>
      </c>
      <c r="R4923">
        <v>2</v>
      </c>
      <c r="S4923">
        <v>1</v>
      </c>
      <c r="T4923">
        <v>3</v>
      </c>
      <c r="U4923" t="b">
        <v>1</v>
      </c>
      <c r="V4923" t="s">
        <v>1113</v>
      </c>
      <c r="W4923" t="s">
        <v>6551</v>
      </c>
      <c r="X4923" t="s">
        <v>14594</v>
      </c>
      <c r="Y4923">
        <v>22</v>
      </c>
      <c r="Z4923">
        <v>22</v>
      </c>
      <c r="AA4923">
        <v>10</v>
      </c>
      <c r="AB4923">
        <v>10</v>
      </c>
      <c r="AC4923">
        <v>48</v>
      </c>
    </row>
    <row r="4924" spans="1:29">
      <c r="A4924">
        <v>5458</v>
      </c>
      <c r="B4924" t="s">
        <v>806</v>
      </c>
      <c r="C4924" t="s">
        <v>6632</v>
      </c>
      <c r="J4924" t="s">
        <v>1457</v>
      </c>
      <c r="K4924">
        <v>0</v>
      </c>
      <c r="N4924" t="b">
        <v>0</v>
      </c>
      <c r="O4924" t="b">
        <v>1</v>
      </c>
      <c r="P4924" t="b">
        <v>0</v>
      </c>
      <c r="Q4924">
        <v>1</v>
      </c>
      <c r="R4924">
        <v>2</v>
      </c>
      <c r="S4924">
        <v>1</v>
      </c>
      <c r="T4924">
        <v>3</v>
      </c>
      <c r="U4924" t="b">
        <v>1</v>
      </c>
      <c r="V4924" t="s">
        <v>1113</v>
      </c>
      <c r="W4924" t="s">
        <v>6551</v>
      </c>
      <c r="X4924" t="s">
        <v>14585</v>
      </c>
      <c r="Y4924">
        <v>23</v>
      </c>
      <c r="Z4924">
        <v>23</v>
      </c>
      <c r="AA4924">
        <v>9</v>
      </c>
      <c r="AB4924">
        <v>9</v>
      </c>
      <c r="AC4924">
        <v>48</v>
      </c>
    </row>
    <row r="4925" spans="1:29">
      <c r="A4925">
        <v>5459</v>
      </c>
      <c r="B4925" t="s">
        <v>806</v>
      </c>
      <c r="C4925" t="s">
        <v>6633</v>
      </c>
      <c r="J4925" t="s">
        <v>1457</v>
      </c>
      <c r="K4925">
        <v>0</v>
      </c>
      <c r="N4925" t="b">
        <v>0</v>
      </c>
      <c r="O4925" t="b">
        <v>1</v>
      </c>
      <c r="P4925" t="b">
        <v>0</v>
      </c>
      <c r="Q4925">
        <v>1</v>
      </c>
      <c r="R4925">
        <v>2</v>
      </c>
      <c r="S4925">
        <v>1</v>
      </c>
      <c r="T4925">
        <v>3</v>
      </c>
      <c r="U4925" t="b">
        <v>1</v>
      </c>
      <c r="V4925" t="s">
        <v>1113</v>
      </c>
      <c r="W4925" t="s">
        <v>6551</v>
      </c>
      <c r="X4925" t="s">
        <v>14595</v>
      </c>
      <c r="Y4925">
        <v>23</v>
      </c>
      <c r="Z4925">
        <v>23</v>
      </c>
      <c r="AA4925">
        <v>10</v>
      </c>
      <c r="AB4925">
        <v>10</v>
      </c>
      <c r="AC4925">
        <v>48</v>
      </c>
    </row>
    <row r="4926" spans="1:29">
      <c r="A4926">
        <v>5460</v>
      </c>
      <c r="B4926" t="s">
        <v>806</v>
      </c>
      <c r="C4926" t="s">
        <v>6634</v>
      </c>
      <c r="J4926" t="s">
        <v>1457</v>
      </c>
      <c r="K4926">
        <v>0</v>
      </c>
      <c r="N4926" t="b">
        <v>0</v>
      </c>
      <c r="O4926" t="b">
        <v>1</v>
      </c>
      <c r="P4926" t="b">
        <v>0</v>
      </c>
      <c r="Q4926">
        <v>1</v>
      </c>
      <c r="R4926">
        <v>2</v>
      </c>
      <c r="S4926">
        <v>1</v>
      </c>
      <c r="T4926">
        <v>3</v>
      </c>
      <c r="U4926" t="b">
        <v>1</v>
      </c>
      <c r="V4926" t="s">
        <v>1113</v>
      </c>
      <c r="W4926" t="s">
        <v>6551</v>
      </c>
      <c r="X4926" t="s">
        <v>14586</v>
      </c>
      <c r="Y4926">
        <v>24</v>
      </c>
      <c r="Z4926">
        <v>24</v>
      </c>
      <c r="AA4926">
        <v>9</v>
      </c>
      <c r="AB4926">
        <v>9</v>
      </c>
      <c r="AC4926">
        <v>48</v>
      </c>
    </row>
    <row r="4927" spans="1:29">
      <c r="A4927">
        <v>5461</v>
      </c>
      <c r="B4927" t="s">
        <v>806</v>
      </c>
      <c r="C4927" t="s">
        <v>6635</v>
      </c>
      <c r="J4927" t="s">
        <v>1457</v>
      </c>
      <c r="K4927">
        <v>0</v>
      </c>
      <c r="N4927" t="b">
        <v>0</v>
      </c>
      <c r="O4927" t="b">
        <v>1</v>
      </c>
      <c r="P4927" t="b">
        <v>0</v>
      </c>
      <c r="Q4927">
        <v>1</v>
      </c>
      <c r="R4927">
        <v>2</v>
      </c>
      <c r="S4927">
        <v>1</v>
      </c>
      <c r="T4927">
        <v>3</v>
      </c>
      <c r="U4927" t="b">
        <v>1</v>
      </c>
      <c r="V4927" t="s">
        <v>1113</v>
      </c>
      <c r="W4927" t="s">
        <v>6551</v>
      </c>
      <c r="X4927" t="s">
        <v>14596</v>
      </c>
      <c r="Y4927">
        <v>24</v>
      </c>
      <c r="Z4927">
        <v>24</v>
      </c>
      <c r="AA4927">
        <v>10</v>
      </c>
      <c r="AB4927">
        <v>10</v>
      </c>
      <c r="AC4927">
        <v>48</v>
      </c>
    </row>
    <row r="4928" spans="1:29">
      <c r="A4928">
        <v>5462</v>
      </c>
      <c r="B4928" t="s">
        <v>806</v>
      </c>
      <c r="C4928" t="s">
        <v>6636</v>
      </c>
      <c r="J4928" t="s">
        <v>1457</v>
      </c>
      <c r="K4928">
        <v>0</v>
      </c>
      <c r="N4928" t="b">
        <v>0</v>
      </c>
      <c r="O4928" t="b">
        <v>1</v>
      </c>
      <c r="P4928" t="b">
        <v>0</v>
      </c>
      <c r="Q4928">
        <v>1</v>
      </c>
      <c r="R4928">
        <v>2</v>
      </c>
      <c r="S4928">
        <v>1</v>
      </c>
      <c r="T4928">
        <v>3</v>
      </c>
      <c r="U4928" t="b">
        <v>1</v>
      </c>
      <c r="V4928" t="s">
        <v>1113</v>
      </c>
      <c r="W4928" t="s">
        <v>6551</v>
      </c>
      <c r="X4928" t="s">
        <v>14466</v>
      </c>
      <c r="Y4928">
        <v>25</v>
      </c>
      <c r="Z4928">
        <v>25</v>
      </c>
      <c r="AA4928">
        <v>9</v>
      </c>
      <c r="AB4928">
        <v>9</v>
      </c>
      <c r="AC4928">
        <v>48</v>
      </c>
    </row>
    <row r="4929" spans="1:29">
      <c r="A4929">
        <v>5463</v>
      </c>
      <c r="B4929" t="s">
        <v>806</v>
      </c>
      <c r="C4929" t="s">
        <v>6637</v>
      </c>
      <c r="J4929" t="s">
        <v>1457</v>
      </c>
      <c r="K4929">
        <v>0</v>
      </c>
      <c r="N4929" t="b">
        <v>0</v>
      </c>
      <c r="O4929" t="b">
        <v>1</v>
      </c>
      <c r="P4929" t="b">
        <v>0</v>
      </c>
      <c r="Q4929">
        <v>1</v>
      </c>
      <c r="R4929">
        <v>2</v>
      </c>
      <c r="S4929">
        <v>1</v>
      </c>
      <c r="T4929">
        <v>3</v>
      </c>
      <c r="U4929" t="b">
        <v>1</v>
      </c>
      <c r="V4929" t="s">
        <v>1113</v>
      </c>
      <c r="W4929" t="s">
        <v>6551</v>
      </c>
      <c r="X4929" t="s">
        <v>14597</v>
      </c>
      <c r="Y4929">
        <v>25</v>
      </c>
      <c r="Z4929">
        <v>25</v>
      </c>
      <c r="AA4929">
        <v>10</v>
      </c>
      <c r="AB4929">
        <v>10</v>
      </c>
      <c r="AC4929">
        <v>48</v>
      </c>
    </row>
    <row r="4930" spans="1:29">
      <c r="A4930">
        <v>5464</v>
      </c>
      <c r="B4930" t="s">
        <v>806</v>
      </c>
      <c r="C4930" t="s">
        <v>6638</v>
      </c>
      <c r="J4930" t="s">
        <v>1457</v>
      </c>
      <c r="K4930">
        <v>0</v>
      </c>
      <c r="N4930" t="b">
        <v>0</v>
      </c>
      <c r="O4930" t="b">
        <v>1</v>
      </c>
      <c r="P4930" t="b">
        <v>0</v>
      </c>
      <c r="Q4930">
        <v>1</v>
      </c>
      <c r="R4930">
        <v>2</v>
      </c>
      <c r="S4930">
        <v>1</v>
      </c>
      <c r="T4930">
        <v>3</v>
      </c>
      <c r="U4930" t="b">
        <v>1</v>
      </c>
      <c r="V4930" t="s">
        <v>1113</v>
      </c>
      <c r="W4930" t="s">
        <v>6551</v>
      </c>
      <c r="X4930" t="s">
        <v>14587</v>
      </c>
      <c r="Y4930">
        <v>26</v>
      </c>
      <c r="Z4930">
        <v>26</v>
      </c>
      <c r="AA4930">
        <v>9</v>
      </c>
      <c r="AB4930">
        <v>9</v>
      </c>
      <c r="AC4930">
        <v>48</v>
      </c>
    </row>
    <row r="4931" spans="1:29">
      <c r="A4931">
        <v>5465</v>
      </c>
      <c r="B4931" t="s">
        <v>806</v>
      </c>
      <c r="C4931" t="s">
        <v>6639</v>
      </c>
      <c r="J4931" t="s">
        <v>1457</v>
      </c>
      <c r="K4931">
        <v>0</v>
      </c>
      <c r="N4931" t="b">
        <v>0</v>
      </c>
      <c r="O4931" t="b">
        <v>1</v>
      </c>
      <c r="P4931" t="b">
        <v>0</v>
      </c>
      <c r="Q4931">
        <v>1</v>
      </c>
      <c r="R4931">
        <v>2</v>
      </c>
      <c r="S4931">
        <v>1</v>
      </c>
      <c r="T4931">
        <v>3</v>
      </c>
      <c r="U4931" t="b">
        <v>1</v>
      </c>
      <c r="V4931" t="s">
        <v>1113</v>
      </c>
      <c r="W4931" t="s">
        <v>6551</v>
      </c>
      <c r="X4931" t="s">
        <v>14598</v>
      </c>
      <c r="Y4931">
        <v>26</v>
      </c>
      <c r="Z4931">
        <v>26</v>
      </c>
      <c r="AA4931">
        <v>10</v>
      </c>
      <c r="AB4931">
        <v>10</v>
      </c>
      <c r="AC4931">
        <v>48</v>
      </c>
    </row>
    <row r="4932" spans="1:29">
      <c r="A4932">
        <v>5466</v>
      </c>
      <c r="B4932" t="s">
        <v>806</v>
      </c>
      <c r="C4932" t="s">
        <v>6640</v>
      </c>
      <c r="J4932" t="s">
        <v>1457</v>
      </c>
      <c r="K4932">
        <v>0</v>
      </c>
      <c r="N4932" t="b">
        <v>0</v>
      </c>
      <c r="O4932" t="b">
        <v>1</v>
      </c>
      <c r="P4932" t="b">
        <v>0</v>
      </c>
      <c r="Q4932">
        <v>1</v>
      </c>
      <c r="R4932">
        <v>2</v>
      </c>
      <c r="S4932">
        <v>1</v>
      </c>
      <c r="T4932">
        <v>3</v>
      </c>
      <c r="U4932" t="b">
        <v>1</v>
      </c>
      <c r="V4932" t="s">
        <v>1113</v>
      </c>
      <c r="W4932" t="s">
        <v>6551</v>
      </c>
      <c r="X4932" t="s">
        <v>14588</v>
      </c>
      <c r="Y4932">
        <v>27</v>
      </c>
      <c r="Z4932">
        <v>27</v>
      </c>
      <c r="AA4932">
        <v>9</v>
      </c>
      <c r="AB4932">
        <v>9</v>
      </c>
      <c r="AC4932">
        <v>48</v>
      </c>
    </row>
    <row r="4933" spans="1:29">
      <c r="A4933">
        <v>5467</v>
      </c>
      <c r="B4933" t="s">
        <v>806</v>
      </c>
      <c r="C4933" t="s">
        <v>6641</v>
      </c>
      <c r="J4933" t="s">
        <v>1457</v>
      </c>
      <c r="K4933">
        <v>0</v>
      </c>
      <c r="N4933" t="b">
        <v>0</v>
      </c>
      <c r="O4933" t="b">
        <v>1</v>
      </c>
      <c r="P4933" t="b">
        <v>0</v>
      </c>
      <c r="Q4933">
        <v>1</v>
      </c>
      <c r="R4933">
        <v>2</v>
      </c>
      <c r="S4933">
        <v>1</v>
      </c>
      <c r="T4933">
        <v>3</v>
      </c>
      <c r="U4933" t="b">
        <v>1</v>
      </c>
      <c r="V4933" t="s">
        <v>1113</v>
      </c>
      <c r="W4933" t="s">
        <v>6551</v>
      </c>
      <c r="X4933" t="s">
        <v>14599</v>
      </c>
      <c r="Y4933">
        <v>27</v>
      </c>
      <c r="Z4933">
        <v>27</v>
      </c>
      <c r="AA4933">
        <v>10</v>
      </c>
      <c r="AB4933">
        <v>10</v>
      </c>
      <c r="AC4933">
        <v>48</v>
      </c>
    </row>
    <row r="4934" spans="1:29">
      <c r="A4934">
        <v>5468</v>
      </c>
      <c r="B4934" t="s">
        <v>806</v>
      </c>
      <c r="C4934" t="s">
        <v>6642</v>
      </c>
      <c r="J4934" t="s">
        <v>1457</v>
      </c>
      <c r="K4934">
        <v>0</v>
      </c>
      <c r="N4934" t="b">
        <v>0</v>
      </c>
      <c r="O4934" t="b">
        <v>1</v>
      </c>
      <c r="P4934" t="b">
        <v>0</v>
      </c>
      <c r="Q4934">
        <v>1</v>
      </c>
      <c r="R4934">
        <v>2</v>
      </c>
      <c r="S4934">
        <v>1</v>
      </c>
      <c r="T4934">
        <v>3</v>
      </c>
      <c r="U4934" t="b">
        <v>1</v>
      </c>
      <c r="V4934" t="s">
        <v>1113</v>
      </c>
      <c r="W4934" t="s">
        <v>6551</v>
      </c>
      <c r="X4934" t="s">
        <v>14589</v>
      </c>
      <c r="Y4934">
        <v>28</v>
      </c>
      <c r="Z4934">
        <v>28</v>
      </c>
      <c r="AA4934">
        <v>9</v>
      </c>
      <c r="AB4934">
        <v>9</v>
      </c>
      <c r="AC4934">
        <v>48</v>
      </c>
    </row>
    <row r="4935" spans="1:29">
      <c r="A4935">
        <v>5469</v>
      </c>
      <c r="B4935" t="s">
        <v>806</v>
      </c>
      <c r="C4935" t="s">
        <v>6643</v>
      </c>
      <c r="J4935" t="s">
        <v>1457</v>
      </c>
      <c r="K4935">
        <v>0</v>
      </c>
      <c r="N4935" t="b">
        <v>0</v>
      </c>
      <c r="O4935" t="b">
        <v>1</v>
      </c>
      <c r="P4935" t="b">
        <v>0</v>
      </c>
      <c r="Q4935">
        <v>1</v>
      </c>
      <c r="R4935">
        <v>2</v>
      </c>
      <c r="S4935">
        <v>1</v>
      </c>
      <c r="T4935">
        <v>3</v>
      </c>
      <c r="U4935" t="b">
        <v>1</v>
      </c>
      <c r="V4935" t="s">
        <v>1113</v>
      </c>
      <c r="W4935" t="s">
        <v>6551</v>
      </c>
      <c r="X4935" t="s">
        <v>14600</v>
      </c>
      <c r="Y4935">
        <v>28</v>
      </c>
      <c r="Z4935">
        <v>28</v>
      </c>
      <c r="AA4935">
        <v>10</v>
      </c>
      <c r="AB4935">
        <v>10</v>
      </c>
      <c r="AC4935">
        <v>48</v>
      </c>
    </row>
    <row r="4936" spans="1:29">
      <c r="A4936">
        <v>5470</v>
      </c>
      <c r="B4936" t="s">
        <v>806</v>
      </c>
      <c r="C4936" t="s">
        <v>6644</v>
      </c>
      <c r="J4936" t="s">
        <v>1457</v>
      </c>
      <c r="K4936">
        <v>0</v>
      </c>
      <c r="N4936" t="b">
        <v>0</v>
      </c>
      <c r="O4936" t="b">
        <v>1</v>
      </c>
      <c r="P4936" t="b">
        <v>0</v>
      </c>
      <c r="Q4936">
        <v>1</v>
      </c>
      <c r="R4936">
        <v>2</v>
      </c>
      <c r="S4936">
        <v>1</v>
      </c>
      <c r="T4936">
        <v>3</v>
      </c>
      <c r="U4936" t="b">
        <v>1</v>
      </c>
      <c r="V4936" t="s">
        <v>1113</v>
      </c>
      <c r="W4936" t="s">
        <v>6551</v>
      </c>
      <c r="X4936" t="s">
        <v>14590</v>
      </c>
      <c r="Y4936">
        <v>29</v>
      </c>
      <c r="Z4936">
        <v>29</v>
      </c>
      <c r="AA4936">
        <v>9</v>
      </c>
      <c r="AB4936">
        <v>9</v>
      </c>
      <c r="AC4936">
        <v>48</v>
      </c>
    </row>
    <row r="4937" spans="1:29">
      <c r="A4937">
        <v>5471</v>
      </c>
      <c r="B4937" t="s">
        <v>806</v>
      </c>
      <c r="C4937" t="s">
        <v>6645</v>
      </c>
      <c r="J4937" t="s">
        <v>1457</v>
      </c>
      <c r="K4937">
        <v>0</v>
      </c>
      <c r="N4937" t="b">
        <v>0</v>
      </c>
      <c r="O4937" t="b">
        <v>1</v>
      </c>
      <c r="P4937" t="b">
        <v>0</v>
      </c>
      <c r="Q4937">
        <v>1</v>
      </c>
      <c r="R4937">
        <v>2</v>
      </c>
      <c r="S4937">
        <v>1</v>
      </c>
      <c r="T4937">
        <v>3</v>
      </c>
      <c r="U4937" t="b">
        <v>1</v>
      </c>
      <c r="V4937" t="s">
        <v>1113</v>
      </c>
      <c r="W4937" t="s">
        <v>6551</v>
      </c>
      <c r="X4937" t="s">
        <v>14601</v>
      </c>
      <c r="Y4937">
        <v>29</v>
      </c>
      <c r="Z4937">
        <v>29</v>
      </c>
      <c r="AA4937">
        <v>10</v>
      </c>
      <c r="AB4937">
        <v>10</v>
      </c>
      <c r="AC4937">
        <v>48</v>
      </c>
    </row>
    <row r="4938" spans="1:29">
      <c r="A4938">
        <v>5472</v>
      </c>
      <c r="B4938" t="s">
        <v>806</v>
      </c>
      <c r="C4938" t="s">
        <v>6646</v>
      </c>
      <c r="J4938" t="s">
        <v>1457</v>
      </c>
      <c r="K4938">
        <v>0</v>
      </c>
      <c r="N4938" t="b">
        <v>0</v>
      </c>
      <c r="O4938" t="b">
        <v>1</v>
      </c>
      <c r="P4938" t="b">
        <v>0</v>
      </c>
      <c r="Q4938">
        <v>1</v>
      </c>
      <c r="R4938">
        <v>2</v>
      </c>
      <c r="S4938">
        <v>1</v>
      </c>
      <c r="T4938">
        <v>3</v>
      </c>
      <c r="U4938" t="b">
        <v>1</v>
      </c>
      <c r="V4938" t="s">
        <v>1113</v>
      </c>
      <c r="W4938" t="s">
        <v>6551</v>
      </c>
      <c r="X4938" t="s">
        <v>14591</v>
      </c>
      <c r="Y4938">
        <v>30</v>
      </c>
      <c r="Z4938">
        <v>30</v>
      </c>
      <c r="AA4938">
        <v>9</v>
      </c>
      <c r="AB4938">
        <v>9</v>
      </c>
      <c r="AC4938">
        <v>48</v>
      </c>
    </row>
    <row r="4939" spans="1:29">
      <c r="A4939">
        <v>5473</v>
      </c>
      <c r="B4939" t="s">
        <v>806</v>
      </c>
      <c r="C4939" t="s">
        <v>6647</v>
      </c>
      <c r="J4939" t="s">
        <v>1457</v>
      </c>
      <c r="K4939">
        <v>0</v>
      </c>
      <c r="N4939" t="b">
        <v>0</v>
      </c>
      <c r="O4939" t="b">
        <v>1</v>
      </c>
      <c r="P4939" t="b">
        <v>0</v>
      </c>
      <c r="Q4939">
        <v>1</v>
      </c>
      <c r="R4939">
        <v>2</v>
      </c>
      <c r="S4939">
        <v>1</v>
      </c>
      <c r="T4939">
        <v>3</v>
      </c>
      <c r="U4939" t="b">
        <v>1</v>
      </c>
      <c r="V4939" t="s">
        <v>1113</v>
      </c>
      <c r="W4939" t="s">
        <v>6551</v>
      </c>
      <c r="X4939" t="s">
        <v>14602</v>
      </c>
      <c r="Y4939">
        <v>30</v>
      </c>
      <c r="Z4939">
        <v>30</v>
      </c>
      <c r="AA4939">
        <v>10</v>
      </c>
      <c r="AB4939">
        <v>10</v>
      </c>
      <c r="AC4939">
        <v>48</v>
      </c>
    </row>
    <row r="4940" spans="1:29">
      <c r="A4940">
        <v>5474</v>
      </c>
      <c r="B4940" t="s">
        <v>806</v>
      </c>
      <c r="C4940" t="s">
        <v>6648</v>
      </c>
      <c r="J4940" t="s">
        <v>1457</v>
      </c>
      <c r="K4940">
        <v>0</v>
      </c>
      <c r="N4940" t="b">
        <v>0</v>
      </c>
      <c r="O4940" t="b">
        <v>1</v>
      </c>
      <c r="P4940" t="b">
        <v>0</v>
      </c>
      <c r="Q4940">
        <v>1</v>
      </c>
      <c r="R4940">
        <v>2</v>
      </c>
      <c r="S4940">
        <v>1</v>
      </c>
      <c r="T4940">
        <v>3</v>
      </c>
      <c r="U4940" t="b">
        <v>1</v>
      </c>
      <c r="V4940" t="s">
        <v>1113</v>
      </c>
      <c r="W4940" t="s">
        <v>6551</v>
      </c>
      <c r="X4940" t="s">
        <v>14746</v>
      </c>
      <c r="Y4940">
        <v>31</v>
      </c>
      <c r="Z4940">
        <v>31</v>
      </c>
      <c r="AA4940">
        <v>9</v>
      </c>
      <c r="AB4940">
        <v>9</v>
      </c>
      <c r="AC4940">
        <v>48</v>
      </c>
    </row>
    <row r="4941" spans="1:29">
      <c r="A4941">
        <v>5475</v>
      </c>
      <c r="B4941" t="s">
        <v>806</v>
      </c>
      <c r="C4941" t="s">
        <v>6649</v>
      </c>
      <c r="J4941" t="s">
        <v>1457</v>
      </c>
      <c r="K4941">
        <v>0</v>
      </c>
      <c r="N4941" t="b">
        <v>0</v>
      </c>
      <c r="O4941" t="b">
        <v>1</v>
      </c>
      <c r="P4941" t="b">
        <v>0</v>
      </c>
      <c r="Q4941">
        <v>1</v>
      </c>
      <c r="R4941">
        <v>2</v>
      </c>
      <c r="S4941">
        <v>1</v>
      </c>
      <c r="T4941">
        <v>3</v>
      </c>
      <c r="U4941" t="b">
        <v>1</v>
      </c>
      <c r="V4941" t="s">
        <v>1113</v>
      </c>
      <c r="W4941" t="s">
        <v>6551</v>
      </c>
      <c r="X4941" t="s">
        <v>14754</v>
      </c>
      <c r="Y4941">
        <v>31</v>
      </c>
      <c r="Z4941">
        <v>31</v>
      </c>
      <c r="AA4941">
        <v>10</v>
      </c>
      <c r="AB4941">
        <v>10</v>
      </c>
      <c r="AC4941">
        <v>48</v>
      </c>
    </row>
    <row r="4942" spans="1:29">
      <c r="A4942">
        <v>5476</v>
      </c>
      <c r="B4942" t="s">
        <v>806</v>
      </c>
      <c r="C4942" t="s">
        <v>6650</v>
      </c>
      <c r="J4942" t="s">
        <v>1457</v>
      </c>
      <c r="K4942">
        <v>0</v>
      </c>
      <c r="N4942" t="b">
        <v>0</v>
      </c>
      <c r="O4942" t="b">
        <v>1</v>
      </c>
      <c r="P4942" t="b">
        <v>0</v>
      </c>
      <c r="Q4942">
        <v>1</v>
      </c>
      <c r="R4942">
        <v>2</v>
      </c>
      <c r="S4942">
        <v>1</v>
      </c>
      <c r="T4942">
        <v>3</v>
      </c>
      <c r="U4942" t="b">
        <v>1</v>
      </c>
      <c r="V4942" t="s">
        <v>1113</v>
      </c>
      <c r="W4942" t="s">
        <v>6551</v>
      </c>
      <c r="X4942" t="s">
        <v>14747</v>
      </c>
      <c r="Y4942">
        <v>32</v>
      </c>
      <c r="Z4942">
        <v>32</v>
      </c>
      <c r="AA4942">
        <v>9</v>
      </c>
      <c r="AB4942">
        <v>9</v>
      </c>
      <c r="AC4942">
        <v>48</v>
      </c>
    </row>
    <row r="4943" spans="1:29">
      <c r="A4943">
        <v>5477</v>
      </c>
      <c r="B4943" t="s">
        <v>806</v>
      </c>
      <c r="C4943" t="s">
        <v>6651</v>
      </c>
      <c r="J4943" t="s">
        <v>1457</v>
      </c>
      <c r="K4943">
        <v>0</v>
      </c>
      <c r="N4943" t="b">
        <v>0</v>
      </c>
      <c r="O4943" t="b">
        <v>1</v>
      </c>
      <c r="P4943" t="b">
        <v>0</v>
      </c>
      <c r="Q4943">
        <v>1</v>
      </c>
      <c r="R4943">
        <v>2</v>
      </c>
      <c r="S4943">
        <v>1</v>
      </c>
      <c r="T4943">
        <v>3</v>
      </c>
      <c r="U4943" t="b">
        <v>1</v>
      </c>
      <c r="V4943" t="s">
        <v>1113</v>
      </c>
      <c r="W4943" t="s">
        <v>6551</v>
      </c>
      <c r="X4943" t="s">
        <v>14603</v>
      </c>
      <c r="Y4943">
        <v>32</v>
      </c>
      <c r="Z4943">
        <v>32</v>
      </c>
      <c r="AA4943">
        <v>10</v>
      </c>
      <c r="AB4943">
        <v>10</v>
      </c>
      <c r="AC4943">
        <v>48</v>
      </c>
    </row>
    <row r="4944" spans="1:29">
      <c r="A4944">
        <v>5478</v>
      </c>
      <c r="B4944" t="s">
        <v>806</v>
      </c>
      <c r="C4944" t="s">
        <v>6652</v>
      </c>
      <c r="J4944" t="s">
        <v>1457</v>
      </c>
      <c r="K4944">
        <v>0</v>
      </c>
      <c r="N4944" t="b">
        <v>0</v>
      </c>
      <c r="O4944" t="b">
        <v>1</v>
      </c>
      <c r="P4944" t="b">
        <v>0</v>
      </c>
      <c r="Q4944">
        <v>1</v>
      </c>
      <c r="R4944">
        <v>2</v>
      </c>
      <c r="S4944">
        <v>1</v>
      </c>
      <c r="T4944">
        <v>3</v>
      </c>
      <c r="U4944" t="b">
        <v>1</v>
      </c>
      <c r="V4944" t="s">
        <v>1113</v>
      </c>
      <c r="W4944" t="s">
        <v>6551</v>
      </c>
      <c r="X4944" t="s">
        <v>14737</v>
      </c>
      <c r="Y4944">
        <v>33</v>
      </c>
      <c r="Z4944">
        <v>33</v>
      </c>
      <c r="AA4944">
        <v>9</v>
      </c>
      <c r="AB4944">
        <v>9</v>
      </c>
      <c r="AC4944">
        <v>48</v>
      </c>
    </row>
    <row r="4945" spans="1:29">
      <c r="A4945">
        <v>5479</v>
      </c>
      <c r="B4945" t="s">
        <v>806</v>
      </c>
      <c r="C4945" t="s">
        <v>6653</v>
      </c>
      <c r="J4945" t="s">
        <v>1457</v>
      </c>
      <c r="K4945">
        <v>0</v>
      </c>
      <c r="N4945" t="b">
        <v>0</v>
      </c>
      <c r="O4945" t="b">
        <v>1</v>
      </c>
      <c r="P4945" t="b">
        <v>0</v>
      </c>
      <c r="Q4945">
        <v>1</v>
      </c>
      <c r="R4945">
        <v>2</v>
      </c>
      <c r="S4945">
        <v>1</v>
      </c>
      <c r="T4945">
        <v>3</v>
      </c>
      <c r="U4945" t="b">
        <v>1</v>
      </c>
      <c r="V4945" t="s">
        <v>1113</v>
      </c>
      <c r="W4945" t="s">
        <v>6551</v>
      </c>
      <c r="X4945" t="s">
        <v>14755</v>
      </c>
      <c r="Y4945">
        <v>33</v>
      </c>
      <c r="Z4945">
        <v>33</v>
      </c>
      <c r="AA4945">
        <v>10</v>
      </c>
      <c r="AB4945">
        <v>10</v>
      </c>
      <c r="AC4945">
        <v>48</v>
      </c>
    </row>
    <row r="4946" spans="1:29">
      <c r="A4946">
        <v>5480</v>
      </c>
      <c r="B4946" t="s">
        <v>806</v>
      </c>
      <c r="C4946" t="s">
        <v>6654</v>
      </c>
      <c r="J4946" t="s">
        <v>1457</v>
      </c>
      <c r="K4946">
        <v>0</v>
      </c>
      <c r="N4946" t="b">
        <v>0</v>
      </c>
      <c r="O4946" t="b">
        <v>1</v>
      </c>
      <c r="P4946" t="b">
        <v>0</v>
      </c>
      <c r="Q4946">
        <v>1</v>
      </c>
      <c r="R4946">
        <v>2</v>
      </c>
      <c r="S4946">
        <v>1</v>
      </c>
      <c r="T4946">
        <v>3</v>
      </c>
      <c r="U4946" t="b">
        <v>1</v>
      </c>
      <c r="V4946" t="s">
        <v>1113</v>
      </c>
      <c r="W4946" t="s">
        <v>6551</v>
      </c>
      <c r="X4946" t="s">
        <v>14455</v>
      </c>
      <c r="Y4946">
        <v>14</v>
      </c>
      <c r="Z4946">
        <v>14</v>
      </c>
      <c r="AA4946">
        <v>11</v>
      </c>
      <c r="AB4946">
        <v>11</v>
      </c>
      <c r="AC4946">
        <v>48</v>
      </c>
    </row>
    <row r="4947" spans="1:29">
      <c r="A4947">
        <v>5481</v>
      </c>
      <c r="B4947" t="s">
        <v>806</v>
      </c>
      <c r="C4947" t="s">
        <v>6655</v>
      </c>
      <c r="J4947" t="s">
        <v>1457</v>
      </c>
      <c r="K4947">
        <v>0</v>
      </c>
      <c r="N4947" t="b">
        <v>0</v>
      </c>
      <c r="O4947" t="b">
        <v>1</v>
      </c>
      <c r="P4947" t="b">
        <v>0</v>
      </c>
      <c r="Q4947">
        <v>1</v>
      </c>
      <c r="R4947">
        <v>2</v>
      </c>
      <c r="S4947">
        <v>1</v>
      </c>
      <c r="T4947">
        <v>3</v>
      </c>
      <c r="U4947" t="b">
        <v>1</v>
      </c>
      <c r="V4947" t="s">
        <v>1113</v>
      </c>
      <c r="W4947" t="s">
        <v>6551</v>
      </c>
      <c r="X4947" t="s">
        <v>14456</v>
      </c>
      <c r="Y4947">
        <v>15</v>
      </c>
      <c r="Z4947">
        <v>15</v>
      </c>
      <c r="AA4947">
        <v>11</v>
      </c>
      <c r="AB4947">
        <v>11</v>
      </c>
      <c r="AC4947">
        <v>48</v>
      </c>
    </row>
    <row r="4948" spans="1:29">
      <c r="A4948">
        <v>5482</v>
      </c>
      <c r="B4948" t="s">
        <v>806</v>
      </c>
      <c r="C4948" t="s">
        <v>6656</v>
      </c>
      <c r="J4948" t="s">
        <v>1457</v>
      </c>
      <c r="K4948">
        <v>0</v>
      </c>
      <c r="N4948" t="b">
        <v>0</v>
      </c>
      <c r="O4948" t="b">
        <v>1</v>
      </c>
      <c r="P4948" t="b">
        <v>0</v>
      </c>
      <c r="Q4948">
        <v>1</v>
      </c>
      <c r="R4948">
        <v>2</v>
      </c>
      <c r="S4948">
        <v>1</v>
      </c>
      <c r="T4948">
        <v>3</v>
      </c>
      <c r="U4948" t="b">
        <v>1</v>
      </c>
      <c r="V4948" t="s">
        <v>1113</v>
      </c>
      <c r="W4948" t="s">
        <v>6551</v>
      </c>
      <c r="X4948" t="s">
        <v>15332</v>
      </c>
      <c r="Y4948">
        <v>16</v>
      </c>
      <c r="Z4948">
        <v>16</v>
      </c>
      <c r="AA4948">
        <v>11</v>
      </c>
      <c r="AB4948">
        <v>11</v>
      </c>
      <c r="AC4948">
        <v>48</v>
      </c>
    </row>
    <row r="4949" spans="1:29">
      <c r="A4949">
        <v>5483</v>
      </c>
      <c r="B4949" t="s">
        <v>806</v>
      </c>
      <c r="C4949" t="s">
        <v>6657</v>
      </c>
      <c r="J4949" t="s">
        <v>1457</v>
      </c>
      <c r="K4949">
        <v>0</v>
      </c>
      <c r="N4949" t="b">
        <v>0</v>
      </c>
      <c r="O4949" t="b">
        <v>1</v>
      </c>
      <c r="P4949" t="b">
        <v>0</v>
      </c>
      <c r="Q4949">
        <v>1</v>
      </c>
      <c r="R4949">
        <v>2</v>
      </c>
      <c r="S4949">
        <v>1</v>
      </c>
      <c r="T4949">
        <v>3</v>
      </c>
      <c r="U4949" t="b">
        <v>1</v>
      </c>
      <c r="V4949" t="s">
        <v>1113</v>
      </c>
      <c r="W4949" t="s">
        <v>6551</v>
      </c>
      <c r="X4949" t="s">
        <v>14459</v>
      </c>
      <c r="Y4949">
        <v>17</v>
      </c>
      <c r="Z4949">
        <v>17</v>
      </c>
      <c r="AA4949">
        <v>11</v>
      </c>
      <c r="AB4949">
        <v>11</v>
      </c>
      <c r="AC4949">
        <v>48</v>
      </c>
    </row>
    <row r="4950" spans="1:29">
      <c r="A4950">
        <v>5484</v>
      </c>
      <c r="B4950" t="s">
        <v>806</v>
      </c>
      <c r="C4950" t="s">
        <v>6658</v>
      </c>
      <c r="J4950" t="s">
        <v>1457</v>
      </c>
      <c r="K4950">
        <v>0</v>
      </c>
      <c r="N4950" t="b">
        <v>0</v>
      </c>
      <c r="O4950" t="b">
        <v>1</v>
      </c>
      <c r="P4950" t="b">
        <v>0</v>
      </c>
      <c r="Q4950">
        <v>1</v>
      </c>
      <c r="R4950">
        <v>2</v>
      </c>
      <c r="S4950">
        <v>1</v>
      </c>
      <c r="T4950">
        <v>3</v>
      </c>
      <c r="U4950" t="b">
        <v>1</v>
      </c>
      <c r="V4950" t="s">
        <v>1113</v>
      </c>
      <c r="W4950" t="s">
        <v>6551</v>
      </c>
      <c r="X4950" t="s">
        <v>15333</v>
      </c>
      <c r="Y4950">
        <v>18</v>
      </c>
      <c r="Z4950">
        <v>18</v>
      </c>
      <c r="AA4950">
        <v>11</v>
      </c>
      <c r="AB4950">
        <v>11</v>
      </c>
      <c r="AC4950">
        <v>48</v>
      </c>
    </row>
    <row r="4951" spans="1:29">
      <c r="A4951">
        <v>5485</v>
      </c>
      <c r="B4951" t="s">
        <v>806</v>
      </c>
      <c r="C4951" t="s">
        <v>6659</v>
      </c>
      <c r="J4951" t="s">
        <v>1457</v>
      </c>
      <c r="K4951">
        <v>0</v>
      </c>
      <c r="N4951" t="b">
        <v>0</v>
      </c>
      <c r="O4951" t="b">
        <v>1</v>
      </c>
      <c r="P4951" t="b">
        <v>0</v>
      </c>
      <c r="Q4951">
        <v>1</v>
      </c>
      <c r="R4951">
        <v>2</v>
      </c>
      <c r="S4951">
        <v>1</v>
      </c>
      <c r="T4951">
        <v>3</v>
      </c>
      <c r="U4951" t="b">
        <v>1</v>
      </c>
      <c r="V4951" t="s">
        <v>1113</v>
      </c>
      <c r="W4951" t="s">
        <v>6551</v>
      </c>
      <c r="X4951" t="s">
        <v>15334</v>
      </c>
      <c r="Y4951">
        <v>19</v>
      </c>
      <c r="Z4951">
        <v>19</v>
      </c>
      <c r="AA4951">
        <v>11</v>
      </c>
      <c r="AB4951">
        <v>11</v>
      </c>
      <c r="AC4951">
        <v>48</v>
      </c>
    </row>
    <row r="4952" spans="1:29">
      <c r="A4952">
        <v>5486</v>
      </c>
      <c r="B4952" t="s">
        <v>806</v>
      </c>
      <c r="C4952" t="s">
        <v>6660</v>
      </c>
      <c r="J4952" t="s">
        <v>1457</v>
      </c>
      <c r="K4952">
        <v>0</v>
      </c>
      <c r="N4952" t="b">
        <v>0</v>
      </c>
      <c r="O4952" t="b">
        <v>1</v>
      </c>
      <c r="P4952" t="b">
        <v>0</v>
      </c>
      <c r="Q4952">
        <v>1</v>
      </c>
      <c r="R4952">
        <v>2</v>
      </c>
      <c r="S4952">
        <v>1</v>
      </c>
      <c r="T4952">
        <v>3</v>
      </c>
      <c r="U4952" t="b">
        <v>1</v>
      </c>
      <c r="V4952" t="s">
        <v>1113</v>
      </c>
      <c r="W4952" t="s">
        <v>6551</v>
      </c>
      <c r="X4952" t="s">
        <v>15335</v>
      </c>
      <c r="Y4952">
        <v>20</v>
      </c>
      <c r="Z4952">
        <v>20</v>
      </c>
      <c r="AA4952">
        <v>11</v>
      </c>
      <c r="AB4952">
        <v>11</v>
      </c>
      <c r="AC4952">
        <v>48</v>
      </c>
    </row>
    <row r="4953" spans="1:29">
      <c r="A4953">
        <v>5487</v>
      </c>
      <c r="B4953" t="s">
        <v>806</v>
      </c>
      <c r="C4953" t="s">
        <v>6661</v>
      </c>
      <c r="J4953" t="s">
        <v>1457</v>
      </c>
      <c r="K4953">
        <v>0</v>
      </c>
      <c r="N4953" t="b">
        <v>0</v>
      </c>
      <c r="O4953" t="b">
        <v>1</v>
      </c>
      <c r="P4953" t="b">
        <v>0</v>
      </c>
      <c r="Q4953">
        <v>1</v>
      </c>
      <c r="R4953">
        <v>2</v>
      </c>
      <c r="S4953">
        <v>1</v>
      </c>
      <c r="T4953">
        <v>3</v>
      </c>
      <c r="U4953" t="b">
        <v>1</v>
      </c>
      <c r="V4953" t="s">
        <v>1113</v>
      </c>
      <c r="W4953" t="s">
        <v>6551</v>
      </c>
      <c r="X4953" t="s">
        <v>15336</v>
      </c>
      <c r="Y4953">
        <v>21</v>
      </c>
      <c r="Z4953">
        <v>21</v>
      </c>
      <c r="AA4953">
        <v>11</v>
      </c>
      <c r="AB4953">
        <v>11</v>
      </c>
      <c r="AC4953">
        <v>48</v>
      </c>
    </row>
    <row r="4954" spans="1:29">
      <c r="A4954">
        <v>5488</v>
      </c>
      <c r="B4954" t="s">
        <v>806</v>
      </c>
      <c r="C4954" t="s">
        <v>6662</v>
      </c>
      <c r="J4954" t="s">
        <v>1457</v>
      </c>
      <c r="K4954">
        <v>0</v>
      </c>
      <c r="N4954" t="b">
        <v>0</v>
      </c>
      <c r="O4954" t="b">
        <v>1</v>
      </c>
      <c r="P4954" t="b">
        <v>0</v>
      </c>
      <c r="Q4954">
        <v>1</v>
      </c>
      <c r="R4954">
        <v>2</v>
      </c>
      <c r="S4954">
        <v>1</v>
      </c>
      <c r="T4954">
        <v>3</v>
      </c>
      <c r="U4954" t="b">
        <v>1</v>
      </c>
      <c r="V4954" t="s">
        <v>1113</v>
      </c>
      <c r="W4954" t="s">
        <v>6551</v>
      </c>
      <c r="X4954" t="s">
        <v>15337</v>
      </c>
      <c r="Y4954">
        <v>22</v>
      </c>
      <c r="Z4954">
        <v>22</v>
      </c>
      <c r="AA4954">
        <v>11</v>
      </c>
      <c r="AB4954">
        <v>11</v>
      </c>
      <c r="AC4954">
        <v>48</v>
      </c>
    </row>
    <row r="4955" spans="1:29">
      <c r="A4955">
        <v>5489</v>
      </c>
      <c r="B4955" t="s">
        <v>806</v>
      </c>
      <c r="C4955" t="s">
        <v>6663</v>
      </c>
      <c r="J4955" t="s">
        <v>1457</v>
      </c>
      <c r="K4955">
        <v>0</v>
      </c>
      <c r="N4955" t="b">
        <v>0</v>
      </c>
      <c r="O4955" t="b">
        <v>1</v>
      </c>
      <c r="P4955" t="b">
        <v>0</v>
      </c>
      <c r="Q4955">
        <v>1</v>
      </c>
      <c r="R4955">
        <v>2</v>
      </c>
      <c r="S4955">
        <v>1</v>
      </c>
      <c r="T4955">
        <v>3</v>
      </c>
      <c r="U4955" t="b">
        <v>1</v>
      </c>
      <c r="V4955" t="s">
        <v>1113</v>
      </c>
      <c r="W4955" t="s">
        <v>6551</v>
      </c>
      <c r="X4955" t="s">
        <v>15338</v>
      </c>
      <c r="Y4955">
        <v>23</v>
      </c>
      <c r="Z4955">
        <v>23</v>
      </c>
      <c r="AA4955">
        <v>11</v>
      </c>
      <c r="AB4955">
        <v>11</v>
      </c>
      <c r="AC4955">
        <v>48</v>
      </c>
    </row>
    <row r="4956" spans="1:29">
      <c r="A4956">
        <v>5490</v>
      </c>
      <c r="B4956" t="s">
        <v>806</v>
      </c>
      <c r="C4956" t="s">
        <v>6664</v>
      </c>
      <c r="J4956" t="s">
        <v>1457</v>
      </c>
      <c r="K4956">
        <v>0</v>
      </c>
      <c r="N4956" t="b">
        <v>0</v>
      </c>
      <c r="O4956" t="b">
        <v>1</v>
      </c>
      <c r="P4956" t="b">
        <v>0</v>
      </c>
      <c r="Q4956">
        <v>1</v>
      </c>
      <c r="R4956">
        <v>2</v>
      </c>
      <c r="S4956">
        <v>1</v>
      </c>
      <c r="T4956">
        <v>3</v>
      </c>
      <c r="U4956" t="b">
        <v>1</v>
      </c>
      <c r="V4956" t="s">
        <v>1113</v>
      </c>
      <c r="W4956" t="s">
        <v>6551</v>
      </c>
      <c r="X4956" t="s">
        <v>15339</v>
      </c>
      <c r="Y4956">
        <v>24</v>
      </c>
      <c r="Z4956">
        <v>24</v>
      </c>
      <c r="AA4956">
        <v>11</v>
      </c>
      <c r="AB4956">
        <v>11</v>
      </c>
      <c r="AC4956">
        <v>48</v>
      </c>
    </row>
    <row r="4957" spans="1:29">
      <c r="A4957">
        <v>5491</v>
      </c>
      <c r="B4957" t="s">
        <v>806</v>
      </c>
      <c r="C4957" t="s">
        <v>6665</v>
      </c>
      <c r="J4957" t="s">
        <v>1457</v>
      </c>
      <c r="K4957">
        <v>0</v>
      </c>
      <c r="N4957" t="b">
        <v>0</v>
      </c>
      <c r="O4957" t="b">
        <v>1</v>
      </c>
      <c r="P4957" t="b">
        <v>0</v>
      </c>
      <c r="Q4957">
        <v>1</v>
      </c>
      <c r="R4957">
        <v>2</v>
      </c>
      <c r="S4957">
        <v>1</v>
      </c>
      <c r="T4957">
        <v>3</v>
      </c>
      <c r="U4957" t="b">
        <v>1</v>
      </c>
      <c r="V4957" t="s">
        <v>1113</v>
      </c>
      <c r="W4957" t="s">
        <v>6551</v>
      </c>
      <c r="X4957" t="s">
        <v>15340</v>
      </c>
      <c r="Y4957">
        <v>25</v>
      </c>
      <c r="Z4957">
        <v>25</v>
      </c>
      <c r="AA4957">
        <v>11</v>
      </c>
      <c r="AB4957">
        <v>11</v>
      </c>
      <c r="AC4957">
        <v>48</v>
      </c>
    </row>
    <row r="4958" spans="1:29">
      <c r="A4958">
        <v>5492</v>
      </c>
      <c r="B4958" t="s">
        <v>806</v>
      </c>
      <c r="C4958" t="s">
        <v>6666</v>
      </c>
      <c r="J4958" t="s">
        <v>1457</v>
      </c>
      <c r="K4958">
        <v>0</v>
      </c>
      <c r="N4958" t="b">
        <v>0</v>
      </c>
      <c r="O4958" t="b">
        <v>1</v>
      </c>
      <c r="P4958" t="b">
        <v>0</v>
      </c>
      <c r="Q4958">
        <v>1</v>
      </c>
      <c r="R4958">
        <v>2</v>
      </c>
      <c r="S4958">
        <v>1</v>
      </c>
      <c r="T4958">
        <v>3</v>
      </c>
      <c r="U4958" t="b">
        <v>1</v>
      </c>
      <c r="V4958" t="s">
        <v>1113</v>
      </c>
      <c r="W4958" t="s">
        <v>6551</v>
      </c>
      <c r="X4958" t="s">
        <v>15341</v>
      </c>
      <c r="Y4958">
        <v>26</v>
      </c>
      <c r="Z4958">
        <v>26</v>
      </c>
      <c r="AA4958">
        <v>11</v>
      </c>
      <c r="AB4958">
        <v>11</v>
      </c>
      <c r="AC4958">
        <v>48</v>
      </c>
    </row>
    <row r="4959" spans="1:29">
      <c r="A4959">
        <v>5493</v>
      </c>
      <c r="B4959" t="s">
        <v>806</v>
      </c>
      <c r="C4959" t="s">
        <v>6667</v>
      </c>
      <c r="J4959" t="s">
        <v>1457</v>
      </c>
      <c r="K4959">
        <v>0</v>
      </c>
      <c r="N4959" t="b">
        <v>0</v>
      </c>
      <c r="O4959" t="b">
        <v>1</v>
      </c>
      <c r="P4959" t="b">
        <v>0</v>
      </c>
      <c r="Q4959">
        <v>1</v>
      </c>
      <c r="R4959">
        <v>2</v>
      </c>
      <c r="S4959">
        <v>1</v>
      </c>
      <c r="T4959">
        <v>3</v>
      </c>
      <c r="U4959" t="b">
        <v>1</v>
      </c>
      <c r="V4959" t="s">
        <v>1113</v>
      </c>
      <c r="W4959" t="s">
        <v>6551</v>
      </c>
      <c r="X4959" t="s">
        <v>15342</v>
      </c>
      <c r="Y4959">
        <v>27</v>
      </c>
      <c r="Z4959">
        <v>27</v>
      </c>
      <c r="AA4959">
        <v>11</v>
      </c>
      <c r="AB4959">
        <v>11</v>
      </c>
      <c r="AC4959">
        <v>48</v>
      </c>
    </row>
    <row r="4960" spans="1:29">
      <c r="A4960">
        <v>5494</v>
      </c>
      <c r="B4960" t="s">
        <v>806</v>
      </c>
      <c r="C4960" t="s">
        <v>6668</v>
      </c>
      <c r="J4960" t="s">
        <v>1457</v>
      </c>
      <c r="K4960">
        <v>0</v>
      </c>
      <c r="N4960" t="b">
        <v>0</v>
      </c>
      <c r="O4960" t="b">
        <v>1</v>
      </c>
      <c r="P4960" t="b">
        <v>0</v>
      </c>
      <c r="Q4960">
        <v>1</v>
      </c>
      <c r="R4960">
        <v>2</v>
      </c>
      <c r="S4960">
        <v>1</v>
      </c>
      <c r="T4960">
        <v>3</v>
      </c>
      <c r="U4960" t="b">
        <v>1</v>
      </c>
      <c r="V4960" t="s">
        <v>1113</v>
      </c>
      <c r="W4960" t="s">
        <v>6551</v>
      </c>
      <c r="X4960" t="s">
        <v>15343</v>
      </c>
      <c r="Y4960">
        <v>28</v>
      </c>
      <c r="Z4960">
        <v>28</v>
      </c>
      <c r="AA4960">
        <v>11</v>
      </c>
      <c r="AB4960">
        <v>11</v>
      </c>
      <c r="AC4960">
        <v>48</v>
      </c>
    </row>
    <row r="4961" spans="1:29">
      <c r="A4961">
        <v>5495</v>
      </c>
      <c r="B4961" t="s">
        <v>806</v>
      </c>
      <c r="C4961" t="s">
        <v>6669</v>
      </c>
      <c r="J4961" t="s">
        <v>1457</v>
      </c>
      <c r="K4961">
        <v>0</v>
      </c>
      <c r="N4961" t="b">
        <v>0</v>
      </c>
      <c r="O4961" t="b">
        <v>1</v>
      </c>
      <c r="P4961" t="b">
        <v>0</v>
      </c>
      <c r="Q4961">
        <v>1</v>
      </c>
      <c r="R4961">
        <v>2</v>
      </c>
      <c r="S4961">
        <v>1</v>
      </c>
      <c r="T4961">
        <v>3</v>
      </c>
      <c r="U4961" t="b">
        <v>1</v>
      </c>
      <c r="V4961" t="s">
        <v>1113</v>
      </c>
      <c r="W4961" t="s">
        <v>6551</v>
      </c>
      <c r="X4961" t="s">
        <v>15344</v>
      </c>
      <c r="Y4961">
        <v>29</v>
      </c>
      <c r="Z4961">
        <v>29</v>
      </c>
      <c r="AA4961">
        <v>11</v>
      </c>
      <c r="AB4961">
        <v>11</v>
      </c>
      <c r="AC4961">
        <v>48</v>
      </c>
    </row>
    <row r="4962" spans="1:29">
      <c r="A4962">
        <v>5496</v>
      </c>
      <c r="B4962" t="s">
        <v>806</v>
      </c>
      <c r="C4962" t="s">
        <v>6670</v>
      </c>
      <c r="J4962" t="s">
        <v>1457</v>
      </c>
      <c r="K4962">
        <v>0</v>
      </c>
      <c r="N4962" t="b">
        <v>0</v>
      </c>
      <c r="O4962" t="b">
        <v>1</v>
      </c>
      <c r="P4962" t="b">
        <v>0</v>
      </c>
      <c r="Q4962">
        <v>1</v>
      </c>
      <c r="R4962">
        <v>2</v>
      </c>
      <c r="S4962">
        <v>1</v>
      </c>
      <c r="T4962">
        <v>3</v>
      </c>
      <c r="U4962" t="b">
        <v>1</v>
      </c>
      <c r="V4962" t="s">
        <v>1113</v>
      </c>
      <c r="W4962" t="s">
        <v>6551</v>
      </c>
      <c r="X4962" t="s">
        <v>15705</v>
      </c>
      <c r="Y4962">
        <v>30</v>
      </c>
      <c r="Z4962">
        <v>30</v>
      </c>
      <c r="AA4962">
        <v>11</v>
      </c>
      <c r="AB4962">
        <v>11</v>
      </c>
      <c r="AC4962">
        <v>48</v>
      </c>
    </row>
    <row r="4963" spans="1:29">
      <c r="A4963">
        <v>5497</v>
      </c>
      <c r="B4963" t="s">
        <v>806</v>
      </c>
      <c r="C4963" t="s">
        <v>6671</v>
      </c>
      <c r="J4963" t="s">
        <v>1457</v>
      </c>
      <c r="K4963">
        <v>0</v>
      </c>
      <c r="N4963" t="b">
        <v>0</v>
      </c>
      <c r="O4963" t="b">
        <v>1</v>
      </c>
      <c r="P4963" t="b">
        <v>0</v>
      </c>
      <c r="Q4963">
        <v>1</v>
      </c>
      <c r="R4963">
        <v>2</v>
      </c>
      <c r="S4963">
        <v>1</v>
      </c>
      <c r="T4963">
        <v>3</v>
      </c>
      <c r="U4963" t="b">
        <v>1</v>
      </c>
      <c r="V4963" t="s">
        <v>1113</v>
      </c>
      <c r="W4963" t="s">
        <v>6551</v>
      </c>
      <c r="X4963" t="s">
        <v>15706</v>
      </c>
      <c r="Y4963">
        <v>31</v>
      </c>
      <c r="Z4963">
        <v>31</v>
      </c>
      <c r="AA4963">
        <v>11</v>
      </c>
      <c r="AB4963">
        <v>11</v>
      </c>
      <c r="AC4963">
        <v>48</v>
      </c>
    </row>
    <row r="4964" spans="1:29">
      <c r="A4964">
        <v>5498</v>
      </c>
      <c r="B4964" t="s">
        <v>806</v>
      </c>
      <c r="C4964" t="s">
        <v>6672</v>
      </c>
      <c r="J4964" t="s">
        <v>1457</v>
      </c>
      <c r="K4964">
        <v>0</v>
      </c>
      <c r="N4964" t="b">
        <v>0</v>
      </c>
      <c r="O4964" t="b">
        <v>1</v>
      </c>
      <c r="P4964" t="b">
        <v>0</v>
      </c>
      <c r="Q4964">
        <v>1</v>
      </c>
      <c r="R4964">
        <v>2</v>
      </c>
      <c r="S4964">
        <v>1</v>
      </c>
      <c r="T4964">
        <v>3</v>
      </c>
      <c r="U4964" t="b">
        <v>1</v>
      </c>
      <c r="V4964" t="s">
        <v>1113</v>
      </c>
      <c r="W4964" t="s">
        <v>6551</v>
      </c>
      <c r="X4964" t="s">
        <v>15707</v>
      </c>
      <c r="Y4964">
        <v>32</v>
      </c>
      <c r="Z4964">
        <v>32</v>
      </c>
      <c r="AA4964">
        <v>11</v>
      </c>
      <c r="AB4964">
        <v>11</v>
      </c>
      <c r="AC4964">
        <v>48</v>
      </c>
    </row>
    <row r="4965" spans="1:29">
      <c r="A4965">
        <v>5499</v>
      </c>
      <c r="B4965" t="s">
        <v>806</v>
      </c>
      <c r="C4965" t="s">
        <v>6673</v>
      </c>
      <c r="J4965" t="s">
        <v>1457</v>
      </c>
      <c r="K4965">
        <v>0</v>
      </c>
      <c r="N4965" t="b">
        <v>0</v>
      </c>
      <c r="O4965" t="b">
        <v>1</v>
      </c>
      <c r="P4965" t="b">
        <v>0</v>
      </c>
      <c r="Q4965">
        <v>1</v>
      </c>
      <c r="R4965">
        <v>2</v>
      </c>
      <c r="S4965">
        <v>1</v>
      </c>
      <c r="T4965">
        <v>3</v>
      </c>
      <c r="U4965" t="b">
        <v>1</v>
      </c>
      <c r="V4965" t="s">
        <v>1113</v>
      </c>
      <c r="W4965" t="s">
        <v>6551</v>
      </c>
      <c r="X4965" t="s">
        <v>15708</v>
      </c>
      <c r="Y4965">
        <v>33</v>
      </c>
      <c r="Z4965">
        <v>33</v>
      </c>
      <c r="AA4965">
        <v>11</v>
      </c>
      <c r="AB4965">
        <v>11</v>
      </c>
      <c r="AC4965">
        <v>48</v>
      </c>
    </row>
    <row r="4966" spans="1:29">
      <c r="A4966">
        <v>5500</v>
      </c>
      <c r="B4966" t="s">
        <v>806</v>
      </c>
      <c r="C4966" t="s">
        <v>6674</v>
      </c>
      <c r="J4966" t="s">
        <v>1475</v>
      </c>
      <c r="K4966">
        <v>0</v>
      </c>
      <c r="N4966" t="b">
        <v>0</v>
      </c>
      <c r="O4966" t="b">
        <v>1</v>
      </c>
      <c r="P4966" t="b">
        <v>0</v>
      </c>
      <c r="Q4966">
        <v>1</v>
      </c>
      <c r="R4966">
        <v>2</v>
      </c>
      <c r="S4966">
        <v>1</v>
      </c>
      <c r="T4966">
        <v>3</v>
      </c>
      <c r="U4966" t="b">
        <v>1</v>
      </c>
      <c r="V4966" t="s">
        <v>1113</v>
      </c>
      <c r="W4966" t="s">
        <v>6551</v>
      </c>
      <c r="X4966" t="s">
        <v>15709</v>
      </c>
      <c r="Y4966">
        <v>14</v>
      </c>
      <c r="Z4966">
        <v>14</v>
      </c>
      <c r="AA4966">
        <v>12</v>
      </c>
      <c r="AB4966">
        <v>12</v>
      </c>
      <c r="AC4966">
        <v>48</v>
      </c>
    </row>
    <row r="4967" spans="1:29">
      <c r="A4967">
        <v>5501</v>
      </c>
      <c r="B4967" t="s">
        <v>806</v>
      </c>
      <c r="C4967" t="s">
        <v>6675</v>
      </c>
      <c r="J4967" t="s">
        <v>1475</v>
      </c>
      <c r="K4967">
        <v>0</v>
      </c>
      <c r="N4967" t="b">
        <v>0</v>
      </c>
      <c r="O4967" t="b">
        <v>1</v>
      </c>
      <c r="P4967" t="b">
        <v>0</v>
      </c>
      <c r="Q4967">
        <v>1</v>
      </c>
      <c r="R4967">
        <v>2</v>
      </c>
      <c r="S4967">
        <v>1</v>
      </c>
      <c r="T4967">
        <v>3</v>
      </c>
      <c r="U4967" t="b">
        <v>1</v>
      </c>
      <c r="V4967" t="s">
        <v>1113</v>
      </c>
      <c r="W4967" t="s">
        <v>6551</v>
      </c>
      <c r="X4967" t="s">
        <v>15399</v>
      </c>
      <c r="Y4967">
        <v>15</v>
      </c>
      <c r="Z4967">
        <v>15</v>
      </c>
      <c r="AA4967">
        <v>12</v>
      </c>
      <c r="AB4967">
        <v>12</v>
      </c>
      <c r="AC4967">
        <v>48</v>
      </c>
    </row>
    <row r="4968" spans="1:29">
      <c r="A4968">
        <v>5502</v>
      </c>
      <c r="B4968" t="s">
        <v>806</v>
      </c>
      <c r="C4968" t="s">
        <v>6676</v>
      </c>
      <c r="J4968" t="s">
        <v>1475</v>
      </c>
      <c r="K4968">
        <v>0</v>
      </c>
      <c r="N4968" t="b">
        <v>0</v>
      </c>
      <c r="O4968" t="b">
        <v>1</v>
      </c>
      <c r="P4968" t="b">
        <v>0</v>
      </c>
      <c r="Q4968">
        <v>1</v>
      </c>
      <c r="R4968">
        <v>2</v>
      </c>
      <c r="S4968">
        <v>1</v>
      </c>
      <c r="T4968">
        <v>3</v>
      </c>
      <c r="U4968" t="b">
        <v>1</v>
      </c>
      <c r="V4968" t="s">
        <v>1113</v>
      </c>
      <c r="W4968" t="s">
        <v>6551</v>
      </c>
      <c r="X4968" t="s">
        <v>15400</v>
      </c>
      <c r="Y4968">
        <v>16</v>
      </c>
      <c r="Z4968">
        <v>16</v>
      </c>
      <c r="AA4968">
        <v>12</v>
      </c>
      <c r="AB4968">
        <v>12</v>
      </c>
      <c r="AC4968">
        <v>48</v>
      </c>
    </row>
    <row r="4969" spans="1:29">
      <c r="A4969">
        <v>5503</v>
      </c>
      <c r="B4969" t="s">
        <v>806</v>
      </c>
      <c r="C4969" t="s">
        <v>6677</v>
      </c>
      <c r="J4969" t="s">
        <v>1475</v>
      </c>
      <c r="K4969">
        <v>0</v>
      </c>
      <c r="N4969" t="b">
        <v>0</v>
      </c>
      <c r="O4969" t="b">
        <v>1</v>
      </c>
      <c r="P4969" t="b">
        <v>0</v>
      </c>
      <c r="Q4969">
        <v>1</v>
      </c>
      <c r="R4969">
        <v>2</v>
      </c>
      <c r="S4969">
        <v>1</v>
      </c>
      <c r="T4969">
        <v>3</v>
      </c>
      <c r="U4969" t="b">
        <v>1</v>
      </c>
      <c r="V4969" t="s">
        <v>1113</v>
      </c>
      <c r="W4969" t="s">
        <v>6551</v>
      </c>
      <c r="X4969" t="s">
        <v>15401</v>
      </c>
      <c r="Y4969">
        <v>17</v>
      </c>
      <c r="Z4969">
        <v>17</v>
      </c>
      <c r="AA4969">
        <v>12</v>
      </c>
      <c r="AB4969">
        <v>12</v>
      </c>
      <c r="AC4969">
        <v>48</v>
      </c>
    </row>
    <row r="4970" spans="1:29">
      <c r="A4970">
        <v>5504</v>
      </c>
      <c r="B4970" t="s">
        <v>806</v>
      </c>
      <c r="C4970" t="s">
        <v>6678</v>
      </c>
      <c r="J4970" t="s">
        <v>1475</v>
      </c>
      <c r="K4970">
        <v>0</v>
      </c>
      <c r="N4970" t="b">
        <v>0</v>
      </c>
      <c r="O4970" t="b">
        <v>1</v>
      </c>
      <c r="P4970" t="b">
        <v>0</v>
      </c>
      <c r="Q4970">
        <v>1</v>
      </c>
      <c r="R4970">
        <v>2</v>
      </c>
      <c r="S4970">
        <v>1</v>
      </c>
      <c r="T4970">
        <v>3</v>
      </c>
      <c r="U4970" t="b">
        <v>1</v>
      </c>
      <c r="V4970" t="s">
        <v>1113</v>
      </c>
      <c r="W4970" t="s">
        <v>6551</v>
      </c>
      <c r="X4970" t="s">
        <v>15402</v>
      </c>
      <c r="Y4970">
        <v>18</v>
      </c>
      <c r="Z4970">
        <v>18</v>
      </c>
      <c r="AA4970">
        <v>12</v>
      </c>
      <c r="AB4970">
        <v>12</v>
      </c>
      <c r="AC4970">
        <v>48</v>
      </c>
    </row>
    <row r="4971" spans="1:29">
      <c r="A4971">
        <v>5505</v>
      </c>
      <c r="B4971" t="s">
        <v>806</v>
      </c>
      <c r="C4971" t="s">
        <v>6679</v>
      </c>
      <c r="J4971" t="s">
        <v>1475</v>
      </c>
      <c r="K4971">
        <v>0</v>
      </c>
      <c r="N4971" t="b">
        <v>0</v>
      </c>
      <c r="O4971" t="b">
        <v>1</v>
      </c>
      <c r="P4971" t="b">
        <v>0</v>
      </c>
      <c r="Q4971">
        <v>1</v>
      </c>
      <c r="R4971">
        <v>2</v>
      </c>
      <c r="S4971">
        <v>1</v>
      </c>
      <c r="T4971">
        <v>3</v>
      </c>
      <c r="U4971" t="b">
        <v>1</v>
      </c>
      <c r="V4971" t="s">
        <v>1113</v>
      </c>
      <c r="W4971" t="s">
        <v>6551</v>
      </c>
      <c r="X4971" t="s">
        <v>15403</v>
      </c>
      <c r="Y4971">
        <v>19</v>
      </c>
      <c r="Z4971">
        <v>19</v>
      </c>
      <c r="AA4971">
        <v>12</v>
      </c>
      <c r="AB4971">
        <v>12</v>
      </c>
      <c r="AC4971">
        <v>48</v>
      </c>
    </row>
    <row r="4972" spans="1:29">
      <c r="A4972">
        <v>5506</v>
      </c>
      <c r="B4972" t="s">
        <v>806</v>
      </c>
      <c r="C4972" t="s">
        <v>6680</v>
      </c>
      <c r="J4972" t="s">
        <v>1475</v>
      </c>
      <c r="K4972">
        <v>0</v>
      </c>
      <c r="N4972" t="b">
        <v>0</v>
      </c>
      <c r="O4972" t="b">
        <v>1</v>
      </c>
      <c r="P4972" t="b">
        <v>0</v>
      </c>
      <c r="Q4972">
        <v>1</v>
      </c>
      <c r="R4972">
        <v>2</v>
      </c>
      <c r="S4972">
        <v>1</v>
      </c>
      <c r="T4972">
        <v>3</v>
      </c>
      <c r="U4972" t="b">
        <v>1</v>
      </c>
      <c r="V4972" t="s">
        <v>1113</v>
      </c>
      <c r="W4972" t="s">
        <v>6551</v>
      </c>
      <c r="X4972" t="s">
        <v>15404</v>
      </c>
      <c r="Y4972">
        <v>20</v>
      </c>
      <c r="Z4972">
        <v>20</v>
      </c>
      <c r="AA4972">
        <v>12</v>
      </c>
      <c r="AB4972">
        <v>12</v>
      </c>
      <c r="AC4972">
        <v>48</v>
      </c>
    </row>
    <row r="4973" spans="1:29">
      <c r="A4973">
        <v>5507</v>
      </c>
      <c r="B4973" t="s">
        <v>806</v>
      </c>
      <c r="C4973" t="s">
        <v>6681</v>
      </c>
      <c r="J4973" t="s">
        <v>1475</v>
      </c>
      <c r="K4973">
        <v>0</v>
      </c>
      <c r="N4973" t="b">
        <v>0</v>
      </c>
      <c r="O4973" t="b">
        <v>1</v>
      </c>
      <c r="P4973" t="b">
        <v>0</v>
      </c>
      <c r="Q4973">
        <v>1</v>
      </c>
      <c r="R4973">
        <v>2</v>
      </c>
      <c r="S4973">
        <v>1</v>
      </c>
      <c r="T4973">
        <v>3</v>
      </c>
      <c r="U4973" t="b">
        <v>1</v>
      </c>
      <c r="V4973" t="s">
        <v>1113</v>
      </c>
      <c r="W4973" t="s">
        <v>6551</v>
      </c>
      <c r="X4973" t="s">
        <v>15405</v>
      </c>
      <c r="Y4973">
        <v>21</v>
      </c>
      <c r="Z4973">
        <v>21</v>
      </c>
      <c r="AA4973">
        <v>12</v>
      </c>
      <c r="AB4973">
        <v>12</v>
      </c>
      <c r="AC4973">
        <v>48</v>
      </c>
    </row>
    <row r="4974" spans="1:29">
      <c r="A4974">
        <v>5508</v>
      </c>
      <c r="B4974" t="s">
        <v>806</v>
      </c>
      <c r="C4974" t="s">
        <v>6682</v>
      </c>
      <c r="J4974" t="s">
        <v>1475</v>
      </c>
      <c r="K4974">
        <v>0</v>
      </c>
      <c r="N4974" t="b">
        <v>0</v>
      </c>
      <c r="O4974" t="b">
        <v>1</v>
      </c>
      <c r="P4974" t="b">
        <v>0</v>
      </c>
      <c r="Q4974">
        <v>1</v>
      </c>
      <c r="R4974">
        <v>2</v>
      </c>
      <c r="S4974">
        <v>1</v>
      </c>
      <c r="T4974">
        <v>3</v>
      </c>
      <c r="U4974" t="b">
        <v>1</v>
      </c>
      <c r="V4974" t="s">
        <v>1113</v>
      </c>
      <c r="W4974" t="s">
        <v>6551</v>
      </c>
      <c r="X4974" t="s">
        <v>15406</v>
      </c>
      <c r="Y4974">
        <v>22</v>
      </c>
      <c r="Z4974">
        <v>22</v>
      </c>
      <c r="AA4974">
        <v>12</v>
      </c>
      <c r="AB4974">
        <v>12</v>
      </c>
      <c r="AC4974">
        <v>48</v>
      </c>
    </row>
    <row r="4975" spans="1:29">
      <c r="A4975">
        <v>5509</v>
      </c>
      <c r="B4975" t="s">
        <v>806</v>
      </c>
      <c r="C4975" t="s">
        <v>6683</v>
      </c>
      <c r="J4975" t="s">
        <v>1475</v>
      </c>
      <c r="K4975">
        <v>0</v>
      </c>
      <c r="N4975" t="b">
        <v>0</v>
      </c>
      <c r="O4975" t="b">
        <v>1</v>
      </c>
      <c r="P4975" t="b">
        <v>0</v>
      </c>
      <c r="Q4975">
        <v>1</v>
      </c>
      <c r="R4975">
        <v>2</v>
      </c>
      <c r="S4975">
        <v>1</v>
      </c>
      <c r="T4975">
        <v>3</v>
      </c>
      <c r="U4975" t="b">
        <v>1</v>
      </c>
      <c r="V4975" t="s">
        <v>1113</v>
      </c>
      <c r="W4975" t="s">
        <v>6551</v>
      </c>
      <c r="X4975" t="s">
        <v>15710</v>
      </c>
      <c r="Y4975">
        <v>23</v>
      </c>
      <c r="Z4975">
        <v>23</v>
      </c>
      <c r="AA4975">
        <v>12</v>
      </c>
      <c r="AB4975">
        <v>12</v>
      </c>
      <c r="AC4975">
        <v>48</v>
      </c>
    </row>
    <row r="4976" spans="1:29">
      <c r="A4976">
        <v>5510</v>
      </c>
      <c r="B4976" t="s">
        <v>806</v>
      </c>
      <c r="C4976" t="s">
        <v>6684</v>
      </c>
      <c r="J4976" t="s">
        <v>1475</v>
      </c>
      <c r="K4976">
        <v>0</v>
      </c>
      <c r="N4976" t="b">
        <v>0</v>
      </c>
      <c r="O4976" t="b">
        <v>1</v>
      </c>
      <c r="P4976" t="b">
        <v>0</v>
      </c>
      <c r="Q4976">
        <v>1</v>
      </c>
      <c r="R4976">
        <v>2</v>
      </c>
      <c r="S4976">
        <v>1</v>
      </c>
      <c r="T4976">
        <v>3</v>
      </c>
      <c r="U4976" t="b">
        <v>1</v>
      </c>
      <c r="V4976" t="s">
        <v>1113</v>
      </c>
      <c r="W4976" t="s">
        <v>6551</v>
      </c>
      <c r="X4976" t="s">
        <v>15711</v>
      </c>
      <c r="Y4976">
        <v>24</v>
      </c>
      <c r="Z4976">
        <v>24</v>
      </c>
      <c r="AA4976">
        <v>12</v>
      </c>
      <c r="AB4976">
        <v>12</v>
      </c>
      <c r="AC4976">
        <v>48</v>
      </c>
    </row>
    <row r="4977" spans="1:29">
      <c r="A4977">
        <v>5511</v>
      </c>
      <c r="B4977" t="s">
        <v>806</v>
      </c>
      <c r="C4977" t="s">
        <v>6685</v>
      </c>
      <c r="J4977" t="s">
        <v>1475</v>
      </c>
      <c r="K4977">
        <v>0</v>
      </c>
      <c r="N4977" t="b">
        <v>0</v>
      </c>
      <c r="O4977" t="b">
        <v>1</v>
      </c>
      <c r="P4977" t="b">
        <v>0</v>
      </c>
      <c r="Q4977">
        <v>1</v>
      </c>
      <c r="R4977">
        <v>2</v>
      </c>
      <c r="S4977">
        <v>1</v>
      </c>
      <c r="T4977">
        <v>3</v>
      </c>
      <c r="U4977" t="b">
        <v>1</v>
      </c>
      <c r="V4977" t="s">
        <v>1113</v>
      </c>
      <c r="W4977" t="s">
        <v>6551</v>
      </c>
      <c r="X4977" t="s">
        <v>15712</v>
      </c>
      <c r="Y4977">
        <v>25</v>
      </c>
      <c r="Z4977">
        <v>25</v>
      </c>
      <c r="AA4977">
        <v>12</v>
      </c>
      <c r="AB4977">
        <v>12</v>
      </c>
      <c r="AC4977">
        <v>48</v>
      </c>
    </row>
    <row r="4978" spans="1:29">
      <c r="A4978">
        <v>5512</v>
      </c>
      <c r="B4978" t="s">
        <v>806</v>
      </c>
      <c r="C4978" t="s">
        <v>6686</v>
      </c>
      <c r="J4978" t="s">
        <v>1475</v>
      </c>
      <c r="K4978">
        <v>0</v>
      </c>
      <c r="N4978" t="b">
        <v>0</v>
      </c>
      <c r="O4978" t="b">
        <v>1</v>
      </c>
      <c r="P4978" t="b">
        <v>0</v>
      </c>
      <c r="Q4978">
        <v>1</v>
      </c>
      <c r="R4978">
        <v>2</v>
      </c>
      <c r="S4978">
        <v>1</v>
      </c>
      <c r="T4978">
        <v>3</v>
      </c>
      <c r="U4978" t="b">
        <v>1</v>
      </c>
      <c r="V4978" t="s">
        <v>1113</v>
      </c>
      <c r="W4978" t="s">
        <v>6551</v>
      </c>
      <c r="X4978" t="s">
        <v>15713</v>
      </c>
      <c r="Y4978">
        <v>26</v>
      </c>
      <c r="Z4978">
        <v>26</v>
      </c>
      <c r="AA4978">
        <v>12</v>
      </c>
      <c r="AB4978">
        <v>12</v>
      </c>
      <c r="AC4978">
        <v>48</v>
      </c>
    </row>
    <row r="4979" spans="1:29">
      <c r="A4979">
        <v>5513</v>
      </c>
      <c r="B4979" t="s">
        <v>806</v>
      </c>
      <c r="C4979" t="s">
        <v>6687</v>
      </c>
      <c r="J4979" t="s">
        <v>1475</v>
      </c>
      <c r="K4979">
        <v>0</v>
      </c>
      <c r="N4979" t="b">
        <v>0</v>
      </c>
      <c r="O4979" t="b">
        <v>1</v>
      </c>
      <c r="P4979" t="b">
        <v>0</v>
      </c>
      <c r="Q4979">
        <v>1</v>
      </c>
      <c r="R4979">
        <v>2</v>
      </c>
      <c r="S4979">
        <v>1</v>
      </c>
      <c r="T4979">
        <v>3</v>
      </c>
      <c r="U4979" t="b">
        <v>1</v>
      </c>
      <c r="V4979" t="s">
        <v>1113</v>
      </c>
      <c r="W4979" t="s">
        <v>6551</v>
      </c>
      <c r="X4979" t="s">
        <v>15714</v>
      </c>
      <c r="Y4979">
        <v>27</v>
      </c>
      <c r="Z4979">
        <v>27</v>
      </c>
      <c r="AA4979">
        <v>12</v>
      </c>
      <c r="AB4979">
        <v>12</v>
      </c>
      <c r="AC4979">
        <v>48</v>
      </c>
    </row>
    <row r="4980" spans="1:29">
      <c r="A4980">
        <v>5514</v>
      </c>
      <c r="B4980" t="s">
        <v>806</v>
      </c>
      <c r="C4980" t="s">
        <v>6688</v>
      </c>
      <c r="J4980" t="s">
        <v>1475</v>
      </c>
      <c r="K4980">
        <v>0</v>
      </c>
      <c r="N4980" t="b">
        <v>0</v>
      </c>
      <c r="O4980" t="b">
        <v>1</v>
      </c>
      <c r="P4980" t="b">
        <v>0</v>
      </c>
      <c r="Q4980">
        <v>1</v>
      </c>
      <c r="R4980">
        <v>2</v>
      </c>
      <c r="S4980">
        <v>1</v>
      </c>
      <c r="T4980">
        <v>3</v>
      </c>
      <c r="U4980" t="b">
        <v>1</v>
      </c>
      <c r="V4980" t="s">
        <v>1113</v>
      </c>
      <c r="W4980" t="s">
        <v>6551</v>
      </c>
      <c r="X4980" t="s">
        <v>15715</v>
      </c>
      <c r="Y4980">
        <v>28</v>
      </c>
      <c r="Z4980">
        <v>28</v>
      </c>
      <c r="AA4980">
        <v>12</v>
      </c>
      <c r="AB4980">
        <v>12</v>
      </c>
      <c r="AC4980">
        <v>48</v>
      </c>
    </row>
    <row r="4981" spans="1:29">
      <c r="A4981">
        <v>5515</v>
      </c>
      <c r="B4981" t="s">
        <v>806</v>
      </c>
      <c r="C4981" t="s">
        <v>6689</v>
      </c>
      <c r="J4981" t="s">
        <v>1475</v>
      </c>
      <c r="K4981">
        <v>0</v>
      </c>
      <c r="N4981" t="b">
        <v>0</v>
      </c>
      <c r="O4981" t="b">
        <v>1</v>
      </c>
      <c r="P4981" t="b">
        <v>0</v>
      </c>
      <c r="Q4981">
        <v>1</v>
      </c>
      <c r="R4981">
        <v>2</v>
      </c>
      <c r="S4981">
        <v>1</v>
      </c>
      <c r="T4981">
        <v>3</v>
      </c>
      <c r="U4981" t="b">
        <v>1</v>
      </c>
      <c r="V4981" t="s">
        <v>1113</v>
      </c>
      <c r="W4981" t="s">
        <v>6551</v>
      </c>
      <c r="X4981" t="s">
        <v>15716</v>
      </c>
      <c r="Y4981">
        <v>29</v>
      </c>
      <c r="Z4981">
        <v>29</v>
      </c>
      <c r="AA4981">
        <v>12</v>
      </c>
      <c r="AB4981">
        <v>12</v>
      </c>
      <c r="AC4981">
        <v>48</v>
      </c>
    </row>
    <row r="4982" spans="1:29">
      <c r="A4982">
        <v>5516</v>
      </c>
      <c r="B4982" t="s">
        <v>806</v>
      </c>
      <c r="C4982" t="s">
        <v>6690</v>
      </c>
      <c r="J4982" t="s">
        <v>1475</v>
      </c>
      <c r="K4982">
        <v>0</v>
      </c>
      <c r="N4982" t="b">
        <v>0</v>
      </c>
      <c r="O4982" t="b">
        <v>1</v>
      </c>
      <c r="P4982" t="b">
        <v>0</v>
      </c>
      <c r="Q4982">
        <v>1</v>
      </c>
      <c r="R4982">
        <v>2</v>
      </c>
      <c r="S4982">
        <v>1</v>
      </c>
      <c r="T4982">
        <v>3</v>
      </c>
      <c r="U4982" t="b">
        <v>1</v>
      </c>
      <c r="V4982" t="s">
        <v>1113</v>
      </c>
      <c r="W4982" t="s">
        <v>6551</v>
      </c>
      <c r="X4982" t="s">
        <v>15717</v>
      </c>
      <c r="Y4982">
        <v>30</v>
      </c>
      <c r="Z4982">
        <v>30</v>
      </c>
      <c r="AA4982">
        <v>12</v>
      </c>
      <c r="AB4982">
        <v>12</v>
      </c>
      <c r="AC4982">
        <v>48</v>
      </c>
    </row>
    <row r="4983" spans="1:29">
      <c r="A4983">
        <v>5517</v>
      </c>
      <c r="B4983" t="s">
        <v>806</v>
      </c>
      <c r="C4983" t="s">
        <v>6691</v>
      </c>
      <c r="J4983" t="s">
        <v>1475</v>
      </c>
      <c r="K4983">
        <v>0</v>
      </c>
      <c r="N4983" t="b">
        <v>0</v>
      </c>
      <c r="O4983" t="b">
        <v>1</v>
      </c>
      <c r="P4983" t="b">
        <v>0</v>
      </c>
      <c r="Q4983">
        <v>1</v>
      </c>
      <c r="R4983">
        <v>2</v>
      </c>
      <c r="S4983">
        <v>1</v>
      </c>
      <c r="T4983">
        <v>3</v>
      </c>
      <c r="U4983" t="b">
        <v>1</v>
      </c>
      <c r="V4983" t="s">
        <v>1113</v>
      </c>
      <c r="W4983" t="s">
        <v>6551</v>
      </c>
      <c r="X4983" t="s">
        <v>15718</v>
      </c>
      <c r="Y4983">
        <v>31</v>
      </c>
      <c r="Z4983">
        <v>31</v>
      </c>
      <c r="AA4983">
        <v>12</v>
      </c>
      <c r="AB4983">
        <v>12</v>
      </c>
      <c r="AC4983">
        <v>48</v>
      </c>
    </row>
    <row r="4984" spans="1:29">
      <c r="A4984">
        <v>5518</v>
      </c>
      <c r="B4984" t="s">
        <v>806</v>
      </c>
      <c r="C4984" t="s">
        <v>6692</v>
      </c>
      <c r="J4984" t="s">
        <v>1475</v>
      </c>
      <c r="K4984">
        <v>0</v>
      </c>
      <c r="N4984" t="b">
        <v>0</v>
      </c>
      <c r="O4984" t="b">
        <v>1</v>
      </c>
      <c r="P4984" t="b">
        <v>0</v>
      </c>
      <c r="Q4984">
        <v>1</v>
      </c>
      <c r="R4984">
        <v>2</v>
      </c>
      <c r="S4984">
        <v>1</v>
      </c>
      <c r="T4984">
        <v>3</v>
      </c>
      <c r="U4984" t="b">
        <v>1</v>
      </c>
      <c r="V4984" t="s">
        <v>1113</v>
      </c>
      <c r="W4984" t="s">
        <v>6551</v>
      </c>
      <c r="X4984" t="s">
        <v>15719</v>
      </c>
      <c r="Y4984">
        <v>32</v>
      </c>
      <c r="Z4984">
        <v>32</v>
      </c>
      <c r="AA4984">
        <v>12</v>
      </c>
      <c r="AB4984">
        <v>12</v>
      </c>
      <c r="AC4984">
        <v>48</v>
      </c>
    </row>
    <row r="4985" spans="1:29">
      <c r="A4985">
        <v>5519</v>
      </c>
      <c r="B4985" t="s">
        <v>806</v>
      </c>
      <c r="C4985" t="s">
        <v>6693</v>
      </c>
      <c r="J4985" t="s">
        <v>1475</v>
      </c>
      <c r="K4985">
        <v>0</v>
      </c>
      <c r="N4985" t="b">
        <v>0</v>
      </c>
      <c r="O4985" t="b">
        <v>1</v>
      </c>
      <c r="P4985" t="b">
        <v>0</v>
      </c>
      <c r="Q4985">
        <v>1</v>
      </c>
      <c r="R4985">
        <v>2</v>
      </c>
      <c r="S4985">
        <v>1</v>
      </c>
      <c r="T4985">
        <v>3</v>
      </c>
      <c r="U4985" t="b">
        <v>1</v>
      </c>
      <c r="V4985" t="s">
        <v>1113</v>
      </c>
      <c r="W4985" t="s">
        <v>6551</v>
      </c>
      <c r="X4985" t="s">
        <v>15720</v>
      </c>
      <c r="Y4985">
        <v>33</v>
      </c>
      <c r="Z4985">
        <v>33</v>
      </c>
      <c r="AA4985">
        <v>12</v>
      </c>
      <c r="AB4985">
        <v>12</v>
      </c>
      <c r="AC4985">
        <v>48</v>
      </c>
    </row>
    <row r="4986" spans="1:29">
      <c r="A4986">
        <v>5520</v>
      </c>
      <c r="B4986" t="s">
        <v>806</v>
      </c>
      <c r="C4986" t="s">
        <v>6694</v>
      </c>
      <c r="J4986" t="s">
        <v>1449</v>
      </c>
      <c r="K4986">
        <v>0</v>
      </c>
      <c r="N4986" t="b">
        <v>1</v>
      </c>
      <c r="O4986" t="b">
        <v>0</v>
      </c>
      <c r="P4986" t="b">
        <v>0</v>
      </c>
      <c r="Q4986">
        <v>1</v>
      </c>
      <c r="R4986">
        <v>2</v>
      </c>
      <c r="S4986">
        <v>1</v>
      </c>
      <c r="T4986">
        <v>3</v>
      </c>
      <c r="U4986" t="b">
        <v>1</v>
      </c>
      <c r="V4986" t="s">
        <v>1113</v>
      </c>
      <c r="W4986" t="s">
        <v>6551</v>
      </c>
      <c r="X4986" t="s">
        <v>15721</v>
      </c>
      <c r="Y4986">
        <v>14</v>
      </c>
      <c r="Z4986">
        <v>14</v>
      </c>
      <c r="AA4986">
        <v>13</v>
      </c>
      <c r="AB4986">
        <v>13</v>
      </c>
      <c r="AC4986">
        <v>48</v>
      </c>
    </row>
    <row r="4987" spans="1:29">
      <c r="A4987">
        <v>5521</v>
      </c>
      <c r="B4987" t="s">
        <v>806</v>
      </c>
      <c r="C4987" t="s">
        <v>6695</v>
      </c>
      <c r="J4987" t="s">
        <v>1449</v>
      </c>
      <c r="K4987">
        <v>0</v>
      </c>
      <c r="N4987" t="b">
        <v>1</v>
      </c>
      <c r="O4987" t="b">
        <v>0</v>
      </c>
      <c r="P4987" t="b">
        <v>0</v>
      </c>
      <c r="Q4987">
        <v>1</v>
      </c>
      <c r="R4987">
        <v>2</v>
      </c>
      <c r="S4987">
        <v>1</v>
      </c>
      <c r="T4987">
        <v>3</v>
      </c>
      <c r="U4987" t="b">
        <v>1</v>
      </c>
      <c r="V4987" t="s">
        <v>1113</v>
      </c>
      <c r="W4987" t="s">
        <v>6551</v>
      </c>
      <c r="X4987" t="s">
        <v>15407</v>
      </c>
      <c r="Y4987">
        <v>15</v>
      </c>
      <c r="Z4987">
        <v>15</v>
      </c>
      <c r="AA4987">
        <v>13</v>
      </c>
      <c r="AB4987">
        <v>13</v>
      </c>
      <c r="AC4987">
        <v>48</v>
      </c>
    </row>
    <row r="4988" spans="1:29">
      <c r="A4988">
        <v>5522</v>
      </c>
      <c r="B4988" t="s">
        <v>806</v>
      </c>
      <c r="C4988" t="s">
        <v>6696</v>
      </c>
      <c r="J4988" t="s">
        <v>1449</v>
      </c>
      <c r="K4988">
        <v>0</v>
      </c>
      <c r="N4988" t="b">
        <v>1</v>
      </c>
      <c r="O4988" t="b">
        <v>0</v>
      </c>
      <c r="P4988" t="b">
        <v>0</v>
      </c>
      <c r="Q4988">
        <v>1</v>
      </c>
      <c r="R4988">
        <v>2</v>
      </c>
      <c r="S4988">
        <v>1</v>
      </c>
      <c r="T4988">
        <v>3</v>
      </c>
      <c r="U4988" t="b">
        <v>1</v>
      </c>
      <c r="V4988" t="s">
        <v>1113</v>
      </c>
      <c r="W4988" t="s">
        <v>6551</v>
      </c>
      <c r="X4988" t="s">
        <v>15409</v>
      </c>
      <c r="Y4988">
        <v>16</v>
      </c>
      <c r="Z4988">
        <v>16</v>
      </c>
      <c r="AA4988">
        <v>13</v>
      </c>
      <c r="AB4988">
        <v>13</v>
      </c>
      <c r="AC4988">
        <v>48</v>
      </c>
    </row>
    <row r="4989" spans="1:29">
      <c r="A4989">
        <v>5523</v>
      </c>
      <c r="B4989" t="s">
        <v>806</v>
      </c>
      <c r="C4989" t="s">
        <v>6697</v>
      </c>
      <c r="J4989" t="s">
        <v>1449</v>
      </c>
      <c r="K4989">
        <v>0</v>
      </c>
      <c r="N4989" t="b">
        <v>1</v>
      </c>
      <c r="O4989" t="b">
        <v>0</v>
      </c>
      <c r="P4989" t="b">
        <v>0</v>
      </c>
      <c r="Q4989">
        <v>1</v>
      </c>
      <c r="R4989">
        <v>2</v>
      </c>
      <c r="S4989">
        <v>1</v>
      </c>
      <c r="T4989">
        <v>3</v>
      </c>
      <c r="U4989" t="b">
        <v>1</v>
      </c>
      <c r="V4989" t="s">
        <v>1113</v>
      </c>
      <c r="W4989" t="s">
        <v>6551</v>
      </c>
      <c r="X4989" t="s">
        <v>15411</v>
      </c>
      <c r="Y4989">
        <v>17</v>
      </c>
      <c r="Z4989">
        <v>17</v>
      </c>
      <c r="AA4989">
        <v>13</v>
      </c>
      <c r="AB4989">
        <v>13</v>
      </c>
      <c r="AC4989">
        <v>48</v>
      </c>
    </row>
    <row r="4990" spans="1:29">
      <c r="A4990">
        <v>5524</v>
      </c>
      <c r="B4990" t="s">
        <v>806</v>
      </c>
      <c r="C4990" t="s">
        <v>6698</v>
      </c>
      <c r="J4990" t="s">
        <v>1449</v>
      </c>
      <c r="K4990">
        <v>0</v>
      </c>
      <c r="N4990" t="b">
        <v>1</v>
      </c>
      <c r="O4990" t="b">
        <v>0</v>
      </c>
      <c r="P4990" t="b">
        <v>0</v>
      </c>
      <c r="Q4990">
        <v>1</v>
      </c>
      <c r="R4990">
        <v>2</v>
      </c>
      <c r="S4990">
        <v>1</v>
      </c>
      <c r="T4990">
        <v>3</v>
      </c>
      <c r="U4990" t="b">
        <v>1</v>
      </c>
      <c r="V4990" t="s">
        <v>1113</v>
      </c>
      <c r="W4990" t="s">
        <v>6551</v>
      </c>
      <c r="X4990" t="s">
        <v>15413</v>
      </c>
      <c r="Y4990">
        <v>18</v>
      </c>
      <c r="Z4990">
        <v>18</v>
      </c>
      <c r="AA4990">
        <v>13</v>
      </c>
      <c r="AB4990">
        <v>13</v>
      </c>
      <c r="AC4990">
        <v>48</v>
      </c>
    </row>
    <row r="4991" spans="1:29">
      <c r="A4991">
        <v>5525</v>
      </c>
      <c r="B4991" t="s">
        <v>806</v>
      </c>
      <c r="C4991" t="s">
        <v>6699</v>
      </c>
      <c r="J4991" t="s">
        <v>1449</v>
      </c>
      <c r="K4991">
        <v>0</v>
      </c>
      <c r="N4991" t="b">
        <v>1</v>
      </c>
      <c r="O4991" t="b">
        <v>0</v>
      </c>
      <c r="P4991" t="b">
        <v>0</v>
      </c>
      <c r="Q4991">
        <v>1</v>
      </c>
      <c r="R4991">
        <v>2</v>
      </c>
      <c r="S4991">
        <v>1</v>
      </c>
      <c r="T4991">
        <v>3</v>
      </c>
      <c r="U4991" t="b">
        <v>1</v>
      </c>
      <c r="V4991" t="s">
        <v>1113</v>
      </c>
      <c r="W4991" t="s">
        <v>6551</v>
      </c>
      <c r="X4991" t="s">
        <v>15415</v>
      </c>
      <c r="Y4991">
        <v>19</v>
      </c>
      <c r="Z4991">
        <v>19</v>
      </c>
      <c r="AA4991">
        <v>13</v>
      </c>
      <c r="AB4991">
        <v>13</v>
      </c>
      <c r="AC4991">
        <v>48</v>
      </c>
    </row>
    <row r="4992" spans="1:29">
      <c r="A4992">
        <v>5526</v>
      </c>
      <c r="B4992" t="s">
        <v>806</v>
      </c>
      <c r="C4992" t="s">
        <v>6700</v>
      </c>
      <c r="J4992" t="s">
        <v>1449</v>
      </c>
      <c r="K4992">
        <v>0</v>
      </c>
      <c r="N4992" t="b">
        <v>1</v>
      </c>
      <c r="O4992" t="b">
        <v>0</v>
      </c>
      <c r="P4992" t="b">
        <v>0</v>
      </c>
      <c r="Q4992">
        <v>1</v>
      </c>
      <c r="R4992">
        <v>2</v>
      </c>
      <c r="S4992">
        <v>1</v>
      </c>
      <c r="T4992">
        <v>3</v>
      </c>
      <c r="U4992" t="b">
        <v>1</v>
      </c>
      <c r="V4992" t="s">
        <v>1113</v>
      </c>
      <c r="W4992" t="s">
        <v>6551</v>
      </c>
      <c r="X4992" t="s">
        <v>15417</v>
      </c>
      <c r="Y4992">
        <v>20</v>
      </c>
      <c r="Z4992">
        <v>20</v>
      </c>
      <c r="AA4992">
        <v>13</v>
      </c>
      <c r="AB4992">
        <v>13</v>
      </c>
      <c r="AC4992">
        <v>48</v>
      </c>
    </row>
    <row r="4993" spans="1:29">
      <c r="A4993">
        <v>5527</v>
      </c>
      <c r="B4993" t="s">
        <v>806</v>
      </c>
      <c r="C4993" t="s">
        <v>6701</v>
      </c>
      <c r="J4993" t="s">
        <v>1449</v>
      </c>
      <c r="K4993">
        <v>0</v>
      </c>
      <c r="N4993" t="b">
        <v>1</v>
      </c>
      <c r="O4993" t="b">
        <v>0</v>
      </c>
      <c r="P4993" t="b">
        <v>0</v>
      </c>
      <c r="Q4993">
        <v>1</v>
      </c>
      <c r="R4993">
        <v>2</v>
      </c>
      <c r="S4993">
        <v>1</v>
      </c>
      <c r="T4993">
        <v>3</v>
      </c>
      <c r="U4993" t="b">
        <v>1</v>
      </c>
      <c r="V4993" t="s">
        <v>1113</v>
      </c>
      <c r="W4993" t="s">
        <v>6551</v>
      </c>
      <c r="X4993" t="s">
        <v>15419</v>
      </c>
      <c r="Y4993">
        <v>21</v>
      </c>
      <c r="Z4993">
        <v>21</v>
      </c>
      <c r="AA4993">
        <v>13</v>
      </c>
      <c r="AB4993">
        <v>13</v>
      </c>
      <c r="AC4993">
        <v>48</v>
      </c>
    </row>
    <row r="4994" spans="1:29">
      <c r="A4994">
        <v>5528</v>
      </c>
      <c r="B4994" t="s">
        <v>806</v>
      </c>
      <c r="C4994" t="s">
        <v>6702</v>
      </c>
      <c r="J4994" t="s">
        <v>1449</v>
      </c>
      <c r="K4994">
        <v>0</v>
      </c>
      <c r="N4994" t="b">
        <v>1</v>
      </c>
      <c r="O4994" t="b">
        <v>0</v>
      </c>
      <c r="P4994" t="b">
        <v>0</v>
      </c>
      <c r="Q4994">
        <v>1</v>
      </c>
      <c r="R4994">
        <v>2</v>
      </c>
      <c r="S4994">
        <v>1</v>
      </c>
      <c r="T4994">
        <v>3</v>
      </c>
      <c r="U4994" t="b">
        <v>1</v>
      </c>
      <c r="V4994" t="s">
        <v>1113</v>
      </c>
      <c r="W4994" t="s">
        <v>6551</v>
      </c>
      <c r="X4994" t="s">
        <v>15421</v>
      </c>
      <c r="Y4994">
        <v>22</v>
      </c>
      <c r="Z4994">
        <v>22</v>
      </c>
      <c r="AA4994">
        <v>13</v>
      </c>
      <c r="AB4994">
        <v>13</v>
      </c>
      <c r="AC4994">
        <v>48</v>
      </c>
    </row>
    <row r="4995" spans="1:29">
      <c r="A4995">
        <v>5529</v>
      </c>
      <c r="B4995" t="s">
        <v>806</v>
      </c>
      <c r="C4995" t="s">
        <v>6703</v>
      </c>
      <c r="J4995" t="s">
        <v>1449</v>
      </c>
      <c r="K4995">
        <v>0</v>
      </c>
      <c r="N4995" t="b">
        <v>1</v>
      </c>
      <c r="O4995" t="b">
        <v>0</v>
      </c>
      <c r="P4995" t="b">
        <v>0</v>
      </c>
      <c r="Q4995">
        <v>1</v>
      </c>
      <c r="R4995">
        <v>2</v>
      </c>
      <c r="S4995">
        <v>1</v>
      </c>
      <c r="T4995">
        <v>3</v>
      </c>
      <c r="U4995" t="b">
        <v>1</v>
      </c>
      <c r="V4995" t="s">
        <v>1113</v>
      </c>
      <c r="W4995" t="s">
        <v>6551</v>
      </c>
      <c r="X4995" t="s">
        <v>15722</v>
      </c>
      <c r="Y4995">
        <v>23</v>
      </c>
      <c r="Z4995">
        <v>23</v>
      </c>
      <c r="AA4995">
        <v>13</v>
      </c>
      <c r="AB4995">
        <v>13</v>
      </c>
      <c r="AC4995">
        <v>48</v>
      </c>
    </row>
    <row r="4996" spans="1:29">
      <c r="A4996">
        <v>5530</v>
      </c>
      <c r="B4996" t="s">
        <v>806</v>
      </c>
      <c r="C4996" t="s">
        <v>6704</v>
      </c>
      <c r="J4996" t="s">
        <v>1449</v>
      </c>
      <c r="K4996">
        <v>0</v>
      </c>
      <c r="N4996" t="b">
        <v>1</v>
      </c>
      <c r="O4996" t="b">
        <v>0</v>
      </c>
      <c r="P4996" t="b">
        <v>0</v>
      </c>
      <c r="Q4996">
        <v>1</v>
      </c>
      <c r="R4996">
        <v>2</v>
      </c>
      <c r="S4996">
        <v>1</v>
      </c>
      <c r="T4996">
        <v>3</v>
      </c>
      <c r="U4996" t="b">
        <v>1</v>
      </c>
      <c r="V4996" t="s">
        <v>1113</v>
      </c>
      <c r="W4996" t="s">
        <v>6551</v>
      </c>
      <c r="X4996" t="s">
        <v>15723</v>
      </c>
      <c r="Y4996">
        <v>24</v>
      </c>
      <c r="Z4996">
        <v>24</v>
      </c>
      <c r="AA4996">
        <v>13</v>
      </c>
      <c r="AB4996">
        <v>13</v>
      </c>
      <c r="AC4996">
        <v>48</v>
      </c>
    </row>
    <row r="4997" spans="1:29">
      <c r="A4997">
        <v>5531</v>
      </c>
      <c r="B4997" t="s">
        <v>806</v>
      </c>
      <c r="C4997" t="s">
        <v>6705</v>
      </c>
      <c r="J4997" t="s">
        <v>1449</v>
      </c>
      <c r="K4997">
        <v>0</v>
      </c>
      <c r="N4997" t="b">
        <v>1</v>
      </c>
      <c r="O4997" t="b">
        <v>0</v>
      </c>
      <c r="P4997" t="b">
        <v>0</v>
      </c>
      <c r="Q4997">
        <v>1</v>
      </c>
      <c r="R4997">
        <v>2</v>
      </c>
      <c r="S4997">
        <v>1</v>
      </c>
      <c r="T4997">
        <v>3</v>
      </c>
      <c r="U4997" t="b">
        <v>1</v>
      </c>
      <c r="V4997" t="s">
        <v>1113</v>
      </c>
      <c r="W4997" t="s">
        <v>6551</v>
      </c>
      <c r="X4997" t="s">
        <v>15724</v>
      </c>
      <c r="Y4997">
        <v>25</v>
      </c>
      <c r="Z4997">
        <v>25</v>
      </c>
      <c r="AA4997">
        <v>13</v>
      </c>
      <c r="AB4997">
        <v>13</v>
      </c>
      <c r="AC4997">
        <v>48</v>
      </c>
    </row>
    <row r="4998" spans="1:29">
      <c r="A4998">
        <v>5532</v>
      </c>
      <c r="B4998" t="s">
        <v>806</v>
      </c>
      <c r="C4998" t="s">
        <v>6706</v>
      </c>
      <c r="J4998" t="s">
        <v>1449</v>
      </c>
      <c r="K4998">
        <v>0</v>
      </c>
      <c r="N4998" t="b">
        <v>1</v>
      </c>
      <c r="O4998" t="b">
        <v>0</v>
      </c>
      <c r="P4998" t="b">
        <v>0</v>
      </c>
      <c r="Q4998">
        <v>1</v>
      </c>
      <c r="R4998">
        <v>2</v>
      </c>
      <c r="S4998">
        <v>1</v>
      </c>
      <c r="T4998">
        <v>3</v>
      </c>
      <c r="U4998" t="b">
        <v>1</v>
      </c>
      <c r="V4998" t="s">
        <v>1113</v>
      </c>
      <c r="W4998" t="s">
        <v>6551</v>
      </c>
      <c r="X4998" t="s">
        <v>15725</v>
      </c>
      <c r="Y4998">
        <v>26</v>
      </c>
      <c r="Z4998">
        <v>26</v>
      </c>
      <c r="AA4998">
        <v>13</v>
      </c>
      <c r="AB4998">
        <v>13</v>
      </c>
      <c r="AC4998">
        <v>48</v>
      </c>
    </row>
    <row r="4999" spans="1:29">
      <c r="A4999">
        <v>5533</v>
      </c>
      <c r="B4999" t="s">
        <v>806</v>
      </c>
      <c r="C4999" t="s">
        <v>6707</v>
      </c>
      <c r="J4999" t="s">
        <v>1449</v>
      </c>
      <c r="K4999">
        <v>0</v>
      </c>
      <c r="N4999" t="b">
        <v>1</v>
      </c>
      <c r="O4999" t="b">
        <v>0</v>
      </c>
      <c r="P4999" t="b">
        <v>0</v>
      </c>
      <c r="Q4999">
        <v>1</v>
      </c>
      <c r="R4999">
        <v>2</v>
      </c>
      <c r="S4999">
        <v>1</v>
      </c>
      <c r="T4999">
        <v>3</v>
      </c>
      <c r="U4999" t="b">
        <v>1</v>
      </c>
      <c r="V4999" t="s">
        <v>1113</v>
      </c>
      <c r="W4999" t="s">
        <v>6551</v>
      </c>
      <c r="X4999" t="s">
        <v>15726</v>
      </c>
      <c r="Y4999">
        <v>27</v>
      </c>
      <c r="Z4999">
        <v>27</v>
      </c>
      <c r="AA4999">
        <v>13</v>
      </c>
      <c r="AB4999">
        <v>13</v>
      </c>
      <c r="AC4999">
        <v>48</v>
      </c>
    </row>
    <row r="5000" spans="1:29">
      <c r="A5000">
        <v>5534</v>
      </c>
      <c r="B5000" t="s">
        <v>806</v>
      </c>
      <c r="C5000" t="s">
        <v>6708</v>
      </c>
      <c r="J5000" t="s">
        <v>1449</v>
      </c>
      <c r="K5000">
        <v>0</v>
      </c>
      <c r="N5000" t="b">
        <v>1</v>
      </c>
      <c r="O5000" t="b">
        <v>0</v>
      </c>
      <c r="P5000" t="b">
        <v>0</v>
      </c>
      <c r="Q5000">
        <v>1</v>
      </c>
      <c r="R5000">
        <v>2</v>
      </c>
      <c r="S5000">
        <v>1</v>
      </c>
      <c r="T5000">
        <v>3</v>
      </c>
      <c r="U5000" t="b">
        <v>1</v>
      </c>
      <c r="V5000" t="s">
        <v>1113</v>
      </c>
      <c r="W5000" t="s">
        <v>6551</v>
      </c>
      <c r="X5000" t="s">
        <v>15727</v>
      </c>
      <c r="Y5000">
        <v>28</v>
      </c>
      <c r="Z5000">
        <v>28</v>
      </c>
      <c r="AA5000">
        <v>13</v>
      </c>
      <c r="AB5000">
        <v>13</v>
      </c>
      <c r="AC5000">
        <v>48</v>
      </c>
    </row>
    <row r="5001" spans="1:29">
      <c r="A5001">
        <v>5535</v>
      </c>
      <c r="B5001" t="s">
        <v>806</v>
      </c>
      <c r="C5001" t="s">
        <v>6709</v>
      </c>
      <c r="J5001" t="s">
        <v>1449</v>
      </c>
      <c r="K5001">
        <v>0</v>
      </c>
      <c r="N5001" t="b">
        <v>1</v>
      </c>
      <c r="O5001" t="b">
        <v>0</v>
      </c>
      <c r="P5001" t="b">
        <v>0</v>
      </c>
      <c r="Q5001">
        <v>1</v>
      </c>
      <c r="R5001">
        <v>2</v>
      </c>
      <c r="S5001">
        <v>1</v>
      </c>
      <c r="T5001">
        <v>3</v>
      </c>
      <c r="U5001" t="b">
        <v>1</v>
      </c>
      <c r="V5001" t="s">
        <v>1113</v>
      </c>
      <c r="W5001" t="s">
        <v>6551</v>
      </c>
      <c r="X5001" t="s">
        <v>15728</v>
      </c>
      <c r="Y5001">
        <v>29</v>
      </c>
      <c r="Z5001">
        <v>29</v>
      </c>
      <c r="AA5001">
        <v>13</v>
      </c>
      <c r="AB5001">
        <v>13</v>
      </c>
      <c r="AC5001">
        <v>48</v>
      </c>
    </row>
    <row r="5002" spans="1:29">
      <c r="A5002">
        <v>5536</v>
      </c>
      <c r="B5002" t="s">
        <v>806</v>
      </c>
      <c r="C5002" t="s">
        <v>6710</v>
      </c>
      <c r="J5002" t="s">
        <v>1449</v>
      </c>
      <c r="K5002">
        <v>0</v>
      </c>
      <c r="N5002" t="b">
        <v>1</v>
      </c>
      <c r="O5002" t="b">
        <v>0</v>
      </c>
      <c r="P5002" t="b">
        <v>0</v>
      </c>
      <c r="Q5002">
        <v>1</v>
      </c>
      <c r="R5002">
        <v>2</v>
      </c>
      <c r="S5002">
        <v>1</v>
      </c>
      <c r="T5002">
        <v>3</v>
      </c>
      <c r="U5002" t="b">
        <v>1</v>
      </c>
      <c r="V5002" t="s">
        <v>1113</v>
      </c>
      <c r="W5002" t="s">
        <v>6551</v>
      </c>
      <c r="X5002" t="s">
        <v>15729</v>
      </c>
      <c r="Y5002">
        <v>30</v>
      </c>
      <c r="Z5002">
        <v>30</v>
      </c>
      <c r="AA5002">
        <v>13</v>
      </c>
      <c r="AB5002">
        <v>13</v>
      </c>
      <c r="AC5002">
        <v>48</v>
      </c>
    </row>
    <row r="5003" spans="1:29">
      <c r="A5003">
        <v>5537</v>
      </c>
      <c r="B5003" t="s">
        <v>806</v>
      </c>
      <c r="C5003" t="s">
        <v>6711</v>
      </c>
      <c r="J5003" t="s">
        <v>1449</v>
      </c>
      <c r="K5003">
        <v>0</v>
      </c>
      <c r="N5003" t="b">
        <v>1</v>
      </c>
      <c r="O5003" t="b">
        <v>0</v>
      </c>
      <c r="P5003" t="b">
        <v>0</v>
      </c>
      <c r="Q5003">
        <v>1</v>
      </c>
      <c r="R5003">
        <v>2</v>
      </c>
      <c r="S5003">
        <v>1</v>
      </c>
      <c r="T5003">
        <v>3</v>
      </c>
      <c r="U5003" t="b">
        <v>1</v>
      </c>
      <c r="V5003" t="s">
        <v>1113</v>
      </c>
      <c r="W5003" t="s">
        <v>6551</v>
      </c>
      <c r="X5003" t="s">
        <v>15730</v>
      </c>
      <c r="Y5003">
        <v>31</v>
      </c>
      <c r="Z5003">
        <v>31</v>
      </c>
      <c r="AA5003">
        <v>13</v>
      </c>
      <c r="AB5003">
        <v>13</v>
      </c>
      <c r="AC5003">
        <v>48</v>
      </c>
    </row>
    <row r="5004" spans="1:29">
      <c r="A5004">
        <v>5538</v>
      </c>
      <c r="B5004" t="s">
        <v>806</v>
      </c>
      <c r="C5004" t="s">
        <v>6712</v>
      </c>
      <c r="J5004" t="s">
        <v>1449</v>
      </c>
      <c r="K5004">
        <v>0</v>
      </c>
      <c r="N5004" t="b">
        <v>1</v>
      </c>
      <c r="O5004" t="b">
        <v>0</v>
      </c>
      <c r="P5004" t="b">
        <v>0</v>
      </c>
      <c r="Q5004">
        <v>1</v>
      </c>
      <c r="R5004">
        <v>2</v>
      </c>
      <c r="S5004">
        <v>1</v>
      </c>
      <c r="T5004">
        <v>3</v>
      </c>
      <c r="U5004" t="b">
        <v>1</v>
      </c>
      <c r="V5004" t="s">
        <v>1113</v>
      </c>
      <c r="W5004" t="s">
        <v>6551</v>
      </c>
      <c r="X5004" t="s">
        <v>15731</v>
      </c>
      <c r="Y5004">
        <v>32</v>
      </c>
      <c r="Z5004">
        <v>32</v>
      </c>
      <c r="AA5004">
        <v>13</v>
      </c>
      <c r="AB5004">
        <v>13</v>
      </c>
      <c r="AC5004">
        <v>48</v>
      </c>
    </row>
    <row r="5005" spans="1:29">
      <c r="A5005">
        <v>5539</v>
      </c>
      <c r="B5005" t="s">
        <v>806</v>
      </c>
      <c r="C5005" t="s">
        <v>6713</v>
      </c>
      <c r="J5005" t="s">
        <v>1449</v>
      </c>
      <c r="K5005">
        <v>0</v>
      </c>
      <c r="N5005" t="b">
        <v>1</v>
      </c>
      <c r="O5005" t="b">
        <v>0</v>
      </c>
      <c r="P5005" t="b">
        <v>0</v>
      </c>
      <c r="Q5005">
        <v>1</v>
      </c>
      <c r="R5005">
        <v>2</v>
      </c>
      <c r="S5005">
        <v>1</v>
      </c>
      <c r="T5005">
        <v>3</v>
      </c>
      <c r="U5005" t="b">
        <v>1</v>
      </c>
      <c r="V5005" t="s">
        <v>1113</v>
      </c>
      <c r="W5005" t="s">
        <v>6551</v>
      </c>
      <c r="X5005" t="s">
        <v>15732</v>
      </c>
      <c r="Y5005">
        <v>33</v>
      </c>
      <c r="Z5005">
        <v>33</v>
      </c>
      <c r="AA5005">
        <v>13</v>
      </c>
      <c r="AB5005">
        <v>13</v>
      </c>
      <c r="AC5005">
        <v>48</v>
      </c>
    </row>
    <row r="5006" spans="1:29">
      <c r="A5006">
        <v>5540</v>
      </c>
      <c r="B5006" t="s">
        <v>1516</v>
      </c>
      <c r="C5006" t="s">
        <v>6714</v>
      </c>
      <c r="D5006" t="s">
        <v>6715</v>
      </c>
      <c r="E5006" t="s">
        <v>1114</v>
      </c>
      <c r="U5006" t="b">
        <v>1</v>
      </c>
      <c r="V5006" t="s">
        <v>1114</v>
      </c>
      <c r="W5006" t="s">
        <v>6716</v>
      </c>
      <c r="X5006" t="s">
        <v>15733</v>
      </c>
      <c r="Y5006">
        <v>11</v>
      </c>
      <c r="Z5006">
        <v>32</v>
      </c>
      <c r="AA5006">
        <v>2</v>
      </c>
      <c r="AB5006">
        <v>9</v>
      </c>
      <c r="AC5006">
        <v>49</v>
      </c>
    </row>
    <row r="5007" spans="1:29">
      <c r="A5007">
        <v>5541</v>
      </c>
      <c r="B5007" t="s">
        <v>828</v>
      </c>
      <c r="C5007" t="s">
        <v>6717</v>
      </c>
      <c r="U5007" t="b">
        <v>1</v>
      </c>
      <c r="V5007" t="s">
        <v>1114</v>
      </c>
      <c r="W5007" t="s">
        <v>6716</v>
      </c>
      <c r="X5007" t="s">
        <v>15734</v>
      </c>
      <c r="Y5007">
        <v>11</v>
      </c>
      <c r="Z5007">
        <v>32</v>
      </c>
      <c r="AA5007">
        <v>2</v>
      </c>
      <c r="AB5007">
        <v>8</v>
      </c>
      <c r="AC5007">
        <v>49</v>
      </c>
    </row>
    <row r="5008" spans="1:29">
      <c r="A5008">
        <v>5542</v>
      </c>
      <c r="B5008" t="s">
        <v>1521</v>
      </c>
      <c r="C5008" t="s">
        <v>6718</v>
      </c>
      <c r="U5008" t="b">
        <v>1</v>
      </c>
      <c r="V5008" t="s">
        <v>1114</v>
      </c>
      <c r="W5008" t="s">
        <v>6716</v>
      </c>
      <c r="X5008" t="s">
        <v>15735</v>
      </c>
      <c r="Y5008">
        <v>12</v>
      </c>
      <c r="Z5008">
        <v>32</v>
      </c>
      <c r="AA5008">
        <v>2</v>
      </c>
      <c r="AB5008">
        <v>9</v>
      </c>
      <c r="AC5008">
        <v>49</v>
      </c>
    </row>
    <row r="5009" spans="1:29">
      <c r="A5009">
        <v>5543</v>
      </c>
      <c r="B5009" t="s">
        <v>806</v>
      </c>
      <c r="C5009" t="s">
        <v>6719</v>
      </c>
      <c r="J5009" t="s">
        <v>1449</v>
      </c>
      <c r="K5009">
        <v>0</v>
      </c>
      <c r="N5009" t="b">
        <v>1</v>
      </c>
      <c r="O5009" t="b">
        <v>0</v>
      </c>
      <c r="P5009" t="b">
        <v>0</v>
      </c>
      <c r="Q5009">
        <v>8</v>
      </c>
      <c r="R5009">
        <v>1</v>
      </c>
      <c r="S5009">
        <v>1</v>
      </c>
      <c r="T5009">
        <v>3</v>
      </c>
      <c r="U5009" t="b">
        <v>1</v>
      </c>
      <c r="V5009" t="s">
        <v>1114</v>
      </c>
      <c r="W5009" t="s">
        <v>6716</v>
      </c>
      <c r="X5009" t="s">
        <v>15701</v>
      </c>
      <c r="Y5009">
        <v>14</v>
      </c>
      <c r="Z5009">
        <v>14</v>
      </c>
      <c r="AA5009">
        <v>2</v>
      </c>
      <c r="AB5009">
        <v>2</v>
      </c>
      <c r="AC5009">
        <v>49</v>
      </c>
    </row>
    <row r="5010" spans="1:29">
      <c r="A5010">
        <v>5544</v>
      </c>
      <c r="B5010" t="s">
        <v>806</v>
      </c>
      <c r="C5010" t="s">
        <v>6720</v>
      </c>
      <c r="J5010" t="s">
        <v>1449</v>
      </c>
      <c r="K5010">
        <v>0</v>
      </c>
      <c r="N5010" t="b">
        <v>1</v>
      </c>
      <c r="O5010" t="b">
        <v>0</v>
      </c>
      <c r="P5010" t="b">
        <v>0</v>
      </c>
      <c r="Q5010">
        <v>8</v>
      </c>
      <c r="R5010">
        <v>1</v>
      </c>
      <c r="S5010">
        <v>1</v>
      </c>
      <c r="T5010">
        <v>3</v>
      </c>
      <c r="U5010" t="b">
        <v>1</v>
      </c>
      <c r="V5010" t="s">
        <v>1114</v>
      </c>
      <c r="W5010" t="s">
        <v>6716</v>
      </c>
      <c r="X5010" t="s">
        <v>14655</v>
      </c>
      <c r="Y5010">
        <v>15</v>
      </c>
      <c r="Z5010">
        <v>15</v>
      </c>
      <c r="AA5010">
        <v>2</v>
      </c>
      <c r="AB5010">
        <v>2</v>
      </c>
      <c r="AC5010">
        <v>49</v>
      </c>
    </row>
    <row r="5011" spans="1:29">
      <c r="A5011">
        <v>5545</v>
      </c>
      <c r="B5011" t="s">
        <v>806</v>
      </c>
      <c r="C5011" t="s">
        <v>6721</v>
      </c>
      <c r="J5011" t="s">
        <v>1449</v>
      </c>
      <c r="K5011">
        <v>0</v>
      </c>
      <c r="N5011" t="b">
        <v>1</v>
      </c>
      <c r="O5011" t="b">
        <v>0</v>
      </c>
      <c r="P5011" t="b">
        <v>0</v>
      </c>
      <c r="Q5011">
        <v>8</v>
      </c>
      <c r="R5011">
        <v>1</v>
      </c>
      <c r="S5011">
        <v>1</v>
      </c>
      <c r="T5011">
        <v>3</v>
      </c>
      <c r="U5011" t="b">
        <v>1</v>
      </c>
      <c r="V5011" t="s">
        <v>1114</v>
      </c>
      <c r="W5011" t="s">
        <v>6716</v>
      </c>
      <c r="X5011" t="s">
        <v>14656</v>
      </c>
      <c r="Y5011">
        <v>16</v>
      </c>
      <c r="Z5011">
        <v>16</v>
      </c>
      <c r="AA5011">
        <v>2</v>
      </c>
      <c r="AB5011">
        <v>2</v>
      </c>
      <c r="AC5011">
        <v>49</v>
      </c>
    </row>
    <row r="5012" spans="1:29">
      <c r="A5012">
        <v>5546</v>
      </c>
      <c r="B5012" t="s">
        <v>806</v>
      </c>
      <c r="C5012" t="s">
        <v>6722</v>
      </c>
      <c r="J5012" t="s">
        <v>1449</v>
      </c>
      <c r="K5012">
        <v>0</v>
      </c>
      <c r="N5012" t="b">
        <v>1</v>
      </c>
      <c r="O5012" t="b">
        <v>0</v>
      </c>
      <c r="P5012" t="b">
        <v>0</v>
      </c>
      <c r="Q5012">
        <v>8</v>
      </c>
      <c r="R5012">
        <v>1</v>
      </c>
      <c r="S5012">
        <v>1</v>
      </c>
      <c r="T5012">
        <v>3</v>
      </c>
      <c r="U5012" t="b">
        <v>1</v>
      </c>
      <c r="V5012" t="s">
        <v>1114</v>
      </c>
      <c r="W5012" t="s">
        <v>6716</v>
      </c>
      <c r="X5012" t="s">
        <v>14657</v>
      </c>
      <c r="Y5012">
        <v>17</v>
      </c>
      <c r="Z5012">
        <v>17</v>
      </c>
      <c r="AA5012">
        <v>2</v>
      </c>
      <c r="AB5012">
        <v>2</v>
      </c>
      <c r="AC5012">
        <v>49</v>
      </c>
    </row>
    <row r="5013" spans="1:29">
      <c r="A5013">
        <v>5547</v>
      </c>
      <c r="B5013" t="s">
        <v>806</v>
      </c>
      <c r="C5013" t="s">
        <v>6723</v>
      </c>
      <c r="J5013" t="s">
        <v>1449</v>
      </c>
      <c r="K5013">
        <v>0</v>
      </c>
      <c r="N5013" t="b">
        <v>1</v>
      </c>
      <c r="O5013" t="b">
        <v>0</v>
      </c>
      <c r="P5013" t="b">
        <v>0</v>
      </c>
      <c r="Q5013">
        <v>8</v>
      </c>
      <c r="R5013">
        <v>1</v>
      </c>
      <c r="S5013">
        <v>1</v>
      </c>
      <c r="T5013">
        <v>3</v>
      </c>
      <c r="U5013" t="b">
        <v>1</v>
      </c>
      <c r="V5013" t="s">
        <v>1114</v>
      </c>
      <c r="W5013" t="s">
        <v>6716</v>
      </c>
      <c r="X5013" t="s">
        <v>14658</v>
      </c>
      <c r="Y5013">
        <v>18</v>
      </c>
      <c r="Z5013">
        <v>18</v>
      </c>
      <c r="AA5013">
        <v>2</v>
      </c>
      <c r="AB5013">
        <v>2</v>
      </c>
      <c r="AC5013">
        <v>49</v>
      </c>
    </row>
    <row r="5014" spans="1:29">
      <c r="A5014">
        <v>5548</v>
      </c>
      <c r="B5014" t="s">
        <v>806</v>
      </c>
      <c r="C5014" t="s">
        <v>6724</v>
      </c>
      <c r="J5014" t="s">
        <v>1449</v>
      </c>
      <c r="K5014">
        <v>0</v>
      </c>
      <c r="N5014" t="b">
        <v>1</v>
      </c>
      <c r="O5014" t="b">
        <v>0</v>
      </c>
      <c r="P5014" t="b">
        <v>0</v>
      </c>
      <c r="Q5014">
        <v>8</v>
      </c>
      <c r="R5014">
        <v>1</v>
      </c>
      <c r="S5014">
        <v>1</v>
      </c>
      <c r="T5014">
        <v>3</v>
      </c>
      <c r="U5014" t="b">
        <v>1</v>
      </c>
      <c r="V5014" t="s">
        <v>1114</v>
      </c>
      <c r="W5014" t="s">
        <v>6716</v>
      </c>
      <c r="X5014" t="s">
        <v>14659</v>
      </c>
      <c r="Y5014">
        <v>19</v>
      </c>
      <c r="Z5014">
        <v>19</v>
      </c>
      <c r="AA5014">
        <v>2</v>
      </c>
      <c r="AB5014">
        <v>2</v>
      </c>
      <c r="AC5014">
        <v>49</v>
      </c>
    </row>
    <row r="5015" spans="1:29">
      <c r="A5015">
        <v>5549</v>
      </c>
      <c r="B5015" t="s">
        <v>806</v>
      </c>
      <c r="C5015" t="s">
        <v>6725</v>
      </c>
      <c r="J5015" t="s">
        <v>1449</v>
      </c>
      <c r="K5015">
        <v>0</v>
      </c>
      <c r="N5015" t="b">
        <v>1</v>
      </c>
      <c r="O5015" t="b">
        <v>0</v>
      </c>
      <c r="P5015" t="b">
        <v>0</v>
      </c>
      <c r="Q5015">
        <v>8</v>
      </c>
      <c r="R5015">
        <v>1</v>
      </c>
      <c r="S5015">
        <v>1</v>
      </c>
      <c r="T5015">
        <v>3</v>
      </c>
      <c r="U5015" t="b">
        <v>1</v>
      </c>
      <c r="V5015" t="s">
        <v>1114</v>
      </c>
      <c r="W5015" t="s">
        <v>6716</v>
      </c>
      <c r="X5015" t="s">
        <v>14660</v>
      </c>
      <c r="Y5015">
        <v>20</v>
      </c>
      <c r="Z5015">
        <v>20</v>
      </c>
      <c r="AA5015">
        <v>2</v>
      </c>
      <c r="AB5015">
        <v>2</v>
      </c>
      <c r="AC5015">
        <v>49</v>
      </c>
    </row>
    <row r="5016" spans="1:29">
      <c r="A5016">
        <v>5550</v>
      </c>
      <c r="B5016" t="s">
        <v>806</v>
      </c>
      <c r="C5016" t="s">
        <v>6726</v>
      </c>
      <c r="J5016" t="s">
        <v>1449</v>
      </c>
      <c r="K5016">
        <v>0</v>
      </c>
      <c r="N5016" t="b">
        <v>1</v>
      </c>
      <c r="O5016" t="b">
        <v>0</v>
      </c>
      <c r="P5016" t="b">
        <v>0</v>
      </c>
      <c r="Q5016">
        <v>8</v>
      </c>
      <c r="R5016">
        <v>1</v>
      </c>
      <c r="S5016">
        <v>1</v>
      </c>
      <c r="T5016">
        <v>3</v>
      </c>
      <c r="U5016" t="b">
        <v>1</v>
      </c>
      <c r="V5016" t="s">
        <v>1114</v>
      </c>
      <c r="W5016" t="s">
        <v>6716</v>
      </c>
      <c r="X5016" t="s">
        <v>14661</v>
      </c>
      <c r="Y5016">
        <v>21</v>
      </c>
      <c r="Z5016">
        <v>21</v>
      </c>
      <c r="AA5016">
        <v>2</v>
      </c>
      <c r="AB5016">
        <v>2</v>
      </c>
      <c r="AC5016">
        <v>49</v>
      </c>
    </row>
    <row r="5017" spans="1:29">
      <c r="A5017">
        <v>5551</v>
      </c>
      <c r="B5017" t="s">
        <v>806</v>
      </c>
      <c r="C5017" t="s">
        <v>6727</v>
      </c>
      <c r="J5017" t="s">
        <v>1449</v>
      </c>
      <c r="K5017">
        <v>0</v>
      </c>
      <c r="N5017" t="b">
        <v>1</v>
      </c>
      <c r="O5017" t="b">
        <v>0</v>
      </c>
      <c r="P5017" t="b">
        <v>0</v>
      </c>
      <c r="Q5017">
        <v>8</v>
      </c>
      <c r="R5017">
        <v>1</v>
      </c>
      <c r="S5017">
        <v>1</v>
      </c>
      <c r="T5017">
        <v>3</v>
      </c>
      <c r="U5017" t="b">
        <v>1</v>
      </c>
      <c r="V5017" t="s">
        <v>1114</v>
      </c>
      <c r="W5017" t="s">
        <v>6716</v>
      </c>
      <c r="X5017" t="s">
        <v>14662</v>
      </c>
      <c r="Y5017">
        <v>22</v>
      </c>
      <c r="Z5017">
        <v>22</v>
      </c>
      <c r="AA5017">
        <v>2</v>
      </c>
      <c r="AB5017">
        <v>2</v>
      </c>
      <c r="AC5017">
        <v>49</v>
      </c>
    </row>
    <row r="5018" spans="1:29">
      <c r="A5018">
        <v>5552</v>
      </c>
      <c r="B5018" t="s">
        <v>806</v>
      </c>
      <c r="C5018" t="s">
        <v>6728</v>
      </c>
      <c r="J5018" t="s">
        <v>1449</v>
      </c>
      <c r="K5018">
        <v>0</v>
      </c>
      <c r="N5018" t="b">
        <v>1</v>
      </c>
      <c r="O5018" t="b">
        <v>0</v>
      </c>
      <c r="P5018" t="b">
        <v>0</v>
      </c>
      <c r="Q5018">
        <v>8</v>
      </c>
      <c r="R5018">
        <v>1</v>
      </c>
      <c r="S5018">
        <v>1</v>
      </c>
      <c r="T5018">
        <v>3</v>
      </c>
      <c r="U5018" t="b">
        <v>1</v>
      </c>
      <c r="V5018" t="s">
        <v>1114</v>
      </c>
      <c r="W5018" t="s">
        <v>6716</v>
      </c>
      <c r="X5018" t="s">
        <v>14663</v>
      </c>
      <c r="Y5018">
        <v>23</v>
      </c>
      <c r="Z5018">
        <v>23</v>
      </c>
      <c r="AA5018">
        <v>2</v>
      </c>
      <c r="AB5018">
        <v>2</v>
      </c>
      <c r="AC5018">
        <v>49</v>
      </c>
    </row>
    <row r="5019" spans="1:29">
      <c r="A5019">
        <v>5553</v>
      </c>
      <c r="B5019" t="s">
        <v>806</v>
      </c>
      <c r="C5019" t="s">
        <v>6729</v>
      </c>
      <c r="J5019" t="s">
        <v>1449</v>
      </c>
      <c r="K5019">
        <v>0</v>
      </c>
      <c r="N5019" t="b">
        <v>1</v>
      </c>
      <c r="O5019" t="b">
        <v>0</v>
      </c>
      <c r="P5019" t="b">
        <v>0</v>
      </c>
      <c r="Q5019">
        <v>8</v>
      </c>
      <c r="R5019">
        <v>1</v>
      </c>
      <c r="S5019">
        <v>1</v>
      </c>
      <c r="T5019">
        <v>3</v>
      </c>
      <c r="U5019" t="b">
        <v>1</v>
      </c>
      <c r="V5019" t="s">
        <v>1114</v>
      </c>
      <c r="W5019" t="s">
        <v>6716</v>
      </c>
      <c r="X5019" t="s">
        <v>14664</v>
      </c>
      <c r="Y5019">
        <v>24</v>
      </c>
      <c r="Z5019">
        <v>24</v>
      </c>
      <c r="AA5019">
        <v>2</v>
      </c>
      <c r="AB5019">
        <v>2</v>
      </c>
      <c r="AC5019">
        <v>49</v>
      </c>
    </row>
    <row r="5020" spans="1:29">
      <c r="A5020">
        <v>5554</v>
      </c>
      <c r="B5020" t="s">
        <v>806</v>
      </c>
      <c r="C5020" t="s">
        <v>6730</v>
      </c>
      <c r="J5020" t="s">
        <v>1449</v>
      </c>
      <c r="K5020">
        <v>0</v>
      </c>
      <c r="N5020" t="b">
        <v>1</v>
      </c>
      <c r="O5020" t="b">
        <v>0</v>
      </c>
      <c r="P5020" t="b">
        <v>0</v>
      </c>
      <c r="Q5020">
        <v>8</v>
      </c>
      <c r="R5020">
        <v>1</v>
      </c>
      <c r="S5020">
        <v>1</v>
      </c>
      <c r="T5020">
        <v>3</v>
      </c>
      <c r="U5020" t="b">
        <v>1</v>
      </c>
      <c r="V5020" t="s">
        <v>1114</v>
      </c>
      <c r="W5020" t="s">
        <v>6716</v>
      </c>
      <c r="X5020" t="s">
        <v>14665</v>
      </c>
      <c r="Y5020">
        <v>25</v>
      </c>
      <c r="Z5020">
        <v>25</v>
      </c>
      <c r="AA5020">
        <v>2</v>
      </c>
      <c r="AB5020">
        <v>2</v>
      </c>
      <c r="AC5020">
        <v>49</v>
      </c>
    </row>
    <row r="5021" spans="1:29">
      <c r="A5021">
        <v>5555</v>
      </c>
      <c r="B5021" t="s">
        <v>806</v>
      </c>
      <c r="C5021" t="s">
        <v>6731</v>
      </c>
      <c r="J5021" t="s">
        <v>1449</v>
      </c>
      <c r="K5021">
        <v>0</v>
      </c>
      <c r="N5021" t="b">
        <v>1</v>
      </c>
      <c r="O5021" t="b">
        <v>0</v>
      </c>
      <c r="P5021" t="b">
        <v>0</v>
      </c>
      <c r="Q5021">
        <v>8</v>
      </c>
      <c r="R5021">
        <v>1</v>
      </c>
      <c r="S5021">
        <v>1</v>
      </c>
      <c r="T5021">
        <v>3</v>
      </c>
      <c r="U5021" t="b">
        <v>1</v>
      </c>
      <c r="V5021" t="s">
        <v>1114</v>
      </c>
      <c r="W5021" t="s">
        <v>6716</v>
      </c>
      <c r="X5021" t="s">
        <v>14666</v>
      </c>
      <c r="Y5021">
        <v>26</v>
      </c>
      <c r="Z5021">
        <v>26</v>
      </c>
      <c r="AA5021">
        <v>2</v>
      </c>
      <c r="AB5021">
        <v>2</v>
      </c>
      <c r="AC5021">
        <v>49</v>
      </c>
    </row>
    <row r="5022" spans="1:29">
      <c r="A5022">
        <v>5556</v>
      </c>
      <c r="B5022" t="s">
        <v>806</v>
      </c>
      <c r="C5022" t="s">
        <v>6732</v>
      </c>
      <c r="J5022" t="s">
        <v>1449</v>
      </c>
      <c r="K5022">
        <v>0</v>
      </c>
      <c r="N5022" t="b">
        <v>1</v>
      </c>
      <c r="O5022" t="b">
        <v>0</v>
      </c>
      <c r="P5022" t="b">
        <v>0</v>
      </c>
      <c r="Q5022">
        <v>8</v>
      </c>
      <c r="R5022">
        <v>1</v>
      </c>
      <c r="S5022">
        <v>1</v>
      </c>
      <c r="T5022">
        <v>3</v>
      </c>
      <c r="U5022" t="b">
        <v>1</v>
      </c>
      <c r="V5022" t="s">
        <v>1114</v>
      </c>
      <c r="W5022" t="s">
        <v>6716</v>
      </c>
      <c r="X5022" t="s">
        <v>15328</v>
      </c>
      <c r="Y5022">
        <v>27</v>
      </c>
      <c r="Z5022">
        <v>27</v>
      </c>
      <c r="AA5022">
        <v>2</v>
      </c>
      <c r="AB5022">
        <v>2</v>
      </c>
      <c r="AC5022">
        <v>49</v>
      </c>
    </row>
    <row r="5023" spans="1:29">
      <c r="A5023">
        <v>5557</v>
      </c>
      <c r="B5023" t="s">
        <v>806</v>
      </c>
      <c r="C5023" t="s">
        <v>6733</v>
      </c>
      <c r="J5023" t="s">
        <v>1449</v>
      </c>
      <c r="K5023">
        <v>0</v>
      </c>
      <c r="N5023" t="b">
        <v>1</v>
      </c>
      <c r="O5023" t="b">
        <v>0</v>
      </c>
      <c r="P5023" t="b">
        <v>0</v>
      </c>
      <c r="Q5023">
        <v>8</v>
      </c>
      <c r="R5023">
        <v>1</v>
      </c>
      <c r="S5023">
        <v>1</v>
      </c>
      <c r="T5023">
        <v>3</v>
      </c>
      <c r="U5023" t="b">
        <v>1</v>
      </c>
      <c r="V5023" t="s">
        <v>1114</v>
      </c>
      <c r="W5023" t="s">
        <v>6716</v>
      </c>
      <c r="X5023" t="s">
        <v>15330</v>
      </c>
      <c r="Y5023">
        <v>28</v>
      </c>
      <c r="Z5023">
        <v>28</v>
      </c>
      <c r="AA5023">
        <v>2</v>
      </c>
      <c r="AB5023">
        <v>2</v>
      </c>
      <c r="AC5023">
        <v>49</v>
      </c>
    </row>
    <row r="5024" spans="1:29">
      <c r="A5024">
        <v>5558</v>
      </c>
      <c r="B5024" t="s">
        <v>806</v>
      </c>
      <c r="C5024" t="s">
        <v>6734</v>
      </c>
      <c r="J5024" t="s">
        <v>1449</v>
      </c>
      <c r="K5024">
        <v>0</v>
      </c>
      <c r="N5024" t="b">
        <v>1</v>
      </c>
      <c r="O5024" t="b">
        <v>0</v>
      </c>
      <c r="P5024" t="b">
        <v>0</v>
      </c>
      <c r="Q5024">
        <v>8</v>
      </c>
      <c r="R5024">
        <v>1</v>
      </c>
      <c r="S5024">
        <v>1</v>
      </c>
      <c r="T5024">
        <v>3</v>
      </c>
      <c r="U5024" t="b">
        <v>1</v>
      </c>
      <c r="V5024" t="s">
        <v>1114</v>
      </c>
      <c r="W5024" t="s">
        <v>6716</v>
      </c>
      <c r="X5024" t="s">
        <v>15331</v>
      </c>
      <c r="Y5024">
        <v>29</v>
      </c>
      <c r="Z5024">
        <v>29</v>
      </c>
      <c r="AA5024">
        <v>2</v>
      </c>
      <c r="AB5024">
        <v>2</v>
      </c>
      <c r="AC5024">
        <v>49</v>
      </c>
    </row>
    <row r="5025" spans="1:29">
      <c r="A5025">
        <v>5559</v>
      </c>
      <c r="B5025" t="s">
        <v>806</v>
      </c>
      <c r="C5025" t="s">
        <v>6735</v>
      </c>
      <c r="J5025" t="s">
        <v>1449</v>
      </c>
      <c r="K5025">
        <v>0</v>
      </c>
      <c r="N5025" t="b">
        <v>1</v>
      </c>
      <c r="O5025" t="b">
        <v>0</v>
      </c>
      <c r="P5025" t="b">
        <v>0</v>
      </c>
      <c r="Q5025">
        <v>8</v>
      </c>
      <c r="R5025">
        <v>1</v>
      </c>
      <c r="S5025">
        <v>1</v>
      </c>
      <c r="T5025">
        <v>3</v>
      </c>
      <c r="U5025" t="b">
        <v>1</v>
      </c>
      <c r="V5025" t="s">
        <v>1114</v>
      </c>
      <c r="W5025" t="s">
        <v>6716</v>
      </c>
      <c r="X5025" t="s">
        <v>15368</v>
      </c>
      <c r="Y5025">
        <v>30</v>
      </c>
      <c r="Z5025">
        <v>30</v>
      </c>
      <c r="AA5025">
        <v>2</v>
      </c>
      <c r="AB5025">
        <v>2</v>
      </c>
      <c r="AC5025">
        <v>49</v>
      </c>
    </row>
    <row r="5026" spans="1:29">
      <c r="A5026">
        <v>5560</v>
      </c>
      <c r="B5026" t="s">
        <v>806</v>
      </c>
      <c r="C5026" t="s">
        <v>6736</v>
      </c>
      <c r="J5026" t="s">
        <v>1449</v>
      </c>
      <c r="K5026">
        <v>0</v>
      </c>
      <c r="N5026" t="b">
        <v>1</v>
      </c>
      <c r="O5026" t="b">
        <v>0</v>
      </c>
      <c r="P5026" t="b">
        <v>0</v>
      </c>
      <c r="Q5026">
        <v>8</v>
      </c>
      <c r="R5026">
        <v>1</v>
      </c>
      <c r="S5026">
        <v>1</v>
      </c>
      <c r="T5026">
        <v>3</v>
      </c>
      <c r="U5026" t="b">
        <v>1</v>
      </c>
      <c r="V5026" t="s">
        <v>1114</v>
      </c>
      <c r="W5026" t="s">
        <v>6716</v>
      </c>
      <c r="X5026" t="s">
        <v>15369</v>
      </c>
      <c r="Y5026">
        <v>31</v>
      </c>
      <c r="Z5026">
        <v>31</v>
      </c>
      <c r="AA5026">
        <v>2</v>
      </c>
      <c r="AB5026">
        <v>2</v>
      </c>
      <c r="AC5026">
        <v>49</v>
      </c>
    </row>
    <row r="5027" spans="1:29">
      <c r="A5027">
        <v>5561</v>
      </c>
      <c r="B5027" t="s">
        <v>806</v>
      </c>
      <c r="C5027" t="s">
        <v>6737</v>
      </c>
      <c r="J5027" t="s">
        <v>1457</v>
      </c>
      <c r="K5027">
        <v>0</v>
      </c>
      <c r="N5027" t="b">
        <v>1</v>
      </c>
      <c r="O5027" t="b">
        <v>0</v>
      </c>
      <c r="P5027" t="b">
        <v>0</v>
      </c>
      <c r="Q5027">
        <v>8</v>
      </c>
      <c r="R5027">
        <v>1</v>
      </c>
      <c r="S5027">
        <v>1</v>
      </c>
      <c r="T5027">
        <v>3</v>
      </c>
      <c r="U5027" t="b">
        <v>1</v>
      </c>
      <c r="V5027" t="s">
        <v>1114</v>
      </c>
      <c r="W5027" t="s">
        <v>6716</v>
      </c>
      <c r="X5027" t="s">
        <v>14552</v>
      </c>
      <c r="Y5027">
        <v>14</v>
      </c>
      <c r="Z5027">
        <v>14</v>
      </c>
      <c r="AA5027">
        <v>6</v>
      </c>
      <c r="AB5027">
        <v>6</v>
      </c>
      <c r="AC5027">
        <v>49</v>
      </c>
    </row>
    <row r="5028" spans="1:29">
      <c r="A5028">
        <v>5562</v>
      </c>
      <c r="B5028" t="s">
        <v>806</v>
      </c>
      <c r="C5028" t="s">
        <v>6738</v>
      </c>
      <c r="J5028" t="s">
        <v>1457</v>
      </c>
      <c r="K5028">
        <v>0</v>
      </c>
      <c r="N5028" t="b">
        <v>1</v>
      </c>
      <c r="O5028" t="b">
        <v>0</v>
      </c>
      <c r="P5028" t="b">
        <v>0</v>
      </c>
      <c r="Q5028">
        <v>8</v>
      </c>
      <c r="R5028">
        <v>1</v>
      </c>
      <c r="S5028">
        <v>1</v>
      </c>
      <c r="T5028">
        <v>3</v>
      </c>
      <c r="U5028" t="b">
        <v>1</v>
      </c>
      <c r="V5028" t="s">
        <v>1114</v>
      </c>
      <c r="W5028" t="s">
        <v>6716</v>
      </c>
      <c r="X5028" t="s">
        <v>14553</v>
      </c>
      <c r="Y5028">
        <v>15</v>
      </c>
      <c r="Z5028">
        <v>15</v>
      </c>
      <c r="AA5028">
        <v>6</v>
      </c>
      <c r="AB5028">
        <v>6</v>
      </c>
      <c r="AC5028">
        <v>49</v>
      </c>
    </row>
    <row r="5029" spans="1:29">
      <c r="A5029">
        <v>5563</v>
      </c>
      <c r="B5029" t="s">
        <v>806</v>
      </c>
      <c r="C5029" t="s">
        <v>6739</v>
      </c>
      <c r="J5029" t="s">
        <v>1457</v>
      </c>
      <c r="K5029">
        <v>0</v>
      </c>
      <c r="N5029" t="b">
        <v>1</v>
      </c>
      <c r="O5029" t="b">
        <v>0</v>
      </c>
      <c r="P5029" t="b">
        <v>0</v>
      </c>
      <c r="Q5029">
        <v>8</v>
      </c>
      <c r="R5029">
        <v>1</v>
      </c>
      <c r="S5029">
        <v>1</v>
      </c>
      <c r="T5029">
        <v>3</v>
      </c>
      <c r="U5029" t="b">
        <v>1</v>
      </c>
      <c r="V5029" t="s">
        <v>1114</v>
      </c>
      <c r="W5029" t="s">
        <v>6716</v>
      </c>
      <c r="X5029" t="s">
        <v>14554</v>
      </c>
      <c r="Y5029">
        <v>16</v>
      </c>
      <c r="Z5029">
        <v>16</v>
      </c>
      <c r="AA5029">
        <v>6</v>
      </c>
      <c r="AB5029">
        <v>6</v>
      </c>
      <c r="AC5029">
        <v>49</v>
      </c>
    </row>
    <row r="5030" spans="1:29">
      <c r="A5030">
        <v>5564</v>
      </c>
      <c r="B5030" t="s">
        <v>806</v>
      </c>
      <c r="C5030" t="s">
        <v>6740</v>
      </c>
      <c r="J5030" t="s">
        <v>1457</v>
      </c>
      <c r="K5030">
        <v>0</v>
      </c>
      <c r="N5030" t="b">
        <v>1</v>
      </c>
      <c r="O5030" t="b">
        <v>0</v>
      </c>
      <c r="P5030" t="b">
        <v>0</v>
      </c>
      <c r="Q5030">
        <v>8</v>
      </c>
      <c r="R5030">
        <v>1</v>
      </c>
      <c r="S5030">
        <v>1</v>
      </c>
      <c r="T5030">
        <v>3</v>
      </c>
      <c r="U5030" t="b">
        <v>1</v>
      </c>
      <c r="V5030" t="s">
        <v>1114</v>
      </c>
      <c r="W5030" t="s">
        <v>6716</v>
      </c>
      <c r="X5030" t="s">
        <v>14457</v>
      </c>
      <c r="Y5030">
        <v>17</v>
      </c>
      <c r="Z5030">
        <v>17</v>
      </c>
      <c r="AA5030">
        <v>6</v>
      </c>
      <c r="AB5030">
        <v>6</v>
      </c>
      <c r="AC5030">
        <v>49</v>
      </c>
    </row>
    <row r="5031" spans="1:29">
      <c r="A5031">
        <v>5565</v>
      </c>
      <c r="B5031" t="s">
        <v>806</v>
      </c>
      <c r="C5031" t="s">
        <v>6741</v>
      </c>
      <c r="J5031" t="s">
        <v>1457</v>
      </c>
      <c r="K5031">
        <v>0</v>
      </c>
      <c r="N5031" t="b">
        <v>1</v>
      </c>
      <c r="O5031" t="b">
        <v>0</v>
      </c>
      <c r="P5031" t="b">
        <v>0</v>
      </c>
      <c r="Q5031">
        <v>8</v>
      </c>
      <c r="R5031">
        <v>1</v>
      </c>
      <c r="S5031">
        <v>1</v>
      </c>
      <c r="T5031">
        <v>3</v>
      </c>
      <c r="U5031" t="b">
        <v>1</v>
      </c>
      <c r="V5031" t="s">
        <v>1114</v>
      </c>
      <c r="W5031" t="s">
        <v>6716</v>
      </c>
      <c r="X5031" t="s">
        <v>14635</v>
      </c>
      <c r="Y5031">
        <v>18</v>
      </c>
      <c r="Z5031">
        <v>18</v>
      </c>
      <c r="AA5031">
        <v>6</v>
      </c>
      <c r="AB5031">
        <v>6</v>
      </c>
      <c r="AC5031">
        <v>49</v>
      </c>
    </row>
    <row r="5032" spans="1:29">
      <c r="A5032">
        <v>5566</v>
      </c>
      <c r="B5032" t="s">
        <v>806</v>
      </c>
      <c r="C5032" t="s">
        <v>6742</v>
      </c>
      <c r="J5032" t="s">
        <v>1457</v>
      </c>
      <c r="K5032">
        <v>0</v>
      </c>
      <c r="N5032" t="b">
        <v>1</v>
      </c>
      <c r="O5032" t="b">
        <v>0</v>
      </c>
      <c r="P5032" t="b">
        <v>0</v>
      </c>
      <c r="Q5032">
        <v>8</v>
      </c>
      <c r="R5032">
        <v>1</v>
      </c>
      <c r="S5032">
        <v>1</v>
      </c>
      <c r="T5032">
        <v>3</v>
      </c>
      <c r="U5032" t="b">
        <v>1</v>
      </c>
      <c r="V5032" t="s">
        <v>1114</v>
      </c>
      <c r="W5032" t="s">
        <v>6716</v>
      </c>
      <c r="X5032" t="s">
        <v>14638</v>
      </c>
      <c r="Y5032">
        <v>19</v>
      </c>
      <c r="Z5032">
        <v>19</v>
      </c>
      <c r="AA5032">
        <v>6</v>
      </c>
      <c r="AB5032">
        <v>6</v>
      </c>
      <c r="AC5032">
        <v>49</v>
      </c>
    </row>
    <row r="5033" spans="1:29">
      <c r="A5033">
        <v>5567</v>
      </c>
      <c r="B5033" t="s">
        <v>806</v>
      </c>
      <c r="C5033" t="s">
        <v>6743</v>
      </c>
      <c r="J5033" t="s">
        <v>1457</v>
      </c>
      <c r="K5033">
        <v>0</v>
      </c>
      <c r="N5033" t="b">
        <v>1</v>
      </c>
      <c r="O5033" t="b">
        <v>0</v>
      </c>
      <c r="P5033" t="b">
        <v>0</v>
      </c>
      <c r="Q5033">
        <v>8</v>
      </c>
      <c r="R5033">
        <v>1</v>
      </c>
      <c r="S5033">
        <v>1</v>
      </c>
      <c r="T5033">
        <v>3</v>
      </c>
      <c r="U5033" t="b">
        <v>1</v>
      </c>
      <c r="V5033" t="s">
        <v>1114</v>
      </c>
      <c r="W5033" t="s">
        <v>6716</v>
      </c>
      <c r="X5033" t="s">
        <v>14556</v>
      </c>
      <c r="Y5033">
        <v>20</v>
      </c>
      <c r="Z5033">
        <v>20</v>
      </c>
      <c r="AA5033">
        <v>6</v>
      </c>
      <c r="AB5033">
        <v>6</v>
      </c>
      <c r="AC5033">
        <v>49</v>
      </c>
    </row>
    <row r="5034" spans="1:29">
      <c r="A5034">
        <v>5568</v>
      </c>
      <c r="B5034" t="s">
        <v>806</v>
      </c>
      <c r="C5034" t="s">
        <v>6744</v>
      </c>
      <c r="J5034" t="s">
        <v>1457</v>
      </c>
      <c r="K5034">
        <v>0</v>
      </c>
      <c r="N5034" t="b">
        <v>1</v>
      </c>
      <c r="O5034" t="b">
        <v>0</v>
      </c>
      <c r="P5034" t="b">
        <v>0</v>
      </c>
      <c r="Q5034">
        <v>8</v>
      </c>
      <c r="R5034">
        <v>1</v>
      </c>
      <c r="S5034">
        <v>1</v>
      </c>
      <c r="T5034">
        <v>3</v>
      </c>
      <c r="U5034" t="b">
        <v>1</v>
      </c>
      <c r="V5034" t="s">
        <v>1114</v>
      </c>
      <c r="W5034" t="s">
        <v>6716</v>
      </c>
      <c r="X5034" t="s">
        <v>14557</v>
      </c>
      <c r="Y5034">
        <v>21</v>
      </c>
      <c r="Z5034">
        <v>21</v>
      </c>
      <c r="AA5034">
        <v>6</v>
      </c>
      <c r="AB5034">
        <v>6</v>
      </c>
      <c r="AC5034">
        <v>49</v>
      </c>
    </row>
    <row r="5035" spans="1:29">
      <c r="A5035">
        <v>5569</v>
      </c>
      <c r="B5035" t="s">
        <v>806</v>
      </c>
      <c r="C5035" t="s">
        <v>6745</v>
      </c>
      <c r="J5035" t="s">
        <v>1457</v>
      </c>
      <c r="K5035">
        <v>0</v>
      </c>
      <c r="N5035" t="b">
        <v>1</v>
      </c>
      <c r="O5035" t="b">
        <v>0</v>
      </c>
      <c r="P5035" t="b">
        <v>0</v>
      </c>
      <c r="Q5035">
        <v>8</v>
      </c>
      <c r="R5035">
        <v>1</v>
      </c>
      <c r="S5035">
        <v>1</v>
      </c>
      <c r="T5035">
        <v>3</v>
      </c>
      <c r="U5035" t="b">
        <v>1</v>
      </c>
      <c r="V5035" t="s">
        <v>1114</v>
      </c>
      <c r="W5035" t="s">
        <v>6716</v>
      </c>
      <c r="X5035" t="s">
        <v>14558</v>
      </c>
      <c r="Y5035">
        <v>22</v>
      </c>
      <c r="Z5035">
        <v>22</v>
      </c>
      <c r="AA5035">
        <v>6</v>
      </c>
      <c r="AB5035">
        <v>6</v>
      </c>
      <c r="AC5035">
        <v>49</v>
      </c>
    </row>
    <row r="5036" spans="1:29">
      <c r="A5036">
        <v>5570</v>
      </c>
      <c r="B5036" t="s">
        <v>806</v>
      </c>
      <c r="C5036" t="s">
        <v>6746</v>
      </c>
      <c r="J5036" t="s">
        <v>1457</v>
      </c>
      <c r="K5036">
        <v>0</v>
      </c>
      <c r="N5036" t="b">
        <v>1</v>
      </c>
      <c r="O5036" t="b">
        <v>0</v>
      </c>
      <c r="P5036" t="b">
        <v>0</v>
      </c>
      <c r="Q5036">
        <v>8</v>
      </c>
      <c r="R5036">
        <v>1</v>
      </c>
      <c r="S5036">
        <v>1</v>
      </c>
      <c r="T5036">
        <v>3</v>
      </c>
      <c r="U5036" t="b">
        <v>1</v>
      </c>
      <c r="V5036" t="s">
        <v>1114</v>
      </c>
      <c r="W5036" t="s">
        <v>6716</v>
      </c>
      <c r="X5036" t="s">
        <v>14559</v>
      </c>
      <c r="Y5036">
        <v>23</v>
      </c>
      <c r="Z5036">
        <v>23</v>
      </c>
      <c r="AA5036">
        <v>6</v>
      </c>
      <c r="AB5036">
        <v>6</v>
      </c>
      <c r="AC5036">
        <v>49</v>
      </c>
    </row>
    <row r="5037" spans="1:29">
      <c r="A5037">
        <v>5571</v>
      </c>
      <c r="B5037" t="s">
        <v>806</v>
      </c>
      <c r="C5037" t="s">
        <v>6747</v>
      </c>
      <c r="J5037" t="s">
        <v>1457</v>
      </c>
      <c r="K5037">
        <v>0</v>
      </c>
      <c r="N5037" t="b">
        <v>1</v>
      </c>
      <c r="O5037" t="b">
        <v>0</v>
      </c>
      <c r="P5037" t="b">
        <v>0</v>
      </c>
      <c r="Q5037">
        <v>8</v>
      </c>
      <c r="R5037">
        <v>1</v>
      </c>
      <c r="S5037">
        <v>1</v>
      </c>
      <c r="T5037">
        <v>3</v>
      </c>
      <c r="U5037" t="b">
        <v>1</v>
      </c>
      <c r="V5037" t="s">
        <v>1114</v>
      </c>
      <c r="W5037" t="s">
        <v>6716</v>
      </c>
      <c r="X5037" t="s">
        <v>14560</v>
      </c>
      <c r="Y5037">
        <v>24</v>
      </c>
      <c r="Z5037">
        <v>24</v>
      </c>
      <c r="AA5037">
        <v>6</v>
      </c>
      <c r="AB5037">
        <v>6</v>
      </c>
      <c r="AC5037">
        <v>49</v>
      </c>
    </row>
    <row r="5038" spans="1:29">
      <c r="A5038">
        <v>5572</v>
      </c>
      <c r="B5038" t="s">
        <v>806</v>
      </c>
      <c r="C5038" t="s">
        <v>6748</v>
      </c>
      <c r="J5038" t="s">
        <v>1457</v>
      </c>
      <c r="K5038">
        <v>0</v>
      </c>
      <c r="N5038" t="b">
        <v>1</v>
      </c>
      <c r="O5038" t="b">
        <v>0</v>
      </c>
      <c r="P5038" t="b">
        <v>0</v>
      </c>
      <c r="Q5038">
        <v>8</v>
      </c>
      <c r="R5038">
        <v>1</v>
      </c>
      <c r="S5038">
        <v>1</v>
      </c>
      <c r="T5038">
        <v>3</v>
      </c>
      <c r="U5038" t="b">
        <v>1</v>
      </c>
      <c r="V5038" t="s">
        <v>1114</v>
      </c>
      <c r="W5038" t="s">
        <v>6716</v>
      </c>
      <c r="X5038" t="s">
        <v>14465</v>
      </c>
      <c r="Y5038">
        <v>25</v>
      </c>
      <c r="Z5038">
        <v>25</v>
      </c>
      <c r="AA5038">
        <v>6</v>
      </c>
      <c r="AB5038">
        <v>6</v>
      </c>
      <c r="AC5038">
        <v>49</v>
      </c>
    </row>
    <row r="5039" spans="1:29">
      <c r="A5039">
        <v>5573</v>
      </c>
      <c r="B5039" t="s">
        <v>806</v>
      </c>
      <c r="C5039" t="s">
        <v>6749</v>
      </c>
      <c r="J5039" t="s">
        <v>1457</v>
      </c>
      <c r="K5039">
        <v>0</v>
      </c>
      <c r="N5039" t="b">
        <v>1</v>
      </c>
      <c r="O5039" t="b">
        <v>0</v>
      </c>
      <c r="P5039" t="b">
        <v>0</v>
      </c>
      <c r="Q5039">
        <v>8</v>
      </c>
      <c r="R5039">
        <v>1</v>
      </c>
      <c r="S5039">
        <v>1</v>
      </c>
      <c r="T5039">
        <v>3</v>
      </c>
      <c r="U5039" t="b">
        <v>1</v>
      </c>
      <c r="V5039" t="s">
        <v>1114</v>
      </c>
      <c r="W5039" t="s">
        <v>6716</v>
      </c>
      <c r="X5039" t="s">
        <v>14561</v>
      </c>
      <c r="Y5039">
        <v>26</v>
      </c>
      <c r="Z5039">
        <v>26</v>
      </c>
      <c r="AA5039">
        <v>6</v>
      </c>
      <c r="AB5039">
        <v>6</v>
      </c>
      <c r="AC5039">
        <v>49</v>
      </c>
    </row>
    <row r="5040" spans="1:29">
      <c r="A5040">
        <v>5574</v>
      </c>
      <c r="B5040" t="s">
        <v>806</v>
      </c>
      <c r="C5040" t="s">
        <v>6750</v>
      </c>
      <c r="J5040" t="s">
        <v>1457</v>
      </c>
      <c r="K5040">
        <v>0</v>
      </c>
      <c r="N5040" t="b">
        <v>1</v>
      </c>
      <c r="O5040" t="b">
        <v>0</v>
      </c>
      <c r="P5040" t="b">
        <v>0</v>
      </c>
      <c r="Q5040">
        <v>8</v>
      </c>
      <c r="R5040">
        <v>1</v>
      </c>
      <c r="S5040">
        <v>1</v>
      </c>
      <c r="T5040">
        <v>3</v>
      </c>
      <c r="U5040" t="b">
        <v>1</v>
      </c>
      <c r="V5040" t="s">
        <v>1114</v>
      </c>
      <c r="W5040" t="s">
        <v>6716</v>
      </c>
      <c r="X5040" t="s">
        <v>14562</v>
      </c>
      <c r="Y5040">
        <v>27</v>
      </c>
      <c r="Z5040">
        <v>27</v>
      </c>
      <c r="AA5040">
        <v>6</v>
      </c>
      <c r="AB5040">
        <v>6</v>
      </c>
      <c r="AC5040">
        <v>49</v>
      </c>
    </row>
    <row r="5041" spans="1:29">
      <c r="A5041">
        <v>5575</v>
      </c>
      <c r="B5041" t="s">
        <v>806</v>
      </c>
      <c r="C5041" t="s">
        <v>6751</v>
      </c>
      <c r="J5041" t="s">
        <v>1457</v>
      </c>
      <c r="K5041">
        <v>0</v>
      </c>
      <c r="N5041" t="b">
        <v>1</v>
      </c>
      <c r="O5041" t="b">
        <v>0</v>
      </c>
      <c r="P5041" t="b">
        <v>0</v>
      </c>
      <c r="Q5041">
        <v>8</v>
      </c>
      <c r="R5041">
        <v>1</v>
      </c>
      <c r="S5041">
        <v>1</v>
      </c>
      <c r="T5041">
        <v>3</v>
      </c>
      <c r="U5041" t="b">
        <v>1</v>
      </c>
      <c r="V5041" t="s">
        <v>1114</v>
      </c>
      <c r="W5041" t="s">
        <v>6716</v>
      </c>
      <c r="X5041" t="s">
        <v>14563</v>
      </c>
      <c r="Y5041">
        <v>28</v>
      </c>
      <c r="Z5041">
        <v>28</v>
      </c>
      <c r="AA5041">
        <v>6</v>
      </c>
      <c r="AB5041">
        <v>6</v>
      </c>
      <c r="AC5041">
        <v>49</v>
      </c>
    </row>
    <row r="5042" spans="1:29">
      <c r="A5042">
        <v>5576</v>
      </c>
      <c r="B5042" t="s">
        <v>806</v>
      </c>
      <c r="C5042" t="s">
        <v>6752</v>
      </c>
      <c r="J5042" t="s">
        <v>1457</v>
      </c>
      <c r="K5042">
        <v>0</v>
      </c>
      <c r="N5042" t="b">
        <v>1</v>
      </c>
      <c r="O5042" t="b">
        <v>0</v>
      </c>
      <c r="P5042" t="b">
        <v>0</v>
      </c>
      <c r="Q5042">
        <v>8</v>
      </c>
      <c r="R5042">
        <v>1</v>
      </c>
      <c r="S5042">
        <v>1</v>
      </c>
      <c r="T5042">
        <v>3</v>
      </c>
      <c r="U5042" t="b">
        <v>1</v>
      </c>
      <c r="V5042" t="s">
        <v>1114</v>
      </c>
      <c r="W5042" t="s">
        <v>6716</v>
      </c>
      <c r="X5042" t="s">
        <v>14564</v>
      </c>
      <c r="Y5042">
        <v>29</v>
      </c>
      <c r="Z5042">
        <v>29</v>
      </c>
      <c r="AA5042">
        <v>6</v>
      </c>
      <c r="AB5042">
        <v>6</v>
      </c>
      <c r="AC5042">
        <v>49</v>
      </c>
    </row>
    <row r="5043" spans="1:29">
      <c r="A5043">
        <v>5577</v>
      </c>
      <c r="B5043" t="s">
        <v>806</v>
      </c>
      <c r="C5043" t="s">
        <v>6753</v>
      </c>
      <c r="J5043" t="s">
        <v>1457</v>
      </c>
      <c r="K5043">
        <v>0</v>
      </c>
      <c r="N5043" t="b">
        <v>1</v>
      </c>
      <c r="O5043" t="b">
        <v>0</v>
      </c>
      <c r="P5043" t="b">
        <v>0</v>
      </c>
      <c r="Q5043">
        <v>8</v>
      </c>
      <c r="R5043">
        <v>1</v>
      </c>
      <c r="S5043">
        <v>1</v>
      </c>
      <c r="T5043">
        <v>3</v>
      </c>
      <c r="U5043" t="b">
        <v>1</v>
      </c>
      <c r="V5043" t="s">
        <v>1114</v>
      </c>
      <c r="W5043" t="s">
        <v>6716</v>
      </c>
      <c r="X5043" t="s">
        <v>14565</v>
      </c>
      <c r="Y5043">
        <v>30</v>
      </c>
      <c r="Z5043">
        <v>30</v>
      </c>
      <c r="AA5043">
        <v>6</v>
      </c>
      <c r="AB5043">
        <v>6</v>
      </c>
      <c r="AC5043">
        <v>49</v>
      </c>
    </row>
    <row r="5044" spans="1:29">
      <c r="A5044">
        <v>5578</v>
      </c>
      <c r="B5044" t="s">
        <v>806</v>
      </c>
      <c r="C5044" t="s">
        <v>6754</v>
      </c>
      <c r="J5044" t="s">
        <v>1457</v>
      </c>
      <c r="K5044">
        <v>0</v>
      </c>
      <c r="N5044" t="b">
        <v>1</v>
      </c>
      <c r="O5044" t="b">
        <v>0</v>
      </c>
      <c r="P5044" t="b">
        <v>0</v>
      </c>
      <c r="Q5044">
        <v>8</v>
      </c>
      <c r="R5044">
        <v>1</v>
      </c>
      <c r="S5044">
        <v>1</v>
      </c>
      <c r="T5044">
        <v>3</v>
      </c>
      <c r="U5044" t="b">
        <v>1</v>
      </c>
      <c r="V5044" t="s">
        <v>1114</v>
      </c>
      <c r="W5044" t="s">
        <v>6716</v>
      </c>
      <c r="X5044" t="s">
        <v>14772</v>
      </c>
      <c r="Y5044">
        <v>31</v>
      </c>
      <c r="Z5044">
        <v>31</v>
      </c>
      <c r="AA5044">
        <v>6</v>
      </c>
      <c r="AB5044">
        <v>6</v>
      </c>
      <c r="AC5044">
        <v>49</v>
      </c>
    </row>
    <row r="5045" spans="1:29">
      <c r="A5045">
        <v>5579</v>
      </c>
      <c r="B5045" t="s">
        <v>806</v>
      </c>
      <c r="C5045" t="s">
        <v>6755</v>
      </c>
      <c r="J5045" t="s">
        <v>1457</v>
      </c>
      <c r="K5045">
        <v>0</v>
      </c>
      <c r="N5045" t="b">
        <v>1</v>
      </c>
      <c r="O5045" t="b">
        <v>0</v>
      </c>
      <c r="P5045" t="b">
        <v>0</v>
      </c>
      <c r="Q5045">
        <v>8</v>
      </c>
      <c r="R5045">
        <v>1</v>
      </c>
      <c r="S5045">
        <v>1</v>
      </c>
      <c r="T5045">
        <v>3</v>
      </c>
      <c r="U5045" t="b">
        <v>1</v>
      </c>
      <c r="V5045" t="s">
        <v>1114</v>
      </c>
      <c r="W5045" t="s">
        <v>6716</v>
      </c>
      <c r="X5045" t="s">
        <v>15435</v>
      </c>
      <c r="Y5045">
        <v>14</v>
      </c>
      <c r="Z5045">
        <v>14</v>
      </c>
      <c r="AA5045">
        <v>8</v>
      </c>
      <c r="AB5045">
        <v>8</v>
      </c>
      <c r="AC5045">
        <v>49</v>
      </c>
    </row>
    <row r="5046" spans="1:29">
      <c r="A5046">
        <v>5580</v>
      </c>
      <c r="B5046" t="s">
        <v>806</v>
      </c>
      <c r="C5046" t="s">
        <v>6756</v>
      </c>
      <c r="J5046" t="s">
        <v>1457</v>
      </c>
      <c r="K5046">
        <v>0</v>
      </c>
      <c r="N5046" t="b">
        <v>1</v>
      </c>
      <c r="O5046" t="b">
        <v>0</v>
      </c>
      <c r="P5046" t="b">
        <v>0</v>
      </c>
      <c r="Q5046">
        <v>8</v>
      </c>
      <c r="R5046">
        <v>1</v>
      </c>
      <c r="S5046">
        <v>1</v>
      </c>
      <c r="T5046">
        <v>3</v>
      </c>
      <c r="U5046" t="b">
        <v>1</v>
      </c>
      <c r="V5046" t="s">
        <v>1114</v>
      </c>
      <c r="W5046" t="s">
        <v>6716</v>
      </c>
      <c r="X5046" t="s">
        <v>14674</v>
      </c>
      <c r="Y5046">
        <v>15</v>
      </c>
      <c r="Z5046">
        <v>15</v>
      </c>
      <c r="AA5046">
        <v>8</v>
      </c>
      <c r="AB5046">
        <v>8</v>
      </c>
      <c r="AC5046">
        <v>49</v>
      </c>
    </row>
    <row r="5047" spans="1:29">
      <c r="A5047">
        <v>5581</v>
      </c>
      <c r="B5047" t="s">
        <v>806</v>
      </c>
      <c r="C5047" t="s">
        <v>6757</v>
      </c>
      <c r="J5047" t="s">
        <v>1457</v>
      </c>
      <c r="K5047">
        <v>0</v>
      </c>
      <c r="N5047" t="b">
        <v>1</v>
      </c>
      <c r="O5047" t="b">
        <v>0</v>
      </c>
      <c r="P5047" t="b">
        <v>0</v>
      </c>
      <c r="Q5047">
        <v>8</v>
      </c>
      <c r="R5047">
        <v>1</v>
      </c>
      <c r="S5047">
        <v>1</v>
      </c>
      <c r="T5047">
        <v>3</v>
      </c>
      <c r="U5047" t="b">
        <v>1</v>
      </c>
      <c r="V5047" t="s">
        <v>1114</v>
      </c>
      <c r="W5047" t="s">
        <v>6716</v>
      </c>
      <c r="X5047" t="s">
        <v>14675</v>
      </c>
      <c r="Y5047">
        <v>16</v>
      </c>
      <c r="Z5047">
        <v>16</v>
      </c>
      <c r="AA5047">
        <v>8</v>
      </c>
      <c r="AB5047">
        <v>8</v>
      </c>
      <c r="AC5047">
        <v>49</v>
      </c>
    </row>
    <row r="5048" spans="1:29">
      <c r="A5048">
        <v>5582</v>
      </c>
      <c r="B5048" t="s">
        <v>806</v>
      </c>
      <c r="C5048" t="s">
        <v>6758</v>
      </c>
      <c r="J5048" t="s">
        <v>1457</v>
      </c>
      <c r="K5048">
        <v>0</v>
      </c>
      <c r="N5048" t="b">
        <v>1</v>
      </c>
      <c r="O5048" t="b">
        <v>0</v>
      </c>
      <c r="P5048" t="b">
        <v>0</v>
      </c>
      <c r="Q5048">
        <v>8</v>
      </c>
      <c r="R5048">
        <v>1</v>
      </c>
      <c r="S5048">
        <v>1</v>
      </c>
      <c r="T5048">
        <v>3</v>
      </c>
      <c r="U5048" t="b">
        <v>1</v>
      </c>
      <c r="V5048" t="s">
        <v>1114</v>
      </c>
      <c r="W5048" t="s">
        <v>6716</v>
      </c>
      <c r="X5048" t="s">
        <v>14676</v>
      </c>
      <c r="Y5048">
        <v>17</v>
      </c>
      <c r="Z5048">
        <v>17</v>
      </c>
      <c r="AA5048">
        <v>8</v>
      </c>
      <c r="AB5048">
        <v>8</v>
      </c>
      <c r="AC5048">
        <v>49</v>
      </c>
    </row>
    <row r="5049" spans="1:29">
      <c r="A5049">
        <v>5583</v>
      </c>
      <c r="B5049" t="s">
        <v>806</v>
      </c>
      <c r="C5049" t="s">
        <v>6759</v>
      </c>
      <c r="J5049" t="s">
        <v>1457</v>
      </c>
      <c r="K5049">
        <v>0</v>
      </c>
      <c r="N5049" t="b">
        <v>1</v>
      </c>
      <c r="O5049" t="b">
        <v>0</v>
      </c>
      <c r="P5049" t="b">
        <v>0</v>
      </c>
      <c r="Q5049">
        <v>8</v>
      </c>
      <c r="R5049">
        <v>1</v>
      </c>
      <c r="S5049">
        <v>1</v>
      </c>
      <c r="T5049">
        <v>3</v>
      </c>
      <c r="U5049" t="b">
        <v>1</v>
      </c>
      <c r="V5049" t="s">
        <v>1114</v>
      </c>
      <c r="W5049" t="s">
        <v>6716</v>
      </c>
      <c r="X5049" t="s">
        <v>14677</v>
      </c>
      <c r="Y5049">
        <v>18</v>
      </c>
      <c r="Z5049">
        <v>18</v>
      </c>
      <c r="AA5049">
        <v>8</v>
      </c>
      <c r="AB5049">
        <v>8</v>
      </c>
      <c r="AC5049">
        <v>49</v>
      </c>
    </row>
    <row r="5050" spans="1:29">
      <c r="A5050">
        <v>5584</v>
      </c>
      <c r="B5050" t="s">
        <v>806</v>
      </c>
      <c r="C5050" t="s">
        <v>6760</v>
      </c>
      <c r="J5050" t="s">
        <v>1457</v>
      </c>
      <c r="K5050">
        <v>0</v>
      </c>
      <c r="N5050" t="b">
        <v>1</v>
      </c>
      <c r="O5050" t="b">
        <v>0</v>
      </c>
      <c r="P5050" t="b">
        <v>0</v>
      </c>
      <c r="Q5050">
        <v>8</v>
      </c>
      <c r="R5050">
        <v>1</v>
      </c>
      <c r="S5050">
        <v>1</v>
      </c>
      <c r="T5050">
        <v>3</v>
      </c>
      <c r="U5050" t="b">
        <v>1</v>
      </c>
      <c r="V5050" t="s">
        <v>1114</v>
      </c>
      <c r="W5050" t="s">
        <v>6716</v>
      </c>
      <c r="X5050" t="s">
        <v>14678</v>
      </c>
      <c r="Y5050">
        <v>19</v>
      </c>
      <c r="Z5050">
        <v>19</v>
      </c>
      <c r="AA5050">
        <v>8</v>
      </c>
      <c r="AB5050">
        <v>8</v>
      </c>
      <c r="AC5050">
        <v>49</v>
      </c>
    </row>
    <row r="5051" spans="1:29">
      <c r="A5051">
        <v>5585</v>
      </c>
      <c r="B5051" t="s">
        <v>806</v>
      </c>
      <c r="C5051" t="s">
        <v>6761</v>
      </c>
      <c r="J5051" t="s">
        <v>1457</v>
      </c>
      <c r="K5051">
        <v>0</v>
      </c>
      <c r="N5051" t="b">
        <v>1</v>
      </c>
      <c r="O5051" t="b">
        <v>0</v>
      </c>
      <c r="P5051" t="b">
        <v>0</v>
      </c>
      <c r="Q5051">
        <v>8</v>
      </c>
      <c r="R5051">
        <v>1</v>
      </c>
      <c r="S5051">
        <v>1</v>
      </c>
      <c r="T5051">
        <v>3</v>
      </c>
      <c r="U5051" t="b">
        <v>1</v>
      </c>
      <c r="V5051" t="s">
        <v>1114</v>
      </c>
      <c r="W5051" t="s">
        <v>6716</v>
      </c>
      <c r="X5051" t="s">
        <v>14574</v>
      </c>
      <c r="Y5051">
        <v>20</v>
      </c>
      <c r="Z5051">
        <v>20</v>
      </c>
      <c r="AA5051">
        <v>8</v>
      </c>
      <c r="AB5051">
        <v>8</v>
      </c>
      <c r="AC5051">
        <v>49</v>
      </c>
    </row>
    <row r="5052" spans="1:29">
      <c r="A5052">
        <v>5586</v>
      </c>
      <c r="B5052" t="s">
        <v>806</v>
      </c>
      <c r="C5052" t="s">
        <v>6762</v>
      </c>
      <c r="J5052" t="s">
        <v>1457</v>
      </c>
      <c r="K5052">
        <v>0</v>
      </c>
      <c r="N5052" t="b">
        <v>1</v>
      </c>
      <c r="O5052" t="b">
        <v>0</v>
      </c>
      <c r="P5052" t="b">
        <v>0</v>
      </c>
      <c r="Q5052">
        <v>8</v>
      </c>
      <c r="R5052">
        <v>1</v>
      </c>
      <c r="S5052">
        <v>1</v>
      </c>
      <c r="T5052">
        <v>3</v>
      </c>
      <c r="U5052" t="b">
        <v>1</v>
      </c>
      <c r="V5052" t="s">
        <v>1114</v>
      </c>
      <c r="W5052" t="s">
        <v>6716</v>
      </c>
      <c r="X5052" t="s">
        <v>14575</v>
      </c>
      <c r="Y5052">
        <v>21</v>
      </c>
      <c r="Z5052">
        <v>21</v>
      </c>
      <c r="AA5052">
        <v>8</v>
      </c>
      <c r="AB5052">
        <v>8</v>
      </c>
      <c r="AC5052">
        <v>49</v>
      </c>
    </row>
    <row r="5053" spans="1:29">
      <c r="A5053">
        <v>5587</v>
      </c>
      <c r="B5053" t="s">
        <v>806</v>
      </c>
      <c r="C5053" t="s">
        <v>6763</v>
      </c>
      <c r="J5053" t="s">
        <v>1457</v>
      </c>
      <c r="K5053">
        <v>0</v>
      </c>
      <c r="N5053" t="b">
        <v>1</v>
      </c>
      <c r="O5053" t="b">
        <v>0</v>
      </c>
      <c r="P5053" t="b">
        <v>0</v>
      </c>
      <c r="Q5053">
        <v>8</v>
      </c>
      <c r="R5053">
        <v>1</v>
      </c>
      <c r="S5053">
        <v>1</v>
      </c>
      <c r="T5053">
        <v>3</v>
      </c>
      <c r="U5053" t="b">
        <v>1</v>
      </c>
      <c r="V5053" t="s">
        <v>1114</v>
      </c>
      <c r="W5053" t="s">
        <v>6716</v>
      </c>
      <c r="X5053" t="s">
        <v>14576</v>
      </c>
      <c r="Y5053">
        <v>22</v>
      </c>
      <c r="Z5053">
        <v>22</v>
      </c>
      <c r="AA5053">
        <v>8</v>
      </c>
      <c r="AB5053">
        <v>8</v>
      </c>
      <c r="AC5053">
        <v>49</v>
      </c>
    </row>
    <row r="5054" spans="1:29">
      <c r="A5054">
        <v>5588</v>
      </c>
      <c r="B5054" t="s">
        <v>806</v>
      </c>
      <c r="C5054" t="s">
        <v>6764</v>
      </c>
      <c r="J5054" t="s">
        <v>1457</v>
      </c>
      <c r="K5054">
        <v>0</v>
      </c>
      <c r="N5054" t="b">
        <v>1</v>
      </c>
      <c r="O5054" t="b">
        <v>0</v>
      </c>
      <c r="P5054" t="b">
        <v>0</v>
      </c>
      <c r="Q5054">
        <v>8</v>
      </c>
      <c r="R5054">
        <v>1</v>
      </c>
      <c r="S5054">
        <v>1</v>
      </c>
      <c r="T5054">
        <v>3</v>
      </c>
      <c r="U5054" t="b">
        <v>1</v>
      </c>
      <c r="V5054" t="s">
        <v>1114</v>
      </c>
      <c r="W5054" t="s">
        <v>6716</v>
      </c>
      <c r="X5054" t="s">
        <v>14679</v>
      </c>
      <c r="Y5054">
        <v>23</v>
      </c>
      <c r="Z5054">
        <v>23</v>
      </c>
      <c r="AA5054">
        <v>8</v>
      </c>
      <c r="AB5054">
        <v>8</v>
      </c>
      <c r="AC5054">
        <v>49</v>
      </c>
    </row>
    <row r="5055" spans="1:29">
      <c r="A5055">
        <v>5589</v>
      </c>
      <c r="B5055" t="s">
        <v>806</v>
      </c>
      <c r="C5055" t="s">
        <v>6765</v>
      </c>
      <c r="J5055" t="s">
        <v>1457</v>
      </c>
      <c r="K5055">
        <v>0</v>
      </c>
      <c r="N5055" t="b">
        <v>1</v>
      </c>
      <c r="O5055" t="b">
        <v>0</v>
      </c>
      <c r="P5055" t="b">
        <v>0</v>
      </c>
      <c r="Q5055">
        <v>8</v>
      </c>
      <c r="R5055">
        <v>1</v>
      </c>
      <c r="S5055">
        <v>1</v>
      </c>
      <c r="T5055">
        <v>3</v>
      </c>
      <c r="U5055" t="b">
        <v>1</v>
      </c>
      <c r="V5055" t="s">
        <v>1114</v>
      </c>
      <c r="W5055" t="s">
        <v>6716</v>
      </c>
      <c r="X5055" t="s">
        <v>14577</v>
      </c>
      <c r="Y5055">
        <v>24</v>
      </c>
      <c r="Z5055">
        <v>24</v>
      </c>
      <c r="AA5055">
        <v>8</v>
      </c>
      <c r="AB5055">
        <v>8</v>
      </c>
      <c r="AC5055">
        <v>49</v>
      </c>
    </row>
    <row r="5056" spans="1:29">
      <c r="A5056">
        <v>5590</v>
      </c>
      <c r="B5056" t="s">
        <v>806</v>
      </c>
      <c r="C5056" t="s">
        <v>6766</v>
      </c>
      <c r="J5056" t="s">
        <v>1457</v>
      </c>
      <c r="K5056">
        <v>0</v>
      </c>
      <c r="N5056" t="b">
        <v>1</v>
      </c>
      <c r="O5056" t="b">
        <v>0</v>
      </c>
      <c r="P5056" t="b">
        <v>0</v>
      </c>
      <c r="Q5056">
        <v>8</v>
      </c>
      <c r="R5056">
        <v>1</v>
      </c>
      <c r="S5056">
        <v>1</v>
      </c>
      <c r="T5056">
        <v>3</v>
      </c>
      <c r="U5056" t="b">
        <v>1</v>
      </c>
      <c r="V5056" t="s">
        <v>1114</v>
      </c>
      <c r="W5056" t="s">
        <v>6716</v>
      </c>
      <c r="X5056" t="s">
        <v>14578</v>
      </c>
      <c r="Y5056">
        <v>25</v>
      </c>
      <c r="Z5056">
        <v>25</v>
      </c>
      <c r="AA5056">
        <v>8</v>
      </c>
      <c r="AB5056">
        <v>8</v>
      </c>
      <c r="AC5056">
        <v>49</v>
      </c>
    </row>
    <row r="5057" spans="1:29">
      <c r="A5057">
        <v>5591</v>
      </c>
      <c r="B5057" t="s">
        <v>806</v>
      </c>
      <c r="C5057" t="s">
        <v>6767</v>
      </c>
      <c r="J5057" t="s">
        <v>1457</v>
      </c>
      <c r="K5057">
        <v>0</v>
      </c>
      <c r="N5057" t="b">
        <v>1</v>
      </c>
      <c r="O5057" t="b">
        <v>0</v>
      </c>
      <c r="P5057" t="b">
        <v>0</v>
      </c>
      <c r="Q5057">
        <v>8</v>
      </c>
      <c r="R5057">
        <v>1</v>
      </c>
      <c r="S5057">
        <v>1</v>
      </c>
      <c r="T5057">
        <v>3</v>
      </c>
      <c r="U5057" t="b">
        <v>1</v>
      </c>
      <c r="V5057" t="s">
        <v>1114</v>
      </c>
      <c r="W5057" t="s">
        <v>6716</v>
      </c>
      <c r="X5057" t="s">
        <v>14680</v>
      </c>
      <c r="Y5057">
        <v>26</v>
      </c>
      <c r="Z5057">
        <v>26</v>
      </c>
      <c r="AA5057">
        <v>8</v>
      </c>
      <c r="AB5057">
        <v>8</v>
      </c>
      <c r="AC5057">
        <v>49</v>
      </c>
    </row>
    <row r="5058" spans="1:29">
      <c r="A5058">
        <v>5592</v>
      </c>
      <c r="B5058" t="s">
        <v>806</v>
      </c>
      <c r="C5058" t="s">
        <v>6768</v>
      </c>
      <c r="J5058" t="s">
        <v>1457</v>
      </c>
      <c r="K5058">
        <v>0</v>
      </c>
      <c r="N5058" t="b">
        <v>1</v>
      </c>
      <c r="O5058" t="b">
        <v>0</v>
      </c>
      <c r="P5058" t="b">
        <v>0</v>
      </c>
      <c r="Q5058">
        <v>8</v>
      </c>
      <c r="R5058">
        <v>1</v>
      </c>
      <c r="S5058">
        <v>1</v>
      </c>
      <c r="T5058">
        <v>3</v>
      </c>
      <c r="U5058" t="b">
        <v>1</v>
      </c>
      <c r="V5058" t="s">
        <v>1114</v>
      </c>
      <c r="W5058" t="s">
        <v>6716</v>
      </c>
      <c r="X5058" t="s">
        <v>14579</v>
      </c>
      <c r="Y5058">
        <v>27</v>
      </c>
      <c r="Z5058">
        <v>27</v>
      </c>
      <c r="AA5058">
        <v>8</v>
      </c>
      <c r="AB5058">
        <v>8</v>
      </c>
      <c r="AC5058">
        <v>49</v>
      </c>
    </row>
    <row r="5059" spans="1:29">
      <c r="A5059">
        <v>5593</v>
      </c>
      <c r="B5059" t="s">
        <v>806</v>
      </c>
      <c r="C5059" t="s">
        <v>6769</v>
      </c>
      <c r="J5059" t="s">
        <v>1457</v>
      </c>
      <c r="K5059">
        <v>0</v>
      </c>
      <c r="N5059" t="b">
        <v>1</v>
      </c>
      <c r="O5059" t="b">
        <v>0</v>
      </c>
      <c r="P5059" t="b">
        <v>0</v>
      </c>
      <c r="Q5059">
        <v>8</v>
      </c>
      <c r="R5059">
        <v>1</v>
      </c>
      <c r="S5059">
        <v>1</v>
      </c>
      <c r="T5059">
        <v>3</v>
      </c>
      <c r="U5059" t="b">
        <v>1</v>
      </c>
      <c r="V5059" t="s">
        <v>1114</v>
      </c>
      <c r="W5059" t="s">
        <v>6716</v>
      </c>
      <c r="X5059" t="s">
        <v>14692</v>
      </c>
      <c r="Y5059">
        <v>28</v>
      </c>
      <c r="Z5059">
        <v>28</v>
      </c>
      <c r="AA5059">
        <v>8</v>
      </c>
      <c r="AB5059">
        <v>8</v>
      </c>
      <c r="AC5059">
        <v>49</v>
      </c>
    </row>
    <row r="5060" spans="1:29">
      <c r="A5060">
        <v>5594</v>
      </c>
      <c r="B5060" t="s">
        <v>806</v>
      </c>
      <c r="C5060" t="s">
        <v>6770</v>
      </c>
      <c r="J5060" t="s">
        <v>1457</v>
      </c>
      <c r="K5060">
        <v>0</v>
      </c>
      <c r="N5060" t="b">
        <v>1</v>
      </c>
      <c r="O5060" t="b">
        <v>0</v>
      </c>
      <c r="P5060" t="b">
        <v>0</v>
      </c>
      <c r="Q5060">
        <v>8</v>
      </c>
      <c r="R5060">
        <v>1</v>
      </c>
      <c r="S5060">
        <v>1</v>
      </c>
      <c r="T5060">
        <v>3</v>
      </c>
      <c r="U5060" t="b">
        <v>1</v>
      </c>
      <c r="V5060" t="s">
        <v>1114</v>
      </c>
      <c r="W5060" t="s">
        <v>6716</v>
      </c>
      <c r="X5060" t="s">
        <v>14580</v>
      </c>
      <c r="Y5060">
        <v>29</v>
      </c>
      <c r="Z5060">
        <v>29</v>
      </c>
      <c r="AA5060">
        <v>8</v>
      </c>
      <c r="AB5060">
        <v>8</v>
      </c>
      <c r="AC5060">
        <v>49</v>
      </c>
    </row>
    <row r="5061" spans="1:29">
      <c r="A5061">
        <v>5595</v>
      </c>
      <c r="B5061" t="s">
        <v>806</v>
      </c>
      <c r="C5061" t="s">
        <v>6771</v>
      </c>
      <c r="J5061" t="s">
        <v>1457</v>
      </c>
      <c r="K5061">
        <v>0</v>
      </c>
      <c r="N5061" t="b">
        <v>1</v>
      </c>
      <c r="O5061" t="b">
        <v>0</v>
      </c>
      <c r="P5061" t="b">
        <v>0</v>
      </c>
      <c r="Q5061">
        <v>8</v>
      </c>
      <c r="R5061">
        <v>1</v>
      </c>
      <c r="S5061">
        <v>1</v>
      </c>
      <c r="T5061">
        <v>3</v>
      </c>
      <c r="U5061" t="b">
        <v>1</v>
      </c>
      <c r="V5061" t="s">
        <v>1114</v>
      </c>
      <c r="W5061" t="s">
        <v>6716</v>
      </c>
      <c r="X5061" t="s">
        <v>14581</v>
      </c>
      <c r="Y5061">
        <v>30</v>
      </c>
      <c r="Z5061">
        <v>30</v>
      </c>
      <c r="AA5061">
        <v>8</v>
      </c>
      <c r="AB5061">
        <v>8</v>
      </c>
      <c r="AC5061">
        <v>49</v>
      </c>
    </row>
    <row r="5062" spans="1:29">
      <c r="A5062">
        <v>5596</v>
      </c>
      <c r="B5062" t="s">
        <v>806</v>
      </c>
      <c r="C5062" t="s">
        <v>6772</v>
      </c>
      <c r="J5062" t="s">
        <v>1457</v>
      </c>
      <c r="K5062">
        <v>0</v>
      </c>
      <c r="N5062" t="b">
        <v>1</v>
      </c>
      <c r="O5062" t="b">
        <v>0</v>
      </c>
      <c r="P5062" t="b">
        <v>0</v>
      </c>
      <c r="Q5062">
        <v>8</v>
      </c>
      <c r="R5062">
        <v>1</v>
      </c>
      <c r="S5062">
        <v>1</v>
      </c>
      <c r="T5062">
        <v>3</v>
      </c>
      <c r="U5062" t="b">
        <v>1</v>
      </c>
      <c r="V5062" t="s">
        <v>1114</v>
      </c>
      <c r="W5062" t="s">
        <v>6716</v>
      </c>
      <c r="X5062" t="s">
        <v>14741</v>
      </c>
      <c r="Y5062">
        <v>31</v>
      </c>
      <c r="Z5062">
        <v>31</v>
      </c>
      <c r="AA5062">
        <v>8</v>
      </c>
      <c r="AB5062">
        <v>8</v>
      </c>
      <c r="AC5062">
        <v>49</v>
      </c>
    </row>
    <row r="5063" spans="1:29">
      <c r="A5063">
        <v>5597</v>
      </c>
      <c r="B5063" t="s">
        <v>806</v>
      </c>
      <c r="C5063" t="s">
        <v>6773</v>
      </c>
      <c r="J5063" t="s">
        <v>1457</v>
      </c>
      <c r="K5063">
        <v>0</v>
      </c>
      <c r="N5063" t="b">
        <v>0</v>
      </c>
      <c r="O5063" t="b">
        <v>1</v>
      </c>
      <c r="P5063" t="b">
        <v>0</v>
      </c>
      <c r="Q5063">
        <v>8</v>
      </c>
      <c r="R5063">
        <v>1</v>
      </c>
      <c r="S5063">
        <v>1</v>
      </c>
      <c r="T5063">
        <v>3</v>
      </c>
      <c r="U5063" t="b">
        <v>1</v>
      </c>
      <c r="V5063" t="s">
        <v>1114</v>
      </c>
      <c r="W5063" t="s">
        <v>6716</v>
      </c>
      <c r="X5063" t="s">
        <v>14799</v>
      </c>
      <c r="Y5063">
        <v>32</v>
      </c>
      <c r="Z5063">
        <v>32</v>
      </c>
      <c r="AA5063">
        <v>6</v>
      </c>
      <c r="AB5063">
        <v>6</v>
      </c>
      <c r="AC5063">
        <v>49</v>
      </c>
    </row>
    <row r="5064" spans="1:29">
      <c r="A5064">
        <v>5598</v>
      </c>
      <c r="B5064" t="s">
        <v>806</v>
      </c>
      <c r="C5064" t="s">
        <v>6774</v>
      </c>
      <c r="J5064" t="s">
        <v>1457</v>
      </c>
      <c r="K5064">
        <v>0</v>
      </c>
      <c r="N5064" t="b">
        <v>0</v>
      </c>
      <c r="O5064" t="b">
        <v>1</v>
      </c>
      <c r="P5064" t="b">
        <v>0</v>
      </c>
      <c r="Q5064">
        <v>8</v>
      </c>
      <c r="R5064">
        <v>1</v>
      </c>
      <c r="S5064">
        <v>1</v>
      </c>
      <c r="T5064">
        <v>3</v>
      </c>
      <c r="U5064" t="b">
        <v>1</v>
      </c>
      <c r="V5064" t="s">
        <v>1114</v>
      </c>
      <c r="W5064" t="s">
        <v>6716</v>
      </c>
      <c r="X5064" t="s">
        <v>14742</v>
      </c>
      <c r="Y5064">
        <v>32</v>
      </c>
      <c r="Z5064">
        <v>32</v>
      </c>
      <c r="AA5064">
        <v>8</v>
      </c>
      <c r="AB5064">
        <v>8</v>
      </c>
      <c r="AC5064">
        <v>49</v>
      </c>
    </row>
    <row r="5065" spans="1:29">
      <c r="A5065">
        <v>5599</v>
      </c>
      <c r="B5065" t="s">
        <v>1516</v>
      </c>
      <c r="C5065" t="s">
        <v>6775</v>
      </c>
      <c r="D5065" t="s">
        <v>6776</v>
      </c>
      <c r="E5065" t="s">
        <v>1115</v>
      </c>
      <c r="U5065" t="b">
        <v>1</v>
      </c>
      <c r="V5065" t="s">
        <v>1115</v>
      </c>
      <c r="W5065" t="s">
        <v>6777</v>
      </c>
      <c r="X5065" t="s">
        <v>15736</v>
      </c>
      <c r="Y5065">
        <v>12</v>
      </c>
      <c r="Z5065">
        <v>55</v>
      </c>
      <c r="AA5065">
        <v>2</v>
      </c>
      <c r="AB5065">
        <v>7</v>
      </c>
      <c r="AC5065">
        <v>50</v>
      </c>
    </row>
    <row r="5066" spans="1:29">
      <c r="A5066">
        <v>5600</v>
      </c>
      <c r="B5066" t="s">
        <v>828</v>
      </c>
      <c r="C5066" t="s">
        <v>6778</v>
      </c>
      <c r="U5066" t="b">
        <v>1</v>
      </c>
      <c r="V5066" t="s">
        <v>1115</v>
      </c>
      <c r="W5066" t="s">
        <v>6777</v>
      </c>
      <c r="X5066" t="s">
        <v>15737</v>
      </c>
      <c r="Y5066">
        <v>12</v>
      </c>
      <c r="Z5066">
        <v>55</v>
      </c>
      <c r="AA5066">
        <v>2</v>
      </c>
      <c r="AB5066">
        <v>6</v>
      </c>
      <c r="AC5066">
        <v>50</v>
      </c>
    </row>
    <row r="5067" spans="1:29">
      <c r="A5067">
        <v>5601</v>
      </c>
      <c r="B5067" t="s">
        <v>1521</v>
      </c>
      <c r="C5067" t="s">
        <v>6779</v>
      </c>
      <c r="U5067" t="b">
        <v>1</v>
      </c>
      <c r="V5067" t="s">
        <v>1115</v>
      </c>
      <c r="W5067" t="s">
        <v>6777</v>
      </c>
      <c r="X5067" t="s">
        <v>15738</v>
      </c>
      <c r="Y5067">
        <v>13</v>
      </c>
      <c r="Z5067">
        <v>55</v>
      </c>
      <c r="AA5067">
        <v>2</v>
      </c>
      <c r="AB5067">
        <v>7</v>
      </c>
      <c r="AC5067">
        <v>50</v>
      </c>
    </row>
    <row r="5068" spans="1:29">
      <c r="A5068">
        <v>5602</v>
      </c>
      <c r="B5068" t="s">
        <v>806</v>
      </c>
      <c r="C5068" t="s">
        <v>6780</v>
      </c>
      <c r="J5068" t="s">
        <v>1449</v>
      </c>
      <c r="K5068">
        <v>0</v>
      </c>
      <c r="N5068" t="b">
        <v>1</v>
      </c>
      <c r="O5068" t="b">
        <v>0</v>
      </c>
      <c r="P5068" t="b">
        <v>0</v>
      </c>
      <c r="Q5068">
        <v>6</v>
      </c>
      <c r="R5068">
        <v>1</v>
      </c>
      <c r="S5068">
        <v>1</v>
      </c>
      <c r="T5068">
        <v>3</v>
      </c>
      <c r="U5068" t="b">
        <v>1</v>
      </c>
      <c r="V5068" t="s">
        <v>1115</v>
      </c>
      <c r="W5068" t="s">
        <v>6777</v>
      </c>
      <c r="X5068" t="s">
        <v>14655</v>
      </c>
      <c r="Y5068">
        <v>15</v>
      </c>
      <c r="Z5068">
        <v>15</v>
      </c>
      <c r="AA5068">
        <v>2</v>
      </c>
      <c r="AB5068">
        <v>2</v>
      </c>
      <c r="AC5068">
        <v>50</v>
      </c>
    </row>
    <row r="5069" spans="1:29">
      <c r="A5069">
        <v>5603</v>
      </c>
      <c r="B5069" t="s">
        <v>806</v>
      </c>
      <c r="C5069" t="s">
        <v>6781</v>
      </c>
      <c r="J5069" t="s">
        <v>1449</v>
      </c>
      <c r="K5069">
        <v>0</v>
      </c>
      <c r="N5069" t="b">
        <v>1</v>
      </c>
      <c r="O5069" t="b">
        <v>0</v>
      </c>
      <c r="P5069" t="b">
        <v>0</v>
      </c>
      <c r="Q5069">
        <v>6</v>
      </c>
      <c r="R5069">
        <v>1</v>
      </c>
      <c r="S5069">
        <v>1</v>
      </c>
      <c r="T5069">
        <v>3</v>
      </c>
      <c r="U5069" t="b">
        <v>1</v>
      </c>
      <c r="V5069" t="s">
        <v>1115</v>
      </c>
      <c r="W5069" t="s">
        <v>6777</v>
      </c>
      <c r="X5069" t="s">
        <v>14656</v>
      </c>
      <c r="Y5069">
        <v>16</v>
      </c>
      <c r="Z5069">
        <v>16</v>
      </c>
      <c r="AA5069">
        <v>2</v>
      </c>
      <c r="AB5069">
        <v>2</v>
      </c>
      <c r="AC5069">
        <v>50</v>
      </c>
    </row>
    <row r="5070" spans="1:29">
      <c r="A5070">
        <v>5604</v>
      </c>
      <c r="B5070" t="s">
        <v>806</v>
      </c>
      <c r="C5070" t="s">
        <v>6782</v>
      </c>
      <c r="J5070" t="s">
        <v>1449</v>
      </c>
      <c r="K5070">
        <v>0</v>
      </c>
      <c r="N5070" t="b">
        <v>1</v>
      </c>
      <c r="O5070" t="b">
        <v>0</v>
      </c>
      <c r="P5070" t="b">
        <v>0</v>
      </c>
      <c r="Q5070">
        <v>6</v>
      </c>
      <c r="R5070">
        <v>1</v>
      </c>
      <c r="S5070">
        <v>1</v>
      </c>
      <c r="T5070">
        <v>3</v>
      </c>
      <c r="U5070" t="b">
        <v>1</v>
      </c>
      <c r="V5070" t="s">
        <v>1115</v>
      </c>
      <c r="W5070" t="s">
        <v>6777</v>
      </c>
      <c r="X5070" t="s">
        <v>14657</v>
      </c>
      <c r="Y5070">
        <v>17</v>
      </c>
      <c r="Z5070">
        <v>17</v>
      </c>
      <c r="AA5070">
        <v>2</v>
      </c>
      <c r="AB5070">
        <v>2</v>
      </c>
      <c r="AC5070">
        <v>50</v>
      </c>
    </row>
    <row r="5071" spans="1:29">
      <c r="A5071">
        <v>5605</v>
      </c>
      <c r="B5071" t="s">
        <v>806</v>
      </c>
      <c r="C5071" t="s">
        <v>6783</v>
      </c>
      <c r="J5071" t="s">
        <v>1449</v>
      </c>
      <c r="K5071">
        <v>0</v>
      </c>
      <c r="N5071" t="b">
        <v>1</v>
      </c>
      <c r="O5071" t="b">
        <v>0</v>
      </c>
      <c r="P5071" t="b">
        <v>0</v>
      </c>
      <c r="Q5071">
        <v>6</v>
      </c>
      <c r="R5071">
        <v>1</v>
      </c>
      <c r="S5071">
        <v>1</v>
      </c>
      <c r="T5071">
        <v>3</v>
      </c>
      <c r="U5071" t="b">
        <v>1</v>
      </c>
      <c r="V5071" t="s">
        <v>1115</v>
      </c>
      <c r="W5071" t="s">
        <v>6777</v>
      </c>
      <c r="X5071" t="s">
        <v>14658</v>
      </c>
      <c r="Y5071">
        <v>18</v>
      </c>
      <c r="Z5071">
        <v>18</v>
      </c>
      <c r="AA5071">
        <v>2</v>
      </c>
      <c r="AB5071">
        <v>2</v>
      </c>
      <c r="AC5071">
        <v>50</v>
      </c>
    </row>
    <row r="5072" spans="1:29">
      <c r="A5072">
        <v>5606</v>
      </c>
      <c r="B5072" t="s">
        <v>806</v>
      </c>
      <c r="C5072" t="s">
        <v>6784</v>
      </c>
      <c r="J5072" t="s">
        <v>1449</v>
      </c>
      <c r="K5072">
        <v>0</v>
      </c>
      <c r="N5072" t="b">
        <v>1</v>
      </c>
      <c r="O5072" t="b">
        <v>0</v>
      </c>
      <c r="P5072" t="b">
        <v>0</v>
      </c>
      <c r="Q5072">
        <v>6</v>
      </c>
      <c r="R5072">
        <v>1</v>
      </c>
      <c r="S5072">
        <v>1</v>
      </c>
      <c r="T5072">
        <v>3</v>
      </c>
      <c r="U5072" t="b">
        <v>1</v>
      </c>
      <c r="V5072" t="s">
        <v>1115</v>
      </c>
      <c r="W5072" t="s">
        <v>6777</v>
      </c>
      <c r="X5072" t="s">
        <v>14659</v>
      </c>
      <c r="Y5072">
        <v>19</v>
      </c>
      <c r="Z5072">
        <v>19</v>
      </c>
      <c r="AA5072">
        <v>2</v>
      </c>
      <c r="AB5072">
        <v>2</v>
      </c>
      <c r="AC5072">
        <v>50</v>
      </c>
    </row>
    <row r="5073" spans="1:29">
      <c r="A5073">
        <v>5607</v>
      </c>
      <c r="B5073" t="s">
        <v>806</v>
      </c>
      <c r="C5073" t="s">
        <v>6785</v>
      </c>
      <c r="J5073" t="s">
        <v>1449</v>
      </c>
      <c r="K5073">
        <v>0</v>
      </c>
      <c r="N5073" t="b">
        <v>1</v>
      </c>
      <c r="O5073" t="b">
        <v>0</v>
      </c>
      <c r="P5073" t="b">
        <v>0</v>
      </c>
      <c r="Q5073">
        <v>6</v>
      </c>
      <c r="R5073">
        <v>1</v>
      </c>
      <c r="S5073">
        <v>1</v>
      </c>
      <c r="T5073">
        <v>3</v>
      </c>
      <c r="U5073" t="b">
        <v>1</v>
      </c>
      <c r="V5073" t="s">
        <v>1115</v>
      </c>
      <c r="W5073" t="s">
        <v>6777</v>
      </c>
      <c r="X5073" t="s">
        <v>14660</v>
      </c>
      <c r="Y5073">
        <v>20</v>
      </c>
      <c r="Z5073">
        <v>20</v>
      </c>
      <c r="AA5073">
        <v>2</v>
      </c>
      <c r="AB5073">
        <v>2</v>
      </c>
      <c r="AC5073">
        <v>50</v>
      </c>
    </row>
    <row r="5074" spans="1:29">
      <c r="A5074">
        <v>5608</v>
      </c>
      <c r="B5074" t="s">
        <v>806</v>
      </c>
      <c r="C5074" t="s">
        <v>6786</v>
      </c>
      <c r="J5074" t="s">
        <v>1449</v>
      </c>
      <c r="K5074">
        <v>0</v>
      </c>
      <c r="N5074" t="b">
        <v>1</v>
      </c>
      <c r="O5074" t="b">
        <v>0</v>
      </c>
      <c r="P5074" t="b">
        <v>0</v>
      </c>
      <c r="Q5074">
        <v>6</v>
      </c>
      <c r="R5074">
        <v>1</v>
      </c>
      <c r="S5074">
        <v>1</v>
      </c>
      <c r="T5074">
        <v>3</v>
      </c>
      <c r="U5074" t="b">
        <v>1</v>
      </c>
      <c r="V5074" t="s">
        <v>1115</v>
      </c>
      <c r="W5074" t="s">
        <v>6777</v>
      </c>
      <c r="X5074" t="s">
        <v>14661</v>
      </c>
      <c r="Y5074">
        <v>21</v>
      </c>
      <c r="Z5074">
        <v>21</v>
      </c>
      <c r="AA5074">
        <v>2</v>
      </c>
      <c r="AB5074">
        <v>2</v>
      </c>
      <c r="AC5074">
        <v>50</v>
      </c>
    </row>
    <row r="5075" spans="1:29">
      <c r="A5075">
        <v>5609</v>
      </c>
      <c r="B5075" t="s">
        <v>806</v>
      </c>
      <c r="C5075" t="s">
        <v>6787</v>
      </c>
      <c r="J5075" t="s">
        <v>1449</v>
      </c>
      <c r="K5075">
        <v>0</v>
      </c>
      <c r="N5075" t="b">
        <v>1</v>
      </c>
      <c r="O5075" t="b">
        <v>0</v>
      </c>
      <c r="P5075" t="b">
        <v>0</v>
      </c>
      <c r="Q5075">
        <v>6</v>
      </c>
      <c r="R5075">
        <v>1</v>
      </c>
      <c r="S5075">
        <v>1</v>
      </c>
      <c r="T5075">
        <v>3</v>
      </c>
      <c r="U5075" t="b">
        <v>1</v>
      </c>
      <c r="V5075" t="s">
        <v>1115</v>
      </c>
      <c r="W5075" t="s">
        <v>6777</v>
      </c>
      <c r="X5075" t="s">
        <v>14662</v>
      </c>
      <c r="Y5075">
        <v>22</v>
      </c>
      <c r="Z5075">
        <v>22</v>
      </c>
      <c r="AA5075">
        <v>2</v>
      </c>
      <c r="AB5075">
        <v>2</v>
      </c>
      <c r="AC5075">
        <v>50</v>
      </c>
    </row>
    <row r="5076" spans="1:29">
      <c r="A5076">
        <v>5610</v>
      </c>
      <c r="B5076" t="s">
        <v>806</v>
      </c>
      <c r="C5076" t="s">
        <v>6788</v>
      </c>
      <c r="J5076" t="s">
        <v>1449</v>
      </c>
      <c r="K5076">
        <v>0</v>
      </c>
      <c r="N5076" t="b">
        <v>1</v>
      </c>
      <c r="O5076" t="b">
        <v>0</v>
      </c>
      <c r="P5076" t="b">
        <v>0</v>
      </c>
      <c r="Q5076">
        <v>6</v>
      </c>
      <c r="R5076">
        <v>1</v>
      </c>
      <c r="S5076">
        <v>1</v>
      </c>
      <c r="T5076">
        <v>3</v>
      </c>
      <c r="U5076" t="b">
        <v>1</v>
      </c>
      <c r="V5076" t="s">
        <v>1115</v>
      </c>
      <c r="W5076" t="s">
        <v>6777</v>
      </c>
      <c r="X5076" t="s">
        <v>14663</v>
      </c>
      <c r="Y5076">
        <v>23</v>
      </c>
      <c r="Z5076">
        <v>23</v>
      </c>
      <c r="AA5076">
        <v>2</v>
      </c>
      <c r="AB5076">
        <v>2</v>
      </c>
      <c r="AC5076">
        <v>50</v>
      </c>
    </row>
    <row r="5077" spans="1:29">
      <c r="A5077">
        <v>5611</v>
      </c>
      <c r="B5077" t="s">
        <v>806</v>
      </c>
      <c r="C5077" t="s">
        <v>6789</v>
      </c>
      <c r="J5077" t="s">
        <v>1449</v>
      </c>
      <c r="K5077">
        <v>0</v>
      </c>
      <c r="N5077" t="b">
        <v>1</v>
      </c>
      <c r="O5077" t="b">
        <v>0</v>
      </c>
      <c r="P5077" t="b">
        <v>0</v>
      </c>
      <c r="Q5077">
        <v>6</v>
      </c>
      <c r="R5077">
        <v>1</v>
      </c>
      <c r="S5077">
        <v>1</v>
      </c>
      <c r="T5077">
        <v>3</v>
      </c>
      <c r="U5077" t="b">
        <v>1</v>
      </c>
      <c r="V5077" t="s">
        <v>1115</v>
      </c>
      <c r="W5077" t="s">
        <v>6777</v>
      </c>
      <c r="X5077" t="s">
        <v>14664</v>
      </c>
      <c r="Y5077">
        <v>24</v>
      </c>
      <c r="Z5077">
        <v>24</v>
      </c>
      <c r="AA5077">
        <v>2</v>
      </c>
      <c r="AB5077">
        <v>2</v>
      </c>
      <c r="AC5077">
        <v>50</v>
      </c>
    </row>
    <row r="5078" spans="1:29">
      <c r="A5078">
        <v>5612</v>
      </c>
      <c r="B5078" t="s">
        <v>806</v>
      </c>
      <c r="C5078" t="s">
        <v>6790</v>
      </c>
      <c r="J5078" t="s">
        <v>1449</v>
      </c>
      <c r="K5078">
        <v>0</v>
      </c>
      <c r="N5078" t="b">
        <v>1</v>
      </c>
      <c r="O5078" t="b">
        <v>0</v>
      </c>
      <c r="P5078" t="b">
        <v>0</v>
      </c>
      <c r="Q5078">
        <v>6</v>
      </c>
      <c r="R5078">
        <v>1</v>
      </c>
      <c r="S5078">
        <v>1</v>
      </c>
      <c r="T5078">
        <v>3</v>
      </c>
      <c r="U5078" t="b">
        <v>1</v>
      </c>
      <c r="V5078" t="s">
        <v>1115</v>
      </c>
      <c r="W5078" t="s">
        <v>6777</v>
      </c>
      <c r="X5078" t="s">
        <v>14665</v>
      </c>
      <c r="Y5078">
        <v>25</v>
      </c>
      <c r="Z5078">
        <v>25</v>
      </c>
      <c r="AA5078">
        <v>2</v>
      </c>
      <c r="AB5078">
        <v>2</v>
      </c>
      <c r="AC5078">
        <v>50</v>
      </c>
    </row>
    <row r="5079" spans="1:29">
      <c r="A5079">
        <v>5613</v>
      </c>
      <c r="B5079" t="s">
        <v>806</v>
      </c>
      <c r="C5079" t="s">
        <v>6791</v>
      </c>
      <c r="J5079" t="s">
        <v>1449</v>
      </c>
      <c r="K5079">
        <v>0</v>
      </c>
      <c r="N5079" t="b">
        <v>1</v>
      </c>
      <c r="O5079" t="b">
        <v>0</v>
      </c>
      <c r="P5079" t="b">
        <v>0</v>
      </c>
      <c r="Q5079">
        <v>6</v>
      </c>
      <c r="R5079">
        <v>1</v>
      </c>
      <c r="S5079">
        <v>1</v>
      </c>
      <c r="T5079">
        <v>3</v>
      </c>
      <c r="U5079" t="b">
        <v>1</v>
      </c>
      <c r="V5079" t="s">
        <v>1115</v>
      </c>
      <c r="W5079" t="s">
        <v>6777</v>
      </c>
      <c r="X5079" t="s">
        <v>14666</v>
      </c>
      <c r="Y5079">
        <v>26</v>
      </c>
      <c r="Z5079">
        <v>26</v>
      </c>
      <c r="AA5079">
        <v>2</v>
      </c>
      <c r="AB5079">
        <v>2</v>
      </c>
      <c r="AC5079">
        <v>50</v>
      </c>
    </row>
    <row r="5080" spans="1:29">
      <c r="A5080">
        <v>5614</v>
      </c>
      <c r="B5080" t="s">
        <v>806</v>
      </c>
      <c r="C5080" t="s">
        <v>6792</v>
      </c>
      <c r="J5080" t="s">
        <v>1449</v>
      </c>
      <c r="K5080">
        <v>0</v>
      </c>
      <c r="N5080" t="b">
        <v>1</v>
      </c>
      <c r="O5080" t="b">
        <v>0</v>
      </c>
      <c r="P5080" t="b">
        <v>0</v>
      </c>
      <c r="Q5080">
        <v>6</v>
      </c>
      <c r="R5080">
        <v>1</v>
      </c>
      <c r="S5080">
        <v>1</v>
      </c>
      <c r="T5080">
        <v>3</v>
      </c>
      <c r="U5080" t="b">
        <v>1</v>
      </c>
      <c r="V5080" t="s">
        <v>1115</v>
      </c>
      <c r="W5080" t="s">
        <v>6777</v>
      </c>
      <c r="X5080" t="s">
        <v>15328</v>
      </c>
      <c r="Y5080">
        <v>27</v>
      </c>
      <c r="Z5080">
        <v>27</v>
      </c>
      <c r="AA5080">
        <v>2</v>
      </c>
      <c r="AB5080">
        <v>2</v>
      </c>
      <c r="AC5080">
        <v>50</v>
      </c>
    </row>
    <row r="5081" spans="1:29">
      <c r="A5081">
        <v>5615</v>
      </c>
      <c r="B5081" t="s">
        <v>806</v>
      </c>
      <c r="C5081" t="s">
        <v>6793</v>
      </c>
      <c r="J5081" t="s">
        <v>1449</v>
      </c>
      <c r="K5081">
        <v>0</v>
      </c>
      <c r="N5081" t="b">
        <v>1</v>
      </c>
      <c r="O5081" t="b">
        <v>0</v>
      </c>
      <c r="P5081" t="b">
        <v>0</v>
      </c>
      <c r="Q5081">
        <v>6</v>
      </c>
      <c r="R5081">
        <v>1</v>
      </c>
      <c r="S5081">
        <v>1</v>
      </c>
      <c r="T5081">
        <v>3</v>
      </c>
      <c r="U5081" t="b">
        <v>1</v>
      </c>
      <c r="V5081" t="s">
        <v>1115</v>
      </c>
      <c r="W5081" t="s">
        <v>6777</v>
      </c>
      <c r="X5081" t="s">
        <v>15330</v>
      </c>
      <c r="Y5081">
        <v>28</v>
      </c>
      <c r="Z5081">
        <v>28</v>
      </c>
      <c r="AA5081">
        <v>2</v>
      </c>
      <c r="AB5081">
        <v>2</v>
      </c>
      <c r="AC5081">
        <v>50</v>
      </c>
    </row>
    <row r="5082" spans="1:29">
      <c r="A5082">
        <v>5616</v>
      </c>
      <c r="B5082" t="s">
        <v>806</v>
      </c>
      <c r="C5082" t="s">
        <v>6794</v>
      </c>
      <c r="J5082" t="s">
        <v>1449</v>
      </c>
      <c r="K5082">
        <v>0</v>
      </c>
      <c r="N5082" t="b">
        <v>1</v>
      </c>
      <c r="O5082" t="b">
        <v>0</v>
      </c>
      <c r="P5082" t="b">
        <v>0</v>
      </c>
      <c r="Q5082">
        <v>6</v>
      </c>
      <c r="R5082">
        <v>1</v>
      </c>
      <c r="S5082">
        <v>1</v>
      </c>
      <c r="T5082">
        <v>3</v>
      </c>
      <c r="U5082" t="b">
        <v>1</v>
      </c>
      <c r="V5082" t="s">
        <v>1115</v>
      </c>
      <c r="W5082" t="s">
        <v>6777</v>
      </c>
      <c r="X5082" t="s">
        <v>15331</v>
      </c>
      <c r="Y5082">
        <v>29</v>
      </c>
      <c r="Z5082">
        <v>29</v>
      </c>
      <c r="AA5082">
        <v>2</v>
      </c>
      <c r="AB5082">
        <v>2</v>
      </c>
      <c r="AC5082">
        <v>50</v>
      </c>
    </row>
    <row r="5083" spans="1:29">
      <c r="A5083">
        <v>5617</v>
      </c>
      <c r="B5083" t="s">
        <v>806</v>
      </c>
      <c r="C5083" t="s">
        <v>6795</v>
      </c>
      <c r="J5083" t="s">
        <v>1449</v>
      </c>
      <c r="K5083">
        <v>0</v>
      </c>
      <c r="N5083" t="b">
        <v>1</v>
      </c>
      <c r="O5083" t="b">
        <v>0</v>
      </c>
      <c r="P5083" t="b">
        <v>0</v>
      </c>
      <c r="Q5083">
        <v>6</v>
      </c>
      <c r="R5083">
        <v>1</v>
      </c>
      <c r="S5083">
        <v>1</v>
      </c>
      <c r="T5083">
        <v>3</v>
      </c>
      <c r="U5083" t="b">
        <v>1</v>
      </c>
      <c r="V5083" t="s">
        <v>1115</v>
      </c>
      <c r="W5083" t="s">
        <v>6777</v>
      </c>
      <c r="X5083" t="s">
        <v>15368</v>
      </c>
      <c r="Y5083">
        <v>30</v>
      </c>
      <c r="Z5083">
        <v>30</v>
      </c>
      <c r="AA5083">
        <v>2</v>
      </c>
      <c r="AB5083">
        <v>2</v>
      </c>
      <c r="AC5083">
        <v>50</v>
      </c>
    </row>
    <row r="5084" spans="1:29">
      <c r="A5084">
        <v>5618</v>
      </c>
      <c r="B5084" t="s">
        <v>806</v>
      </c>
      <c r="C5084" t="s">
        <v>6796</v>
      </c>
      <c r="J5084" t="s">
        <v>1449</v>
      </c>
      <c r="K5084">
        <v>0</v>
      </c>
      <c r="N5084" t="b">
        <v>1</v>
      </c>
      <c r="O5084" t="b">
        <v>0</v>
      </c>
      <c r="P5084" t="b">
        <v>0</v>
      </c>
      <c r="Q5084">
        <v>6</v>
      </c>
      <c r="R5084">
        <v>1</v>
      </c>
      <c r="S5084">
        <v>1</v>
      </c>
      <c r="T5084">
        <v>3</v>
      </c>
      <c r="U5084" t="b">
        <v>1</v>
      </c>
      <c r="V5084" t="s">
        <v>1115</v>
      </c>
      <c r="W5084" t="s">
        <v>6777</v>
      </c>
      <c r="X5084" t="s">
        <v>15369</v>
      </c>
      <c r="Y5084">
        <v>31</v>
      </c>
      <c r="Z5084">
        <v>31</v>
      </c>
      <c r="AA5084">
        <v>2</v>
      </c>
      <c r="AB5084">
        <v>2</v>
      </c>
      <c r="AC5084">
        <v>50</v>
      </c>
    </row>
    <row r="5085" spans="1:29">
      <c r="A5085">
        <v>5619</v>
      </c>
      <c r="B5085" t="s">
        <v>806</v>
      </c>
      <c r="C5085" t="s">
        <v>6797</v>
      </c>
      <c r="J5085" t="s">
        <v>1449</v>
      </c>
      <c r="K5085">
        <v>0</v>
      </c>
      <c r="N5085" t="b">
        <v>1</v>
      </c>
      <c r="O5085" t="b">
        <v>0</v>
      </c>
      <c r="P5085" t="b">
        <v>0</v>
      </c>
      <c r="Q5085">
        <v>6</v>
      </c>
      <c r="R5085">
        <v>1</v>
      </c>
      <c r="S5085">
        <v>1</v>
      </c>
      <c r="T5085">
        <v>3</v>
      </c>
      <c r="U5085" t="b">
        <v>1</v>
      </c>
      <c r="V5085" t="s">
        <v>1115</v>
      </c>
      <c r="W5085" t="s">
        <v>6777</v>
      </c>
      <c r="X5085" t="s">
        <v>15349</v>
      </c>
      <c r="Y5085">
        <v>43</v>
      </c>
      <c r="Z5085">
        <v>43</v>
      </c>
      <c r="AA5085">
        <v>2</v>
      </c>
      <c r="AB5085">
        <v>2</v>
      </c>
      <c r="AC5085">
        <v>50</v>
      </c>
    </row>
    <row r="5086" spans="1:29">
      <c r="A5086">
        <v>5620</v>
      </c>
      <c r="B5086" t="s">
        <v>806</v>
      </c>
      <c r="C5086" t="s">
        <v>6798</v>
      </c>
      <c r="J5086" t="s">
        <v>1449</v>
      </c>
      <c r="K5086">
        <v>0</v>
      </c>
      <c r="N5086" t="b">
        <v>1</v>
      </c>
      <c r="O5086" t="b">
        <v>0</v>
      </c>
      <c r="P5086" t="b">
        <v>0</v>
      </c>
      <c r="Q5086">
        <v>6</v>
      </c>
      <c r="R5086">
        <v>1</v>
      </c>
      <c r="S5086">
        <v>1</v>
      </c>
      <c r="T5086">
        <v>3</v>
      </c>
      <c r="U5086" t="b">
        <v>1</v>
      </c>
      <c r="V5086" t="s">
        <v>1115</v>
      </c>
      <c r="W5086" t="s">
        <v>6777</v>
      </c>
      <c r="X5086" t="s">
        <v>15351</v>
      </c>
      <c r="Y5086">
        <v>44</v>
      </c>
      <c r="Z5086">
        <v>44</v>
      </c>
      <c r="AA5086">
        <v>2</v>
      </c>
      <c r="AB5086">
        <v>2</v>
      </c>
      <c r="AC5086">
        <v>50</v>
      </c>
    </row>
    <row r="5087" spans="1:29">
      <c r="A5087">
        <v>5621</v>
      </c>
      <c r="B5087" t="s">
        <v>806</v>
      </c>
      <c r="C5087" t="s">
        <v>6799</v>
      </c>
      <c r="J5087" t="s">
        <v>1449</v>
      </c>
      <c r="K5087">
        <v>0</v>
      </c>
      <c r="N5087" t="b">
        <v>1</v>
      </c>
      <c r="O5087" t="b">
        <v>0</v>
      </c>
      <c r="P5087" t="b">
        <v>0</v>
      </c>
      <c r="Q5087">
        <v>6</v>
      </c>
      <c r="R5087">
        <v>1</v>
      </c>
      <c r="S5087">
        <v>1</v>
      </c>
      <c r="T5087">
        <v>3</v>
      </c>
      <c r="U5087" t="b">
        <v>1</v>
      </c>
      <c r="V5087" t="s">
        <v>1115</v>
      </c>
      <c r="W5087" t="s">
        <v>6777</v>
      </c>
      <c r="X5087" t="s">
        <v>15353</v>
      </c>
      <c r="Y5087">
        <v>45</v>
      </c>
      <c r="Z5087">
        <v>45</v>
      </c>
      <c r="AA5087">
        <v>2</v>
      </c>
      <c r="AB5087">
        <v>2</v>
      </c>
      <c r="AC5087">
        <v>50</v>
      </c>
    </row>
    <row r="5088" spans="1:29">
      <c r="A5088">
        <v>5622</v>
      </c>
      <c r="B5088" t="s">
        <v>806</v>
      </c>
      <c r="C5088" t="s">
        <v>6800</v>
      </c>
      <c r="J5088" t="s">
        <v>1449</v>
      </c>
      <c r="K5088">
        <v>0</v>
      </c>
      <c r="N5088" t="b">
        <v>1</v>
      </c>
      <c r="O5088" t="b">
        <v>0</v>
      </c>
      <c r="P5088" t="b">
        <v>0</v>
      </c>
      <c r="Q5088">
        <v>6</v>
      </c>
      <c r="R5088">
        <v>1</v>
      </c>
      <c r="S5088">
        <v>1</v>
      </c>
      <c r="T5088">
        <v>3</v>
      </c>
      <c r="U5088" t="b">
        <v>1</v>
      </c>
      <c r="V5088" t="s">
        <v>1115</v>
      </c>
      <c r="W5088" t="s">
        <v>6777</v>
      </c>
      <c r="X5088" t="s">
        <v>15672</v>
      </c>
      <c r="Y5088">
        <v>46</v>
      </c>
      <c r="Z5088">
        <v>46</v>
      </c>
      <c r="AA5088">
        <v>2</v>
      </c>
      <c r="AB5088">
        <v>2</v>
      </c>
      <c r="AC5088">
        <v>50</v>
      </c>
    </row>
    <row r="5089" spans="1:29">
      <c r="A5089">
        <v>5623</v>
      </c>
      <c r="B5089" t="s">
        <v>806</v>
      </c>
      <c r="C5089" t="s">
        <v>6801</v>
      </c>
      <c r="J5089" t="s">
        <v>1449</v>
      </c>
      <c r="K5089">
        <v>0</v>
      </c>
      <c r="N5089" t="b">
        <v>1</v>
      </c>
      <c r="O5089" t="b">
        <v>0</v>
      </c>
      <c r="P5089" t="b">
        <v>0</v>
      </c>
      <c r="Q5089">
        <v>6</v>
      </c>
      <c r="R5089">
        <v>1</v>
      </c>
      <c r="S5089">
        <v>1</v>
      </c>
      <c r="T5089">
        <v>3</v>
      </c>
      <c r="U5089" t="b">
        <v>1</v>
      </c>
      <c r="V5089" t="s">
        <v>1115</v>
      </c>
      <c r="W5089" t="s">
        <v>6777</v>
      </c>
      <c r="X5089" t="s">
        <v>15673</v>
      </c>
      <c r="Y5089">
        <v>47</v>
      </c>
      <c r="Z5089">
        <v>47</v>
      </c>
      <c r="AA5089">
        <v>2</v>
      </c>
      <c r="AB5089">
        <v>2</v>
      </c>
      <c r="AC5089">
        <v>50</v>
      </c>
    </row>
    <row r="5090" spans="1:29">
      <c r="A5090">
        <v>5624</v>
      </c>
      <c r="B5090" t="s">
        <v>806</v>
      </c>
      <c r="C5090" t="s">
        <v>6802</v>
      </c>
      <c r="J5090" t="s">
        <v>1449</v>
      </c>
      <c r="K5090">
        <v>0</v>
      </c>
      <c r="N5090" t="b">
        <v>1</v>
      </c>
      <c r="O5090" t="b">
        <v>0</v>
      </c>
      <c r="P5090" t="b">
        <v>0</v>
      </c>
      <c r="Q5090">
        <v>6</v>
      </c>
      <c r="R5090">
        <v>1</v>
      </c>
      <c r="S5090">
        <v>1</v>
      </c>
      <c r="T5090">
        <v>3</v>
      </c>
      <c r="U5090" t="b">
        <v>1</v>
      </c>
      <c r="V5090" t="s">
        <v>1115</v>
      </c>
      <c r="W5090" t="s">
        <v>6777</v>
      </c>
      <c r="X5090" t="s">
        <v>15304</v>
      </c>
      <c r="Y5090">
        <v>48</v>
      </c>
      <c r="Z5090">
        <v>48</v>
      </c>
      <c r="AA5090">
        <v>2</v>
      </c>
      <c r="AB5090">
        <v>2</v>
      </c>
      <c r="AC5090">
        <v>50</v>
      </c>
    </row>
    <row r="5091" spans="1:29">
      <c r="A5091">
        <v>5625</v>
      </c>
      <c r="B5091" t="s">
        <v>806</v>
      </c>
      <c r="C5091" t="s">
        <v>6803</v>
      </c>
      <c r="J5091" t="s">
        <v>1449</v>
      </c>
      <c r="K5091">
        <v>0</v>
      </c>
      <c r="N5091" t="b">
        <v>1</v>
      </c>
      <c r="O5091" t="b">
        <v>0</v>
      </c>
      <c r="P5091" t="b">
        <v>0</v>
      </c>
      <c r="Q5091">
        <v>6</v>
      </c>
      <c r="R5091">
        <v>1</v>
      </c>
      <c r="S5091">
        <v>1</v>
      </c>
      <c r="T5091">
        <v>3</v>
      </c>
      <c r="U5091" t="b">
        <v>1</v>
      </c>
      <c r="V5091" t="s">
        <v>1115</v>
      </c>
      <c r="W5091" t="s">
        <v>6777</v>
      </c>
      <c r="X5091" t="s">
        <v>15305</v>
      </c>
      <c r="Y5091">
        <v>49</v>
      </c>
      <c r="Z5091">
        <v>49</v>
      </c>
      <c r="AA5091">
        <v>2</v>
      </c>
      <c r="AB5091">
        <v>2</v>
      </c>
      <c r="AC5091">
        <v>50</v>
      </c>
    </row>
    <row r="5092" spans="1:29">
      <c r="A5092">
        <v>5626</v>
      </c>
      <c r="B5092" t="s">
        <v>806</v>
      </c>
      <c r="C5092" t="s">
        <v>6804</v>
      </c>
      <c r="J5092" t="s">
        <v>1449</v>
      </c>
      <c r="K5092">
        <v>0</v>
      </c>
      <c r="N5092" t="b">
        <v>1</v>
      </c>
      <c r="O5092" t="b">
        <v>0</v>
      </c>
      <c r="P5092" t="b">
        <v>0</v>
      </c>
      <c r="Q5092">
        <v>6</v>
      </c>
      <c r="R5092">
        <v>1</v>
      </c>
      <c r="S5092">
        <v>1</v>
      </c>
      <c r="T5092">
        <v>3</v>
      </c>
      <c r="U5092" t="b">
        <v>1</v>
      </c>
      <c r="V5092" t="s">
        <v>1115</v>
      </c>
      <c r="W5092" t="s">
        <v>6777</v>
      </c>
      <c r="X5092" t="s">
        <v>15306</v>
      </c>
      <c r="Y5092">
        <v>50</v>
      </c>
      <c r="Z5092">
        <v>50</v>
      </c>
      <c r="AA5092">
        <v>2</v>
      </c>
      <c r="AB5092">
        <v>2</v>
      </c>
      <c r="AC5092">
        <v>50</v>
      </c>
    </row>
    <row r="5093" spans="1:29">
      <c r="A5093">
        <v>5627</v>
      </c>
      <c r="B5093" t="s">
        <v>806</v>
      </c>
      <c r="C5093" t="s">
        <v>6805</v>
      </c>
      <c r="J5093" t="s">
        <v>1449</v>
      </c>
      <c r="K5093">
        <v>0</v>
      </c>
      <c r="N5093" t="b">
        <v>1</v>
      </c>
      <c r="O5093" t="b">
        <v>0</v>
      </c>
      <c r="P5093" t="b">
        <v>0</v>
      </c>
      <c r="Q5093">
        <v>6</v>
      </c>
      <c r="R5093">
        <v>1</v>
      </c>
      <c r="S5093">
        <v>1</v>
      </c>
      <c r="T5093">
        <v>3</v>
      </c>
      <c r="U5093" t="b">
        <v>1</v>
      </c>
      <c r="V5093" t="s">
        <v>1115</v>
      </c>
      <c r="W5093" t="s">
        <v>6777</v>
      </c>
      <c r="X5093" t="s">
        <v>15307</v>
      </c>
      <c r="Y5093">
        <v>51</v>
      </c>
      <c r="Z5093">
        <v>51</v>
      </c>
      <c r="AA5093">
        <v>2</v>
      </c>
      <c r="AB5093">
        <v>2</v>
      </c>
      <c r="AC5093">
        <v>50</v>
      </c>
    </row>
    <row r="5094" spans="1:29">
      <c r="A5094">
        <v>5628</v>
      </c>
      <c r="B5094" t="s">
        <v>806</v>
      </c>
      <c r="C5094" t="s">
        <v>6806</v>
      </c>
      <c r="J5094" t="s">
        <v>1449</v>
      </c>
      <c r="K5094">
        <v>0</v>
      </c>
      <c r="N5094" t="b">
        <v>1</v>
      </c>
      <c r="O5094" t="b">
        <v>0</v>
      </c>
      <c r="P5094" t="b">
        <v>0</v>
      </c>
      <c r="Q5094">
        <v>6</v>
      </c>
      <c r="R5094">
        <v>1</v>
      </c>
      <c r="S5094">
        <v>1</v>
      </c>
      <c r="T5094">
        <v>3</v>
      </c>
      <c r="U5094" t="b">
        <v>1</v>
      </c>
      <c r="V5094" t="s">
        <v>1115</v>
      </c>
      <c r="W5094" t="s">
        <v>6777</v>
      </c>
      <c r="X5094" t="s">
        <v>15308</v>
      </c>
      <c r="Y5094">
        <v>52</v>
      </c>
      <c r="Z5094">
        <v>52</v>
      </c>
      <c r="AA5094">
        <v>2</v>
      </c>
      <c r="AB5094">
        <v>2</v>
      </c>
      <c r="AC5094">
        <v>50</v>
      </c>
    </row>
    <row r="5095" spans="1:29">
      <c r="A5095">
        <v>5629</v>
      </c>
      <c r="B5095" t="s">
        <v>806</v>
      </c>
      <c r="C5095" t="s">
        <v>6807</v>
      </c>
      <c r="J5095" t="s">
        <v>1449</v>
      </c>
      <c r="K5095">
        <v>0</v>
      </c>
      <c r="N5095" t="b">
        <v>1</v>
      </c>
      <c r="O5095" t="b">
        <v>0</v>
      </c>
      <c r="P5095" t="b">
        <v>0</v>
      </c>
      <c r="Q5095">
        <v>6</v>
      </c>
      <c r="R5095">
        <v>1</v>
      </c>
      <c r="S5095">
        <v>1</v>
      </c>
      <c r="T5095">
        <v>3</v>
      </c>
      <c r="U5095" t="b">
        <v>1</v>
      </c>
      <c r="V5095" t="s">
        <v>1115</v>
      </c>
      <c r="W5095" t="s">
        <v>6777</v>
      </c>
      <c r="X5095" t="s">
        <v>15388</v>
      </c>
      <c r="Y5095">
        <v>53</v>
      </c>
      <c r="Z5095">
        <v>53</v>
      </c>
      <c r="AA5095">
        <v>2</v>
      </c>
      <c r="AB5095">
        <v>2</v>
      </c>
      <c r="AC5095">
        <v>50</v>
      </c>
    </row>
    <row r="5096" spans="1:29">
      <c r="A5096">
        <v>5630</v>
      </c>
      <c r="B5096" t="s">
        <v>806</v>
      </c>
      <c r="C5096" t="s">
        <v>6808</v>
      </c>
      <c r="J5096" t="s">
        <v>1449</v>
      </c>
      <c r="K5096">
        <v>0</v>
      </c>
      <c r="N5096" t="b">
        <v>1</v>
      </c>
      <c r="O5096" t="b">
        <v>0</v>
      </c>
      <c r="P5096" t="b">
        <v>0</v>
      </c>
      <c r="Q5096">
        <v>6</v>
      </c>
      <c r="R5096">
        <v>1</v>
      </c>
      <c r="S5096">
        <v>1</v>
      </c>
      <c r="T5096">
        <v>3</v>
      </c>
      <c r="U5096" t="b">
        <v>1</v>
      </c>
      <c r="V5096" t="s">
        <v>1115</v>
      </c>
      <c r="W5096" t="s">
        <v>6777</v>
      </c>
      <c r="X5096" t="s">
        <v>15389</v>
      </c>
      <c r="Y5096">
        <v>54</v>
      </c>
      <c r="Z5096">
        <v>54</v>
      </c>
      <c r="AA5096">
        <v>2</v>
      </c>
      <c r="AB5096">
        <v>2</v>
      </c>
      <c r="AC5096">
        <v>50</v>
      </c>
    </row>
    <row r="5097" spans="1:29">
      <c r="A5097">
        <v>5631</v>
      </c>
      <c r="B5097" t="s">
        <v>806</v>
      </c>
      <c r="C5097" t="s">
        <v>6809</v>
      </c>
      <c r="J5097" t="s">
        <v>1457</v>
      </c>
      <c r="K5097">
        <v>0</v>
      </c>
      <c r="N5097" t="b">
        <v>1</v>
      </c>
      <c r="O5097" t="b">
        <v>0</v>
      </c>
      <c r="P5097" t="b">
        <v>0</v>
      </c>
      <c r="Q5097">
        <v>6</v>
      </c>
      <c r="R5097">
        <v>6</v>
      </c>
      <c r="S5097">
        <v>1</v>
      </c>
      <c r="T5097">
        <v>3</v>
      </c>
      <c r="U5097" t="b">
        <v>1</v>
      </c>
      <c r="V5097" t="s">
        <v>1115</v>
      </c>
      <c r="W5097" t="s">
        <v>6777</v>
      </c>
      <c r="X5097" t="s">
        <v>14626</v>
      </c>
      <c r="Y5097">
        <v>15</v>
      </c>
      <c r="Z5097">
        <v>15</v>
      </c>
      <c r="AA5097">
        <v>5</v>
      </c>
      <c r="AB5097">
        <v>5</v>
      </c>
      <c r="AC5097">
        <v>50</v>
      </c>
    </row>
    <row r="5098" spans="1:29">
      <c r="A5098">
        <v>5632</v>
      </c>
      <c r="B5098" t="s">
        <v>806</v>
      </c>
      <c r="C5098" t="s">
        <v>6810</v>
      </c>
      <c r="J5098" t="s">
        <v>1457</v>
      </c>
      <c r="K5098">
        <v>0</v>
      </c>
      <c r="N5098" t="b">
        <v>1</v>
      </c>
      <c r="O5098" t="b">
        <v>0</v>
      </c>
      <c r="P5098" t="b">
        <v>0</v>
      </c>
      <c r="Q5098">
        <v>6</v>
      </c>
      <c r="R5098">
        <v>6</v>
      </c>
      <c r="S5098">
        <v>1</v>
      </c>
      <c r="T5098">
        <v>3</v>
      </c>
      <c r="U5098" t="b">
        <v>1</v>
      </c>
      <c r="V5098" t="s">
        <v>1115</v>
      </c>
      <c r="W5098" t="s">
        <v>6777</v>
      </c>
      <c r="X5098" t="s">
        <v>14553</v>
      </c>
      <c r="Y5098">
        <v>15</v>
      </c>
      <c r="Z5098">
        <v>15</v>
      </c>
      <c r="AA5098">
        <v>6</v>
      </c>
      <c r="AB5098">
        <v>6</v>
      </c>
      <c r="AC5098">
        <v>50</v>
      </c>
    </row>
    <row r="5099" spans="1:29">
      <c r="A5099">
        <v>5633</v>
      </c>
      <c r="B5099" t="s">
        <v>806</v>
      </c>
      <c r="C5099" t="s">
        <v>6811</v>
      </c>
      <c r="J5099" t="s">
        <v>1457</v>
      </c>
      <c r="K5099">
        <v>0</v>
      </c>
      <c r="N5099" t="b">
        <v>1</v>
      </c>
      <c r="O5099" t="b">
        <v>0</v>
      </c>
      <c r="P5099" t="b">
        <v>0</v>
      </c>
      <c r="Q5099">
        <v>6</v>
      </c>
      <c r="R5099">
        <v>6</v>
      </c>
      <c r="S5099">
        <v>1</v>
      </c>
      <c r="T5099">
        <v>3</v>
      </c>
      <c r="U5099" t="b">
        <v>1</v>
      </c>
      <c r="V5099" t="s">
        <v>1115</v>
      </c>
      <c r="W5099" t="s">
        <v>6777</v>
      </c>
      <c r="X5099" t="s">
        <v>14628</v>
      </c>
      <c r="Y5099">
        <v>16</v>
      </c>
      <c r="Z5099">
        <v>16</v>
      </c>
      <c r="AA5099">
        <v>5</v>
      </c>
      <c r="AB5099">
        <v>5</v>
      </c>
      <c r="AC5099">
        <v>50</v>
      </c>
    </row>
    <row r="5100" spans="1:29">
      <c r="A5100">
        <v>5634</v>
      </c>
      <c r="B5100" t="s">
        <v>806</v>
      </c>
      <c r="C5100" t="s">
        <v>6812</v>
      </c>
      <c r="J5100" t="s">
        <v>1457</v>
      </c>
      <c r="K5100">
        <v>0</v>
      </c>
      <c r="N5100" t="b">
        <v>1</v>
      </c>
      <c r="O5100" t="b">
        <v>0</v>
      </c>
      <c r="P5100" t="b">
        <v>0</v>
      </c>
      <c r="Q5100">
        <v>6</v>
      </c>
      <c r="R5100">
        <v>6</v>
      </c>
      <c r="S5100">
        <v>1</v>
      </c>
      <c r="T5100">
        <v>3</v>
      </c>
      <c r="U5100" t="b">
        <v>1</v>
      </c>
      <c r="V5100" t="s">
        <v>1115</v>
      </c>
      <c r="W5100" t="s">
        <v>6777</v>
      </c>
      <c r="X5100" t="s">
        <v>14554</v>
      </c>
      <c r="Y5100">
        <v>16</v>
      </c>
      <c r="Z5100">
        <v>16</v>
      </c>
      <c r="AA5100">
        <v>6</v>
      </c>
      <c r="AB5100">
        <v>6</v>
      </c>
      <c r="AC5100">
        <v>50</v>
      </c>
    </row>
    <row r="5101" spans="1:29">
      <c r="A5101">
        <v>5635</v>
      </c>
      <c r="B5101" t="s">
        <v>806</v>
      </c>
      <c r="C5101" t="s">
        <v>6813</v>
      </c>
      <c r="J5101" t="s">
        <v>1457</v>
      </c>
      <c r="K5101">
        <v>0</v>
      </c>
      <c r="N5101" t="b">
        <v>1</v>
      </c>
      <c r="O5101" t="b">
        <v>0</v>
      </c>
      <c r="P5101" t="b">
        <v>0</v>
      </c>
      <c r="Q5101">
        <v>6</v>
      </c>
      <c r="R5101">
        <v>6</v>
      </c>
      <c r="S5101">
        <v>1</v>
      </c>
      <c r="T5101">
        <v>3</v>
      </c>
      <c r="U5101" t="b">
        <v>1</v>
      </c>
      <c r="V5101" t="s">
        <v>1115</v>
      </c>
      <c r="W5101" t="s">
        <v>6777</v>
      </c>
      <c r="X5101" t="s">
        <v>14631</v>
      </c>
      <c r="Y5101">
        <v>17</v>
      </c>
      <c r="Z5101">
        <v>17</v>
      </c>
      <c r="AA5101">
        <v>5</v>
      </c>
      <c r="AB5101">
        <v>5</v>
      </c>
      <c r="AC5101">
        <v>50</v>
      </c>
    </row>
    <row r="5102" spans="1:29">
      <c r="A5102">
        <v>5636</v>
      </c>
      <c r="B5102" t="s">
        <v>806</v>
      </c>
      <c r="C5102" t="s">
        <v>6814</v>
      </c>
      <c r="J5102" t="s">
        <v>1457</v>
      </c>
      <c r="K5102">
        <v>0</v>
      </c>
      <c r="N5102" t="b">
        <v>1</v>
      </c>
      <c r="O5102" t="b">
        <v>0</v>
      </c>
      <c r="P5102" t="b">
        <v>0</v>
      </c>
      <c r="Q5102">
        <v>6</v>
      </c>
      <c r="R5102">
        <v>6</v>
      </c>
      <c r="S5102">
        <v>1</v>
      </c>
      <c r="T5102">
        <v>3</v>
      </c>
      <c r="U5102" t="b">
        <v>1</v>
      </c>
      <c r="V5102" t="s">
        <v>1115</v>
      </c>
      <c r="W5102" t="s">
        <v>6777</v>
      </c>
      <c r="X5102" t="s">
        <v>14457</v>
      </c>
      <c r="Y5102">
        <v>17</v>
      </c>
      <c r="Z5102">
        <v>17</v>
      </c>
      <c r="AA5102">
        <v>6</v>
      </c>
      <c r="AB5102">
        <v>6</v>
      </c>
      <c r="AC5102">
        <v>50</v>
      </c>
    </row>
    <row r="5103" spans="1:29">
      <c r="A5103">
        <v>5637</v>
      </c>
      <c r="B5103" t="s">
        <v>806</v>
      </c>
      <c r="C5103" t="s">
        <v>6815</v>
      </c>
      <c r="J5103" t="s">
        <v>1457</v>
      </c>
      <c r="K5103">
        <v>0</v>
      </c>
      <c r="N5103" t="b">
        <v>1</v>
      </c>
      <c r="O5103" t="b">
        <v>0</v>
      </c>
      <c r="P5103" t="b">
        <v>0</v>
      </c>
      <c r="Q5103">
        <v>6</v>
      </c>
      <c r="R5103">
        <v>6</v>
      </c>
      <c r="S5103">
        <v>1</v>
      </c>
      <c r="T5103">
        <v>3</v>
      </c>
      <c r="U5103" t="b">
        <v>1</v>
      </c>
      <c r="V5103" t="s">
        <v>1115</v>
      </c>
      <c r="W5103" t="s">
        <v>6777</v>
      </c>
      <c r="X5103" t="s">
        <v>14634</v>
      </c>
      <c r="Y5103">
        <v>18</v>
      </c>
      <c r="Z5103">
        <v>18</v>
      </c>
      <c r="AA5103">
        <v>5</v>
      </c>
      <c r="AB5103">
        <v>5</v>
      </c>
      <c r="AC5103">
        <v>50</v>
      </c>
    </row>
    <row r="5104" spans="1:29">
      <c r="A5104">
        <v>5638</v>
      </c>
      <c r="B5104" t="s">
        <v>806</v>
      </c>
      <c r="C5104" t="s">
        <v>6816</v>
      </c>
      <c r="J5104" t="s">
        <v>1457</v>
      </c>
      <c r="K5104">
        <v>0</v>
      </c>
      <c r="N5104" t="b">
        <v>1</v>
      </c>
      <c r="O5104" t="b">
        <v>0</v>
      </c>
      <c r="P5104" t="b">
        <v>0</v>
      </c>
      <c r="Q5104">
        <v>6</v>
      </c>
      <c r="R5104">
        <v>6</v>
      </c>
      <c r="S5104">
        <v>1</v>
      </c>
      <c r="T5104">
        <v>3</v>
      </c>
      <c r="U5104" t="b">
        <v>1</v>
      </c>
      <c r="V5104" t="s">
        <v>1115</v>
      </c>
      <c r="W5104" t="s">
        <v>6777</v>
      </c>
      <c r="X5104" t="s">
        <v>14635</v>
      </c>
      <c r="Y5104">
        <v>18</v>
      </c>
      <c r="Z5104">
        <v>18</v>
      </c>
      <c r="AA5104">
        <v>6</v>
      </c>
      <c r="AB5104">
        <v>6</v>
      </c>
      <c r="AC5104">
        <v>50</v>
      </c>
    </row>
    <row r="5105" spans="1:29">
      <c r="A5105">
        <v>5639</v>
      </c>
      <c r="B5105" t="s">
        <v>806</v>
      </c>
      <c r="C5105" t="s">
        <v>6817</v>
      </c>
      <c r="J5105" t="s">
        <v>1457</v>
      </c>
      <c r="K5105">
        <v>0</v>
      </c>
      <c r="N5105" t="b">
        <v>1</v>
      </c>
      <c r="O5105" t="b">
        <v>0</v>
      </c>
      <c r="P5105" t="b">
        <v>0</v>
      </c>
      <c r="Q5105">
        <v>6</v>
      </c>
      <c r="R5105">
        <v>6</v>
      </c>
      <c r="S5105">
        <v>1</v>
      </c>
      <c r="T5105">
        <v>3</v>
      </c>
      <c r="U5105" t="b">
        <v>1</v>
      </c>
      <c r="V5105" t="s">
        <v>1115</v>
      </c>
      <c r="W5105" t="s">
        <v>6777</v>
      </c>
      <c r="X5105" t="s">
        <v>14637</v>
      </c>
      <c r="Y5105">
        <v>19</v>
      </c>
      <c r="Z5105">
        <v>19</v>
      </c>
      <c r="AA5105">
        <v>5</v>
      </c>
      <c r="AB5105">
        <v>5</v>
      </c>
      <c r="AC5105">
        <v>50</v>
      </c>
    </row>
    <row r="5106" spans="1:29">
      <c r="A5106">
        <v>5640</v>
      </c>
      <c r="B5106" t="s">
        <v>806</v>
      </c>
      <c r="C5106" t="s">
        <v>6818</v>
      </c>
      <c r="J5106" t="s">
        <v>1457</v>
      </c>
      <c r="K5106">
        <v>0</v>
      </c>
      <c r="N5106" t="b">
        <v>1</v>
      </c>
      <c r="O5106" t="b">
        <v>0</v>
      </c>
      <c r="P5106" t="b">
        <v>0</v>
      </c>
      <c r="Q5106">
        <v>6</v>
      </c>
      <c r="R5106">
        <v>6</v>
      </c>
      <c r="S5106">
        <v>1</v>
      </c>
      <c r="T5106">
        <v>3</v>
      </c>
      <c r="U5106" t="b">
        <v>1</v>
      </c>
      <c r="V5106" t="s">
        <v>1115</v>
      </c>
      <c r="W5106" t="s">
        <v>6777</v>
      </c>
      <c r="X5106" t="s">
        <v>14638</v>
      </c>
      <c r="Y5106">
        <v>19</v>
      </c>
      <c r="Z5106">
        <v>19</v>
      </c>
      <c r="AA5106">
        <v>6</v>
      </c>
      <c r="AB5106">
        <v>6</v>
      </c>
      <c r="AC5106">
        <v>50</v>
      </c>
    </row>
    <row r="5107" spans="1:29">
      <c r="A5107">
        <v>5641</v>
      </c>
      <c r="B5107" t="s">
        <v>806</v>
      </c>
      <c r="C5107" t="s">
        <v>6819</v>
      </c>
      <c r="J5107" t="s">
        <v>1457</v>
      </c>
      <c r="K5107">
        <v>0</v>
      </c>
      <c r="N5107" t="b">
        <v>1</v>
      </c>
      <c r="O5107" t="b">
        <v>0</v>
      </c>
      <c r="P5107" t="b">
        <v>0</v>
      </c>
      <c r="Q5107">
        <v>6</v>
      </c>
      <c r="R5107">
        <v>6</v>
      </c>
      <c r="S5107">
        <v>1</v>
      </c>
      <c r="T5107">
        <v>3</v>
      </c>
      <c r="U5107" t="b">
        <v>1</v>
      </c>
      <c r="V5107" t="s">
        <v>1115</v>
      </c>
      <c r="W5107" t="s">
        <v>6777</v>
      </c>
      <c r="X5107" t="s">
        <v>14640</v>
      </c>
      <c r="Y5107">
        <v>20</v>
      </c>
      <c r="Z5107">
        <v>20</v>
      </c>
      <c r="AA5107">
        <v>5</v>
      </c>
      <c r="AB5107">
        <v>5</v>
      </c>
      <c r="AC5107">
        <v>50</v>
      </c>
    </row>
    <row r="5108" spans="1:29">
      <c r="A5108">
        <v>5642</v>
      </c>
      <c r="B5108" t="s">
        <v>806</v>
      </c>
      <c r="C5108" t="s">
        <v>6820</v>
      </c>
      <c r="J5108" t="s">
        <v>1457</v>
      </c>
      <c r="K5108">
        <v>0</v>
      </c>
      <c r="N5108" t="b">
        <v>1</v>
      </c>
      <c r="O5108" t="b">
        <v>0</v>
      </c>
      <c r="P5108" t="b">
        <v>0</v>
      </c>
      <c r="Q5108">
        <v>6</v>
      </c>
      <c r="R5108">
        <v>6</v>
      </c>
      <c r="S5108">
        <v>1</v>
      </c>
      <c r="T5108">
        <v>3</v>
      </c>
      <c r="U5108" t="b">
        <v>1</v>
      </c>
      <c r="V5108" t="s">
        <v>1115</v>
      </c>
      <c r="W5108" t="s">
        <v>6777</v>
      </c>
      <c r="X5108" t="s">
        <v>14556</v>
      </c>
      <c r="Y5108">
        <v>20</v>
      </c>
      <c r="Z5108">
        <v>20</v>
      </c>
      <c r="AA5108">
        <v>6</v>
      </c>
      <c r="AB5108">
        <v>6</v>
      </c>
      <c r="AC5108">
        <v>50</v>
      </c>
    </row>
    <row r="5109" spans="1:29">
      <c r="A5109">
        <v>5643</v>
      </c>
      <c r="B5109" t="s">
        <v>806</v>
      </c>
      <c r="C5109" t="s">
        <v>6821</v>
      </c>
      <c r="J5109" t="s">
        <v>1457</v>
      </c>
      <c r="K5109">
        <v>0</v>
      </c>
      <c r="N5109" t="b">
        <v>1</v>
      </c>
      <c r="O5109" t="b">
        <v>0</v>
      </c>
      <c r="P5109" t="b">
        <v>0</v>
      </c>
      <c r="Q5109">
        <v>6</v>
      </c>
      <c r="R5109">
        <v>6</v>
      </c>
      <c r="S5109">
        <v>1</v>
      </c>
      <c r="T5109">
        <v>3</v>
      </c>
      <c r="U5109" t="b">
        <v>1</v>
      </c>
      <c r="V5109" t="s">
        <v>1115</v>
      </c>
      <c r="W5109" t="s">
        <v>6777</v>
      </c>
      <c r="X5109" t="s">
        <v>14643</v>
      </c>
      <c r="Y5109">
        <v>21</v>
      </c>
      <c r="Z5109">
        <v>21</v>
      </c>
      <c r="AA5109">
        <v>5</v>
      </c>
      <c r="AB5109">
        <v>5</v>
      </c>
      <c r="AC5109">
        <v>50</v>
      </c>
    </row>
    <row r="5110" spans="1:29">
      <c r="A5110">
        <v>5644</v>
      </c>
      <c r="B5110" t="s">
        <v>806</v>
      </c>
      <c r="C5110" t="s">
        <v>6822</v>
      </c>
      <c r="J5110" t="s">
        <v>1457</v>
      </c>
      <c r="K5110">
        <v>0</v>
      </c>
      <c r="N5110" t="b">
        <v>1</v>
      </c>
      <c r="O5110" t="b">
        <v>0</v>
      </c>
      <c r="P5110" t="b">
        <v>0</v>
      </c>
      <c r="Q5110">
        <v>6</v>
      </c>
      <c r="R5110">
        <v>6</v>
      </c>
      <c r="S5110">
        <v>1</v>
      </c>
      <c r="T5110">
        <v>3</v>
      </c>
      <c r="U5110" t="b">
        <v>1</v>
      </c>
      <c r="V5110" t="s">
        <v>1115</v>
      </c>
      <c r="W5110" t="s">
        <v>6777</v>
      </c>
      <c r="X5110" t="s">
        <v>14557</v>
      </c>
      <c r="Y5110">
        <v>21</v>
      </c>
      <c r="Z5110">
        <v>21</v>
      </c>
      <c r="AA5110">
        <v>6</v>
      </c>
      <c r="AB5110">
        <v>6</v>
      </c>
      <c r="AC5110">
        <v>50</v>
      </c>
    </row>
    <row r="5111" spans="1:29">
      <c r="A5111">
        <v>5645</v>
      </c>
      <c r="B5111" t="s">
        <v>806</v>
      </c>
      <c r="C5111" t="s">
        <v>6823</v>
      </c>
      <c r="J5111" t="s">
        <v>1457</v>
      </c>
      <c r="K5111">
        <v>0</v>
      </c>
      <c r="N5111" t="b">
        <v>1</v>
      </c>
      <c r="O5111" t="b">
        <v>0</v>
      </c>
      <c r="P5111" t="b">
        <v>0</v>
      </c>
      <c r="Q5111">
        <v>6</v>
      </c>
      <c r="R5111">
        <v>6</v>
      </c>
      <c r="S5111">
        <v>1</v>
      </c>
      <c r="T5111">
        <v>3</v>
      </c>
      <c r="U5111" t="b">
        <v>1</v>
      </c>
      <c r="V5111" t="s">
        <v>1115</v>
      </c>
      <c r="W5111" t="s">
        <v>6777</v>
      </c>
      <c r="X5111" t="s">
        <v>14645</v>
      </c>
      <c r="Y5111">
        <v>22</v>
      </c>
      <c r="Z5111">
        <v>22</v>
      </c>
      <c r="AA5111">
        <v>5</v>
      </c>
      <c r="AB5111">
        <v>5</v>
      </c>
      <c r="AC5111">
        <v>50</v>
      </c>
    </row>
    <row r="5112" spans="1:29">
      <c r="A5112">
        <v>5646</v>
      </c>
      <c r="B5112" t="s">
        <v>806</v>
      </c>
      <c r="C5112" t="s">
        <v>6824</v>
      </c>
      <c r="J5112" t="s">
        <v>1457</v>
      </c>
      <c r="K5112">
        <v>0</v>
      </c>
      <c r="N5112" t="b">
        <v>1</v>
      </c>
      <c r="O5112" t="b">
        <v>0</v>
      </c>
      <c r="P5112" t="b">
        <v>0</v>
      </c>
      <c r="Q5112">
        <v>6</v>
      </c>
      <c r="R5112">
        <v>6</v>
      </c>
      <c r="S5112">
        <v>1</v>
      </c>
      <c r="T5112">
        <v>3</v>
      </c>
      <c r="U5112" t="b">
        <v>1</v>
      </c>
      <c r="V5112" t="s">
        <v>1115</v>
      </c>
      <c r="W5112" t="s">
        <v>6777</v>
      </c>
      <c r="X5112" t="s">
        <v>14558</v>
      </c>
      <c r="Y5112">
        <v>22</v>
      </c>
      <c r="Z5112">
        <v>22</v>
      </c>
      <c r="AA5112">
        <v>6</v>
      </c>
      <c r="AB5112">
        <v>6</v>
      </c>
      <c r="AC5112">
        <v>50</v>
      </c>
    </row>
    <row r="5113" spans="1:29">
      <c r="A5113">
        <v>5647</v>
      </c>
      <c r="B5113" t="s">
        <v>806</v>
      </c>
      <c r="C5113" t="s">
        <v>6825</v>
      </c>
      <c r="J5113" t="s">
        <v>1457</v>
      </c>
      <c r="K5113">
        <v>0</v>
      </c>
      <c r="N5113" t="b">
        <v>1</v>
      </c>
      <c r="O5113" t="b">
        <v>0</v>
      </c>
      <c r="P5113" t="b">
        <v>0</v>
      </c>
      <c r="Q5113">
        <v>6</v>
      </c>
      <c r="R5113">
        <v>6</v>
      </c>
      <c r="S5113">
        <v>1</v>
      </c>
      <c r="T5113">
        <v>3</v>
      </c>
      <c r="U5113" t="b">
        <v>1</v>
      </c>
      <c r="V5113" t="s">
        <v>1115</v>
      </c>
      <c r="W5113" t="s">
        <v>6777</v>
      </c>
      <c r="X5113" t="s">
        <v>14647</v>
      </c>
      <c r="Y5113">
        <v>23</v>
      </c>
      <c r="Z5113">
        <v>23</v>
      </c>
      <c r="AA5113">
        <v>5</v>
      </c>
      <c r="AB5113">
        <v>5</v>
      </c>
      <c r="AC5113">
        <v>50</v>
      </c>
    </row>
    <row r="5114" spans="1:29">
      <c r="A5114">
        <v>5648</v>
      </c>
      <c r="B5114" t="s">
        <v>806</v>
      </c>
      <c r="C5114" t="s">
        <v>6826</v>
      </c>
      <c r="J5114" t="s">
        <v>1457</v>
      </c>
      <c r="K5114">
        <v>0</v>
      </c>
      <c r="N5114" t="b">
        <v>1</v>
      </c>
      <c r="O5114" t="b">
        <v>0</v>
      </c>
      <c r="P5114" t="b">
        <v>0</v>
      </c>
      <c r="Q5114">
        <v>6</v>
      </c>
      <c r="R5114">
        <v>6</v>
      </c>
      <c r="S5114">
        <v>1</v>
      </c>
      <c r="T5114">
        <v>3</v>
      </c>
      <c r="U5114" t="b">
        <v>1</v>
      </c>
      <c r="V5114" t="s">
        <v>1115</v>
      </c>
      <c r="W5114" t="s">
        <v>6777</v>
      </c>
      <c r="X5114" t="s">
        <v>14559</v>
      </c>
      <c r="Y5114">
        <v>23</v>
      </c>
      <c r="Z5114">
        <v>23</v>
      </c>
      <c r="AA5114">
        <v>6</v>
      </c>
      <c r="AB5114">
        <v>6</v>
      </c>
      <c r="AC5114">
        <v>50</v>
      </c>
    </row>
    <row r="5115" spans="1:29">
      <c r="A5115">
        <v>5649</v>
      </c>
      <c r="B5115" t="s">
        <v>806</v>
      </c>
      <c r="C5115" t="s">
        <v>6827</v>
      </c>
      <c r="J5115" t="s">
        <v>1457</v>
      </c>
      <c r="K5115">
        <v>0</v>
      </c>
      <c r="N5115" t="b">
        <v>1</v>
      </c>
      <c r="O5115" t="b">
        <v>0</v>
      </c>
      <c r="P5115" t="b">
        <v>0</v>
      </c>
      <c r="Q5115">
        <v>6</v>
      </c>
      <c r="R5115">
        <v>6</v>
      </c>
      <c r="S5115">
        <v>1</v>
      </c>
      <c r="T5115">
        <v>3</v>
      </c>
      <c r="U5115" t="b">
        <v>1</v>
      </c>
      <c r="V5115" t="s">
        <v>1115</v>
      </c>
      <c r="W5115" t="s">
        <v>6777</v>
      </c>
      <c r="X5115" t="s">
        <v>14649</v>
      </c>
      <c r="Y5115">
        <v>24</v>
      </c>
      <c r="Z5115">
        <v>24</v>
      </c>
      <c r="AA5115">
        <v>5</v>
      </c>
      <c r="AB5115">
        <v>5</v>
      </c>
      <c r="AC5115">
        <v>50</v>
      </c>
    </row>
    <row r="5116" spans="1:29">
      <c r="A5116">
        <v>5650</v>
      </c>
      <c r="B5116" t="s">
        <v>806</v>
      </c>
      <c r="C5116" t="s">
        <v>6828</v>
      </c>
      <c r="J5116" t="s">
        <v>1457</v>
      </c>
      <c r="K5116">
        <v>0</v>
      </c>
      <c r="N5116" t="b">
        <v>1</v>
      </c>
      <c r="O5116" t="b">
        <v>0</v>
      </c>
      <c r="P5116" t="b">
        <v>0</v>
      </c>
      <c r="Q5116">
        <v>6</v>
      </c>
      <c r="R5116">
        <v>6</v>
      </c>
      <c r="S5116">
        <v>1</v>
      </c>
      <c r="T5116">
        <v>3</v>
      </c>
      <c r="U5116" t="b">
        <v>1</v>
      </c>
      <c r="V5116" t="s">
        <v>1115</v>
      </c>
      <c r="W5116" t="s">
        <v>6777</v>
      </c>
      <c r="X5116" t="s">
        <v>14560</v>
      </c>
      <c r="Y5116">
        <v>24</v>
      </c>
      <c r="Z5116">
        <v>24</v>
      </c>
      <c r="AA5116">
        <v>6</v>
      </c>
      <c r="AB5116">
        <v>6</v>
      </c>
      <c r="AC5116">
        <v>50</v>
      </c>
    </row>
    <row r="5117" spans="1:29">
      <c r="A5117">
        <v>5651</v>
      </c>
      <c r="B5117" t="s">
        <v>806</v>
      </c>
      <c r="C5117" t="s">
        <v>6829</v>
      </c>
      <c r="J5117" t="s">
        <v>1457</v>
      </c>
      <c r="K5117">
        <v>0</v>
      </c>
      <c r="N5117" t="b">
        <v>1</v>
      </c>
      <c r="O5117" t="b">
        <v>0</v>
      </c>
      <c r="P5117" t="b">
        <v>0</v>
      </c>
      <c r="Q5117">
        <v>6</v>
      </c>
      <c r="R5117">
        <v>6</v>
      </c>
      <c r="S5117">
        <v>1</v>
      </c>
      <c r="T5117">
        <v>3</v>
      </c>
      <c r="U5117" t="b">
        <v>1</v>
      </c>
      <c r="V5117" t="s">
        <v>1115</v>
      </c>
      <c r="W5117" t="s">
        <v>6777</v>
      </c>
      <c r="X5117" t="s">
        <v>14652</v>
      </c>
      <c r="Y5117">
        <v>25</v>
      </c>
      <c r="Z5117">
        <v>25</v>
      </c>
      <c r="AA5117">
        <v>5</v>
      </c>
      <c r="AB5117">
        <v>5</v>
      </c>
      <c r="AC5117">
        <v>50</v>
      </c>
    </row>
    <row r="5118" spans="1:29">
      <c r="A5118">
        <v>5652</v>
      </c>
      <c r="B5118" t="s">
        <v>806</v>
      </c>
      <c r="C5118" t="s">
        <v>6830</v>
      </c>
      <c r="J5118" t="s">
        <v>1457</v>
      </c>
      <c r="K5118">
        <v>0</v>
      </c>
      <c r="N5118" t="b">
        <v>1</v>
      </c>
      <c r="O5118" t="b">
        <v>0</v>
      </c>
      <c r="P5118" t="b">
        <v>0</v>
      </c>
      <c r="Q5118">
        <v>6</v>
      </c>
      <c r="R5118">
        <v>6</v>
      </c>
      <c r="S5118">
        <v>1</v>
      </c>
      <c r="T5118">
        <v>3</v>
      </c>
      <c r="U5118" t="b">
        <v>1</v>
      </c>
      <c r="V5118" t="s">
        <v>1115</v>
      </c>
      <c r="W5118" t="s">
        <v>6777</v>
      </c>
      <c r="X5118" t="s">
        <v>14465</v>
      </c>
      <c r="Y5118">
        <v>25</v>
      </c>
      <c r="Z5118">
        <v>25</v>
      </c>
      <c r="AA5118">
        <v>6</v>
      </c>
      <c r="AB5118">
        <v>6</v>
      </c>
      <c r="AC5118">
        <v>50</v>
      </c>
    </row>
    <row r="5119" spans="1:29">
      <c r="A5119">
        <v>5653</v>
      </c>
      <c r="B5119" t="s">
        <v>806</v>
      </c>
      <c r="C5119" t="s">
        <v>6831</v>
      </c>
      <c r="J5119" t="s">
        <v>1457</v>
      </c>
      <c r="K5119">
        <v>0</v>
      </c>
      <c r="N5119" t="b">
        <v>1</v>
      </c>
      <c r="O5119" t="b">
        <v>0</v>
      </c>
      <c r="P5119" t="b">
        <v>0</v>
      </c>
      <c r="Q5119">
        <v>6</v>
      </c>
      <c r="R5119">
        <v>6</v>
      </c>
      <c r="S5119">
        <v>1</v>
      </c>
      <c r="T5119">
        <v>3</v>
      </c>
      <c r="U5119" t="b">
        <v>1</v>
      </c>
      <c r="V5119" t="s">
        <v>1115</v>
      </c>
      <c r="W5119" t="s">
        <v>6777</v>
      </c>
      <c r="X5119" t="s">
        <v>14654</v>
      </c>
      <c r="Y5119">
        <v>26</v>
      </c>
      <c r="Z5119">
        <v>26</v>
      </c>
      <c r="AA5119">
        <v>5</v>
      </c>
      <c r="AB5119">
        <v>5</v>
      </c>
      <c r="AC5119">
        <v>50</v>
      </c>
    </row>
    <row r="5120" spans="1:29">
      <c r="A5120">
        <v>5654</v>
      </c>
      <c r="B5120" t="s">
        <v>806</v>
      </c>
      <c r="C5120" t="s">
        <v>6832</v>
      </c>
      <c r="J5120" t="s">
        <v>1457</v>
      </c>
      <c r="K5120">
        <v>0</v>
      </c>
      <c r="N5120" t="b">
        <v>1</v>
      </c>
      <c r="O5120" t="b">
        <v>0</v>
      </c>
      <c r="P5120" t="b">
        <v>0</v>
      </c>
      <c r="Q5120">
        <v>6</v>
      </c>
      <c r="R5120">
        <v>6</v>
      </c>
      <c r="S5120">
        <v>1</v>
      </c>
      <c r="T5120">
        <v>3</v>
      </c>
      <c r="U5120" t="b">
        <v>1</v>
      </c>
      <c r="V5120" t="s">
        <v>1115</v>
      </c>
      <c r="W5120" t="s">
        <v>6777</v>
      </c>
      <c r="X5120" t="s">
        <v>14561</v>
      </c>
      <c r="Y5120">
        <v>26</v>
      </c>
      <c r="Z5120">
        <v>26</v>
      </c>
      <c r="AA5120">
        <v>6</v>
      </c>
      <c r="AB5120">
        <v>6</v>
      </c>
      <c r="AC5120">
        <v>50</v>
      </c>
    </row>
    <row r="5121" spans="1:29">
      <c r="A5121">
        <v>5655</v>
      </c>
      <c r="B5121" t="s">
        <v>806</v>
      </c>
      <c r="C5121" t="s">
        <v>6833</v>
      </c>
      <c r="J5121" t="s">
        <v>1457</v>
      </c>
      <c r="K5121">
        <v>0</v>
      </c>
      <c r="N5121" t="b">
        <v>1</v>
      </c>
      <c r="O5121" t="b">
        <v>0</v>
      </c>
      <c r="P5121" t="b">
        <v>0</v>
      </c>
      <c r="Q5121">
        <v>6</v>
      </c>
      <c r="R5121">
        <v>6</v>
      </c>
      <c r="S5121">
        <v>1</v>
      </c>
      <c r="T5121">
        <v>3</v>
      </c>
      <c r="U5121" t="b">
        <v>1</v>
      </c>
      <c r="V5121" t="s">
        <v>1115</v>
      </c>
      <c r="W5121" t="s">
        <v>6777</v>
      </c>
      <c r="X5121" t="s">
        <v>14766</v>
      </c>
      <c r="Y5121">
        <v>27</v>
      </c>
      <c r="Z5121">
        <v>27</v>
      </c>
      <c r="AA5121">
        <v>5</v>
      </c>
      <c r="AB5121">
        <v>5</v>
      </c>
      <c r="AC5121">
        <v>50</v>
      </c>
    </row>
    <row r="5122" spans="1:29">
      <c r="A5122">
        <v>5656</v>
      </c>
      <c r="B5122" t="s">
        <v>806</v>
      </c>
      <c r="C5122" t="s">
        <v>6834</v>
      </c>
      <c r="J5122" t="s">
        <v>1457</v>
      </c>
      <c r="K5122">
        <v>0</v>
      </c>
      <c r="N5122" t="b">
        <v>1</v>
      </c>
      <c r="O5122" t="b">
        <v>0</v>
      </c>
      <c r="P5122" t="b">
        <v>0</v>
      </c>
      <c r="Q5122">
        <v>6</v>
      </c>
      <c r="R5122">
        <v>6</v>
      </c>
      <c r="S5122">
        <v>1</v>
      </c>
      <c r="T5122">
        <v>3</v>
      </c>
      <c r="U5122" t="b">
        <v>1</v>
      </c>
      <c r="V5122" t="s">
        <v>1115</v>
      </c>
      <c r="W5122" t="s">
        <v>6777</v>
      </c>
      <c r="X5122" t="s">
        <v>14562</v>
      </c>
      <c r="Y5122">
        <v>27</v>
      </c>
      <c r="Z5122">
        <v>27</v>
      </c>
      <c r="AA5122">
        <v>6</v>
      </c>
      <c r="AB5122">
        <v>6</v>
      </c>
      <c r="AC5122">
        <v>50</v>
      </c>
    </row>
    <row r="5123" spans="1:29">
      <c r="A5123">
        <v>5657</v>
      </c>
      <c r="B5123" t="s">
        <v>806</v>
      </c>
      <c r="C5123" t="s">
        <v>6835</v>
      </c>
      <c r="J5123" t="s">
        <v>1457</v>
      </c>
      <c r="K5123">
        <v>0</v>
      </c>
      <c r="N5123" t="b">
        <v>1</v>
      </c>
      <c r="O5123" t="b">
        <v>0</v>
      </c>
      <c r="P5123" t="b">
        <v>0</v>
      </c>
      <c r="Q5123">
        <v>6</v>
      </c>
      <c r="R5123">
        <v>6</v>
      </c>
      <c r="S5123">
        <v>1</v>
      </c>
      <c r="T5123">
        <v>3</v>
      </c>
      <c r="U5123" t="b">
        <v>1</v>
      </c>
      <c r="V5123" t="s">
        <v>1115</v>
      </c>
      <c r="W5123" t="s">
        <v>6777</v>
      </c>
      <c r="X5123" t="s">
        <v>14690</v>
      </c>
      <c r="Y5123">
        <v>28</v>
      </c>
      <c r="Z5123">
        <v>28</v>
      </c>
      <c r="AA5123">
        <v>5</v>
      </c>
      <c r="AB5123">
        <v>5</v>
      </c>
      <c r="AC5123">
        <v>50</v>
      </c>
    </row>
    <row r="5124" spans="1:29">
      <c r="A5124">
        <v>5658</v>
      </c>
      <c r="B5124" t="s">
        <v>806</v>
      </c>
      <c r="C5124" t="s">
        <v>6836</v>
      </c>
      <c r="J5124" t="s">
        <v>1457</v>
      </c>
      <c r="K5124">
        <v>0</v>
      </c>
      <c r="N5124" t="b">
        <v>1</v>
      </c>
      <c r="O5124" t="b">
        <v>0</v>
      </c>
      <c r="P5124" t="b">
        <v>0</v>
      </c>
      <c r="Q5124">
        <v>6</v>
      </c>
      <c r="R5124">
        <v>6</v>
      </c>
      <c r="S5124">
        <v>1</v>
      </c>
      <c r="T5124">
        <v>3</v>
      </c>
      <c r="U5124" t="b">
        <v>1</v>
      </c>
      <c r="V5124" t="s">
        <v>1115</v>
      </c>
      <c r="W5124" t="s">
        <v>6777</v>
      </c>
      <c r="X5124" t="s">
        <v>14563</v>
      </c>
      <c r="Y5124">
        <v>28</v>
      </c>
      <c r="Z5124">
        <v>28</v>
      </c>
      <c r="AA5124">
        <v>6</v>
      </c>
      <c r="AB5124">
        <v>6</v>
      </c>
      <c r="AC5124">
        <v>50</v>
      </c>
    </row>
    <row r="5125" spans="1:29">
      <c r="A5125">
        <v>5659</v>
      </c>
      <c r="B5125" t="s">
        <v>806</v>
      </c>
      <c r="C5125" t="s">
        <v>6837</v>
      </c>
      <c r="J5125" t="s">
        <v>1457</v>
      </c>
      <c r="K5125">
        <v>0</v>
      </c>
      <c r="N5125" t="b">
        <v>1</v>
      </c>
      <c r="O5125" t="b">
        <v>0</v>
      </c>
      <c r="P5125" t="b">
        <v>0</v>
      </c>
      <c r="Q5125">
        <v>6</v>
      </c>
      <c r="R5125">
        <v>6</v>
      </c>
      <c r="S5125">
        <v>1</v>
      </c>
      <c r="T5125">
        <v>3</v>
      </c>
      <c r="U5125" t="b">
        <v>1</v>
      </c>
      <c r="V5125" t="s">
        <v>1115</v>
      </c>
      <c r="W5125" t="s">
        <v>6777</v>
      </c>
      <c r="X5125" t="s">
        <v>14768</v>
      </c>
      <c r="Y5125">
        <v>29</v>
      </c>
      <c r="Z5125">
        <v>29</v>
      </c>
      <c r="AA5125">
        <v>5</v>
      </c>
      <c r="AB5125">
        <v>5</v>
      </c>
      <c r="AC5125">
        <v>50</v>
      </c>
    </row>
    <row r="5126" spans="1:29">
      <c r="A5126">
        <v>5660</v>
      </c>
      <c r="B5126" t="s">
        <v>806</v>
      </c>
      <c r="C5126" t="s">
        <v>6838</v>
      </c>
      <c r="J5126" t="s">
        <v>1457</v>
      </c>
      <c r="K5126">
        <v>0</v>
      </c>
      <c r="N5126" t="b">
        <v>1</v>
      </c>
      <c r="O5126" t="b">
        <v>0</v>
      </c>
      <c r="P5126" t="b">
        <v>0</v>
      </c>
      <c r="Q5126">
        <v>6</v>
      </c>
      <c r="R5126">
        <v>6</v>
      </c>
      <c r="S5126">
        <v>1</v>
      </c>
      <c r="T5126">
        <v>3</v>
      </c>
      <c r="U5126" t="b">
        <v>1</v>
      </c>
      <c r="V5126" t="s">
        <v>1115</v>
      </c>
      <c r="W5126" t="s">
        <v>6777</v>
      </c>
      <c r="X5126" t="s">
        <v>14564</v>
      </c>
      <c r="Y5126">
        <v>29</v>
      </c>
      <c r="Z5126">
        <v>29</v>
      </c>
      <c r="AA5126">
        <v>6</v>
      </c>
      <c r="AB5126">
        <v>6</v>
      </c>
      <c r="AC5126">
        <v>50</v>
      </c>
    </row>
    <row r="5127" spans="1:29">
      <c r="A5127">
        <v>5661</v>
      </c>
      <c r="B5127" t="s">
        <v>806</v>
      </c>
      <c r="C5127" t="s">
        <v>6839</v>
      </c>
      <c r="J5127" t="s">
        <v>1457</v>
      </c>
      <c r="K5127">
        <v>0</v>
      </c>
      <c r="N5127" t="b">
        <v>1</v>
      </c>
      <c r="O5127" t="b">
        <v>0</v>
      </c>
      <c r="P5127" t="b">
        <v>0</v>
      </c>
      <c r="Q5127">
        <v>6</v>
      </c>
      <c r="R5127">
        <v>6</v>
      </c>
      <c r="S5127">
        <v>1</v>
      </c>
      <c r="T5127">
        <v>3</v>
      </c>
      <c r="U5127" t="b">
        <v>1</v>
      </c>
      <c r="V5127" t="s">
        <v>1115</v>
      </c>
      <c r="W5127" t="s">
        <v>6777</v>
      </c>
      <c r="X5127" t="s">
        <v>14555</v>
      </c>
      <c r="Y5127">
        <v>30</v>
      </c>
      <c r="Z5127">
        <v>30</v>
      </c>
      <c r="AA5127">
        <v>5</v>
      </c>
      <c r="AB5127">
        <v>5</v>
      </c>
      <c r="AC5127">
        <v>50</v>
      </c>
    </row>
    <row r="5128" spans="1:29">
      <c r="A5128">
        <v>5662</v>
      </c>
      <c r="B5128" t="s">
        <v>806</v>
      </c>
      <c r="C5128" t="s">
        <v>6840</v>
      </c>
      <c r="J5128" t="s">
        <v>1457</v>
      </c>
      <c r="K5128">
        <v>0</v>
      </c>
      <c r="N5128" t="b">
        <v>1</v>
      </c>
      <c r="O5128" t="b">
        <v>0</v>
      </c>
      <c r="P5128" t="b">
        <v>0</v>
      </c>
      <c r="Q5128">
        <v>6</v>
      </c>
      <c r="R5128">
        <v>6</v>
      </c>
      <c r="S5128">
        <v>1</v>
      </c>
      <c r="T5128">
        <v>3</v>
      </c>
      <c r="U5128" t="b">
        <v>1</v>
      </c>
      <c r="V5128" t="s">
        <v>1115</v>
      </c>
      <c r="W5128" t="s">
        <v>6777</v>
      </c>
      <c r="X5128" t="s">
        <v>14565</v>
      </c>
      <c r="Y5128">
        <v>30</v>
      </c>
      <c r="Z5128">
        <v>30</v>
      </c>
      <c r="AA5128">
        <v>6</v>
      </c>
      <c r="AB5128">
        <v>6</v>
      </c>
      <c r="AC5128">
        <v>50</v>
      </c>
    </row>
    <row r="5129" spans="1:29">
      <c r="A5129">
        <v>5663</v>
      </c>
      <c r="B5129" t="s">
        <v>806</v>
      </c>
      <c r="C5129" t="s">
        <v>6841</v>
      </c>
      <c r="J5129" t="s">
        <v>1457</v>
      </c>
      <c r="K5129">
        <v>0</v>
      </c>
      <c r="N5129" t="b">
        <v>1</v>
      </c>
      <c r="O5129" t="b">
        <v>0</v>
      </c>
      <c r="P5129" t="b">
        <v>0</v>
      </c>
      <c r="Q5129">
        <v>6</v>
      </c>
      <c r="R5129">
        <v>6</v>
      </c>
      <c r="S5129">
        <v>1</v>
      </c>
      <c r="T5129">
        <v>3</v>
      </c>
      <c r="U5129" t="b">
        <v>1</v>
      </c>
      <c r="V5129" t="s">
        <v>1115</v>
      </c>
      <c r="W5129" t="s">
        <v>6777</v>
      </c>
      <c r="X5129" t="s">
        <v>14771</v>
      </c>
      <c r="Y5129">
        <v>31</v>
      </c>
      <c r="Z5129">
        <v>31</v>
      </c>
      <c r="AA5129">
        <v>5</v>
      </c>
      <c r="AB5129">
        <v>5</v>
      </c>
      <c r="AC5129">
        <v>50</v>
      </c>
    </row>
    <row r="5130" spans="1:29">
      <c r="A5130">
        <v>5664</v>
      </c>
      <c r="B5130" t="s">
        <v>806</v>
      </c>
      <c r="C5130" t="s">
        <v>6842</v>
      </c>
      <c r="J5130" t="s">
        <v>1457</v>
      </c>
      <c r="K5130">
        <v>0</v>
      </c>
      <c r="N5130" t="b">
        <v>1</v>
      </c>
      <c r="O5130" t="b">
        <v>0</v>
      </c>
      <c r="P5130" t="b">
        <v>0</v>
      </c>
      <c r="Q5130">
        <v>6</v>
      </c>
      <c r="R5130">
        <v>6</v>
      </c>
      <c r="S5130">
        <v>1</v>
      </c>
      <c r="T5130">
        <v>3</v>
      </c>
      <c r="U5130" t="b">
        <v>1</v>
      </c>
      <c r="V5130" t="s">
        <v>1115</v>
      </c>
      <c r="W5130" t="s">
        <v>6777</v>
      </c>
      <c r="X5130" t="s">
        <v>14772</v>
      </c>
      <c r="Y5130">
        <v>31</v>
      </c>
      <c r="Z5130">
        <v>31</v>
      </c>
      <c r="AA5130">
        <v>6</v>
      </c>
      <c r="AB5130">
        <v>6</v>
      </c>
      <c r="AC5130">
        <v>50</v>
      </c>
    </row>
    <row r="5131" spans="1:29">
      <c r="A5131">
        <v>5665</v>
      </c>
      <c r="B5131" t="s">
        <v>806</v>
      </c>
      <c r="C5131" t="s">
        <v>6843</v>
      </c>
      <c r="J5131" t="s">
        <v>1457</v>
      </c>
      <c r="K5131">
        <v>0</v>
      </c>
      <c r="N5131" t="b">
        <v>1</v>
      </c>
      <c r="O5131" t="b">
        <v>0</v>
      </c>
      <c r="P5131" t="b">
        <v>0</v>
      </c>
      <c r="Q5131">
        <v>6</v>
      </c>
      <c r="R5131">
        <v>6</v>
      </c>
      <c r="S5131">
        <v>1</v>
      </c>
      <c r="T5131">
        <v>3</v>
      </c>
      <c r="U5131" t="b">
        <v>1</v>
      </c>
      <c r="V5131" t="s">
        <v>1115</v>
      </c>
      <c r="W5131" t="s">
        <v>6777</v>
      </c>
      <c r="X5131" t="s">
        <v>14487</v>
      </c>
      <c r="Y5131">
        <v>43</v>
      </c>
      <c r="Z5131">
        <v>43</v>
      </c>
      <c r="AA5131">
        <v>5</v>
      </c>
      <c r="AB5131">
        <v>5</v>
      </c>
      <c r="AC5131">
        <v>50</v>
      </c>
    </row>
    <row r="5132" spans="1:29">
      <c r="A5132">
        <v>5666</v>
      </c>
      <c r="B5132" t="s">
        <v>806</v>
      </c>
      <c r="C5132" t="s">
        <v>6844</v>
      </c>
      <c r="J5132" t="s">
        <v>1457</v>
      </c>
      <c r="K5132">
        <v>0</v>
      </c>
      <c r="N5132" t="b">
        <v>1</v>
      </c>
      <c r="O5132" t="b">
        <v>0</v>
      </c>
      <c r="P5132" t="b">
        <v>0</v>
      </c>
      <c r="Q5132">
        <v>6</v>
      </c>
      <c r="R5132">
        <v>6</v>
      </c>
      <c r="S5132">
        <v>1</v>
      </c>
      <c r="T5132">
        <v>3</v>
      </c>
      <c r="U5132" t="b">
        <v>1</v>
      </c>
      <c r="V5132" t="s">
        <v>1115</v>
      </c>
      <c r="W5132" t="s">
        <v>6777</v>
      </c>
      <c r="X5132" t="s">
        <v>14698</v>
      </c>
      <c r="Y5132">
        <v>43</v>
      </c>
      <c r="Z5132">
        <v>43</v>
      </c>
      <c r="AA5132">
        <v>6</v>
      </c>
      <c r="AB5132">
        <v>6</v>
      </c>
      <c r="AC5132">
        <v>50</v>
      </c>
    </row>
    <row r="5133" spans="1:29">
      <c r="A5133">
        <v>5667</v>
      </c>
      <c r="B5133" t="s">
        <v>806</v>
      </c>
      <c r="C5133" t="s">
        <v>6845</v>
      </c>
      <c r="J5133" t="s">
        <v>1457</v>
      </c>
      <c r="K5133">
        <v>0</v>
      </c>
      <c r="N5133" t="b">
        <v>1</v>
      </c>
      <c r="O5133" t="b">
        <v>0</v>
      </c>
      <c r="P5133" t="b">
        <v>0</v>
      </c>
      <c r="Q5133">
        <v>6</v>
      </c>
      <c r="R5133">
        <v>6</v>
      </c>
      <c r="S5133">
        <v>1</v>
      </c>
      <c r="T5133">
        <v>3</v>
      </c>
      <c r="U5133" t="b">
        <v>1</v>
      </c>
      <c r="V5133" t="s">
        <v>1115</v>
      </c>
      <c r="W5133" t="s">
        <v>6777</v>
      </c>
      <c r="X5133" t="s">
        <v>14488</v>
      </c>
      <c r="Y5133">
        <v>44</v>
      </c>
      <c r="Z5133">
        <v>44</v>
      </c>
      <c r="AA5133">
        <v>5</v>
      </c>
      <c r="AB5133">
        <v>5</v>
      </c>
      <c r="AC5133">
        <v>50</v>
      </c>
    </row>
    <row r="5134" spans="1:29">
      <c r="A5134">
        <v>5668</v>
      </c>
      <c r="B5134" t="s">
        <v>806</v>
      </c>
      <c r="C5134" t="s">
        <v>6846</v>
      </c>
      <c r="J5134" t="s">
        <v>1457</v>
      </c>
      <c r="K5134">
        <v>0</v>
      </c>
      <c r="N5134" t="b">
        <v>1</v>
      </c>
      <c r="O5134" t="b">
        <v>0</v>
      </c>
      <c r="P5134" t="b">
        <v>0</v>
      </c>
      <c r="Q5134">
        <v>6</v>
      </c>
      <c r="R5134">
        <v>6</v>
      </c>
      <c r="S5134">
        <v>1</v>
      </c>
      <c r="T5134">
        <v>3</v>
      </c>
      <c r="U5134" t="b">
        <v>1</v>
      </c>
      <c r="V5134" t="s">
        <v>1115</v>
      </c>
      <c r="W5134" t="s">
        <v>6777</v>
      </c>
      <c r="X5134" t="s">
        <v>14699</v>
      </c>
      <c r="Y5134">
        <v>44</v>
      </c>
      <c r="Z5134">
        <v>44</v>
      </c>
      <c r="AA5134">
        <v>6</v>
      </c>
      <c r="AB5134">
        <v>6</v>
      </c>
      <c r="AC5134">
        <v>50</v>
      </c>
    </row>
    <row r="5135" spans="1:29">
      <c r="A5135">
        <v>5669</v>
      </c>
      <c r="B5135" t="s">
        <v>806</v>
      </c>
      <c r="C5135" t="s">
        <v>6847</v>
      </c>
      <c r="J5135" t="s">
        <v>1457</v>
      </c>
      <c r="K5135">
        <v>0</v>
      </c>
      <c r="N5135" t="b">
        <v>1</v>
      </c>
      <c r="O5135" t="b">
        <v>0</v>
      </c>
      <c r="P5135" t="b">
        <v>0</v>
      </c>
      <c r="Q5135">
        <v>6</v>
      </c>
      <c r="R5135">
        <v>6</v>
      </c>
      <c r="S5135">
        <v>1</v>
      </c>
      <c r="T5135">
        <v>3</v>
      </c>
      <c r="U5135" t="b">
        <v>1</v>
      </c>
      <c r="V5135" t="s">
        <v>1115</v>
      </c>
      <c r="W5135" t="s">
        <v>6777</v>
      </c>
      <c r="X5135" t="s">
        <v>14489</v>
      </c>
      <c r="Y5135">
        <v>45</v>
      </c>
      <c r="Z5135">
        <v>45</v>
      </c>
      <c r="AA5135">
        <v>5</v>
      </c>
      <c r="AB5135">
        <v>5</v>
      </c>
      <c r="AC5135">
        <v>50</v>
      </c>
    </row>
    <row r="5136" spans="1:29">
      <c r="A5136">
        <v>5670</v>
      </c>
      <c r="B5136" t="s">
        <v>806</v>
      </c>
      <c r="C5136" t="s">
        <v>6848</v>
      </c>
      <c r="J5136" t="s">
        <v>1457</v>
      </c>
      <c r="K5136">
        <v>0</v>
      </c>
      <c r="N5136" t="b">
        <v>1</v>
      </c>
      <c r="O5136" t="b">
        <v>0</v>
      </c>
      <c r="P5136" t="b">
        <v>0</v>
      </c>
      <c r="Q5136">
        <v>6</v>
      </c>
      <c r="R5136">
        <v>6</v>
      </c>
      <c r="S5136">
        <v>1</v>
      </c>
      <c r="T5136">
        <v>3</v>
      </c>
      <c r="U5136" t="b">
        <v>1</v>
      </c>
      <c r="V5136" t="s">
        <v>1115</v>
      </c>
      <c r="W5136" t="s">
        <v>6777</v>
      </c>
      <c r="X5136" t="s">
        <v>14700</v>
      </c>
      <c r="Y5136">
        <v>45</v>
      </c>
      <c r="Z5136">
        <v>45</v>
      </c>
      <c r="AA5136">
        <v>6</v>
      </c>
      <c r="AB5136">
        <v>6</v>
      </c>
      <c r="AC5136">
        <v>50</v>
      </c>
    </row>
    <row r="5137" spans="1:29">
      <c r="A5137">
        <v>5671</v>
      </c>
      <c r="B5137" t="s">
        <v>806</v>
      </c>
      <c r="C5137" t="s">
        <v>6849</v>
      </c>
      <c r="J5137" t="s">
        <v>1457</v>
      </c>
      <c r="K5137">
        <v>0</v>
      </c>
      <c r="N5137" t="b">
        <v>1</v>
      </c>
      <c r="O5137" t="b">
        <v>0</v>
      </c>
      <c r="P5137" t="b">
        <v>0</v>
      </c>
      <c r="Q5137">
        <v>6</v>
      </c>
      <c r="R5137">
        <v>6</v>
      </c>
      <c r="S5137">
        <v>1</v>
      </c>
      <c r="T5137">
        <v>3</v>
      </c>
      <c r="U5137" t="b">
        <v>1</v>
      </c>
      <c r="V5137" t="s">
        <v>1115</v>
      </c>
      <c r="W5137" t="s">
        <v>6777</v>
      </c>
      <c r="X5137" t="s">
        <v>14701</v>
      </c>
      <c r="Y5137">
        <v>46</v>
      </c>
      <c r="Z5137">
        <v>46</v>
      </c>
      <c r="AA5137">
        <v>5</v>
      </c>
      <c r="AB5137">
        <v>5</v>
      </c>
      <c r="AC5137">
        <v>50</v>
      </c>
    </row>
    <row r="5138" spans="1:29">
      <c r="A5138">
        <v>5672</v>
      </c>
      <c r="B5138" t="s">
        <v>806</v>
      </c>
      <c r="C5138" t="s">
        <v>6850</v>
      </c>
      <c r="J5138" t="s">
        <v>1457</v>
      </c>
      <c r="K5138">
        <v>0</v>
      </c>
      <c r="N5138" t="b">
        <v>1</v>
      </c>
      <c r="O5138" t="b">
        <v>0</v>
      </c>
      <c r="P5138" t="b">
        <v>0</v>
      </c>
      <c r="Q5138">
        <v>6</v>
      </c>
      <c r="R5138">
        <v>6</v>
      </c>
      <c r="S5138">
        <v>1</v>
      </c>
      <c r="T5138">
        <v>3</v>
      </c>
      <c r="U5138" t="b">
        <v>1</v>
      </c>
      <c r="V5138" t="s">
        <v>1115</v>
      </c>
      <c r="W5138" t="s">
        <v>6777</v>
      </c>
      <c r="X5138" t="s">
        <v>14702</v>
      </c>
      <c r="Y5138">
        <v>46</v>
      </c>
      <c r="Z5138">
        <v>46</v>
      </c>
      <c r="AA5138">
        <v>6</v>
      </c>
      <c r="AB5138">
        <v>6</v>
      </c>
      <c r="AC5138">
        <v>50</v>
      </c>
    </row>
    <row r="5139" spans="1:29">
      <c r="A5139">
        <v>5673</v>
      </c>
      <c r="B5139" t="s">
        <v>806</v>
      </c>
      <c r="C5139" t="s">
        <v>6851</v>
      </c>
      <c r="J5139" t="s">
        <v>1457</v>
      </c>
      <c r="K5139">
        <v>0</v>
      </c>
      <c r="N5139" t="b">
        <v>1</v>
      </c>
      <c r="O5139" t="b">
        <v>0</v>
      </c>
      <c r="P5139" t="b">
        <v>0</v>
      </c>
      <c r="Q5139">
        <v>6</v>
      </c>
      <c r="R5139">
        <v>6</v>
      </c>
      <c r="S5139">
        <v>1</v>
      </c>
      <c r="T5139">
        <v>3</v>
      </c>
      <c r="U5139" t="b">
        <v>1</v>
      </c>
      <c r="V5139" t="s">
        <v>1115</v>
      </c>
      <c r="W5139" t="s">
        <v>6777</v>
      </c>
      <c r="X5139" t="s">
        <v>14703</v>
      </c>
      <c r="Y5139">
        <v>47</v>
      </c>
      <c r="Z5139">
        <v>47</v>
      </c>
      <c r="AA5139">
        <v>5</v>
      </c>
      <c r="AB5139">
        <v>5</v>
      </c>
      <c r="AC5139">
        <v>50</v>
      </c>
    </row>
    <row r="5140" spans="1:29">
      <c r="A5140">
        <v>5674</v>
      </c>
      <c r="B5140" t="s">
        <v>806</v>
      </c>
      <c r="C5140" t="s">
        <v>6852</v>
      </c>
      <c r="J5140" t="s">
        <v>1457</v>
      </c>
      <c r="K5140">
        <v>0</v>
      </c>
      <c r="N5140" t="b">
        <v>1</v>
      </c>
      <c r="O5140" t="b">
        <v>0</v>
      </c>
      <c r="P5140" t="b">
        <v>0</v>
      </c>
      <c r="Q5140">
        <v>6</v>
      </c>
      <c r="R5140">
        <v>6</v>
      </c>
      <c r="S5140">
        <v>1</v>
      </c>
      <c r="T5140">
        <v>3</v>
      </c>
      <c r="U5140" t="b">
        <v>1</v>
      </c>
      <c r="V5140" t="s">
        <v>1115</v>
      </c>
      <c r="W5140" t="s">
        <v>6777</v>
      </c>
      <c r="X5140" t="s">
        <v>14493</v>
      </c>
      <c r="Y5140">
        <v>47</v>
      </c>
      <c r="Z5140">
        <v>47</v>
      </c>
      <c r="AA5140">
        <v>6</v>
      </c>
      <c r="AB5140">
        <v>6</v>
      </c>
      <c r="AC5140">
        <v>50</v>
      </c>
    </row>
    <row r="5141" spans="1:29">
      <c r="A5141">
        <v>5675</v>
      </c>
      <c r="B5141" t="s">
        <v>806</v>
      </c>
      <c r="C5141" t="s">
        <v>6853</v>
      </c>
      <c r="J5141" t="s">
        <v>1457</v>
      </c>
      <c r="K5141">
        <v>0</v>
      </c>
      <c r="N5141" t="b">
        <v>1</v>
      </c>
      <c r="O5141" t="b">
        <v>0</v>
      </c>
      <c r="P5141" t="b">
        <v>0</v>
      </c>
      <c r="Q5141">
        <v>6</v>
      </c>
      <c r="R5141">
        <v>6</v>
      </c>
      <c r="S5141">
        <v>1</v>
      </c>
      <c r="T5141">
        <v>3</v>
      </c>
      <c r="U5141" t="b">
        <v>1</v>
      </c>
      <c r="V5141" t="s">
        <v>1115</v>
      </c>
      <c r="W5141" t="s">
        <v>6777</v>
      </c>
      <c r="X5141" t="s">
        <v>14704</v>
      </c>
      <c r="Y5141">
        <v>48</v>
      </c>
      <c r="Z5141">
        <v>48</v>
      </c>
      <c r="AA5141">
        <v>5</v>
      </c>
      <c r="AB5141">
        <v>5</v>
      </c>
      <c r="AC5141">
        <v>50</v>
      </c>
    </row>
    <row r="5142" spans="1:29">
      <c r="A5142">
        <v>5676</v>
      </c>
      <c r="B5142" t="s">
        <v>806</v>
      </c>
      <c r="C5142" t="s">
        <v>6854</v>
      </c>
      <c r="J5142" t="s">
        <v>1457</v>
      </c>
      <c r="K5142">
        <v>0</v>
      </c>
      <c r="N5142" t="b">
        <v>1</v>
      </c>
      <c r="O5142" t="b">
        <v>0</v>
      </c>
      <c r="P5142" t="b">
        <v>0</v>
      </c>
      <c r="Q5142">
        <v>6</v>
      </c>
      <c r="R5142">
        <v>6</v>
      </c>
      <c r="S5142">
        <v>1</v>
      </c>
      <c r="T5142">
        <v>3</v>
      </c>
      <c r="U5142" t="b">
        <v>1</v>
      </c>
      <c r="V5142" t="s">
        <v>1115</v>
      </c>
      <c r="W5142" t="s">
        <v>6777</v>
      </c>
      <c r="X5142" t="s">
        <v>14496</v>
      </c>
      <c r="Y5142">
        <v>48</v>
      </c>
      <c r="Z5142">
        <v>48</v>
      </c>
      <c r="AA5142">
        <v>6</v>
      </c>
      <c r="AB5142">
        <v>6</v>
      </c>
      <c r="AC5142">
        <v>50</v>
      </c>
    </row>
    <row r="5143" spans="1:29">
      <c r="A5143">
        <v>5677</v>
      </c>
      <c r="B5143" t="s">
        <v>806</v>
      </c>
      <c r="C5143" t="s">
        <v>6855</v>
      </c>
      <c r="J5143" t="s">
        <v>1457</v>
      </c>
      <c r="K5143">
        <v>0</v>
      </c>
      <c r="N5143" t="b">
        <v>1</v>
      </c>
      <c r="O5143" t="b">
        <v>0</v>
      </c>
      <c r="P5143" t="b">
        <v>0</v>
      </c>
      <c r="Q5143">
        <v>6</v>
      </c>
      <c r="R5143">
        <v>6</v>
      </c>
      <c r="S5143">
        <v>1</v>
      </c>
      <c r="T5143">
        <v>3</v>
      </c>
      <c r="U5143" t="b">
        <v>1</v>
      </c>
      <c r="V5143" t="s">
        <v>1115</v>
      </c>
      <c r="W5143" t="s">
        <v>6777</v>
      </c>
      <c r="X5143" t="s">
        <v>14705</v>
      </c>
      <c r="Y5143">
        <v>49</v>
      </c>
      <c r="Z5143">
        <v>49</v>
      </c>
      <c r="AA5143">
        <v>5</v>
      </c>
      <c r="AB5143">
        <v>5</v>
      </c>
      <c r="AC5143">
        <v>50</v>
      </c>
    </row>
    <row r="5144" spans="1:29">
      <c r="A5144">
        <v>5678</v>
      </c>
      <c r="B5144" t="s">
        <v>806</v>
      </c>
      <c r="C5144" t="s">
        <v>6856</v>
      </c>
      <c r="J5144" t="s">
        <v>1457</v>
      </c>
      <c r="K5144">
        <v>0</v>
      </c>
      <c r="N5144" t="b">
        <v>1</v>
      </c>
      <c r="O5144" t="b">
        <v>0</v>
      </c>
      <c r="P5144" t="b">
        <v>0</v>
      </c>
      <c r="Q5144">
        <v>6</v>
      </c>
      <c r="R5144">
        <v>6</v>
      </c>
      <c r="S5144">
        <v>1</v>
      </c>
      <c r="T5144">
        <v>3</v>
      </c>
      <c r="U5144" t="b">
        <v>1</v>
      </c>
      <c r="V5144" t="s">
        <v>1115</v>
      </c>
      <c r="W5144" t="s">
        <v>6777</v>
      </c>
      <c r="X5144" t="s">
        <v>14499</v>
      </c>
      <c r="Y5144">
        <v>49</v>
      </c>
      <c r="Z5144">
        <v>49</v>
      </c>
      <c r="AA5144">
        <v>6</v>
      </c>
      <c r="AB5144">
        <v>6</v>
      </c>
      <c r="AC5144">
        <v>50</v>
      </c>
    </row>
    <row r="5145" spans="1:29">
      <c r="A5145">
        <v>5679</v>
      </c>
      <c r="B5145" t="s">
        <v>806</v>
      </c>
      <c r="C5145" t="s">
        <v>6857</v>
      </c>
      <c r="J5145" t="s">
        <v>1457</v>
      </c>
      <c r="K5145">
        <v>0</v>
      </c>
      <c r="N5145" t="b">
        <v>1</v>
      </c>
      <c r="O5145" t="b">
        <v>0</v>
      </c>
      <c r="P5145" t="b">
        <v>0</v>
      </c>
      <c r="Q5145">
        <v>6</v>
      </c>
      <c r="R5145">
        <v>6</v>
      </c>
      <c r="S5145">
        <v>1</v>
      </c>
      <c r="T5145">
        <v>3</v>
      </c>
      <c r="U5145" t="b">
        <v>1</v>
      </c>
      <c r="V5145" t="s">
        <v>1115</v>
      </c>
      <c r="W5145" t="s">
        <v>6777</v>
      </c>
      <c r="X5145" t="s">
        <v>14706</v>
      </c>
      <c r="Y5145">
        <v>50</v>
      </c>
      <c r="Z5145">
        <v>50</v>
      </c>
      <c r="AA5145">
        <v>5</v>
      </c>
      <c r="AB5145">
        <v>5</v>
      </c>
      <c r="AC5145">
        <v>50</v>
      </c>
    </row>
    <row r="5146" spans="1:29">
      <c r="A5146">
        <v>5680</v>
      </c>
      <c r="B5146" t="s">
        <v>806</v>
      </c>
      <c r="C5146" t="s">
        <v>6858</v>
      </c>
      <c r="J5146" t="s">
        <v>1457</v>
      </c>
      <c r="K5146">
        <v>0</v>
      </c>
      <c r="N5146" t="b">
        <v>1</v>
      </c>
      <c r="O5146" t="b">
        <v>0</v>
      </c>
      <c r="P5146" t="b">
        <v>0</v>
      </c>
      <c r="Q5146">
        <v>6</v>
      </c>
      <c r="R5146">
        <v>6</v>
      </c>
      <c r="S5146">
        <v>1</v>
      </c>
      <c r="T5146">
        <v>3</v>
      </c>
      <c r="U5146" t="b">
        <v>1</v>
      </c>
      <c r="V5146" t="s">
        <v>1115</v>
      </c>
      <c r="W5146" t="s">
        <v>6777</v>
      </c>
      <c r="X5146" t="s">
        <v>14502</v>
      </c>
      <c r="Y5146">
        <v>50</v>
      </c>
      <c r="Z5146">
        <v>50</v>
      </c>
      <c r="AA5146">
        <v>6</v>
      </c>
      <c r="AB5146">
        <v>6</v>
      </c>
      <c r="AC5146">
        <v>50</v>
      </c>
    </row>
    <row r="5147" spans="1:29">
      <c r="A5147">
        <v>5681</v>
      </c>
      <c r="B5147" t="s">
        <v>806</v>
      </c>
      <c r="C5147" t="s">
        <v>6859</v>
      </c>
      <c r="J5147" t="s">
        <v>1457</v>
      </c>
      <c r="K5147">
        <v>0</v>
      </c>
      <c r="N5147" t="b">
        <v>1</v>
      </c>
      <c r="O5147" t="b">
        <v>0</v>
      </c>
      <c r="P5147" t="b">
        <v>0</v>
      </c>
      <c r="Q5147">
        <v>6</v>
      </c>
      <c r="R5147">
        <v>6</v>
      </c>
      <c r="S5147">
        <v>1</v>
      </c>
      <c r="T5147">
        <v>3</v>
      </c>
      <c r="U5147" t="b">
        <v>1</v>
      </c>
      <c r="V5147" t="s">
        <v>1115</v>
      </c>
      <c r="W5147" t="s">
        <v>6777</v>
      </c>
      <c r="X5147" t="s">
        <v>14707</v>
      </c>
      <c r="Y5147">
        <v>51</v>
      </c>
      <c r="Z5147">
        <v>51</v>
      </c>
      <c r="AA5147">
        <v>5</v>
      </c>
      <c r="AB5147">
        <v>5</v>
      </c>
      <c r="AC5147">
        <v>50</v>
      </c>
    </row>
    <row r="5148" spans="1:29">
      <c r="A5148">
        <v>5682</v>
      </c>
      <c r="B5148" t="s">
        <v>806</v>
      </c>
      <c r="C5148" t="s">
        <v>6860</v>
      </c>
      <c r="J5148" t="s">
        <v>1457</v>
      </c>
      <c r="K5148">
        <v>0</v>
      </c>
      <c r="N5148" t="b">
        <v>1</v>
      </c>
      <c r="O5148" t="b">
        <v>0</v>
      </c>
      <c r="P5148" t="b">
        <v>0</v>
      </c>
      <c r="Q5148">
        <v>6</v>
      </c>
      <c r="R5148">
        <v>6</v>
      </c>
      <c r="S5148">
        <v>1</v>
      </c>
      <c r="T5148">
        <v>3</v>
      </c>
      <c r="U5148" t="b">
        <v>1</v>
      </c>
      <c r="V5148" t="s">
        <v>1115</v>
      </c>
      <c r="W5148" t="s">
        <v>6777</v>
      </c>
      <c r="X5148" t="s">
        <v>14505</v>
      </c>
      <c r="Y5148">
        <v>51</v>
      </c>
      <c r="Z5148">
        <v>51</v>
      </c>
      <c r="AA5148">
        <v>6</v>
      </c>
      <c r="AB5148">
        <v>6</v>
      </c>
      <c r="AC5148">
        <v>50</v>
      </c>
    </row>
    <row r="5149" spans="1:29">
      <c r="A5149">
        <v>5683</v>
      </c>
      <c r="B5149" t="s">
        <v>806</v>
      </c>
      <c r="C5149" t="s">
        <v>6861</v>
      </c>
      <c r="J5149" t="s">
        <v>1457</v>
      </c>
      <c r="K5149">
        <v>0</v>
      </c>
      <c r="N5149" t="b">
        <v>1</v>
      </c>
      <c r="O5149" t="b">
        <v>0</v>
      </c>
      <c r="P5149" t="b">
        <v>0</v>
      </c>
      <c r="Q5149">
        <v>6</v>
      </c>
      <c r="R5149">
        <v>6</v>
      </c>
      <c r="S5149">
        <v>1</v>
      </c>
      <c r="T5149">
        <v>3</v>
      </c>
      <c r="U5149" t="b">
        <v>1</v>
      </c>
      <c r="V5149" t="s">
        <v>1115</v>
      </c>
      <c r="W5149" t="s">
        <v>6777</v>
      </c>
      <c r="X5149" t="s">
        <v>14792</v>
      </c>
      <c r="Y5149">
        <v>52</v>
      </c>
      <c r="Z5149">
        <v>52</v>
      </c>
      <c r="AA5149">
        <v>5</v>
      </c>
      <c r="AB5149">
        <v>5</v>
      </c>
      <c r="AC5149">
        <v>50</v>
      </c>
    </row>
    <row r="5150" spans="1:29">
      <c r="A5150">
        <v>5684</v>
      </c>
      <c r="B5150" t="s">
        <v>806</v>
      </c>
      <c r="C5150" t="s">
        <v>6862</v>
      </c>
      <c r="J5150" t="s">
        <v>1457</v>
      </c>
      <c r="K5150">
        <v>0</v>
      </c>
      <c r="N5150" t="b">
        <v>1</v>
      </c>
      <c r="O5150" t="b">
        <v>0</v>
      </c>
      <c r="P5150" t="b">
        <v>0</v>
      </c>
      <c r="Q5150">
        <v>6</v>
      </c>
      <c r="R5150">
        <v>6</v>
      </c>
      <c r="S5150">
        <v>1</v>
      </c>
      <c r="T5150">
        <v>3</v>
      </c>
      <c r="U5150" t="b">
        <v>1</v>
      </c>
      <c r="V5150" t="s">
        <v>1115</v>
      </c>
      <c r="W5150" t="s">
        <v>6777</v>
      </c>
      <c r="X5150" t="s">
        <v>14508</v>
      </c>
      <c r="Y5150">
        <v>52</v>
      </c>
      <c r="Z5150">
        <v>52</v>
      </c>
      <c r="AA5150">
        <v>6</v>
      </c>
      <c r="AB5150">
        <v>6</v>
      </c>
      <c r="AC5150">
        <v>50</v>
      </c>
    </row>
    <row r="5151" spans="1:29">
      <c r="A5151">
        <v>5685</v>
      </c>
      <c r="B5151" t="s">
        <v>806</v>
      </c>
      <c r="C5151" t="s">
        <v>6863</v>
      </c>
      <c r="J5151" t="s">
        <v>1457</v>
      </c>
      <c r="K5151">
        <v>0</v>
      </c>
      <c r="N5151" t="b">
        <v>1</v>
      </c>
      <c r="O5151" t="b">
        <v>0</v>
      </c>
      <c r="P5151" t="b">
        <v>0</v>
      </c>
      <c r="Q5151">
        <v>6</v>
      </c>
      <c r="R5151">
        <v>6</v>
      </c>
      <c r="S5151">
        <v>1</v>
      </c>
      <c r="T5151">
        <v>3</v>
      </c>
      <c r="U5151" t="b">
        <v>1</v>
      </c>
      <c r="V5151" t="s">
        <v>1115</v>
      </c>
      <c r="W5151" t="s">
        <v>6777</v>
      </c>
      <c r="X5151" t="s">
        <v>14803</v>
      </c>
      <c r="Y5151">
        <v>53</v>
      </c>
      <c r="Z5151">
        <v>53</v>
      </c>
      <c r="AA5151">
        <v>5</v>
      </c>
      <c r="AB5151">
        <v>5</v>
      </c>
      <c r="AC5151">
        <v>50</v>
      </c>
    </row>
    <row r="5152" spans="1:29">
      <c r="A5152">
        <v>5686</v>
      </c>
      <c r="B5152" t="s">
        <v>806</v>
      </c>
      <c r="C5152" t="s">
        <v>6864</v>
      </c>
      <c r="J5152" t="s">
        <v>1457</v>
      </c>
      <c r="K5152">
        <v>0</v>
      </c>
      <c r="N5152" t="b">
        <v>1</v>
      </c>
      <c r="O5152" t="b">
        <v>0</v>
      </c>
      <c r="P5152" t="b">
        <v>0</v>
      </c>
      <c r="Q5152">
        <v>6</v>
      </c>
      <c r="R5152">
        <v>6</v>
      </c>
      <c r="S5152">
        <v>1</v>
      </c>
      <c r="T5152">
        <v>3</v>
      </c>
      <c r="U5152" t="b">
        <v>1</v>
      </c>
      <c r="V5152" t="s">
        <v>1115</v>
      </c>
      <c r="W5152" t="s">
        <v>6777</v>
      </c>
      <c r="X5152" t="s">
        <v>14511</v>
      </c>
      <c r="Y5152">
        <v>53</v>
      </c>
      <c r="Z5152">
        <v>53</v>
      </c>
      <c r="AA5152">
        <v>6</v>
      </c>
      <c r="AB5152">
        <v>6</v>
      </c>
      <c r="AC5152">
        <v>50</v>
      </c>
    </row>
    <row r="5153" spans="1:29">
      <c r="A5153">
        <v>5687</v>
      </c>
      <c r="B5153" t="s">
        <v>806</v>
      </c>
      <c r="C5153" t="s">
        <v>6865</v>
      </c>
      <c r="J5153" t="s">
        <v>1457</v>
      </c>
      <c r="K5153">
        <v>0</v>
      </c>
      <c r="N5153" t="b">
        <v>1</v>
      </c>
      <c r="O5153" t="b">
        <v>0</v>
      </c>
      <c r="P5153" t="b">
        <v>0</v>
      </c>
      <c r="Q5153">
        <v>6</v>
      </c>
      <c r="R5153">
        <v>6</v>
      </c>
      <c r="S5153">
        <v>1</v>
      </c>
      <c r="T5153">
        <v>3</v>
      </c>
      <c r="U5153" t="b">
        <v>1</v>
      </c>
      <c r="V5153" t="s">
        <v>1115</v>
      </c>
      <c r="W5153" t="s">
        <v>6777</v>
      </c>
      <c r="X5153" t="s">
        <v>14807</v>
      </c>
      <c r="Y5153">
        <v>54</v>
      </c>
      <c r="Z5153">
        <v>54</v>
      </c>
      <c r="AA5153">
        <v>5</v>
      </c>
      <c r="AB5153">
        <v>5</v>
      </c>
      <c r="AC5153">
        <v>50</v>
      </c>
    </row>
    <row r="5154" spans="1:29">
      <c r="A5154">
        <v>5688</v>
      </c>
      <c r="B5154" t="s">
        <v>806</v>
      </c>
      <c r="C5154" t="s">
        <v>6866</v>
      </c>
      <c r="J5154" t="s">
        <v>1457</v>
      </c>
      <c r="K5154">
        <v>0</v>
      </c>
      <c r="N5154" t="b">
        <v>1</v>
      </c>
      <c r="O5154" t="b">
        <v>0</v>
      </c>
      <c r="P5154" t="b">
        <v>0</v>
      </c>
      <c r="Q5154">
        <v>6</v>
      </c>
      <c r="R5154">
        <v>6</v>
      </c>
      <c r="S5154">
        <v>1</v>
      </c>
      <c r="T5154">
        <v>3</v>
      </c>
      <c r="U5154" t="b">
        <v>1</v>
      </c>
      <c r="V5154" t="s">
        <v>1115</v>
      </c>
      <c r="W5154" t="s">
        <v>6777</v>
      </c>
      <c r="X5154" t="s">
        <v>14514</v>
      </c>
      <c r="Y5154">
        <v>54</v>
      </c>
      <c r="Z5154">
        <v>54</v>
      </c>
      <c r="AA5154">
        <v>6</v>
      </c>
      <c r="AB5154">
        <v>6</v>
      </c>
      <c r="AC5154">
        <v>50</v>
      </c>
    </row>
    <row r="5155" spans="1:29">
      <c r="A5155">
        <v>5689</v>
      </c>
      <c r="B5155" t="s">
        <v>806</v>
      </c>
      <c r="C5155" t="s">
        <v>6867</v>
      </c>
      <c r="J5155" t="s">
        <v>1457</v>
      </c>
      <c r="K5155">
        <v>0</v>
      </c>
      <c r="N5155" t="b">
        <v>0</v>
      </c>
      <c r="O5155" t="b">
        <v>1</v>
      </c>
      <c r="P5155" t="b">
        <v>0</v>
      </c>
      <c r="Q5155">
        <v>6</v>
      </c>
      <c r="R5155">
        <v>1</v>
      </c>
      <c r="S5155">
        <v>1</v>
      </c>
      <c r="T5155">
        <v>3</v>
      </c>
      <c r="U5155" t="b">
        <v>1</v>
      </c>
      <c r="V5155" t="s">
        <v>1115</v>
      </c>
      <c r="W5155" t="s">
        <v>6777</v>
      </c>
      <c r="X5155" t="s">
        <v>15623</v>
      </c>
      <c r="Y5155">
        <v>55</v>
      </c>
      <c r="Z5155">
        <v>55</v>
      </c>
      <c r="AA5155">
        <v>5</v>
      </c>
      <c r="AB5155">
        <v>5</v>
      </c>
      <c r="AC5155">
        <v>50</v>
      </c>
    </row>
    <row r="5156" spans="1:29">
      <c r="A5156">
        <v>5690</v>
      </c>
      <c r="B5156" t="s">
        <v>806</v>
      </c>
      <c r="C5156" t="s">
        <v>6868</v>
      </c>
      <c r="J5156" t="s">
        <v>1457</v>
      </c>
      <c r="K5156">
        <v>0</v>
      </c>
      <c r="N5156" t="b">
        <v>0</v>
      </c>
      <c r="O5156" t="b">
        <v>1</v>
      </c>
      <c r="P5156" t="b">
        <v>0</v>
      </c>
      <c r="Q5156">
        <v>6</v>
      </c>
      <c r="R5156">
        <v>1</v>
      </c>
      <c r="S5156">
        <v>1</v>
      </c>
      <c r="T5156">
        <v>3</v>
      </c>
      <c r="U5156" t="b">
        <v>1</v>
      </c>
      <c r="V5156" t="s">
        <v>1115</v>
      </c>
      <c r="W5156" t="s">
        <v>6777</v>
      </c>
      <c r="X5156" t="s">
        <v>14517</v>
      </c>
      <c r="Y5156">
        <v>55</v>
      </c>
      <c r="Z5156">
        <v>55</v>
      </c>
      <c r="AA5156">
        <v>6</v>
      </c>
      <c r="AB5156">
        <v>6</v>
      </c>
      <c r="AC5156">
        <v>50</v>
      </c>
    </row>
    <row r="5157" spans="1:29">
      <c r="A5157">
        <v>5691</v>
      </c>
      <c r="B5157" t="s">
        <v>1516</v>
      </c>
      <c r="C5157" t="s">
        <v>6869</v>
      </c>
      <c r="D5157" t="s">
        <v>6870</v>
      </c>
      <c r="E5157" t="s">
        <v>1116</v>
      </c>
      <c r="U5157" t="b">
        <v>1</v>
      </c>
      <c r="V5157" t="s">
        <v>1116</v>
      </c>
      <c r="W5157" t="s">
        <v>6871</v>
      </c>
      <c r="X5157" t="s">
        <v>15739</v>
      </c>
      <c r="Y5157">
        <v>12</v>
      </c>
      <c r="Z5157">
        <v>65</v>
      </c>
      <c r="AA5157">
        <v>2</v>
      </c>
      <c r="AB5157">
        <v>9</v>
      </c>
      <c r="AC5157">
        <v>53</v>
      </c>
    </row>
    <row r="5158" spans="1:29">
      <c r="A5158">
        <v>5692</v>
      </c>
      <c r="B5158" t="s">
        <v>828</v>
      </c>
      <c r="C5158" t="s">
        <v>6872</v>
      </c>
      <c r="U5158" t="b">
        <v>1</v>
      </c>
      <c r="V5158" t="s">
        <v>1116</v>
      </c>
      <c r="W5158" t="s">
        <v>6871</v>
      </c>
      <c r="X5158" t="s">
        <v>15740</v>
      </c>
      <c r="Y5158">
        <v>12</v>
      </c>
      <c r="Z5158">
        <v>65</v>
      </c>
      <c r="AA5158">
        <v>2</v>
      </c>
      <c r="AB5158">
        <v>8</v>
      </c>
      <c r="AC5158">
        <v>53</v>
      </c>
    </row>
    <row r="5159" spans="1:29">
      <c r="A5159">
        <v>5693</v>
      </c>
      <c r="B5159" t="s">
        <v>1521</v>
      </c>
      <c r="C5159" t="s">
        <v>6873</v>
      </c>
      <c r="U5159" t="b">
        <v>1</v>
      </c>
      <c r="V5159" t="s">
        <v>1116</v>
      </c>
      <c r="W5159" t="s">
        <v>6871</v>
      </c>
      <c r="X5159" t="s">
        <v>15741</v>
      </c>
      <c r="Y5159">
        <v>13</v>
      </c>
      <c r="Z5159">
        <v>65</v>
      </c>
      <c r="AA5159">
        <v>2</v>
      </c>
      <c r="AB5159">
        <v>9</v>
      </c>
      <c r="AC5159">
        <v>53</v>
      </c>
    </row>
    <row r="5160" spans="1:29">
      <c r="A5160">
        <v>5694</v>
      </c>
      <c r="B5160" t="s">
        <v>806</v>
      </c>
      <c r="C5160" t="s">
        <v>6874</v>
      </c>
      <c r="J5160" t="s">
        <v>1449</v>
      </c>
      <c r="K5160">
        <v>0</v>
      </c>
      <c r="N5160" t="b">
        <v>1</v>
      </c>
      <c r="O5160" t="b">
        <v>0</v>
      </c>
      <c r="P5160" t="b">
        <v>0</v>
      </c>
      <c r="Q5160">
        <v>8</v>
      </c>
      <c r="R5160">
        <v>1</v>
      </c>
      <c r="S5160">
        <v>1</v>
      </c>
      <c r="T5160">
        <v>3</v>
      </c>
      <c r="U5160" t="b">
        <v>1</v>
      </c>
      <c r="V5160" t="s">
        <v>1116</v>
      </c>
      <c r="W5160" t="s">
        <v>6871</v>
      </c>
      <c r="X5160" t="s">
        <v>14655</v>
      </c>
      <c r="Y5160">
        <v>15</v>
      </c>
      <c r="Z5160">
        <v>15</v>
      </c>
      <c r="AA5160">
        <v>2</v>
      </c>
      <c r="AB5160">
        <v>2</v>
      </c>
      <c r="AC5160">
        <v>53</v>
      </c>
    </row>
    <row r="5161" spans="1:29">
      <c r="A5161">
        <v>5695</v>
      </c>
      <c r="B5161" t="s">
        <v>806</v>
      </c>
      <c r="C5161" t="s">
        <v>6875</v>
      </c>
      <c r="J5161" t="s">
        <v>1449</v>
      </c>
      <c r="K5161">
        <v>0</v>
      </c>
      <c r="N5161" t="b">
        <v>1</v>
      </c>
      <c r="O5161" t="b">
        <v>0</v>
      </c>
      <c r="P5161" t="b">
        <v>0</v>
      </c>
      <c r="Q5161">
        <v>8</v>
      </c>
      <c r="R5161">
        <v>1</v>
      </c>
      <c r="S5161">
        <v>1</v>
      </c>
      <c r="T5161">
        <v>3</v>
      </c>
      <c r="U5161" t="b">
        <v>1</v>
      </c>
      <c r="V5161" t="s">
        <v>1116</v>
      </c>
      <c r="W5161" t="s">
        <v>6871</v>
      </c>
      <c r="X5161" t="s">
        <v>14656</v>
      </c>
      <c r="Y5161">
        <v>16</v>
      </c>
      <c r="Z5161">
        <v>16</v>
      </c>
      <c r="AA5161">
        <v>2</v>
      </c>
      <c r="AB5161">
        <v>2</v>
      </c>
      <c r="AC5161">
        <v>53</v>
      </c>
    </row>
    <row r="5162" spans="1:29">
      <c r="A5162">
        <v>5696</v>
      </c>
      <c r="B5162" t="s">
        <v>806</v>
      </c>
      <c r="C5162" t="s">
        <v>6876</v>
      </c>
      <c r="J5162" t="s">
        <v>1449</v>
      </c>
      <c r="K5162">
        <v>0</v>
      </c>
      <c r="N5162" t="b">
        <v>1</v>
      </c>
      <c r="O5162" t="b">
        <v>0</v>
      </c>
      <c r="P5162" t="b">
        <v>0</v>
      </c>
      <c r="Q5162">
        <v>8</v>
      </c>
      <c r="R5162">
        <v>1</v>
      </c>
      <c r="S5162">
        <v>1</v>
      </c>
      <c r="T5162">
        <v>3</v>
      </c>
      <c r="U5162" t="b">
        <v>1</v>
      </c>
      <c r="V5162" t="s">
        <v>1116</v>
      </c>
      <c r="W5162" t="s">
        <v>6871</v>
      </c>
      <c r="X5162" t="s">
        <v>14657</v>
      </c>
      <c r="Y5162">
        <v>17</v>
      </c>
      <c r="Z5162">
        <v>17</v>
      </c>
      <c r="AA5162">
        <v>2</v>
      </c>
      <c r="AB5162">
        <v>2</v>
      </c>
      <c r="AC5162">
        <v>53</v>
      </c>
    </row>
    <row r="5163" spans="1:29">
      <c r="A5163">
        <v>5697</v>
      </c>
      <c r="B5163" t="s">
        <v>806</v>
      </c>
      <c r="C5163" t="s">
        <v>6877</v>
      </c>
      <c r="J5163" t="s">
        <v>1449</v>
      </c>
      <c r="K5163">
        <v>0</v>
      </c>
      <c r="N5163" t="b">
        <v>1</v>
      </c>
      <c r="O5163" t="b">
        <v>0</v>
      </c>
      <c r="P5163" t="b">
        <v>0</v>
      </c>
      <c r="Q5163">
        <v>8</v>
      </c>
      <c r="R5163">
        <v>1</v>
      </c>
      <c r="S5163">
        <v>1</v>
      </c>
      <c r="T5163">
        <v>3</v>
      </c>
      <c r="U5163" t="b">
        <v>1</v>
      </c>
      <c r="V5163" t="s">
        <v>1116</v>
      </c>
      <c r="W5163" t="s">
        <v>6871</v>
      </c>
      <c r="X5163" t="s">
        <v>14658</v>
      </c>
      <c r="Y5163">
        <v>18</v>
      </c>
      <c r="Z5163">
        <v>18</v>
      </c>
      <c r="AA5163">
        <v>2</v>
      </c>
      <c r="AB5163">
        <v>2</v>
      </c>
      <c r="AC5163">
        <v>53</v>
      </c>
    </row>
    <row r="5164" spans="1:29">
      <c r="A5164">
        <v>5698</v>
      </c>
      <c r="B5164" t="s">
        <v>806</v>
      </c>
      <c r="C5164" t="s">
        <v>6878</v>
      </c>
      <c r="J5164" t="s">
        <v>1449</v>
      </c>
      <c r="K5164">
        <v>0</v>
      </c>
      <c r="N5164" t="b">
        <v>1</v>
      </c>
      <c r="O5164" t="b">
        <v>0</v>
      </c>
      <c r="P5164" t="b">
        <v>0</v>
      </c>
      <c r="Q5164">
        <v>8</v>
      </c>
      <c r="R5164">
        <v>1</v>
      </c>
      <c r="S5164">
        <v>1</v>
      </c>
      <c r="T5164">
        <v>3</v>
      </c>
      <c r="U5164" t="b">
        <v>1</v>
      </c>
      <c r="V5164" t="s">
        <v>1116</v>
      </c>
      <c r="W5164" t="s">
        <v>6871</v>
      </c>
      <c r="X5164" t="s">
        <v>14659</v>
      </c>
      <c r="Y5164">
        <v>19</v>
      </c>
      <c r="Z5164">
        <v>19</v>
      </c>
      <c r="AA5164">
        <v>2</v>
      </c>
      <c r="AB5164">
        <v>2</v>
      </c>
      <c r="AC5164">
        <v>53</v>
      </c>
    </row>
    <row r="5165" spans="1:29">
      <c r="A5165">
        <v>5699</v>
      </c>
      <c r="B5165" t="s">
        <v>806</v>
      </c>
      <c r="C5165" t="s">
        <v>6879</v>
      </c>
      <c r="J5165" t="s">
        <v>1449</v>
      </c>
      <c r="K5165">
        <v>0</v>
      </c>
      <c r="N5165" t="b">
        <v>1</v>
      </c>
      <c r="O5165" t="b">
        <v>0</v>
      </c>
      <c r="P5165" t="b">
        <v>0</v>
      </c>
      <c r="Q5165">
        <v>8</v>
      </c>
      <c r="R5165">
        <v>1</v>
      </c>
      <c r="S5165">
        <v>1</v>
      </c>
      <c r="T5165">
        <v>3</v>
      </c>
      <c r="U5165" t="b">
        <v>1</v>
      </c>
      <c r="V5165" t="s">
        <v>1116</v>
      </c>
      <c r="W5165" t="s">
        <v>6871</v>
      </c>
      <c r="X5165" t="s">
        <v>14660</v>
      </c>
      <c r="Y5165">
        <v>20</v>
      </c>
      <c r="Z5165">
        <v>20</v>
      </c>
      <c r="AA5165">
        <v>2</v>
      </c>
      <c r="AB5165">
        <v>2</v>
      </c>
      <c r="AC5165">
        <v>53</v>
      </c>
    </row>
    <row r="5166" spans="1:29">
      <c r="A5166">
        <v>5700</v>
      </c>
      <c r="B5166" t="s">
        <v>806</v>
      </c>
      <c r="C5166" t="s">
        <v>6880</v>
      </c>
      <c r="J5166" t="s">
        <v>1449</v>
      </c>
      <c r="K5166">
        <v>0</v>
      </c>
      <c r="N5166" t="b">
        <v>1</v>
      </c>
      <c r="O5166" t="b">
        <v>0</v>
      </c>
      <c r="P5166" t="b">
        <v>0</v>
      </c>
      <c r="Q5166">
        <v>8</v>
      </c>
      <c r="R5166">
        <v>1</v>
      </c>
      <c r="S5166">
        <v>1</v>
      </c>
      <c r="T5166">
        <v>3</v>
      </c>
      <c r="U5166" t="b">
        <v>1</v>
      </c>
      <c r="V5166" t="s">
        <v>1116</v>
      </c>
      <c r="W5166" t="s">
        <v>6871</v>
      </c>
      <c r="X5166" t="s">
        <v>14661</v>
      </c>
      <c r="Y5166">
        <v>21</v>
      </c>
      <c r="Z5166">
        <v>21</v>
      </c>
      <c r="AA5166">
        <v>2</v>
      </c>
      <c r="AB5166">
        <v>2</v>
      </c>
      <c r="AC5166">
        <v>53</v>
      </c>
    </row>
    <row r="5167" spans="1:29">
      <c r="A5167">
        <v>5701</v>
      </c>
      <c r="B5167" t="s">
        <v>806</v>
      </c>
      <c r="C5167" t="s">
        <v>6881</v>
      </c>
      <c r="J5167" t="s">
        <v>1449</v>
      </c>
      <c r="K5167">
        <v>0</v>
      </c>
      <c r="N5167" t="b">
        <v>1</v>
      </c>
      <c r="O5167" t="b">
        <v>0</v>
      </c>
      <c r="P5167" t="b">
        <v>0</v>
      </c>
      <c r="Q5167">
        <v>8</v>
      </c>
      <c r="R5167">
        <v>1</v>
      </c>
      <c r="S5167">
        <v>1</v>
      </c>
      <c r="T5167">
        <v>3</v>
      </c>
      <c r="U5167" t="b">
        <v>1</v>
      </c>
      <c r="V5167" t="s">
        <v>1116</v>
      </c>
      <c r="W5167" t="s">
        <v>6871</v>
      </c>
      <c r="X5167" t="s">
        <v>14662</v>
      </c>
      <c r="Y5167">
        <v>22</v>
      </c>
      <c r="Z5167">
        <v>22</v>
      </c>
      <c r="AA5167">
        <v>2</v>
      </c>
      <c r="AB5167">
        <v>2</v>
      </c>
      <c r="AC5167">
        <v>53</v>
      </c>
    </row>
    <row r="5168" spans="1:29">
      <c r="A5168">
        <v>5702</v>
      </c>
      <c r="B5168" t="s">
        <v>806</v>
      </c>
      <c r="C5168" t="s">
        <v>6882</v>
      </c>
      <c r="J5168" t="s">
        <v>1449</v>
      </c>
      <c r="K5168">
        <v>0</v>
      </c>
      <c r="N5168" t="b">
        <v>1</v>
      </c>
      <c r="O5168" t="b">
        <v>0</v>
      </c>
      <c r="P5168" t="b">
        <v>0</v>
      </c>
      <c r="Q5168">
        <v>8</v>
      </c>
      <c r="R5168">
        <v>1</v>
      </c>
      <c r="S5168">
        <v>1</v>
      </c>
      <c r="T5168">
        <v>3</v>
      </c>
      <c r="U5168" t="b">
        <v>1</v>
      </c>
      <c r="V5168" t="s">
        <v>1116</v>
      </c>
      <c r="W5168" t="s">
        <v>6871</v>
      </c>
      <c r="X5168" t="s">
        <v>14663</v>
      </c>
      <c r="Y5168">
        <v>23</v>
      </c>
      <c r="Z5168">
        <v>23</v>
      </c>
      <c r="AA5168">
        <v>2</v>
      </c>
      <c r="AB5168">
        <v>2</v>
      </c>
      <c r="AC5168">
        <v>53</v>
      </c>
    </row>
    <row r="5169" spans="1:29">
      <c r="A5169">
        <v>5703</v>
      </c>
      <c r="B5169" t="s">
        <v>806</v>
      </c>
      <c r="C5169" t="s">
        <v>6883</v>
      </c>
      <c r="J5169" t="s">
        <v>1449</v>
      </c>
      <c r="K5169">
        <v>0</v>
      </c>
      <c r="N5169" t="b">
        <v>1</v>
      </c>
      <c r="O5169" t="b">
        <v>0</v>
      </c>
      <c r="P5169" t="b">
        <v>0</v>
      </c>
      <c r="Q5169">
        <v>8</v>
      </c>
      <c r="R5169">
        <v>1</v>
      </c>
      <c r="S5169">
        <v>1</v>
      </c>
      <c r="T5169">
        <v>3</v>
      </c>
      <c r="U5169" t="b">
        <v>1</v>
      </c>
      <c r="V5169" t="s">
        <v>1116</v>
      </c>
      <c r="W5169" t="s">
        <v>6871</v>
      </c>
      <c r="X5169" t="s">
        <v>14664</v>
      </c>
      <c r="Y5169">
        <v>24</v>
      </c>
      <c r="Z5169">
        <v>24</v>
      </c>
      <c r="AA5169">
        <v>2</v>
      </c>
      <c r="AB5169">
        <v>2</v>
      </c>
      <c r="AC5169">
        <v>53</v>
      </c>
    </row>
    <row r="5170" spans="1:29">
      <c r="A5170">
        <v>5704</v>
      </c>
      <c r="B5170" t="s">
        <v>806</v>
      </c>
      <c r="C5170" t="s">
        <v>6884</v>
      </c>
      <c r="J5170" t="s">
        <v>1449</v>
      </c>
      <c r="K5170">
        <v>0</v>
      </c>
      <c r="N5170" t="b">
        <v>1</v>
      </c>
      <c r="O5170" t="b">
        <v>0</v>
      </c>
      <c r="P5170" t="b">
        <v>0</v>
      </c>
      <c r="Q5170">
        <v>8</v>
      </c>
      <c r="R5170">
        <v>1</v>
      </c>
      <c r="S5170">
        <v>1</v>
      </c>
      <c r="T5170">
        <v>3</v>
      </c>
      <c r="U5170" t="b">
        <v>1</v>
      </c>
      <c r="V5170" t="s">
        <v>1116</v>
      </c>
      <c r="W5170" t="s">
        <v>6871</v>
      </c>
      <c r="X5170" t="s">
        <v>14665</v>
      </c>
      <c r="Y5170">
        <v>25</v>
      </c>
      <c r="Z5170">
        <v>25</v>
      </c>
      <c r="AA5170">
        <v>2</v>
      </c>
      <c r="AB5170">
        <v>2</v>
      </c>
      <c r="AC5170">
        <v>53</v>
      </c>
    </row>
    <row r="5171" spans="1:29">
      <c r="A5171">
        <v>5705</v>
      </c>
      <c r="B5171" t="s">
        <v>806</v>
      </c>
      <c r="C5171" t="s">
        <v>6885</v>
      </c>
      <c r="J5171" t="s">
        <v>1449</v>
      </c>
      <c r="K5171">
        <v>0</v>
      </c>
      <c r="N5171" t="b">
        <v>1</v>
      </c>
      <c r="O5171" t="b">
        <v>0</v>
      </c>
      <c r="P5171" t="b">
        <v>0</v>
      </c>
      <c r="Q5171">
        <v>8</v>
      </c>
      <c r="R5171">
        <v>1</v>
      </c>
      <c r="S5171">
        <v>1</v>
      </c>
      <c r="T5171">
        <v>3</v>
      </c>
      <c r="U5171" t="b">
        <v>1</v>
      </c>
      <c r="V5171" t="s">
        <v>1116</v>
      </c>
      <c r="W5171" t="s">
        <v>6871</v>
      </c>
      <c r="X5171" t="s">
        <v>14666</v>
      </c>
      <c r="Y5171">
        <v>26</v>
      </c>
      <c r="Z5171">
        <v>26</v>
      </c>
      <c r="AA5171">
        <v>2</v>
      </c>
      <c r="AB5171">
        <v>2</v>
      </c>
      <c r="AC5171">
        <v>53</v>
      </c>
    </row>
    <row r="5172" spans="1:29">
      <c r="A5172">
        <v>5706</v>
      </c>
      <c r="B5172" t="s">
        <v>806</v>
      </c>
      <c r="C5172" t="s">
        <v>6886</v>
      </c>
      <c r="J5172" t="s">
        <v>1449</v>
      </c>
      <c r="K5172">
        <v>0</v>
      </c>
      <c r="N5172" t="b">
        <v>1</v>
      </c>
      <c r="O5172" t="b">
        <v>0</v>
      </c>
      <c r="P5172" t="b">
        <v>0</v>
      </c>
      <c r="Q5172">
        <v>8</v>
      </c>
      <c r="R5172">
        <v>1</v>
      </c>
      <c r="S5172">
        <v>1</v>
      </c>
      <c r="T5172">
        <v>3</v>
      </c>
      <c r="U5172" t="b">
        <v>1</v>
      </c>
      <c r="V5172" t="s">
        <v>1116</v>
      </c>
      <c r="W5172" t="s">
        <v>6871</v>
      </c>
      <c r="X5172" t="s">
        <v>15328</v>
      </c>
      <c r="Y5172">
        <v>27</v>
      </c>
      <c r="Z5172">
        <v>27</v>
      </c>
      <c r="AA5172">
        <v>2</v>
      </c>
      <c r="AB5172">
        <v>2</v>
      </c>
      <c r="AC5172">
        <v>53</v>
      </c>
    </row>
    <row r="5173" spans="1:29">
      <c r="A5173">
        <v>5707</v>
      </c>
      <c r="B5173" t="s">
        <v>806</v>
      </c>
      <c r="C5173" t="s">
        <v>6887</v>
      </c>
      <c r="J5173" t="s">
        <v>1449</v>
      </c>
      <c r="K5173">
        <v>0</v>
      </c>
      <c r="N5173" t="b">
        <v>1</v>
      </c>
      <c r="O5173" t="b">
        <v>0</v>
      </c>
      <c r="P5173" t="b">
        <v>0</v>
      </c>
      <c r="Q5173">
        <v>8</v>
      </c>
      <c r="R5173">
        <v>1</v>
      </c>
      <c r="S5173">
        <v>1</v>
      </c>
      <c r="T5173">
        <v>3</v>
      </c>
      <c r="U5173" t="b">
        <v>1</v>
      </c>
      <c r="V5173" t="s">
        <v>1116</v>
      </c>
      <c r="W5173" t="s">
        <v>6871</v>
      </c>
      <c r="X5173" t="s">
        <v>15330</v>
      </c>
      <c r="Y5173">
        <v>28</v>
      </c>
      <c r="Z5173">
        <v>28</v>
      </c>
      <c r="AA5173">
        <v>2</v>
      </c>
      <c r="AB5173">
        <v>2</v>
      </c>
      <c r="AC5173">
        <v>53</v>
      </c>
    </row>
    <row r="5174" spans="1:29">
      <c r="A5174">
        <v>5708</v>
      </c>
      <c r="B5174" t="s">
        <v>806</v>
      </c>
      <c r="C5174" t="s">
        <v>6888</v>
      </c>
      <c r="J5174" t="s">
        <v>1449</v>
      </c>
      <c r="K5174">
        <v>0</v>
      </c>
      <c r="N5174" t="b">
        <v>1</v>
      </c>
      <c r="O5174" t="b">
        <v>0</v>
      </c>
      <c r="P5174" t="b">
        <v>0</v>
      </c>
      <c r="Q5174">
        <v>8</v>
      </c>
      <c r="R5174">
        <v>1</v>
      </c>
      <c r="S5174">
        <v>1</v>
      </c>
      <c r="T5174">
        <v>3</v>
      </c>
      <c r="U5174" t="b">
        <v>1</v>
      </c>
      <c r="V5174" t="s">
        <v>1116</v>
      </c>
      <c r="W5174" t="s">
        <v>6871</v>
      </c>
      <c r="X5174" t="s">
        <v>15331</v>
      </c>
      <c r="Y5174">
        <v>29</v>
      </c>
      <c r="Z5174">
        <v>29</v>
      </c>
      <c r="AA5174">
        <v>2</v>
      </c>
      <c r="AB5174">
        <v>2</v>
      </c>
      <c r="AC5174">
        <v>53</v>
      </c>
    </row>
    <row r="5175" spans="1:29">
      <c r="A5175">
        <v>5709</v>
      </c>
      <c r="B5175" t="s">
        <v>806</v>
      </c>
      <c r="C5175" t="s">
        <v>6889</v>
      </c>
      <c r="J5175" t="s">
        <v>1449</v>
      </c>
      <c r="K5175">
        <v>0</v>
      </c>
      <c r="N5175" t="b">
        <v>1</v>
      </c>
      <c r="O5175" t="b">
        <v>0</v>
      </c>
      <c r="P5175" t="b">
        <v>0</v>
      </c>
      <c r="Q5175">
        <v>8</v>
      </c>
      <c r="R5175">
        <v>1</v>
      </c>
      <c r="S5175">
        <v>1</v>
      </c>
      <c r="T5175">
        <v>3</v>
      </c>
      <c r="U5175" t="b">
        <v>1</v>
      </c>
      <c r="V5175" t="s">
        <v>1116</v>
      </c>
      <c r="W5175" t="s">
        <v>6871</v>
      </c>
      <c r="X5175" t="s">
        <v>15368</v>
      </c>
      <c r="Y5175">
        <v>30</v>
      </c>
      <c r="Z5175">
        <v>30</v>
      </c>
      <c r="AA5175">
        <v>2</v>
      </c>
      <c r="AB5175">
        <v>2</v>
      </c>
      <c r="AC5175">
        <v>53</v>
      </c>
    </row>
    <row r="5176" spans="1:29">
      <c r="A5176">
        <v>5710</v>
      </c>
      <c r="B5176" t="s">
        <v>806</v>
      </c>
      <c r="C5176" t="s">
        <v>6890</v>
      </c>
      <c r="J5176" t="s">
        <v>1449</v>
      </c>
      <c r="K5176">
        <v>0</v>
      </c>
      <c r="N5176" t="b">
        <v>1</v>
      </c>
      <c r="O5176" t="b">
        <v>0</v>
      </c>
      <c r="P5176" t="b">
        <v>0</v>
      </c>
      <c r="Q5176">
        <v>8</v>
      </c>
      <c r="R5176">
        <v>1</v>
      </c>
      <c r="S5176">
        <v>1</v>
      </c>
      <c r="T5176">
        <v>3</v>
      </c>
      <c r="U5176" t="b">
        <v>1</v>
      </c>
      <c r="V5176" t="s">
        <v>1116</v>
      </c>
      <c r="W5176" t="s">
        <v>6871</v>
      </c>
      <c r="X5176" t="s">
        <v>15369</v>
      </c>
      <c r="Y5176">
        <v>31</v>
      </c>
      <c r="Z5176">
        <v>31</v>
      </c>
      <c r="AA5176">
        <v>2</v>
      </c>
      <c r="AB5176">
        <v>2</v>
      </c>
      <c r="AC5176">
        <v>53</v>
      </c>
    </row>
    <row r="5177" spans="1:29">
      <c r="A5177">
        <v>5711</v>
      </c>
      <c r="B5177" t="s">
        <v>806</v>
      </c>
      <c r="C5177" t="s">
        <v>6891</v>
      </c>
      <c r="J5177" t="s">
        <v>1449</v>
      </c>
      <c r="K5177">
        <v>0</v>
      </c>
      <c r="N5177" t="b">
        <v>1</v>
      </c>
      <c r="O5177" t="b">
        <v>0</v>
      </c>
      <c r="P5177" t="b">
        <v>0</v>
      </c>
      <c r="Q5177">
        <v>8</v>
      </c>
      <c r="R5177">
        <v>1</v>
      </c>
      <c r="S5177">
        <v>1</v>
      </c>
      <c r="T5177">
        <v>3</v>
      </c>
      <c r="U5177" t="b">
        <v>1</v>
      </c>
      <c r="V5177" t="s">
        <v>1116</v>
      </c>
      <c r="W5177" t="s">
        <v>6871</v>
      </c>
      <c r="X5177" t="s">
        <v>15370</v>
      </c>
      <c r="Y5177">
        <v>32</v>
      </c>
      <c r="Z5177">
        <v>32</v>
      </c>
      <c r="AA5177">
        <v>2</v>
      </c>
      <c r="AB5177">
        <v>2</v>
      </c>
      <c r="AC5177">
        <v>53</v>
      </c>
    </row>
    <row r="5178" spans="1:29">
      <c r="A5178">
        <v>5712</v>
      </c>
      <c r="B5178" t="s">
        <v>806</v>
      </c>
      <c r="C5178" t="s">
        <v>6892</v>
      </c>
      <c r="J5178" t="s">
        <v>1449</v>
      </c>
      <c r="K5178">
        <v>0</v>
      </c>
      <c r="N5178" t="b">
        <v>1</v>
      </c>
      <c r="O5178" t="b">
        <v>0</v>
      </c>
      <c r="P5178" t="b">
        <v>0</v>
      </c>
      <c r="Q5178">
        <v>8</v>
      </c>
      <c r="R5178">
        <v>1</v>
      </c>
      <c r="S5178">
        <v>1</v>
      </c>
      <c r="T5178">
        <v>3</v>
      </c>
      <c r="U5178" t="b">
        <v>1</v>
      </c>
      <c r="V5178" t="s">
        <v>1116</v>
      </c>
      <c r="W5178" t="s">
        <v>6871</v>
      </c>
      <c r="X5178" t="s">
        <v>15372</v>
      </c>
      <c r="Y5178">
        <v>33</v>
      </c>
      <c r="Z5178">
        <v>33</v>
      </c>
      <c r="AA5178">
        <v>2</v>
      </c>
      <c r="AB5178">
        <v>2</v>
      </c>
      <c r="AC5178">
        <v>53</v>
      </c>
    </row>
    <row r="5179" spans="1:29">
      <c r="A5179">
        <v>5713</v>
      </c>
      <c r="B5179" t="s">
        <v>806</v>
      </c>
      <c r="C5179" t="s">
        <v>6893</v>
      </c>
      <c r="J5179" t="s">
        <v>1449</v>
      </c>
      <c r="K5179">
        <v>0</v>
      </c>
      <c r="N5179" t="b">
        <v>1</v>
      </c>
      <c r="O5179" t="b">
        <v>0</v>
      </c>
      <c r="P5179" t="b">
        <v>0</v>
      </c>
      <c r="Q5179">
        <v>8</v>
      </c>
      <c r="R5179">
        <v>1</v>
      </c>
      <c r="S5179">
        <v>1</v>
      </c>
      <c r="T5179">
        <v>3</v>
      </c>
      <c r="U5179" t="b">
        <v>1</v>
      </c>
      <c r="V5179" t="s">
        <v>1116</v>
      </c>
      <c r="W5179" t="s">
        <v>6871</v>
      </c>
      <c r="X5179" t="s">
        <v>15374</v>
      </c>
      <c r="Y5179">
        <v>34</v>
      </c>
      <c r="Z5179">
        <v>34</v>
      </c>
      <c r="AA5179">
        <v>2</v>
      </c>
      <c r="AB5179">
        <v>2</v>
      </c>
      <c r="AC5179">
        <v>53</v>
      </c>
    </row>
    <row r="5180" spans="1:29">
      <c r="A5180">
        <v>5714</v>
      </c>
      <c r="B5180" t="s">
        <v>806</v>
      </c>
      <c r="C5180" t="s">
        <v>6894</v>
      </c>
      <c r="J5180" t="s">
        <v>1449</v>
      </c>
      <c r="K5180">
        <v>0</v>
      </c>
      <c r="N5180" t="b">
        <v>1</v>
      </c>
      <c r="O5180" t="b">
        <v>0</v>
      </c>
      <c r="P5180" t="b">
        <v>0</v>
      </c>
      <c r="Q5180">
        <v>8</v>
      </c>
      <c r="R5180">
        <v>1</v>
      </c>
      <c r="S5180">
        <v>1</v>
      </c>
      <c r="T5180">
        <v>3</v>
      </c>
      <c r="U5180" t="b">
        <v>1</v>
      </c>
      <c r="V5180" t="s">
        <v>1116</v>
      </c>
      <c r="W5180" t="s">
        <v>6871</v>
      </c>
      <c r="X5180" t="s">
        <v>15375</v>
      </c>
      <c r="Y5180">
        <v>35</v>
      </c>
      <c r="Z5180">
        <v>35</v>
      </c>
      <c r="AA5180">
        <v>2</v>
      </c>
      <c r="AB5180">
        <v>2</v>
      </c>
      <c r="AC5180">
        <v>53</v>
      </c>
    </row>
    <row r="5181" spans="1:29">
      <c r="A5181">
        <v>5715</v>
      </c>
      <c r="B5181" t="s">
        <v>806</v>
      </c>
      <c r="C5181" t="s">
        <v>6895</v>
      </c>
      <c r="J5181" t="s">
        <v>1449</v>
      </c>
      <c r="K5181">
        <v>0</v>
      </c>
      <c r="N5181" t="b">
        <v>1</v>
      </c>
      <c r="O5181" t="b">
        <v>0</v>
      </c>
      <c r="P5181" t="b">
        <v>0</v>
      </c>
      <c r="Q5181">
        <v>8</v>
      </c>
      <c r="R5181">
        <v>1</v>
      </c>
      <c r="S5181">
        <v>1</v>
      </c>
      <c r="T5181">
        <v>3</v>
      </c>
      <c r="U5181" t="b">
        <v>1</v>
      </c>
      <c r="V5181" t="s">
        <v>1116</v>
      </c>
      <c r="W5181" t="s">
        <v>6871</v>
      </c>
      <c r="X5181" t="s">
        <v>15376</v>
      </c>
      <c r="Y5181">
        <v>36</v>
      </c>
      <c r="Z5181">
        <v>36</v>
      </c>
      <c r="AA5181">
        <v>2</v>
      </c>
      <c r="AB5181">
        <v>2</v>
      </c>
      <c r="AC5181">
        <v>53</v>
      </c>
    </row>
    <row r="5182" spans="1:29">
      <c r="A5182">
        <v>5716</v>
      </c>
      <c r="B5182" t="s">
        <v>806</v>
      </c>
      <c r="C5182" t="s">
        <v>6896</v>
      </c>
      <c r="J5182" t="s">
        <v>1449</v>
      </c>
      <c r="K5182">
        <v>0</v>
      </c>
      <c r="N5182" t="b">
        <v>1</v>
      </c>
      <c r="O5182" t="b">
        <v>0</v>
      </c>
      <c r="P5182" t="b">
        <v>0</v>
      </c>
      <c r="Q5182">
        <v>8</v>
      </c>
      <c r="R5182">
        <v>1</v>
      </c>
      <c r="S5182">
        <v>1</v>
      </c>
      <c r="T5182">
        <v>3</v>
      </c>
      <c r="U5182" t="b">
        <v>1</v>
      </c>
      <c r="V5182" t="s">
        <v>1116</v>
      </c>
      <c r="W5182" t="s">
        <v>6871</v>
      </c>
      <c r="X5182" t="s">
        <v>15377</v>
      </c>
      <c r="Y5182">
        <v>37</v>
      </c>
      <c r="Z5182">
        <v>37</v>
      </c>
      <c r="AA5182">
        <v>2</v>
      </c>
      <c r="AB5182">
        <v>2</v>
      </c>
      <c r="AC5182">
        <v>53</v>
      </c>
    </row>
    <row r="5183" spans="1:29">
      <c r="A5183">
        <v>5717</v>
      </c>
      <c r="B5183" t="s">
        <v>806</v>
      </c>
      <c r="C5183" t="s">
        <v>6897</v>
      </c>
      <c r="J5183" t="s">
        <v>1449</v>
      </c>
      <c r="K5183">
        <v>0</v>
      </c>
      <c r="N5183" t="b">
        <v>1</v>
      </c>
      <c r="O5183" t="b">
        <v>0</v>
      </c>
      <c r="P5183" t="b">
        <v>0</v>
      </c>
      <c r="Q5183">
        <v>8</v>
      </c>
      <c r="R5183">
        <v>1</v>
      </c>
      <c r="S5183">
        <v>1</v>
      </c>
      <c r="T5183">
        <v>3</v>
      </c>
      <c r="U5183" t="b">
        <v>1</v>
      </c>
      <c r="V5183" t="s">
        <v>1116</v>
      </c>
      <c r="W5183" t="s">
        <v>6871</v>
      </c>
      <c r="X5183" t="s">
        <v>15379</v>
      </c>
      <c r="Y5183">
        <v>38</v>
      </c>
      <c r="Z5183">
        <v>38</v>
      </c>
      <c r="AA5183">
        <v>2</v>
      </c>
      <c r="AB5183">
        <v>2</v>
      </c>
      <c r="AC5183">
        <v>53</v>
      </c>
    </row>
    <row r="5184" spans="1:29">
      <c r="A5184">
        <v>5718</v>
      </c>
      <c r="B5184" t="s">
        <v>806</v>
      </c>
      <c r="C5184" t="s">
        <v>6898</v>
      </c>
      <c r="J5184" t="s">
        <v>1449</v>
      </c>
      <c r="K5184">
        <v>0</v>
      </c>
      <c r="N5184" t="b">
        <v>1</v>
      </c>
      <c r="O5184" t="b">
        <v>0</v>
      </c>
      <c r="P5184" t="b">
        <v>0</v>
      </c>
      <c r="Q5184">
        <v>8</v>
      </c>
      <c r="R5184">
        <v>1</v>
      </c>
      <c r="S5184">
        <v>1</v>
      </c>
      <c r="T5184">
        <v>3</v>
      </c>
      <c r="U5184" t="b">
        <v>1</v>
      </c>
      <c r="V5184" t="s">
        <v>1116</v>
      </c>
      <c r="W5184" t="s">
        <v>6871</v>
      </c>
      <c r="X5184" t="s">
        <v>15381</v>
      </c>
      <c r="Y5184">
        <v>39</v>
      </c>
      <c r="Z5184">
        <v>39</v>
      </c>
      <c r="AA5184">
        <v>2</v>
      </c>
      <c r="AB5184">
        <v>2</v>
      </c>
      <c r="AC5184">
        <v>53</v>
      </c>
    </row>
    <row r="5185" spans="1:29">
      <c r="A5185">
        <v>5719</v>
      </c>
      <c r="B5185" t="s">
        <v>806</v>
      </c>
      <c r="C5185" t="s">
        <v>6899</v>
      </c>
      <c r="J5185" t="s">
        <v>1449</v>
      </c>
      <c r="K5185">
        <v>0</v>
      </c>
      <c r="N5185" t="b">
        <v>1</v>
      </c>
      <c r="O5185" t="b">
        <v>0</v>
      </c>
      <c r="P5185" t="b">
        <v>0</v>
      </c>
      <c r="Q5185">
        <v>8</v>
      </c>
      <c r="R5185">
        <v>1</v>
      </c>
      <c r="S5185">
        <v>1</v>
      </c>
      <c r="T5185">
        <v>3</v>
      </c>
      <c r="U5185" t="b">
        <v>1</v>
      </c>
      <c r="V5185" t="s">
        <v>1116</v>
      </c>
      <c r="W5185" t="s">
        <v>6871</v>
      </c>
      <c r="X5185" t="s">
        <v>15383</v>
      </c>
      <c r="Y5185">
        <v>40</v>
      </c>
      <c r="Z5185">
        <v>40</v>
      </c>
      <c r="AA5185">
        <v>2</v>
      </c>
      <c r="AB5185">
        <v>2</v>
      </c>
      <c r="AC5185">
        <v>53</v>
      </c>
    </row>
    <row r="5186" spans="1:29">
      <c r="A5186">
        <v>5720</v>
      </c>
      <c r="B5186" t="s">
        <v>806</v>
      </c>
      <c r="C5186" t="s">
        <v>6900</v>
      </c>
      <c r="J5186" t="s">
        <v>1449</v>
      </c>
      <c r="K5186">
        <v>0</v>
      </c>
      <c r="N5186" t="b">
        <v>1</v>
      </c>
      <c r="O5186" t="b">
        <v>0</v>
      </c>
      <c r="P5186" t="b">
        <v>0</v>
      </c>
      <c r="Q5186">
        <v>8</v>
      </c>
      <c r="R5186">
        <v>1</v>
      </c>
      <c r="S5186">
        <v>1</v>
      </c>
      <c r="T5186">
        <v>3</v>
      </c>
      <c r="U5186" t="b">
        <v>1</v>
      </c>
      <c r="V5186" t="s">
        <v>1116</v>
      </c>
      <c r="W5186" t="s">
        <v>6871</v>
      </c>
      <c r="X5186" t="s">
        <v>15345</v>
      </c>
      <c r="Y5186">
        <v>41</v>
      </c>
      <c r="Z5186">
        <v>41</v>
      </c>
      <c r="AA5186">
        <v>2</v>
      </c>
      <c r="AB5186">
        <v>2</v>
      </c>
      <c r="AC5186">
        <v>53</v>
      </c>
    </row>
    <row r="5187" spans="1:29">
      <c r="A5187">
        <v>5721</v>
      </c>
      <c r="B5187" t="s">
        <v>806</v>
      </c>
      <c r="C5187" t="s">
        <v>6901</v>
      </c>
      <c r="J5187" t="s">
        <v>1449</v>
      </c>
      <c r="K5187">
        <v>0</v>
      </c>
      <c r="N5187" t="b">
        <v>1</v>
      </c>
      <c r="O5187" t="b">
        <v>0</v>
      </c>
      <c r="P5187" t="b">
        <v>0</v>
      </c>
      <c r="Q5187">
        <v>8</v>
      </c>
      <c r="R5187">
        <v>1</v>
      </c>
      <c r="S5187">
        <v>1</v>
      </c>
      <c r="T5187">
        <v>3</v>
      </c>
      <c r="U5187" t="b">
        <v>1</v>
      </c>
      <c r="V5187" t="s">
        <v>1116</v>
      </c>
      <c r="W5187" t="s">
        <v>6871</v>
      </c>
      <c r="X5187" t="s">
        <v>15347</v>
      </c>
      <c r="Y5187">
        <v>42</v>
      </c>
      <c r="Z5187">
        <v>42</v>
      </c>
      <c r="AA5187">
        <v>2</v>
      </c>
      <c r="AB5187">
        <v>2</v>
      </c>
      <c r="AC5187">
        <v>53</v>
      </c>
    </row>
    <row r="5188" spans="1:29">
      <c r="A5188">
        <v>5722</v>
      </c>
      <c r="B5188" t="s">
        <v>806</v>
      </c>
      <c r="C5188" t="s">
        <v>6902</v>
      </c>
      <c r="J5188" t="s">
        <v>1449</v>
      </c>
      <c r="K5188">
        <v>0</v>
      </c>
      <c r="N5188" t="b">
        <v>1</v>
      </c>
      <c r="O5188" t="b">
        <v>0</v>
      </c>
      <c r="P5188" t="b">
        <v>0</v>
      </c>
      <c r="Q5188">
        <v>8</v>
      </c>
      <c r="R5188">
        <v>1</v>
      </c>
      <c r="S5188">
        <v>1</v>
      </c>
      <c r="T5188">
        <v>3</v>
      </c>
      <c r="U5188" t="b">
        <v>1</v>
      </c>
      <c r="V5188" t="s">
        <v>1116</v>
      </c>
      <c r="W5188" t="s">
        <v>6871</v>
      </c>
      <c r="X5188" t="s">
        <v>15349</v>
      </c>
      <c r="Y5188">
        <v>43</v>
      </c>
      <c r="Z5188">
        <v>43</v>
      </c>
      <c r="AA5188">
        <v>2</v>
      </c>
      <c r="AB5188">
        <v>2</v>
      </c>
      <c r="AC5188">
        <v>53</v>
      </c>
    </row>
    <row r="5189" spans="1:29">
      <c r="A5189">
        <v>5723</v>
      </c>
      <c r="B5189" t="s">
        <v>806</v>
      </c>
      <c r="C5189" t="s">
        <v>6903</v>
      </c>
      <c r="J5189" t="s">
        <v>1449</v>
      </c>
      <c r="K5189">
        <v>0</v>
      </c>
      <c r="N5189" t="b">
        <v>1</v>
      </c>
      <c r="O5189" t="b">
        <v>0</v>
      </c>
      <c r="P5189" t="b">
        <v>0</v>
      </c>
      <c r="Q5189">
        <v>8</v>
      </c>
      <c r="R5189">
        <v>1</v>
      </c>
      <c r="S5189">
        <v>1</v>
      </c>
      <c r="T5189">
        <v>3</v>
      </c>
      <c r="U5189" t="b">
        <v>1</v>
      </c>
      <c r="V5189" t="s">
        <v>1116</v>
      </c>
      <c r="W5189" t="s">
        <v>6871</v>
      </c>
      <c r="X5189" t="s">
        <v>15351</v>
      </c>
      <c r="Y5189">
        <v>44</v>
      </c>
      <c r="Z5189">
        <v>44</v>
      </c>
      <c r="AA5189">
        <v>2</v>
      </c>
      <c r="AB5189">
        <v>2</v>
      </c>
      <c r="AC5189">
        <v>53</v>
      </c>
    </row>
    <row r="5190" spans="1:29">
      <c r="A5190">
        <v>5724</v>
      </c>
      <c r="B5190" t="s">
        <v>806</v>
      </c>
      <c r="C5190" t="s">
        <v>6904</v>
      </c>
      <c r="J5190" t="s">
        <v>1449</v>
      </c>
      <c r="K5190">
        <v>0</v>
      </c>
      <c r="N5190" t="b">
        <v>1</v>
      </c>
      <c r="O5190" t="b">
        <v>0</v>
      </c>
      <c r="P5190" t="b">
        <v>0</v>
      </c>
      <c r="Q5190">
        <v>8</v>
      </c>
      <c r="R5190">
        <v>1</v>
      </c>
      <c r="S5190">
        <v>1</v>
      </c>
      <c r="T5190">
        <v>3</v>
      </c>
      <c r="U5190" t="b">
        <v>1</v>
      </c>
      <c r="V5190" t="s">
        <v>1116</v>
      </c>
      <c r="W5190" t="s">
        <v>6871</v>
      </c>
      <c r="X5190" t="s">
        <v>15353</v>
      </c>
      <c r="Y5190">
        <v>45</v>
      </c>
      <c r="Z5190">
        <v>45</v>
      </c>
      <c r="AA5190">
        <v>2</v>
      </c>
      <c r="AB5190">
        <v>2</v>
      </c>
      <c r="AC5190">
        <v>53</v>
      </c>
    </row>
    <row r="5191" spans="1:29">
      <c r="A5191">
        <v>5725</v>
      </c>
      <c r="B5191" t="s">
        <v>806</v>
      </c>
      <c r="C5191" t="s">
        <v>6905</v>
      </c>
      <c r="J5191" t="s">
        <v>1449</v>
      </c>
      <c r="K5191">
        <v>0</v>
      </c>
      <c r="N5191" t="b">
        <v>1</v>
      </c>
      <c r="O5191" t="b">
        <v>0</v>
      </c>
      <c r="P5191" t="b">
        <v>0</v>
      </c>
      <c r="Q5191">
        <v>8</v>
      </c>
      <c r="R5191">
        <v>1</v>
      </c>
      <c r="S5191">
        <v>1</v>
      </c>
      <c r="T5191">
        <v>3</v>
      </c>
      <c r="U5191" t="b">
        <v>1</v>
      </c>
      <c r="V5191" t="s">
        <v>1116</v>
      </c>
      <c r="W5191" t="s">
        <v>6871</v>
      </c>
      <c r="X5191" t="s">
        <v>15672</v>
      </c>
      <c r="Y5191">
        <v>46</v>
      </c>
      <c r="Z5191">
        <v>46</v>
      </c>
      <c r="AA5191">
        <v>2</v>
      </c>
      <c r="AB5191">
        <v>2</v>
      </c>
      <c r="AC5191">
        <v>53</v>
      </c>
    </row>
    <row r="5192" spans="1:29">
      <c r="A5192">
        <v>5726</v>
      </c>
      <c r="B5192" t="s">
        <v>806</v>
      </c>
      <c r="C5192" t="s">
        <v>6906</v>
      </c>
      <c r="J5192" t="s">
        <v>1449</v>
      </c>
      <c r="K5192">
        <v>0</v>
      </c>
      <c r="N5192" t="b">
        <v>1</v>
      </c>
      <c r="O5192" t="b">
        <v>0</v>
      </c>
      <c r="P5192" t="b">
        <v>0</v>
      </c>
      <c r="Q5192">
        <v>8</v>
      </c>
      <c r="R5192">
        <v>1</v>
      </c>
      <c r="S5192">
        <v>1</v>
      </c>
      <c r="T5192">
        <v>3</v>
      </c>
      <c r="U5192" t="b">
        <v>1</v>
      </c>
      <c r="V5192" t="s">
        <v>1116</v>
      </c>
      <c r="W5192" t="s">
        <v>6871</v>
      </c>
      <c r="X5192" t="s">
        <v>15673</v>
      </c>
      <c r="Y5192">
        <v>47</v>
      </c>
      <c r="Z5192">
        <v>47</v>
      </c>
      <c r="AA5192">
        <v>2</v>
      </c>
      <c r="AB5192">
        <v>2</v>
      </c>
      <c r="AC5192">
        <v>53</v>
      </c>
    </row>
    <row r="5193" spans="1:29">
      <c r="A5193">
        <v>5727</v>
      </c>
      <c r="B5193" t="s">
        <v>806</v>
      </c>
      <c r="C5193" t="s">
        <v>6907</v>
      </c>
      <c r="J5193" t="s">
        <v>1449</v>
      </c>
      <c r="K5193">
        <v>0</v>
      </c>
      <c r="N5193" t="b">
        <v>1</v>
      </c>
      <c r="O5193" t="b">
        <v>0</v>
      </c>
      <c r="P5193" t="b">
        <v>0</v>
      </c>
      <c r="Q5193">
        <v>8</v>
      </c>
      <c r="R5193">
        <v>1</v>
      </c>
      <c r="S5193">
        <v>1</v>
      </c>
      <c r="T5193">
        <v>3</v>
      </c>
      <c r="U5193" t="b">
        <v>1</v>
      </c>
      <c r="V5193" t="s">
        <v>1116</v>
      </c>
      <c r="W5193" t="s">
        <v>6871</v>
      </c>
      <c r="X5193" t="s">
        <v>15304</v>
      </c>
      <c r="Y5193">
        <v>48</v>
      </c>
      <c r="Z5193">
        <v>48</v>
      </c>
      <c r="AA5193">
        <v>2</v>
      </c>
      <c r="AB5193">
        <v>2</v>
      </c>
      <c r="AC5193">
        <v>53</v>
      </c>
    </row>
    <row r="5194" spans="1:29">
      <c r="A5194">
        <v>5728</v>
      </c>
      <c r="B5194" t="s">
        <v>806</v>
      </c>
      <c r="C5194" t="s">
        <v>6908</v>
      </c>
      <c r="J5194" t="s">
        <v>1449</v>
      </c>
      <c r="K5194">
        <v>0</v>
      </c>
      <c r="N5194" t="b">
        <v>1</v>
      </c>
      <c r="O5194" t="b">
        <v>0</v>
      </c>
      <c r="P5194" t="b">
        <v>0</v>
      </c>
      <c r="Q5194">
        <v>8</v>
      </c>
      <c r="R5194">
        <v>1</v>
      </c>
      <c r="S5194">
        <v>1</v>
      </c>
      <c r="T5194">
        <v>3</v>
      </c>
      <c r="U5194" t="b">
        <v>1</v>
      </c>
      <c r="V5194" t="s">
        <v>1116</v>
      </c>
      <c r="W5194" t="s">
        <v>6871</v>
      </c>
      <c r="X5194" t="s">
        <v>15305</v>
      </c>
      <c r="Y5194">
        <v>49</v>
      </c>
      <c r="Z5194">
        <v>49</v>
      </c>
      <c r="AA5194">
        <v>2</v>
      </c>
      <c r="AB5194">
        <v>2</v>
      </c>
      <c r="AC5194">
        <v>53</v>
      </c>
    </row>
    <row r="5195" spans="1:29">
      <c r="A5195">
        <v>5729</v>
      </c>
      <c r="B5195" t="s">
        <v>806</v>
      </c>
      <c r="C5195" t="s">
        <v>6909</v>
      </c>
      <c r="J5195" t="s">
        <v>1449</v>
      </c>
      <c r="K5195">
        <v>0</v>
      </c>
      <c r="N5195" t="b">
        <v>1</v>
      </c>
      <c r="O5195" t="b">
        <v>0</v>
      </c>
      <c r="P5195" t="b">
        <v>0</v>
      </c>
      <c r="Q5195">
        <v>8</v>
      </c>
      <c r="R5195">
        <v>1</v>
      </c>
      <c r="S5195">
        <v>1</v>
      </c>
      <c r="T5195">
        <v>3</v>
      </c>
      <c r="U5195" t="b">
        <v>1</v>
      </c>
      <c r="V5195" t="s">
        <v>1116</v>
      </c>
      <c r="W5195" t="s">
        <v>6871</v>
      </c>
      <c r="X5195" t="s">
        <v>15306</v>
      </c>
      <c r="Y5195">
        <v>50</v>
      </c>
      <c r="Z5195">
        <v>50</v>
      </c>
      <c r="AA5195">
        <v>2</v>
      </c>
      <c r="AB5195">
        <v>2</v>
      </c>
      <c r="AC5195">
        <v>53</v>
      </c>
    </row>
    <row r="5196" spans="1:29">
      <c r="A5196">
        <v>5730</v>
      </c>
      <c r="B5196" t="s">
        <v>806</v>
      </c>
      <c r="C5196" t="s">
        <v>6910</v>
      </c>
      <c r="J5196" t="s">
        <v>1449</v>
      </c>
      <c r="K5196">
        <v>0</v>
      </c>
      <c r="N5196" t="b">
        <v>1</v>
      </c>
      <c r="O5196" t="b">
        <v>0</v>
      </c>
      <c r="P5196" t="b">
        <v>0</v>
      </c>
      <c r="Q5196">
        <v>8</v>
      </c>
      <c r="R5196">
        <v>1</v>
      </c>
      <c r="S5196">
        <v>1</v>
      </c>
      <c r="T5196">
        <v>3</v>
      </c>
      <c r="U5196" t="b">
        <v>1</v>
      </c>
      <c r="V5196" t="s">
        <v>1116</v>
      </c>
      <c r="W5196" t="s">
        <v>6871</v>
      </c>
      <c r="X5196" t="s">
        <v>15307</v>
      </c>
      <c r="Y5196">
        <v>51</v>
      </c>
      <c r="Z5196">
        <v>51</v>
      </c>
      <c r="AA5196">
        <v>2</v>
      </c>
      <c r="AB5196">
        <v>2</v>
      </c>
      <c r="AC5196">
        <v>53</v>
      </c>
    </row>
    <row r="5197" spans="1:29">
      <c r="A5197">
        <v>5731</v>
      </c>
      <c r="B5197" t="s">
        <v>806</v>
      </c>
      <c r="C5197" t="s">
        <v>6911</v>
      </c>
      <c r="J5197" t="s">
        <v>1449</v>
      </c>
      <c r="K5197">
        <v>0</v>
      </c>
      <c r="N5197" t="b">
        <v>1</v>
      </c>
      <c r="O5197" t="b">
        <v>0</v>
      </c>
      <c r="P5197" t="b">
        <v>0</v>
      </c>
      <c r="Q5197">
        <v>8</v>
      </c>
      <c r="R5197">
        <v>1</v>
      </c>
      <c r="S5197">
        <v>1</v>
      </c>
      <c r="T5197">
        <v>3</v>
      </c>
      <c r="U5197" t="b">
        <v>1</v>
      </c>
      <c r="V5197" t="s">
        <v>1116</v>
      </c>
      <c r="W5197" t="s">
        <v>6871</v>
      </c>
      <c r="X5197" t="s">
        <v>15308</v>
      </c>
      <c r="Y5197">
        <v>52</v>
      </c>
      <c r="Z5197">
        <v>52</v>
      </c>
      <c r="AA5197">
        <v>2</v>
      </c>
      <c r="AB5197">
        <v>2</v>
      </c>
      <c r="AC5197">
        <v>53</v>
      </c>
    </row>
    <row r="5198" spans="1:29">
      <c r="A5198">
        <v>5732</v>
      </c>
      <c r="B5198" t="s">
        <v>806</v>
      </c>
      <c r="C5198" t="s">
        <v>6912</v>
      </c>
      <c r="J5198" t="s">
        <v>1449</v>
      </c>
      <c r="K5198">
        <v>0</v>
      </c>
      <c r="N5198" t="b">
        <v>1</v>
      </c>
      <c r="O5198" t="b">
        <v>0</v>
      </c>
      <c r="P5198" t="b">
        <v>0</v>
      </c>
      <c r="Q5198">
        <v>8</v>
      </c>
      <c r="R5198">
        <v>1</v>
      </c>
      <c r="S5198">
        <v>1</v>
      </c>
      <c r="T5198">
        <v>3</v>
      </c>
      <c r="U5198" t="b">
        <v>1</v>
      </c>
      <c r="V5198" t="s">
        <v>1116</v>
      </c>
      <c r="W5198" t="s">
        <v>6871</v>
      </c>
      <c r="X5198" t="s">
        <v>15388</v>
      </c>
      <c r="Y5198">
        <v>53</v>
      </c>
      <c r="Z5198">
        <v>53</v>
      </c>
      <c r="AA5198">
        <v>2</v>
      </c>
      <c r="AB5198">
        <v>2</v>
      </c>
      <c r="AC5198">
        <v>53</v>
      </c>
    </row>
    <row r="5199" spans="1:29">
      <c r="A5199">
        <v>5733</v>
      </c>
      <c r="B5199" t="s">
        <v>806</v>
      </c>
      <c r="C5199" t="s">
        <v>6913</v>
      </c>
      <c r="J5199" t="s">
        <v>1449</v>
      </c>
      <c r="K5199">
        <v>0</v>
      </c>
      <c r="N5199" t="b">
        <v>1</v>
      </c>
      <c r="O5199" t="b">
        <v>0</v>
      </c>
      <c r="P5199" t="b">
        <v>0</v>
      </c>
      <c r="Q5199">
        <v>8</v>
      </c>
      <c r="R5199">
        <v>1</v>
      </c>
      <c r="S5199">
        <v>1</v>
      </c>
      <c r="T5199">
        <v>3</v>
      </c>
      <c r="U5199" t="b">
        <v>1</v>
      </c>
      <c r="V5199" t="s">
        <v>1116</v>
      </c>
      <c r="W5199" t="s">
        <v>6871</v>
      </c>
      <c r="X5199" t="s">
        <v>15389</v>
      </c>
      <c r="Y5199">
        <v>54</v>
      </c>
      <c r="Z5199">
        <v>54</v>
      </c>
      <c r="AA5199">
        <v>2</v>
      </c>
      <c r="AB5199">
        <v>2</v>
      </c>
      <c r="AC5199">
        <v>53</v>
      </c>
    </row>
    <row r="5200" spans="1:29">
      <c r="A5200">
        <v>5734</v>
      </c>
      <c r="B5200" t="s">
        <v>806</v>
      </c>
      <c r="C5200" t="s">
        <v>6914</v>
      </c>
      <c r="J5200" t="s">
        <v>1449</v>
      </c>
      <c r="K5200">
        <v>0</v>
      </c>
      <c r="N5200" t="b">
        <v>1</v>
      </c>
      <c r="O5200" t="b">
        <v>0</v>
      </c>
      <c r="P5200" t="b">
        <v>0</v>
      </c>
      <c r="Q5200">
        <v>8</v>
      </c>
      <c r="R5200">
        <v>1</v>
      </c>
      <c r="S5200">
        <v>1</v>
      </c>
      <c r="T5200">
        <v>3</v>
      </c>
      <c r="U5200" t="b">
        <v>1</v>
      </c>
      <c r="V5200" t="s">
        <v>1116</v>
      </c>
      <c r="W5200" t="s">
        <v>6871</v>
      </c>
      <c r="X5200" t="s">
        <v>15390</v>
      </c>
      <c r="Y5200">
        <v>55</v>
      </c>
      <c r="Z5200">
        <v>55</v>
      </c>
      <c r="AA5200">
        <v>2</v>
      </c>
      <c r="AB5200">
        <v>2</v>
      </c>
      <c r="AC5200">
        <v>53</v>
      </c>
    </row>
    <row r="5201" spans="1:29">
      <c r="A5201">
        <v>5735</v>
      </c>
      <c r="B5201" t="s">
        <v>806</v>
      </c>
      <c r="C5201" t="s">
        <v>6915</v>
      </c>
      <c r="J5201" t="s">
        <v>1449</v>
      </c>
      <c r="K5201">
        <v>0</v>
      </c>
      <c r="N5201" t="b">
        <v>1</v>
      </c>
      <c r="O5201" t="b">
        <v>0</v>
      </c>
      <c r="P5201" t="b">
        <v>0</v>
      </c>
      <c r="Q5201">
        <v>8</v>
      </c>
      <c r="R5201">
        <v>1</v>
      </c>
      <c r="S5201">
        <v>1</v>
      </c>
      <c r="T5201">
        <v>3</v>
      </c>
      <c r="U5201" t="b">
        <v>1</v>
      </c>
      <c r="V5201" t="s">
        <v>1116</v>
      </c>
      <c r="W5201" t="s">
        <v>6871</v>
      </c>
      <c r="X5201" t="s">
        <v>15392</v>
      </c>
      <c r="Y5201">
        <v>56</v>
      </c>
      <c r="Z5201">
        <v>56</v>
      </c>
      <c r="AA5201">
        <v>2</v>
      </c>
      <c r="AB5201">
        <v>2</v>
      </c>
      <c r="AC5201">
        <v>53</v>
      </c>
    </row>
    <row r="5202" spans="1:29">
      <c r="A5202">
        <v>5736</v>
      </c>
      <c r="B5202" t="s">
        <v>806</v>
      </c>
      <c r="C5202" t="s">
        <v>6916</v>
      </c>
      <c r="J5202" t="s">
        <v>1449</v>
      </c>
      <c r="K5202">
        <v>0</v>
      </c>
      <c r="N5202" t="b">
        <v>1</v>
      </c>
      <c r="O5202" t="b">
        <v>0</v>
      </c>
      <c r="P5202" t="b">
        <v>0</v>
      </c>
      <c r="Q5202">
        <v>8</v>
      </c>
      <c r="R5202">
        <v>1</v>
      </c>
      <c r="S5202">
        <v>1</v>
      </c>
      <c r="T5202">
        <v>3</v>
      </c>
      <c r="U5202" t="b">
        <v>1</v>
      </c>
      <c r="V5202" t="s">
        <v>1116</v>
      </c>
      <c r="W5202" t="s">
        <v>6871</v>
      </c>
      <c r="X5202" t="s">
        <v>15312</v>
      </c>
      <c r="Y5202">
        <v>57</v>
      </c>
      <c r="Z5202">
        <v>57</v>
      </c>
      <c r="AA5202">
        <v>2</v>
      </c>
      <c r="AB5202">
        <v>2</v>
      </c>
      <c r="AC5202">
        <v>53</v>
      </c>
    </row>
    <row r="5203" spans="1:29">
      <c r="A5203">
        <v>5737</v>
      </c>
      <c r="B5203" t="s">
        <v>806</v>
      </c>
      <c r="C5203" t="s">
        <v>6917</v>
      </c>
      <c r="J5203" t="s">
        <v>1449</v>
      </c>
      <c r="K5203">
        <v>0</v>
      </c>
      <c r="N5203" t="b">
        <v>1</v>
      </c>
      <c r="O5203" t="b">
        <v>0</v>
      </c>
      <c r="P5203" t="b">
        <v>0</v>
      </c>
      <c r="Q5203">
        <v>8</v>
      </c>
      <c r="R5203">
        <v>1</v>
      </c>
      <c r="S5203">
        <v>1</v>
      </c>
      <c r="T5203">
        <v>3</v>
      </c>
      <c r="U5203" t="b">
        <v>1</v>
      </c>
      <c r="V5203" t="s">
        <v>1116</v>
      </c>
      <c r="W5203" t="s">
        <v>6871</v>
      </c>
      <c r="X5203" t="s">
        <v>15313</v>
      </c>
      <c r="Y5203">
        <v>58</v>
      </c>
      <c r="Z5203">
        <v>58</v>
      </c>
      <c r="AA5203">
        <v>2</v>
      </c>
      <c r="AB5203">
        <v>2</v>
      </c>
      <c r="AC5203">
        <v>53</v>
      </c>
    </row>
    <row r="5204" spans="1:29">
      <c r="A5204">
        <v>5738</v>
      </c>
      <c r="B5204" t="s">
        <v>806</v>
      </c>
      <c r="C5204" t="s">
        <v>6918</v>
      </c>
      <c r="J5204" t="s">
        <v>1449</v>
      </c>
      <c r="K5204">
        <v>0</v>
      </c>
      <c r="N5204" t="b">
        <v>1</v>
      </c>
      <c r="O5204" t="b">
        <v>0</v>
      </c>
      <c r="P5204" t="b">
        <v>0</v>
      </c>
      <c r="Q5204">
        <v>8</v>
      </c>
      <c r="R5204">
        <v>1</v>
      </c>
      <c r="S5204">
        <v>1</v>
      </c>
      <c r="T5204">
        <v>3</v>
      </c>
      <c r="U5204" t="b">
        <v>1</v>
      </c>
      <c r="V5204" t="s">
        <v>1116</v>
      </c>
      <c r="W5204" t="s">
        <v>6871</v>
      </c>
      <c r="X5204" t="s">
        <v>15315</v>
      </c>
      <c r="Y5204">
        <v>59</v>
      </c>
      <c r="Z5204">
        <v>59</v>
      </c>
      <c r="AA5204">
        <v>2</v>
      </c>
      <c r="AB5204">
        <v>2</v>
      </c>
      <c r="AC5204">
        <v>53</v>
      </c>
    </row>
    <row r="5205" spans="1:29">
      <c r="A5205">
        <v>5739</v>
      </c>
      <c r="B5205" t="s">
        <v>806</v>
      </c>
      <c r="C5205" t="s">
        <v>6919</v>
      </c>
      <c r="J5205" t="s">
        <v>1449</v>
      </c>
      <c r="K5205">
        <v>0</v>
      </c>
      <c r="N5205" t="b">
        <v>1</v>
      </c>
      <c r="O5205" t="b">
        <v>0</v>
      </c>
      <c r="P5205" t="b">
        <v>0</v>
      </c>
      <c r="Q5205">
        <v>8</v>
      </c>
      <c r="R5205">
        <v>1</v>
      </c>
      <c r="S5205">
        <v>1</v>
      </c>
      <c r="T5205">
        <v>3</v>
      </c>
      <c r="U5205" t="b">
        <v>1</v>
      </c>
      <c r="V5205" t="s">
        <v>1116</v>
      </c>
      <c r="W5205" t="s">
        <v>6871</v>
      </c>
      <c r="X5205" t="s">
        <v>15317</v>
      </c>
      <c r="Y5205">
        <v>60</v>
      </c>
      <c r="Z5205">
        <v>60</v>
      </c>
      <c r="AA5205">
        <v>2</v>
      </c>
      <c r="AB5205">
        <v>2</v>
      </c>
      <c r="AC5205">
        <v>53</v>
      </c>
    </row>
    <row r="5206" spans="1:29">
      <c r="A5206">
        <v>5740</v>
      </c>
      <c r="B5206" t="s">
        <v>806</v>
      </c>
      <c r="C5206" t="s">
        <v>6920</v>
      </c>
      <c r="J5206" t="s">
        <v>1449</v>
      </c>
      <c r="K5206">
        <v>0</v>
      </c>
      <c r="N5206" t="b">
        <v>1</v>
      </c>
      <c r="O5206" t="b">
        <v>0</v>
      </c>
      <c r="P5206" t="b">
        <v>0</v>
      </c>
      <c r="Q5206">
        <v>8</v>
      </c>
      <c r="R5206">
        <v>1</v>
      </c>
      <c r="S5206">
        <v>1</v>
      </c>
      <c r="T5206">
        <v>3</v>
      </c>
      <c r="U5206" t="b">
        <v>1</v>
      </c>
      <c r="V5206" t="s">
        <v>1116</v>
      </c>
      <c r="W5206" t="s">
        <v>6871</v>
      </c>
      <c r="X5206" t="s">
        <v>15319</v>
      </c>
      <c r="Y5206">
        <v>61</v>
      </c>
      <c r="Z5206">
        <v>61</v>
      </c>
      <c r="AA5206">
        <v>2</v>
      </c>
      <c r="AB5206">
        <v>2</v>
      </c>
      <c r="AC5206">
        <v>53</v>
      </c>
    </row>
    <row r="5207" spans="1:29">
      <c r="A5207">
        <v>5741</v>
      </c>
      <c r="B5207" t="s">
        <v>806</v>
      </c>
      <c r="C5207" t="s">
        <v>6921</v>
      </c>
      <c r="J5207" t="s">
        <v>1449</v>
      </c>
      <c r="K5207">
        <v>0</v>
      </c>
      <c r="N5207" t="b">
        <v>1</v>
      </c>
      <c r="O5207" t="b">
        <v>0</v>
      </c>
      <c r="P5207" t="b">
        <v>0</v>
      </c>
      <c r="Q5207">
        <v>8</v>
      </c>
      <c r="R5207">
        <v>1</v>
      </c>
      <c r="S5207">
        <v>1</v>
      </c>
      <c r="T5207">
        <v>3</v>
      </c>
      <c r="U5207" t="b">
        <v>1</v>
      </c>
      <c r="V5207" t="s">
        <v>1116</v>
      </c>
      <c r="W5207" t="s">
        <v>6871</v>
      </c>
      <c r="X5207" t="s">
        <v>15321</v>
      </c>
      <c r="Y5207">
        <v>62</v>
      </c>
      <c r="Z5207">
        <v>62</v>
      </c>
      <c r="AA5207">
        <v>2</v>
      </c>
      <c r="AB5207">
        <v>2</v>
      </c>
      <c r="AC5207">
        <v>53</v>
      </c>
    </row>
    <row r="5208" spans="1:29">
      <c r="A5208">
        <v>5742</v>
      </c>
      <c r="B5208" t="s">
        <v>806</v>
      </c>
      <c r="C5208" t="s">
        <v>6922</v>
      </c>
      <c r="J5208" t="s">
        <v>1449</v>
      </c>
      <c r="K5208">
        <v>0</v>
      </c>
      <c r="N5208" t="b">
        <v>1</v>
      </c>
      <c r="O5208" t="b">
        <v>0</v>
      </c>
      <c r="P5208" t="b">
        <v>0</v>
      </c>
      <c r="Q5208">
        <v>8</v>
      </c>
      <c r="R5208">
        <v>1</v>
      </c>
      <c r="S5208">
        <v>1</v>
      </c>
      <c r="T5208">
        <v>3</v>
      </c>
      <c r="U5208" t="b">
        <v>1</v>
      </c>
      <c r="V5208" t="s">
        <v>1116</v>
      </c>
      <c r="W5208" t="s">
        <v>6871</v>
      </c>
      <c r="X5208" t="s">
        <v>15323</v>
      </c>
      <c r="Y5208">
        <v>63</v>
      </c>
      <c r="Z5208">
        <v>63</v>
      </c>
      <c r="AA5208">
        <v>2</v>
      </c>
      <c r="AB5208">
        <v>2</v>
      </c>
      <c r="AC5208">
        <v>53</v>
      </c>
    </row>
    <row r="5209" spans="1:29">
      <c r="A5209">
        <v>5743</v>
      </c>
      <c r="B5209" t="s">
        <v>806</v>
      </c>
      <c r="C5209" t="s">
        <v>6923</v>
      </c>
      <c r="J5209" t="s">
        <v>1449</v>
      </c>
      <c r="K5209">
        <v>0</v>
      </c>
      <c r="N5209" t="b">
        <v>1</v>
      </c>
      <c r="O5209" t="b">
        <v>0</v>
      </c>
      <c r="P5209" t="b">
        <v>0</v>
      </c>
      <c r="Q5209">
        <v>8</v>
      </c>
      <c r="R5209">
        <v>1</v>
      </c>
      <c r="S5209">
        <v>1</v>
      </c>
      <c r="T5209">
        <v>3</v>
      </c>
      <c r="U5209" t="b">
        <v>1</v>
      </c>
      <c r="V5209" t="s">
        <v>1116</v>
      </c>
      <c r="W5209" t="s">
        <v>6871</v>
      </c>
      <c r="X5209" t="s">
        <v>15674</v>
      </c>
      <c r="Y5209">
        <v>64</v>
      </c>
      <c r="Z5209">
        <v>64</v>
      </c>
      <c r="AA5209">
        <v>2</v>
      </c>
      <c r="AB5209">
        <v>2</v>
      </c>
      <c r="AC5209">
        <v>53</v>
      </c>
    </row>
    <row r="5210" spans="1:29">
      <c r="A5210">
        <v>5760</v>
      </c>
      <c r="B5210" t="s">
        <v>806</v>
      </c>
      <c r="C5210" t="s">
        <v>6924</v>
      </c>
      <c r="J5210" t="s">
        <v>1457</v>
      </c>
      <c r="K5210">
        <v>0</v>
      </c>
      <c r="N5210" t="b">
        <v>1</v>
      </c>
      <c r="O5210" t="b">
        <v>0</v>
      </c>
      <c r="P5210" t="b">
        <v>0</v>
      </c>
      <c r="Q5210">
        <v>8</v>
      </c>
      <c r="R5210">
        <v>8</v>
      </c>
      <c r="S5210">
        <v>1</v>
      </c>
      <c r="T5210">
        <v>3</v>
      </c>
      <c r="U5210" t="b">
        <v>1</v>
      </c>
      <c r="V5210" t="s">
        <v>1116</v>
      </c>
      <c r="W5210" t="s">
        <v>6871</v>
      </c>
      <c r="X5210" t="s">
        <v>14626</v>
      </c>
      <c r="Y5210">
        <v>15</v>
      </c>
      <c r="Z5210">
        <v>15</v>
      </c>
      <c r="AA5210">
        <v>5</v>
      </c>
      <c r="AB5210">
        <v>5</v>
      </c>
      <c r="AC5210">
        <v>53</v>
      </c>
    </row>
    <row r="5211" spans="1:29">
      <c r="A5211">
        <v>5761</v>
      </c>
      <c r="B5211" t="s">
        <v>806</v>
      </c>
      <c r="C5211" t="s">
        <v>6925</v>
      </c>
      <c r="J5211" t="s">
        <v>1457</v>
      </c>
      <c r="K5211">
        <v>0</v>
      </c>
      <c r="N5211" t="b">
        <v>1</v>
      </c>
      <c r="O5211" t="b">
        <v>0</v>
      </c>
      <c r="P5211" t="b">
        <v>0</v>
      </c>
      <c r="Q5211">
        <v>8</v>
      </c>
      <c r="R5211">
        <v>8</v>
      </c>
      <c r="S5211">
        <v>1</v>
      </c>
      <c r="T5211">
        <v>3</v>
      </c>
      <c r="U5211" t="b">
        <v>1</v>
      </c>
      <c r="V5211" t="s">
        <v>1116</v>
      </c>
      <c r="W5211" t="s">
        <v>6871</v>
      </c>
      <c r="X5211" t="s">
        <v>14553</v>
      </c>
      <c r="Y5211">
        <v>15</v>
      </c>
      <c r="Z5211">
        <v>15</v>
      </c>
      <c r="AA5211">
        <v>6</v>
      </c>
      <c r="AB5211">
        <v>6</v>
      </c>
      <c r="AC5211">
        <v>53</v>
      </c>
    </row>
    <row r="5212" spans="1:29">
      <c r="A5212">
        <v>5762</v>
      </c>
      <c r="B5212" t="s">
        <v>806</v>
      </c>
      <c r="C5212" t="s">
        <v>6926</v>
      </c>
      <c r="J5212" t="s">
        <v>1457</v>
      </c>
      <c r="K5212">
        <v>0</v>
      </c>
      <c r="N5212" t="b">
        <v>1</v>
      </c>
      <c r="O5212" t="b">
        <v>0</v>
      </c>
      <c r="P5212" t="b">
        <v>0</v>
      </c>
      <c r="Q5212">
        <v>8</v>
      </c>
      <c r="R5212">
        <v>8</v>
      </c>
      <c r="S5212">
        <v>1</v>
      </c>
      <c r="T5212">
        <v>3</v>
      </c>
      <c r="U5212" t="b">
        <v>1</v>
      </c>
      <c r="V5212" t="s">
        <v>1116</v>
      </c>
      <c r="W5212" t="s">
        <v>6871</v>
      </c>
      <c r="X5212" t="s">
        <v>14667</v>
      </c>
      <c r="Y5212">
        <v>15</v>
      </c>
      <c r="Z5212">
        <v>15</v>
      </c>
      <c r="AA5212">
        <v>7</v>
      </c>
      <c r="AB5212">
        <v>7</v>
      </c>
      <c r="AC5212">
        <v>53</v>
      </c>
    </row>
    <row r="5213" spans="1:29">
      <c r="A5213">
        <v>5763</v>
      </c>
      <c r="B5213" t="s">
        <v>806</v>
      </c>
      <c r="C5213" t="s">
        <v>6927</v>
      </c>
      <c r="J5213" t="s">
        <v>1457</v>
      </c>
      <c r="K5213">
        <v>0</v>
      </c>
      <c r="N5213" t="b">
        <v>1</v>
      </c>
      <c r="O5213" t="b">
        <v>0</v>
      </c>
      <c r="P5213" t="b">
        <v>0</v>
      </c>
      <c r="Q5213">
        <v>8</v>
      </c>
      <c r="R5213">
        <v>8</v>
      </c>
      <c r="S5213">
        <v>1</v>
      </c>
      <c r="T5213">
        <v>3</v>
      </c>
      <c r="U5213" t="b">
        <v>1</v>
      </c>
      <c r="V5213" t="s">
        <v>1116</v>
      </c>
      <c r="W5213" t="s">
        <v>6871</v>
      </c>
      <c r="X5213" t="s">
        <v>14628</v>
      </c>
      <c r="Y5213">
        <v>16</v>
      </c>
      <c r="Z5213">
        <v>16</v>
      </c>
      <c r="AA5213">
        <v>5</v>
      </c>
      <c r="AB5213">
        <v>5</v>
      </c>
      <c r="AC5213">
        <v>53</v>
      </c>
    </row>
    <row r="5214" spans="1:29">
      <c r="A5214">
        <v>5764</v>
      </c>
      <c r="B5214" t="s">
        <v>806</v>
      </c>
      <c r="C5214" t="s">
        <v>6928</v>
      </c>
      <c r="J5214" t="s">
        <v>1457</v>
      </c>
      <c r="K5214">
        <v>0</v>
      </c>
      <c r="N5214" t="b">
        <v>1</v>
      </c>
      <c r="O5214" t="b">
        <v>0</v>
      </c>
      <c r="P5214" t="b">
        <v>0</v>
      </c>
      <c r="Q5214">
        <v>8</v>
      </c>
      <c r="R5214">
        <v>8</v>
      </c>
      <c r="S5214">
        <v>1</v>
      </c>
      <c r="T5214">
        <v>3</v>
      </c>
      <c r="U5214" t="b">
        <v>1</v>
      </c>
      <c r="V5214" t="s">
        <v>1116</v>
      </c>
      <c r="W5214" t="s">
        <v>6871</v>
      </c>
      <c r="X5214" t="s">
        <v>14554</v>
      </c>
      <c r="Y5214">
        <v>16</v>
      </c>
      <c r="Z5214">
        <v>16</v>
      </c>
      <c r="AA5214">
        <v>6</v>
      </c>
      <c r="AB5214">
        <v>6</v>
      </c>
      <c r="AC5214">
        <v>53</v>
      </c>
    </row>
    <row r="5215" spans="1:29">
      <c r="A5215">
        <v>5765</v>
      </c>
      <c r="B5215" t="s">
        <v>806</v>
      </c>
      <c r="C5215" t="s">
        <v>6929</v>
      </c>
      <c r="J5215" t="s">
        <v>1457</v>
      </c>
      <c r="K5215">
        <v>0</v>
      </c>
      <c r="N5215" t="b">
        <v>1</v>
      </c>
      <c r="O5215" t="b">
        <v>0</v>
      </c>
      <c r="P5215" t="b">
        <v>0</v>
      </c>
      <c r="Q5215">
        <v>8</v>
      </c>
      <c r="R5215">
        <v>8</v>
      </c>
      <c r="S5215">
        <v>1</v>
      </c>
      <c r="T5215">
        <v>3</v>
      </c>
      <c r="U5215" t="b">
        <v>1</v>
      </c>
      <c r="V5215" t="s">
        <v>1116</v>
      </c>
      <c r="W5215" t="s">
        <v>6871</v>
      </c>
      <c r="X5215" t="s">
        <v>14668</v>
      </c>
      <c r="Y5215">
        <v>16</v>
      </c>
      <c r="Z5215">
        <v>16</v>
      </c>
      <c r="AA5215">
        <v>7</v>
      </c>
      <c r="AB5215">
        <v>7</v>
      </c>
      <c r="AC5215">
        <v>53</v>
      </c>
    </row>
    <row r="5216" spans="1:29">
      <c r="A5216">
        <v>5766</v>
      </c>
      <c r="B5216" t="s">
        <v>806</v>
      </c>
      <c r="C5216" t="s">
        <v>6930</v>
      </c>
      <c r="J5216" t="s">
        <v>1457</v>
      </c>
      <c r="K5216">
        <v>0</v>
      </c>
      <c r="N5216" t="b">
        <v>1</v>
      </c>
      <c r="O5216" t="b">
        <v>0</v>
      </c>
      <c r="P5216" t="b">
        <v>0</v>
      </c>
      <c r="Q5216">
        <v>8</v>
      </c>
      <c r="R5216">
        <v>8</v>
      </c>
      <c r="S5216">
        <v>1</v>
      </c>
      <c r="T5216">
        <v>3</v>
      </c>
      <c r="U5216" t="b">
        <v>1</v>
      </c>
      <c r="V5216" t="s">
        <v>1116</v>
      </c>
      <c r="W5216" t="s">
        <v>6871</v>
      </c>
      <c r="X5216" t="s">
        <v>14631</v>
      </c>
      <c r="Y5216">
        <v>17</v>
      </c>
      <c r="Z5216">
        <v>17</v>
      </c>
      <c r="AA5216">
        <v>5</v>
      </c>
      <c r="AB5216">
        <v>5</v>
      </c>
      <c r="AC5216">
        <v>53</v>
      </c>
    </row>
    <row r="5217" spans="1:29">
      <c r="A5217">
        <v>5767</v>
      </c>
      <c r="B5217" t="s">
        <v>806</v>
      </c>
      <c r="C5217" t="s">
        <v>6931</v>
      </c>
      <c r="J5217" t="s">
        <v>1457</v>
      </c>
      <c r="K5217">
        <v>0</v>
      </c>
      <c r="N5217" t="b">
        <v>1</v>
      </c>
      <c r="O5217" t="b">
        <v>0</v>
      </c>
      <c r="P5217" t="b">
        <v>0</v>
      </c>
      <c r="Q5217">
        <v>8</v>
      </c>
      <c r="R5217">
        <v>8</v>
      </c>
      <c r="S5217">
        <v>1</v>
      </c>
      <c r="T5217">
        <v>3</v>
      </c>
      <c r="U5217" t="b">
        <v>1</v>
      </c>
      <c r="V5217" t="s">
        <v>1116</v>
      </c>
      <c r="W5217" t="s">
        <v>6871</v>
      </c>
      <c r="X5217" t="s">
        <v>14457</v>
      </c>
      <c r="Y5217">
        <v>17</v>
      </c>
      <c r="Z5217">
        <v>17</v>
      </c>
      <c r="AA5217">
        <v>6</v>
      </c>
      <c r="AB5217">
        <v>6</v>
      </c>
      <c r="AC5217">
        <v>53</v>
      </c>
    </row>
    <row r="5218" spans="1:29">
      <c r="A5218">
        <v>5768</v>
      </c>
      <c r="B5218" t="s">
        <v>806</v>
      </c>
      <c r="C5218" t="s">
        <v>6932</v>
      </c>
      <c r="J5218" t="s">
        <v>1457</v>
      </c>
      <c r="K5218">
        <v>0</v>
      </c>
      <c r="N5218" t="b">
        <v>1</v>
      </c>
      <c r="O5218" t="b">
        <v>0</v>
      </c>
      <c r="P5218" t="b">
        <v>0</v>
      </c>
      <c r="Q5218">
        <v>8</v>
      </c>
      <c r="R5218">
        <v>8</v>
      </c>
      <c r="S5218">
        <v>1</v>
      </c>
      <c r="T5218">
        <v>3</v>
      </c>
      <c r="U5218" t="b">
        <v>1</v>
      </c>
      <c r="V5218" t="s">
        <v>1116</v>
      </c>
      <c r="W5218" t="s">
        <v>6871</v>
      </c>
      <c r="X5218" t="s">
        <v>14669</v>
      </c>
      <c r="Y5218">
        <v>17</v>
      </c>
      <c r="Z5218">
        <v>17</v>
      </c>
      <c r="AA5218">
        <v>7</v>
      </c>
      <c r="AB5218">
        <v>7</v>
      </c>
      <c r="AC5218">
        <v>53</v>
      </c>
    </row>
    <row r="5219" spans="1:29">
      <c r="A5219">
        <v>5769</v>
      </c>
      <c r="B5219" t="s">
        <v>806</v>
      </c>
      <c r="C5219" t="s">
        <v>6933</v>
      </c>
      <c r="J5219" t="s">
        <v>1457</v>
      </c>
      <c r="K5219">
        <v>0</v>
      </c>
      <c r="N5219" t="b">
        <v>1</v>
      </c>
      <c r="O5219" t="b">
        <v>0</v>
      </c>
      <c r="P5219" t="b">
        <v>0</v>
      </c>
      <c r="Q5219">
        <v>8</v>
      </c>
      <c r="R5219">
        <v>8</v>
      </c>
      <c r="S5219">
        <v>1</v>
      </c>
      <c r="T5219">
        <v>3</v>
      </c>
      <c r="U5219" t="b">
        <v>1</v>
      </c>
      <c r="V5219" t="s">
        <v>1116</v>
      </c>
      <c r="W5219" t="s">
        <v>6871</v>
      </c>
      <c r="X5219" t="s">
        <v>14634</v>
      </c>
      <c r="Y5219">
        <v>18</v>
      </c>
      <c r="Z5219">
        <v>18</v>
      </c>
      <c r="AA5219">
        <v>5</v>
      </c>
      <c r="AB5219">
        <v>5</v>
      </c>
      <c r="AC5219">
        <v>53</v>
      </c>
    </row>
    <row r="5220" spans="1:29">
      <c r="A5220">
        <v>5770</v>
      </c>
      <c r="B5220" t="s">
        <v>806</v>
      </c>
      <c r="C5220" t="s">
        <v>6934</v>
      </c>
      <c r="J5220" t="s">
        <v>1457</v>
      </c>
      <c r="K5220">
        <v>0</v>
      </c>
      <c r="N5220" t="b">
        <v>1</v>
      </c>
      <c r="O5220" t="b">
        <v>0</v>
      </c>
      <c r="P5220" t="b">
        <v>0</v>
      </c>
      <c r="Q5220">
        <v>8</v>
      </c>
      <c r="R5220">
        <v>8</v>
      </c>
      <c r="S5220">
        <v>1</v>
      </c>
      <c r="T5220">
        <v>3</v>
      </c>
      <c r="U5220" t="b">
        <v>1</v>
      </c>
      <c r="V5220" t="s">
        <v>1116</v>
      </c>
      <c r="W5220" t="s">
        <v>6871</v>
      </c>
      <c r="X5220" t="s">
        <v>14635</v>
      </c>
      <c r="Y5220">
        <v>18</v>
      </c>
      <c r="Z5220">
        <v>18</v>
      </c>
      <c r="AA5220">
        <v>6</v>
      </c>
      <c r="AB5220">
        <v>6</v>
      </c>
      <c r="AC5220">
        <v>53</v>
      </c>
    </row>
    <row r="5221" spans="1:29">
      <c r="A5221">
        <v>5771</v>
      </c>
      <c r="B5221" t="s">
        <v>806</v>
      </c>
      <c r="C5221" t="s">
        <v>6935</v>
      </c>
      <c r="J5221" t="s">
        <v>1457</v>
      </c>
      <c r="K5221">
        <v>0</v>
      </c>
      <c r="N5221" t="b">
        <v>1</v>
      </c>
      <c r="O5221" t="b">
        <v>0</v>
      </c>
      <c r="P5221" t="b">
        <v>0</v>
      </c>
      <c r="Q5221">
        <v>8</v>
      </c>
      <c r="R5221">
        <v>8</v>
      </c>
      <c r="S5221">
        <v>1</v>
      </c>
      <c r="T5221">
        <v>3</v>
      </c>
      <c r="U5221" t="b">
        <v>1</v>
      </c>
      <c r="V5221" t="s">
        <v>1116</v>
      </c>
      <c r="W5221" t="s">
        <v>6871</v>
      </c>
      <c r="X5221" t="s">
        <v>14670</v>
      </c>
      <c r="Y5221">
        <v>18</v>
      </c>
      <c r="Z5221">
        <v>18</v>
      </c>
      <c r="AA5221">
        <v>7</v>
      </c>
      <c r="AB5221">
        <v>7</v>
      </c>
      <c r="AC5221">
        <v>53</v>
      </c>
    </row>
    <row r="5222" spans="1:29">
      <c r="A5222">
        <v>5772</v>
      </c>
      <c r="B5222" t="s">
        <v>806</v>
      </c>
      <c r="C5222" t="s">
        <v>6936</v>
      </c>
      <c r="J5222" t="s">
        <v>1457</v>
      </c>
      <c r="K5222">
        <v>0</v>
      </c>
      <c r="N5222" t="b">
        <v>1</v>
      </c>
      <c r="O5222" t="b">
        <v>0</v>
      </c>
      <c r="P5222" t="b">
        <v>0</v>
      </c>
      <c r="Q5222">
        <v>8</v>
      </c>
      <c r="R5222">
        <v>8</v>
      </c>
      <c r="S5222">
        <v>1</v>
      </c>
      <c r="T5222">
        <v>3</v>
      </c>
      <c r="U5222" t="b">
        <v>1</v>
      </c>
      <c r="V5222" t="s">
        <v>1116</v>
      </c>
      <c r="W5222" t="s">
        <v>6871</v>
      </c>
      <c r="X5222" t="s">
        <v>14637</v>
      </c>
      <c r="Y5222">
        <v>19</v>
      </c>
      <c r="Z5222">
        <v>19</v>
      </c>
      <c r="AA5222">
        <v>5</v>
      </c>
      <c r="AB5222">
        <v>5</v>
      </c>
      <c r="AC5222">
        <v>53</v>
      </c>
    </row>
    <row r="5223" spans="1:29">
      <c r="A5223">
        <v>5773</v>
      </c>
      <c r="B5223" t="s">
        <v>806</v>
      </c>
      <c r="C5223" t="s">
        <v>6937</v>
      </c>
      <c r="J5223" t="s">
        <v>1457</v>
      </c>
      <c r="K5223">
        <v>0</v>
      </c>
      <c r="N5223" t="b">
        <v>1</v>
      </c>
      <c r="O5223" t="b">
        <v>0</v>
      </c>
      <c r="P5223" t="b">
        <v>0</v>
      </c>
      <c r="Q5223">
        <v>8</v>
      </c>
      <c r="R5223">
        <v>8</v>
      </c>
      <c r="S5223">
        <v>1</v>
      </c>
      <c r="T5223">
        <v>3</v>
      </c>
      <c r="U5223" t="b">
        <v>1</v>
      </c>
      <c r="V5223" t="s">
        <v>1116</v>
      </c>
      <c r="W5223" t="s">
        <v>6871</v>
      </c>
      <c r="X5223" t="s">
        <v>14638</v>
      </c>
      <c r="Y5223">
        <v>19</v>
      </c>
      <c r="Z5223">
        <v>19</v>
      </c>
      <c r="AA5223">
        <v>6</v>
      </c>
      <c r="AB5223">
        <v>6</v>
      </c>
      <c r="AC5223">
        <v>53</v>
      </c>
    </row>
    <row r="5224" spans="1:29">
      <c r="A5224">
        <v>5774</v>
      </c>
      <c r="B5224" t="s">
        <v>806</v>
      </c>
      <c r="C5224" t="s">
        <v>6938</v>
      </c>
      <c r="J5224" t="s">
        <v>1457</v>
      </c>
      <c r="K5224">
        <v>0</v>
      </c>
      <c r="N5224" t="b">
        <v>1</v>
      </c>
      <c r="O5224" t="b">
        <v>0</v>
      </c>
      <c r="P5224" t="b">
        <v>0</v>
      </c>
      <c r="Q5224">
        <v>8</v>
      </c>
      <c r="R5224">
        <v>8</v>
      </c>
      <c r="S5224">
        <v>1</v>
      </c>
      <c r="T5224">
        <v>3</v>
      </c>
      <c r="U5224" t="b">
        <v>1</v>
      </c>
      <c r="V5224" t="s">
        <v>1116</v>
      </c>
      <c r="W5224" t="s">
        <v>6871</v>
      </c>
      <c r="X5224" t="s">
        <v>14671</v>
      </c>
      <c r="Y5224">
        <v>19</v>
      </c>
      <c r="Z5224">
        <v>19</v>
      </c>
      <c r="AA5224">
        <v>7</v>
      </c>
      <c r="AB5224">
        <v>7</v>
      </c>
      <c r="AC5224">
        <v>53</v>
      </c>
    </row>
    <row r="5225" spans="1:29">
      <c r="A5225">
        <v>5775</v>
      </c>
      <c r="B5225" t="s">
        <v>806</v>
      </c>
      <c r="C5225" t="s">
        <v>6939</v>
      </c>
      <c r="J5225" t="s">
        <v>1457</v>
      </c>
      <c r="K5225">
        <v>0</v>
      </c>
      <c r="N5225" t="b">
        <v>1</v>
      </c>
      <c r="O5225" t="b">
        <v>0</v>
      </c>
      <c r="P5225" t="b">
        <v>0</v>
      </c>
      <c r="Q5225">
        <v>8</v>
      </c>
      <c r="R5225">
        <v>8</v>
      </c>
      <c r="S5225">
        <v>1</v>
      </c>
      <c r="T5225">
        <v>3</v>
      </c>
      <c r="U5225" t="b">
        <v>1</v>
      </c>
      <c r="V5225" t="s">
        <v>1116</v>
      </c>
      <c r="W5225" t="s">
        <v>6871</v>
      </c>
      <c r="X5225" t="s">
        <v>14640</v>
      </c>
      <c r="Y5225">
        <v>20</v>
      </c>
      <c r="Z5225">
        <v>20</v>
      </c>
      <c r="AA5225">
        <v>5</v>
      </c>
      <c r="AB5225">
        <v>5</v>
      </c>
      <c r="AC5225">
        <v>53</v>
      </c>
    </row>
    <row r="5226" spans="1:29">
      <c r="A5226">
        <v>5776</v>
      </c>
      <c r="B5226" t="s">
        <v>806</v>
      </c>
      <c r="C5226" t="s">
        <v>6940</v>
      </c>
      <c r="J5226" t="s">
        <v>1457</v>
      </c>
      <c r="K5226">
        <v>0</v>
      </c>
      <c r="N5226" t="b">
        <v>1</v>
      </c>
      <c r="O5226" t="b">
        <v>0</v>
      </c>
      <c r="P5226" t="b">
        <v>0</v>
      </c>
      <c r="Q5226">
        <v>8</v>
      </c>
      <c r="R5226">
        <v>8</v>
      </c>
      <c r="S5226">
        <v>1</v>
      </c>
      <c r="T5226">
        <v>3</v>
      </c>
      <c r="U5226" t="b">
        <v>1</v>
      </c>
      <c r="V5226" t="s">
        <v>1116</v>
      </c>
      <c r="W5226" t="s">
        <v>6871</v>
      </c>
      <c r="X5226" t="s">
        <v>14556</v>
      </c>
      <c r="Y5226">
        <v>20</v>
      </c>
      <c r="Z5226">
        <v>20</v>
      </c>
      <c r="AA5226">
        <v>6</v>
      </c>
      <c r="AB5226">
        <v>6</v>
      </c>
      <c r="AC5226">
        <v>53</v>
      </c>
    </row>
    <row r="5227" spans="1:29">
      <c r="A5227">
        <v>5777</v>
      </c>
      <c r="B5227" t="s">
        <v>806</v>
      </c>
      <c r="C5227" t="s">
        <v>6941</v>
      </c>
      <c r="J5227" t="s">
        <v>1457</v>
      </c>
      <c r="K5227">
        <v>0</v>
      </c>
      <c r="N5227" t="b">
        <v>1</v>
      </c>
      <c r="O5227" t="b">
        <v>0</v>
      </c>
      <c r="P5227" t="b">
        <v>0</v>
      </c>
      <c r="Q5227">
        <v>8</v>
      </c>
      <c r="R5227">
        <v>8</v>
      </c>
      <c r="S5227">
        <v>1</v>
      </c>
      <c r="T5227">
        <v>3</v>
      </c>
      <c r="U5227" t="b">
        <v>1</v>
      </c>
      <c r="V5227" t="s">
        <v>1116</v>
      </c>
      <c r="W5227" t="s">
        <v>6871</v>
      </c>
      <c r="X5227" t="s">
        <v>14566</v>
      </c>
      <c r="Y5227">
        <v>20</v>
      </c>
      <c r="Z5227">
        <v>20</v>
      </c>
      <c r="AA5227">
        <v>7</v>
      </c>
      <c r="AB5227">
        <v>7</v>
      </c>
      <c r="AC5227">
        <v>53</v>
      </c>
    </row>
    <row r="5228" spans="1:29">
      <c r="A5228">
        <v>5778</v>
      </c>
      <c r="B5228" t="s">
        <v>806</v>
      </c>
      <c r="C5228" t="s">
        <v>6942</v>
      </c>
      <c r="J5228" t="s">
        <v>1457</v>
      </c>
      <c r="K5228">
        <v>0</v>
      </c>
      <c r="N5228" t="b">
        <v>1</v>
      </c>
      <c r="O5228" t="b">
        <v>0</v>
      </c>
      <c r="P5228" t="b">
        <v>0</v>
      </c>
      <c r="Q5228">
        <v>8</v>
      </c>
      <c r="R5228">
        <v>8</v>
      </c>
      <c r="S5228">
        <v>1</v>
      </c>
      <c r="T5228">
        <v>3</v>
      </c>
      <c r="U5228" t="b">
        <v>1</v>
      </c>
      <c r="V5228" t="s">
        <v>1116</v>
      </c>
      <c r="W5228" t="s">
        <v>6871</v>
      </c>
      <c r="X5228" t="s">
        <v>14643</v>
      </c>
      <c r="Y5228">
        <v>21</v>
      </c>
      <c r="Z5228">
        <v>21</v>
      </c>
      <c r="AA5228">
        <v>5</v>
      </c>
      <c r="AB5228">
        <v>5</v>
      </c>
      <c r="AC5228">
        <v>53</v>
      </c>
    </row>
    <row r="5229" spans="1:29">
      <c r="A5229">
        <v>5779</v>
      </c>
      <c r="B5229" t="s">
        <v>806</v>
      </c>
      <c r="C5229" t="s">
        <v>6943</v>
      </c>
      <c r="J5229" t="s">
        <v>1457</v>
      </c>
      <c r="K5229">
        <v>0</v>
      </c>
      <c r="N5229" t="b">
        <v>1</v>
      </c>
      <c r="O5229" t="b">
        <v>0</v>
      </c>
      <c r="P5229" t="b">
        <v>0</v>
      </c>
      <c r="Q5229">
        <v>8</v>
      </c>
      <c r="R5229">
        <v>8</v>
      </c>
      <c r="S5229">
        <v>1</v>
      </c>
      <c r="T5229">
        <v>3</v>
      </c>
      <c r="U5229" t="b">
        <v>1</v>
      </c>
      <c r="V5229" t="s">
        <v>1116</v>
      </c>
      <c r="W5229" t="s">
        <v>6871</v>
      </c>
      <c r="X5229" t="s">
        <v>14557</v>
      </c>
      <c r="Y5229">
        <v>21</v>
      </c>
      <c r="Z5229">
        <v>21</v>
      </c>
      <c r="AA5229">
        <v>6</v>
      </c>
      <c r="AB5229">
        <v>6</v>
      </c>
      <c r="AC5229">
        <v>53</v>
      </c>
    </row>
    <row r="5230" spans="1:29">
      <c r="A5230">
        <v>5780</v>
      </c>
      <c r="B5230" t="s">
        <v>806</v>
      </c>
      <c r="C5230" t="s">
        <v>6944</v>
      </c>
      <c r="J5230" t="s">
        <v>1457</v>
      </c>
      <c r="K5230">
        <v>0</v>
      </c>
      <c r="N5230" t="b">
        <v>1</v>
      </c>
      <c r="O5230" t="b">
        <v>0</v>
      </c>
      <c r="P5230" t="b">
        <v>0</v>
      </c>
      <c r="Q5230">
        <v>8</v>
      </c>
      <c r="R5230">
        <v>8</v>
      </c>
      <c r="S5230">
        <v>1</v>
      </c>
      <c r="T5230">
        <v>3</v>
      </c>
      <c r="U5230" t="b">
        <v>1</v>
      </c>
      <c r="V5230" t="s">
        <v>1116</v>
      </c>
      <c r="W5230" t="s">
        <v>6871</v>
      </c>
      <c r="X5230" t="s">
        <v>14567</v>
      </c>
      <c r="Y5230">
        <v>21</v>
      </c>
      <c r="Z5230">
        <v>21</v>
      </c>
      <c r="AA5230">
        <v>7</v>
      </c>
      <c r="AB5230">
        <v>7</v>
      </c>
      <c r="AC5230">
        <v>53</v>
      </c>
    </row>
    <row r="5231" spans="1:29">
      <c r="A5231">
        <v>5781</v>
      </c>
      <c r="B5231" t="s">
        <v>806</v>
      </c>
      <c r="C5231" t="s">
        <v>6945</v>
      </c>
      <c r="J5231" t="s">
        <v>1457</v>
      </c>
      <c r="K5231">
        <v>0</v>
      </c>
      <c r="N5231" t="b">
        <v>1</v>
      </c>
      <c r="O5231" t="b">
        <v>0</v>
      </c>
      <c r="P5231" t="b">
        <v>0</v>
      </c>
      <c r="Q5231">
        <v>8</v>
      </c>
      <c r="R5231">
        <v>8</v>
      </c>
      <c r="S5231">
        <v>1</v>
      </c>
      <c r="T5231">
        <v>3</v>
      </c>
      <c r="U5231" t="b">
        <v>1</v>
      </c>
      <c r="V5231" t="s">
        <v>1116</v>
      </c>
      <c r="W5231" t="s">
        <v>6871</v>
      </c>
      <c r="X5231" t="s">
        <v>14645</v>
      </c>
      <c r="Y5231">
        <v>22</v>
      </c>
      <c r="Z5231">
        <v>22</v>
      </c>
      <c r="AA5231">
        <v>5</v>
      </c>
      <c r="AB5231">
        <v>5</v>
      </c>
      <c r="AC5231">
        <v>53</v>
      </c>
    </row>
    <row r="5232" spans="1:29">
      <c r="A5232">
        <v>5782</v>
      </c>
      <c r="B5232" t="s">
        <v>806</v>
      </c>
      <c r="C5232" t="s">
        <v>6946</v>
      </c>
      <c r="J5232" t="s">
        <v>1457</v>
      </c>
      <c r="K5232">
        <v>0</v>
      </c>
      <c r="N5232" t="b">
        <v>1</v>
      </c>
      <c r="O5232" t="b">
        <v>0</v>
      </c>
      <c r="P5232" t="b">
        <v>0</v>
      </c>
      <c r="Q5232">
        <v>8</v>
      </c>
      <c r="R5232">
        <v>8</v>
      </c>
      <c r="S5232">
        <v>1</v>
      </c>
      <c r="T5232">
        <v>3</v>
      </c>
      <c r="U5232" t="b">
        <v>1</v>
      </c>
      <c r="V5232" t="s">
        <v>1116</v>
      </c>
      <c r="W5232" t="s">
        <v>6871</v>
      </c>
      <c r="X5232" t="s">
        <v>14558</v>
      </c>
      <c r="Y5232">
        <v>22</v>
      </c>
      <c r="Z5232">
        <v>22</v>
      </c>
      <c r="AA5232">
        <v>6</v>
      </c>
      <c r="AB5232">
        <v>6</v>
      </c>
      <c r="AC5232">
        <v>53</v>
      </c>
    </row>
    <row r="5233" spans="1:29">
      <c r="A5233">
        <v>5783</v>
      </c>
      <c r="B5233" t="s">
        <v>806</v>
      </c>
      <c r="C5233" t="s">
        <v>6947</v>
      </c>
      <c r="J5233" t="s">
        <v>1457</v>
      </c>
      <c r="K5233">
        <v>0</v>
      </c>
      <c r="N5233" t="b">
        <v>1</v>
      </c>
      <c r="O5233" t="b">
        <v>0</v>
      </c>
      <c r="P5233" t="b">
        <v>0</v>
      </c>
      <c r="Q5233">
        <v>8</v>
      </c>
      <c r="R5233">
        <v>8</v>
      </c>
      <c r="S5233">
        <v>1</v>
      </c>
      <c r="T5233">
        <v>3</v>
      </c>
      <c r="U5233" t="b">
        <v>1</v>
      </c>
      <c r="V5233" t="s">
        <v>1116</v>
      </c>
      <c r="W5233" t="s">
        <v>6871</v>
      </c>
      <c r="X5233" t="s">
        <v>14568</v>
      </c>
      <c r="Y5233">
        <v>22</v>
      </c>
      <c r="Z5233">
        <v>22</v>
      </c>
      <c r="AA5233">
        <v>7</v>
      </c>
      <c r="AB5233">
        <v>7</v>
      </c>
      <c r="AC5233">
        <v>53</v>
      </c>
    </row>
    <row r="5234" spans="1:29">
      <c r="A5234">
        <v>5784</v>
      </c>
      <c r="B5234" t="s">
        <v>806</v>
      </c>
      <c r="C5234" t="s">
        <v>6948</v>
      </c>
      <c r="J5234" t="s">
        <v>1457</v>
      </c>
      <c r="K5234">
        <v>0</v>
      </c>
      <c r="N5234" t="b">
        <v>1</v>
      </c>
      <c r="O5234" t="b">
        <v>0</v>
      </c>
      <c r="P5234" t="b">
        <v>0</v>
      </c>
      <c r="Q5234">
        <v>8</v>
      </c>
      <c r="R5234">
        <v>8</v>
      </c>
      <c r="S5234">
        <v>1</v>
      </c>
      <c r="T5234">
        <v>3</v>
      </c>
      <c r="U5234" t="b">
        <v>1</v>
      </c>
      <c r="V5234" t="s">
        <v>1116</v>
      </c>
      <c r="W5234" t="s">
        <v>6871</v>
      </c>
      <c r="X5234" t="s">
        <v>14647</v>
      </c>
      <c r="Y5234">
        <v>23</v>
      </c>
      <c r="Z5234">
        <v>23</v>
      </c>
      <c r="AA5234">
        <v>5</v>
      </c>
      <c r="AB5234">
        <v>5</v>
      </c>
      <c r="AC5234">
        <v>53</v>
      </c>
    </row>
    <row r="5235" spans="1:29">
      <c r="A5235">
        <v>5785</v>
      </c>
      <c r="B5235" t="s">
        <v>806</v>
      </c>
      <c r="C5235" t="s">
        <v>6949</v>
      </c>
      <c r="J5235" t="s">
        <v>1457</v>
      </c>
      <c r="K5235">
        <v>0</v>
      </c>
      <c r="N5235" t="b">
        <v>1</v>
      </c>
      <c r="O5235" t="b">
        <v>0</v>
      </c>
      <c r="P5235" t="b">
        <v>0</v>
      </c>
      <c r="Q5235">
        <v>8</v>
      </c>
      <c r="R5235">
        <v>8</v>
      </c>
      <c r="S5235">
        <v>1</v>
      </c>
      <c r="T5235">
        <v>3</v>
      </c>
      <c r="U5235" t="b">
        <v>1</v>
      </c>
      <c r="V5235" t="s">
        <v>1116</v>
      </c>
      <c r="W5235" t="s">
        <v>6871</v>
      </c>
      <c r="X5235" t="s">
        <v>14559</v>
      </c>
      <c r="Y5235">
        <v>23</v>
      </c>
      <c r="Z5235">
        <v>23</v>
      </c>
      <c r="AA5235">
        <v>6</v>
      </c>
      <c r="AB5235">
        <v>6</v>
      </c>
      <c r="AC5235">
        <v>53</v>
      </c>
    </row>
    <row r="5236" spans="1:29">
      <c r="A5236">
        <v>5786</v>
      </c>
      <c r="B5236" t="s">
        <v>806</v>
      </c>
      <c r="C5236" t="s">
        <v>6950</v>
      </c>
      <c r="J5236" t="s">
        <v>1457</v>
      </c>
      <c r="K5236">
        <v>0</v>
      </c>
      <c r="N5236" t="b">
        <v>1</v>
      </c>
      <c r="O5236" t="b">
        <v>0</v>
      </c>
      <c r="P5236" t="b">
        <v>0</v>
      </c>
      <c r="Q5236">
        <v>8</v>
      </c>
      <c r="R5236">
        <v>8</v>
      </c>
      <c r="S5236">
        <v>1</v>
      </c>
      <c r="T5236">
        <v>3</v>
      </c>
      <c r="U5236" t="b">
        <v>1</v>
      </c>
      <c r="V5236" t="s">
        <v>1116</v>
      </c>
      <c r="W5236" t="s">
        <v>6871</v>
      </c>
      <c r="X5236" t="s">
        <v>14672</v>
      </c>
      <c r="Y5236">
        <v>23</v>
      </c>
      <c r="Z5236">
        <v>23</v>
      </c>
      <c r="AA5236">
        <v>7</v>
      </c>
      <c r="AB5236">
        <v>7</v>
      </c>
      <c r="AC5236">
        <v>53</v>
      </c>
    </row>
    <row r="5237" spans="1:29">
      <c r="A5237">
        <v>5787</v>
      </c>
      <c r="B5237" t="s">
        <v>806</v>
      </c>
      <c r="C5237" t="s">
        <v>6951</v>
      </c>
      <c r="J5237" t="s">
        <v>1457</v>
      </c>
      <c r="K5237">
        <v>0</v>
      </c>
      <c r="N5237" t="b">
        <v>1</v>
      </c>
      <c r="O5237" t="b">
        <v>0</v>
      </c>
      <c r="P5237" t="b">
        <v>0</v>
      </c>
      <c r="Q5237">
        <v>8</v>
      </c>
      <c r="R5237">
        <v>8</v>
      </c>
      <c r="S5237">
        <v>1</v>
      </c>
      <c r="T5237">
        <v>3</v>
      </c>
      <c r="U5237" t="b">
        <v>1</v>
      </c>
      <c r="V5237" t="s">
        <v>1116</v>
      </c>
      <c r="W5237" t="s">
        <v>6871</v>
      </c>
      <c r="X5237" t="s">
        <v>14649</v>
      </c>
      <c r="Y5237">
        <v>24</v>
      </c>
      <c r="Z5237">
        <v>24</v>
      </c>
      <c r="AA5237">
        <v>5</v>
      </c>
      <c r="AB5237">
        <v>5</v>
      </c>
      <c r="AC5237">
        <v>53</v>
      </c>
    </row>
    <row r="5238" spans="1:29">
      <c r="A5238">
        <v>5788</v>
      </c>
      <c r="B5238" t="s">
        <v>806</v>
      </c>
      <c r="C5238" t="s">
        <v>6952</v>
      </c>
      <c r="J5238" t="s">
        <v>1457</v>
      </c>
      <c r="K5238">
        <v>0</v>
      </c>
      <c r="N5238" t="b">
        <v>1</v>
      </c>
      <c r="O5238" t="b">
        <v>0</v>
      </c>
      <c r="P5238" t="b">
        <v>0</v>
      </c>
      <c r="Q5238">
        <v>8</v>
      </c>
      <c r="R5238">
        <v>8</v>
      </c>
      <c r="S5238">
        <v>1</v>
      </c>
      <c r="T5238">
        <v>3</v>
      </c>
      <c r="U5238" t="b">
        <v>1</v>
      </c>
      <c r="V5238" t="s">
        <v>1116</v>
      </c>
      <c r="W5238" t="s">
        <v>6871</v>
      </c>
      <c r="X5238" t="s">
        <v>14560</v>
      </c>
      <c r="Y5238">
        <v>24</v>
      </c>
      <c r="Z5238">
        <v>24</v>
      </c>
      <c r="AA5238">
        <v>6</v>
      </c>
      <c r="AB5238">
        <v>6</v>
      </c>
      <c r="AC5238">
        <v>53</v>
      </c>
    </row>
    <row r="5239" spans="1:29">
      <c r="A5239">
        <v>5789</v>
      </c>
      <c r="B5239" t="s">
        <v>806</v>
      </c>
      <c r="C5239" t="s">
        <v>6953</v>
      </c>
      <c r="J5239" t="s">
        <v>1457</v>
      </c>
      <c r="K5239">
        <v>0</v>
      </c>
      <c r="N5239" t="b">
        <v>1</v>
      </c>
      <c r="O5239" t="b">
        <v>0</v>
      </c>
      <c r="P5239" t="b">
        <v>0</v>
      </c>
      <c r="Q5239">
        <v>8</v>
      </c>
      <c r="R5239">
        <v>8</v>
      </c>
      <c r="S5239">
        <v>1</v>
      </c>
      <c r="T5239">
        <v>3</v>
      </c>
      <c r="U5239" t="b">
        <v>1</v>
      </c>
      <c r="V5239" t="s">
        <v>1116</v>
      </c>
      <c r="W5239" t="s">
        <v>6871</v>
      </c>
      <c r="X5239" t="s">
        <v>14569</v>
      </c>
      <c r="Y5239">
        <v>24</v>
      </c>
      <c r="Z5239">
        <v>24</v>
      </c>
      <c r="AA5239">
        <v>7</v>
      </c>
      <c r="AB5239">
        <v>7</v>
      </c>
      <c r="AC5239">
        <v>53</v>
      </c>
    </row>
    <row r="5240" spans="1:29">
      <c r="A5240">
        <v>5790</v>
      </c>
      <c r="B5240" t="s">
        <v>806</v>
      </c>
      <c r="C5240" t="s">
        <v>6954</v>
      </c>
      <c r="J5240" t="s">
        <v>1457</v>
      </c>
      <c r="K5240">
        <v>0</v>
      </c>
      <c r="N5240" t="b">
        <v>1</v>
      </c>
      <c r="O5240" t="b">
        <v>0</v>
      </c>
      <c r="P5240" t="b">
        <v>0</v>
      </c>
      <c r="Q5240">
        <v>8</v>
      </c>
      <c r="R5240">
        <v>8</v>
      </c>
      <c r="S5240">
        <v>1</v>
      </c>
      <c r="T5240">
        <v>3</v>
      </c>
      <c r="U5240" t="b">
        <v>1</v>
      </c>
      <c r="V5240" t="s">
        <v>1116</v>
      </c>
      <c r="W5240" t="s">
        <v>6871</v>
      </c>
      <c r="X5240" t="s">
        <v>14652</v>
      </c>
      <c r="Y5240">
        <v>25</v>
      </c>
      <c r="Z5240">
        <v>25</v>
      </c>
      <c r="AA5240">
        <v>5</v>
      </c>
      <c r="AB5240">
        <v>5</v>
      </c>
      <c r="AC5240">
        <v>53</v>
      </c>
    </row>
    <row r="5241" spans="1:29">
      <c r="A5241">
        <v>5791</v>
      </c>
      <c r="B5241" t="s">
        <v>806</v>
      </c>
      <c r="C5241" t="s">
        <v>6955</v>
      </c>
      <c r="J5241" t="s">
        <v>1457</v>
      </c>
      <c r="K5241">
        <v>0</v>
      </c>
      <c r="N5241" t="b">
        <v>1</v>
      </c>
      <c r="O5241" t="b">
        <v>0</v>
      </c>
      <c r="P5241" t="b">
        <v>0</v>
      </c>
      <c r="Q5241">
        <v>8</v>
      </c>
      <c r="R5241">
        <v>8</v>
      </c>
      <c r="S5241">
        <v>1</v>
      </c>
      <c r="T5241">
        <v>3</v>
      </c>
      <c r="U5241" t="b">
        <v>1</v>
      </c>
      <c r="V5241" t="s">
        <v>1116</v>
      </c>
      <c r="W5241" t="s">
        <v>6871</v>
      </c>
      <c r="X5241" t="s">
        <v>14465</v>
      </c>
      <c r="Y5241">
        <v>25</v>
      </c>
      <c r="Z5241">
        <v>25</v>
      </c>
      <c r="AA5241">
        <v>6</v>
      </c>
      <c r="AB5241">
        <v>6</v>
      </c>
      <c r="AC5241">
        <v>53</v>
      </c>
    </row>
    <row r="5242" spans="1:29">
      <c r="A5242">
        <v>5792</v>
      </c>
      <c r="B5242" t="s">
        <v>806</v>
      </c>
      <c r="C5242" t="s">
        <v>6956</v>
      </c>
      <c r="J5242" t="s">
        <v>1457</v>
      </c>
      <c r="K5242">
        <v>0</v>
      </c>
      <c r="N5242" t="b">
        <v>1</v>
      </c>
      <c r="O5242" t="b">
        <v>0</v>
      </c>
      <c r="P5242" t="b">
        <v>0</v>
      </c>
      <c r="Q5242">
        <v>8</v>
      </c>
      <c r="R5242">
        <v>8</v>
      </c>
      <c r="S5242">
        <v>1</v>
      </c>
      <c r="T5242">
        <v>3</v>
      </c>
      <c r="U5242" t="b">
        <v>1</v>
      </c>
      <c r="V5242" t="s">
        <v>1116</v>
      </c>
      <c r="W5242" t="s">
        <v>6871</v>
      </c>
      <c r="X5242" t="s">
        <v>14570</v>
      </c>
      <c r="Y5242">
        <v>25</v>
      </c>
      <c r="Z5242">
        <v>25</v>
      </c>
      <c r="AA5242">
        <v>7</v>
      </c>
      <c r="AB5242">
        <v>7</v>
      </c>
      <c r="AC5242">
        <v>53</v>
      </c>
    </row>
    <row r="5243" spans="1:29">
      <c r="A5243">
        <v>5793</v>
      </c>
      <c r="B5243" t="s">
        <v>806</v>
      </c>
      <c r="C5243" t="s">
        <v>6957</v>
      </c>
      <c r="J5243" t="s">
        <v>1457</v>
      </c>
      <c r="K5243">
        <v>0</v>
      </c>
      <c r="N5243" t="b">
        <v>1</v>
      </c>
      <c r="O5243" t="b">
        <v>0</v>
      </c>
      <c r="P5243" t="b">
        <v>0</v>
      </c>
      <c r="Q5243">
        <v>8</v>
      </c>
      <c r="R5243">
        <v>8</v>
      </c>
      <c r="S5243">
        <v>1</v>
      </c>
      <c r="T5243">
        <v>3</v>
      </c>
      <c r="U5243" t="b">
        <v>1</v>
      </c>
      <c r="V5243" t="s">
        <v>1116</v>
      </c>
      <c r="W5243" t="s">
        <v>6871</v>
      </c>
      <c r="X5243" t="s">
        <v>14654</v>
      </c>
      <c r="Y5243">
        <v>26</v>
      </c>
      <c r="Z5243">
        <v>26</v>
      </c>
      <c r="AA5243">
        <v>5</v>
      </c>
      <c r="AB5243">
        <v>5</v>
      </c>
      <c r="AC5243">
        <v>53</v>
      </c>
    </row>
    <row r="5244" spans="1:29">
      <c r="A5244">
        <v>5794</v>
      </c>
      <c r="B5244" t="s">
        <v>806</v>
      </c>
      <c r="C5244" t="s">
        <v>6958</v>
      </c>
      <c r="J5244" t="s">
        <v>1457</v>
      </c>
      <c r="K5244">
        <v>0</v>
      </c>
      <c r="N5244" t="b">
        <v>1</v>
      </c>
      <c r="O5244" t="b">
        <v>0</v>
      </c>
      <c r="P5244" t="b">
        <v>0</v>
      </c>
      <c r="Q5244">
        <v>8</v>
      </c>
      <c r="R5244">
        <v>8</v>
      </c>
      <c r="S5244">
        <v>1</v>
      </c>
      <c r="T5244">
        <v>3</v>
      </c>
      <c r="U5244" t="b">
        <v>1</v>
      </c>
      <c r="V5244" t="s">
        <v>1116</v>
      </c>
      <c r="W5244" t="s">
        <v>6871</v>
      </c>
      <c r="X5244" t="s">
        <v>14561</v>
      </c>
      <c r="Y5244">
        <v>26</v>
      </c>
      <c r="Z5244">
        <v>26</v>
      </c>
      <c r="AA5244">
        <v>6</v>
      </c>
      <c r="AB5244">
        <v>6</v>
      </c>
      <c r="AC5244">
        <v>53</v>
      </c>
    </row>
    <row r="5245" spans="1:29">
      <c r="A5245">
        <v>5795</v>
      </c>
      <c r="B5245" t="s">
        <v>806</v>
      </c>
      <c r="C5245" t="s">
        <v>6959</v>
      </c>
      <c r="J5245" t="s">
        <v>1457</v>
      </c>
      <c r="K5245">
        <v>0</v>
      </c>
      <c r="N5245" t="b">
        <v>1</v>
      </c>
      <c r="O5245" t="b">
        <v>0</v>
      </c>
      <c r="P5245" t="b">
        <v>0</v>
      </c>
      <c r="Q5245">
        <v>8</v>
      </c>
      <c r="R5245">
        <v>8</v>
      </c>
      <c r="S5245">
        <v>1</v>
      </c>
      <c r="T5245">
        <v>3</v>
      </c>
      <c r="U5245" t="b">
        <v>1</v>
      </c>
      <c r="V5245" t="s">
        <v>1116</v>
      </c>
      <c r="W5245" t="s">
        <v>6871</v>
      </c>
      <c r="X5245" t="s">
        <v>14673</v>
      </c>
      <c r="Y5245">
        <v>26</v>
      </c>
      <c r="Z5245">
        <v>26</v>
      </c>
      <c r="AA5245">
        <v>7</v>
      </c>
      <c r="AB5245">
        <v>7</v>
      </c>
      <c r="AC5245">
        <v>53</v>
      </c>
    </row>
    <row r="5246" spans="1:29">
      <c r="A5246">
        <v>5796</v>
      </c>
      <c r="B5246" t="s">
        <v>806</v>
      </c>
      <c r="C5246" t="s">
        <v>6960</v>
      </c>
      <c r="J5246" t="s">
        <v>1457</v>
      </c>
      <c r="K5246">
        <v>0</v>
      </c>
      <c r="N5246" t="b">
        <v>1</v>
      </c>
      <c r="O5246" t="b">
        <v>0</v>
      </c>
      <c r="P5246" t="b">
        <v>0</v>
      </c>
      <c r="Q5246">
        <v>8</v>
      </c>
      <c r="R5246">
        <v>8</v>
      </c>
      <c r="S5246">
        <v>1</v>
      </c>
      <c r="T5246">
        <v>3</v>
      </c>
      <c r="U5246" t="b">
        <v>1</v>
      </c>
      <c r="V5246" t="s">
        <v>1116</v>
      </c>
      <c r="W5246" t="s">
        <v>6871</v>
      </c>
      <c r="X5246" t="s">
        <v>14766</v>
      </c>
      <c r="Y5246">
        <v>27</v>
      </c>
      <c r="Z5246">
        <v>27</v>
      </c>
      <c r="AA5246">
        <v>5</v>
      </c>
      <c r="AB5246">
        <v>5</v>
      </c>
      <c r="AC5246">
        <v>53</v>
      </c>
    </row>
    <row r="5247" spans="1:29">
      <c r="A5247">
        <v>5797</v>
      </c>
      <c r="B5247" t="s">
        <v>806</v>
      </c>
      <c r="C5247" t="s">
        <v>6961</v>
      </c>
      <c r="J5247" t="s">
        <v>1457</v>
      </c>
      <c r="K5247">
        <v>0</v>
      </c>
      <c r="N5247" t="b">
        <v>1</v>
      </c>
      <c r="O5247" t="b">
        <v>0</v>
      </c>
      <c r="P5247" t="b">
        <v>0</v>
      </c>
      <c r="Q5247">
        <v>8</v>
      </c>
      <c r="R5247">
        <v>8</v>
      </c>
      <c r="S5247">
        <v>1</v>
      </c>
      <c r="T5247">
        <v>3</v>
      </c>
      <c r="U5247" t="b">
        <v>1</v>
      </c>
      <c r="V5247" t="s">
        <v>1116</v>
      </c>
      <c r="W5247" t="s">
        <v>6871</v>
      </c>
      <c r="X5247" t="s">
        <v>14562</v>
      </c>
      <c r="Y5247">
        <v>27</v>
      </c>
      <c r="Z5247">
        <v>27</v>
      </c>
      <c r="AA5247">
        <v>6</v>
      </c>
      <c r="AB5247">
        <v>6</v>
      </c>
      <c r="AC5247">
        <v>53</v>
      </c>
    </row>
    <row r="5248" spans="1:29">
      <c r="A5248">
        <v>5798</v>
      </c>
      <c r="B5248" t="s">
        <v>806</v>
      </c>
      <c r="C5248" t="s">
        <v>6962</v>
      </c>
      <c r="J5248" t="s">
        <v>1457</v>
      </c>
      <c r="K5248">
        <v>0</v>
      </c>
      <c r="N5248" t="b">
        <v>1</v>
      </c>
      <c r="O5248" t="b">
        <v>0</v>
      </c>
      <c r="P5248" t="b">
        <v>0</v>
      </c>
      <c r="Q5248">
        <v>8</v>
      </c>
      <c r="R5248">
        <v>8</v>
      </c>
      <c r="S5248">
        <v>1</v>
      </c>
      <c r="T5248">
        <v>3</v>
      </c>
      <c r="U5248" t="b">
        <v>1</v>
      </c>
      <c r="V5248" t="s">
        <v>1116</v>
      </c>
      <c r="W5248" t="s">
        <v>6871</v>
      </c>
      <c r="X5248" t="s">
        <v>14571</v>
      </c>
      <c r="Y5248">
        <v>27</v>
      </c>
      <c r="Z5248">
        <v>27</v>
      </c>
      <c r="AA5248">
        <v>7</v>
      </c>
      <c r="AB5248">
        <v>7</v>
      </c>
      <c r="AC5248">
        <v>53</v>
      </c>
    </row>
    <row r="5249" spans="1:29">
      <c r="A5249">
        <v>5799</v>
      </c>
      <c r="B5249" t="s">
        <v>806</v>
      </c>
      <c r="C5249" t="s">
        <v>6963</v>
      </c>
      <c r="J5249" t="s">
        <v>1457</v>
      </c>
      <c r="K5249">
        <v>0</v>
      </c>
      <c r="N5249" t="b">
        <v>1</v>
      </c>
      <c r="O5249" t="b">
        <v>0</v>
      </c>
      <c r="P5249" t="b">
        <v>0</v>
      </c>
      <c r="Q5249">
        <v>8</v>
      </c>
      <c r="R5249">
        <v>8</v>
      </c>
      <c r="S5249">
        <v>1</v>
      </c>
      <c r="T5249">
        <v>3</v>
      </c>
      <c r="U5249" t="b">
        <v>1</v>
      </c>
      <c r="V5249" t="s">
        <v>1116</v>
      </c>
      <c r="W5249" t="s">
        <v>6871</v>
      </c>
      <c r="X5249" t="s">
        <v>14690</v>
      </c>
      <c r="Y5249">
        <v>28</v>
      </c>
      <c r="Z5249">
        <v>28</v>
      </c>
      <c r="AA5249">
        <v>5</v>
      </c>
      <c r="AB5249">
        <v>5</v>
      </c>
      <c r="AC5249">
        <v>53</v>
      </c>
    </row>
    <row r="5250" spans="1:29">
      <c r="A5250">
        <v>5800</v>
      </c>
      <c r="B5250" t="s">
        <v>806</v>
      </c>
      <c r="C5250" t="s">
        <v>6964</v>
      </c>
      <c r="J5250" t="s">
        <v>1457</v>
      </c>
      <c r="K5250">
        <v>0</v>
      </c>
      <c r="N5250" t="b">
        <v>1</v>
      </c>
      <c r="O5250" t="b">
        <v>0</v>
      </c>
      <c r="P5250" t="b">
        <v>0</v>
      </c>
      <c r="Q5250">
        <v>8</v>
      </c>
      <c r="R5250">
        <v>8</v>
      </c>
      <c r="S5250">
        <v>1</v>
      </c>
      <c r="T5250">
        <v>3</v>
      </c>
      <c r="U5250" t="b">
        <v>1</v>
      </c>
      <c r="V5250" t="s">
        <v>1116</v>
      </c>
      <c r="W5250" t="s">
        <v>6871</v>
      </c>
      <c r="X5250" t="s">
        <v>14563</v>
      </c>
      <c r="Y5250">
        <v>28</v>
      </c>
      <c r="Z5250">
        <v>28</v>
      </c>
      <c r="AA5250">
        <v>6</v>
      </c>
      <c r="AB5250">
        <v>6</v>
      </c>
      <c r="AC5250">
        <v>53</v>
      </c>
    </row>
    <row r="5251" spans="1:29">
      <c r="A5251">
        <v>5801</v>
      </c>
      <c r="B5251" t="s">
        <v>806</v>
      </c>
      <c r="C5251" t="s">
        <v>6965</v>
      </c>
      <c r="J5251" t="s">
        <v>1457</v>
      </c>
      <c r="K5251">
        <v>0</v>
      </c>
      <c r="N5251" t="b">
        <v>1</v>
      </c>
      <c r="O5251" t="b">
        <v>0</v>
      </c>
      <c r="P5251" t="b">
        <v>0</v>
      </c>
      <c r="Q5251">
        <v>8</v>
      </c>
      <c r="R5251">
        <v>8</v>
      </c>
      <c r="S5251">
        <v>1</v>
      </c>
      <c r="T5251">
        <v>3</v>
      </c>
      <c r="U5251" t="b">
        <v>1</v>
      </c>
      <c r="V5251" t="s">
        <v>1116</v>
      </c>
      <c r="W5251" t="s">
        <v>6871</v>
      </c>
      <c r="X5251" t="s">
        <v>14691</v>
      </c>
      <c r="Y5251">
        <v>28</v>
      </c>
      <c r="Z5251">
        <v>28</v>
      </c>
      <c r="AA5251">
        <v>7</v>
      </c>
      <c r="AB5251">
        <v>7</v>
      </c>
      <c r="AC5251">
        <v>53</v>
      </c>
    </row>
    <row r="5252" spans="1:29">
      <c r="A5252">
        <v>5802</v>
      </c>
      <c r="B5252" t="s">
        <v>806</v>
      </c>
      <c r="C5252" t="s">
        <v>6966</v>
      </c>
      <c r="J5252" t="s">
        <v>1457</v>
      </c>
      <c r="K5252">
        <v>0</v>
      </c>
      <c r="N5252" t="b">
        <v>1</v>
      </c>
      <c r="O5252" t="b">
        <v>0</v>
      </c>
      <c r="P5252" t="b">
        <v>0</v>
      </c>
      <c r="Q5252">
        <v>8</v>
      </c>
      <c r="R5252">
        <v>8</v>
      </c>
      <c r="S5252">
        <v>1</v>
      </c>
      <c r="T5252">
        <v>3</v>
      </c>
      <c r="U5252" t="b">
        <v>1</v>
      </c>
      <c r="V5252" t="s">
        <v>1116</v>
      </c>
      <c r="W5252" t="s">
        <v>6871</v>
      </c>
      <c r="X5252" t="s">
        <v>14768</v>
      </c>
      <c r="Y5252">
        <v>29</v>
      </c>
      <c r="Z5252">
        <v>29</v>
      </c>
      <c r="AA5252">
        <v>5</v>
      </c>
      <c r="AB5252">
        <v>5</v>
      </c>
      <c r="AC5252">
        <v>53</v>
      </c>
    </row>
    <row r="5253" spans="1:29">
      <c r="A5253">
        <v>5803</v>
      </c>
      <c r="B5253" t="s">
        <v>806</v>
      </c>
      <c r="C5253" t="s">
        <v>6967</v>
      </c>
      <c r="J5253" t="s">
        <v>1457</v>
      </c>
      <c r="K5253">
        <v>0</v>
      </c>
      <c r="N5253" t="b">
        <v>1</v>
      </c>
      <c r="O5253" t="b">
        <v>0</v>
      </c>
      <c r="P5253" t="b">
        <v>0</v>
      </c>
      <c r="Q5253">
        <v>8</v>
      </c>
      <c r="R5253">
        <v>8</v>
      </c>
      <c r="S5253">
        <v>1</v>
      </c>
      <c r="T5253">
        <v>3</v>
      </c>
      <c r="U5253" t="b">
        <v>1</v>
      </c>
      <c r="V5253" t="s">
        <v>1116</v>
      </c>
      <c r="W5253" t="s">
        <v>6871</v>
      </c>
      <c r="X5253" t="s">
        <v>14564</v>
      </c>
      <c r="Y5253">
        <v>29</v>
      </c>
      <c r="Z5253">
        <v>29</v>
      </c>
      <c r="AA5253">
        <v>6</v>
      </c>
      <c r="AB5253">
        <v>6</v>
      </c>
      <c r="AC5253">
        <v>53</v>
      </c>
    </row>
    <row r="5254" spans="1:29">
      <c r="A5254">
        <v>5804</v>
      </c>
      <c r="B5254" t="s">
        <v>806</v>
      </c>
      <c r="C5254" t="s">
        <v>6968</v>
      </c>
      <c r="J5254" t="s">
        <v>1457</v>
      </c>
      <c r="K5254">
        <v>0</v>
      </c>
      <c r="N5254" t="b">
        <v>1</v>
      </c>
      <c r="O5254" t="b">
        <v>0</v>
      </c>
      <c r="P5254" t="b">
        <v>0</v>
      </c>
      <c r="Q5254">
        <v>8</v>
      </c>
      <c r="R5254">
        <v>8</v>
      </c>
      <c r="S5254">
        <v>1</v>
      </c>
      <c r="T5254">
        <v>3</v>
      </c>
      <c r="U5254" t="b">
        <v>1</v>
      </c>
      <c r="V5254" t="s">
        <v>1116</v>
      </c>
      <c r="W5254" t="s">
        <v>6871</v>
      </c>
      <c r="X5254" t="s">
        <v>14572</v>
      </c>
      <c r="Y5254">
        <v>29</v>
      </c>
      <c r="Z5254">
        <v>29</v>
      </c>
      <c r="AA5254">
        <v>7</v>
      </c>
      <c r="AB5254">
        <v>7</v>
      </c>
      <c r="AC5254">
        <v>53</v>
      </c>
    </row>
    <row r="5255" spans="1:29">
      <c r="A5255">
        <v>5805</v>
      </c>
      <c r="B5255" t="s">
        <v>806</v>
      </c>
      <c r="C5255" t="s">
        <v>6969</v>
      </c>
      <c r="J5255" t="s">
        <v>1457</v>
      </c>
      <c r="K5255">
        <v>0</v>
      </c>
      <c r="N5255" t="b">
        <v>1</v>
      </c>
      <c r="O5255" t="b">
        <v>0</v>
      </c>
      <c r="P5255" t="b">
        <v>0</v>
      </c>
      <c r="Q5255">
        <v>8</v>
      </c>
      <c r="R5255">
        <v>8</v>
      </c>
      <c r="S5255">
        <v>1</v>
      </c>
      <c r="T5255">
        <v>3</v>
      </c>
      <c r="U5255" t="b">
        <v>1</v>
      </c>
      <c r="V5255" t="s">
        <v>1116</v>
      </c>
      <c r="W5255" t="s">
        <v>6871</v>
      </c>
      <c r="X5255" t="s">
        <v>14555</v>
      </c>
      <c r="Y5255">
        <v>30</v>
      </c>
      <c r="Z5255">
        <v>30</v>
      </c>
      <c r="AA5255">
        <v>5</v>
      </c>
      <c r="AB5255">
        <v>5</v>
      </c>
      <c r="AC5255">
        <v>53</v>
      </c>
    </row>
    <row r="5256" spans="1:29">
      <c r="A5256">
        <v>5806</v>
      </c>
      <c r="B5256" t="s">
        <v>806</v>
      </c>
      <c r="C5256" t="s">
        <v>6970</v>
      </c>
      <c r="J5256" t="s">
        <v>1457</v>
      </c>
      <c r="K5256">
        <v>0</v>
      </c>
      <c r="N5256" t="b">
        <v>1</v>
      </c>
      <c r="O5256" t="b">
        <v>0</v>
      </c>
      <c r="P5256" t="b">
        <v>0</v>
      </c>
      <c r="Q5256">
        <v>8</v>
      </c>
      <c r="R5256">
        <v>8</v>
      </c>
      <c r="S5256">
        <v>1</v>
      </c>
      <c r="T5256">
        <v>3</v>
      </c>
      <c r="U5256" t="b">
        <v>1</v>
      </c>
      <c r="V5256" t="s">
        <v>1116</v>
      </c>
      <c r="W5256" t="s">
        <v>6871</v>
      </c>
      <c r="X5256" t="s">
        <v>14565</v>
      </c>
      <c r="Y5256">
        <v>30</v>
      </c>
      <c r="Z5256">
        <v>30</v>
      </c>
      <c r="AA5256">
        <v>6</v>
      </c>
      <c r="AB5256">
        <v>6</v>
      </c>
      <c r="AC5256">
        <v>53</v>
      </c>
    </row>
    <row r="5257" spans="1:29">
      <c r="A5257">
        <v>5807</v>
      </c>
      <c r="B5257" t="s">
        <v>806</v>
      </c>
      <c r="C5257" t="s">
        <v>6971</v>
      </c>
      <c r="J5257" t="s">
        <v>1457</v>
      </c>
      <c r="K5257">
        <v>0</v>
      </c>
      <c r="N5257" t="b">
        <v>1</v>
      </c>
      <c r="O5257" t="b">
        <v>0</v>
      </c>
      <c r="P5257" t="b">
        <v>0</v>
      </c>
      <c r="Q5257">
        <v>8</v>
      </c>
      <c r="R5257">
        <v>8</v>
      </c>
      <c r="S5257">
        <v>1</v>
      </c>
      <c r="T5257">
        <v>3</v>
      </c>
      <c r="U5257" t="b">
        <v>1</v>
      </c>
      <c r="V5257" t="s">
        <v>1116</v>
      </c>
      <c r="W5257" t="s">
        <v>6871</v>
      </c>
      <c r="X5257" t="s">
        <v>14573</v>
      </c>
      <c r="Y5257">
        <v>30</v>
      </c>
      <c r="Z5257">
        <v>30</v>
      </c>
      <c r="AA5257">
        <v>7</v>
      </c>
      <c r="AB5257">
        <v>7</v>
      </c>
      <c r="AC5257">
        <v>53</v>
      </c>
    </row>
    <row r="5258" spans="1:29">
      <c r="A5258">
        <v>5808</v>
      </c>
      <c r="B5258" t="s">
        <v>806</v>
      </c>
      <c r="C5258" t="s">
        <v>6972</v>
      </c>
      <c r="J5258" t="s">
        <v>1457</v>
      </c>
      <c r="K5258">
        <v>0</v>
      </c>
      <c r="N5258" t="b">
        <v>1</v>
      </c>
      <c r="O5258" t="b">
        <v>0</v>
      </c>
      <c r="P5258" t="b">
        <v>0</v>
      </c>
      <c r="Q5258">
        <v>8</v>
      </c>
      <c r="R5258">
        <v>8</v>
      </c>
      <c r="S5258">
        <v>1</v>
      </c>
      <c r="T5258">
        <v>3</v>
      </c>
      <c r="U5258" t="b">
        <v>1</v>
      </c>
      <c r="V5258" t="s">
        <v>1116</v>
      </c>
      <c r="W5258" t="s">
        <v>6871</v>
      </c>
      <c r="X5258" t="s">
        <v>14771</v>
      </c>
      <c r="Y5258">
        <v>31</v>
      </c>
      <c r="Z5258">
        <v>31</v>
      </c>
      <c r="AA5258">
        <v>5</v>
      </c>
      <c r="AB5258">
        <v>5</v>
      </c>
      <c r="AC5258">
        <v>53</v>
      </c>
    </row>
    <row r="5259" spans="1:29">
      <c r="A5259">
        <v>5809</v>
      </c>
      <c r="B5259" t="s">
        <v>806</v>
      </c>
      <c r="C5259" t="s">
        <v>6973</v>
      </c>
      <c r="J5259" t="s">
        <v>1457</v>
      </c>
      <c r="K5259">
        <v>0</v>
      </c>
      <c r="N5259" t="b">
        <v>1</v>
      </c>
      <c r="O5259" t="b">
        <v>0</v>
      </c>
      <c r="P5259" t="b">
        <v>0</v>
      </c>
      <c r="Q5259">
        <v>8</v>
      </c>
      <c r="R5259">
        <v>8</v>
      </c>
      <c r="S5259">
        <v>1</v>
      </c>
      <c r="T5259">
        <v>3</v>
      </c>
      <c r="U5259" t="b">
        <v>1</v>
      </c>
      <c r="V5259" t="s">
        <v>1116</v>
      </c>
      <c r="W5259" t="s">
        <v>6871</v>
      </c>
      <c r="X5259" t="s">
        <v>14772</v>
      </c>
      <c r="Y5259">
        <v>31</v>
      </c>
      <c r="Z5259">
        <v>31</v>
      </c>
      <c r="AA5259">
        <v>6</v>
      </c>
      <c r="AB5259">
        <v>6</v>
      </c>
      <c r="AC5259">
        <v>53</v>
      </c>
    </row>
    <row r="5260" spans="1:29">
      <c r="A5260">
        <v>5810</v>
      </c>
      <c r="B5260" t="s">
        <v>806</v>
      </c>
      <c r="C5260" t="s">
        <v>6974</v>
      </c>
      <c r="J5260" t="s">
        <v>1457</v>
      </c>
      <c r="K5260">
        <v>0</v>
      </c>
      <c r="N5260" t="b">
        <v>1</v>
      </c>
      <c r="O5260" t="b">
        <v>0</v>
      </c>
      <c r="P5260" t="b">
        <v>0</v>
      </c>
      <c r="Q5260">
        <v>8</v>
      </c>
      <c r="R5260">
        <v>8</v>
      </c>
      <c r="S5260">
        <v>1</v>
      </c>
      <c r="T5260">
        <v>3</v>
      </c>
      <c r="U5260" t="b">
        <v>1</v>
      </c>
      <c r="V5260" t="s">
        <v>1116</v>
      </c>
      <c r="W5260" t="s">
        <v>6871</v>
      </c>
      <c r="X5260" t="s">
        <v>14733</v>
      </c>
      <c r="Y5260">
        <v>31</v>
      </c>
      <c r="Z5260">
        <v>31</v>
      </c>
      <c r="AA5260">
        <v>7</v>
      </c>
      <c r="AB5260">
        <v>7</v>
      </c>
      <c r="AC5260">
        <v>53</v>
      </c>
    </row>
    <row r="5261" spans="1:29">
      <c r="A5261">
        <v>5811</v>
      </c>
      <c r="B5261" t="s">
        <v>806</v>
      </c>
      <c r="C5261" t="s">
        <v>6975</v>
      </c>
      <c r="J5261" t="s">
        <v>1457</v>
      </c>
      <c r="K5261">
        <v>0</v>
      </c>
      <c r="N5261" t="b">
        <v>1</v>
      </c>
      <c r="O5261" t="b">
        <v>0</v>
      </c>
      <c r="P5261" t="b">
        <v>0</v>
      </c>
      <c r="Q5261">
        <v>8</v>
      </c>
      <c r="R5261">
        <v>8</v>
      </c>
      <c r="S5261">
        <v>1</v>
      </c>
      <c r="T5261">
        <v>3</v>
      </c>
      <c r="U5261" t="b">
        <v>1</v>
      </c>
      <c r="V5261" t="s">
        <v>1116</v>
      </c>
      <c r="W5261" t="s">
        <v>6871</v>
      </c>
      <c r="X5261" t="s">
        <v>14794</v>
      </c>
      <c r="Y5261">
        <v>32</v>
      </c>
      <c r="Z5261">
        <v>32</v>
      </c>
      <c r="AA5261">
        <v>5</v>
      </c>
      <c r="AB5261">
        <v>5</v>
      </c>
      <c r="AC5261">
        <v>53</v>
      </c>
    </row>
    <row r="5262" spans="1:29">
      <c r="A5262">
        <v>5812</v>
      </c>
      <c r="B5262" t="s">
        <v>806</v>
      </c>
      <c r="C5262" t="s">
        <v>6976</v>
      </c>
      <c r="J5262" t="s">
        <v>1457</v>
      </c>
      <c r="K5262">
        <v>0</v>
      </c>
      <c r="N5262" t="b">
        <v>1</v>
      </c>
      <c r="O5262" t="b">
        <v>0</v>
      </c>
      <c r="P5262" t="b">
        <v>0</v>
      </c>
      <c r="Q5262">
        <v>8</v>
      </c>
      <c r="R5262">
        <v>8</v>
      </c>
      <c r="S5262">
        <v>1</v>
      </c>
      <c r="T5262">
        <v>3</v>
      </c>
      <c r="U5262" t="b">
        <v>1</v>
      </c>
      <c r="V5262" t="s">
        <v>1116</v>
      </c>
      <c r="W5262" t="s">
        <v>6871</v>
      </c>
      <c r="X5262" t="s">
        <v>14799</v>
      </c>
      <c r="Y5262">
        <v>32</v>
      </c>
      <c r="Z5262">
        <v>32</v>
      </c>
      <c r="AA5262">
        <v>6</v>
      </c>
      <c r="AB5262">
        <v>6</v>
      </c>
      <c r="AC5262">
        <v>53</v>
      </c>
    </row>
    <row r="5263" spans="1:29">
      <c r="A5263">
        <v>5813</v>
      </c>
      <c r="B5263" t="s">
        <v>806</v>
      </c>
      <c r="C5263" t="s">
        <v>6977</v>
      </c>
      <c r="J5263" t="s">
        <v>1457</v>
      </c>
      <c r="K5263">
        <v>0</v>
      </c>
      <c r="N5263" t="b">
        <v>1</v>
      </c>
      <c r="O5263" t="b">
        <v>0</v>
      </c>
      <c r="P5263" t="b">
        <v>0</v>
      </c>
      <c r="Q5263">
        <v>8</v>
      </c>
      <c r="R5263">
        <v>8</v>
      </c>
      <c r="S5263">
        <v>1</v>
      </c>
      <c r="T5263">
        <v>3</v>
      </c>
      <c r="U5263" t="b">
        <v>1</v>
      </c>
      <c r="V5263" t="s">
        <v>1116</v>
      </c>
      <c r="W5263" t="s">
        <v>6871</v>
      </c>
      <c r="X5263" t="s">
        <v>14734</v>
      </c>
      <c r="Y5263">
        <v>32</v>
      </c>
      <c r="Z5263">
        <v>32</v>
      </c>
      <c r="AA5263">
        <v>7</v>
      </c>
      <c r="AB5263">
        <v>7</v>
      </c>
      <c r="AC5263">
        <v>53</v>
      </c>
    </row>
    <row r="5264" spans="1:29">
      <c r="A5264">
        <v>5814</v>
      </c>
      <c r="B5264" t="s">
        <v>806</v>
      </c>
      <c r="C5264" t="s">
        <v>6978</v>
      </c>
      <c r="J5264" t="s">
        <v>1457</v>
      </c>
      <c r="K5264">
        <v>0</v>
      </c>
      <c r="N5264" t="b">
        <v>1</v>
      </c>
      <c r="O5264" t="b">
        <v>0</v>
      </c>
      <c r="P5264" t="b">
        <v>0</v>
      </c>
      <c r="Q5264">
        <v>8</v>
      </c>
      <c r="R5264">
        <v>8</v>
      </c>
      <c r="S5264">
        <v>1</v>
      </c>
      <c r="T5264">
        <v>3</v>
      </c>
      <c r="U5264" t="b">
        <v>1</v>
      </c>
      <c r="V5264" t="s">
        <v>1116</v>
      </c>
      <c r="W5264" t="s">
        <v>6871</v>
      </c>
      <c r="X5264" t="s">
        <v>14796</v>
      </c>
      <c r="Y5264">
        <v>33</v>
      </c>
      <c r="Z5264">
        <v>33</v>
      </c>
      <c r="AA5264">
        <v>5</v>
      </c>
      <c r="AB5264">
        <v>5</v>
      </c>
      <c r="AC5264">
        <v>53</v>
      </c>
    </row>
    <row r="5265" spans="1:29">
      <c r="A5265">
        <v>5815</v>
      </c>
      <c r="B5265" t="s">
        <v>806</v>
      </c>
      <c r="C5265" t="s">
        <v>6979</v>
      </c>
      <c r="J5265" t="s">
        <v>1457</v>
      </c>
      <c r="K5265">
        <v>0</v>
      </c>
      <c r="N5265" t="b">
        <v>1</v>
      </c>
      <c r="O5265" t="b">
        <v>0</v>
      </c>
      <c r="P5265" t="b">
        <v>0</v>
      </c>
      <c r="Q5265">
        <v>8</v>
      </c>
      <c r="R5265">
        <v>8</v>
      </c>
      <c r="S5265">
        <v>1</v>
      </c>
      <c r="T5265">
        <v>3</v>
      </c>
      <c r="U5265" t="b">
        <v>1</v>
      </c>
      <c r="V5265" t="s">
        <v>1116</v>
      </c>
      <c r="W5265" t="s">
        <v>6871</v>
      </c>
      <c r="X5265" t="s">
        <v>14542</v>
      </c>
      <c r="Y5265">
        <v>33</v>
      </c>
      <c r="Z5265">
        <v>33</v>
      </c>
      <c r="AA5265">
        <v>6</v>
      </c>
      <c r="AB5265">
        <v>6</v>
      </c>
      <c r="AC5265">
        <v>53</v>
      </c>
    </row>
    <row r="5266" spans="1:29">
      <c r="A5266">
        <v>5816</v>
      </c>
      <c r="B5266" t="s">
        <v>806</v>
      </c>
      <c r="C5266" t="s">
        <v>6980</v>
      </c>
      <c r="J5266" t="s">
        <v>1457</v>
      </c>
      <c r="K5266">
        <v>0</v>
      </c>
      <c r="N5266" t="b">
        <v>1</v>
      </c>
      <c r="O5266" t="b">
        <v>0</v>
      </c>
      <c r="P5266" t="b">
        <v>0</v>
      </c>
      <c r="Q5266">
        <v>8</v>
      </c>
      <c r="R5266">
        <v>8</v>
      </c>
      <c r="S5266">
        <v>1</v>
      </c>
      <c r="T5266">
        <v>3</v>
      </c>
      <c r="U5266" t="b">
        <v>1</v>
      </c>
      <c r="V5266" t="s">
        <v>1116</v>
      </c>
      <c r="W5266" t="s">
        <v>6871</v>
      </c>
      <c r="X5266" t="s">
        <v>14735</v>
      </c>
      <c r="Y5266">
        <v>33</v>
      </c>
      <c r="Z5266">
        <v>33</v>
      </c>
      <c r="AA5266">
        <v>7</v>
      </c>
      <c r="AB5266">
        <v>7</v>
      </c>
      <c r="AC5266">
        <v>53</v>
      </c>
    </row>
    <row r="5267" spans="1:29">
      <c r="A5267">
        <v>5817</v>
      </c>
      <c r="B5267" t="s">
        <v>806</v>
      </c>
      <c r="C5267" t="s">
        <v>6981</v>
      </c>
      <c r="J5267" t="s">
        <v>1457</v>
      </c>
      <c r="K5267">
        <v>0</v>
      </c>
      <c r="N5267" t="b">
        <v>1</v>
      </c>
      <c r="O5267" t="b">
        <v>0</v>
      </c>
      <c r="P5267" t="b">
        <v>0</v>
      </c>
      <c r="Q5267">
        <v>8</v>
      </c>
      <c r="R5267">
        <v>8</v>
      </c>
      <c r="S5267">
        <v>1</v>
      </c>
      <c r="T5267">
        <v>3</v>
      </c>
      <c r="U5267" t="b">
        <v>1</v>
      </c>
      <c r="V5267" t="s">
        <v>1116</v>
      </c>
      <c r="W5267" t="s">
        <v>6871</v>
      </c>
      <c r="X5267" t="s">
        <v>14798</v>
      </c>
      <c r="Y5267">
        <v>34</v>
      </c>
      <c r="Z5267">
        <v>34</v>
      </c>
      <c r="AA5267">
        <v>5</v>
      </c>
      <c r="AB5267">
        <v>5</v>
      </c>
      <c r="AC5267">
        <v>53</v>
      </c>
    </row>
    <row r="5268" spans="1:29">
      <c r="A5268">
        <v>5818</v>
      </c>
      <c r="B5268" t="s">
        <v>806</v>
      </c>
      <c r="C5268" t="s">
        <v>6982</v>
      </c>
      <c r="J5268" t="s">
        <v>1457</v>
      </c>
      <c r="K5268">
        <v>0</v>
      </c>
      <c r="N5268" t="b">
        <v>1</v>
      </c>
      <c r="O5268" t="b">
        <v>0</v>
      </c>
      <c r="P5268" t="b">
        <v>0</v>
      </c>
      <c r="Q5268">
        <v>8</v>
      </c>
      <c r="R5268">
        <v>8</v>
      </c>
      <c r="S5268">
        <v>1</v>
      </c>
      <c r="T5268">
        <v>3</v>
      </c>
      <c r="U5268" t="b">
        <v>1</v>
      </c>
      <c r="V5268" t="s">
        <v>1116</v>
      </c>
      <c r="W5268" t="s">
        <v>6871</v>
      </c>
      <c r="X5268" t="s">
        <v>14543</v>
      </c>
      <c r="Y5268">
        <v>34</v>
      </c>
      <c r="Z5268">
        <v>34</v>
      </c>
      <c r="AA5268">
        <v>6</v>
      </c>
      <c r="AB5268">
        <v>6</v>
      </c>
      <c r="AC5268">
        <v>53</v>
      </c>
    </row>
    <row r="5269" spans="1:29">
      <c r="A5269">
        <v>5819</v>
      </c>
      <c r="B5269" t="s">
        <v>806</v>
      </c>
      <c r="C5269" t="s">
        <v>6983</v>
      </c>
      <c r="J5269" t="s">
        <v>1457</v>
      </c>
      <c r="K5269">
        <v>0</v>
      </c>
      <c r="N5269" t="b">
        <v>1</v>
      </c>
      <c r="O5269" t="b">
        <v>0</v>
      </c>
      <c r="P5269" t="b">
        <v>0</v>
      </c>
      <c r="Q5269">
        <v>8</v>
      </c>
      <c r="R5269">
        <v>8</v>
      </c>
      <c r="S5269">
        <v>1</v>
      </c>
      <c r="T5269">
        <v>3</v>
      </c>
      <c r="U5269" t="b">
        <v>1</v>
      </c>
      <c r="V5269" t="s">
        <v>1116</v>
      </c>
      <c r="W5269" t="s">
        <v>6871</v>
      </c>
      <c r="X5269" t="s">
        <v>14738</v>
      </c>
      <c r="Y5269">
        <v>34</v>
      </c>
      <c r="Z5269">
        <v>34</v>
      </c>
      <c r="AA5269">
        <v>7</v>
      </c>
      <c r="AB5269">
        <v>7</v>
      </c>
      <c r="AC5269">
        <v>53</v>
      </c>
    </row>
    <row r="5270" spans="1:29">
      <c r="A5270">
        <v>5820</v>
      </c>
      <c r="B5270" t="s">
        <v>806</v>
      </c>
      <c r="C5270" t="s">
        <v>6984</v>
      </c>
      <c r="J5270" t="s">
        <v>1457</v>
      </c>
      <c r="K5270">
        <v>0</v>
      </c>
      <c r="N5270" t="b">
        <v>1</v>
      </c>
      <c r="O5270" t="b">
        <v>0</v>
      </c>
      <c r="P5270" t="b">
        <v>0</v>
      </c>
      <c r="Q5270">
        <v>8</v>
      </c>
      <c r="R5270">
        <v>8</v>
      </c>
      <c r="S5270">
        <v>1</v>
      </c>
      <c r="T5270">
        <v>3</v>
      </c>
      <c r="U5270" t="b">
        <v>1</v>
      </c>
      <c r="V5270" t="s">
        <v>1116</v>
      </c>
      <c r="W5270" t="s">
        <v>6871</v>
      </c>
      <c r="X5270" t="s">
        <v>14774</v>
      </c>
      <c r="Y5270">
        <v>35</v>
      </c>
      <c r="Z5270">
        <v>35</v>
      </c>
      <c r="AA5270">
        <v>5</v>
      </c>
      <c r="AB5270">
        <v>5</v>
      </c>
      <c r="AC5270">
        <v>53</v>
      </c>
    </row>
    <row r="5271" spans="1:29">
      <c r="A5271">
        <v>5821</v>
      </c>
      <c r="B5271" t="s">
        <v>806</v>
      </c>
      <c r="C5271" t="s">
        <v>6985</v>
      </c>
      <c r="J5271" t="s">
        <v>1457</v>
      </c>
      <c r="K5271">
        <v>0</v>
      </c>
      <c r="N5271" t="b">
        <v>1</v>
      </c>
      <c r="O5271" t="b">
        <v>0</v>
      </c>
      <c r="P5271" t="b">
        <v>0</v>
      </c>
      <c r="Q5271">
        <v>8</v>
      </c>
      <c r="R5271">
        <v>8</v>
      </c>
      <c r="S5271">
        <v>1</v>
      </c>
      <c r="T5271">
        <v>3</v>
      </c>
      <c r="U5271" t="b">
        <v>1</v>
      </c>
      <c r="V5271" t="s">
        <v>1116</v>
      </c>
      <c r="W5271" t="s">
        <v>6871</v>
      </c>
      <c r="X5271" t="s">
        <v>14544</v>
      </c>
      <c r="Y5271">
        <v>35</v>
      </c>
      <c r="Z5271">
        <v>35</v>
      </c>
      <c r="AA5271">
        <v>6</v>
      </c>
      <c r="AB5271">
        <v>6</v>
      </c>
      <c r="AC5271">
        <v>53</v>
      </c>
    </row>
    <row r="5272" spans="1:29">
      <c r="A5272">
        <v>5822</v>
      </c>
      <c r="B5272" t="s">
        <v>806</v>
      </c>
      <c r="C5272" t="s">
        <v>6986</v>
      </c>
      <c r="J5272" t="s">
        <v>1457</v>
      </c>
      <c r="K5272">
        <v>0</v>
      </c>
      <c r="N5272" t="b">
        <v>1</v>
      </c>
      <c r="O5272" t="b">
        <v>0</v>
      </c>
      <c r="P5272" t="b">
        <v>0</v>
      </c>
      <c r="Q5272">
        <v>8</v>
      </c>
      <c r="R5272">
        <v>8</v>
      </c>
      <c r="S5272">
        <v>1</v>
      </c>
      <c r="T5272">
        <v>3</v>
      </c>
      <c r="U5272" t="b">
        <v>1</v>
      </c>
      <c r="V5272" t="s">
        <v>1116</v>
      </c>
      <c r="W5272" t="s">
        <v>6871</v>
      </c>
      <c r="X5272" t="s">
        <v>14739</v>
      </c>
      <c r="Y5272">
        <v>35</v>
      </c>
      <c r="Z5272">
        <v>35</v>
      </c>
      <c r="AA5272">
        <v>7</v>
      </c>
      <c r="AB5272">
        <v>7</v>
      </c>
      <c r="AC5272">
        <v>53</v>
      </c>
    </row>
    <row r="5273" spans="1:29">
      <c r="A5273">
        <v>5823</v>
      </c>
      <c r="B5273" t="s">
        <v>806</v>
      </c>
      <c r="C5273" t="s">
        <v>6987</v>
      </c>
      <c r="J5273" t="s">
        <v>1457</v>
      </c>
      <c r="K5273">
        <v>0</v>
      </c>
      <c r="N5273" t="b">
        <v>1</v>
      </c>
      <c r="O5273" t="b">
        <v>0</v>
      </c>
      <c r="P5273" t="b">
        <v>0</v>
      </c>
      <c r="Q5273">
        <v>8</v>
      </c>
      <c r="R5273">
        <v>8</v>
      </c>
      <c r="S5273">
        <v>1</v>
      </c>
      <c r="T5273">
        <v>3</v>
      </c>
      <c r="U5273" t="b">
        <v>1</v>
      </c>
      <c r="V5273" t="s">
        <v>1116</v>
      </c>
      <c r="W5273" t="s">
        <v>6871</v>
      </c>
      <c r="X5273" t="s">
        <v>14776</v>
      </c>
      <c r="Y5273">
        <v>36</v>
      </c>
      <c r="Z5273">
        <v>36</v>
      </c>
      <c r="AA5273">
        <v>5</v>
      </c>
      <c r="AB5273">
        <v>5</v>
      </c>
      <c r="AC5273">
        <v>53</v>
      </c>
    </row>
    <row r="5274" spans="1:29">
      <c r="A5274">
        <v>5824</v>
      </c>
      <c r="B5274" t="s">
        <v>806</v>
      </c>
      <c r="C5274" t="s">
        <v>6988</v>
      </c>
      <c r="J5274" t="s">
        <v>1457</v>
      </c>
      <c r="K5274">
        <v>0</v>
      </c>
      <c r="N5274" t="b">
        <v>1</v>
      </c>
      <c r="O5274" t="b">
        <v>0</v>
      </c>
      <c r="P5274" t="b">
        <v>0</v>
      </c>
      <c r="Q5274">
        <v>8</v>
      </c>
      <c r="R5274">
        <v>8</v>
      </c>
      <c r="S5274">
        <v>1</v>
      </c>
      <c r="T5274">
        <v>3</v>
      </c>
      <c r="U5274" t="b">
        <v>1</v>
      </c>
      <c r="V5274" t="s">
        <v>1116</v>
      </c>
      <c r="W5274" t="s">
        <v>6871</v>
      </c>
      <c r="X5274" t="s">
        <v>14545</v>
      </c>
      <c r="Y5274">
        <v>36</v>
      </c>
      <c r="Z5274">
        <v>36</v>
      </c>
      <c r="AA5274">
        <v>6</v>
      </c>
      <c r="AB5274">
        <v>6</v>
      </c>
      <c r="AC5274">
        <v>53</v>
      </c>
    </row>
    <row r="5275" spans="1:29">
      <c r="A5275">
        <v>5825</v>
      </c>
      <c r="B5275" t="s">
        <v>806</v>
      </c>
      <c r="C5275" t="s">
        <v>6989</v>
      </c>
      <c r="J5275" t="s">
        <v>1457</v>
      </c>
      <c r="K5275">
        <v>0</v>
      </c>
      <c r="N5275" t="b">
        <v>1</v>
      </c>
      <c r="O5275" t="b">
        <v>0</v>
      </c>
      <c r="P5275" t="b">
        <v>0</v>
      </c>
      <c r="Q5275">
        <v>8</v>
      </c>
      <c r="R5275">
        <v>8</v>
      </c>
      <c r="S5275">
        <v>1</v>
      </c>
      <c r="T5275">
        <v>3</v>
      </c>
      <c r="U5275" t="b">
        <v>1</v>
      </c>
      <c r="V5275" t="s">
        <v>1116</v>
      </c>
      <c r="W5275" t="s">
        <v>6871</v>
      </c>
      <c r="X5275" t="s">
        <v>14740</v>
      </c>
      <c r="Y5275">
        <v>36</v>
      </c>
      <c r="Z5275">
        <v>36</v>
      </c>
      <c r="AA5275">
        <v>7</v>
      </c>
      <c r="AB5275">
        <v>7</v>
      </c>
      <c r="AC5275">
        <v>53</v>
      </c>
    </row>
    <row r="5276" spans="1:29">
      <c r="A5276">
        <v>5826</v>
      </c>
      <c r="B5276" t="s">
        <v>806</v>
      </c>
      <c r="C5276" t="s">
        <v>6990</v>
      </c>
      <c r="J5276" t="s">
        <v>1457</v>
      </c>
      <c r="K5276">
        <v>0</v>
      </c>
      <c r="N5276" t="b">
        <v>1</v>
      </c>
      <c r="O5276" t="b">
        <v>0</v>
      </c>
      <c r="P5276" t="b">
        <v>0</v>
      </c>
      <c r="Q5276">
        <v>8</v>
      </c>
      <c r="R5276">
        <v>8</v>
      </c>
      <c r="S5276">
        <v>1</v>
      </c>
      <c r="T5276">
        <v>3</v>
      </c>
      <c r="U5276" t="b">
        <v>1</v>
      </c>
      <c r="V5276" t="s">
        <v>1116</v>
      </c>
      <c r="W5276" t="s">
        <v>6871</v>
      </c>
      <c r="X5276" t="s">
        <v>15616</v>
      </c>
      <c r="Y5276">
        <v>37</v>
      </c>
      <c r="Z5276">
        <v>37</v>
      </c>
      <c r="AA5276">
        <v>5</v>
      </c>
      <c r="AB5276">
        <v>5</v>
      </c>
      <c r="AC5276">
        <v>53</v>
      </c>
    </row>
    <row r="5277" spans="1:29">
      <c r="A5277">
        <v>5827</v>
      </c>
      <c r="B5277" t="s">
        <v>806</v>
      </c>
      <c r="C5277" t="s">
        <v>6991</v>
      </c>
      <c r="J5277" t="s">
        <v>1457</v>
      </c>
      <c r="K5277">
        <v>0</v>
      </c>
      <c r="N5277" t="b">
        <v>1</v>
      </c>
      <c r="O5277" t="b">
        <v>0</v>
      </c>
      <c r="P5277" t="b">
        <v>0</v>
      </c>
      <c r="Q5277">
        <v>8</v>
      </c>
      <c r="R5277">
        <v>8</v>
      </c>
      <c r="S5277">
        <v>1</v>
      </c>
      <c r="T5277">
        <v>3</v>
      </c>
      <c r="U5277" t="b">
        <v>1</v>
      </c>
      <c r="V5277" t="s">
        <v>1116</v>
      </c>
      <c r="W5277" t="s">
        <v>6871</v>
      </c>
      <c r="X5277" t="s">
        <v>14546</v>
      </c>
      <c r="Y5277">
        <v>37</v>
      </c>
      <c r="Z5277">
        <v>37</v>
      </c>
      <c r="AA5277">
        <v>6</v>
      </c>
      <c r="AB5277">
        <v>6</v>
      </c>
      <c r="AC5277">
        <v>53</v>
      </c>
    </row>
    <row r="5278" spans="1:29">
      <c r="A5278">
        <v>5828</v>
      </c>
      <c r="B5278" t="s">
        <v>806</v>
      </c>
      <c r="C5278" t="s">
        <v>6992</v>
      </c>
      <c r="J5278" t="s">
        <v>1457</v>
      </c>
      <c r="K5278">
        <v>0</v>
      </c>
      <c r="N5278" t="b">
        <v>1</v>
      </c>
      <c r="O5278" t="b">
        <v>0</v>
      </c>
      <c r="P5278" t="b">
        <v>0</v>
      </c>
      <c r="Q5278">
        <v>8</v>
      </c>
      <c r="R5278">
        <v>8</v>
      </c>
      <c r="S5278">
        <v>1</v>
      </c>
      <c r="T5278">
        <v>3</v>
      </c>
      <c r="U5278" t="b">
        <v>1</v>
      </c>
      <c r="V5278" t="s">
        <v>1116</v>
      </c>
      <c r="W5278" t="s">
        <v>6871</v>
      </c>
      <c r="X5278" t="s">
        <v>14604</v>
      </c>
      <c r="Y5278">
        <v>37</v>
      </c>
      <c r="Z5278">
        <v>37</v>
      </c>
      <c r="AA5278">
        <v>7</v>
      </c>
      <c r="AB5278">
        <v>7</v>
      </c>
      <c r="AC5278">
        <v>53</v>
      </c>
    </row>
    <row r="5279" spans="1:29">
      <c r="A5279">
        <v>5829</v>
      </c>
      <c r="B5279" t="s">
        <v>806</v>
      </c>
      <c r="C5279" t="s">
        <v>6993</v>
      </c>
      <c r="J5279" t="s">
        <v>1457</v>
      </c>
      <c r="K5279">
        <v>0</v>
      </c>
      <c r="N5279" t="b">
        <v>1</v>
      </c>
      <c r="O5279" t="b">
        <v>0</v>
      </c>
      <c r="P5279" t="b">
        <v>0</v>
      </c>
      <c r="Q5279">
        <v>8</v>
      </c>
      <c r="R5279">
        <v>8</v>
      </c>
      <c r="S5279">
        <v>1</v>
      </c>
      <c r="T5279">
        <v>3</v>
      </c>
      <c r="U5279" t="b">
        <v>1</v>
      </c>
      <c r="V5279" t="s">
        <v>1116</v>
      </c>
      <c r="W5279" t="s">
        <v>6871</v>
      </c>
      <c r="X5279" t="s">
        <v>14693</v>
      </c>
      <c r="Y5279">
        <v>38</v>
      </c>
      <c r="Z5279">
        <v>38</v>
      </c>
      <c r="AA5279">
        <v>5</v>
      </c>
      <c r="AB5279">
        <v>5</v>
      </c>
      <c r="AC5279">
        <v>53</v>
      </c>
    </row>
    <row r="5280" spans="1:29">
      <c r="A5280">
        <v>5830</v>
      </c>
      <c r="B5280" t="s">
        <v>806</v>
      </c>
      <c r="C5280" t="s">
        <v>6994</v>
      </c>
      <c r="J5280" t="s">
        <v>1457</v>
      </c>
      <c r="K5280">
        <v>0</v>
      </c>
      <c r="N5280" t="b">
        <v>1</v>
      </c>
      <c r="O5280" t="b">
        <v>0</v>
      </c>
      <c r="P5280" t="b">
        <v>0</v>
      </c>
      <c r="Q5280">
        <v>8</v>
      </c>
      <c r="R5280">
        <v>8</v>
      </c>
      <c r="S5280">
        <v>1</v>
      </c>
      <c r="T5280">
        <v>3</v>
      </c>
      <c r="U5280" t="b">
        <v>1</v>
      </c>
      <c r="V5280" t="s">
        <v>1116</v>
      </c>
      <c r="W5280" t="s">
        <v>6871</v>
      </c>
      <c r="X5280" t="s">
        <v>14547</v>
      </c>
      <c r="Y5280">
        <v>38</v>
      </c>
      <c r="Z5280">
        <v>38</v>
      </c>
      <c r="AA5280">
        <v>6</v>
      </c>
      <c r="AB5280">
        <v>6</v>
      </c>
      <c r="AC5280">
        <v>53</v>
      </c>
    </row>
    <row r="5281" spans="1:29">
      <c r="A5281">
        <v>5831</v>
      </c>
      <c r="B5281" t="s">
        <v>806</v>
      </c>
      <c r="C5281" t="s">
        <v>6995</v>
      </c>
      <c r="J5281" t="s">
        <v>1457</v>
      </c>
      <c r="K5281">
        <v>0</v>
      </c>
      <c r="N5281" t="b">
        <v>1</v>
      </c>
      <c r="O5281" t="b">
        <v>0</v>
      </c>
      <c r="P5281" t="b">
        <v>0</v>
      </c>
      <c r="Q5281">
        <v>8</v>
      </c>
      <c r="R5281">
        <v>8</v>
      </c>
      <c r="S5281">
        <v>1</v>
      </c>
      <c r="T5281">
        <v>3</v>
      </c>
      <c r="U5281" t="b">
        <v>1</v>
      </c>
      <c r="V5281" t="s">
        <v>1116</v>
      </c>
      <c r="W5281" t="s">
        <v>6871</v>
      </c>
      <c r="X5281" t="s">
        <v>14708</v>
      </c>
      <c r="Y5281">
        <v>38</v>
      </c>
      <c r="Z5281">
        <v>38</v>
      </c>
      <c r="AA5281">
        <v>7</v>
      </c>
      <c r="AB5281">
        <v>7</v>
      </c>
      <c r="AC5281">
        <v>53</v>
      </c>
    </row>
    <row r="5282" spans="1:29">
      <c r="A5282">
        <v>5832</v>
      </c>
      <c r="B5282" t="s">
        <v>806</v>
      </c>
      <c r="C5282" t="s">
        <v>6996</v>
      </c>
      <c r="J5282" t="s">
        <v>1457</v>
      </c>
      <c r="K5282">
        <v>0</v>
      </c>
      <c r="N5282" t="b">
        <v>1</v>
      </c>
      <c r="O5282" t="b">
        <v>0</v>
      </c>
      <c r="P5282" t="b">
        <v>0</v>
      </c>
      <c r="Q5282">
        <v>8</v>
      </c>
      <c r="R5282">
        <v>8</v>
      </c>
      <c r="S5282">
        <v>1</v>
      </c>
      <c r="T5282">
        <v>3</v>
      </c>
      <c r="U5282" t="b">
        <v>1</v>
      </c>
      <c r="V5282" t="s">
        <v>1116</v>
      </c>
      <c r="W5282" t="s">
        <v>6871</v>
      </c>
      <c r="X5282" t="s">
        <v>14694</v>
      </c>
      <c r="Y5282">
        <v>39</v>
      </c>
      <c r="Z5282">
        <v>39</v>
      </c>
      <c r="AA5282">
        <v>5</v>
      </c>
      <c r="AB5282">
        <v>5</v>
      </c>
      <c r="AC5282">
        <v>53</v>
      </c>
    </row>
    <row r="5283" spans="1:29">
      <c r="A5283">
        <v>5833</v>
      </c>
      <c r="B5283" t="s">
        <v>806</v>
      </c>
      <c r="C5283" t="s">
        <v>6997</v>
      </c>
      <c r="J5283" t="s">
        <v>1457</v>
      </c>
      <c r="K5283">
        <v>0</v>
      </c>
      <c r="N5283" t="b">
        <v>1</v>
      </c>
      <c r="O5283" t="b">
        <v>0</v>
      </c>
      <c r="P5283" t="b">
        <v>0</v>
      </c>
      <c r="Q5283">
        <v>8</v>
      </c>
      <c r="R5283">
        <v>8</v>
      </c>
      <c r="S5283">
        <v>1</v>
      </c>
      <c r="T5283">
        <v>3</v>
      </c>
      <c r="U5283" t="b">
        <v>1</v>
      </c>
      <c r="V5283" t="s">
        <v>1116</v>
      </c>
      <c r="W5283" t="s">
        <v>6871</v>
      </c>
      <c r="X5283" t="s">
        <v>14548</v>
      </c>
      <c r="Y5283">
        <v>39</v>
      </c>
      <c r="Z5283">
        <v>39</v>
      </c>
      <c r="AA5283">
        <v>6</v>
      </c>
      <c r="AB5283">
        <v>6</v>
      </c>
      <c r="AC5283">
        <v>53</v>
      </c>
    </row>
    <row r="5284" spans="1:29">
      <c r="A5284">
        <v>5834</v>
      </c>
      <c r="B5284" t="s">
        <v>806</v>
      </c>
      <c r="C5284" t="s">
        <v>6998</v>
      </c>
      <c r="J5284" t="s">
        <v>1457</v>
      </c>
      <c r="K5284">
        <v>0</v>
      </c>
      <c r="N5284" t="b">
        <v>1</v>
      </c>
      <c r="O5284" t="b">
        <v>0</v>
      </c>
      <c r="P5284" t="b">
        <v>0</v>
      </c>
      <c r="Q5284">
        <v>8</v>
      </c>
      <c r="R5284">
        <v>8</v>
      </c>
      <c r="S5284">
        <v>1</v>
      </c>
      <c r="T5284">
        <v>3</v>
      </c>
      <c r="U5284" t="b">
        <v>1</v>
      </c>
      <c r="V5284" t="s">
        <v>1116</v>
      </c>
      <c r="W5284" t="s">
        <v>6871</v>
      </c>
      <c r="X5284" t="s">
        <v>14608</v>
      </c>
      <c r="Y5284">
        <v>39</v>
      </c>
      <c r="Z5284">
        <v>39</v>
      </c>
      <c r="AA5284">
        <v>7</v>
      </c>
      <c r="AB5284">
        <v>7</v>
      </c>
      <c r="AC5284">
        <v>53</v>
      </c>
    </row>
    <row r="5285" spans="1:29">
      <c r="A5285">
        <v>5835</v>
      </c>
      <c r="B5285" t="s">
        <v>806</v>
      </c>
      <c r="C5285" t="s">
        <v>6999</v>
      </c>
      <c r="J5285" t="s">
        <v>1457</v>
      </c>
      <c r="K5285">
        <v>0</v>
      </c>
      <c r="N5285" t="b">
        <v>1</v>
      </c>
      <c r="O5285" t="b">
        <v>0</v>
      </c>
      <c r="P5285" t="b">
        <v>0</v>
      </c>
      <c r="Q5285">
        <v>8</v>
      </c>
      <c r="R5285">
        <v>8</v>
      </c>
      <c r="S5285">
        <v>1</v>
      </c>
      <c r="T5285">
        <v>3</v>
      </c>
      <c r="U5285" t="b">
        <v>1</v>
      </c>
      <c r="V5285" t="s">
        <v>1116</v>
      </c>
      <c r="W5285" t="s">
        <v>6871</v>
      </c>
      <c r="X5285" t="s">
        <v>14484</v>
      </c>
      <c r="Y5285">
        <v>40</v>
      </c>
      <c r="Z5285">
        <v>40</v>
      </c>
      <c r="AA5285">
        <v>5</v>
      </c>
      <c r="AB5285">
        <v>5</v>
      </c>
      <c r="AC5285">
        <v>53</v>
      </c>
    </row>
    <row r="5286" spans="1:29">
      <c r="A5286">
        <v>5836</v>
      </c>
      <c r="B5286" t="s">
        <v>806</v>
      </c>
      <c r="C5286" t="s">
        <v>7000</v>
      </c>
      <c r="J5286" t="s">
        <v>1457</v>
      </c>
      <c r="K5286">
        <v>0</v>
      </c>
      <c r="N5286" t="b">
        <v>1</v>
      </c>
      <c r="O5286" t="b">
        <v>0</v>
      </c>
      <c r="P5286" t="b">
        <v>0</v>
      </c>
      <c r="Q5286">
        <v>8</v>
      </c>
      <c r="R5286">
        <v>8</v>
      </c>
      <c r="S5286">
        <v>1</v>
      </c>
      <c r="T5286">
        <v>3</v>
      </c>
      <c r="U5286" t="b">
        <v>1</v>
      </c>
      <c r="V5286" t="s">
        <v>1116</v>
      </c>
      <c r="W5286" t="s">
        <v>6871</v>
      </c>
      <c r="X5286" t="s">
        <v>14695</v>
      </c>
      <c r="Y5286">
        <v>40</v>
      </c>
      <c r="Z5286">
        <v>40</v>
      </c>
      <c r="AA5286">
        <v>6</v>
      </c>
      <c r="AB5286">
        <v>6</v>
      </c>
      <c r="AC5286">
        <v>53</v>
      </c>
    </row>
    <row r="5287" spans="1:29">
      <c r="A5287">
        <v>5837</v>
      </c>
      <c r="B5287" t="s">
        <v>806</v>
      </c>
      <c r="C5287" t="s">
        <v>7001</v>
      </c>
      <c r="J5287" t="s">
        <v>1457</v>
      </c>
      <c r="K5287">
        <v>0</v>
      </c>
      <c r="N5287" t="b">
        <v>1</v>
      </c>
      <c r="O5287" t="b">
        <v>0</v>
      </c>
      <c r="P5287" t="b">
        <v>0</v>
      </c>
      <c r="Q5287">
        <v>8</v>
      </c>
      <c r="R5287">
        <v>8</v>
      </c>
      <c r="S5287">
        <v>1</v>
      </c>
      <c r="T5287">
        <v>3</v>
      </c>
      <c r="U5287" t="b">
        <v>1</v>
      </c>
      <c r="V5287" t="s">
        <v>1116</v>
      </c>
      <c r="W5287" t="s">
        <v>6871</v>
      </c>
      <c r="X5287" t="s">
        <v>14710</v>
      </c>
      <c r="Y5287">
        <v>40</v>
      </c>
      <c r="Z5287">
        <v>40</v>
      </c>
      <c r="AA5287">
        <v>7</v>
      </c>
      <c r="AB5287">
        <v>7</v>
      </c>
      <c r="AC5287">
        <v>53</v>
      </c>
    </row>
    <row r="5288" spans="1:29">
      <c r="A5288">
        <v>5838</v>
      </c>
      <c r="B5288" t="s">
        <v>806</v>
      </c>
      <c r="C5288" t="s">
        <v>7002</v>
      </c>
      <c r="J5288" t="s">
        <v>1457</v>
      </c>
      <c r="K5288">
        <v>0</v>
      </c>
      <c r="N5288" t="b">
        <v>1</v>
      </c>
      <c r="O5288" t="b">
        <v>0</v>
      </c>
      <c r="P5288" t="b">
        <v>0</v>
      </c>
      <c r="Q5288">
        <v>8</v>
      </c>
      <c r="R5288">
        <v>8</v>
      </c>
      <c r="S5288">
        <v>1</v>
      </c>
      <c r="T5288">
        <v>3</v>
      </c>
      <c r="U5288" t="b">
        <v>1</v>
      </c>
      <c r="V5288" t="s">
        <v>1116</v>
      </c>
      <c r="W5288" t="s">
        <v>6871</v>
      </c>
      <c r="X5288" t="s">
        <v>14485</v>
      </c>
      <c r="Y5288">
        <v>41</v>
      </c>
      <c r="Z5288">
        <v>41</v>
      </c>
      <c r="AA5288">
        <v>5</v>
      </c>
      <c r="AB5288">
        <v>5</v>
      </c>
      <c r="AC5288">
        <v>53</v>
      </c>
    </row>
    <row r="5289" spans="1:29">
      <c r="A5289">
        <v>5839</v>
      </c>
      <c r="B5289" t="s">
        <v>806</v>
      </c>
      <c r="C5289" t="s">
        <v>7003</v>
      </c>
      <c r="J5289" t="s">
        <v>1457</v>
      </c>
      <c r="K5289">
        <v>0</v>
      </c>
      <c r="N5289" t="b">
        <v>1</v>
      </c>
      <c r="O5289" t="b">
        <v>0</v>
      </c>
      <c r="P5289" t="b">
        <v>0</v>
      </c>
      <c r="Q5289">
        <v>8</v>
      </c>
      <c r="R5289">
        <v>8</v>
      </c>
      <c r="S5289">
        <v>1</v>
      </c>
      <c r="T5289">
        <v>3</v>
      </c>
      <c r="U5289" t="b">
        <v>1</v>
      </c>
      <c r="V5289" t="s">
        <v>1116</v>
      </c>
      <c r="W5289" t="s">
        <v>6871</v>
      </c>
      <c r="X5289" t="s">
        <v>14696</v>
      </c>
      <c r="Y5289">
        <v>41</v>
      </c>
      <c r="Z5289">
        <v>41</v>
      </c>
      <c r="AA5289">
        <v>6</v>
      </c>
      <c r="AB5289">
        <v>6</v>
      </c>
      <c r="AC5289">
        <v>53</v>
      </c>
    </row>
    <row r="5290" spans="1:29">
      <c r="A5290">
        <v>5840</v>
      </c>
      <c r="B5290" t="s">
        <v>806</v>
      </c>
      <c r="C5290" t="s">
        <v>7004</v>
      </c>
      <c r="J5290" t="s">
        <v>1457</v>
      </c>
      <c r="K5290">
        <v>0</v>
      </c>
      <c r="N5290" t="b">
        <v>1</v>
      </c>
      <c r="O5290" t="b">
        <v>0</v>
      </c>
      <c r="P5290" t="b">
        <v>0</v>
      </c>
      <c r="Q5290">
        <v>8</v>
      </c>
      <c r="R5290">
        <v>8</v>
      </c>
      <c r="S5290">
        <v>1</v>
      </c>
      <c r="T5290">
        <v>3</v>
      </c>
      <c r="U5290" t="b">
        <v>1</v>
      </c>
      <c r="V5290" t="s">
        <v>1116</v>
      </c>
      <c r="W5290" t="s">
        <v>6871</v>
      </c>
      <c r="X5290" t="s">
        <v>14712</v>
      </c>
      <c r="Y5290">
        <v>41</v>
      </c>
      <c r="Z5290">
        <v>41</v>
      </c>
      <c r="AA5290">
        <v>7</v>
      </c>
      <c r="AB5290">
        <v>7</v>
      </c>
      <c r="AC5290">
        <v>53</v>
      </c>
    </row>
    <row r="5291" spans="1:29">
      <c r="A5291">
        <v>5841</v>
      </c>
      <c r="B5291" t="s">
        <v>806</v>
      </c>
      <c r="C5291" t="s">
        <v>7005</v>
      </c>
      <c r="J5291" t="s">
        <v>1457</v>
      </c>
      <c r="K5291">
        <v>0</v>
      </c>
      <c r="N5291" t="b">
        <v>1</v>
      </c>
      <c r="O5291" t="b">
        <v>0</v>
      </c>
      <c r="P5291" t="b">
        <v>0</v>
      </c>
      <c r="Q5291">
        <v>8</v>
      </c>
      <c r="R5291">
        <v>8</v>
      </c>
      <c r="S5291">
        <v>1</v>
      </c>
      <c r="T5291">
        <v>3</v>
      </c>
      <c r="U5291" t="b">
        <v>1</v>
      </c>
      <c r="V5291" t="s">
        <v>1116</v>
      </c>
      <c r="W5291" t="s">
        <v>6871</v>
      </c>
      <c r="X5291" t="s">
        <v>14486</v>
      </c>
      <c r="Y5291">
        <v>42</v>
      </c>
      <c r="Z5291">
        <v>42</v>
      </c>
      <c r="AA5291">
        <v>5</v>
      </c>
      <c r="AB5291">
        <v>5</v>
      </c>
      <c r="AC5291">
        <v>53</v>
      </c>
    </row>
    <row r="5292" spans="1:29">
      <c r="A5292">
        <v>5842</v>
      </c>
      <c r="B5292" t="s">
        <v>806</v>
      </c>
      <c r="C5292" t="s">
        <v>7006</v>
      </c>
      <c r="J5292" t="s">
        <v>1457</v>
      </c>
      <c r="K5292">
        <v>0</v>
      </c>
      <c r="N5292" t="b">
        <v>1</v>
      </c>
      <c r="O5292" t="b">
        <v>0</v>
      </c>
      <c r="P5292" t="b">
        <v>0</v>
      </c>
      <c r="Q5292">
        <v>8</v>
      </c>
      <c r="R5292">
        <v>8</v>
      </c>
      <c r="S5292">
        <v>1</v>
      </c>
      <c r="T5292">
        <v>3</v>
      </c>
      <c r="U5292" t="b">
        <v>1</v>
      </c>
      <c r="V5292" t="s">
        <v>1116</v>
      </c>
      <c r="W5292" t="s">
        <v>6871</v>
      </c>
      <c r="X5292" t="s">
        <v>14697</v>
      </c>
      <c r="Y5292">
        <v>42</v>
      </c>
      <c r="Z5292">
        <v>42</v>
      </c>
      <c r="AA5292">
        <v>6</v>
      </c>
      <c r="AB5292">
        <v>6</v>
      </c>
      <c r="AC5292">
        <v>53</v>
      </c>
    </row>
    <row r="5293" spans="1:29">
      <c r="A5293">
        <v>5843</v>
      </c>
      <c r="B5293" t="s">
        <v>806</v>
      </c>
      <c r="C5293" t="s">
        <v>7007</v>
      </c>
      <c r="J5293" t="s">
        <v>1457</v>
      </c>
      <c r="K5293">
        <v>0</v>
      </c>
      <c r="N5293" t="b">
        <v>1</v>
      </c>
      <c r="O5293" t="b">
        <v>0</v>
      </c>
      <c r="P5293" t="b">
        <v>0</v>
      </c>
      <c r="Q5293">
        <v>8</v>
      </c>
      <c r="R5293">
        <v>8</v>
      </c>
      <c r="S5293">
        <v>1</v>
      </c>
      <c r="T5293">
        <v>3</v>
      </c>
      <c r="U5293" t="b">
        <v>1</v>
      </c>
      <c r="V5293" t="s">
        <v>1116</v>
      </c>
      <c r="W5293" t="s">
        <v>6871</v>
      </c>
      <c r="X5293" t="s">
        <v>14612</v>
      </c>
      <c r="Y5293">
        <v>42</v>
      </c>
      <c r="Z5293">
        <v>42</v>
      </c>
      <c r="AA5293">
        <v>7</v>
      </c>
      <c r="AB5293">
        <v>7</v>
      </c>
      <c r="AC5293">
        <v>53</v>
      </c>
    </row>
    <row r="5294" spans="1:29">
      <c r="A5294">
        <v>5844</v>
      </c>
      <c r="B5294" t="s">
        <v>806</v>
      </c>
      <c r="C5294" t="s">
        <v>7008</v>
      </c>
      <c r="J5294" t="s">
        <v>1457</v>
      </c>
      <c r="K5294">
        <v>0</v>
      </c>
      <c r="N5294" t="b">
        <v>1</v>
      </c>
      <c r="O5294" t="b">
        <v>0</v>
      </c>
      <c r="P5294" t="b">
        <v>0</v>
      </c>
      <c r="Q5294">
        <v>8</v>
      </c>
      <c r="R5294">
        <v>8</v>
      </c>
      <c r="S5294">
        <v>1</v>
      </c>
      <c r="T5294">
        <v>3</v>
      </c>
      <c r="U5294" t="b">
        <v>1</v>
      </c>
      <c r="V5294" t="s">
        <v>1116</v>
      </c>
      <c r="W5294" t="s">
        <v>6871</v>
      </c>
      <c r="X5294" t="s">
        <v>14487</v>
      </c>
      <c r="Y5294">
        <v>43</v>
      </c>
      <c r="Z5294">
        <v>43</v>
      </c>
      <c r="AA5294">
        <v>5</v>
      </c>
      <c r="AB5294">
        <v>5</v>
      </c>
      <c r="AC5294">
        <v>53</v>
      </c>
    </row>
    <row r="5295" spans="1:29">
      <c r="A5295">
        <v>5845</v>
      </c>
      <c r="B5295" t="s">
        <v>806</v>
      </c>
      <c r="C5295" t="s">
        <v>7009</v>
      </c>
      <c r="J5295" t="s">
        <v>1457</v>
      </c>
      <c r="K5295">
        <v>0</v>
      </c>
      <c r="N5295" t="b">
        <v>1</v>
      </c>
      <c r="O5295" t="b">
        <v>0</v>
      </c>
      <c r="P5295" t="b">
        <v>0</v>
      </c>
      <c r="Q5295">
        <v>8</v>
      </c>
      <c r="R5295">
        <v>8</v>
      </c>
      <c r="S5295">
        <v>1</v>
      </c>
      <c r="T5295">
        <v>3</v>
      </c>
      <c r="U5295" t="b">
        <v>1</v>
      </c>
      <c r="V5295" t="s">
        <v>1116</v>
      </c>
      <c r="W5295" t="s">
        <v>6871</v>
      </c>
      <c r="X5295" t="s">
        <v>14698</v>
      </c>
      <c r="Y5295">
        <v>43</v>
      </c>
      <c r="Z5295">
        <v>43</v>
      </c>
      <c r="AA5295">
        <v>6</v>
      </c>
      <c r="AB5295">
        <v>6</v>
      </c>
      <c r="AC5295">
        <v>53</v>
      </c>
    </row>
    <row r="5296" spans="1:29">
      <c r="A5296">
        <v>5846</v>
      </c>
      <c r="B5296" t="s">
        <v>806</v>
      </c>
      <c r="C5296" t="s">
        <v>7010</v>
      </c>
      <c r="J5296" t="s">
        <v>1457</v>
      </c>
      <c r="K5296">
        <v>0</v>
      </c>
      <c r="N5296" t="b">
        <v>1</v>
      </c>
      <c r="O5296" t="b">
        <v>0</v>
      </c>
      <c r="P5296" t="b">
        <v>0</v>
      </c>
      <c r="Q5296">
        <v>8</v>
      </c>
      <c r="R5296">
        <v>8</v>
      </c>
      <c r="S5296">
        <v>1</v>
      </c>
      <c r="T5296">
        <v>3</v>
      </c>
      <c r="U5296" t="b">
        <v>1</v>
      </c>
      <c r="V5296" t="s">
        <v>1116</v>
      </c>
      <c r="W5296" t="s">
        <v>6871</v>
      </c>
      <c r="X5296" t="s">
        <v>14616</v>
      </c>
      <c r="Y5296">
        <v>43</v>
      </c>
      <c r="Z5296">
        <v>43</v>
      </c>
      <c r="AA5296">
        <v>7</v>
      </c>
      <c r="AB5296">
        <v>7</v>
      </c>
      <c r="AC5296">
        <v>53</v>
      </c>
    </row>
    <row r="5297" spans="1:29">
      <c r="A5297">
        <v>5847</v>
      </c>
      <c r="B5297" t="s">
        <v>806</v>
      </c>
      <c r="C5297" t="s">
        <v>7011</v>
      </c>
      <c r="J5297" t="s">
        <v>1457</v>
      </c>
      <c r="K5297">
        <v>0</v>
      </c>
      <c r="N5297" t="b">
        <v>1</v>
      </c>
      <c r="O5297" t="b">
        <v>0</v>
      </c>
      <c r="P5297" t="b">
        <v>0</v>
      </c>
      <c r="Q5297">
        <v>8</v>
      </c>
      <c r="R5297">
        <v>8</v>
      </c>
      <c r="S5297">
        <v>1</v>
      </c>
      <c r="T5297">
        <v>3</v>
      </c>
      <c r="U5297" t="b">
        <v>1</v>
      </c>
      <c r="V5297" t="s">
        <v>1116</v>
      </c>
      <c r="W5297" t="s">
        <v>6871</v>
      </c>
      <c r="X5297" t="s">
        <v>14488</v>
      </c>
      <c r="Y5297">
        <v>44</v>
      </c>
      <c r="Z5297">
        <v>44</v>
      </c>
      <c r="AA5297">
        <v>5</v>
      </c>
      <c r="AB5297">
        <v>5</v>
      </c>
      <c r="AC5297">
        <v>53</v>
      </c>
    </row>
    <row r="5298" spans="1:29">
      <c r="A5298">
        <v>5848</v>
      </c>
      <c r="B5298" t="s">
        <v>806</v>
      </c>
      <c r="C5298" t="s">
        <v>7012</v>
      </c>
      <c r="J5298" t="s">
        <v>1457</v>
      </c>
      <c r="K5298">
        <v>0</v>
      </c>
      <c r="N5298" t="b">
        <v>1</v>
      </c>
      <c r="O5298" t="b">
        <v>0</v>
      </c>
      <c r="P5298" t="b">
        <v>0</v>
      </c>
      <c r="Q5298">
        <v>8</v>
      </c>
      <c r="R5298">
        <v>8</v>
      </c>
      <c r="S5298">
        <v>1</v>
      </c>
      <c r="T5298">
        <v>3</v>
      </c>
      <c r="U5298" t="b">
        <v>1</v>
      </c>
      <c r="V5298" t="s">
        <v>1116</v>
      </c>
      <c r="W5298" t="s">
        <v>6871</v>
      </c>
      <c r="X5298" t="s">
        <v>14699</v>
      </c>
      <c r="Y5298">
        <v>44</v>
      </c>
      <c r="Z5298">
        <v>44</v>
      </c>
      <c r="AA5298">
        <v>6</v>
      </c>
      <c r="AB5298">
        <v>6</v>
      </c>
      <c r="AC5298">
        <v>53</v>
      </c>
    </row>
    <row r="5299" spans="1:29">
      <c r="A5299">
        <v>5849</v>
      </c>
      <c r="B5299" t="s">
        <v>806</v>
      </c>
      <c r="C5299" t="s">
        <v>7013</v>
      </c>
      <c r="J5299" t="s">
        <v>1457</v>
      </c>
      <c r="K5299">
        <v>0</v>
      </c>
      <c r="N5299" t="b">
        <v>1</v>
      </c>
      <c r="O5299" t="b">
        <v>0</v>
      </c>
      <c r="P5299" t="b">
        <v>0</v>
      </c>
      <c r="Q5299">
        <v>8</v>
      </c>
      <c r="R5299">
        <v>8</v>
      </c>
      <c r="S5299">
        <v>1</v>
      </c>
      <c r="T5299">
        <v>3</v>
      </c>
      <c r="U5299" t="b">
        <v>1</v>
      </c>
      <c r="V5299" t="s">
        <v>1116</v>
      </c>
      <c r="W5299" t="s">
        <v>6871</v>
      </c>
      <c r="X5299" t="s">
        <v>14714</v>
      </c>
      <c r="Y5299">
        <v>44</v>
      </c>
      <c r="Z5299">
        <v>44</v>
      </c>
      <c r="AA5299">
        <v>7</v>
      </c>
      <c r="AB5299">
        <v>7</v>
      </c>
      <c r="AC5299">
        <v>53</v>
      </c>
    </row>
    <row r="5300" spans="1:29">
      <c r="A5300">
        <v>5850</v>
      </c>
      <c r="B5300" t="s">
        <v>806</v>
      </c>
      <c r="C5300" t="s">
        <v>7014</v>
      </c>
      <c r="J5300" t="s">
        <v>1457</v>
      </c>
      <c r="K5300">
        <v>0</v>
      </c>
      <c r="N5300" t="b">
        <v>1</v>
      </c>
      <c r="O5300" t="b">
        <v>0</v>
      </c>
      <c r="P5300" t="b">
        <v>0</v>
      </c>
      <c r="Q5300">
        <v>8</v>
      </c>
      <c r="R5300">
        <v>8</v>
      </c>
      <c r="S5300">
        <v>1</v>
      </c>
      <c r="T5300">
        <v>3</v>
      </c>
      <c r="U5300" t="b">
        <v>1</v>
      </c>
      <c r="V5300" t="s">
        <v>1116</v>
      </c>
      <c r="W5300" t="s">
        <v>6871</v>
      </c>
      <c r="X5300" t="s">
        <v>14489</v>
      </c>
      <c r="Y5300">
        <v>45</v>
      </c>
      <c r="Z5300">
        <v>45</v>
      </c>
      <c r="AA5300">
        <v>5</v>
      </c>
      <c r="AB5300">
        <v>5</v>
      </c>
      <c r="AC5300">
        <v>53</v>
      </c>
    </row>
    <row r="5301" spans="1:29">
      <c r="A5301">
        <v>5851</v>
      </c>
      <c r="B5301" t="s">
        <v>806</v>
      </c>
      <c r="C5301" t="s">
        <v>7015</v>
      </c>
      <c r="J5301" t="s">
        <v>1457</v>
      </c>
      <c r="K5301">
        <v>0</v>
      </c>
      <c r="N5301" t="b">
        <v>1</v>
      </c>
      <c r="O5301" t="b">
        <v>0</v>
      </c>
      <c r="P5301" t="b">
        <v>0</v>
      </c>
      <c r="Q5301">
        <v>8</v>
      </c>
      <c r="R5301">
        <v>8</v>
      </c>
      <c r="S5301">
        <v>1</v>
      </c>
      <c r="T5301">
        <v>3</v>
      </c>
      <c r="U5301" t="b">
        <v>1</v>
      </c>
      <c r="V5301" t="s">
        <v>1116</v>
      </c>
      <c r="W5301" t="s">
        <v>6871</v>
      </c>
      <c r="X5301" t="s">
        <v>14700</v>
      </c>
      <c r="Y5301">
        <v>45</v>
      </c>
      <c r="Z5301">
        <v>45</v>
      </c>
      <c r="AA5301">
        <v>6</v>
      </c>
      <c r="AB5301">
        <v>6</v>
      </c>
      <c r="AC5301">
        <v>53</v>
      </c>
    </row>
    <row r="5302" spans="1:29">
      <c r="A5302">
        <v>5852</v>
      </c>
      <c r="B5302" t="s">
        <v>806</v>
      </c>
      <c r="C5302" t="s">
        <v>7016</v>
      </c>
      <c r="J5302" t="s">
        <v>1457</v>
      </c>
      <c r="K5302">
        <v>0</v>
      </c>
      <c r="N5302" t="b">
        <v>1</v>
      </c>
      <c r="O5302" t="b">
        <v>0</v>
      </c>
      <c r="P5302" t="b">
        <v>0</v>
      </c>
      <c r="Q5302">
        <v>8</v>
      </c>
      <c r="R5302">
        <v>8</v>
      </c>
      <c r="S5302">
        <v>1</v>
      </c>
      <c r="T5302">
        <v>3</v>
      </c>
      <c r="U5302" t="b">
        <v>1</v>
      </c>
      <c r="V5302" t="s">
        <v>1116</v>
      </c>
      <c r="W5302" t="s">
        <v>6871</v>
      </c>
      <c r="X5302" t="s">
        <v>14716</v>
      </c>
      <c r="Y5302">
        <v>45</v>
      </c>
      <c r="Z5302">
        <v>45</v>
      </c>
      <c r="AA5302">
        <v>7</v>
      </c>
      <c r="AB5302">
        <v>7</v>
      </c>
      <c r="AC5302">
        <v>53</v>
      </c>
    </row>
    <row r="5303" spans="1:29">
      <c r="A5303">
        <v>5853</v>
      </c>
      <c r="B5303" t="s">
        <v>806</v>
      </c>
      <c r="C5303" t="s">
        <v>7017</v>
      </c>
      <c r="J5303" t="s">
        <v>1457</v>
      </c>
      <c r="K5303">
        <v>0</v>
      </c>
      <c r="N5303" t="b">
        <v>1</v>
      </c>
      <c r="O5303" t="b">
        <v>0</v>
      </c>
      <c r="P5303" t="b">
        <v>0</v>
      </c>
      <c r="Q5303">
        <v>8</v>
      </c>
      <c r="R5303">
        <v>8</v>
      </c>
      <c r="S5303">
        <v>1</v>
      </c>
      <c r="T5303">
        <v>3</v>
      </c>
      <c r="U5303" t="b">
        <v>1</v>
      </c>
      <c r="V5303" t="s">
        <v>1116</v>
      </c>
      <c r="W5303" t="s">
        <v>6871</v>
      </c>
      <c r="X5303" t="s">
        <v>14701</v>
      </c>
      <c r="Y5303">
        <v>46</v>
      </c>
      <c r="Z5303">
        <v>46</v>
      </c>
      <c r="AA5303">
        <v>5</v>
      </c>
      <c r="AB5303">
        <v>5</v>
      </c>
      <c r="AC5303">
        <v>53</v>
      </c>
    </row>
    <row r="5304" spans="1:29">
      <c r="A5304">
        <v>5854</v>
      </c>
      <c r="B5304" t="s">
        <v>806</v>
      </c>
      <c r="C5304" t="s">
        <v>7018</v>
      </c>
      <c r="J5304" t="s">
        <v>1457</v>
      </c>
      <c r="K5304">
        <v>0</v>
      </c>
      <c r="N5304" t="b">
        <v>1</v>
      </c>
      <c r="O5304" t="b">
        <v>0</v>
      </c>
      <c r="P5304" t="b">
        <v>0</v>
      </c>
      <c r="Q5304">
        <v>8</v>
      </c>
      <c r="R5304">
        <v>8</v>
      </c>
      <c r="S5304">
        <v>1</v>
      </c>
      <c r="T5304">
        <v>3</v>
      </c>
      <c r="U5304" t="b">
        <v>1</v>
      </c>
      <c r="V5304" t="s">
        <v>1116</v>
      </c>
      <c r="W5304" t="s">
        <v>6871</v>
      </c>
      <c r="X5304" t="s">
        <v>14702</v>
      </c>
      <c r="Y5304">
        <v>46</v>
      </c>
      <c r="Z5304">
        <v>46</v>
      </c>
      <c r="AA5304">
        <v>6</v>
      </c>
      <c r="AB5304">
        <v>6</v>
      </c>
      <c r="AC5304">
        <v>53</v>
      </c>
    </row>
    <row r="5305" spans="1:29">
      <c r="A5305">
        <v>5855</v>
      </c>
      <c r="B5305" t="s">
        <v>806</v>
      </c>
      <c r="C5305" t="s">
        <v>7019</v>
      </c>
      <c r="J5305" t="s">
        <v>1457</v>
      </c>
      <c r="K5305">
        <v>0</v>
      </c>
      <c r="N5305" t="b">
        <v>1</v>
      </c>
      <c r="O5305" t="b">
        <v>0</v>
      </c>
      <c r="P5305" t="b">
        <v>0</v>
      </c>
      <c r="Q5305">
        <v>8</v>
      </c>
      <c r="R5305">
        <v>8</v>
      </c>
      <c r="S5305">
        <v>1</v>
      </c>
      <c r="T5305">
        <v>3</v>
      </c>
      <c r="U5305" t="b">
        <v>1</v>
      </c>
      <c r="V5305" t="s">
        <v>1116</v>
      </c>
      <c r="W5305" t="s">
        <v>6871</v>
      </c>
      <c r="X5305" t="s">
        <v>14718</v>
      </c>
      <c r="Y5305">
        <v>46</v>
      </c>
      <c r="Z5305">
        <v>46</v>
      </c>
      <c r="AA5305">
        <v>7</v>
      </c>
      <c r="AB5305">
        <v>7</v>
      </c>
      <c r="AC5305">
        <v>53</v>
      </c>
    </row>
    <row r="5306" spans="1:29">
      <c r="A5306">
        <v>5856</v>
      </c>
      <c r="B5306" t="s">
        <v>806</v>
      </c>
      <c r="C5306" t="s">
        <v>7020</v>
      </c>
      <c r="J5306" t="s">
        <v>1457</v>
      </c>
      <c r="K5306">
        <v>0</v>
      </c>
      <c r="N5306" t="b">
        <v>1</v>
      </c>
      <c r="O5306" t="b">
        <v>0</v>
      </c>
      <c r="P5306" t="b">
        <v>0</v>
      </c>
      <c r="Q5306">
        <v>8</v>
      </c>
      <c r="R5306">
        <v>8</v>
      </c>
      <c r="S5306">
        <v>1</v>
      </c>
      <c r="T5306">
        <v>3</v>
      </c>
      <c r="U5306" t="b">
        <v>1</v>
      </c>
      <c r="V5306" t="s">
        <v>1116</v>
      </c>
      <c r="W5306" t="s">
        <v>6871</v>
      </c>
      <c r="X5306" t="s">
        <v>14703</v>
      </c>
      <c r="Y5306">
        <v>47</v>
      </c>
      <c r="Z5306">
        <v>47</v>
      </c>
      <c r="AA5306">
        <v>5</v>
      </c>
      <c r="AB5306">
        <v>5</v>
      </c>
      <c r="AC5306">
        <v>53</v>
      </c>
    </row>
    <row r="5307" spans="1:29">
      <c r="A5307">
        <v>5857</v>
      </c>
      <c r="B5307" t="s">
        <v>806</v>
      </c>
      <c r="C5307" t="s">
        <v>7021</v>
      </c>
      <c r="J5307" t="s">
        <v>1457</v>
      </c>
      <c r="K5307">
        <v>0</v>
      </c>
      <c r="N5307" t="b">
        <v>1</v>
      </c>
      <c r="O5307" t="b">
        <v>0</v>
      </c>
      <c r="P5307" t="b">
        <v>0</v>
      </c>
      <c r="Q5307">
        <v>8</v>
      </c>
      <c r="R5307">
        <v>8</v>
      </c>
      <c r="S5307">
        <v>1</v>
      </c>
      <c r="T5307">
        <v>3</v>
      </c>
      <c r="U5307" t="b">
        <v>1</v>
      </c>
      <c r="V5307" t="s">
        <v>1116</v>
      </c>
      <c r="W5307" t="s">
        <v>6871</v>
      </c>
      <c r="X5307" t="s">
        <v>14493</v>
      </c>
      <c r="Y5307">
        <v>47</v>
      </c>
      <c r="Z5307">
        <v>47</v>
      </c>
      <c r="AA5307">
        <v>6</v>
      </c>
      <c r="AB5307">
        <v>6</v>
      </c>
      <c r="AC5307">
        <v>53</v>
      </c>
    </row>
    <row r="5308" spans="1:29">
      <c r="A5308">
        <v>5858</v>
      </c>
      <c r="B5308" t="s">
        <v>806</v>
      </c>
      <c r="C5308" t="s">
        <v>7022</v>
      </c>
      <c r="J5308" t="s">
        <v>1457</v>
      </c>
      <c r="K5308">
        <v>0</v>
      </c>
      <c r="N5308" t="b">
        <v>1</v>
      </c>
      <c r="O5308" t="b">
        <v>0</v>
      </c>
      <c r="P5308" t="b">
        <v>0</v>
      </c>
      <c r="Q5308">
        <v>8</v>
      </c>
      <c r="R5308">
        <v>8</v>
      </c>
      <c r="S5308">
        <v>1</v>
      </c>
      <c r="T5308">
        <v>3</v>
      </c>
      <c r="U5308" t="b">
        <v>1</v>
      </c>
      <c r="V5308" t="s">
        <v>1116</v>
      </c>
      <c r="W5308" t="s">
        <v>6871</v>
      </c>
      <c r="X5308" t="s">
        <v>14720</v>
      </c>
      <c r="Y5308">
        <v>47</v>
      </c>
      <c r="Z5308">
        <v>47</v>
      </c>
      <c r="AA5308">
        <v>7</v>
      </c>
      <c r="AB5308">
        <v>7</v>
      </c>
      <c r="AC5308">
        <v>53</v>
      </c>
    </row>
    <row r="5309" spans="1:29">
      <c r="A5309">
        <v>5859</v>
      </c>
      <c r="B5309" t="s">
        <v>806</v>
      </c>
      <c r="C5309" t="s">
        <v>7023</v>
      </c>
      <c r="J5309" t="s">
        <v>1457</v>
      </c>
      <c r="K5309">
        <v>0</v>
      </c>
      <c r="N5309" t="b">
        <v>1</v>
      </c>
      <c r="O5309" t="b">
        <v>0</v>
      </c>
      <c r="P5309" t="b">
        <v>0</v>
      </c>
      <c r="Q5309">
        <v>8</v>
      </c>
      <c r="R5309">
        <v>8</v>
      </c>
      <c r="S5309">
        <v>1</v>
      </c>
      <c r="T5309">
        <v>3</v>
      </c>
      <c r="U5309" t="b">
        <v>1</v>
      </c>
      <c r="V5309" t="s">
        <v>1116</v>
      </c>
      <c r="W5309" t="s">
        <v>6871</v>
      </c>
      <c r="X5309" t="s">
        <v>14704</v>
      </c>
      <c r="Y5309">
        <v>48</v>
      </c>
      <c r="Z5309">
        <v>48</v>
      </c>
      <c r="AA5309">
        <v>5</v>
      </c>
      <c r="AB5309">
        <v>5</v>
      </c>
      <c r="AC5309">
        <v>53</v>
      </c>
    </row>
    <row r="5310" spans="1:29">
      <c r="A5310">
        <v>5860</v>
      </c>
      <c r="B5310" t="s">
        <v>806</v>
      </c>
      <c r="C5310" t="s">
        <v>7024</v>
      </c>
      <c r="J5310" t="s">
        <v>1457</v>
      </c>
      <c r="K5310">
        <v>0</v>
      </c>
      <c r="N5310" t="b">
        <v>1</v>
      </c>
      <c r="O5310" t="b">
        <v>0</v>
      </c>
      <c r="P5310" t="b">
        <v>0</v>
      </c>
      <c r="Q5310">
        <v>8</v>
      </c>
      <c r="R5310">
        <v>8</v>
      </c>
      <c r="S5310">
        <v>1</v>
      </c>
      <c r="T5310">
        <v>3</v>
      </c>
      <c r="U5310" t="b">
        <v>1</v>
      </c>
      <c r="V5310" t="s">
        <v>1116</v>
      </c>
      <c r="W5310" t="s">
        <v>6871</v>
      </c>
      <c r="X5310" t="s">
        <v>14496</v>
      </c>
      <c r="Y5310">
        <v>48</v>
      </c>
      <c r="Z5310">
        <v>48</v>
      </c>
      <c r="AA5310">
        <v>6</v>
      </c>
      <c r="AB5310">
        <v>6</v>
      </c>
      <c r="AC5310">
        <v>53</v>
      </c>
    </row>
    <row r="5311" spans="1:29">
      <c r="A5311">
        <v>5861</v>
      </c>
      <c r="B5311" t="s">
        <v>806</v>
      </c>
      <c r="C5311" t="s">
        <v>7025</v>
      </c>
      <c r="J5311" t="s">
        <v>1457</v>
      </c>
      <c r="K5311">
        <v>0</v>
      </c>
      <c r="N5311" t="b">
        <v>1</v>
      </c>
      <c r="O5311" t="b">
        <v>0</v>
      </c>
      <c r="P5311" t="b">
        <v>0</v>
      </c>
      <c r="Q5311">
        <v>8</v>
      </c>
      <c r="R5311">
        <v>8</v>
      </c>
      <c r="S5311">
        <v>1</v>
      </c>
      <c r="T5311">
        <v>3</v>
      </c>
      <c r="U5311" t="b">
        <v>1</v>
      </c>
      <c r="V5311" t="s">
        <v>1116</v>
      </c>
      <c r="W5311" t="s">
        <v>6871</v>
      </c>
      <c r="X5311" t="s">
        <v>14722</v>
      </c>
      <c r="Y5311">
        <v>48</v>
      </c>
      <c r="Z5311">
        <v>48</v>
      </c>
      <c r="AA5311">
        <v>7</v>
      </c>
      <c r="AB5311">
        <v>7</v>
      </c>
      <c r="AC5311">
        <v>53</v>
      </c>
    </row>
    <row r="5312" spans="1:29">
      <c r="A5312">
        <v>5862</v>
      </c>
      <c r="B5312" t="s">
        <v>806</v>
      </c>
      <c r="C5312" t="s">
        <v>7026</v>
      </c>
      <c r="J5312" t="s">
        <v>1457</v>
      </c>
      <c r="K5312">
        <v>0</v>
      </c>
      <c r="N5312" t="b">
        <v>1</v>
      </c>
      <c r="O5312" t="b">
        <v>0</v>
      </c>
      <c r="P5312" t="b">
        <v>0</v>
      </c>
      <c r="Q5312">
        <v>8</v>
      </c>
      <c r="R5312">
        <v>8</v>
      </c>
      <c r="S5312">
        <v>1</v>
      </c>
      <c r="T5312">
        <v>3</v>
      </c>
      <c r="U5312" t="b">
        <v>1</v>
      </c>
      <c r="V5312" t="s">
        <v>1116</v>
      </c>
      <c r="W5312" t="s">
        <v>6871</v>
      </c>
      <c r="X5312" t="s">
        <v>14705</v>
      </c>
      <c r="Y5312">
        <v>49</v>
      </c>
      <c r="Z5312">
        <v>49</v>
      </c>
      <c r="AA5312">
        <v>5</v>
      </c>
      <c r="AB5312">
        <v>5</v>
      </c>
      <c r="AC5312">
        <v>53</v>
      </c>
    </row>
    <row r="5313" spans="1:29">
      <c r="A5313">
        <v>5863</v>
      </c>
      <c r="B5313" t="s">
        <v>806</v>
      </c>
      <c r="C5313" t="s">
        <v>7027</v>
      </c>
      <c r="J5313" t="s">
        <v>1457</v>
      </c>
      <c r="K5313">
        <v>0</v>
      </c>
      <c r="N5313" t="b">
        <v>1</v>
      </c>
      <c r="O5313" t="b">
        <v>0</v>
      </c>
      <c r="P5313" t="b">
        <v>0</v>
      </c>
      <c r="Q5313">
        <v>8</v>
      </c>
      <c r="R5313">
        <v>8</v>
      </c>
      <c r="S5313">
        <v>1</v>
      </c>
      <c r="T5313">
        <v>3</v>
      </c>
      <c r="U5313" t="b">
        <v>1</v>
      </c>
      <c r="V5313" t="s">
        <v>1116</v>
      </c>
      <c r="W5313" t="s">
        <v>6871</v>
      </c>
      <c r="X5313" t="s">
        <v>14499</v>
      </c>
      <c r="Y5313">
        <v>49</v>
      </c>
      <c r="Z5313">
        <v>49</v>
      </c>
      <c r="AA5313">
        <v>6</v>
      </c>
      <c r="AB5313">
        <v>6</v>
      </c>
      <c r="AC5313">
        <v>53</v>
      </c>
    </row>
    <row r="5314" spans="1:29">
      <c r="A5314">
        <v>5864</v>
      </c>
      <c r="B5314" t="s">
        <v>806</v>
      </c>
      <c r="C5314" t="s">
        <v>7028</v>
      </c>
      <c r="J5314" t="s">
        <v>1457</v>
      </c>
      <c r="K5314">
        <v>0</v>
      </c>
      <c r="N5314" t="b">
        <v>1</v>
      </c>
      <c r="O5314" t="b">
        <v>0</v>
      </c>
      <c r="P5314" t="b">
        <v>0</v>
      </c>
      <c r="Q5314">
        <v>8</v>
      </c>
      <c r="R5314">
        <v>8</v>
      </c>
      <c r="S5314">
        <v>1</v>
      </c>
      <c r="T5314">
        <v>3</v>
      </c>
      <c r="U5314" t="b">
        <v>1</v>
      </c>
      <c r="V5314" t="s">
        <v>1116</v>
      </c>
      <c r="W5314" t="s">
        <v>6871</v>
      </c>
      <c r="X5314" t="s">
        <v>14724</v>
      </c>
      <c r="Y5314">
        <v>49</v>
      </c>
      <c r="Z5314">
        <v>49</v>
      </c>
      <c r="AA5314">
        <v>7</v>
      </c>
      <c r="AB5314">
        <v>7</v>
      </c>
      <c r="AC5314">
        <v>53</v>
      </c>
    </row>
    <row r="5315" spans="1:29">
      <c r="A5315">
        <v>5865</v>
      </c>
      <c r="B5315" t="s">
        <v>806</v>
      </c>
      <c r="C5315" t="s">
        <v>7029</v>
      </c>
      <c r="J5315" t="s">
        <v>1457</v>
      </c>
      <c r="K5315">
        <v>0</v>
      </c>
      <c r="N5315" t="b">
        <v>1</v>
      </c>
      <c r="O5315" t="b">
        <v>0</v>
      </c>
      <c r="P5315" t="b">
        <v>0</v>
      </c>
      <c r="Q5315">
        <v>8</v>
      </c>
      <c r="R5315">
        <v>8</v>
      </c>
      <c r="S5315">
        <v>1</v>
      </c>
      <c r="T5315">
        <v>3</v>
      </c>
      <c r="U5315" t="b">
        <v>1</v>
      </c>
      <c r="V5315" t="s">
        <v>1116</v>
      </c>
      <c r="W5315" t="s">
        <v>6871</v>
      </c>
      <c r="X5315" t="s">
        <v>14706</v>
      </c>
      <c r="Y5315">
        <v>50</v>
      </c>
      <c r="Z5315">
        <v>50</v>
      </c>
      <c r="AA5315">
        <v>5</v>
      </c>
      <c r="AB5315">
        <v>5</v>
      </c>
      <c r="AC5315">
        <v>53</v>
      </c>
    </row>
    <row r="5316" spans="1:29">
      <c r="A5316">
        <v>5866</v>
      </c>
      <c r="B5316" t="s">
        <v>806</v>
      </c>
      <c r="C5316" t="s">
        <v>7030</v>
      </c>
      <c r="J5316" t="s">
        <v>1457</v>
      </c>
      <c r="K5316">
        <v>0</v>
      </c>
      <c r="N5316" t="b">
        <v>1</v>
      </c>
      <c r="O5316" t="b">
        <v>0</v>
      </c>
      <c r="P5316" t="b">
        <v>0</v>
      </c>
      <c r="Q5316">
        <v>8</v>
      </c>
      <c r="R5316">
        <v>8</v>
      </c>
      <c r="S5316">
        <v>1</v>
      </c>
      <c r="T5316">
        <v>3</v>
      </c>
      <c r="U5316" t="b">
        <v>1</v>
      </c>
      <c r="V5316" t="s">
        <v>1116</v>
      </c>
      <c r="W5316" t="s">
        <v>6871</v>
      </c>
      <c r="X5316" t="s">
        <v>14502</v>
      </c>
      <c r="Y5316">
        <v>50</v>
      </c>
      <c r="Z5316">
        <v>50</v>
      </c>
      <c r="AA5316">
        <v>6</v>
      </c>
      <c r="AB5316">
        <v>6</v>
      </c>
      <c r="AC5316">
        <v>53</v>
      </c>
    </row>
    <row r="5317" spans="1:29">
      <c r="A5317">
        <v>5867</v>
      </c>
      <c r="B5317" t="s">
        <v>806</v>
      </c>
      <c r="C5317" t="s">
        <v>7031</v>
      </c>
      <c r="J5317" t="s">
        <v>1457</v>
      </c>
      <c r="K5317">
        <v>0</v>
      </c>
      <c r="N5317" t="b">
        <v>1</v>
      </c>
      <c r="O5317" t="b">
        <v>0</v>
      </c>
      <c r="P5317" t="b">
        <v>0</v>
      </c>
      <c r="Q5317">
        <v>8</v>
      </c>
      <c r="R5317">
        <v>8</v>
      </c>
      <c r="S5317">
        <v>1</v>
      </c>
      <c r="T5317">
        <v>3</v>
      </c>
      <c r="U5317" t="b">
        <v>1</v>
      </c>
      <c r="V5317" t="s">
        <v>1116</v>
      </c>
      <c r="W5317" t="s">
        <v>6871</v>
      </c>
      <c r="X5317" t="s">
        <v>14726</v>
      </c>
      <c r="Y5317">
        <v>50</v>
      </c>
      <c r="Z5317">
        <v>50</v>
      </c>
      <c r="AA5317">
        <v>7</v>
      </c>
      <c r="AB5317">
        <v>7</v>
      </c>
      <c r="AC5317">
        <v>53</v>
      </c>
    </row>
    <row r="5318" spans="1:29">
      <c r="A5318">
        <v>5868</v>
      </c>
      <c r="B5318" t="s">
        <v>806</v>
      </c>
      <c r="C5318" t="s">
        <v>7032</v>
      </c>
      <c r="J5318" t="s">
        <v>1457</v>
      </c>
      <c r="K5318">
        <v>0</v>
      </c>
      <c r="N5318" t="b">
        <v>1</v>
      </c>
      <c r="O5318" t="b">
        <v>0</v>
      </c>
      <c r="P5318" t="b">
        <v>0</v>
      </c>
      <c r="Q5318">
        <v>8</v>
      </c>
      <c r="R5318">
        <v>8</v>
      </c>
      <c r="S5318">
        <v>1</v>
      </c>
      <c r="T5318">
        <v>3</v>
      </c>
      <c r="U5318" t="b">
        <v>1</v>
      </c>
      <c r="V5318" t="s">
        <v>1116</v>
      </c>
      <c r="W5318" t="s">
        <v>6871</v>
      </c>
      <c r="X5318" t="s">
        <v>14707</v>
      </c>
      <c r="Y5318">
        <v>51</v>
      </c>
      <c r="Z5318">
        <v>51</v>
      </c>
      <c r="AA5318">
        <v>5</v>
      </c>
      <c r="AB5318">
        <v>5</v>
      </c>
      <c r="AC5318">
        <v>53</v>
      </c>
    </row>
    <row r="5319" spans="1:29">
      <c r="A5319">
        <v>5869</v>
      </c>
      <c r="B5319" t="s">
        <v>806</v>
      </c>
      <c r="C5319" t="s">
        <v>7033</v>
      </c>
      <c r="J5319" t="s">
        <v>1457</v>
      </c>
      <c r="K5319">
        <v>0</v>
      </c>
      <c r="N5319" t="b">
        <v>1</v>
      </c>
      <c r="O5319" t="b">
        <v>0</v>
      </c>
      <c r="P5319" t="b">
        <v>0</v>
      </c>
      <c r="Q5319">
        <v>8</v>
      </c>
      <c r="R5319">
        <v>8</v>
      </c>
      <c r="S5319">
        <v>1</v>
      </c>
      <c r="T5319">
        <v>3</v>
      </c>
      <c r="U5319" t="b">
        <v>1</v>
      </c>
      <c r="V5319" t="s">
        <v>1116</v>
      </c>
      <c r="W5319" t="s">
        <v>6871</v>
      </c>
      <c r="X5319" t="s">
        <v>14505</v>
      </c>
      <c r="Y5319">
        <v>51</v>
      </c>
      <c r="Z5319">
        <v>51</v>
      </c>
      <c r="AA5319">
        <v>6</v>
      </c>
      <c r="AB5319">
        <v>6</v>
      </c>
      <c r="AC5319">
        <v>53</v>
      </c>
    </row>
    <row r="5320" spans="1:29">
      <c r="A5320">
        <v>5870</v>
      </c>
      <c r="B5320" t="s">
        <v>806</v>
      </c>
      <c r="C5320" t="s">
        <v>7034</v>
      </c>
      <c r="J5320" t="s">
        <v>1457</v>
      </c>
      <c r="K5320">
        <v>0</v>
      </c>
      <c r="N5320" t="b">
        <v>1</v>
      </c>
      <c r="O5320" t="b">
        <v>0</v>
      </c>
      <c r="P5320" t="b">
        <v>0</v>
      </c>
      <c r="Q5320">
        <v>8</v>
      </c>
      <c r="R5320">
        <v>8</v>
      </c>
      <c r="S5320">
        <v>1</v>
      </c>
      <c r="T5320">
        <v>3</v>
      </c>
      <c r="U5320" t="b">
        <v>1</v>
      </c>
      <c r="V5320" t="s">
        <v>1116</v>
      </c>
      <c r="W5320" t="s">
        <v>6871</v>
      </c>
      <c r="X5320" t="s">
        <v>14728</v>
      </c>
      <c r="Y5320">
        <v>51</v>
      </c>
      <c r="Z5320">
        <v>51</v>
      </c>
      <c r="AA5320">
        <v>7</v>
      </c>
      <c r="AB5320">
        <v>7</v>
      </c>
      <c r="AC5320">
        <v>53</v>
      </c>
    </row>
    <row r="5321" spans="1:29">
      <c r="A5321">
        <v>5871</v>
      </c>
      <c r="B5321" t="s">
        <v>806</v>
      </c>
      <c r="C5321" t="s">
        <v>7035</v>
      </c>
      <c r="J5321" t="s">
        <v>1457</v>
      </c>
      <c r="K5321">
        <v>0</v>
      </c>
      <c r="N5321" t="b">
        <v>1</v>
      </c>
      <c r="O5321" t="b">
        <v>0</v>
      </c>
      <c r="P5321" t="b">
        <v>0</v>
      </c>
      <c r="Q5321">
        <v>8</v>
      </c>
      <c r="R5321">
        <v>8</v>
      </c>
      <c r="S5321">
        <v>1</v>
      </c>
      <c r="T5321">
        <v>3</v>
      </c>
      <c r="U5321" t="b">
        <v>1</v>
      </c>
      <c r="V5321" t="s">
        <v>1116</v>
      </c>
      <c r="W5321" t="s">
        <v>6871</v>
      </c>
      <c r="X5321" t="s">
        <v>14792</v>
      </c>
      <c r="Y5321">
        <v>52</v>
      </c>
      <c r="Z5321">
        <v>52</v>
      </c>
      <c r="AA5321">
        <v>5</v>
      </c>
      <c r="AB5321">
        <v>5</v>
      </c>
      <c r="AC5321">
        <v>53</v>
      </c>
    </row>
    <row r="5322" spans="1:29">
      <c r="A5322">
        <v>5872</v>
      </c>
      <c r="B5322" t="s">
        <v>806</v>
      </c>
      <c r="C5322" t="s">
        <v>7036</v>
      </c>
      <c r="J5322" t="s">
        <v>1457</v>
      </c>
      <c r="K5322">
        <v>0</v>
      </c>
      <c r="N5322" t="b">
        <v>1</v>
      </c>
      <c r="O5322" t="b">
        <v>0</v>
      </c>
      <c r="P5322" t="b">
        <v>0</v>
      </c>
      <c r="Q5322">
        <v>8</v>
      </c>
      <c r="R5322">
        <v>8</v>
      </c>
      <c r="S5322">
        <v>1</v>
      </c>
      <c r="T5322">
        <v>3</v>
      </c>
      <c r="U5322" t="b">
        <v>1</v>
      </c>
      <c r="V5322" t="s">
        <v>1116</v>
      </c>
      <c r="W5322" t="s">
        <v>6871</v>
      </c>
      <c r="X5322" t="s">
        <v>14508</v>
      </c>
      <c r="Y5322">
        <v>52</v>
      </c>
      <c r="Z5322">
        <v>52</v>
      </c>
      <c r="AA5322">
        <v>6</v>
      </c>
      <c r="AB5322">
        <v>6</v>
      </c>
      <c r="AC5322">
        <v>53</v>
      </c>
    </row>
    <row r="5323" spans="1:29">
      <c r="A5323">
        <v>5873</v>
      </c>
      <c r="B5323" t="s">
        <v>806</v>
      </c>
      <c r="C5323" t="s">
        <v>7037</v>
      </c>
      <c r="J5323" t="s">
        <v>1457</v>
      </c>
      <c r="K5323">
        <v>0</v>
      </c>
      <c r="N5323" t="b">
        <v>1</v>
      </c>
      <c r="O5323" t="b">
        <v>0</v>
      </c>
      <c r="P5323" t="b">
        <v>0</v>
      </c>
      <c r="Q5323">
        <v>8</v>
      </c>
      <c r="R5323">
        <v>8</v>
      </c>
      <c r="S5323">
        <v>1</v>
      </c>
      <c r="T5323">
        <v>3</v>
      </c>
      <c r="U5323" t="b">
        <v>1</v>
      </c>
      <c r="V5323" t="s">
        <v>1116</v>
      </c>
      <c r="W5323" t="s">
        <v>6871</v>
      </c>
      <c r="X5323" t="s">
        <v>14800</v>
      </c>
      <c r="Y5323">
        <v>52</v>
      </c>
      <c r="Z5323">
        <v>52</v>
      </c>
      <c r="AA5323">
        <v>7</v>
      </c>
      <c r="AB5323">
        <v>7</v>
      </c>
      <c r="AC5323">
        <v>53</v>
      </c>
    </row>
    <row r="5324" spans="1:29">
      <c r="A5324">
        <v>5874</v>
      </c>
      <c r="B5324" t="s">
        <v>806</v>
      </c>
      <c r="C5324" t="s">
        <v>7038</v>
      </c>
      <c r="J5324" t="s">
        <v>1457</v>
      </c>
      <c r="K5324">
        <v>0</v>
      </c>
      <c r="N5324" t="b">
        <v>1</v>
      </c>
      <c r="O5324" t="b">
        <v>0</v>
      </c>
      <c r="P5324" t="b">
        <v>0</v>
      </c>
      <c r="Q5324">
        <v>8</v>
      </c>
      <c r="R5324">
        <v>8</v>
      </c>
      <c r="S5324">
        <v>1</v>
      </c>
      <c r="T5324">
        <v>3</v>
      </c>
      <c r="U5324" t="b">
        <v>1</v>
      </c>
      <c r="V5324" t="s">
        <v>1116</v>
      </c>
      <c r="W5324" t="s">
        <v>6871</v>
      </c>
      <c r="X5324" t="s">
        <v>14803</v>
      </c>
      <c r="Y5324">
        <v>53</v>
      </c>
      <c r="Z5324">
        <v>53</v>
      </c>
      <c r="AA5324">
        <v>5</v>
      </c>
      <c r="AB5324">
        <v>5</v>
      </c>
      <c r="AC5324">
        <v>53</v>
      </c>
    </row>
    <row r="5325" spans="1:29">
      <c r="A5325">
        <v>5875</v>
      </c>
      <c r="B5325" t="s">
        <v>806</v>
      </c>
      <c r="C5325" t="s">
        <v>7039</v>
      </c>
      <c r="J5325" t="s">
        <v>1457</v>
      </c>
      <c r="K5325">
        <v>0</v>
      </c>
      <c r="N5325" t="b">
        <v>1</v>
      </c>
      <c r="O5325" t="b">
        <v>0</v>
      </c>
      <c r="P5325" t="b">
        <v>0</v>
      </c>
      <c r="Q5325">
        <v>8</v>
      </c>
      <c r="R5325">
        <v>8</v>
      </c>
      <c r="S5325">
        <v>1</v>
      </c>
      <c r="T5325">
        <v>3</v>
      </c>
      <c r="U5325" t="b">
        <v>1</v>
      </c>
      <c r="V5325" t="s">
        <v>1116</v>
      </c>
      <c r="W5325" t="s">
        <v>6871</v>
      </c>
      <c r="X5325" t="s">
        <v>14511</v>
      </c>
      <c r="Y5325">
        <v>53</v>
      </c>
      <c r="Z5325">
        <v>53</v>
      </c>
      <c r="AA5325">
        <v>6</v>
      </c>
      <c r="AB5325">
        <v>6</v>
      </c>
      <c r="AC5325">
        <v>53</v>
      </c>
    </row>
    <row r="5326" spans="1:29">
      <c r="A5326">
        <v>5876</v>
      </c>
      <c r="B5326" t="s">
        <v>806</v>
      </c>
      <c r="C5326" t="s">
        <v>7040</v>
      </c>
      <c r="J5326" t="s">
        <v>1457</v>
      </c>
      <c r="K5326">
        <v>0</v>
      </c>
      <c r="N5326" t="b">
        <v>1</v>
      </c>
      <c r="O5326" t="b">
        <v>0</v>
      </c>
      <c r="P5326" t="b">
        <v>0</v>
      </c>
      <c r="Q5326">
        <v>8</v>
      </c>
      <c r="R5326">
        <v>8</v>
      </c>
      <c r="S5326">
        <v>1</v>
      </c>
      <c r="T5326">
        <v>3</v>
      </c>
      <c r="U5326" t="b">
        <v>1</v>
      </c>
      <c r="V5326" t="s">
        <v>1116</v>
      </c>
      <c r="W5326" t="s">
        <v>6871</v>
      </c>
      <c r="X5326" t="s">
        <v>14804</v>
      </c>
      <c r="Y5326">
        <v>53</v>
      </c>
      <c r="Z5326">
        <v>53</v>
      </c>
      <c r="AA5326">
        <v>7</v>
      </c>
      <c r="AB5326">
        <v>7</v>
      </c>
      <c r="AC5326">
        <v>53</v>
      </c>
    </row>
    <row r="5327" spans="1:29">
      <c r="A5327">
        <v>5877</v>
      </c>
      <c r="B5327" t="s">
        <v>806</v>
      </c>
      <c r="C5327" t="s">
        <v>7041</v>
      </c>
      <c r="J5327" t="s">
        <v>1457</v>
      </c>
      <c r="K5327">
        <v>0</v>
      </c>
      <c r="N5327" t="b">
        <v>1</v>
      </c>
      <c r="O5327" t="b">
        <v>0</v>
      </c>
      <c r="P5327" t="b">
        <v>0</v>
      </c>
      <c r="Q5327">
        <v>8</v>
      </c>
      <c r="R5327">
        <v>8</v>
      </c>
      <c r="S5327">
        <v>1</v>
      </c>
      <c r="T5327">
        <v>3</v>
      </c>
      <c r="U5327" t="b">
        <v>1</v>
      </c>
      <c r="V5327" t="s">
        <v>1116</v>
      </c>
      <c r="W5327" t="s">
        <v>6871</v>
      </c>
      <c r="X5327" t="s">
        <v>14807</v>
      </c>
      <c r="Y5327">
        <v>54</v>
      </c>
      <c r="Z5327">
        <v>54</v>
      </c>
      <c r="AA5327">
        <v>5</v>
      </c>
      <c r="AB5327">
        <v>5</v>
      </c>
      <c r="AC5327">
        <v>53</v>
      </c>
    </row>
    <row r="5328" spans="1:29">
      <c r="A5328">
        <v>5878</v>
      </c>
      <c r="B5328" t="s">
        <v>806</v>
      </c>
      <c r="C5328" t="s">
        <v>7042</v>
      </c>
      <c r="J5328" t="s">
        <v>1457</v>
      </c>
      <c r="K5328">
        <v>0</v>
      </c>
      <c r="N5328" t="b">
        <v>1</v>
      </c>
      <c r="O5328" t="b">
        <v>0</v>
      </c>
      <c r="P5328" t="b">
        <v>0</v>
      </c>
      <c r="Q5328">
        <v>8</v>
      </c>
      <c r="R5328">
        <v>8</v>
      </c>
      <c r="S5328">
        <v>1</v>
      </c>
      <c r="T5328">
        <v>3</v>
      </c>
      <c r="U5328" t="b">
        <v>1</v>
      </c>
      <c r="V5328" t="s">
        <v>1116</v>
      </c>
      <c r="W5328" t="s">
        <v>6871</v>
      </c>
      <c r="X5328" t="s">
        <v>14514</v>
      </c>
      <c r="Y5328">
        <v>54</v>
      </c>
      <c r="Z5328">
        <v>54</v>
      </c>
      <c r="AA5328">
        <v>6</v>
      </c>
      <c r="AB5328">
        <v>6</v>
      </c>
      <c r="AC5328">
        <v>53</v>
      </c>
    </row>
    <row r="5329" spans="1:29">
      <c r="A5329">
        <v>5879</v>
      </c>
      <c r="B5329" t="s">
        <v>806</v>
      </c>
      <c r="C5329" t="s">
        <v>7043</v>
      </c>
      <c r="J5329" t="s">
        <v>1457</v>
      </c>
      <c r="K5329">
        <v>0</v>
      </c>
      <c r="N5329" t="b">
        <v>1</v>
      </c>
      <c r="O5329" t="b">
        <v>0</v>
      </c>
      <c r="P5329" t="b">
        <v>0</v>
      </c>
      <c r="Q5329">
        <v>8</v>
      </c>
      <c r="R5329">
        <v>8</v>
      </c>
      <c r="S5329">
        <v>1</v>
      </c>
      <c r="T5329">
        <v>3</v>
      </c>
      <c r="U5329" t="b">
        <v>1</v>
      </c>
      <c r="V5329" t="s">
        <v>1116</v>
      </c>
      <c r="W5329" t="s">
        <v>6871</v>
      </c>
      <c r="X5329" t="s">
        <v>14808</v>
      </c>
      <c r="Y5329">
        <v>54</v>
      </c>
      <c r="Z5329">
        <v>54</v>
      </c>
      <c r="AA5329">
        <v>7</v>
      </c>
      <c r="AB5329">
        <v>7</v>
      </c>
      <c r="AC5329">
        <v>53</v>
      </c>
    </row>
    <row r="5330" spans="1:29">
      <c r="A5330">
        <v>5880</v>
      </c>
      <c r="B5330" t="s">
        <v>806</v>
      </c>
      <c r="C5330" t="s">
        <v>7044</v>
      </c>
      <c r="J5330" t="s">
        <v>1457</v>
      </c>
      <c r="K5330">
        <v>0</v>
      </c>
      <c r="N5330" t="b">
        <v>1</v>
      </c>
      <c r="O5330" t="b">
        <v>0</v>
      </c>
      <c r="P5330" t="b">
        <v>0</v>
      </c>
      <c r="Q5330">
        <v>8</v>
      </c>
      <c r="R5330">
        <v>8</v>
      </c>
      <c r="S5330">
        <v>1</v>
      </c>
      <c r="T5330">
        <v>3</v>
      </c>
      <c r="U5330" t="b">
        <v>1</v>
      </c>
      <c r="V5330" t="s">
        <v>1116</v>
      </c>
      <c r="W5330" t="s">
        <v>6871</v>
      </c>
      <c r="X5330" t="s">
        <v>15623</v>
      </c>
      <c r="Y5330">
        <v>55</v>
      </c>
      <c r="Z5330">
        <v>55</v>
      </c>
      <c r="AA5330">
        <v>5</v>
      </c>
      <c r="AB5330">
        <v>5</v>
      </c>
      <c r="AC5330">
        <v>53</v>
      </c>
    </row>
    <row r="5331" spans="1:29">
      <c r="A5331">
        <v>5881</v>
      </c>
      <c r="B5331" t="s">
        <v>806</v>
      </c>
      <c r="C5331" t="s">
        <v>7045</v>
      </c>
      <c r="J5331" t="s">
        <v>1457</v>
      </c>
      <c r="K5331">
        <v>0</v>
      </c>
      <c r="N5331" t="b">
        <v>1</v>
      </c>
      <c r="O5331" t="b">
        <v>0</v>
      </c>
      <c r="P5331" t="b">
        <v>0</v>
      </c>
      <c r="Q5331">
        <v>8</v>
      </c>
      <c r="R5331">
        <v>8</v>
      </c>
      <c r="S5331">
        <v>1</v>
      </c>
      <c r="T5331">
        <v>3</v>
      </c>
      <c r="U5331" t="b">
        <v>1</v>
      </c>
      <c r="V5331" t="s">
        <v>1116</v>
      </c>
      <c r="W5331" t="s">
        <v>6871</v>
      </c>
      <c r="X5331" t="s">
        <v>14517</v>
      </c>
      <c r="Y5331">
        <v>55</v>
      </c>
      <c r="Z5331">
        <v>55</v>
      </c>
      <c r="AA5331">
        <v>6</v>
      </c>
      <c r="AB5331">
        <v>6</v>
      </c>
      <c r="AC5331">
        <v>53</v>
      </c>
    </row>
    <row r="5332" spans="1:29">
      <c r="A5332">
        <v>5882</v>
      </c>
      <c r="B5332" t="s">
        <v>806</v>
      </c>
      <c r="C5332" t="s">
        <v>7046</v>
      </c>
      <c r="J5332" t="s">
        <v>1457</v>
      </c>
      <c r="K5332">
        <v>0</v>
      </c>
      <c r="N5332" t="b">
        <v>1</v>
      </c>
      <c r="O5332" t="b">
        <v>0</v>
      </c>
      <c r="P5332" t="b">
        <v>0</v>
      </c>
      <c r="Q5332">
        <v>8</v>
      </c>
      <c r="R5332">
        <v>8</v>
      </c>
      <c r="S5332">
        <v>1</v>
      </c>
      <c r="T5332">
        <v>3</v>
      </c>
      <c r="U5332" t="b">
        <v>1</v>
      </c>
      <c r="V5332" t="s">
        <v>1116</v>
      </c>
      <c r="W5332" t="s">
        <v>6871</v>
      </c>
      <c r="X5332" t="s">
        <v>15624</v>
      </c>
      <c r="Y5332">
        <v>55</v>
      </c>
      <c r="Z5332">
        <v>55</v>
      </c>
      <c r="AA5332">
        <v>7</v>
      </c>
      <c r="AB5332">
        <v>7</v>
      </c>
      <c r="AC5332">
        <v>53</v>
      </c>
    </row>
    <row r="5333" spans="1:29">
      <c r="A5333">
        <v>5883</v>
      </c>
      <c r="B5333" t="s">
        <v>806</v>
      </c>
      <c r="C5333" t="s">
        <v>7047</v>
      </c>
      <c r="J5333" t="s">
        <v>1457</v>
      </c>
      <c r="K5333">
        <v>0</v>
      </c>
      <c r="N5333" t="b">
        <v>1</v>
      </c>
      <c r="O5333" t="b">
        <v>0</v>
      </c>
      <c r="P5333" t="b">
        <v>0</v>
      </c>
      <c r="Q5333">
        <v>8</v>
      </c>
      <c r="R5333">
        <v>8</v>
      </c>
      <c r="S5333">
        <v>1</v>
      </c>
      <c r="T5333">
        <v>3</v>
      </c>
      <c r="U5333" t="b">
        <v>1</v>
      </c>
      <c r="V5333" t="s">
        <v>1116</v>
      </c>
      <c r="W5333" t="s">
        <v>6871</v>
      </c>
      <c r="X5333" t="s">
        <v>14811</v>
      </c>
      <c r="Y5333">
        <v>56</v>
      </c>
      <c r="Z5333">
        <v>56</v>
      </c>
      <c r="AA5333">
        <v>5</v>
      </c>
      <c r="AB5333">
        <v>5</v>
      </c>
      <c r="AC5333">
        <v>53</v>
      </c>
    </row>
    <row r="5334" spans="1:29">
      <c r="A5334">
        <v>5884</v>
      </c>
      <c r="B5334" t="s">
        <v>806</v>
      </c>
      <c r="C5334" t="s">
        <v>7048</v>
      </c>
      <c r="J5334" t="s">
        <v>1457</v>
      </c>
      <c r="K5334">
        <v>0</v>
      </c>
      <c r="N5334" t="b">
        <v>1</v>
      </c>
      <c r="O5334" t="b">
        <v>0</v>
      </c>
      <c r="P5334" t="b">
        <v>0</v>
      </c>
      <c r="Q5334">
        <v>8</v>
      </c>
      <c r="R5334">
        <v>8</v>
      </c>
      <c r="S5334">
        <v>1</v>
      </c>
      <c r="T5334">
        <v>3</v>
      </c>
      <c r="U5334" t="b">
        <v>1</v>
      </c>
      <c r="V5334" t="s">
        <v>1116</v>
      </c>
      <c r="W5334" t="s">
        <v>6871</v>
      </c>
      <c r="X5334" t="s">
        <v>14520</v>
      </c>
      <c r="Y5334">
        <v>56</v>
      </c>
      <c r="Z5334">
        <v>56</v>
      </c>
      <c r="AA5334">
        <v>6</v>
      </c>
      <c r="AB5334">
        <v>6</v>
      </c>
      <c r="AC5334">
        <v>53</v>
      </c>
    </row>
    <row r="5335" spans="1:29">
      <c r="A5335">
        <v>5885</v>
      </c>
      <c r="B5335" t="s">
        <v>806</v>
      </c>
      <c r="C5335" t="s">
        <v>7049</v>
      </c>
      <c r="J5335" t="s">
        <v>1457</v>
      </c>
      <c r="K5335">
        <v>0</v>
      </c>
      <c r="N5335" t="b">
        <v>1</v>
      </c>
      <c r="O5335" t="b">
        <v>0</v>
      </c>
      <c r="P5335" t="b">
        <v>0</v>
      </c>
      <c r="Q5335">
        <v>8</v>
      </c>
      <c r="R5335">
        <v>8</v>
      </c>
      <c r="S5335">
        <v>1</v>
      </c>
      <c r="T5335">
        <v>3</v>
      </c>
      <c r="U5335" t="b">
        <v>1</v>
      </c>
      <c r="V5335" t="s">
        <v>1116</v>
      </c>
      <c r="W5335" t="s">
        <v>6871</v>
      </c>
      <c r="X5335" t="s">
        <v>14866</v>
      </c>
      <c r="Y5335">
        <v>56</v>
      </c>
      <c r="Z5335">
        <v>56</v>
      </c>
      <c r="AA5335">
        <v>7</v>
      </c>
      <c r="AB5335">
        <v>7</v>
      </c>
      <c r="AC5335">
        <v>53</v>
      </c>
    </row>
    <row r="5336" spans="1:29">
      <c r="A5336">
        <v>5886</v>
      </c>
      <c r="B5336" t="s">
        <v>806</v>
      </c>
      <c r="C5336" t="s">
        <v>7050</v>
      </c>
      <c r="J5336" t="s">
        <v>1457</v>
      </c>
      <c r="K5336">
        <v>0</v>
      </c>
      <c r="N5336" t="b">
        <v>1</v>
      </c>
      <c r="O5336" t="b">
        <v>0</v>
      </c>
      <c r="P5336" t="b">
        <v>0</v>
      </c>
      <c r="Q5336">
        <v>8</v>
      </c>
      <c r="R5336">
        <v>8</v>
      </c>
      <c r="S5336">
        <v>1</v>
      </c>
      <c r="T5336">
        <v>3</v>
      </c>
      <c r="U5336" t="b">
        <v>1</v>
      </c>
      <c r="V5336" t="s">
        <v>1116</v>
      </c>
      <c r="W5336" t="s">
        <v>6871</v>
      </c>
      <c r="X5336" t="s">
        <v>14813</v>
      </c>
      <c r="Y5336">
        <v>57</v>
      </c>
      <c r="Z5336">
        <v>57</v>
      </c>
      <c r="AA5336">
        <v>5</v>
      </c>
      <c r="AB5336">
        <v>5</v>
      </c>
      <c r="AC5336">
        <v>53</v>
      </c>
    </row>
    <row r="5337" spans="1:29">
      <c r="A5337">
        <v>5887</v>
      </c>
      <c r="B5337" t="s">
        <v>806</v>
      </c>
      <c r="C5337" t="s">
        <v>7051</v>
      </c>
      <c r="J5337" t="s">
        <v>1457</v>
      </c>
      <c r="K5337">
        <v>0</v>
      </c>
      <c r="N5337" t="b">
        <v>1</v>
      </c>
      <c r="O5337" t="b">
        <v>0</v>
      </c>
      <c r="P5337" t="b">
        <v>0</v>
      </c>
      <c r="Q5337">
        <v>8</v>
      </c>
      <c r="R5337">
        <v>8</v>
      </c>
      <c r="S5337">
        <v>1</v>
      </c>
      <c r="T5337">
        <v>3</v>
      </c>
      <c r="U5337" t="b">
        <v>1</v>
      </c>
      <c r="V5337" t="s">
        <v>1116</v>
      </c>
      <c r="W5337" t="s">
        <v>6871</v>
      </c>
      <c r="X5337" t="s">
        <v>14523</v>
      </c>
      <c r="Y5337">
        <v>57</v>
      </c>
      <c r="Z5337">
        <v>57</v>
      </c>
      <c r="AA5337">
        <v>6</v>
      </c>
      <c r="AB5337">
        <v>6</v>
      </c>
      <c r="AC5337">
        <v>53</v>
      </c>
    </row>
    <row r="5338" spans="1:29">
      <c r="A5338">
        <v>5888</v>
      </c>
      <c r="B5338" t="s">
        <v>806</v>
      </c>
      <c r="C5338" t="s">
        <v>7052</v>
      </c>
      <c r="J5338" t="s">
        <v>1457</v>
      </c>
      <c r="K5338">
        <v>0</v>
      </c>
      <c r="N5338" t="b">
        <v>1</v>
      </c>
      <c r="O5338" t="b">
        <v>0</v>
      </c>
      <c r="P5338" t="b">
        <v>0</v>
      </c>
      <c r="Q5338">
        <v>8</v>
      </c>
      <c r="R5338">
        <v>8</v>
      </c>
      <c r="S5338">
        <v>1</v>
      </c>
      <c r="T5338">
        <v>3</v>
      </c>
      <c r="U5338" t="b">
        <v>1</v>
      </c>
      <c r="V5338" t="s">
        <v>1116</v>
      </c>
      <c r="W5338" t="s">
        <v>6871</v>
      </c>
      <c r="X5338" t="s">
        <v>14867</v>
      </c>
      <c r="Y5338">
        <v>57</v>
      </c>
      <c r="Z5338">
        <v>57</v>
      </c>
      <c r="AA5338">
        <v>7</v>
      </c>
      <c r="AB5338">
        <v>7</v>
      </c>
      <c r="AC5338">
        <v>53</v>
      </c>
    </row>
    <row r="5339" spans="1:29">
      <c r="A5339">
        <v>5889</v>
      </c>
      <c r="B5339" t="s">
        <v>806</v>
      </c>
      <c r="C5339" t="s">
        <v>7053</v>
      </c>
      <c r="J5339" t="s">
        <v>1457</v>
      </c>
      <c r="K5339">
        <v>0</v>
      </c>
      <c r="N5339" t="b">
        <v>1</v>
      </c>
      <c r="O5339" t="b">
        <v>0</v>
      </c>
      <c r="P5339" t="b">
        <v>0</v>
      </c>
      <c r="Q5339">
        <v>8</v>
      </c>
      <c r="R5339">
        <v>8</v>
      </c>
      <c r="S5339">
        <v>1</v>
      </c>
      <c r="T5339">
        <v>3</v>
      </c>
      <c r="U5339" t="b">
        <v>1</v>
      </c>
      <c r="V5339" t="s">
        <v>1116</v>
      </c>
      <c r="W5339" t="s">
        <v>6871</v>
      </c>
      <c r="X5339" t="s">
        <v>14815</v>
      </c>
      <c r="Y5339">
        <v>58</v>
      </c>
      <c r="Z5339">
        <v>58</v>
      </c>
      <c r="AA5339">
        <v>5</v>
      </c>
      <c r="AB5339">
        <v>5</v>
      </c>
      <c r="AC5339">
        <v>53</v>
      </c>
    </row>
    <row r="5340" spans="1:29">
      <c r="A5340">
        <v>5890</v>
      </c>
      <c r="B5340" t="s">
        <v>806</v>
      </c>
      <c r="C5340" t="s">
        <v>7054</v>
      </c>
      <c r="J5340" t="s">
        <v>1457</v>
      </c>
      <c r="K5340">
        <v>0</v>
      </c>
      <c r="N5340" t="b">
        <v>1</v>
      </c>
      <c r="O5340" t="b">
        <v>0</v>
      </c>
      <c r="P5340" t="b">
        <v>0</v>
      </c>
      <c r="Q5340">
        <v>8</v>
      </c>
      <c r="R5340">
        <v>8</v>
      </c>
      <c r="S5340">
        <v>1</v>
      </c>
      <c r="T5340">
        <v>3</v>
      </c>
      <c r="U5340" t="b">
        <v>1</v>
      </c>
      <c r="V5340" t="s">
        <v>1116</v>
      </c>
      <c r="W5340" t="s">
        <v>6871</v>
      </c>
      <c r="X5340" t="s">
        <v>14849</v>
      </c>
      <c r="Y5340">
        <v>58</v>
      </c>
      <c r="Z5340">
        <v>58</v>
      </c>
      <c r="AA5340">
        <v>6</v>
      </c>
      <c r="AB5340">
        <v>6</v>
      </c>
      <c r="AC5340">
        <v>53</v>
      </c>
    </row>
    <row r="5341" spans="1:29">
      <c r="A5341">
        <v>5891</v>
      </c>
      <c r="B5341" t="s">
        <v>806</v>
      </c>
      <c r="C5341" t="s">
        <v>7055</v>
      </c>
      <c r="J5341" t="s">
        <v>1457</v>
      </c>
      <c r="K5341">
        <v>0</v>
      </c>
      <c r="N5341" t="b">
        <v>1</v>
      </c>
      <c r="O5341" t="b">
        <v>0</v>
      </c>
      <c r="P5341" t="b">
        <v>0</v>
      </c>
      <c r="Q5341">
        <v>8</v>
      </c>
      <c r="R5341">
        <v>8</v>
      </c>
      <c r="S5341">
        <v>1</v>
      </c>
      <c r="T5341">
        <v>3</v>
      </c>
      <c r="U5341" t="b">
        <v>1</v>
      </c>
      <c r="V5341" t="s">
        <v>1116</v>
      </c>
      <c r="W5341" t="s">
        <v>6871</v>
      </c>
      <c r="X5341" t="s">
        <v>14868</v>
      </c>
      <c r="Y5341">
        <v>58</v>
      </c>
      <c r="Z5341">
        <v>58</v>
      </c>
      <c r="AA5341">
        <v>7</v>
      </c>
      <c r="AB5341">
        <v>7</v>
      </c>
      <c r="AC5341">
        <v>53</v>
      </c>
    </row>
    <row r="5342" spans="1:29">
      <c r="A5342">
        <v>5892</v>
      </c>
      <c r="B5342" t="s">
        <v>806</v>
      </c>
      <c r="C5342" t="s">
        <v>7056</v>
      </c>
      <c r="J5342" t="s">
        <v>1457</v>
      </c>
      <c r="K5342">
        <v>0</v>
      </c>
      <c r="N5342" t="b">
        <v>1</v>
      </c>
      <c r="O5342" t="b">
        <v>0</v>
      </c>
      <c r="P5342" t="b">
        <v>0</v>
      </c>
      <c r="Q5342">
        <v>8</v>
      </c>
      <c r="R5342">
        <v>8</v>
      </c>
      <c r="S5342">
        <v>1</v>
      </c>
      <c r="T5342">
        <v>3</v>
      </c>
      <c r="U5342" t="b">
        <v>1</v>
      </c>
      <c r="V5342" t="s">
        <v>1116</v>
      </c>
      <c r="W5342" t="s">
        <v>6871</v>
      </c>
      <c r="X5342" t="s">
        <v>14817</v>
      </c>
      <c r="Y5342">
        <v>59</v>
      </c>
      <c r="Z5342">
        <v>59</v>
      </c>
      <c r="AA5342">
        <v>5</v>
      </c>
      <c r="AB5342">
        <v>5</v>
      </c>
      <c r="AC5342">
        <v>53</v>
      </c>
    </row>
    <row r="5343" spans="1:29">
      <c r="A5343">
        <v>5893</v>
      </c>
      <c r="B5343" t="s">
        <v>806</v>
      </c>
      <c r="C5343" t="s">
        <v>7057</v>
      </c>
      <c r="J5343" t="s">
        <v>1457</v>
      </c>
      <c r="K5343">
        <v>0</v>
      </c>
      <c r="N5343" t="b">
        <v>1</v>
      </c>
      <c r="O5343" t="b">
        <v>0</v>
      </c>
      <c r="P5343" t="b">
        <v>0</v>
      </c>
      <c r="Q5343">
        <v>8</v>
      </c>
      <c r="R5343">
        <v>8</v>
      </c>
      <c r="S5343">
        <v>1</v>
      </c>
      <c r="T5343">
        <v>3</v>
      </c>
      <c r="U5343" t="b">
        <v>1</v>
      </c>
      <c r="V5343" t="s">
        <v>1116</v>
      </c>
      <c r="W5343" t="s">
        <v>6871</v>
      </c>
      <c r="X5343" t="s">
        <v>14850</v>
      </c>
      <c r="Y5343">
        <v>59</v>
      </c>
      <c r="Z5343">
        <v>59</v>
      </c>
      <c r="AA5343">
        <v>6</v>
      </c>
      <c r="AB5343">
        <v>6</v>
      </c>
      <c r="AC5343">
        <v>53</v>
      </c>
    </row>
    <row r="5344" spans="1:29">
      <c r="A5344">
        <v>5894</v>
      </c>
      <c r="B5344" t="s">
        <v>806</v>
      </c>
      <c r="C5344" t="s">
        <v>7058</v>
      </c>
      <c r="J5344" t="s">
        <v>1457</v>
      </c>
      <c r="K5344">
        <v>0</v>
      </c>
      <c r="N5344" t="b">
        <v>1</v>
      </c>
      <c r="O5344" t="b">
        <v>0</v>
      </c>
      <c r="P5344" t="b">
        <v>0</v>
      </c>
      <c r="Q5344">
        <v>8</v>
      </c>
      <c r="R5344">
        <v>8</v>
      </c>
      <c r="S5344">
        <v>1</v>
      </c>
      <c r="T5344">
        <v>3</v>
      </c>
      <c r="U5344" t="b">
        <v>1</v>
      </c>
      <c r="V5344" t="s">
        <v>1116</v>
      </c>
      <c r="W5344" t="s">
        <v>6871</v>
      </c>
      <c r="X5344" t="s">
        <v>14869</v>
      </c>
      <c r="Y5344">
        <v>59</v>
      </c>
      <c r="Z5344">
        <v>59</v>
      </c>
      <c r="AA5344">
        <v>7</v>
      </c>
      <c r="AB5344">
        <v>7</v>
      </c>
      <c r="AC5344">
        <v>53</v>
      </c>
    </row>
    <row r="5345" spans="1:29">
      <c r="A5345">
        <v>5895</v>
      </c>
      <c r="B5345" t="s">
        <v>806</v>
      </c>
      <c r="C5345" t="s">
        <v>7059</v>
      </c>
      <c r="J5345" t="s">
        <v>1457</v>
      </c>
      <c r="K5345">
        <v>0</v>
      </c>
      <c r="N5345" t="b">
        <v>1</v>
      </c>
      <c r="O5345" t="b">
        <v>0</v>
      </c>
      <c r="P5345" t="b">
        <v>0</v>
      </c>
      <c r="Q5345">
        <v>8</v>
      </c>
      <c r="R5345">
        <v>8</v>
      </c>
      <c r="S5345">
        <v>1</v>
      </c>
      <c r="T5345">
        <v>3</v>
      </c>
      <c r="U5345" t="b">
        <v>1</v>
      </c>
      <c r="V5345" t="s">
        <v>1116</v>
      </c>
      <c r="W5345" t="s">
        <v>6871</v>
      </c>
      <c r="X5345" t="s">
        <v>14819</v>
      </c>
      <c r="Y5345">
        <v>60</v>
      </c>
      <c r="Z5345">
        <v>60</v>
      </c>
      <c r="AA5345">
        <v>5</v>
      </c>
      <c r="AB5345">
        <v>5</v>
      </c>
      <c r="AC5345">
        <v>53</v>
      </c>
    </row>
    <row r="5346" spans="1:29">
      <c r="A5346">
        <v>5896</v>
      </c>
      <c r="B5346" t="s">
        <v>806</v>
      </c>
      <c r="C5346" t="s">
        <v>7060</v>
      </c>
      <c r="J5346" t="s">
        <v>1457</v>
      </c>
      <c r="K5346">
        <v>0</v>
      </c>
      <c r="N5346" t="b">
        <v>1</v>
      </c>
      <c r="O5346" t="b">
        <v>0</v>
      </c>
      <c r="P5346" t="b">
        <v>0</v>
      </c>
      <c r="Q5346">
        <v>8</v>
      </c>
      <c r="R5346">
        <v>8</v>
      </c>
      <c r="S5346">
        <v>1</v>
      </c>
      <c r="T5346">
        <v>3</v>
      </c>
      <c r="U5346" t="b">
        <v>1</v>
      </c>
      <c r="V5346" t="s">
        <v>1116</v>
      </c>
      <c r="W5346" t="s">
        <v>6871</v>
      </c>
      <c r="X5346" t="s">
        <v>14528</v>
      </c>
      <c r="Y5346">
        <v>60</v>
      </c>
      <c r="Z5346">
        <v>60</v>
      </c>
      <c r="AA5346">
        <v>6</v>
      </c>
      <c r="AB5346">
        <v>6</v>
      </c>
      <c r="AC5346">
        <v>53</v>
      </c>
    </row>
    <row r="5347" spans="1:29">
      <c r="A5347">
        <v>5897</v>
      </c>
      <c r="B5347" t="s">
        <v>806</v>
      </c>
      <c r="C5347" t="s">
        <v>7061</v>
      </c>
      <c r="J5347" t="s">
        <v>1457</v>
      </c>
      <c r="K5347">
        <v>0</v>
      </c>
      <c r="N5347" t="b">
        <v>1</v>
      </c>
      <c r="O5347" t="b">
        <v>0</v>
      </c>
      <c r="P5347" t="b">
        <v>0</v>
      </c>
      <c r="Q5347">
        <v>8</v>
      </c>
      <c r="R5347">
        <v>8</v>
      </c>
      <c r="S5347">
        <v>1</v>
      </c>
      <c r="T5347">
        <v>3</v>
      </c>
      <c r="U5347" t="b">
        <v>1</v>
      </c>
      <c r="V5347" t="s">
        <v>1116</v>
      </c>
      <c r="W5347" t="s">
        <v>6871</v>
      </c>
      <c r="X5347" t="s">
        <v>14870</v>
      </c>
      <c r="Y5347">
        <v>60</v>
      </c>
      <c r="Z5347">
        <v>60</v>
      </c>
      <c r="AA5347">
        <v>7</v>
      </c>
      <c r="AB5347">
        <v>7</v>
      </c>
      <c r="AC5347">
        <v>53</v>
      </c>
    </row>
    <row r="5348" spans="1:29">
      <c r="A5348">
        <v>5898</v>
      </c>
      <c r="B5348" t="s">
        <v>806</v>
      </c>
      <c r="C5348" t="s">
        <v>7062</v>
      </c>
      <c r="J5348" t="s">
        <v>1457</v>
      </c>
      <c r="K5348">
        <v>0</v>
      </c>
      <c r="N5348" t="b">
        <v>1</v>
      </c>
      <c r="O5348" t="b">
        <v>0</v>
      </c>
      <c r="P5348" t="b">
        <v>0</v>
      </c>
      <c r="Q5348">
        <v>8</v>
      </c>
      <c r="R5348">
        <v>8</v>
      </c>
      <c r="S5348">
        <v>1</v>
      </c>
      <c r="T5348">
        <v>3</v>
      </c>
      <c r="U5348" t="b">
        <v>1</v>
      </c>
      <c r="V5348" t="s">
        <v>1116</v>
      </c>
      <c r="W5348" t="s">
        <v>6871</v>
      </c>
      <c r="X5348" t="s">
        <v>14820</v>
      </c>
      <c r="Y5348">
        <v>61</v>
      </c>
      <c r="Z5348">
        <v>61</v>
      </c>
      <c r="AA5348">
        <v>5</v>
      </c>
      <c r="AB5348">
        <v>5</v>
      </c>
      <c r="AC5348">
        <v>53</v>
      </c>
    </row>
    <row r="5349" spans="1:29">
      <c r="A5349">
        <v>5899</v>
      </c>
      <c r="B5349" t="s">
        <v>806</v>
      </c>
      <c r="C5349" t="s">
        <v>7063</v>
      </c>
      <c r="J5349" t="s">
        <v>1457</v>
      </c>
      <c r="K5349">
        <v>0</v>
      </c>
      <c r="N5349" t="b">
        <v>1</v>
      </c>
      <c r="O5349" t="b">
        <v>0</v>
      </c>
      <c r="P5349" t="b">
        <v>0</v>
      </c>
      <c r="Q5349">
        <v>8</v>
      </c>
      <c r="R5349">
        <v>8</v>
      </c>
      <c r="S5349">
        <v>1</v>
      </c>
      <c r="T5349">
        <v>3</v>
      </c>
      <c r="U5349" t="b">
        <v>1</v>
      </c>
      <c r="V5349" t="s">
        <v>1116</v>
      </c>
      <c r="W5349" t="s">
        <v>6871</v>
      </c>
      <c r="X5349" t="s">
        <v>14851</v>
      </c>
      <c r="Y5349">
        <v>61</v>
      </c>
      <c r="Z5349">
        <v>61</v>
      </c>
      <c r="AA5349">
        <v>6</v>
      </c>
      <c r="AB5349">
        <v>6</v>
      </c>
      <c r="AC5349">
        <v>53</v>
      </c>
    </row>
    <row r="5350" spans="1:29">
      <c r="A5350">
        <v>5900</v>
      </c>
      <c r="B5350" t="s">
        <v>806</v>
      </c>
      <c r="C5350" t="s">
        <v>7064</v>
      </c>
      <c r="J5350" t="s">
        <v>1457</v>
      </c>
      <c r="K5350">
        <v>0</v>
      </c>
      <c r="N5350" t="b">
        <v>1</v>
      </c>
      <c r="O5350" t="b">
        <v>0</v>
      </c>
      <c r="P5350" t="b">
        <v>0</v>
      </c>
      <c r="Q5350">
        <v>8</v>
      </c>
      <c r="R5350">
        <v>8</v>
      </c>
      <c r="S5350">
        <v>1</v>
      </c>
      <c r="T5350">
        <v>3</v>
      </c>
      <c r="U5350" t="b">
        <v>1</v>
      </c>
      <c r="V5350" t="s">
        <v>1116</v>
      </c>
      <c r="W5350" t="s">
        <v>6871</v>
      </c>
      <c r="X5350" t="s">
        <v>14871</v>
      </c>
      <c r="Y5350">
        <v>61</v>
      </c>
      <c r="Z5350">
        <v>61</v>
      </c>
      <c r="AA5350">
        <v>7</v>
      </c>
      <c r="AB5350">
        <v>7</v>
      </c>
      <c r="AC5350">
        <v>53</v>
      </c>
    </row>
    <row r="5351" spans="1:29">
      <c r="A5351">
        <v>5901</v>
      </c>
      <c r="B5351" t="s">
        <v>806</v>
      </c>
      <c r="C5351" t="s">
        <v>7065</v>
      </c>
      <c r="J5351" t="s">
        <v>1457</v>
      </c>
      <c r="K5351">
        <v>0</v>
      </c>
      <c r="N5351" t="b">
        <v>1</v>
      </c>
      <c r="O5351" t="b">
        <v>0</v>
      </c>
      <c r="P5351" t="b">
        <v>0</v>
      </c>
      <c r="Q5351">
        <v>8</v>
      </c>
      <c r="R5351">
        <v>8</v>
      </c>
      <c r="S5351">
        <v>1</v>
      </c>
      <c r="T5351">
        <v>3</v>
      </c>
      <c r="U5351" t="b">
        <v>1</v>
      </c>
      <c r="V5351" t="s">
        <v>1116</v>
      </c>
      <c r="W5351" t="s">
        <v>6871</v>
      </c>
      <c r="X5351" t="s">
        <v>14821</v>
      </c>
      <c r="Y5351">
        <v>62</v>
      </c>
      <c r="Z5351">
        <v>62</v>
      </c>
      <c r="AA5351">
        <v>5</v>
      </c>
      <c r="AB5351">
        <v>5</v>
      </c>
      <c r="AC5351">
        <v>53</v>
      </c>
    </row>
    <row r="5352" spans="1:29">
      <c r="A5352">
        <v>5902</v>
      </c>
      <c r="B5352" t="s">
        <v>806</v>
      </c>
      <c r="C5352" t="s">
        <v>7066</v>
      </c>
      <c r="J5352" t="s">
        <v>1457</v>
      </c>
      <c r="K5352">
        <v>0</v>
      </c>
      <c r="N5352" t="b">
        <v>1</v>
      </c>
      <c r="O5352" t="b">
        <v>0</v>
      </c>
      <c r="P5352" t="b">
        <v>0</v>
      </c>
      <c r="Q5352">
        <v>8</v>
      </c>
      <c r="R5352">
        <v>8</v>
      </c>
      <c r="S5352">
        <v>1</v>
      </c>
      <c r="T5352">
        <v>3</v>
      </c>
      <c r="U5352" t="b">
        <v>1</v>
      </c>
      <c r="V5352" t="s">
        <v>1116</v>
      </c>
      <c r="W5352" t="s">
        <v>6871</v>
      </c>
      <c r="X5352" t="s">
        <v>14852</v>
      </c>
      <c r="Y5352">
        <v>62</v>
      </c>
      <c r="Z5352">
        <v>62</v>
      </c>
      <c r="AA5352">
        <v>6</v>
      </c>
      <c r="AB5352">
        <v>6</v>
      </c>
      <c r="AC5352">
        <v>53</v>
      </c>
    </row>
    <row r="5353" spans="1:29">
      <c r="A5353">
        <v>5903</v>
      </c>
      <c r="B5353" t="s">
        <v>806</v>
      </c>
      <c r="C5353" t="s">
        <v>7067</v>
      </c>
      <c r="J5353" t="s">
        <v>1457</v>
      </c>
      <c r="K5353">
        <v>0</v>
      </c>
      <c r="N5353" t="b">
        <v>1</v>
      </c>
      <c r="O5353" t="b">
        <v>0</v>
      </c>
      <c r="P5353" t="b">
        <v>0</v>
      </c>
      <c r="Q5353">
        <v>8</v>
      </c>
      <c r="R5353">
        <v>8</v>
      </c>
      <c r="S5353">
        <v>1</v>
      </c>
      <c r="T5353">
        <v>3</v>
      </c>
      <c r="U5353" t="b">
        <v>1</v>
      </c>
      <c r="V5353" t="s">
        <v>1116</v>
      </c>
      <c r="W5353" t="s">
        <v>6871</v>
      </c>
      <c r="X5353" t="s">
        <v>14872</v>
      </c>
      <c r="Y5353">
        <v>62</v>
      </c>
      <c r="Z5353">
        <v>62</v>
      </c>
      <c r="AA5353">
        <v>7</v>
      </c>
      <c r="AB5353">
        <v>7</v>
      </c>
      <c r="AC5353">
        <v>53</v>
      </c>
    </row>
    <row r="5354" spans="1:29">
      <c r="A5354">
        <v>5904</v>
      </c>
      <c r="B5354" t="s">
        <v>806</v>
      </c>
      <c r="C5354" t="s">
        <v>7068</v>
      </c>
      <c r="J5354" t="s">
        <v>1457</v>
      </c>
      <c r="K5354">
        <v>0</v>
      </c>
      <c r="N5354" t="b">
        <v>1</v>
      </c>
      <c r="O5354" t="b">
        <v>0</v>
      </c>
      <c r="P5354" t="b">
        <v>0</v>
      </c>
      <c r="Q5354">
        <v>8</v>
      </c>
      <c r="R5354">
        <v>8</v>
      </c>
      <c r="S5354">
        <v>1</v>
      </c>
      <c r="T5354">
        <v>3</v>
      </c>
      <c r="U5354" t="b">
        <v>1</v>
      </c>
      <c r="V5354" t="s">
        <v>1116</v>
      </c>
      <c r="W5354" t="s">
        <v>6871</v>
      </c>
      <c r="X5354" t="s">
        <v>14822</v>
      </c>
      <c r="Y5354">
        <v>63</v>
      </c>
      <c r="Z5354">
        <v>63</v>
      </c>
      <c r="AA5354">
        <v>5</v>
      </c>
      <c r="AB5354">
        <v>5</v>
      </c>
      <c r="AC5354">
        <v>53</v>
      </c>
    </row>
    <row r="5355" spans="1:29">
      <c r="A5355">
        <v>5905</v>
      </c>
      <c r="B5355" t="s">
        <v>806</v>
      </c>
      <c r="C5355" t="s">
        <v>7069</v>
      </c>
      <c r="J5355" t="s">
        <v>1457</v>
      </c>
      <c r="K5355">
        <v>0</v>
      </c>
      <c r="N5355" t="b">
        <v>1</v>
      </c>
      <c r="O5355" t="b">
        <v>0</v>
      </c>
      <c r="P5355" t="b">
        <v>0</v>
      </c>
      <c r="Q5355">
        <v>8</v>
      </c>
      <c r="R5355">
        <v>8</v>
      </c>
      <c r="S5355">
        <v>1</v>
      </c>
      <c r="T5355">
        <v>3</v>
      </c>
      <c r="U5355" t="b">
        <v>1</v>
      </c>
      <c r="V5355" t="s">
        <v>1116</v>
      </c>
      <c r="W5355" t="s">
        <v>6871</v>
      </c>
      <c r="X5355" t="s">
        <v>14853</v>
      </c>
      <c r="Y5355">
        <v>63</v>
      </c>
      <c r="Z5355">
        <v>63</v>
      </c>
      <c r="AA5355">
        <v>6</v>
      </c>
      <c r="AB5355">
        <v>6</v>
      </c>
      <c r="AC5355">
        <v>53</v>
      </c>
    </row>
    <row r="5356" spans="1:29">
      <c r="A5356">
        <v>5906</v>
      </c>
      <c r="B5356" t="s">
        <v>806</v>
      </c>
      <c r="C5356" t="s">
        <v>7070</v>
      </c>
      <c r="J5356" t="s">
        <v>1457</v>
      </c>
      <c r="K5356">
        <v>0</v>
      </c>
      <c r="N5356" t="b">
        <v>1</v>
      </c>
      <c r="O5356" t="b">
        <v>0</v>
      </c>
      <c r="P5356" t="b">
        <v>0</v>
      </c>
      <c r="Q5356">
        <v>8</v>
      </c>
      <c r="R5356">
        <v>8</v>
      </c>
      <c r="S5356">
        <v>1</v>
      </c>
      <c r="T5356">
        <v>3</v>
      </c>
      <c r="U5356" t="b">
        <v>1</v>
      </c>
      <c r="V5356" t="s">
        <v>1116</v>
      </c>
      <c r="W5356" t="s">
        <v>6871</v>
      </c>
      <c r="X5356" t="s">
        <v>14873</v>
      </c>
      <c r="Y5356">
        <v>63</v>
      </c>
      <c r="Z5356">
        <v>63</v>
      </c>
      <c r="AA5356">
        <v>7</v>
      </c>
      <c r="AB5356">
        <v>7</v>
      </c>
      <c r="AC5356">
        <v>53</v>
      </c>
    </row>
    <row r="5357" spans="1:29">
      <c r="A5357">
        <v>5907</v>
      </c>
      <c r="B5357" t="s">
        <v>806</v>
      </c>
      <c r="C5357" t="s">
        <v>7071</v>
      </c>
      <c r="J5357" t="s">
        <v>1457</v>
      </c>
      <c r="K5357">
        <v>0</v>
      </c>
      <c r="N5357" t="b">
        <v>1</v>
      </c>
      <c r="O5357" t="b">
        <v>0</v>
      </c>
      <c r="P5357" t="b">
        <v>0</v>
      </c>
      <c r="Q5357">
        <v>8</v>
      </c>
      <c r="R5357">
        <v>8</v>
      </c>
      <c r="S5357">
        <v>1</v>
      </c>
      <c r="T5357">
        <v>3</v>
      </c>
      <c r="U5357" t="b">
        <v>1</v>
      </c>
      <c r="V5357" t="s">
        <v>1116</v>
      </c>
      <c r="W5357" t="s">
        <v>6871</v>
      </c>
      <c r="X5357" t="s">
        <v>14824</v>
      </c>
      <c r="Y5357">
        <v>64</v>
      </c>
      <c r="Z5357">
        <v>64</v>
      </c>
      <c r="AA5357">
        <v>5</v>
      </c>
      <c r="AB5357">
        <v>5</v>
      </c>
      <c r="AC5357">
        <v>53</v>
      </c>
    </row>
    <row r="5358" spans="1:29">
      <c r="A5358">
        <v>5908</v>
      </c>
      <c r="B5358" t="s">
        <v>806</v>
      </c>
      <c r="C5358" t="s">
        <v>7072</v>
      </c>
      <c r="J5358" t="s">
        <v>1457</v>
      </c>
      <c r="K5358">
        <v>0</v>
      </c>
      <c r="N5358" t="b">
        <v>1</v>
      </c>
      <c r="O5358" t="b">
        <v>0</v>
      </c>
      <c r="P5358" t="b">
        <v>0</v>
      </c>
      <c r="Q5358">
        <v>8</v>
      </c>
      <c r="R5358">
        <v>8</v>
      </c>
      <c r="S5358">
        <v>1</v>
      </c>
      <c r="T5358">
        <v>3</v>
      </c>
      <c r="U5358" t="b">
        <v>1</v>
      </c>
      <c r="V5358" t="s">
        <v>1116</v>
      </c>
      <c r="W5358" t="s">
        <v>6871</v>
      </c>
      <c r="X5358" t="s">
        <v>14854</v>
      </c>
      <c r="Y5358">
        <v>64</v>
      </c>
      <c r="Z5358">
        <v>64</v>
      </c>
      <c r="AA5358">
        <v>6</v>
      </c>
      <c r="AB5358">
        <v>6</v>
      </c>
      <c r="AC5358">
        <v>53</v>
      </c>
    </row>
    <row r="5359" spans="1:29">
      <c r="A5359">
        <v>5909</v>
      </c>
      <c r="B5359" t="s">
        <v>806</v>
      </c>
      <c r="C5359" t="s">
        <v>7073</v>
      </c>
      <c r="J5359" t="s">
        <v>1457</v>
      </c>
      <c r="K5359">
        <v>0</v>
      </c>
      <c r="N5359" t="b">
        <v>1</v>
      </c>
      <c r="O5359" t="b">
        <v>0</v>
      </c>
      <c r="P5359" t="b">
        <v>0</v>
      </c>
      <c r="Q5359">
        <v>8</v>
      </c>
      <c r="R5359">
        <v>8</v>
      </c>
      <c r="S5359">
        <v>1</v>
      </c>
      <c r="T5359">
        <v>3</v>
      </c>
      <c r="U5359" t="b">
        <v>1</v>
      </c>
      <c r="V5359" t="s">
        <v>1116</v>
      </c>
      <c r="W5359" t="s">
        <v>6871</v>
      </c>
      <c r="X5359" t="s">
        <v>14874</v>
      </c>
      <c r="Y5359">
        <v>64</v>
      </c>
      <c r="Z5359">
        <v>64</v>
      </c>
      <c r="AA5359">
        <v>7</v>
      </c>
      <c r="AB5359">
        <v>7</v>
      </c>
      <c r="AC5359">
        <v>53</v>
      </c>
    </row>
    <row r="5360" spans="1:29">
      <c r="A5360">
        <v>5958</v>
      </c>
      <c r="B5360" t="s">
        <v>806</v>
      </c>
      <c r="C5360" t="s">
        <v>7074</v>
      </c>
      <c r="J5360" t="s">
        <v>1457</v>
      </c>
      <c r="K5360">
        <v>0</v>
      </c>
      <c r="N5360" t="b">
        <v>0</v>
      </c>
      <c r="O5360" t="b">
        <v>1</v>
      </c>
      <c r="P5360" t="b">
        <v>0</v>
      </c>
      <c r="Q5360">
        <v>8</v>
      </c>
      <c r="R5360">
        <v>8</v>
      </c>
      <c r="S5360">
        <v>1</v>
      </c>
      <c r="T5360">
        <v>3</v>
      </c>
      <c r="U5360" t="b">
        <v>1</v>
      </c>
      <c r="V5360" t="s">
        <v>1116</v>
      </c>
      <c r="W5360" t="s">
        <v>6871</v>
      </c>
      <c r="X5360" t="s">
        <v>14674</v>
      </c>
      <c r="Y5360">
        <v>15</v>
      </c>
      <c r="Z5360">
        <v>15</v>
      </c>
      <c r="AA5360">
        <v>8</v>
      </c>
      <c r="AB5360">
        <v>8</v>
      </c>
      <c r="AC5360">
        <v>53</v>
      </c>
    </row>
    <row r="5361" spans="1:29">
      <c r="A5361">
        <v>5959</v>
      </c>
      <c r="B5361" t="s">
        <v>806</v>
      </c>
      <c r="C5361" t="s">
        <v>7075</v>
      </c>
      <c r="J5361" t="s">
        <v>1457</v>
      </c>
      <c r="K5361">
        <v>0</v>
      </c>
      <c r="N5361" t="b">
        <v>0</v>
      </c>
      <c r="O5361" t="b">
        <v>1</v>
      </c>
      <c r="P5361" t="b">
        <v>0</v>
      </c>
      <c r="Q5361">
        <v>8</v>
      </c>
      <c r="R5361">
        <v>8</v>
      </c>
      <c r="S5361">
        <v>1</v>
      </c>
      <c r="T5361">
        <v>3</v>
      </c>
      <c r="U5361" t="b">
        <v>1</v>
      </c>
      <c r="V5361" t="s">
        <v>1116</v>
      </c>
      <c r="W5361" t="s">
        <v>6871</v>
      </c>
      <c r="X5361" t="s">
        <v>14675</v>
      </c>
      <c r="Y5361">
        <v>16</v>
      </c>
      <c r="Z5361">
        <v>16</v>
      </c>
      <c r="AA5361">
        <v>8</v>
      </c>
      <c r="AB5361">
        <v>8</v>
      </c>
      <c r="AC5361">
        <v>53</v>
      </c>
    </row>
    <row r="5362" spans="1:29">
      <c r="A5362">
        <v>5960</v>
      </c>
      <c r="B5362" t="s">
        <v>806</v>
      </c>
      <c r="C5362" t="s">
        <v>7076</v>
      </c>
      <c r="J5362" t="s">
        <v>1457</v>
      </c>
      <c r="K5362">
        <v>0</v>
      </c>
      <c r="N5362" t="b">
        <v>0</v>
      </c>
      <c r="O5362" t="b">
        <v>1</v>
      </c>
      <c r="P5362" t="b">
        <v>0</v>
      </c>
      <c r="Q5362">
        <v>8</v>
      </c>
      <c r="R5362">
        <v>8</v>
      </c>
      <c r="S5362">
        <v>1</v>
      </c>
      <c r="T5362">
        <v>3</v>
      </c>
      <c r="U5362" t="b">
        <v>1</v>
      </c>
      <c r="V5362" t="s">
        <v>1116</v>
      </c>
      <c r="W5362" t="s">
        <v>6871</v>
      </c>
      <c r="X5362" t="s">
        <v>14676</v>
      </c>
      <c r="Y5362">
        <v>17</v>
      </c>
      <c r="Z5362">
        <v>17</v>
      </c>
      <c r="AA5362">
        <v>8</v>
      </c>
      <c r="AB5362">
        <v>8</v>
      </c>
      <c r="AC5362">
        <v>53</v>
      </c>
    </row>
    <row r="5363" spans="1:29">
      <c r="A5363">
        <v>5961</v>
      </c>
      <c r="B5363" t="s">
        <v>806</v>
      </c>
      <c r="C5363" t="s">
        <v>7077</v>
      </c>
      <c r="J5363" t="s">
        <v>1457</v>
      </c>
      <c r="K5363">
        <v>0</v>
      </c>
      <c r="N5363" t="b">
        <v>0</v>
      </c>
      <c r="O5363" t="b">
        <v>1</v>
      </c>
      <c r="P5363" t="b">
        <v>0</v>
      </c>
      <c r="Q5363">
        <v>8</v>
      </c>
      <c r="R5363">
        <v>8</v>
      </c>
      <c r="S5363">
        <v>1</v>
      </c>
      <c r="T5363">
        <v>3</v>
      </c>
      <c r="U5363" t="b">
        <v>1</v>
      </c>
      <c r="V5363" t="s">
        <v>1116</v>
      </c>
      <c r="W5363" t="s">
        <v>6871</v>
      </c>
      <c r="X5363" t="s">
        <v>14677</v>
      </c>
      <c r="Y5363">
        <v>18</v>
      </c>
      <c r="Z5363">
        <v>18</v>
      </c>
      <c r="AA5363">
        <v>8</v>
      </c>
      <c r="AB5363">
        <v>8</v>
      </c>
      <c r="AC5363">
        <v>53</v>
      </c>
    </row>
    <row r="5364" spans="1:29">
      <c r="A5364">
        <v>5962</v>
      </c>
      <c r="B5364" t="s">
        <v>806</v>
      </c>
      <c r="C5364" t="s">
        <v>7078</v>
      </c>
      <c r="J5364" t="s">
        <v>1457</v>
      </c>
      <c r="K5364">
        <v>0</v>
      </c>
      <c r="N5364" t="b">
        <v>0</v>
      </c>
      <c r="O5364" t="b">
        <v>1</v>
      </c>
      <c r="P5364" t="b">
        <v>0</v>
      </c>
      <c r="Q5364">
        <v>8</v>
      </c>
      <c r="R5364">
        <v>8</v>
      </c>
      <c r="S5364">
        <v>1</v>
      </c>
      <c r="T5364">
        <v>3</v>
      </c>
      <c r="U5364" t="b">
        <v>1</v>
      </c>
      <c r="V5364" t="s">
        <v>1116</v>
      </c>
      <c r="W5364" t="s">
        <v>6871</v>
      </c>
      <c r="X5364" t="s">
        <v>14678</v>
      </c>
      <c r="Y5364">
        <v>19</v>
      </c>
      <c r="Z5364">
        <v>19</v>
      </c>
      <c r="AA5364">
        <v>8</v>
      </c>
      <c r="AB5364">
        <v>8</v>
      </c>
      <c r="AC5364">
        <v>53</v>
      </c>
    </row>
    <row r="5365" spans="1:29">
      <c r="A5365">
        <v>5963</v>
      </c>
      <c r="B5365" t="s">
        <v>806</v>
      </c>
      <c r="C5365" t="s">
        <v>7079</v>
      </c>
      <c r="J5365" t="s">
        <v>1457</v>
      </c>
      <c r="K5365">
        <v>0</v>
      </c>
      <c r="N5365" t="b">
        <v>0</v>
      </c>
      <c r="O5365" t="b">
        <v>1</v>
      </c>
      <c r="P5365" t="b">
        <v>0</v>
      </c>
      <c r="Q5365">
        <v>8</v>
      </c>
      <c r="R5365">
        <v>8</v>
      </c>
      <c r="S5365">
        <v>1</v>
      </c>
      <c r="T5365">
        <v>3</v>
      </c>
      <c r="U5365" t="b">
        <v>1</v>
      </c>
      <c r="V5365" t="s">
        <v>1116</v>
      </c>
      <c r="W5365" t="s">
        <v>6871</v>
      </c>
      <c r="X5365" t="s">
        <v>14574</v>
      </c>
      <c r="Y5365">
        <v>20</v>
      </c>
      <c r="Z5365">
        <v>20</v>
      </c>
      <c r="AA5365">
        <v>8</v>
      </c>
      <c r="AB5365">
        <v>8</v>
      </c>
      <c r="AC5365">
        <v>53</v>
      </c>
    </row>
    <row r="5366" spans="1:29">
      <c r="A5366">
        <v>5964</v>
      </c>
      <c r="B5366" t="s">
        <v>806</v>
      </c>
      <c r="C5366" t="s">
        <v>7080</v>
      </c>
      <c r="J5366" t="s">
        <v>1457</v>
      </c>
      <c r="K5366">
        <v>0</v>
      </c>
      <c r="N5366" t="b">
        <v>0</v>
      </c>
      <c r="O5366" t="b">
        <v>1</v>
      </c>
      <c r="P5366" t="b">
        <v>0</v>
      </c>
      <c r="Q5366">
        <v>8</v>
      </c>
      <c r="R5366">
        <v>8</v>
      </c>
      <c r="S5366">
        <v>1</v>
      </c>
      <c r="T5366">
        <v>3</v>
      </c>
      <c r="U5366" t="b">
        <v>1</v>
      </c>
      <c r="V5366" t="s">
        <v>1116</v>
      </c>
      <c r="W5366" t="s">
        <v>6871</v>
      </c>
      <c r="X5366" t="s">
        <v>14575</v>
      </c>
      <c r="Y5366">
        <v>21</v>
      </c>
      <c r="Z5366">
        <v>21</v>
      </c>
      <c r="AA5366">
        <v>8</v>
      </c>
      <c r="AB5366">
        <v>8</v>
      </c>
      <c r="AC5366">
        <v>53</v>
      </c>
    </row>
    <row r="5367" spans="1:29">
      <c r="A5367">
        <v>5965</v>
      </c>
      <c r="B5367" t="s">
        <v>806</v>
      </c>
      <c r="C5367" t="s">
        <v>7081</v>
      </c>
      <c r="J5367" t="s">
        <v>1457</v>
      </c>
      <c r="K5367">
        <v>0</v>
      </c>
      <c r="N5367" t="b">
        <v>0</v>
      </c>
      <c r="O5367" t="b">
        <v>1</v>
      </c>
      <c r="P5367" t="b">
        <v>0</v>
      </c>
      <c r="Q5367">
        <v>8</v>
      </c>
      <c r="R5367">
        <v>8</v>
      </c>
      <c r="S5367">
        <v>1</v>
      </c>
      <c r="T5367">
        <v>3</v>
      </c>
      <c r="U5367" t="b">
        <v>1</v>
      </c>
      <c r="V5367" t="s">
        <v>1116</v>
      </c>
      <c r="W5367" t="s">
        <v>6871</v>
      </c>
      <c r="X5367" t="s">
        <v>14576</v>
      </c>
      <c r="Y5367">
        <v>22</v>
      </c>
      <c r="Z5367">
        <v>22</v>
      </c>
      <c r="AA5367">
        <v>8</v>
      </c>
      <c r="AB5367">
        <v>8</v>
      </c>
      <c r="AC5367">
        <v>53</v>
      </c>
    </row>
    <row r="5368" spans="1:29">
      <c r="A5368">
        <v>5966</v>
      </c>
      <c r="B5368" t="s">
        <v>806</v>
      </c>
      <c r="C5368" t="s">
        <v>7082</v>
      </c>
      <c r="J5368" t="s">
        <v>1457</v>
      </c>
      <c r="K5368">
        <v>0</v>
      </c>
      <c r="N5368" t="b">
        <v>0</v>
      </c>
      <c r="O5368" t="b">
        <v>1</v>
      </c>
      <c r="P5368" t="b">
        <v>0</v>
      </c>
      <c r="Q5368">
        <v>8</v>
      </c>
      <c r="R5368">
        <v>8</v>
      </c>
      <c r="S5368">
        <v>1</v>
      </c>
      <c r="T5368">
        <v>3</v>
      </c>
      <c r="U5368" t="b">
        <v>1</v>
      </c>
      <c r="V5368" t="s">
        <v>1116</v>
      </c>
      <c r="W5368" t="s">
        <v>6871</v>
      </c>
      <c r="X5368" t="s">
        <v>14679</v>
      </c>
      <c r="Y5368">
        <v>23</v>
      </c>
      <c r="Z5368">
        <v>23</v>
      </c>
      <c r="AA5368">
        <v>8</v>
      </c>
      <c r="AB5368">
        <v>8</v>
      </c>
      <c r="AC5368">
        <v>53</v>
      </c>
    </row>
    <row r="5369" spans="1:29">
      <c r="A5369">
        <v>5967</v>
      </c>
      <c r="B5369" t="s">
        <v>806</v>
      </c>
      <c r="C5369" t="s">
        <v>7083</v>
      </c>
      <c r="J5369" t="s">
        <v>1457</v>
      </c>
      <c r="K5369">
        <v>0</v>
      </c>
      <c r="N5369" t="b">
        <v>0</v>
      </c>
      <c r="O5369" t="b">
        <v>1</v>
      </c>
      <c r="P5369" t="b">
        <v>0</v>
      </c>
      <c r="Q5369">
        <v>8</v>
      </c>
      <c r="R5369">
        <v>8</v>
      </c>
      <c r="S5369">
        <v>1</v>
      </c>
      <c r="T5369">
        <v>3</v>
      </c>
      <c r="U5369" t="b">
        <v>1</v>
      </c>
      <c r="V5369" t="s">
        <v>1116</v>
      </c>
      <c r="W5369" t="s">
        <v>6871</v>
      </c>
      <c r="X5369" t="s">
        <v>14577</v>
      </c>
      <c r="Y5369">
        <v>24</v>
      </c>
      <c r="Z5369">
        <v>24</v>
      </c>
      <c r="AA5369">
        <v>8</v>
      </c>
      <c r="AB5369">
        <v>8</v>
      </c>
      <c r="AC5369">
        <v>53</v>
      </c>
    </row>
    <row r="5370" spans="1:29">
      <c r="A5370">
        <v>5968</v>
      </c>
      <c r="B5370" t="s">
        <v>806</v>
      </c>
      <c r="C5370" t="s">
        <v>7084</v>
      </c>
      <c r="J5370" t="s">
        <v>1457</v>
      </c>
      <c r="K5370">
        <v>0</v>
      </c>
      <c r="N5370" t="b">
        <v>0</v>
      </c>
      <c r="O5370" t="b">
        <v>1</v>
      </c>
      <c r="P5370" t="b">
        <v>0</v>
      </c>
      <c r="Q5370">
        <v>8</v>
      </c>
      <c r="R5370">
        <v>8</v>
      </c>
      <c r="S5370">
        <v>1</v>
      </c>
      <c r="T5370">
        <v>3</v>
      </c>
      <c r="U5370" t="b">
        <v>1</v>
      </c>
      <c r="V5370" t="s">
        <v>1116</v>
      </c>
      <c r="W5370" t="s">
        <v>6871</v>
      </c>
      <c r="X5370" t="s">
        <v>14578</v>
      </c>
      <c r="Y5370">
        <v>25</v>
      </c>
      <c r="Z5370">
        <v>25</v>
      </c>
      <c r="AA5370">
        <v>8</v>
      </c>
      <c r="AB5370">
        <v>8</v>
      </c>
      <c r="AC5370">
        <v>53</v>
      </c>
    </row>
    <row r="5371" spans="1:29">
      <c r="A5371">
        <v>5969</v>
      </c>
      <c r="B5371" t="s">
        <v>806</v>
      </c>
      <c r="C5371" t="s">
        <v>7085</v>
      </c>
      <c r="J5371" t="s">
        <v>1457</v>
      </c>
      <c r="K5371">
        <v>0</v>
      </c>
      <c r="N5371" t="b">
        <v>0</v>
      </c>
      <c r="O5371" t="b">
        <v>1</v>
      </c>
      <c r="P5371" t="b">
        <v>0</v>
      </c>
      <c r="Q5371">
        <v>8</v>
      </c>
      <c r="R5371">
        <v>8</v>
      </c>
      <c r="S5371">
        <v>1</v>
      </c>
      <c r="T5371">
        <v>3</v>
      </c>
      <c r="U5371" t="b">
        <v>1</v>
      </c>
      <c r="V5371" t="s">
        <v>1116</v>
      </c>
      <c r="W5371" t="s">
        <v>6871</v>
      </c>
      <c r="X5371" t="s">
        <v>14680</v>
      </c>
      <c r="Y5371">
        <v>26</v>
      </c>
      <c r="Z5371">
        <v>26</v>
      </c>
      <c r="AA5371">
        <v>8</v>
      </c>
      <c r="AB5371">
        <v>8</v>
      </c>
      <c r="AC5371">
        <v>53</v>
      </c>
    </row>
    <row r="5372" spans="1:29">
      <c r="A5372">
        <v>5970</v>
      </c>
      <c r="B5372" t="s">
        <v>806</v>
      </c>
      <c r="C5372" t="s">
        <v>7086</v>
      </c>
      <c r="J5372" t="s">
        <v>1457</v>
      </c>
      <c r="K5372">
        <v>0</v>
      </c>
      <c r="N5372" t="b">
        <v>0</v>
      </c>
      <c r="O5372" t="b">
        <v>1</v>
      </c>
      <c r="P5372" t="b">
        <v>0</v>
      </c>
      <c r="Q5372">
        <v>8</v>
      </c>
      <c r="R5372">
        <v>8</v>
      </c>
      <c r="S5372">
        <v>1</v>
      </c>
      <c r="T5372">
        <v>3</v>
      </c>
      <c r="U5372" t="b">
        <v>1</v>
      </c>
      <c r="V5372" t="s">
        <v>1116</v>
      </c>
      <c r="W5372" t="s">
        <v>6871</v>
      </c>
      <c r="X5372" t="s">
        <v>14579</v>
      </c>
      <c r="Y5372">
        <v>27</v>
      </c>
      <c r="Z5372">
        <v>27</v>
      </c>
      <c r="AA5372">
        <v>8</v>
      </c>
      <c r="AB5372">
        <v>8</v>
      </c>
      <c r="AC5372">
        <v>53</v>
      </c>
    </row>
    <row r="5373" spans="1:29">
      <c r="A5373">
        <v>5971</v>
      </c>
      <c r="B5373" t="s">
        <v>806</v>
      </c>
      <c r="C5373" t="s">
        <v>7087</v>
      </c>
      <c r="J5373" t="s">
        <v>1457</v>
      </c>
      <c r="K5373">
        <v>0</v>
      </c>
      <c r="N5373" t="b">
        <v>0</v>
      </c>
      <c r="O5373" t="b">
        <v>1</v>
      </c>
      <c r="P5373" t="b">
        <v>0</v>
      </c>
      <c r="Q5373">
        <v>8</v>
      </c>
      <c r="R5373">
        <v>8</v>
      </c>
      <c r="S5373">
        <v>1</v>
      </c>
      <c r="T5373">
        <v>3</v>
      </c>
      <c r="U5373" t="b">
        <v>1</v>
      </c>
      <c r="V5373" t="s">
        <v>1116</v>
      </c>
      <c r="W5373" t="s">
        <v>6871</v>
      </c>
      <c r="X5373" t="s">
        <v>14692</v>
      </c>
      <c r="Y5373">
        <v>28</v>
      </c>
      <c r="Z5373">
        <v>28</v>
      </c>
      <c r="AA5373">
        <v>8</v>
      </c>
      <c r="AB5373">
        <v>8</v>
      </c>
      <c r="AC5373">
        <v>53</v>
      </c>
    </row>
    <row r="5374" spans="1:29">
      <c r="A5374">
        <v>5972</v>
      </c>
      <c r="B5374" t="s">
        <v>806</v>
      </c>
      <c r="C5374" t="s">
        <v>7088</v>
      </c>
      <c r="J5374" t="s">
        <v>1457</v>
      </c>
      <c r="K5374">
        <v>0</v>
      </c>
      <c r="N5374" t="b">
        <v>0</v>
      </c>
      <c r="O5374" t="b">
        <v>1</v>
      </c>
      <c r="P5374" t="b">
        <v>0</v>
      </c>
      <c r="Q5374">
        <v>8</v>
      </c>
      <c r="R5374">
        <v>8</v>
      </c>
      <c r="S5374">
        <v>1</v>
      </c>
      <c r="T5374">
        <v>3</v>
      </c>
      <c r="U5374" t="b">
        <v>1</v>
      </c>
      <c r="V5374" t="s">
        <v>1116</v>
      </c>
      <c r="W5374" t="s">
        <v>6871</v>
      </c>
      <c r="X5374" t="s">
        <v>14580</v>
      </c>
      <c r="Y5374">
        <v>29</v>
      </c>
      <c r="Z5374">
        <v>29</v>
      </c>
      <c r="AA5374">
        <v>8</v>
      </c>
      <c r="AB5374">
        <v>8</v>
      </c>
      <c r="AC5374">
        <v>53</v>
      </c>
    </row>
    <row r="5375" spans="1:29">
      <c r="A5375">
        <v>5973</v>
      </c>
      <c r="B5375" t="s">
        <v>806</v>
      </c>
      <c r="C5375" t="s">
        <v>7089</v>
      </c>
      <c r="J5375" t="s">
        <v>1457</v>
      </c>
      <c r="K5375">
        <v>0</v>
      </c>
      <c r="N5375" t="b">
        <v>0</v>
      </c>
      <c r="O5375" t="b">
        <v>1</v>
      </c>
      <c r="P5375" t="b">
        <v>0</v>
      </c>
      <c r="Q5375">
        <v>8</v>
      </c>
      <c r="R5375">
        <v>8</v>
      </c>
      <c r="S5375">
        <v>1</v>
      </c>
      <c r="T5375">
        <v>3</v>
      </c>
      <c r="U5375" t="b">
        <v>1</v>
      </c>
      <c r="V5375" t="s">
        <v>1116</v>
      </c>
      <c r="W5375" t="s">
        <v>6871</v>
      </c>
      <c r="X5375" t="s">
        <v>14581</v>
      </c>
      <c r="Y5375">
        <v>30</v>
      </c>
      <c r="Z5375">
        <v>30</v>
      </c>
      <c r="AA5375">
        <v>8</v>
      </c>
      <c r="AB5375">
        <v>8</v>
      </c>
      <c r="AC5375">
        <v>53</v>
      </c>
    </row>
    <row r="5376" spans="1:29">
      <c r="A5376">
        <v>5974</v>
      </c>
      <c r="B5376" t="s">
        <v>806</v>
      </c>
      <c r="C5376" t="s">
        <v>7090</v>
      </c>
      <c r="J5376" t="s">
        <v>1457</v>
      </c>
      <c r="K5376">
        <v>0</v>
      </c>
      <c r="N5376" t="b">
        <v>0</v>
      </c>
      <c r="O5376" t="b">
        <v>1</v>
      </c>
      <c r="P5376" t="b">
        <v>0</v>
      </c>
      <c r="Q5376">
        <v>8</v>
      </c>
      <c r="R5376">
        <v>8</v>
      </c>
      <c r="S5376">
        <v>1</v>
      </c>
      <c r="T5376">
        <v>3</v>
      </c>
      <c r="U5376" t="b">
        <v>1</v>
      </c>
      <c r="V5376" t="s">
        <v>1116</v>
      </c>
      <c r="W5376" t="s">
        <v>6871</v>
      </c>
      <c r="X5376" t="s">
        <v>14741</v>
      </c>
      <c r="Y5376">
        <v>31</v>
      </c>
      <c r="Z5376">
        <v>31</v>
      </c>
      <c r="AA5376">
        <v>8</v>
      </c>
      <c r="AB5376">
        <v>8</v>
      </c>
      <c r="AC5376">
        <v>53</v>
      </c>
    </row>
    <row r="5377" spans="1:29">
      <c r="A5377">
        <v>5975</v>
      </c>
      <c r="B5377" t="s">
        <v>806</v>
      </c>
      <c r="C5377" t="s">
        <v>7091</v>
      </c>
      <c r="J5377" t="s">
        <v>1457</v>
      </c>
      <c r="K5377">
        <v>0</v>
      </c>
      <c r="N5377" t="b">
        <v>0</v>
      </c>
      <c r="O5377" t="b">
        <v>1</v>
      </c>
      <c r="P5377" t="b">
        <v>0</v>
      </c>
      <c r="Q5377">
        <v>8</v>
      </c>
      <c r="R5377">
        <v>8</v>
      </c>
      <c r="S5377">
        <v>1</v>
      </c>
      <c r="T5377">
        <v>3</v>
      </c>
      <c r="U5377" t="b">
        <v>1</v>
      </c>
      <c r="V5377" t="s">
        <v>1116</v>
      </c>
      <c r="W5377" t="s">
        <v>6871</v>
      </c>
      <c r="X5377" t="s">
        <v>14742</v>
      </c>
      <c r="Y5377">
        <v>32</v>
      </c>
      <c r="Z5377">
        <v>32</v>
      </c>
      <c r="AA5377">
        <v>8</v>
      </c>
      <c r="AB5377">
        <v>8</v>
      </c>
      <c r="AC5377">
        <v>53</v>
      </c>
    </row>
    <row r="5378" spans="1:29">
      <c r="A5378">
        <v>5976</v>
      </c>
      <c r="B5378" t="s">
        <v>806</v>
      </c>
      <c r="C5378" t="s">
        <v>7092</v>
      </c>
      <c r="J5378" t="s">
        <v>1457</v>
      </c>
      <c r="K5378">
        <v>0</v>
      </c>
      <c r="N5378" t="b">
        <v>0</v>
      </c>
      <c r="O5378" t="b">
        <v>1</v>
      </c>
      <c r="P5378" t="b">
        <v>0</v>
      </c>
      <c r="Q5378">
        <v>8</v>
      </c>
      <c r="R5378">
        <v>8</v>
      </c>
      <c r="S5378">
        <v>1</v>
      </c>
      <c r="T5378">
        <v>3</v>
      </c>
      <c r="U5378" t="b">
        <v>1</v>
      </c>
      <c r="V5378" t="s">
        <v>1116</v>
      </c>
      <c r="W5378" t="s">
        <v>6871</v>
      </c>
      <c r="X5378" t="s">
        <v>14736</v>
      </c>
      <c r="Y5378">
        <v>33</v>
      </c>
      <c r="Z5378">
        <v>33</v>
      </c>
      <c r="AA5378">
        <v>8</v>
      </c>
      <c r="AB5378">
        <v>8</v>
      </c>
      <c r="AC5378">
        <v>53</v>
      </c>
    </row>
    <row r="5379" spans="1:29">
      <c r="A5379">
        <v>5977</v>
      </c>
      <c r="B5379" t="s">
        <v>806</v>
      </c>
      <c r="C5379" t="s">
        <v>7093</v>
      </c>
      <c r="J5379" t="s">
        <v>1457</v>
      </c>
      <c r="K5379">
        <v>0</v>
      </c>
      <c r="N5379" t="b">
        <v>0</v>
      </c>
      <c r="O5379" t="b">
        <v>1</v>
      </c>
      <c r="P5379" t="b">
        <v>0</v>
      </c>
      <c r="Q5379">
        <v>8</v>
      </c>
      <c r="R5379">
        <v>8</v>
      </c>
      <c r="S5379">
        <v>1</v>
      </c>
      <c r="T5379">
        <v>3</v>
      </c>
      <c r="U5379" t="b">
        <v>1</v>
      </c>
      <c r="V5379" t="s">
        <v>1116</v>
      </c>
      <c r="W5379" t="s">
        <v>6871</v>
      </c>
      <c r="X5379" t="s">
        <v>14743</v>
      </c>
      <c r="Y5379">
        <v>34</v>
      </c>
      <c r="Z5379">
        <v>34</v>
      </c>
      <c r="AA5379">
        <v>8</v>
      </c>
      <c r="AB5379">
        <v>8</v>
      </c>
      <c r="AC5379">
        <v>53</v>
      </c>
    </row>
    <row r="5380" spans="1:29">
      <c r="A5380">
        <v>5978</v>
      </c>
      <c r="B5380" t="s">
        <v>806</v>
      </c>
      <c r="C5380" t="s">
        <v>7094</v>
      </c>
      <c r="J5380" t="s">
        <v>1457</v>
      </c>
      <c r="K5380">
        <v>0</v>
      </c>
      <c r="N5380" t="b">
        <v>0</v>
      </c>
      <c r="O5380" t="b">
        <v>1</v>
      </c>
      <c r="P5380" t="b">
        <v>0</v>
      </c>
      <c r="Q5380">
        <v>8</v>
      </c>
      <c r="R5380">
        <v>8</v>
      </c>
      <c r="S5380">
        <v>1</v>
      </c>
      <c r="T5380">
        <v>3</v>
      </c>
      <c r="U5380" t="b">
        <v>1</v>
      </c>
      <c r="V5380" t="s">
        <v>1116</v>
      </c>
      <c r="W5380" t="s">
        <v>6871</v>
      </c>
      <c r="X5380" t="s">
        <v>14744</v>
      </c>
      <c r="Y5380">
        <v>35</v>
      </c>
      <c r="Z5380">
        <v>35</v>
      </c>
      <c r="AA5380">
        <v>8</v>
      </c>
      <c r="AB5380">
        <v>8</v>
      </c>
      <c r="AC5380">
        <v>53</v>
      </c>
    </row>
    <row r="5381" spans="1:29">
      <c r="A5381">
        <v>5979</v>
      </c>
      <c r="B5381" t="s">
        <v>806</v>
      </c>
      <c r="C5381" t="s">
        <v>7095</v>
      </c>
      <c r="J5381" t="s">
        <v>1457</v>
      </c>
      <c r="K5381">
        <v>0</v>
      </c>
      <c r="N5381" t="b">
        <v>0</v>
      </c>
      <c r="O5381" t="b">
        <v>1</v>
      </c>
      <c r="P5381" t="b">
        <v>0</v>
      </c>
      <c r="Q5381">
        <v>8</v>
      </c>
      <c r="R5381">
        <v>8</v>
      </c>
      <c r="S5381">
        <v>1</v>
      </c>
      <c r="T5381">
        <v>3</v>
      </c>
      <c r="U5381" t="b">
        <v>1</v>
      </c>
      <c r="V5381" t="s">
        <v>1116</v>
      </c>
      <c r="W5381" t="s">
        <v>6871</v>
      </c>
      <c r="X5381" t="s">
        <v>14745</v>
      </c>
      <c r="Y5381">
        <v>36</v>
      </c>
      <c r="Z5381">
        <v>36</v>
      </c>
      <c r="AA5381">
        <v>8</v>
      </c>
      <c r="AB5381">
        <v>8</v>
      </c>
      <c r="AC5381">
        <v>53</v>
      </c>
    </row>
    <row r="5382" spans="1:29">
      <c r="A5382">
        <v>5980</v>
      </c>
      <c r="B5382" t="s">
        <v>806</v>
      </c>
      <c r="C5382" t="s">
        <v>7096</v>
      </c>
      <c r="J5382" t="s">
        <v>1457</v>
      </c>
      <c r="K5382">
        <v>0</v>
      </c>
      <c r="N5382" t="b">
        <v>0</v>
      </c>
      <c r="O5382" t="b">
        <v>1</v>
      </c>
      <c r="P5382" t="b">
        <v>0</v>
      </c>
      <c r="Q5382">
        <v>8</v>
      </c>
      <c r="R5382">
        <v>8</v>
      </c>
      <c r="S5382">
        <v>1</v>
      </c>
      <c r="T5382">
        <v>3</v>
      </c>
      <c r="U5382" t="b">
        <v>1</v>
      </c>
      <c r="V5382" t="s">
        <v>1116</v>
      </c>
      <c r="W5382" t="s">
        <v>6871</v>
      </c>
      <c r="X5382" t="s">
        <v>14605</v>
      </c>
      <c r="Y5382">
        <v>37</v>
      </c>
      <c r="Z5382">
        <v>37</v>
      </c>
      <c r="AA5382">
        <v>8</v>
      </c>
      <c r="AB5382">
        <v>8</v>
      </c>
      <c r="AC5382">
        <v>53</v>
      </c>
    </row>
    <row r="5383" spans="1:29">
      <c r="A5383">
        <v>5981</v>
      </c>
      <c r="B5383" t="s">
        <v>806</v>
      </c>
      <c r="C5383" t="s">
        <v>7097</v>
      </c>
      <c r="J5383" t="s">
        <v>1457</v>
      </c>
      <c r="K5383">
        <v>0</v>
      </c>
      <c r="N5383" t="b">
        <v>0</v>
      </c>
      <c r="O5383" t="b">
        <v>1</v>
      </c>
      <c r="P5383" t="b">
        <v>0</v>
      </c>
      <c r="Q5383">
        <v>8</v>
      </c>
      <c r="R5383">
        <v>8</v>
      </c>
      <c r="S5383">
        <v>1</v>
      </c>
      <c r="T5383">
        <v>3</v>
      </c>
      <c r="U5383" t="b">
        <v>1</v>
      </c>
      <c r="V5383" t="s">
        <v>1116</v>
      </c>
      <c r="W5383" t="s">
        <v>6871</v>
      </c>
      <c r="X5383" t="s">
        <v>14709</v>
      </c>
      <c r="Y5383">
        <v>38</v>
      </c>
      <c r="Z5383">
        <v>38</v>
      </c>
      <c r="AA5383">
        <v>8</v>
      </c>
      <c r="AB5383">
        <v>8</v>
      </c>
      <c r="AC5383">
        <v>53</v>
      </c>
    </row>
    <row r="5384" spans="1:29">
      <c r="A5384">
        <v>5982</v>
      </c>
      <c r="B5384" t="s">
        <v>806</v>
      </c>
      <c r="C5384" t="s">
        <v>7098</v>
      </c>
      <c r="J5384" t="s">
        <v>1457</v>
      </c>
      <c r="K5384">
        <v>0</v>
      </c>
      <c r="N5384" t="b">
        <v>0</v>
      </c>
      <c r="O5384" t="b">
        <v>1</v>
      </c>
      <c r="P5384" t="b">
        <v>0</v>
      </c>
      <c r="Q5384">
        <v>8</v>
      </c>
      <c r="R5384">
        <v>8</v>
      </c>
      <c r="S5384">
        <v>1</v>
      </c>
      <c r="T5384">
        <v>3</v>
      </c>
      <c r="U5384" t="b">
        <v>1</v>
      </c>
      <c r="V5384" t="s">
        <v>1116</v>
      </c>
      <c r="W5384" t="s">
        <v>6871</v>
      </c>
      <c r="X5384" t="s">
        <v>14609</v>
      </c>
      <c r="Y5384">
        <v>39</v>
      </c>
      <c r="Z5384">
        <v>39</v>
      </c>
      <c r="AA5384">
        <v>8</v>
      </c>
      <c r="AB5384">
        <v>8</v>
      </c>
      <c r="AC5384">
        <v>53</v>
      </c>
    </row>
    <row r="5385" spans="1:29">
      <c r="A5385">
        <v>5983</v>
      </c>
      <c r="B5385" t="s">
        <v>806</v>
      </c>
      <c r="C5385" t="s">
        <v>7099</v>
      </c>
      <c r="J5385" t="s">
        <v>1457</v>
      </c>
      <c r="K5385">
        <v>0</v>
      </c>
      <c r="N5385" t="b">
        <v>0</v>
      </c>
      <c r="O5385" t="b">
        <v>1</v>
      </c>
      <c r="P5385" t="b">
        <v>0</v>
      </c>
      <c r="Q5385">
        <v>8</v>
      </c>
      <c r="R5385">
        <v>8</v>
      </c>
      <c r="S5385">
        <v>1</v>
      </c>
      <c r="T5385">
        <v>3</v>
      </c>
      <c r="U5385" t="b">
        <v>1</v>
      </c>
      <c r="V5385" t="s">
        <v>1116</v>
      </c>
      <c r="W5385" t="s">
        <v>6871</v>
      </c>
      <c r="X5385" t="s">
        <v>14711</v>
      </c>
      <c r="Y5385">
        <v>40</v>
      </c>
      <c r="Z5385">
        <v>40</v>
      </c>
      <c r="AA5385">
        <v>8</v>
      </c>
      <c r="AB5385">
        <v>8</v>
      </c>
      <c r="AC5385">
        <v>53</v>
      </c>
    </row>
    <row r="5386" spans="1:29">
      <c r="A5386">
        <v>5984</v>
      </c>
      <c r="B5386" t="s">
        <v>806</v>
      </c>
      <c r="C5386" t="s">
        <v>7100</v>
      </c>
      <c r="J5386" t="s">
        <v>1457</v>
      </c>
      <c r="K5386">
        <v>0</v>
      </c>
      <c r="N5386" t="b">
        <v>0</v>
      </c>
      <c r="O5386" t="b">
        <v>1</v>
      </c>
      <c r="P5386" t="b">
        <v>0</v>
      </c>
      <c r="Q5386">
        <v>8</v>
      </c>
      <c r="R5386">
        <v>8</v>
      </c>
      <c r="S5386">
        <v>1</v>
      </c>
      <c r="T5386">
        <v>3</v>
      </c>
      <c r="U5386" t="b">
        <v>1</v>
      </c>
      <c r="V5386" t="s">
        <v>1116</v>
      </c>
      <c r="W5386" t="s">
        <v>6871</v>
      </c>
      <c r="X5386" t="s">
        <v>14713</v>
      </c>
      <c r="Y5386">
        <v>41</v>
      </c>
      <c r="Z5386">
        <v>41</v>
      </c>
      <c r="AA5386">
        <v>8</v>
      </c>
      <c r="AB5386">
        <v>8</v>
      </c>
      <c r="AC5386">
        <v>53</v>
      </c>
    </row>
    <row r="5387" spans="1:29">
      <c r="A5387">
        <v>5985</v>
      </c>
      <c r="B5387" t="s">
        <v>806</v>
      </c>
      <c r="C5387" t="s">
        <v>7101</v>
      </c>
      <c r="J5387" t="s">
        <v>1457</v>
      </c>
      <c r="K5387">
        <v>0</v>
      </c>
      <c r="N5387" t="b">
        <v>0</v>
      </c>
      <c r="O5387" t="b">
        <v>1</v>
      </c>
      <c r="P5387" t="b">
        <v>0</v>
      </c>
      <c r="Q5387">
        <v>8</v>
      </c>
      <c r="R5387">
        <v>8</v>
      </c>
      <c r="S5387">
        <v>1</v>
      </c>
      <c r="T5387">
        <v>3</v>
      </c>
      <c r="U5387" t="b">
        <v>1</v>
      </c>
      <c r="V5387" t="s">
        <v>1116</v>
      </c>
      <c r="W5387" t="s">
        <v>6871</v>
      </c>
      <c r="X5387" t="s">
        <v>14613</v>
      </c>
      <c r="Y5387">
        <v>42</v>
      </c>
      <c r="Z5387">
        <v>42</v>
      </c>
      <c r="AA5387">
        <v>8</v>
      </c>
      <c r="AB5387">
        <v>8</v>
      </c>
      <c r="AC5387">
        <v>53</v>
      </c>
    </row>
    <row r="5388" spans="1:29">
      <c r="A5388">
        <v>5986</v>
      </c>
      <c r="B5388" t="s">
        <v>806</v>
      </c>
      <c r="C5388" t="s">
        <v>7102</v>
      </c>
      <c r="J5388" t="s">
        <v>1457</v>
      </c>
      <c r="K5388">
        <v>0</v>
      </c>
      <c r="N5388" t="b">
        <v>0</v>
      </c>
      <c r="O5388" t="b">
        <v>1</v>
      </c>
      <c r="P5388" t="b">
        <v>0</v>
      </c>
      <c r="Q5388">
        <v>8</v>
      </c>
      <c r="R5388">
        <v>8</v>
      </c>
      <c r="S5388">
        <v>1</v>
      </c>
      <c r="T5388">
        <v>3</v>
      </c>
      <c r="U5388" t="b">
        <v>1</v>
      </c>
      <c r="V5388" t="s">
        <v>1116</v>
      </c>
      <c r="W5388" t="s">
        <v>6871</v>
      </c>
      <c r="X5388" t="s">
        <v>14617</v>
      </c>
      <c r="Y5388">
        <v>43</v>
      </c>
      <c r="Z5388">
        <v>43</v>
      </c>
      <c r="AA5388">
        <v>8</v>
      </c>
      <c r="AB5388">
        <v>8</v>
      </c>
      <c r="AC5388">
        <v>53</v>
      </c>
    </row>
    <row r="5389" spans="1:29">
      <c r="A5389">
        <v>5987</v>
      </c>
      <c r="B5389" t="s">
        <v>806</v>
      </c>
      <c r="C5389" t="s">
        <v>7103</v>
      </c>
      <c r="J5389" t="s">
        <v>1457</v>
      </c>
      <c r="K5389">
        <v>0</v>
      </c>
      <c r="N5389" t="b">
        <v>0</v>
      </c>
      <c r="O5389" t="b">
        <v>1</v>
      </c>
      <c r="P5389" t="b">
        <v>0</v>
      </c>
      <c r="Q5389">
        <v>8</v>
      </c>
      <c r="R5389">
        <v>8</v>
      </c>
      <c r="S5389">
        <v>1</v>
      </c>
      <c r="T5389">
        <v>3</v>
      </c>
      <c r="U5389" t="b">
        <v>1</v>
      </c>
      <c r="V5389" t="s">
        <v>1116</v>
      </c>
      <c r="W5389" t="s">
        <v>6871</v>
      </c>
      <c r="X5389" t="s">
        <v>14715</v>
      </c>
      <c r="Y5389">
        <v>44</v>
      </c>
      <c r="Z5389">
        <v>44</v>
      </c>
      <c r="AA5389">
        <v>8</v>
      </c>
      <c r="AB5389">
        <v>8</v>
      </c>
      <c r="AC5389">
        <v>53</v>
      </c>
    </row>
    <row r="5390" spans="1:29">
      <c r="A5390">
        <v>5988</v>
      </c>
      <c r="B5390" t="s">
        <v>806</v>
      </c>
      <c r="C5390" t="s">
        <v>7104</v>
      </c>
      <c r="J5390" t="s">
        <v>1457</v>
      </c>
      <c r="K5390">
        <v>0</v>
      </c>
      <c r="N5390" t="b">
        <v>0</v>
      </c>
      <c r="O5390" t="b">
        <v>1</v>
      </c>
      <c r="P5390" t="b">
        <v>0</v>
      </c>
      <c r="Q5390">
        <v>8</v>
      </c>
      <c r="R5390">
        <v>8</v>
      </c>
      <c r="S5390">
        <v>1</v>
      </c>
      <c r="T5390">
        <v>3</v>
      </c>
      <c r="U5390" t="b">
        <v>1</v>
      </c>
      <c r="V5390" t="s">
        <v>1116</v>
      </c>
      <c r="W5390" t="s">
        <v>6871</v>
      </c>
      <c r="X5390" t="s">
        <v>14717</v>
      </c>
      <c r="Y5390">
        <v>45</v>
      </c>
      <c r="Z5390">
        <v>45</v>
      </c>
      <c r="AA5390">
        <v>8</v>
      </c>
      <c r="AB5390">
        <v>8</v>
      </c>
      <c r="AC5390">
        <v>53</v>
      </c>
    </row>
    <row r="5391" spans="1:29">
      <c r="A5391">
        <v>5989</v>
      </c>
      <c r="B5391" t="s">
        <v>806</v>
      </c>
      <c r="C5391" t="s">
        <v>7105</v>
      </c>
      <c r="J5391" t="s">
        <v>1457</v>
      </c>
      <c r="K5391">
        <v>0</v>
      </c>
      <c r="N5391" t="b">
        <v>0</v>
      </c>
      <c r="O5391" t="b">
        <v>1</v>
      </c>
      <c r="P5391" t="b">
        <v>0</v>
      </c>
      <c r="Q5391">
        <v>8</v>
      </c>
      <c r="R5391">
        <v>8</v>
      </c>
      <c r="S5391">
        <v>1</v>
      </c>
      <c r="T5391">
        <v>3</v>
      </c>
      <c r="U5391" t="b">
        <v>1</v>
      </c>
      <c r="V5391" t="s">
        <v>1116</v>
      </c>
      <c r="W5391" t="s">
        <v>6871</v>
      </c>
      <c r="X5391" t="s">
        <v>14719</v>
      </c>
      <c r="Y5391">
        <v>46</v>
      </c>
      <c r="Z5391">
        <v>46</v>
      </c>
      <c r="AA5391">
        <v>8</v>
      </c>
      <c r="AB5391">
        <v>8</v>
      </c>
      <c r="AC5391">
        <v>53</v>
      </c>
    </row>
    <row r="5392" spans="1:29">
      <c r="A5392">
        <v>5990</v>
      </c>
      <c r="B5392" t="s">
        <v>806</v>
      </c>
      <c r="C5392" t="s">
        <v>7106</v>
      </c>
      <c r="J5392" t="s">
        <v>1457</v>
      </c>
      <c r="K5392">
        <v>0</v>
      </c>
      <c r="N5392" t="b">
        <v>0</v>
      </c>
      <c r="O5392" t="b">
        <v>1</v>
      </c>
      <c r="P5392" t="b">
        <v>0</v>
      </c>
      <c r="Q5392">
        <v>8</v>
      </c>
      <c r="R5392">
        <v>8</v>
      </c>
      <c r="S5392">
        <v>1</v>
      </c>
      <c r="T5392">
        <v>3</v>
      </c>
      <c r="U5392" t="b">
        <v>1</v>
      </c>
      <c r="V5392" t="s">
        <v>1116</v>
      </c>
      <c r="W5392" t="s">
        <v>6871</v>
      </c>
      <c r="X5392" t="s">
        <v>14721</v>
      </c>
      <c r="Y5392">
        <v>47</v>
      </c>
      <c r="Z5392">
        <v>47</v>
      </c>
      <c r="AA5392">
        <v>8</v>
      </c>
      <c r="AB5392">
        <v>8</v>
      </c>
      <c r="AC5392">
        <v>53</v>
      </c>
    </row>
    <row r="5393" spans="1:29">
      <c r="A5393">
        <v>5991</v>
      </c>
      <c r="B5393" t="s">
        <v>806</v>
      </c>
      <c r="C5393" t="s">
        <v>7107</v>
      </c>
      <c r="J5393" t="s">
        <v>1457</v>
      </c>
      <c r="K5393">
        <v>0</v>
      </c>
      <c r="N5393" t="b">
        <v>0</v>
      </c>
      <c r="O5393" t="b">
        <v>1</v>
      </c>
      <c r="P5393" t="b">
        <v>0</v>
      </c>
      <c r="Q5393">
        <v>8</v>
      </c>
      <c r="R5393">
        <v>8</v>
      </c>
      <c r="S5393">
        <v>1</v>
      </c>
      <c r="T5393">
        <v>3</v>
      </c>
      <c r="U5393" t="b">
        <v>1</v>
      </c>
      <c r="V5393" t="s">
        <v>1116</v>
      </c>
      <c r="W5393" t="s">
        <v>6871</v>
      </c>
      <c r="X5393" t="s">
        <v>14723</v>
      </c>
      <c r="Y5393">
        <v>48</v>
      </c>
      <c r="Z5393">
        <v>48</v>
      </c>
      <c r="AA5393">
        <v>8</v>
      </c>
      <c r="AB5393">
        <v>8</v>
      </c>
      <c r="AC5393">
        <v>53</v>
      </c>
    </row>
    <row r="5394" spans="1:29">
      <c r="A5394">
        <v>5992</v>
      </c>
      <c r="B5394" t="s">
        <v>806</v>
      </c>
      <c r="C5394" t="s">
        <v>7108</v>
      </c>
      <c r="J5394" t="s">
        <v>1457</v>
      </c>
      <c r="K5394">
        <v>0</v>
      </c>
      <c r="N5394" t="b">
        <v>0</v>
      </c>
      <c r="O5394" t="b">
        <v>1</v>
      </c>
      <c r="P5394" t="b">
        <v>0</v>
      </c>
      <c r="Q5394">
        <v>8</v>
      </c>
      <c r="R5394">
        <v>8</v>
      </c>
      <c r="S5394">
        <v>1</v>
      </c>
      <c r="T5394">
        <v>3</v>
      </c>
      <c r="U5394" t="b">
        <v>1</v>
      </c>
      <c r="V5394" t="s">
        <v>1116</v>
      </c>
      <c r="W5394" t="s">
        <v>6871</v>
      </c>
      <c r="X5394" t="s">
        <v>14725</v>
      </c>
      <c r="Y5394">
        <v>49</v>
      </c>
      <c r="Z5394">
        <v>49</v>
      </c>
      <c r="AA5394">
        <v>8</v>
      </c>
      <c r="AB5394">
        <v>8</v>
      </c>
      <c r="AC5394">
        <v>53</v>
      </c>
    </row>
    <row r="5395" spans="1:29">
      <c r="A5395">
        <v>5993</v>
      </c>
      <c r="B5395" t="s">
        <v>806</v>
      </c>
      <c r="C5395" t="s">
        <v>7109</v>
      </c>
      <c r="J5395" t="s">
        <v>1457</v>
      </c>
      <c r="K5395">
        <v>0</v>
      </c>
      <c r="N5395" t="b">
        <v>0</v>
      </c>
      <c r="O5395" t="b">
        <v>1</v>
      </c>
      <c r="P5395" t="b">
        <v>0</v>
      </c>
      <c r="Q5395">
        <v>8</v>
      </c>
      <c r="R5395">
        <v>8</v>
      </c>
      <c r="S5395">
        <v>1</v>
      </c>
      <c r="T5395">
        <v>3</v>
      </c>
      <c r="U5395" t="b">
        <v>1</v>
      </c>
      <c r="V5395" t="s">
        <v>1116</v>
      </c>
      <c r="W5395" t="s">
        <v>6871</v>
      </c>
      <c r="X5395" t="s">
        <v>14727</v>
      </c>
      <c r="Y5395">
        <v>50</v>
      </c>
      <c r="Z5395">
        <v>50</v>
      </c>
      <c r="AA5395">
        <v>8</v>
      </c>
      <c r="AB5395">
        <v>8</v>
      </c>
      <c r="AC5395">
        <v>53</v>
      </c>
    </row>
    <row r="5396" spans="1:29">
      <c r="A5396">
        <v>5994</v>
      </c>
      <c r="B5396" t="s">
        <v>806</v>
      </c>
      <c r="C5396" t="s">
        <v>7110</v>
      </c>
      <c r="J5396" t="s">
        <v>1457</v>
      </c>
      <c r="K5396">
        <v>0</v>
      </c>
      <c r="N5396" t="b">
        <v>0</v>
      </c>
      <c r="O5396" t="b">
        <v>1</v>
      </c>
      <c r="P5396" t="b">
        <v>0</v>
      </c>
      <c r="Q5396">
        <v>8</v>
      </c>
      <c r="R5396">
        <v>8</v>
      </c>
      <c r="S5396">
        <v>1</v>
      </c>
      <c r="T5396">
        <v>3</v>
      </c>
      <c r="U5396" t="b">
        <v>1</v>
      </c>
      <c r="V5396" t="s">
        <v>1116</v>
      </c>
      <c r="W5396" t="s">
        <v>6871</v>
      </c>
      <c r="X5396" t="s">
        <v>14729</v>
      </c>
      <c r="Y5396">
        <v>51</v>
      </c>
      <c r="Z5396">
        <v>51</v>
      </c>
      <c r="AA5396">
        <v>8</v>
      </c>
      <c r="AB5396">
        <v>8</v>
      </c>
      <c r="AC5396">
        <v>53</v>
      </c>
    </row>
    <row r="5397" spans="1:29">
      <c r="A5397">
        <v>5995</v>
      </c>
      <c r="B5397" t="s">
        <v>806</v>
      </c>
      <c r="C5397" t="s">
        <v>7111</v>
      </c>
      <c r="J5397" t="s">
        <v>1457</v>
      </c>
      <c r="K5397">
        <v>0</v>
      </c>
      <c r="N5397" t="b">
        <v>0</v>
      </c>
      <c r="O5397" t="b">
        <v>1</v>
      </c>
      <c r="P5397" t="b">
        <v>0</v>
      </c>
      <c r="Q5397">
        <v>8</v>
      </c>
      <c r="R5397">
        <v>8</v>
      </c>
      <c r="S5397">
        <v>1</v>
      </c>
      <c r="T5397">
        <v>3</v>
      </c>
      <c r="U5397" t="b">
        <v>1</v>
      </c>
      <c r="V5397" t="s">
        <v>1116</v>
      </c>
      <c r="W5397" t="s">
        <v>6871</v>
      </c>
      <c r="X5397" t="s">
        <v>14801</v>
      </c>
      <c r="Y5397">
        <v>52</v>
      </c>
      <c r="Z5397">
        <v>52</v>
      </c>
      <c r="AA5397">
        <v>8</v>
      </c>
      <c r="AB5397">
        <v>8</v>
      </c>
      <c r="AC5397">
        <v>53</v>
      </c>
    </row>
    <row r="5398" spans="1:29">
      <c r="A5398">
        <v>5996</v>
      </c>
      <c r="B5398" t="s">
        <v>806</v>
      </c>
      <c r="C5398" t="s">
        <v>7112</v>
      </c>
      <c r="J5398" t="s">
        <v>1457</v>
      </c>
      <c r="K5398">
        <v>0</v>
      </c>
      <c r="N5398" t="b">
        <v>0</v>
      </c>
      <c r="O5398" t="b">
        <v>1</v>
      </c>
      <c r="P5398" t="b">
        <v>0</v>
      </c>
      <c r="Q5398">
        <v>8</v>
      </c>
      <c r="R5398">
        <v>8</v>
      </c>
      <c r="S5398">
        <v>1</v>
      </c>
      <c r="T5398">
        <v>3</v>
      </c>
      <c r="U5398" t="b">
        <v>1</v>
      </c>
      <c r="V5398" t="s">
        <v>1116</v>
      </c>
      <c r="W5398" t="s">
        <v>6871</v>
      </c>
      <c r="X5398" t="s">
        <v>14805</v>
      </c>
      <c r="Y5398">
        <v>53</v>
      </c>
      <c r="Z5398">
        <v>53</v>
      </c>
      <c r="AA5398">
        <v>8</v>
      </c>
      <c r="AB5398">
        <v>8</v>
      </c>
      <c r="AC5398">
        <v>53</v>
      </c>
    </row>
    <row r="5399" spans="1:29">
      <c r="A5399">
        <v>5997</v>
      </c>
      <c r="B5399" t="s">
        <v>806</v>
      </c>
      <c r="C5399" t="s">
        <v>7113</v>
      </c>
      <c r="J5399" t="s">
        <v>1457</v>
      </c>
      <c r="K5399">
        <v>0</v>
      </c>
      <c r="N5399" t="b">
        <v>0</v>
      </c>
      <c r="O5399" t="b">
        <v>1</v>
      </c>
      <c r="P5399" t="b">
        <v>0</v>
      </c>
      <c r="Q5399">
        <v>8</v>
      </c>
      <c r="R5399">
        <v>8</v>
      </c>
      <c r="S5399">
        <v>1</v>
      </c>
      <c r="T5399">
        <v>3</v>
      </c>
      <c r="U5399" t="b">
        <v>1</v>
      </c>
      <c r="V5399" t="s">
        <v>1116</v>
      </c>
      <c r="W5399" t="s">
        <v>6871</v>
      </c>
      <c r="X5399" t="s">
        <v>14809</v>
      </c>
      <c r="Y5399">
        <v>54</v>
      </c>
      <c r="Z5399">
        <v>54</v>
      </c>
      <c r="AA5399">
        <v>8</v>
      </c>
      <c r="AB5399">
        <v>8</v>
      </c>
      <c r="AC5399">
        <v>53</v>
      </c>
    </row>
    <row r="5400" spans="1:29">
      <c r="A5400">
        <v>5998</v>
      </c>
      <c r="B5400" t="s">
        <v>806</v>
      </c>
      <c r="C5400" t="s">
        <v>7114</v>
      </c>
      <c r="J5400" t="s">
        <v>1457</v>
      </c>
      <c r="K5400">
        <v>0</v>
      </c>
      <c r="N5400" t="b">
        <v>0</v>
      </c>
      <c r="O5400" t="b">
        <v>1</v>
      </c>
      <c r="P5400" t="b">
        <v>0</v>
      </c>
      <c r="Q5400">
        <v>8</v>
      </c>
      <c r="R5400">
        <v>8</v>
      </c>
      <c r="S5400">
        <v>1</v>
      </c>
      <c r="T5400">
        <v>3</v>
      </c>
      <c r="U5400" t="b">
        <v>1</v>
      </c>
      <c r="V5400" t="s">
        <v>1116</v>
      </c>
      <c r="W5400" t="s">
        <v>6871</v>
      </c>
      <c r="X5400" t="s">
        <v>15440</v>
      </c>
      <c r="Y5400">
        <v>55</v>
      </c>
      <c r="Z5400">
        <v>55</v>
      </c>
      <c r="AA5400">
        <v>8</v>
      </c>
      <c r="AB5400">
        <v>8</v>
      </c>
      <c r="AC5400">
        <v>53</v>
      </c>
    </row>
    <row r="5401" spans="1:29">
      <c r="A5401">
        <v>5999</v>
      </c>
      <c r="B5401" t="s">
        <v>806</v>
      </c>
      <c r="C5401" t="s">
        <v>7115</v>
      </c>
      <c r="J5401" t="s">
        <v>1457</v>
      </c>
      <c r="K5401">
        <v>0</v>
      </c>
      <c r="N5401" t="b">
        <v>0</v>
      </c>
      <c r="O5401" t="b">
        <v>1</v>
      </c>
      <c r="P5401" t="b">
        <v>0</v>
      </c>
      <c r="Q5401">
        <v>8</v>
      </c>
      <c r="R5401">
        <v>8</v>
      </c>
      <c r="S5401">
        <v>1</v>
      </c>
      <c r="T5401">
        <v>3</v>
      </c>
      <c r="U5401" t="b">
        <v>1</v>
      </c>
      <c r="V5401" t="s">
        <v>1116</v>
      </c>
      <c r="W5401" t="s">
        <v>6871</v>
      </c>
      <c r="X5401" t="s">
        <v>14887</v>
      </c>
      <c r="Y5401">
        <v>56</v>
      </c>
      <c r="Z5401">
        <v>56</v>
      </c>
      <c r="AA5401">
        <v>8</v>
      </c>
      <c r="AB5401">
        <v>8</v>
      </c>
      <c r="AC5401">
        <v>53</v>
      </c>
    </row>
    <row r="5402" spans="1:29">
      <c r="A5402">
        <v>6000</v>
      </c>
      <c r="B5402" t="s">
        <v>806</v>
      </c>
      <c r="C5402" t="s">
        <v>7116</v>
      </c>
      <c r="J5402" t="s">
        <v>1457</v>
      </c>
      <c r="K5402">
        <v>0</v>
      </c>
      <c r="N5402" t="b">
        <v>0</v>
      </c>
      <c r="O5402" t="b">
        <v>1</v>
      </c>
      <c r="P5402" t="b">
        <v>0</v>
      </c>
      <c r="Q5402">
        <v>8</v>
      </c>
      <c r="R5402">
        <v>8</v>
      </c>
      <c r="S5402">
        <v>1</v>
      </c>
      <c r="T5402">
        <v>3</v>
      </c>
      <c r="U5402" t="b">
        <v>1</v>
      </c>
      <c r="V5402" t="s">
        <v>1116</v>
      </c>
      <c r="W5402" t="s">
        <v>6871</v>
      </c>
      <c r="X5402" t="s">
        <v>14888</v>
      </c>
      <c r="Y5402">
        <v>57</v>
      </c>
      <c r="Z5402">
        <v>57</v>
      </c>
      <c r="AA5402">
        <v>8</v>
      </c>
      <c r="AB5402">
        <v>8</v>
      </c>
      <c r="AC5402">
        <v>53</v>
      </c>
    </row>
    <row r="5403" spans="1:29">
      <c r="A5403">
        <v>6001</v>
      </c>
      <c r="B5403" t="s">
        <v>806</v>
      </c>
      <c r="C5403" t="s">
        <v>7117</v>
      </c>
      <c r="J5403" t="s">
        <v>1457</v>
      </c>
      <c r="K5403">
        <v>0</v>
      </c>
      <c r="N5403" t="b">
        <v>0</v>
      </c>
      <c r="O5403" t="b">
        <v>1</v>
      </c>
      <c r="P5403" t="b">
        <v>0</v>
      </c>
      <c r="Q5403">
        <v>8</v>
      </c>
      <c r="R5403">
        <v>8</v>
      </c>
      <c r="S5403">
        <v>1</v>
      </c>
      <c r="T5403">
        <v>3</v>
      </c>
      <c r="U5403" t="b">
        <v>1</v>
      </c>
      <c r="V5403" t="s">
        <v>1116</v>
      </c>
      <c r="W5403" t="s">
        <v>6871</v>
      </c>
      <c r="X5403" t="s">
        <v>14889</v>
      </c>
      <c r="Y5403">
        <v>58</v>
      </c>
      <c r="Z5403">
        <v>58</v>
      </c>
      <c r="AA5403">
        <v>8</v>
      </c>
      <c r="AB5403">
        <v>8</v>
      </c>
      <c r="AC5403">
        <v>53</v>
      </c>
    </row>
    <row r="5404" spans="1:29">
      <c r="A5404">
        <v>6002</v>
      </c>
      <c r="B5404" t="s">
        <v>806</v>
      </c>
      <c r="C5404" t="s">
        <v>7118</v>
      </c>
      <c r="J5404" t="s">
        <v>1457</v>
      </c>
      <c r="K5404">
        <v>0</v>
      </c>
      <c r="N5404" t="b">
        <v>0</v>
      </c>
      <c r="O5404" t="b">
        <v>1</v>
      </c>
      <c r="P5404" t="b">
        <v>0</v>
      </c>
      <c r="Q5404">
        <v>8</v>
      </c>
      <c r="R5404">
        <v>8</v>
      </c>
      <c r="S5404">
        <v>1</v>
      </c>
      <c r="T5404">
        <v>3</v>
      </c>
      <c r="U5404" t="b">
        <v>1</v>
      </c>
      <c r="V5404" t="s">
        <v>1116</v>
      </c>
      <c r="W5404" t="s">
        <v>6871</v>
      </c>
      <c r="X5404" t="s">
        <v>14890</v>
      </c>
      <c r="Y5404">
        <v>59</v>
      </c>
      <c r="Z5404">
        <v>59</v>
      </c>
      <c r="AA5404">
        <v>8</v>
      </c>
      <c r="AB5404">
        <v>8</v>
      </c>
      <c r="AC5404">
        <v>53</v>
      </c>
    </row>
    <row r="5405" spans="1:29">
      <c r="A5405">
        <v>6003</v>
      </c>
      <c r="B5405" t="s">
        <v>806</v>
      </c>
      <c r="C5405" t="s">
        <v>7119</v>
      </c>
      <c r="J5405" t="s">
        <v>1457</v>
      </c>
      <c r="K5405">
        <v>0</v>
      </c>
      <c r="N5405" t="b">
        <v>0</v>
      </c>
      <c r="O5405" t="b">
        <v>1</v>
      </c>
      <c r="P5405" t="b">
        <v>0</v>
      </c>
      <c r="Q5405">
        <v>8</v>
      </c>
      <c r="R5405">
        <v>8</v>
      </c>
      <c r="S5405">
        <v>1</v>
      </c>
      <c r="T5405">
        <v>3</v>
      </c>
      <c r="U5405" t="b">
        <v>1</v>
      </c>
      <c r="V5405" t="s">
        <v>1116</v>
      </c>
      <c r="W5405" t="s">
        <v>6871</v>
      </c>
      <c r="X5405" t="s">
        <v>14891</v>
      </c>
      <c r="Y5405">
        <v>60</v>
      </c>
      <c r="Z5405">
        <v>60</v>
      </c>
      <c r="AA5405">
        <v>8</v>
      </c>
      <c r="AB5405">
        <v>8</v>
      </c>
      <c r="AC5405">
        <v>53</v>
      </c>
    </row>
    <row r="5406" spans="1:29">
      <c r="A5406">
        <v>6004</v>
      </c>
      <c r="B5406" t="s">
        <v>806</v>
      </c>
      <c r="C5406" t="s">
        <v>7120</v>
      </c>
      <c r="J5406" t="s">
        <v>1457</v>
      </c>
      <c r="K5406">
        <v>0</v>
      </c>
      <c r="N5406" t="b">
        <v>0</v>
      </c>
      <c r="O5406" t="b">
        <v>1</v>
      </c>
      <c r="P5406" t="b">
        <v>0</v>
      </c>
      <c r="Q5406">
        <v>8</v>
      </c>
      <c r="R5406">
        <v>8</v>
      </c>
      <c r="S5406">
        <v>1</v>
      </c>
      <c r="T5406">
        <v>3</v>
      </c>
      <c r="U5406" t="b">
        <v>1</v>
      </c>
      <c r="V5406" t="s">
        <v>1116</v>
      </c>
      <c r="W5406" t="s">
        <v>6871</v>
      </c>
      <c r="X5406" t="s">
        <v>14892</v>
      </c>
      <c r="Y5406">
        <v>61</v>
      </c>
      <c r="Z5406">
        <v>61</v>
      </c>
      <c r="AA5406">
        <v>8</v>
      </c>
      <c r="AB5406">
        <v>8</v>
      </c>
      <c r="AC5406">
        <v>53</v>
      </c>
    </row>
    <row r="5407" spans="1:29">
      <c r="A5407">
        <v>6005</v>
      </c>
      <c r="B5407" t="s">
        <v>806</v>
      </c>
      <c r="C5407" t="s">
        <v>7121</v>
      </c>
      <c r="J5407" t="s">
        <v>1457</v>
      </c>
      <c r="K5407">
        <v>0</v>
      </c>
      <c r="N5407" t="b">
        <v>0</v>
      </c>
      <c r="O5407" t="b">
        <v>1</v>
      </c>
      <c r="P5407" t="b">
        <v>0</v>
      </c>
      <c r="Q5407">
        <v>8</v>
      </c>
      <c r="R5407">
        <v>8</v>
      </c>
      <c r="S5407">
        <v>1</v>
      </c>
      <c r="T5407">
        <v>3</v>
      </c>
      <c r="U5407" t="b">
        <v>1</v>
      </c>
      <c r="V5407" t="s">
        <v>1116</v>
      </c>
      <c r="W5407" t="s">
        <v>6871</v>
      </c>
      <c r="X5407" t="s">
        <v>14893</v>
      </c>
      <c r="Y5407">
        <v>62</v>
      </c>
      <c r="Z5407">
        <v>62</v>
      </c>
      <c r="AA5407">
        <v>8</v>
      </c>
      <c r="AB5407">
        <v>8</v>
      </c>
      <c r="AC5407">
        <v>53</v>
      </c>
    </row>
    <row r="5408" spans="1:29">
      <c r="A5408">
        <v>6006</v>
      </c>
      <c r="B5408" t="s">
        <v>806</v>
      </c>
      <c r="C5408" t="s">
        <v>7122</v>
      </c>
      <c r="J5408" t="s">
        <v>1457</v>
      </c>
      <c r="K5408">
        <v>0</v>
      </c>
      <c r="N5408" t="b">
        <v>0</v>
      </c>
      <c r="O5408" t="b">
        <v>1</v>
      </c>
      <c r="P5408" t="b">
        <v>0</v>
      </c>
      <c r="Q5408">
        <v>8</v>
      </c>
      <c r="R5408">
        <v>8</v>
      </c>
      <c r="S5408">
        <v>1</v>
      </c>
      <c r="T5408">
        <v>3</v>
      </c>
      <c r="U5408" t="b">
        <v>1</v>
      </c>
      <c r="V5408" t="s">
        <v>1116</v>
      </c>
      <c r="W5408" t="s">
        <v>6871</v>
      </c>
      <c r="X5408" t="s">
        <v>14894</v>
      </c>
      <c r="Y5408">
        <v>63</v>
      </c>
      <c r="Z5408">
        <v>63</v>
      </c>
      <c r="AA5408">
        <v>8</v>
      </c>
      <c r="AB5408">
        <v>8</v>
      </c>
      <c r="AC5408">
        <v>53</v>
      </c>
    </row>
    <row r="5409" spans="1:29">
      <c r="A5409">
        <v>6007</v>
      </c>
      <c r="B5409" t="s">
        <v>806</v>
      </c>
      <c r="C5409" t="s">
        <v>7123</v>
      </c>
      <c r="J5409" t="s">
        <v>1457</v>
      </c>
      <c r="K5409">
        <v>0</v>
      </c>
      <c r="N5409" t="b">
        <v>0</v>
      </c>
      <c r="O5409" t="b">
        <v>1</v>
      </c>
      <c r="P5409" t="b">
        <v>0</v>
      </c>
      <c r="Q5409">
        <v>8</v>
      </c>
      <c r="R5409">
        <v>8</v>
      </c>
      <c r="S5409">
        <v>1</v>
      </c>
      <c r="T5409">
        <v>3</v>
      </c>
      <c r="U5409" t="b">
        <v>1</v>
      </c>
      <c r="V5409" t="s">
        <v>1116</v>
      </c>
      <c r="W5409" t="s">
        <v>6871</v>
      </c>
      <c r="X5409" t="s">
        <v>14895</v>
      </c>
      <c r="Y5409">
        <v>64</v>
      </c>
      <c r="Z5409">
        <v>64</v>
      </c>
      <c r="AA5409">
        <v>8</v>
      </c>
      <c r="AB5409">
        <v>8</v>
      </c>
      <c r="AC5409">
        <v>53</v>
      </c>
    </row>
    <row r="5410" spans="1:29">
      <c r="A5410">
        <v>6024</v>
      </c>
      <c r="B5410" t="s">
        <v>806</v>
      </c>
      <c r="C5410" t="s">
        <v>7124</v>
      </c>
      <c r="J5410" t="s">
        <v>1457</v>
      </c>
      <c r="K5410">
        <v>0</v>
      </c>
      <c r="N5410" t="b">
        <v>0</v>
      </c>
      <c r="O5410" t="b">
        <v>1</v>
      </c>
      <c r="P5410" t="b">
        <v>0</v>
      </c>
      <c r="Q5410">
        <v>8</v>
      </c>
      <c r="R5410">
        <v>1</v>
      </c>
      <c r="S5410">
        <v>1</v>
      </c>
      <c r="T5410">
        <v>3</v>
      </c>
      <c r="U5410" t="b">
        <v>1</v>
      </c>
      <c r="V5410" t="s">
        <v>1116</v>
      </c>
      <c r="W5410" t="s">
        <v>6871</v>
      </c>
      <c r="X5410" t="s">
        <v>14826</v>
      </c>
      <c r="Y5410">
        <v>65</v>
      </c>
      <c r="Z5410">
        <v>65</v>
      </c>
      <c r="AA5410">
        <v>5</v>
      </c>
      <c r="AB5410">
        <v>5</v>
      </c>
      <c r="AC5410">
        <v>53</v>
      </c>
    </row>
    <row r="5411" spans="1:29">
      <c r="A5411">
        <v>6025</v>
      </c>
      <c r="B5411" t="s">
        <v>806</v>
      </c>
      <c r="C5411" t="s">
        <v>7125</v>
      </c>
      <c r="J5411" t="s">
        <v>1457</v>
      </c>
      <c r="K5411">
        <v>0</v>
      </c>
      <c r="N5411" t="b">
        <v>0</v>
      </c>
      <c r="O5411" t="b">
        <v>1</v>
      </c>
      <c r="P5411" t="b">
        <v>0</v>
      </c>
      <c r="Q5411">
        <v>8</v>
      </c>
      <c r="R5411">
        <v>1</v>
      </c>
      <c r="S5411">
        <v>1</v>
      </c>
      <c r="T5411">
        <v>3</v>
      </c>
      <c r="U5411" t="b">
        <v>1</v>
      </c>
      <c r="V5411" t="s">
        <v>1116</v>
      </c>
      <c r="W5411" t="s">
        <v>6871</v>
      </c>
      <c r="X5411" t="s">
        <v>14855</v>
      </c>
      <c r="Y5411">
        <v>65</v>
      </c>
      <c r="Z5411">
        <v>65</v>
      </c>
      <c r="AA5411">
        <v>6</v>
      </c>
      <c r="AB5411">
        <v>6</v>
      </c>
      <c r="AC5411">
        <v>53</v>
      </c>
    </row>
    <row r="5412" spans="1:29">
      <c r="A5412">
        <v>6026</v>
      </c>
      <c r="B5412" t="s">
        <v>806</v>
      </c>
      <c r="C5412" t="s">
        <v>7126</v>
      </c>
      <c r="J5412" t="s">
        <v>1457</v>
      </c>
      <c r="K5412">
        <v>0</v>
      </c>
      <c r="N5412" t="b">
        <v>0</v>
      </c>
      <c r="O5412" t="b">
        <v>1</v>
      </c>
      <c r="P5412" t="b">
        <v>0</v>
      </c>
      <c r="Q5412">
        <v>8</v>
      </c>
      <c r="R5412">
        <v>1</v>
      </c>
      <c r="S5412">
        <v>1</v>
      </c>
      <c r="T5412">
        <v>3</v>
      </c>
      <c r="U5412" t="b">
        <v>1</v>
      </c>
      <c r="V5412" t="s">
        <v>1116</v>
      </c>
      <c r="W5412" t="s">
        <v>6871</v>
      </c>
      <c r="X5412" t="s">
        <v>14875</v>
      </c>
      <c r="Y5412">
        <v>65</v>
      </c>
      <c r="Z5412">
        <v>65</v>
      </c>
      <c r="AA5412">
        <v>7</v>
      </c>
      <c r="AB5412">
        <v>7</v>
      </c>
      <c r="AC5412">
        <v>53</v>
      </c>
    </row>
    <row r="5413" spans="1:29">
      <c r="A5413">
        <v>6027</v>
      </c>
      <c r="B5413" t="s">
        <v>806</v>
      </c>
      <c r="C5413" t="s">
        <v>7127</v>
      </c>
      <c r="J5413" t="s">
        <v>1457</v>
      </c>
      <c r="K5413">
        <v>0</v>
      </c>
      <c r="N5413" t="b">
        <v>0</v>
      </c>
      <c r="O5413" t="b">
        <v>1</v>
      </c>
      <c r="P5413" t="b">
        <v>0</v>
      </c>
      <c r="Q5413">
        <v>8</v>
      </c>
      <c r="R5413">
        <v>1</v>
      </c>
      <c r="S5413">
        <v>1</v>
      </c>
      <c r="T5413">
        <v>3</v>
      </c>
      <c r="U5413" t="b">
        <v>1</v>
      </c>
      <c r="V5413" t="s">
        <v>1116</v>
      </c>
      <c r="W5413" t="s">
        <v>6871</v>
      </c>
      <c r="X5413" t="s">
        <v>14896</v>
      </c>
      <c r="Y5413">
        <v>65</v>
      </c>
      <c r="Z5413">
        <v>65</v>
      </c>
      <c r="AA5413">
        <v>8</v>
      </c>
      <c r="AB5413">
        <v>8</v>
      </c>
      <c r="AC5413">
        <v>53</v>
      </c>
    </row>
    <row r="5414" spans="1:29">
      <c r="A5414">
        <v>6030</v>
      </c>
      <c r="B5414" t="s">
        <v>1516</v>
      </c>
      <c r="C5414" t="s">
        <v>7130</v>
      </c>
      <c r="D5414" t="s">
        <v>7128</v>
      </c>
      <c r="E5414" t="s">
        <v>734</v>
      </c>
      <c r="U5414" t="b">
        <v>1</v>
      </c>
      <c r="V5414" t="s">
        <v>734</v>
      </c>
      <c r="W5414" t="s">
        <v>7129</v>
      </c>
      <c r="X5414" t="s">
        <v>15742</v>
      </c>
      <c r="Y5414">
        <v>12</v>
      </c>
      <c r="Z5414">
        <v>45</v>
      </c>
      <c r="AA5414">
        <v>2</v>
      </c>
      <c r="AB5414">
        <v>9</v>
      </c>
      <c r="AC5414">
        <v>56</v>
      </c>
    </row>
    <row r="5415" spans="1:29">
      <c r="A5415">
        <v>6031</v>
      </c>
      <c r="B5415" t="s">
        <v>828</v>
      </c>
      <c r="C5415" t="s">
        <v>7131</v>
      </c>
      <c r="U5415" t="b">
        <v>1</v>
      </c>
      <c r="V5415" t="s">
        <v>734</v>
      </c>
      <c r="W5415" t="s">
        <v>7129</v>
      </c>
      <c r="X5415" t="s">
        <v>15743</v>
      </c>
      <c r="Y5415">
        <v>12</v>
      </c>
      <c r="Z5415">
        <v>45</v>
      </c>
      <c r="AA5415">
        <v>2</v>
      </c>
      <c r="AB5415">
        <v>8</v>
      </c>
      <c r="AC5415">
        <v>56</v>
      </c>
    </row>
    <row r="5416" spans="1:29">
      <c r="A5416">
        <v>6032</v>
      </c>
      <c r="B5416" t="s">
        <v>1521</v>
      </c>
      <c r="C5416" t="s">
        <v>7132</v>
      </c>
      <c r="U5416" t="b">
        <v>1</v>
      </c>
      <c r="V5416" t="s">
        <v>734</v>
      </c>
      <c r="W5416" t="s">
        <v>7129</v>
      </c>
      <c r="X5416" t="s">
        <v>15744</v>
      </c>
      <c r="Y5416">
        <v>13</v>
      </c>
      <c r="Z5416">
        <v>45</v>
      </c>
      <c r="AA5416">
        <v>2</v>
      </c>
      <c r="AB5416">
        <v>9</v>
      </c>
      <c r="AC5416">
        <v>56</v>
      </c>
    </row>
    <row r="5417" spans="1:29">
      <c r="A5417">
        <v>6033</v>
      </c>
      <c r="B5417" t="s">
        <v>806</v>
      </c>
      <c r="C5417" t="s">
        <v>7133</v>
      </c>
      <c r="J5417" t="s">
        <v>1457</v>
      </c>
      <c r="K5417">
        <v>0</v>
      </c>
      <c r="N5417" t="b">
        <v>1</v>
      </c>
      <c r="O5417" t="b">
        <v>0</v>
      </c>
      <c r="P5417" t="b">
        <v>0</v>
      </c>
      <c r="Q5417">
        <v>8</v>
      </c>
      <c r="R5417">
        <v>1</v>
      </c>
      <c r="S5417">
        <v>1</v>
      </c>
      <c r="T5417">
        <v>3</v>
      </c>
      <c r="U5417" t="b">
        <v>1</v>
      </c>
      <c r="V5417" t="s">
        <v>734</v>
      </c>
      <c r="W5417" t="s">
        <v>7129</v>
      </c>
      <c r="X5417" t="s">
        <v>14451</v>
      </c>
      <c r="Y5417">
        <v>16</v>
      </c>
      <c r="Z5417">
        <v>16</v>
      </c>
      <c r="AA5417">
        <v>4</v>
      </c>
      <c r="AB5417">
        <v>4</v>
      </c>
      <c r="AC5417">
        <v>56</v>
      </c>
    </row>
    <row r="5418" spans="1:29">
      <c r="A5418">
        <v>6034</v>
      </c>
      <c r="B5418" t="s">
        <v>806</v>
      </c>
      <c r="C5418" t="s">
        <v>7134</v>
      </c>
      <c r="J5418" t="s">
        <v>1457</v>
      </c>
      <c r="K5418">
        <v>0</v>
      </c>
      <c r="N5418" t="b">
        <v>1</v>
      </c>
      <c r="O5418" t="b">
        <v>0</v>
      </c>
      <c r="P5418" t="b">
        <v>0</v>
      </c>
      <c r="Q5418">
        <v>8</v>
      </c>
      <c r="R5418">
        <v>1</v>
      </c>
      <c r="S5418">
        <v>1</v>
      </c>
      <c r="T5418">
        <v>3</v>
      </c>
      <c r="U5418" t="b">
        <v>1</v>
      </c>
      <c r="V5418" t="s">
        <v>734</v>
      </c>
      <c r="W5418" t="s">
        <v>7129</v>
      </c>
      <c r="X5418" t="s">
        <v>14628</v>
      </c>
      <c r="Y5418">
        <v>16</v>
      </c>
      <c r="Z5418">
        <v>16</v>
      </c>
      <c r="AA5418">
        <v>5</v>
      </c>
      <c r="AB5418">
        <v>5</v>
      </c>
      <c r="AC5418">
        <v>56</v>
      </c>
    </row>
    <row r="5419" spans="1:29">
      <c r="A5419">
        <v>6035</v>
      </c>
      <c r="B5419" t="s">
        <v>806</v>
      </c>
      <c r="C5419" t="s">
        <v>7135</v>
      </c>
      <c r="J5419" t="s">
        <v>1457</v>
      </c>
      <c r="K5419">
        <v>0</v>
      </c>
      <c r="N5419" t="b">
        <v>1</v>
      </c>
      <c r="O5419" t="b">
        <v>0</v>
      </c>
      <c r="P5419" t="b">
        <v>0</v>
      </c>
      <c r="Q5419">
        <v>8</v>
      </c>
      <c r="R5419">
        <v>1</v>
      </c>
      <c r="S5419">
        <v>1</v>
      </c>
      <c r="T5419">
        <v>3</v>
      </c>
      <c r="U5419" t="b">
        <v>1</v>
      </c>
      <c r="V5419" t="s">
        <v>734</v>
      </c>
      <c r="W5419" t="s">
        <v>7129</v>
      </c>
      <c r="X5419" t="s">
        <v>14639</v>
      </c>
      <c r="Y5419">
        <v>20</v>
      </c>
      <c r="Z5419">
        <v>20</v>
      </c>
      <c r="AA5419">
        <v>4</v>
      </c>
      <c r="AB5419">
        <v>4</v>
      </c>
      <c r="AC5419">
        <v>56</v>
      </c>
    </row>
    <row r="5420" spans="1:29">
      <c r="A5420">
        <v>6036</v>
      </c>
      <c r="B5420" t="s">
        <v>806</v>
      </c>
      <c r="C5420" t="s">
        <v>7136</v>
      </c>
      <c r="J5420" t="s">
        <v>1457</v>
      </c>
      <c r="K5420">
        <v>0</v>
      </c>
      <c r="N5420" t="b">
        <v>1</v>
      </c>
      <c r="O5420" t="b">
        <v>0</v>
      </c>
      <c r="P5420" t="b">
        <v>0</v>
      </c>
      <c r="Q5420">
        <v>8</v>
      </c>
      <c r="R5420">
        <v>1</v>
      </c>
      <c r="S5420">
        <v>1</v>
      </c>
      <c r="T5420">
        <v>3</v>
      </c>
      <c r="U5420" t="b">
        <v>1</v>
      </c>
      <c r="V5420" t="s">
        <v>734</v>
      </c>
      <c r="W5420" t="s">
        <v>7129</v>
      </c>
      <c r="X5420" t="s">
        <v>14640</v>
      </c>
      <c r="Y5420">
        <v>20</v>
      </c>
      <c r="Z5420">
        <v>20</v>
      </c>
      <c r="AA5420">
        <v>5</v>
      </c>
      <c r="AB5420">
        <v>5</v>
      </c>
      <c r="AC5420">
        <v>56</v>
      </c>
    </row>
    <row r="5421" spans="1:29">
      <c r="A5421">
        <v>6037</v>
      </c>
      <c r="B5421" t="s">
        <v>806</v>
      </c>
      <c r="C5421" t="s">
        <v>7137</v>
      </c>
      <c r="J5421" t="s">
        <v>1457</v>
      </c>
      <c r="K5421">
        <v>0</v>
      </c>
      <c r="N5421" t="b">
        <v>1</v>
      </c>
      <c r="O5421" t="b">
        <v>0</v>
      </c>
      <c r="P5421" t="b">
        <v>0</v>
      </c>
      <c r="Q5421">
        <v>8</v>
      </c>
      <c r="R5421">
        <v>1</v>
      </c>
      <c r="S5421">
        <v>1</v>
      </c>
      <c r="T5421">
        <v>3</v>
      </c>
      <c r="U5421" t="b">
        <v>1</v>
      </c>
      <c r="V5421" t="s">
        <v>734</v>
      </c>
      <c r="W5421" t="s">
        <v>7129</v>
      </c>
      <c r="X5421" t="s">
        <v>14651</v>
      </c>
      <c r="Y5421">
        <v>25</v>
      </c>
      <c r="Z5421">
        <v>25</v>
      </c>
      <c r="AA5421">
        <v>4</v>
      </c>
      <c r="AB5421">
        <v>4</v>
      </c>
      <c r="AC5421">
        <v>56</v>
      </c>
    </row>
    <row r="5422" spans="1:29">
      <c r="A5422">
        <v>6038</v>
      </c>
      <c r="B5422" t="s">
        <v>806</v>
      </c>
      <c r="C5422" t="s">
        <v>7138</v>
      </c>
      <c r="J5422" t="s">
        <v>1457</v>
      </c>
      <c r="K5422">
        <v>0</v>
      </c>
      <c r="N5422" t="b">
        <v>1</v>
      </c>
      <c r="O5422" t="b">
        <v>0</v>
      </c>
      <c r="P5422" t="b">
        <v>0</v>
      </c>
      <c r="Q5422">
        <v>8</v>
      </c>
      <c r="R5422">
        <v>1</v>
      </c>
      <c r="S5422">
        <v>1</v>
      </c>
      <c r="T5422">
        <v>3</v>
      </c>
      <c r="U5422" t="b">
        <v>1</v>
      </c>
      <c r="V5422" t="s">
        <v>734</v>
      </c>
      <c r="W5422" t="s">
        <v>7129</v>
      </c>
      <c r="X5422" t="s">
        <v>14652</v>
      </c>
      <c r="Y5422">
        <v>25</v>
      </c>
      <c r="Z5422">
        <v>25</v>
      </c>
      <c r="AA5422">
        <v>5</v>
      </c>
      <c r="AB5422">
        <v>5</v>
      </c>
      <c r="AC5422">
        <v>56</v>
      </c>
    </row>
    <row r="5423" spans="1:29">
      <c r="A5423">
        <v>6039</v>
      </c>
      <c r="B5423" t="s">
        <v>806</v>
      </c>
      <c r="C5423" t="s">
        <v>7139</v>
      </c>
      <c r="J5423" t="s">
        <v>1457</v>
      </c>
      <c r="K5423">
        <v>0</v>
      </c>
      <c r="N5423" t="b">
        <v>1</v>
      </c>
      <c r="O5423" t="b">
        <v>0</v>
      </c>
      <c r="P5423" t="b">
        <v>0</v>
      </c>
      <c r="Q5423">
        <v>8</v>
      </c>
      <c r="R5423">
        <v>1</v>
      </c>
      <c r="S5423">
        <v>1</v>
      </c>
      <c r="T5423">
        <v>3</v>
      </c>
      <c r="U5423" t="b">
        <v>1</v>
      </c>
      <c r="V5423" t="s">
        <v>734</v>
      </c>
      <c r="W5423" t="s">
        <v>7129</v>
      </c>
      <c r="X5423" t="s">
        <v>14537</v>
      </c>
      <c r="Y5423">
        <v>26</v>
      </c>
      <c r="Z5423">
        <v>26</v>
      </c>
      <c r="AA5423">
        <v>4</v>
      </c>
      <c r="AB5423">
        <v>4</v>
      </c>
      <c r="AC5423">
        <v>56</v>
      </c>
    </row>
    <row r="5424" spans="1:29">
      <c r="A5424">
        <v>6040</v>
      </c>
      <c r="B5424" t="s">
        <v>806</v>
      </c>
      <c r="C5424" t="s">
        <v>7140</v>
      </c>
      <c r="J5424" t="s">
        <v>1457</v>
      </c>
      <c r="K5424">
        <v>0</v>
      </c>
      <c r="N5424" t="b">
        <v>1</v>
      </c>
      <c r="O5424" t="b">
        <v>0</v>
      </c>
      <c r="P5424" t="b">
        <v>0</v>
      </c>
      <c r="Q5424">
        <v>8</v>
      </c>
      <c r="R5424">
        <v>1</v>
      </c>
      <c r="S5424">
        <v>1</v>
      </c>
      <c r="T5424">
        <v>3</v>
      </c>
      <c r="U5424" t="b">
        <v>1</v>
      </c>
      <c r="V5424" t="s">
        <v>734</v>
      </c>
      <c r="W5424" t="s">
        <v>7129</v>
      </c>
      <c r="X5424" t="s">
        <v>14654</v>
      </c>
      <c r="Y5424">
        <v>26</v>
      </c>
      <c r="Z5424">
        <v>26</v>
      </c>
      <c r="AA5424">
        <v>5</v>
      </c>
      <c r="AB5424">
        <v>5</v>
      </c>
      <c r="AC5424">
        <v>56</v>
      </c>
    </row>
    <row r="5425" spans="1:29">
      <c r="A5425">
        <v>6041</v>
      </c>
      <c r="B5425" t="s">
        <v>806</v>
      </c>
      <c r="C5425" t="s">
        <v>7141</v>
      </c>
      <c r="J5425" t="s">
        <v>1457</v>
      </c>
      <c r="K5425">
        <v>0</v>
      </c>
      <c r="N5425" t="b">
        <v>1</v>
      </c>
      <c r="O5425" t="b">
        <v>0</v>
      </c>
      <c r="P5425" t="b">
        <v>0</v>
      </c>
      <c r="Q5425">
        <v>8</v>
      </c>
      <c r="R5425">
        <v>1</v>
      </c>
      <c r="S5425">
        <v>1</v>
      </c>
      <c r="T5425">
        <v>3</v>
      </c>
      <c r="U5425" t="b">
        <v>1</v>
      </c>
      <c r="V5425" t="s">
        <v>734</v>
      </c>
      <c r="W5425" t="s">
        <v>7129</v>
      </c>
      <c r="X5425" t="s">
        <v>14765</v>
      </c>
      <c r="Y5425">
        <v>27</v>
      </c>
      <c r="Z5425">
        <v>27</v>
      </c>
      <c r="AA5425">
        <v>4</v>
      </c>
      <c r="AB5425">
        <v>4</v>
      </c>
      <c r="AC5425">
        <v>56</v>
      </c>
    </row>
    <row r="5426" spans="1:29">
      <c r="A5426">
        <v>6042</v>
      </c>
      <c r="B5426" t="s">
        <v>806</v>
      </c>
      <c r="C5426" t="s">
        <v>7142</v>
      </c>
      <c r="J5426" t="s">
        <v>1457</v>
      </c>
      <c r="K5426">
        <v>0</v>
      </c>
      <c r="N5426" t="b">
        <v>1</v>
      </c>
      <c r="O5426" t="b">
        <v>0</v>
      </c>
      <c r="P5426" t="b">
        <v>0</v>
      </c>
      <c r="Q5426">
        <v>8</v>
      </c>
      <c r="R5426">
        <v>1</v>
      </c>
      <c r="S5426">
        <v>1</v>
      </c>
      <c r="T5426">
        <v>3</v>
      </c>
      <c r="U5426" t="b">
        <v>1</v>
      </c>
      <c r="V5426" t="s">
        <v>734</v>
      </c>
      <c r="W5426" t="s">
        <v>7129</v>
      </c>
      <c r="X5426" t="s">
        <v>14766</v>
      </c>
      <c r="Y5426">
        <v>27</v>
      </c>
      <c r="Z5426">
        <v>27</v>
      </c>
      <c r="AA5426">
        <v>5</v>
      </c>
      <c r="AB5426">
        <v>5</v>
      </c>
      <c r="AC5426">
        <v>56</v>
      </c>
    </row>
    <row r="5427" spans="1:29">
      <c r="A5427">
        <v>6043</v>
      </c>
      <c r="B5427" t="s">
        <v>806</v>
      </c>
      <c r="C5427" t="s">
        <v>7143</v>
      </c>
      <c r="J5427" t="s">
        <v>1457</v>
      </c>
      <c r="K5427">
        <v>0</v>
      </c>
      <c r="N5427" t="b">
        <v>1</v>
      </c>
      <c r="O5427" t="b">
        <v>0</v>
      </c>
      <c r="P5427" t="b">
        <v>0</v>
      </c>
      <c r="Q5427">
        <v>8</v>
      </c>
      <c r="R5427">
        <v>1</v>
      </c>
      <c r="S5427">
        <v>1</v>
      </c>
      <c r="T5427">
        <v>3</v>
      </c>
      <c r="U5427" t="b">
        <v>1</v>
      </c>
      <c r="V5427" t="s">
        <v>734</v>
      </c>
      <c r="W5427" t="s">
        <v>7129</v>
      </c>
      <c r="X5427" t="s">
        <v>14538</v>
      </c>
      <c r="Y5427">
        <v>28</v>
      </c>
      <c r="Z5427">
        <v>28</v>
      </c>
      <c r="AA5427">
        <v>4</v>
      </c>
      <c r="AB5427">
        <v>4</v>
      </c>
      <c r="AC5427">
        <v>56</v>
      </c>
    </row>
    <row r="5428" spans="1:29">
      <c r="A5428">
        <v>6044</v>
      </c>
      <c r="B5428" t="s">
        <v>806</v>
      </c>
      <c r="C5428" t="s">
        <v>7144</v>
      </c>
      <c r="J5428" t="s">
        <v>1457</v>
      </c>
      <c r="K5428">
        <v>0</v>
      </c>
      <c r="N5428" t="b">
        <v>1</v>
      </c>
      <c r="O5428" t="b">
        <v>0</v>
      </c>
      <c r="P5428" t="b">
        <v>0</v>
      </c>
      <c r="Q5428">
        <v>8</v>
      </c>
      <c r="R5428">
        <v>1</v>
      </c>
      <c r="S5428">
        <v>1</v>
      </c>
      <c r="T5428">
        <v>3</v>
      </c>
      <c r="U5428" t="b">
        <v>1</v>
      </c>
      <c r="V5428" t="s">
        <v>734</v>
      </c>
      <c r="W5428" t="s">
        <v>7129</v>
      </c>
      <c r="X5428" t="s">
        <v>14690</v>
      </c>
      <c r="Y5428">
        <v>28</v>
      </c>
      <c r="Z5428">
        <v>28</v>
      </c>
      <c r="AA5428">
        <v>5</v>
      </c>
      <c r="AB5428">
        <v>5</v>
      </c>
      <c r="AC5428">
        <v>56</v>
      </c>
    </row>
    <row r="5429" spans="1:29">
      <c r="A5429">
        <v>6045</v>
      </c>
      <c r="B5429" t="s">
        <v>806</v>
      </c>
      <c r="C5429" t="s">
        <v>7145</v>
      </c>
      <c r="J5429" t="s">
        <v>1457</v>
      </c>
      <c r="K5429">
        <v>0</v>
      </c>
      <c r="N5429" t="b">
        <v>1</v>
      </c>
      <c r="O5429" t="b">
        <v>0</v>
      </c>
      <c r="P5429" t="b">
        <v>0</v>
      </c>
      <c r="Q5429">
        <v>8</v>
      </c>
      <c r="R5429">
        <v>1</v>
      </c>
      <c r="S5429">
        <v>1</v>
      </c>
      <c r="T5429">
        <v>3</v>
      </c>
      <c r="U5429" t="b">
        <v>1</v>
      </c>
      <c r="V5429" t="s">
        <v>734</v>
      </c>
      <c r="W5429" t="s">
        <v>7129</v>
      </c>
      <c r="X5429" t="s">
        <v>14767</v>
      </c>
      <c r="Y5429">
        <v>29</v>
      </c>
      <c r="Z5429">
        <v>29</v>
      </c>
      <c r="AA5429">
        <v>4</v>
      </c>
      <c r="AB5429">
        <v>4</v>
      </c>
      <c r="AC5429">
        <v>56</v>
      </c>
    </row>
    <row r="5430" spans="1:29">
      <c r="A5430">
        <v>6046</v>
      </c>
      <c r="B5430" t="s">
        <v>806</v>
      </c>
      <c r="C5430" t="s">
        <v>7146</v>
      </c>
      <c r="J5430" t="s">
        <v>1457</v>
      </c>
      <c r="K5430">
        <v>0</v>
      </c>
      <c r="N5430" t="b">
        <v>1</v>
      </c>
      <c r="O5430" t="b">
        <v>0</v>
      </c>
      <c r="P5430" t="b">
        <v>0</v>
      </c>
      <c r="Q5430">
        <v>8</v>
      </c>
      <c r="R5430">
        <v>1</v>
      </c>
      <c r="S5430">
        <v>1</v>
      </c>
      <c r="T5430">
        <v>3</v>
      </c>
      <c r="U5430" t="b">
        <v>1</v>
      </c>
      <c r="V5430" t="s">
        <v>734</v>
      </c>
      <c r="W5430" t="s">
        <v>7129</v>
      </c>
      <c r="X5430" t="s">
        <v>14768</v>
      </c>
      <c r="Y5430">
        <v>29</v>
      </c>
      <c r="Z5430">
        <v>29</v>
      </c>
      <c r="AA5430">
        <v>5</v>
      </c>
      <c r="AB5430">
        <v>5</v>
      </c>
      <c r="AC5430">
        <v>56</v>
      </c>
    </row>
    <row r="5431" spans="1:29">
      <c r="A5431">
        <v>6047</v>
      </c>
      <c r="B5431" t="s">
        <v>806</v>
      </c>
      <c r="C5431" t="s">
        <v>7147</v>
      </c>
      <c r="J5431" t="s">
        <v>1457</v>
      </c>
      <c r="K5431">
        <v>0</v>
      </c>
      <c r="N5431" t="b">
        <v>1</v>
      </c>
      <c r="O5431" t="b">
        <v>0</v>
      </c>
      <c r="P5431" t="b">
        <v>0</v>
      </c>
      <c r="Q5431">
        <v>8</v>
      </c>
      <c r="R5431">
        <v>1</v>
      </c>
      <c r="S5431">
        <v>1</v>
      </c>
      <c r="T5431">
        <v>3</v>
      </c>
      <c r="U5431" t="b">
        <v>1</v>
      </c>
      <c r="V5431" t="s">
        <v>734</v>
      </c>
      <c r="W5431" t="s">
        <v>7129</v>
      </c>
      <c r="X5431" t="s">
        <v>14769</v>
      </c>
      <c r="Y5431">
        <v>30</v>
      </c>
      <c r="Z5431">
        <v>30</v>
      </c>
      <c r="AA5431">
        <v>4</v>
      </c>
      <c r="AB5431">
        <v>4</v>
      </c>
      <c r="AC5431">
        <v>56</v>
      </c>
    </row>
    <row r="5432" spans="1:29">
      <c r="A5432">
        <v>6048</v>
      </c>
      <c r="B5432" t="s">
        <v>806</v>
      </c>
      <c r="C5432" t="s">
        <v>7148</v>
      </c>
      <c r="J5432" t="s">
        <v>1457</v>
      </c>
      <c r="K5432">
        <v>0</v>
      </c>
      <c r="N5432" t="b">
        <v>1</v>
      </c>
      <c r="O5432" t="b">
        <v>0</v>
      </c>
      <c r="P5432" t="b">
        <v>0</v>
      </c>
      <c r="Q5432">
        <v>8</v>
      </c>
      <c r="R5432">
        <v>1</v>
      </c>
      <c r="S5432">
        <v>1</v>
      </c>
      <c r="T5432">
        <v>3</v>
      </c>
      <c r="U5432" t="b">
        <v>1</v>
      </c>
      <c r="V5432" t="s">
        <v>734</v>
      </c>
      <c r="W5432" t="s">
        <v>7129</v>
      </c>
      <c r="X5432" t="s">
        <v>14555</v>
      </c>
      <c r="Y5432">
        <v>30</v>
      </c>
      <c r="Z5432">
        <v>30</v>
      </c>
      <c r="AA5432">
        <v>5</v>
      </c>
      <c r="AB5432">
        <v>5</v>
      </c>
      <c r="AC5432">
        <v>56</v>
      </c>
    </row>
    <row r="5433" spans="1:29">
      <c r="A5433">
        <v>6049</v>
      </c>
      <c r="B5433" t="s">
        <v>806</v>
      </c>
      <c r="C5433" t="s">
        <v>7149</v>
      </c>
      <c r="J5433" t="s">
        <v>1457</v>
      </c>
      <c r="K5433">
        <v>0</v>
      </c>
      <c r="N5433" t="b">
        <v>1</v>
      </c>
      <c r="O5433" t="b">
        <v>0</v>
      </c>
      <c r="P5433" t="b">
        <v>0</v>
      </c>
      <c r="Q5433">
        <v>8</v>
      </c>
      <c r="R5433">
        <v>1</v>
      </c>
      <c r="S5433">
        <v>1</v>
      </c>
      <c r="T5433">
        <v>3</v>
      </c>
      <c r="U5433" t="b">
        <v>1</v>
      </c>
      <c r="V5433" t="s">
        <v>734</v>
      </c>
      <c r="W5433" t="s">
        <v>7129</v>
      </c>
      <c r="X5433" t="s">
        <v>14770</v>
      </c>
      <c r="Y5433">
        <v>31</v>
      </c>
      <c r="Z5433">
        <v>31</v>
      </c>
      <c r="AA5433">
        <v>4</v>
      </c>
      <c r="AB5433">
        <v>4</v>
      </c>
      <c r="AC5433">
        <v>56</v>
      </c>
    </row>
    <row r="5434" spans="1:29">
      <c r="A5434">
        <v>6050</v>
      </c>
      <c r="B5434" t="s">
        <v>806</v>
      </c>
      <c r="C5434" t="s">
        <v>7150</v>
      </c>
      <c r="J5434" t="s">
        <v>1457</v>
      </c>
      <c r="K5434">
        <v>0</v>
      </c>
      <c r="N5434" t="b">
        <v>1</v>
      </c>
      <c r="O5434" t="b">
        <v>0</v>
      </c>
      <c r="P5434" t="b">
        <v>0</v>
      </c>
      <c r="Q5434">
        <v>8</v>
      </c>
      <c r="R5434">
        <v>1</v>
      </c>
      <c r="S5434">
        <v>1</v>
      </c>
      <c r="T5434">
        <v>3</v>
      </c>
      <c r="U5434" t="b">
        <v>1</v>
      </c>
      <c r="V5434" t="s">
        <v>734</v>
      </c>
      <c r="W5434" t="s">
        <v>7129</v>
      </c>
      <c r="X5434" t="s">
        <v>14771</v>
      </c>
      <c r="Y5434">
        <v>31</v>
      </c>
      <c r="Z5434">
        <v>31</v>
      </c>
      <c r="AA5434">
        <v>5</v>
      </c>
      <c r="AB5434">
        <v>5</v>
      </c>
      <c r="AC5434">
        <v>56</v>
      </c>
    </row>
    <row r="5435" spans="1:29">
      <c r="A5435">
        <v>6051</v>
      </c>
      <c r="B5435" t="s">
        <v>806</v>
      </c>
      <c r="C5435" t="s">
        <v>7151</v>
      </c>
      <c r="J5435" t="s">
        <v>1457</v>
      </c>
      <c r="K5435">
        <v>0</v>
      </c>
      <c r="N5435" t="b">
        <v>1</v>
      </c>
      <c r="O5435" t="b">
        <v>0</v>
      </c>
      <c r="P5435" t="b">
        <v>0</v>
      </c>
      <c r="Q5435">
        <v>8</v>
      </c>
      <c r="R5435">
        <v>1</v>
      </c>
      <c r="S5435">
        <v>1</v>
      </c>
      <c r="T5435">
        <v>3</v>
      </c>
      <c r="U5435" t="b">
        <v>1</v>
      </c>
      <c r="V5435" t="s">
        <v>734</v>
      </c>
      <c r="W5435" t="s">
        <v>7129</v>
      </c>
      <c r="X5435" t="s">
        <v>14793</v>
      </c>
      <c r="Y5435">
        <v>32</v>
      </c>
      <c r="Z5435">
        <v>32</v>
      </c>
      <c r="AA5435">
        <v>4</v>
      </c>
      <c r="AB5435">
        <v>4</v>
      </c>
      <c r="AC5435">
        <v>56</v>
      </c>
    </row>
    <row r="5436" spans="1:29">
      <c r="A5436">
        <v>6052</v>
      </c>
      <c r="B5436" t="s">
        <v>806</v>
      </c>
      <c r="C5436" t="s">
        <v>7152</v>
      </c>
      <c r="J5436" t="s">
        <v>1457</v>
      </c>
      <c r="K5436">
        <v>0</v>
      </c>
      <c r="N5436" t="b">
        <v>1</v>
      </c>
      <c r="O5436" t="b">
        <v>0</v>
      </c>
      <c r="P5436" t="b">
        <v>0</v>
      </c>
      <c r="Q5436">
        <v>8</v>
      </c>
      <c r="R5436">
        <v>1</v>
      </c>
      <c r="S5436">
        <v>1</v>
      </c>
      <c r="T5436">
        <v>3</v>
      </c>
      <c r="U5436" t="b">
        <v>1</v>
      </c>
      <c r="V5436" t="s">
        <v>734</v>
      </c>
      <c r="W5436" t="s">
        <v>7129</v>
      </c>
      <c r="X5436" t="s">
        <v>14794</v>
      </c>
      <c r="Y5436">
        <v>32</v>
      </c>
      <c r="Z5436">
        <v>32</v>
      </c>
      <c r="AA5436">
        <v>5</v>
      </c>
      <c r="AB5436">
        <v>5</v>
      </c>
      <c r="AC5436">
        <v>56</v>
      </c>
    </row>
    <row r="5437" spans="1:29">
      <c r="A5437">
        <v>6053</v>
      </c>
      <c r="B5437" t="s">
        <v>806</v>
      </c>
      <c r="C5437" t="s">
        <v>7153</v>
      </c>
      <c r="J5437" t="s">
        <v>1457</v>
      </c>
      <c r="K5437">
        <v>0</v>
      </c>
      <c r="N5437" t="b">
        <v>0</v>
      </c>
      <c r="O5437" t="b">
        <v>1</v>
      </c>
      <c r="P5437" t="b">
        <v>0</v>
      </c>
      <c r="Q5437">
        <v>8</v>
      </c>
      <c r="R5437">
        <v>1</v>
      </c>
      <c r="S5437">
        <v>1</v>
      </c>
      <c r="T5437">
        <v>3</v>
      </c>
      <c r="U5437" t="b">
        <v>1</v>
      </c>
      <c r="V5437" t="s">
        <v>734</v>
      </c>
      <c r="W5437" t="s">
        <v>7129</v>
      </c>
      <c r="X5437" t="s">
        <v>14795</v>
      </c>
      <c r="Y5437">
        <v>33</v>
      </c>
      <c r="Z5437">
        <v>33</v>
      </c>
      <c r="AA5437">
        <v>4</v>
      </c>
      <c r="AB5437">
        <v>4</v>
      </c>
      <c r="AC5437">
        <v>56</v>
      </c>
    </row>
    <row r="5438" spans="1:29">
      <c r="A5438">
        <v>6054</v>
      </c>
      <c r="B5438" t="s">
        <v>806</v>
      </c>
      <c r="C5438" t="s">
        <v>7154</v>
      </c>
      <c r="J5438" t="s">
        <v>1457</v>
      </c>
      <c r="K5438">
        <v>0</v>
      </c>
      <c r="N5438" t="b">
        <v>0</v>
      </c>
      <c r="O5438" t="b">
        <v>1</v>
      </c>
      <c r="P5438" t="b">
        <v>0</v>
      </c>
      <c r="Q5438">
        <v>8</v>
      </c>
      <c r="R5438">
        <v>1</v>
      </c>
      <c r="S5438">
        <v>1</v>
      </c>
      <c r="T5438">
        <v>3</v>
      </c>
      <c r="U5438" t="b">
        <v>1</v>
      </c>
      <c r="V5438" t="s">
        <v>734</v>
      </c>
      <c r="W5438" t="s">
        <v>7129</v>
      </c>
      <c r="X5438" t="s">
        <v>14796</v>
      </c>
      <c r="Y5438">
        <v>33</v>
      </c>
      <c r="Z5438">
        <v>33</v>
      </c>
      <c r="AA5438">
        <v>5</v>
      </c>
      <c r="AB5438">
        <v>5</v>
      </c>
      <c r="AC5438">
        <v>56</v>
      </c>
    </row>
    <row r="5439" spans="1:29">
      <c r="A5439">
        <v>6055</v>
      </c>
      <c r="B5439" t="s">
        <v>806</v>
      </c>
      <c r="C5439" t="s">
        <v>7155</v>
      </c>
      <c r="J5439" t="s">
        <v>1457</v>
      </c>
      <c r="K5439">
        <v>0</v>
      </c>
      <c r="N5439" t="b">
        <v>1</v>
      </c>
      <c r="O5439" t="b">
        <v>0</v>
      </c>
      <c r="P5439" t="b">
        <v>0</v>
      </c>
      <c r="Q5439">
        <v>8</v>
      </c>
      <c r="R5439">
        <v>1</v>
      </c>
      <c r="S5439">
        <v>1</v>
      </c>
      <c r="T5439">
        <v>3</v>
      </c>
      <c r="U5439" t="b">
        <v>1</v>
      </c>
      <c r="V5439" t="s">
        <v>734</v>
      </c>
      <c r="W5439" t="s">
        <v>7129</v>
      </c>
      <c r="X5439" t="s">
        <v>14775</v>
      </c>
      <c r="Y5439">
        <v>36</v>
      </c>
      <c r="Z5439">
        <v>36</v>
      </c>
      <c r="AA5439">
        <v>4</v>
      </c>
      <c r="AB5439">
        <v>4</v>
      </c>
      <c r="AC5439">
        <v>56</v>
      </c>
    </row>
    <row r="5440" spans="1:29">
      <c r="A5440">
        <v>6056</v>
      </c>
      <c r="B5440" t="s">
        <v>806</v>
      </c>
      <c r="C5440" t="s">
        <v>7156</v>
      </c>
      <c r="J5440" t="s">
        <v>1457</v>
      </c>
      <c r="K5440">
        <v>0</v>
      </c>
      <c r="N5440" t="b">
        <v>1</v>
      </c>
      <c r="O5440" t="b">
        <v>0</v>
      </c>
      <c r="P5440" t="b">
        <v>0</v>
      </c>
      <c r="Q5440">
        <v>8</v>
      </c>
      <c r="R5440">
        <v>1</v>
      </c>
      <c r="S5440">
        <v>1</v>
      </c>
      <c r="T5440">
        <v>3</v>
      </c>
      <c r="U5440" t="b">
        <v>1</v>
      </c>
      <c r="V5440" t="s">
        <v>734</v>
      </c>
      <c r="W5440" t="s">
        <v>7129</v>
      </c>
      <c r="X5440" t="s">
        <v>14776</v>
      </c>
      <c r="Y5440">
        <v>36</v>
      </c>
      <c r="Z5440">
        <v>36</v>
      </c>
      <c r="AA5440">
        <v>5</v>
      </c>
      <c r="AB5440">
        <v>5</v>
      </c>
      <c r="AC5440">
        <v>56</v>
      </c>
    </row>
    <row r="5441" spans="1:29">
      <c r="A5441">
        <v>6057</v>
      </c>
      <c r="B5441" t="s">
        <v>806</v>
      </c>
      <c r="C5441" t="s">
        <v>7157</v>
      </c>
      <c r="J5441" t="s">
        <v>1457</v>
      </c>
      <c r="K5441">
        <v>0</v>
      </c>
      <c r="N5441" t="b">
        <v>1</v>
      </c>
      <c r="O5441" t="b">
        <v>0</v>
      </c>
      <c r="P5441" t="b">
        <v>0</v>
      </c>
      <c r="Q5441">
        <v>8</v>
      </c>
      <c r="R5441">
        <v>1</v>
      </c>
      <c r="S5441">
        <v>1</v>
      </c>
      <c r="T5441">
        <v>3</v>
      </c>
      <c r="U5441" t="b">
        <v>1</v>
      </c>
      <c r="V5441" t="s">
        <v>734</v>
      </c>
      <c r="W5441" t="s">
        <v>7129</v>
      </c>
      <c r="X5441" t="s">
        <v>14778</v>
      </c>
      <c r="Y5441">
        <v>39</v>
      </c>
      <c r="Z5441">
        <v>39</v>
      </c>
      <c r="AA5441">
        <v>4</v>
      </c>
      <c r="AB5441">
        <v>4</v>
      </c>
      <c r="AC5441">
        <v>56</v>
      </c>
    </row>
    <row r="5442" spans="1:29">
      <c r="A5442">
        <v>6058</v>
      </c>
      <c r="B5442" t="s">
        <v>806</v>
      </c>
      <c r="C5442" t="s">
        <v>7158</v>
      </c>
      <c r="J5442" t="s">
        <v>1457</v>
      </c>
      <c r="K5442">
        <v>0</v>
      </c>
      <c r="N5442" t="b">
        <v>1</v>
      </c>
      <c r="O5442" t="b">
        <v>0</v>
      </c>
      <c r="P5442" t="b">
        <v>0</v>
      </c>
      <c r="Q5442">
        <v>8</v>
      </c>
      <c r="R5442">
        <v>1</v>
      </c>
      <c r="S5442">
        <v>1</v>
      </c>
      <c r="T5442">
        <v>3</v>
      </c>
      <c r="U5442" t="b">
        <v>1</v>
      </c>
      <c r="V5442" t="s">
        <v>734</v>
      </c>
      <c r="W5442" t="s">
        <v>7129</v>
      </c>
      <c r="X5442" t="s">
        <v>14694</v>
      </c>
      <c r="Y5442">
        <v>39</v>
      </c>
      <c r="Z5442">
        <v>39</v>
      </c>
      <c r="AA5442">
        <v>5</v>
      </c>
      <c r="AB5442">
        <v>5</v>
      </c>
      <c r="AC5442">
        <v>56</v>
      </c>
    </row>
    <row r="5443" spans="1:29">
      <c r="A5443">
        <v>6059</v>
      </c>
      <c r="B5443" t="s">
        <v>806</v>
      </c>
      <c r="C5443" t="s">
        <v>7159</v>
      </c>
      <c r="J5443" t="s">
        <v>1457</v>
      </c>
      <c r="K5443">
        <v>0</v>
      </c>
      <c r="N5443" t="b">
        <v>1</v>
      </c>
      <c r="O5443" t="b">
        <v>0</v>
      </c>
      <c r="P5443" t="b">
        <v>0</v>
      </c>
      <c r="Q5443">
        <v>8</v>
      </c>
      <c r="R5443">
        <v>1</v>
      </c>
      <c r="S5443">
        <v>1</v>
      </c>
      <c r="T5443">
        <v>3</v>
      </c>
      <c r="U5443" t="b">
        <v>1</v>
      </c>
      <c r="V5443" t="s">
        <v>734</v>
      </c>
      <c r="W5443" t="s">
        <v>7129</v>
      </c>
      <c r="X5443" t="s">
        <v>14779</v>
      </c>
      <c r="Y5443">
        <v>40</v>
      </c>
      <c r="Z5443">
        <v>40</v>
      </c>
      <c r="AA5443">
        <v>4</v>
      </c>
      <c r="AB5443">
        <v>4</v>
      </c>
      <c r="AC5443">
        <v>56</v>
      </c>
    </row>
    <row r="5444" spans="1:29">
      <c r="A5444">
        <v>6060</v>
      </c>
      <c r="B5444" t="s">
        <v>806</v>
      </c>
      <c r="C5444" t="s">
        <v>7160</v>
      </c>
      <c r="J5444" t="s">
        <v>1457</v>
      </c>
      <c r="K5444">
        <v>0</v>
      </c>
      <c r="N5444" t="b">
        <v>1</v>
      </c>
      <c r="O5444" t="b">
        <v>0</v>
      </c>
      <c r="P5444" t="b">
        <v>0</v>
      </c>
      <c r="Q5444">
        <v>8</v>
      </c>
      <c r="R5444">
        <v>1</v>
      </c>
      <c r="S5444">
        <v>1</v>
      </c>
      <c r="T5444">
        <v>3</v>
      </c>
      <c r="U5444" t="b">
        <v>1</v>
      </c>
      <c r="V5444" t="s">
        <v>734</v>
      </c>
      <c r="W5444" t="s">
        <v>7129</v>
      </c>
      <c r="X5444" t="s">
        <v>14484</v>
      </c>
      <c r="Y5444">
        <v>40</v>
      </c>
      <c r="Z5444">
        <v>40</v>
      </c>
      <c r="AA5444">
        <v>5</v>
      </c>
      <c r="AB5444">
        <v>5</v>
      </c>
      <c r="AC5444">
        <v>56</v>
      </c>
    </row>
    <row r="5445" spans="1:29">
      <c r="A5445">
        <v>6061</v>
      </c>
      <c r="B5445" t="s">
        <v>806</v>
      </c>
      <c r="C5445" t="s">
        <v>7161</v>
      </c>
      <c r="J5445" t="s">
        <v>1457</v>
      </c>
      <c r="K5445">
        <v>0</v>
      </c>
      <c r="N5445" t="b">
        <v>1</v>
      </c>
      <c r="O5445" t="b">
        <v>0</v>
      </c>
      <c r="P5445" t="b">
        <v>0</v>
      </c>
      <c r="Q5445">
        <v>8</v>
      </c>
      <c r="R5445">
        <v>1</v>
      </c>
      <c r="S5445">
        <v>1</v>
      </c>
      <c r="T5445">
        <v>3</v>
      </c>
      <c r="U5445" t="b">
        <v>1</v>
      </c>
      <c r="V5445" t="s">
        <v>734</v>
      </c>
      <c r="W5445" t="s">
        <v>7129</v>
      </c>
      <c r="X5445" t="s">
        <v>14780</v>
      </c>
      <c r="Y5445">
        <v>41</v>
      </c>
      <c r="Z5445">
        <v>41</v>
      </c>
      <c r="AA5445">
        <v>4</v>
      </c>
      <c r="AB5445">
        <v>4</v>
      </c>
      <c r="AC5445">
        <v>56</v>
      </c>
    </row>
    <row r="5446" spans="1:29">
      <c r="A5446">
        <v>6062</v>
      </c>
      <c r="B5446" t="s">
        <v>806</v>
      </c>
      <c r="C5446" t="s">
        <v>7162</v>
      </c>
      <c r="J5446" t="s">
        <v>1457</v>
      </c>
      <c r="K5446">
        <v>0</v>
      </c>
      <c r="N5446" t="b">
        <v>1</v>
      </c>
      <c r="O5446" t="b">
        <v>0</v>
      </c>
      <c r="P5446" t="b">
        <v>0</v>
      </c>
      <c r="Q5446">
        <v>8</v>
      </c>
      <c r="R5446">
        <v>1</v>
      </c>
      <c r="S5446">
        <v>1</v>
      </c>
      <c r="T5446">
        <v>3</v>
      </c>
      <c r="U5446" t="b">
        <v>1</v>
      </c>
      <c r="V5446" t="s">
        <v>734</v>
      </c>
      <c r="W5446" t="s">
        <v>7129</v>
      </c>
      <c r="X5446" t="s">
        <v>14485</v>
      </c>
      <c r="Y5446">
        <v>41</v>
      </c>
      <c r="Z5446">
        <v>41</v>
      </c>
      <c r="AA5446">
        <v>5</v>
      </c>
      <c r="AB5446">
        <v>5</v>
      </c>
      <c r="AC5446">
        <v>56</v>
      </c>
    </row>
    <row r="5447" spans="1:29">
      <c r="A5447">
        <v>6063</v>
      </c>
      <c r="B5447" t="s">
        <v>806</v>
      </c>
      <c r="C5447" t="s">
        <v>7163</v>
      </c>
      <c r="J5447" t="s">
        <v>1457</v>
      </c>
      <c r="K5447">
        <v>0</v>
      </c>
      <c r="N5447" t="b">
        <v>0</v>
      </c>
      <c r="O5447" t="b">
        <v>1</v>
      </c>
      <c r="P5447" t="b">
        <v>0</v>
      </c>
      <c r="Q5447">
        <v>8</v>
      </c>
      <c r="R5447">
        <v>1</v>
      </c>
      <c r="S5447">
        <v>1</v>
      </c>
      <c r="T5447">
        <v>3</v>
      </c>
      <c r="U5447" t="b">
        <v>1</v>
      </c>
      <c r="V5447" t="s">
        <v>734</v>
      </c>
      <c r="W5447" t="s">
        <v>7129</v>
      </c>
      <c r="X5447" t="s">
        <v>14782</v>
      </c>
      <c r="Y5447">
        <v>43</v>
      </c>
      <c r="Z5447">
        <v>43</v>
      </c>
      <c r="AA5447">
        <v>4</v>
      </c>
      <c r="AB5447">
        <v>4</v>
      </c>
      <c r="AC5447">
        <v>56</v>
      </c>
    </row>
    <row r="5448" spans="1:29">
      <c r="A5448">
        <v>6064</v>
      </c>
      <c r="B5448" t="s">
        <v>806</v>
      </c>
      <c r="C5448" t="s">
        <v>7164</v>
      </c>
      <c r="J5448" t="s">
        <v>1457</v>
      </c>
      <c r="K5448">
        <v>0</v>
      </c>
      <c r="N5448" t="b">
        <v>0</v>
      </c>
      <c r="O5448" t="b">
        <v>1</v>
      </c>
      <c r="P5448" t="b">
        <v>0</v>
      </c>
      <c r="Q5448">
        <v>8</v>
      </c>
      <c r="R5448">
        <v>1</v>
      </c>
      <c r="S5448">
        <v>1</v>
      </c>
      <c r="T5448">
        <v>3</v>
      </c>
      <c r="U5448" t="b">
        <v>1</v>
      </c>
      <c r="V5448" t="s">
        <v>734</v>
      </c>
      <c r="W5448" t="s">
        <v>7129</v>
      </c>
      <c r="X5448" t="s">
        <v>14487</v>
      </c>
      <c r="Y5448">
        <v>43</v>
      </c>
      <c r="Z5448">
        <v>43</v>
      </c>
      <c r="AA5448">
        <v>5</v>
      </c>
      <c r="AB5448">
        <v>5</v>
      </c>
      <c r="AC5448">
        <v>56</v>
      </c>
    </row>
    <row r="5449" spans="1:29">
      <c r="A5449">
        <v>6065</v>
      </c>
      <c r="B5449" t="s">
        <v>806</v>
      </c>
      <c r="C5449" t="s">
        <v>7165</v>
      </c>
      <c r="J5449" t="s">
        <v>1457</v>
      </c>
      <c r="K5449">
        <v>0</v>
      </c>
      <c r="N5449" t="b">
        <v>0</v>
      </c>
      <c r="O5449" t="b">
        <v>1</v>
      </c>
      <c r="P5449" t="b">
        <v>0</v>
      </c>
      <c r="Q5449">
        <v>8</v>
      </c>
      <c r="R5449">
        <v>1</v>
      </c>
      <c r="S5449">
        <v>1</v>
      </c>
      <c r="T5449">
        <v>3</v>
      </c>
      <c r="U5449" t="b">
        <v>1</v>
      </c>
      <c r="V5449" t="s">
        <v>734</v>
      </c>
      <c r="W5449" t="s">
        <v>7129</v>
      </c>
      <c r="X5449" t="s">
        <v>14554</v>
      </c>
      <c r="Y5449">
        <v>16</v>
      </c>
      <c r="Z5449">
        <v>16</v>
      </c>
      <c r="AA5449">
        <v>6</v>
      </c>
      <c r="AB5449">
        <v>6</v>
      </c>
      <c r="AC5449">
        <v>56</v>
      </c>
    </row>
    <row r="5450" spans="1:29">
      <c r="A5450">
        <v>6066</v>
      </c>
      <c r="B5450" t="s">
        <v>806</v>
      </c>
      <c r="C5450" t="s">
        <v>7166</v>
      </c>
      <c r="J5450" t="s">
        <v>1457</v>
      </c>
      <c r="K5450">
        <v>0</v>
      </c>
      <c r="N5450" t="b">
        <v>0</v>
      </c>
      <c r="O5450" t="b">
        <v>1</v>
      </c>
      <c r="P5450" t="b">
        <v>0</v>
      </c>
      <c r="Q5450">
        <v>8</v>
      </c>
      <c r="R5450">
        <v>1</v>
      </c>
      <c r="S5450">
        <v>1</v>
      </c>
      <c r="T5450">
        <v>3</v>
      </c>
      <c r="U5450" t="b">
        <v>1</v>
      </c>
      <c r="V5450" t="s">
        <v>734</v>
      </c>
      <c r="W5450" t="s">
        <v>7129</v>
      </c>
      <c r="X5450" t="s">
        <v>14556</v>
      </c>
      <c r="Y5450">
        <v>20</v>
      </c>
      <c r="Z5450">
        <v>20</v>
      </c>
      <c r="AA5450">
        <v>6</v>
      </c>
      <c r="AB5450">
        <v>6</v>
      </c>
      <c r="AC5450">
        <v>56</v>
      </c>
    </row>
    <row r="5451" spans="1:29">
      <c r="A5451">
        <v>6067</v>
      </c>
      <c r="B5451" t="s">
        <v>806</v>
      </c>
      <c r="C5451" t="s">
        <v>7167</v>
      </c>
      <c r="J5451" t="s">
        <v>1457</v>
      </c>
      <c r="K5451">
        <v>0</v>
      </c>
      <c r="N5451" t="b">
        <v>0</v>
      </c>
      <c r="O5451" t="b">
        <v>1</v>
      </c>
      <c r="P5451" t="b">
        <v>0</v>
      </c>
      <c r="Q5451">
        <v>8</v>
      </c>
      <c r="R5451">
        <v>1</v>
      </c>
      <c r="S5451">
        <v>1</v>
      </c>
      <c r="T5451">
        <v>3</v>
      </c>
      <c r="U5451" t="b">
        <v>1</v>
      </c>
      <c r="V5451" t="s">
        <v>734</v>
      </c>
      <c r="W5451" t="s">
        <v>7129</v>
      </c>
      <c r="X5451" t="s">
        <v>14465</v>
      </c>
      <c r="Y5451">
        <v>25</v>
      </c>
      <c r="Z5451">
        <v>25</v>
      </c>
      <c r="AA5451">
        <v>6</v>
      </c>
      <c r="AB5451">
        <v>6</v>
      </c>
      <c r="AC5451">
        <v>56</v>
      </c>
    </row>
    <row r="5452" spans="1:29">
      <c r="A5452">
        <v>6068</v>
      </c>
      <c r="B5452" t="s">
        <v>806</v>
      </c>
      <c r="C5452" t="s">
        <v>7168</v>
      </c>
      <c r="J5452" t="s">
        <v>1457</v>
      </c>
      <c r="K5452">
        <v>0</v>
      </c>
      <c r="N5452" t="b">
        <v>0</v>
      </c>
      <c r="O5452" t="b">
        <v>1</v>
      </c>
      <c r="P5452" t="b">
        <v>0</v>
      </c>
      <c r="Q5452">
        <v>8</v>
      </c>
      <c r="R5452">
        <v>1</v>
      </c>
      <c r="S5452">
        <v>1</v>
      </c>
      <c r="T5452">
        <v>3</v>
      </c>
      <c r="U5452" t="b">
        <v>1</v>
      </c>
      <c r="V5452" t="s">
        <v>734</v>
      </c>
      <c r="W5452" t="s">
        <v>7129</v>
      </c>
      <c r="X5452" t="s">
        <v>14561</v>
      </c>
      <c r="Y5452">
        <v>26</v>
      </c>
      <c r="Z5452">
        <v>26</v>
      </c>
      <c r="AA5452">
        <v>6</v>
      </c>
      <c r="AB5452">
        <v>6</v>
      </c>
      <c r="AC5452">
        <v>56</v>
      </c>
    </row>
    <row r="5453" spans="1:29">
      <c r="A5453">
        <v>6069</v>
      </c>
      <c r="B5453" t="s">
        <v>806</v>
      </c>
      <c r="C5453" t="s">
        <v>7169</v>
      </c>
      <c r="J5453" t="s">
        <v>1457</v>
      </c>
      <c r="K5453">
        <v>0</v>
      </c>
      <c r="N5453" t="b">
        <v>0</v>
      </c>
      <c r="O5453" t="b">
        <v>1</v>
      </c>
      <c r="P5453" t="b">
        <v>0</v>
      </c>
      <c r="Q5453">
        <v>8</v>
      </c>
      <c r="R5453">
        <v>1</v>
      </c>
      <c r="S5453">
        <v>1</v>
      </c>
      <c r="T5453">
        <v>3</v>
      </c>
      <c r="U5453" t="b">
        <v>1</v>
      </c>
      <c r="V5453" t="s">
        <v>734</v>
      </c>
      <c r="W5453" t="s">
        <v>7129</v>
      </c>
      <c r="X5453" t="s">
        <v>14562</v>
      </c>
      <c r="Y5453">
        <v>27</v>
      </c>
      <c r="Z5453">
        <v>27</v>
      </c>
      <c r="AA5453">
        <v>6</v>
      </c>
      <c r="AB5453">
        <v>6</v>
      </c>
      <c r="AC5453">
        <v>56</v>
      </c>
    </row>
    <row r="5454" spans="1:29">
      <c r="A5454">
        <v>6070</v>
      </c>
      <c r="B5454" t="s">
        <v>806</v>
      </c>
      <c r="C5454" t="s">
        <v>7170</v>
      </c>
      <c r="J5454" t="s">
        <v>1457</v>
      </c>
      <c r="K5454">
        <v>0</v>
      </c>
      <c r="N5454" t="b">
        <v>0</v>
      </c>
      <c r="O5454" t="b">
        <v>1</v>
      </c>
      <c r="P5454" t="b">
        <v>0</v>
      </c>
      <c r="Q5454">
        <v>8</v>
      </c>
      <c r="R5454">
        <v>1</v>
      </c>
      <c r="S5454">
        <v>1</v>
      </c>
      <c r="T5454">
        <v>3</v>
      </c>
      <c r="U5454" t="b">
        <v>1</v>
      </c>
      <c r="V5454" t="s">
        <v>734</v>
      </c>
      <c r="W5454" t="s">
        <v>7129</v>
      </c>
      <c r="X5454" t="s">
        <v>14563</v>
      </c>
      <c r="Y5454">
        <v>28</v>
      </c>
      <c r="Z5454">
        <v>28</v>
      </c>
      <c r="AA5454">
        <v>6</v>
      </c>
      <c r="AB5454">
        <v>6</v>
      </c>
      <c r="AC5454">
        <v>56</v>
      </c>
    </row>
    <row r="5455" spans="1:29">
      <c r="A5455">
        <v>6071</v>
      </c>
      <c r="B5455" t="s">
        <v>806</v>
      </c>
      <c r="C5455" t="s">
        <v>7171</v>
      </c>
      <c r="J5455" t="s">
        <v>1457</v>
      </c>
      <c r="K5455">
        <v>0</v>
      </c>
      <c r="N5455" t="b">
        <v>0</v>
      </c>
      <c r="O5455" t="b">
        <v>1</v>
      </c>
      <c r="P5455" t="b">
        <v>0</v>
      </c>
      <c r="Q5455">
        <v>8</v>
      </c>
      <c r="R5455">
        <v>1</v>
      </c>
      <c r="S5455">
        <v>1</v>
      </c>
      <c r="T5455">
        <v>3</v>
      </c>
      <c r="U5455" t="b">
        <v>1</v>
      </c>
      <c r="V5455" t="s">
        <v>734</v>
      </c>
      <c r="W5455" t="s">
        <v>7129</v>
      </c>
      <c r="X5455" t="s">
        <v>14564</v>
      </c>
      <c r="Y5455">
        <v>29</v>
      </c>
      <c r="Z5455">
        <v>29</v>
      </c>
      <c r="AA5455">
        <v>6</v>
      </c>
      <c r="AB5455">
        <v>6</v>
      </c>
      <c r="AC5455">
        <v>56</v>
      </c>
    </row>
    <row r="5456" spans="1:29">
      <c r="A5456">
        <v>6072</v>
      </c>
      <c r="B5456" t="s">
        <v>806</v>
      </c>
      <c r="C5456" t="s">
        <v>7172</v>
      </c>
      <c r="J5456" t="s">
        <v>1457</v>
      </c>
      <c r="K5456">
        <v>0</v>
      </c>
      <c r="N5456" t="b">
        <v>0</v>
      </c>
      <c r="O5456" t="b">
        <v>1</v>
      </c>
      <c r="P5456" t="b">
        <v>0</v>
      </c>
      <c r="Q5456">
        <v>8</v>
      </c>
      <c r="R5456">
        <v>1</v>
      </c>
      <c r="S5456">
        <v>1</v>
      </c>
      <c r="T5456">
        <v>3</v>
      </c>
      <c r="U5456" t="b">
        <v>1</v>
      </c>
      <c r="V5456" t="s">
        <v>734</v>
      </c>
      <c r="W5456" t="s">
        <v>7129</v>
      </c>
      <c r="X5456" t="s">
        <v>14565</v>
      </c>
      <c r="Y5456">
        <v>30</v>
      </c>
      <c r="Z5456">
        <v>30</v>
      </c>
      <c r="AA5456">
        <v>6</v>
      </c>
      <c r="AB5456">
        <v>6</v>
      </c>
      <c r="AC5456">
        <v>56</v>
      </c>
    </row>
    <row r="5457" spans="1:29">
      <c r="A5457">
        <v>6073</v>
      </c>
      <c r="B5457" t="s">
        <v>806</v>
      </c>
      <c r="C5457" t="s">
        <v>7173</v>
      </c>
      <c r="J5457" t="s">
        <v>1457</v>
      </c>
      <c r="K5457">
        <v>0</v>
      </c>
      <c r="N5457" t="b">
        <v>0</v>
      </c>
      <c r="O5457" t="b">
        <v>1</v>
      </c>
      <c r="P5457" t="b">
        <v>0</v>
      </c>
      <c r="Q5457">
        <v>8</v>
      </c>
      <c r="R5457">
        <v>1</v>
      </c>
      <c r="S5457">
        <v>1</v>
      </c>
      <c r="T5457">
        <v>3</v>
      </c>
      <c r="U5457" t="b">
        <v>1</v>
      </c>
      <c r="V5457" t="s">
        <v>734</v>
      </c>
      <c r="W5457" t="s">
        <v>7129</v>
      </c>
      <c r="X5457" t="s">
        <v>14772</v>
      </c>
      <c r="Y5457">
        <v>31</v>
      </c>
      <c r="Z5457">
        <v>31</v>
      </c>
      <c r="AA5457">
        <v>6</v>
      </c>
      <c r="AB5457">
        <v>6</v>
      </c>
      <c r="AC5457">
        <v>56</v>
      </c>
    </row>
    <row r="5458" spans="1:29">
      <c r="A5458">
        <v>6074</v>
      </c>
      <c r="B5458" t="s">
        <v>806</v>
      </c>
      <c r="C5458" t="s">
        <v>7174</v>
      </c>
      <c r="J5458" t="s">
        <v>1457</v>
      </c>
      <c r="K5458">
        <v>0</v>
      </c>
      <c r="N5458" t="b">
        <v>0</v>
      </c>
      <c r="O5458" t="b">
        <v>1</v>
      </c>
      <c r="P5458" t="b">
        <v>0</v>
      </c>
      <c r="Q5458">
        <v>8</v>
      </c>
      <c r="R5458">
        <v>1</v>
      </c>
      <c r="S5458">
        <v>1</v>
      </c>
      <c r="T5458">
        <v>3</v>
      </c>
      <c r="U5458" t="b">
        <v>1</v>
      </c>
      <c r="V5458" t="s">
        <v>734</v>
      </c>
      <c r="W5458" t="s">
        <v>7129</v>
      </c>
      <c r="X5458" t="s">
        <v>14799</v>
      </c>
      <c r="Y5458">
        <v>32</v>
      </c>
      <c r="Z5458">
        <v>32</v>
      </c>
      <c r="AA5458">
        <v>6</v>
      </c>
      <c r="AB5458">
        <v>6</v>
      </c>
      <c r="AC5458">
        <v>56</v>
      </c>
    </row>
    <row r="5459" spans="1:29">
      <c r="A5459">
        <v>6075</v>
      </c>
      <c r="B5459" t="s">
        <v>806</v>
      </c>
      <c r="C5459" t="s">
        <v>7175</v>
      </c>
      <c r="J5459" t="s">
        <v>1457</v>
      </c>
      <c r="K5459">
        <v>0</v>
      </c>
      <c r="N5459" t="b">
        <v>0</v>
      </c>
      <c r="O5459" t="b">
        <v>1</v>
      </c>
      <c r="P5459" t="b">
        <v>0</v>
      </c>
      <c r="Q5459">
        <v>8</v>
      </c>
      <c r="R5459">
        <v>1</v>
      </c>
      <c r="S5459">
        <v>1</v>
      </c>
      <c r="T5459">
        <v>3</v>
      </c>
      <c r="U5459" t="b">
        <v>1</v>
      </c>
      <c r="V5459" t="s">
        <v>734</v>
      </c>
      <c r="W5459" t="s">
        <v>7129</v>
      </c>
      <c r="X5459" t="s">
        <v>14542</v>
      </c>
      <c r="Y5459">
        <v>33</v>
      </c>
      <c r="Z5459">
        <v>33</v>
      </c>
      <c r="AA5459">
        <v>6</v>
      </c>
      <c r="AB5459">
        <v>6</v>
      </c>
      <c r="AC5459">
        <v>56</v>
      </c>
    </row>
    <row r="5460" spans="1:29">
      <c r="A5460">
        <v>6076</v>
      </c>
      <c r="B5460" t="s">
        <v>806</v>
      </c>
      <c r="C5460" t="s">
        <v>7176</v>
      </c>
      <c r="J5460" t="s">
        <v>1457</v>
      </c>
      <c r="K5460">
        <v>0</v>
      </c>
      <c r="N5460" t="b">
        <v>0</v>
      </c>
      <c r="O5460" t="b">
        <v>1</v>
      </c>
      <c r="P5460" t="b">
        <v>0</v>
      </c>
      <c r="Q5460">
        <v>8</v>
      </c>
      <c r="R5460">
        <v>1</v>
      </c>
      <c r="S5460">
        <v>1</v>
      </c>
      <c r="T5460">
        <v>3</v>
      </c>
      <c r="U5460" t="b">
        <v>1</v>
      </c>
      <c r="V5460" t="s">
        <v>734</v>
      </c>
      <c r="W5460" t="s">
        <v>7129</v>
      </c>
      <c r="X5460" t="s">
        <v>14545</v>
      </c>
      <c r="Y5460">
        <v>36</v>
      </c>
      <c r="Z5460">
        <v>36</v>
      </c>
      <c r="AA5460">
        <v>6</v>
      </c>
      <c r="AB5460">
        <v>6</v>
      </c>
      <c r="AC5460">
        <v>56</v>
      </c>
    </row>
    <row r="5461" spans="1:29">
      <c r="A5461">
        <v>6077</v>
      </c>
      <c r="B5461" t="s">
        <v>806</v>
      </c>
      <c r="C5461" t="s">
        <v>7177</v>
      </c>
      <c r="J5461" t="s">
        <v>1457</v>
      </c>
      <c r="K5461">
        <v>0</v>
      </c>
      <c r="N5461" t="b">
        <v>0</v>
      </c>
      <c r="O5461" t="b">
        <v>1</v>
      </c>
      <c r="P5461" t="b">
        <v>0</v>
      </c>
      <c r="Q5461">
        <v>8</v>
      </c>
      <c r="R5461">
        <v>1</v>
      </c>
      <c r="S5461">
        <v>1</v>
      </c>
      <c r="T5461">
        <v>3</v>
      </c>
      <c r="U5461" t="b">
        <v>1</v>
      </c>
      <c r="V5461" t="s">
        <v>734</v>
      </c>
      <c r="W5461" t="s">
        <v>7129</v>
      </c>
      <c r="X5461" t="s">
        <v>14548</v>
      </c>
      <c r="Y5461">
        <v>39</v>
      </c>
      <c r="Z5461">
        <v>39</v>
      </c>
      <c r="AA5461">
        <v>6</v>
      </c>
      <c r="AB5461">
        <v>6</v>
      </c>
      <c r="AC5461">
        <v>56</v>
      </c>
    </row>
    <row r="5462" spans="1:29">
      <c r="A5462">
        <v>6078</v>
      </c>
      <c r="B5462" t="s">
        <v>806</v>
      </c>
      <c r="C5462" t="s">
        <v>7178</v>
      </c>
      <c r="J5462" t="s">
        <v>1457</v>
      </c>
      <c r="K5462">
        <v>0</v>
      </c>
      <c r="N5462" t="b">
        <v>0</v>
      </c>
      <c r="O5462" t="b">
        <v>1</v>
      </c>
      <c r="P5462" t="b">
        <v>0</v>
      </c>
      <c r="Q5462">
        <v>8</v>
      </c>
      <c r="R5462">
        <v>1</v>
      </c>
      <c r="S5462">
        <v>1</v>
      </c>
      <c r="T5462">
        <v>3</v>
      </c>
      <c r="U5462" t="b">
        <v>1</v>
      </c>
      <c r="V5462" t="s">
        <v>734</v>
      </c>
      <c r="W5462" t="s">
        <v>7129</v>
      </c>
      <c r="X5462" t="s">
        <v>14695</v>
      </c>
      <c r="Y5462">
        <v>40</v>
      </c>
      <c r="Z5462">
        <v>40</v>
      </c>
      <c r="AA5462">
        <v>6</v>
      </c>
      <c r="AB5462">
        <v>6</v>
      </c>
      <c r="AC5462">
        <v>56</v>
      </c>
    </row>
    <row r="5463" spans="1:29">
      <c r="A5463">
        <v>6079</v>
      </c>
      <c r="B5463" t="s">
        <v>806</v>
      </c>
      <c r="C5463" t="s">
        <v>7179</v>
      </c>
      <c r="J5463" t="s">
        <v>1457</v>
      </c>
      <c r="K5463">
        <v>0</v>
      </c>
      <c r="N5463" t="b">
        <v>0</v>
      </c>
      <c r="O5463" t="b">
        <v>1</v>
      </c>
      <c r="P5463" t="b">
        <v>0</v>
      </c>
      <c r="Q5463">
        <v>8</v>
      </c>
      <c r="R5463">
        <v>1</v>
      </c>
      <c r="S5463">
        <v>1</v>
      </c>
      <c r="T5463">
        <v>3</v>
      </c>
      <c r="U5463" t="b">
        <v>1</v>
      </c>
      <c r="V5463" t="s">
        <v>734</v>
      </c>
      <c r="W5463" t="s">
        <v>7129</v>
      </c>
      <c r="X5463" t="s">
        <v>14696</v>
      </c>
      <c r="Y5463">
        <v>41</v>
      </c>
      <c r="Z5463">
        <v>41</v>
      </c>
      <c r="AA5463">
        <v>6</v>
      </c>
      <c r="AB5463">
        <v>6</v>
      </c>
      <c r="AC5463">
        <v>56</v>
      </c>
    </row>
    <row r="5464" spans="1:29">
      <c r="A5464">
        <v>6080</v>
      </c>
      <c r="B5464" t="s">
        <v>806</v>
      </c>
      <c r="C5464" t="s">
        <v>7180</v>
      </c>
      <c r="J5464" t="s">
        <v>1457</v>
      </c>
      <c r="K5464">
        <v>0</v>
      </c>
      <c r="N5464" t="b">
        <v>0</v>
      </c>
      <c r="O5464" t="b">
        <v>1</v>
      </c>
      <c r="P5464" t="b">
        <v>0</v>
      </c>
      <c r="Q5464">
        <v>8</v>
      </c>
      <c r="R5464">
        <v>1</v>
      </c>
      <c r="S5464">
        <v>1</v>
      </c>
      <c r="T5464">
        <v>3</v>
      </c>
      <c r="U5464" t="b">
        <v>1</v>
      </c>
      <c r="V5464" t="s">
        <v>734</v>
      </c>
      <c r="W5464" t="s">
        <v>7129</v>
      </c>
      <c r="X5464" t="s">
        <v>14698</v>
      </c>
      <c r="Y5464">
        <v>43</v>
      </c>
      <c r="Z5464">
        <v>43</v>
      </c>
      <c r="AA5464">
        <v>6</v>
      </c>
      <c r="AB5464">
        <v>6</v>
      </c>
      <c r="AC5464">
        <v>56</v>
      </c>
    </row>
    <row r="5465" spans="1:29">
      <c r="A5465">
        <v>6081</v>
      </c>
      <c r="B5465" t="s">
        <v>806</v>
      </c>
      <c r="C5465" t="s">
        <v>7181</v>
      </c>
      <c r="J5465" t="s">
        <v>1479</v>
      </c>
      <c r="K5465">
        <v>0</v>
      </c>
      <c r="N5465" t="b">
        <v>0</v>
      </c>
      <c r="O5465" t="b">
        <v>1</v>
      </c>
      <c r="P5465" t="b">
        <v>0</v>
      </c>
      <c r="Q5465">
        <v>8</v>
      </c>
      <c r="R5465">
        <v>1</v>
      </c>
      <c r="S5465">
        <v>1</v>
      </c>
      <c r="T5465">
        <v>3</v>
      </c>
      <c r="U5465" t="b">
        <v>1</v>
      </c>
      <c r="V5465" t="s">
        <v>734</v>
      </c>
      <c r="W5465" t="s">
        <v>7129</v>
      </c>
      <c r="X5465" t="s">
        <v>14668</v>
      </c>
      <c r="Y5465">
        <v>16</v>
      </c>
      <c r="Z5465">
        <v>16</v>
      </c>
      <c r="AA5465">
        <v>7</v>
      </c>
      <c r="AB5465">
        <v>7</v>
      </c>
      <c r="AC5465">
        <v>56</v>
      </c>
    </row>
    <row r="5466" spans="1:29">
      <c r="A5466">
        <v>6082</v>
      </c>
      <c r="B5466" t="s">
        <v>806</v>
      </c>
      <c r="C5466" t="s">
        <v>7182</v>
      </c>
      <c r="J5466" t="s">
        <v>1479</v>
      </c>
      <c r="K5466">
        <v>0</v>
      </c>
      <c r="N5466" t="b">
        <v>0</v>
      </c>
      <c r="O5466" t="b">
        <v>1</v>
      </c>
      <c r="P5466" t="b">
        <v>0</v>
      </c>
      <c r="Q5466">
        <v>8</v>
      </c>
      <c r="R5466">
        <v>1</v>
      </c>
      <c r="S5466">
        <v>1</v>
      </c>
      <c r="T5466">
        <v>3</v>
      </c>
      <c r="U5466" t="b">
        <v>1</v>
      </c>
      <c r="V5466" t="s">
        <v>734</v>
      </c>
      <c r="W5466" t="s">
        <v>7129</v>
      </c>
      <c r="X5466" t="s">
        <v>14566</v>
      </c>
      <c r="Y5466">
        <v>20</v>
      </c>
      <c r="Z5466">
        <v>20</v>
      </c>
      <c r="AA5466">
        <v>7</v>
      </c>
      <c r="AB5466">
        <v>7</v>
      </c>
      <c r="AC5466">
        <v>56</v>
      </c>
    </row>
    <row r="5467" spans="1:29">
      <c r="A5467">
        <v>6083</v>
      </c>
      <c r="B5467" t="s">
        <v>806</v>
      </c>
      <c r="C5467" t="s">
        <v>7183</v>
      </c>
      <c r="J5467" t="s">
        <v>1479</v>
      </c>
      <c r="K5467">
        <v>0</v>
      </c>
      <c r="N5467" t="b">
        <v>0</v>
      </c>
      <c r="O5467" t="b">
        <v>1</v>
      </c>
      <c r="P5467" t="b">
        <v>0</v>
      </c>
      <c r="Q5467">
        <v>8</v>
      </c>
      <c r="R5467">
        <v>1</v>
      </c>
      <c r="S5467">
        <v>1</v>
      </c>
      <c r="T5467">
        <v>3</v>
      </c>
      <c r="U5467" t="b">
        <v>1</v>
      </c>
      <c r="V5467" t="s">
        <v>734</v>
      </c>
      <c r="W5467" t="s">
        <v>7129</v>
      </c>
      <c r="X5467" t="s">
        <v>14570</v>
      </c>
      <c r="Y5467">
        <v>25</v>
      </c>
      <c r="Z5467">
        <v>25</v>
      </c>
      <c r="AA5467">
        <v>7</v>
      </c>
      <c r="AB5467">
        <v>7</v>
      </c>
      <c r="AC5467">
        <v>56</v>
      </c>
    </row>
    <row r="5468" spans="1:29">
      <c r="A5468">
        <v>6084</v>
      </c>
      <c r="B5468" t="s">
        <v>806</v>
      </c>
      <c r="C5468" t="s">
        <v>7184</v>
      </c>
      <c r="J5468" t="s">
        <v>1479</v>
      </c>
      <c r="K5468">
        <v>0</v>
      </c>
      <c r="N5468" t="b">
        <v>0</v>
      </c>
      <c r="O5468" t="b">
        <v>1</v>
      </c>
      <c r="P5468" t="b">
        <v>0</v>
      </c>
      <c r="Q5468">
        <v>8</v>
      </c>
      <c r="R5468">
        <v>1</v>
      </c>
      <c r="S5468">
        <v>1</v>
      </c>
      <c r="T5468">
        <v>3</v>
      </c>
      <c r="U5468" t="b">
        <v>1</v>
      </c>
      <c r="V5468" t="s">
        <v>734</v>
      </c>
      <c r="W5468" t="s">
        <v>7129</v>
      </c>
      <c r="X5468" t="s">
        <v>14673</v>
      </c>
      <c r="Y5468">
        <v>26</v>
      </c>
      <c r="Z5468">
        <v>26</v>
      </c>
      <c r="AA5468">
        <v>7</v>
      </c>
      <c r="AB5468">
        <v>7</v>
      </c>
      <c r="AC5468">
        <v>56</v>
      </c>
    </row>
    <row r="5469" spans="1:29">
      <c r="A5469">
        <v>6085</v>
      </c>
      <c r="B5469" t="s">
        <v>806</v>
      </c>
      <c r="C5469" t="s">
        <v>7185</v>
      </c>
      <c r="J5469" t="s">
        <v>1479</v>
      </c>
      <c r="K5469">
        <v>0</v>
      </c>
      <c r="N5469" t="b">
        <v>0</v>
      </c>
      <c r="O5469" t="b">
        <v>1</v>
      </c>
      <c r="P5469" t="b">
        <v>0</v>
      </c>
      <c r="Q5469">
        <v>8</v>
      </c>
      <c r="R5469">
        <v>1</v>
      </c>
      <c r="S5469">
        <v>1</v>
      </c>
      <c r="T5469">
        <v>3</v>
      </c>
      <c r="U5469" t="b">
        <v>1</v>
      </c>
      <c r="V5469" t="s">
        <v>734</v>
      </c>
      <c r="W5469" t="s">
        <v>7129</v>
      </c>
      <c r="X5469" t="s">
        <v>14571</v>
      </c>
      <c r="Y5469">
        <v>27</v>
      </c>
      <c r="Z5469">
        <v>27</v>
      </c>
      <c r="AA5469">
        <v>7</v>
      </c>
      <c r="AB5469">
        <v>7</v>
      </c>
      <c r="AC5469">
        <v>56</v>
      </c>
    </row>
    <row r="5470" spans="1:29">
      <c r="A5470">
        <v>6086</v>
      </c>
      <c r="B5470" t="s">
        <v>806</v>
      </c>
      <c r="C5470" t="s">
        <v>7186</v>
      </c>
      <c r="J5470" t="s">
        <v>1479</v>
      </c>
      <c r="K5470">
        <v>0</v>
      </c>
      <c r="N5470" t="b">
        <v>0</v>
      </c>
      <c r="O5470" t="b">
        <v>1</v>
      </c>
      <c r="P5470" t="b">
        <v>0</v>
      </c>
      <c r="Q5470">
        <v>8</v>
      </c>
      <c r="R5470">
        <v>1</v>
      </c>
      <c r="S5470">
        <v>1</v>
      </c>
      <c r="T5470">
        <v>3</v>
      </c>
      <c r="U5470" t="b">
        <v>1</v>
      </c>
      <c r="V5470" t="s">
        <v>734</v>
      </c>
      <c r="W5470" t="s">
        <v>7129</v>
      </c>
      <c r="X5470" t="s">
        <v>14691</v>
      </c>
      <c r="Y5470">
        <v>28</v>
      </c>
      <c r="Z5470">
        <v>28</v>
      </c>
      <c r="AA5470">
        <v>7</v>
      </c>
      <c r="AB5470">
        <v>7</v>
      </c>
      <c r="AC5470">
        <v>56</v>
      </c>
    </row>
    <row r="5471" spans="1:29">
      <c r="A5471">
        <v>6087</v>
      </c>
      <c r="B5471" t="s">
        <v>806</v>
      </c>
      <c r="C5471" t="s">
        <v>7187</v>
      </c>
      <c r="J5471" t="s">
        <v>1479</v>
      </c>
      <c r="K5471">
        <v>0</v>
      </c>
      <c r="N5471" t="b">
        <v>0</v>
      </c>
      <c r="O5471" t="b">
        <v>1</v>
      </c>
      <c r="P5471" t="b">
        <v>0</v>
      </c>
      <c r="Q5471">
        <v>8</v>
      </c>
      <c r="R5471">
        <v>1</v>
      </c>
      <c r="S5471">
        <v>1</v>
      </c>
      <c r="T5471">
        <v>3</v>
      </c>
      <c r="U5471" t="b">
        <v>1</v>
      </c>
      <c r="V5471" t="s">
        <v>734</v>
      </c>
      <c r="W5471" t="s">
        <v>7129</v>
      </c>
      <c r="X5471" t="s">
        <v>14572</v>
      </c>
      <c r="Y5471">
        <v>29</v>
      </c>
      <c r="Z5471">
        <v>29</v>
      </c>
      <c r="AA5471">
        <v>7</v>
      </c>
      <c r="AB5471">
        <v>7</v>
      </c>
      <c r="AC5471">
        <v>56</v>
      </c>
    </row>
    <row r="5472" spans="1:29">
      <c r="A5472">
        <v>6088</v>
      </c>
      <c r="B5472" t="s">
        <v>806</v>
      </c>
      <c r="C5472" t="s">
        <v>7188</v>
      </c>
      <c r="J5472" t="s">
        <v>1479</v>
      </c>
      <c r="K5472">
        <v>0</v>
      </c>
      <c r="N5472" t="b">
        <v>0</v>
      </c>
      <c r="O5472" t="b">
        <v>1</v>
      </c>
      <c r="P5472" t="b">
        <v>0</v>
      </c>
      <c r="Q5472">
        <v>8</v>
      </c>
      <c r="R5472">
        <v>1</v>
      </c>
      <c r="S5472">
        <v>1</v>
      </c>
      <c r="T5472">
        <v>3</v>
      </c>
      <c r="U5472" t="b">
        <v>1</v>
      </c>
      <c r="V5472" t="s">
        <v>734</v>
      </c>
      <c r="W5472" t="s">
        <v>7129</v>
      </c>
      <c r="X5472" t="s">
        <v>14573</v>
      </c>
      <c r="Y5472">
        <v>30</v>
      </c>
      <c r="Z5472">
        <v>30</v>
      </c>
      <c r="AA5472">
        <v>7</v>
      </c>
      <c r="AB5472">
        <v>7</v>
      </c>
      <c r="AC5472">
        <v>56</v>
      </c>
    </row>
    <row r="5473" spans="1:29">
      <c r="A5473">
        <v>6089</v>
      </c>
      <c r="B5473" t="s">
        <v>806</v>
      </c>
      <c r="C5473" t="s">
        <v>7189</v>
      </c>
      <c r="J5473" t="s">
        <v>1479</v>
      </c>
      <c r="K5473">
        <v>0</v>
      </c>
      <c r="N5473" t="b">
        <v>0</v>
      </c>
      <c r="O5473" t="b">
        <v>1</v>
      </c>
      <c r="P5473" t="b">
        <v>0</v>
      </c>
      <c r="Q5473">
        <v>8</v>
      </c>
      <c r="R5473">
        <v>1</v>
      </c>
      <c r="S5473">
        <v>1</v>
      </c>
      <c r="T5473">
        <v>3</v>
      </c>
      <c r="U5473" t="b">
        <v>1</v>
      </c>
      <c r="V5473" t="s">
        <v>734</v>
      </c>
      <c r="W5473" t="s">
        <v>7129</v>
      </c>
      <c r="X5473" t="s">
        <v>14733</v>
      </c>
      <c r="Y5473">
        <v>31</v>
      </c>
      <c r="Z5473">
        <v>31</v>
      </c>
      <c r="AA5473">
        <v>7</v>
      </c>
      <c r="AB5473">
        <v>7</v>
      </c>
      <c r="AC5473">
        <v>56</v>
      </c>
    </row>
    <row r="5474" spans="1:29">
      <c r="A5474">
        <v>6090</v>
      </c>
      <c r="B5474" t="s">
        <v>806</v>
      </c>
      <c r="C5474" t="s">
        <v>7190</v>
      </c>
      <c r="J5474" t="s">
        <v>1479</v>
      </c>
      <c r="K5474">
        <v>0</v>
      </c>
      <c r="N5474" t="b">
        <v>0</v>
      </c>
      <c r="O5474" t="b">
        <v>1</v>
      </c>
      <c r="P5474" t="b">
        <v>0</v>
      </c>
      <c r="Q5474">
        <v>8</v>
      </c>
      <c r="R5474">
        <v>1</v>
      </c>
      <c r="S5474">
        <v>1</v>
      </c>
      <c r="T5474">
        <v>3</v>
      </c>
      <c r="U5474" t="b">
        <v>1</v>
      </c>
      <c r="V5474" t="s">
        <v>734</v>
      </c>
      <c r="W5474" t="s">
        <v>7129</v>
      </c>
      <c r="X5474" t="s">
        <v>14734</v>
      </c>
      <c r="Y5474">
        <v>32</v>
      </c>
      <c r="Z5474">
        <v>32</v>
      </c>
      <c r="AA5474">
        <v>7</v>
      </c>
      <c r="AB5474">
        <v>7</v>
      </c>
      <c r="AC5474">
        <v>56</v>
      </c>
    </row>
    <row r="5475" spans="1:29">
      <c r="A5475">
        <v>6091</v>
      </c>
      <c r="B5475" t="s">
        <v>806</v>
      </c>
      <c r="C5475" t="s">
        <v>7191</v>
      </c>
      <c r="J5475" t="s">
        <v>1479</v>
      </c>
      <c r="K5475">
        <v>0</v>
      </c>
      <c r="N5475" t="b">
        <v>0</v>
      </c>
      <c r="O5475" t="b">
        <v>1</v>
      </c>
      <c r="P5475" t="b">
        <v>0</v>
      </c>
      <c r="Q5475">
        <v>8</v>
      </c>
      <c r="R5475">
        <v>1</v>
      </c>
      <c r="S5475">
        <v>1</v>
      </c>
      <c r="T5475">
        <v>3</v>
      </c>
      <c r="U5475" t="b">
        <v>1</v>
      </c>
      <c r="V5475" t="s">
        <v>734</v>
      </c>
      <c r="W5475" t="s">
        <v>7129</v>
      </c>
      <c r="X5475" t="s">
        <v>14740</v>
      </c>
      <c r="Y5475">
        <v>36</v>
      </c>
      <c r="Z5475">
        <v>36</v>
      </c>
      <c r="AA5475">
        <v>7</v>
      </c>
      <c r="AB5475">
        <v>7</v>
      </c>
      <c r="AC5475">
        <v>56</v>
      </c>
    </row>
    <row r="5476" spans="1:29">
      <c r="A5476">
        <v>6092</v>
      </c>
      <c r="B5476" t="s">
        <v>806</v>
      </c>
      <c r="C5476" t="s">
        <v>7192</v>
      </c>
      <c r="J5476" t="s">
        <v>1479</v>
      </c>
      <c r="K5476">
        <v>0</v>
      </c>
      <c r="N5476" t="b">
        <v>0</v>
      </c>
      <c r="O5476" t="b">
        <v>1</v>
      </c>
      <c r="P5476" t="b">
        <v>0</v>
      </c>
      <c r="Q5476">
        <v>8</v>
      </c>
      <c r="R5476">
        <v>1</v>
      </c>
      <c r="S5476">
        <v>1</v>
      </c>
      <c r="T5476">
        <v>3</v>
      </c>
      <c r="U5476" t="b">
        <v>1</v>
      </c>
      <c r="V5476" t="s">
        <v>734</v>
      </c>
      <c r="W5476" t="s">
        <v>7129</v>
      </c>
      <c r="X5476" t="s">
        <v>14608</v>
      </c>
      <c r="Y5476">
        <v>39</v>
      </c>
      <c r="Z5476">
        <v>39</v>
      </c>
      <c r="AA5476">
        <v>7</v>
      </c>
      <c r="AB5476">
        <v>7</v>
      </c>
      <c r="AC5476">
        <v>56</v>
      </c>
    </row>
    <row r="5477" spans="1:29">
      <c r="A5477">
        <v>6093</v>
      </c>
      <c r="B5477" t="s">
        <v>806</v>
      </c>
      <c r="C5477" t="s">
        <v>7193</v>
      </c>
      <c r="J5477" t="s">
        <v>1479</v>
      </c>
      <c r="K5477">
        <v>0</v>
      </c>
      <c r="N5477" t="b">
        <v>0</v>
      </c>
      <c r="O5477" t="b">
        <v>1</v>
      </c>
      <c r="P5477" t="b">
        <v>0</v>
      </c>
      <c r="Q5477">
        <v>8</v>
      </c>
      <c r="R5477">
        <v>1</v>
      </c>
      <c r="S5477">
        <v>1</v>
      </c>
      <c r="T5477">
        <v>3</v>
      </c>
      <c r="U5477" t="b">
        <v>1</v>
      </c>
      <c r="V5477" t="s">
        <v>734</v>
      </c>
      <c r="W5477" t="s">
        <v>7129</v>
      </c>
      <c r="X5477" t="s">
        <v>14710</v>
      </c>
      <c r="Y5477">
        <v>40</v>
      </c>
      <c r="Z5477">
        <v>40</v>
      </c>
      <c r="AA5477">
        <v>7</v>
      </c>
      <c r="AB5477">
        <v>7</v>
      </c>
      <c r="AC5477">
        <v>56</v>
      </c>
    </row>
    <row r="5478" spans="1:29">
      <c r="A5478">
        <v>6094</v>
      </c>
      <c r="B5478" t="s">
        <v>806</v>
      </c>
      <c r="C5478" t="s">
        <v>7194</v>
      </c>
      <c r="J5478" t="s">
        <v>1479</v>
      </c>
      <c r="K5478">
        <v>0</v>
      </c>
      <c r="N5478" t="b">
        <v>0</v>
      </c>
      <c r="O5478" t="b">
        <v>1</v>
      </c>
      <c r="P5478" t="b">
        <v>0</v>
      </c>
      <c r="Q5478">
        <v>8</v>
      </c>
      <c r="R5478">
        <v>1</v>
      </c>
      <c r="S5478">
        <v>1</v>
      </c>
      <c r="T5478">
        <v>3</v>
      </c>
      <c r="U5478" t="b">
        <v>1</v>
      </c>
      <c r="V5478" t="s">
        <v>734</v>
      </c>
      <c r="W5478" t="s">
        <v>7129</v>
      </c>
      <c r="X5478" t="s">
        <v>14712</v>
      </c>
      <c r="Y5478">
        <v>41</v>
      </c>
      <c r="Z5478">
        <v>41</v>
      </c>
      <c r="AA5478">
        <v>7</v>
      </c>
      <c r="AB5478">
        <v>7</v>
      </c>
      <c r="AC5478">
        <v>56</v>
      </c>
    </row>
    <row r="5479" spans="1:29">
      <c r="A5479">
        <v>6095</v>
      </c>
      <c r="B5479" t="s">
        <v>806</v>
      </c>
      <c r="C5479" t="s">
        <v>7195</v>
      </c>
      <c r="J5479" t="s">
        <v>1479</v>
      </c>
      <c r="K5479">
        <v>0</v>
      </c>
      <c r="N5479" t="b">
        <v>0</v>
      </c>
      <c r="O5479" t="b">
        <v>1</v>
      </c>
      <c r="P5479" t="b">
        <v>0</v>
      </c>
      <c r="Q5479">
        <v>8</v>
      </c>
      <c r="R5479">
        <v>1</v>
      </c>
      <c r="S5479">
        <v>1</v>
      </c>
      <c r="T5479">
        <v>3</v>
      </c>
      <c r="U5479" t="b">
        <v>1</v>
      </c>
      <c r="V5479" t="s">
        <v>734</v>
      </c>
      <c r="W5479" t="s">
        <v>7129</v>
      </c>
      <c r="X5479" t="s">
        <v>14616</v>
      </c>
      <c r="Y5479">
        <v>43</v>
      </c>
      <c r="Z5479">
        <v>43</v>
      </c>
      <c r="AA5479">
        <v>7</v>
      </c>
      <c r="AB5479">
        <v>7</v>
      </c>
      <c r="AC5479">
        <v>56</v>
      </c>
    </row>
    <row r="5480" spans="1:29">
      <c r="A5480">
        <v>6096</v>
      </c>
      <c r="B5480" t="s">
        <v>806</v>
      </c>
      <c r="C5480" t="s">
        <v>7196</v>
      </c>
      <c r="J5480" t="s">
        <v>1457</v>
      </c>
      <c r="K5480">
        <v>0</v>
      </c>
      <c r="N5480" t="b">
        <v>0</v>
      </c>
      <c r="O5480" t="b">
        <v>1</v>
      </c>
      <c r="P5480" t="b">
        <v>0</v>
      </c>
      <c r="Q5480">
        <v>8</v>
      </c>
      <c r="R5480">
        <v>1</v>
      </c>
      <c r="S5480">
        <v>1</v>
      </c>
      <c r="T5480">
        <v>3</v>
      </c>
      <c r="U5480" t="b">
        <v>1</v>
      </c>
      <c r="V5480" t="s">
        <v>734</v>
      </c>
      <c r="W5480" t="s">
        <v>7129</v>
      </c>
      <c r="X5480" t="s">
        <v>14675</v>
      </c>
      <c r="Y5480">
        <v>16</v>
      </c>
      <c r="Z5480">
        <v>16</v>
      </c>
      <c r="AA5480">
        <v>8</v>
      </c>
      <c r="AB5480">
        <v>8</v>
      </c>
      <c r="AC5480">
        <v>56</v>
      </c>
    </row>
    <row r="5481" spans="1:29">
      <c r="A5481">
        <v>6097</v>
      </c>
      <c r="B5481" t="s">
        <v>806</v>
      </c>
      <c r="C5481" t="s">
        <v>7197</v>
      </c>
      <c r="J5481" t="s">
        <v>1457</v>
      </c>
      <c r="K5481">
        <v>0</v>
      </c>
      <c r="N5481" t="b">
        <v>0</v>
      </c>
      <c r="O5481" t="b">
        <v>1</v>
      </c>
      <c r="P5481" t="b">
        <v>0</v>
      </c>
      <c r="Q5481">
        <v>8</v>
      </c>
      <c r="R5481">
        <v>1</v>
      </c>
      <c r="S5481">
        <v>1</v>
      </c>
      <c r="T5481">
        <v>3</v>
      </c>
      <c r="U5481" t="b">
        <v>1</v>
      </c>
      <c r="V5481" t="s">
        <v>734</v>
      </c>
      <c r="W5481" t="s">
        <v>7129</v>
      </c>
      <c r="X5481" t="s">
        <v>14574</v>
      </c>
      <c r="Y5481">
        <v>20</v>
      </c>
      <c r="Z5481">
        <v>20</v>
      </c>
      <c r="AA5481">
        <v>8</v>
      </c>
      <c r="AB5481">
        <v>8</v>
      </c>
      <c r="AC5481">
        <v>56</v>
      </c>
    </row>
    <row r="5482" spans="1:29">
      <c r="A5482">
        <v>6098</v>
      </c>
      <c r="B5482" t="s">
        <v>806</v>
      </c>
      <c r="C5482" t="s">
        <v>7198</v>
      </c>
      <c r="J5482" t="s">
        <v>1457</v>
      </c>
      <c r="K5482">
        <v>0</v>
      </c>
      <c r="N5482" t="b">
        <v>0</v>
      </c>
      <c r="O5482" t="b">
        <v>1</v>
      </c>
      <c r="P5482" t="b">
        <v>0</v>
      </c>
      <c r="Q5482">
        <v>8</v>
      </c>
      <c r="R5482">
        <v>1</v>
      </c>
      <c r="S5482">
        <v>1</v>
      </c>
      <c r="T5482">
        <v>3</v>
      </c>
      <c r="U5482" t="b">
        <v>1</v>
      </c>
      <c r="V5482" t="s">
        <v>734</v>
      </c>
      <c r="W5482" t="s">
        <v>7129</v>
      </c>
      <c r="X5482" t="s">
        <v>14578</v>
      </c>
      <c r="Y5482">
        <v>25</v>
      </c>
      <c r="Z5482">
        <v>25</v>
      </c>
      <c r="AA5482">
        <v>8</v>
      </c>
      <c r="AB5482">
        <v>8</v>
      </c>
      <c r="AC5482">
        <v>56</v>
      </c>
    </row>
    <row r="5483" spans="1:29">
      <c r="A5483">
        <v>6099</v>
      </c>
      <c r="B5483" t="s">
        <v>806</v>
      </c>
      <c r="C5483" t="s">
        <v>7199</v>
      </c>
      <c r="J5483" t="s">
        <v>1457</v>
      </c>
      <c r="K5483">
        <v>0</v>
      </c>
      <c r="N5483" t="b">
        <v>0</v>
      </c>
      <c r="O5483" t="b">
        <v>1</v>
      </c>
      <c r="P5483" t="b">
        <v>0</v>
      </c>
      <c r="Q5483">
        <v>8</v>
      </c>
      <c r="R5483">
        <v>1</v>
      </c>
      <c r="S5483">
        <v>1</v>
      </c>
      <c r="T5483">
        <v>3</v>
      </c>
      <c r="U5483" t="b">
        <v>1</v>
      </c>
      <c r="V5483" t="s">
        <v>734</v>
      </c>
      <c r="W5483" t="s">
        <v>7129</v>
      </c>
      <c r="X5483" t="s">
        <v>14680</v>
      </c>
      <c r="Y5483">
        <v>26</v>
      </c>
      <c r="Z5483">
        <v>26</v>
      </c>
      <c r="AA5483">
        <v>8</v>
      </c>
      <c r="AB5483">
        <v>8</v>
      </c>
      <c r="AC5483">
        <v>56</v>
      </c>
    </row>
    <row r="5484" spans="1:29">
      <c r="A5484">
        <v>6100</v>
      </c>
      <c r="B5484" t="s">
        <v>806</v>
      </c>
      <c r="C5484" t="s">
        <v>7200</v>
      </c>
      <c r="J5484" t="s">
        <v>1457</v>
      </c>
      <c r="K5484">
        <v>0</v>
      </c>
      <c r="N5484" t="b">
        <v>0</v>
      </c>
      <c r="O5484" t="b">
        <v>1</v>
      </c>
      <c r="P5484" t="b">
        <v>0</v>
      </c>
      <c r="Q5484">
        <v>8</v>
      </c>
      <c r="R5484">
        <v>1</v>
      </c>
      <c r="S5484">
        <v>1</v>
      </c>
      <c r="T5484">
        <v>3</v>
      </c>
      <c r="U5484" t="b">
        <v>1</v>
      </c>
      <c r="V5484" t="s">
        <v>734</v>
      </c>
      <c r="W5484" t="s">
        <v>7129</v>
      </c>
      <c r="X5484" t="s">
        <v>14579</v>
      </c>
      <c r="Y5484">
        <v>27</v>
      </c>
      <c r="Z5484">
        <v>27</v>
      </c>
      <c r="AA5484">
        <v>8</v>
      </c>
      <c r="AB5484">
        <v>8</v>
      </c>
      <c r="AC5484">
        <v>56</v>
      </c>
    </row>
    <row r="5485" spans="1:29">
      <c r="A5485">
        <v>6101</v>
      </c>
      <c r="B5485" t="s">
        <v>806</v>
      </c>
      <c r="C5485" t="s">
        <v>7201</v>
      </c>
      <c r="J5485" t="s">
        <v>1457</v>
      </c>
      <c r="K5485">
        <v>0</v>
      </c>
      <c r="N5485" t="b">
        <v>0</v>
      </c>
      <c r="O5485" t="b">
        <v>1</v>
      </c>
      <c r="P5485" t="b">
        <v>0</v>
      </c>
      <c r="Q5485">
        <v>8</v>
      </c>
      <c r="R5485">
        <v>1</v>
      </c>
      <c r="S5485">
        <v>1</v>
      </c>
      <c r="T5485">
        <v>3</v>
      </c>
      <c r="U5485" t="b">
        <v>1</v>
      </c>
      <c r="V5485" t="s">
        <v>734</v>
      </c>
      <c r="W5485" t="s">
        <v>7129</v>
      </c>
      <c r="X5485" t="s">
        <v>14692</v>
      </c>
      <c r="Y5485">
        <v>28</v>
      </c>
      <c r="Z5485">
        <v>28</v>
      </c>
      <c r="AA5485">
        <v>8</v>
      </c>
      <c r="AB5485">
        <v>8</v>
      </c>
      <c r="AC5485">
        <v>56</v>
      </c>
    </row>
    <row r="5486" spans="1:29">
      <c r="A5486">
        <v>6102</v>
      </c>
      <c r="B5486" t="s">
        <v>806</v>
      </c>
      <c r="C5486" t="s">
        <v>7202</v>
      </c>
      <c r="J5486" t="s">
        <v>1457</v>
      </c>
      <c r="K5486">
        <v>0</v>
      </c>
      <c r="N5486" t="b">
        <v>0</v>
      </c>
      <c r="O5486" t="b">
        <v>1</v>
      </c>
      <c r="P5486" t="b">
        <v>0</v>
      </c>
      <c r="Q5486">
        <v>8</v>
      </c>
      <c r="R5486">
        <v>1</v>
      </c>
      <c r="S5486">
        <v>1</v>
      </c>
      <c r="T5486">
        <v>3</v>
      </c>
      <c r="U5486" t="b">
        <v>1</v>
      </c>
      <c r="V5486" t="s">
        <v>734</v>
      </c>
      <c r="W5486" t="s">
        <v>7129</v>
      </c>
      <c r="X5486" t="s">
        <v>14580</v>
      </c>
      <c r="Y5486">
        <v>29</v>
      </c>
      <c r="Z5486">
        <v>29</v>
      </c>
      <c r="AA5486">
        <v>8</v>
      </c>
      <c r="AB5486">
        <v>8</v>
      </c>
      <c r="AC5486">
        <v>56</v>
      </c>
    </row>
    <row r="5487" spans="1:29">
      <c r="A5487">
        <v>6103</v>
      </c>
      <c r="B5487" t="s">
        <v>806</v>
      </c>
      <c r="C5487" t="s">
        <v>7203</v>
      </c>
      <c r="J5487" t="s">
        <v>1457</v>
      </c>
      <c r="K5487">
        <v>0</v>
      </c>
      <c r="N5487" t="b">
        <v>0</v>
      </c>
      <c r="O5487" t="b">
        <v>1</v>
      </c>
      <c r="P5487" t="b">
        <v>0</v>
      </c>
      <c r="Q5487">
        <v>8</v>
      </c>
      <c r="R5487">
        <v>1</v>
      </c>
      <c r="S5487">
        <v>1</v>
      </c>
      <c r="T5487">
        <v>3</v>
      </c>
      <c r="U5487" t="b">
        <v>1</v>
      </c>
      <c r="V5487" t="s">
        <v>734</v>
      </c>
      <c r="W5487" t="s">
        <v>7129</v>
      </c>
      <c r="X5487" t="s">
        <v>14581</v>
      </c>
      <c r="Y5487">
        <v>30</v>
      </c>
      <c r="Z5487">
        <v>30</v>
      </c>
      <c r="AA5487">
        <v>8</v>
      </c>
      <c r="AB5487">
        <v>8</v>
      </c>
      <c r="AC5487">
        <v>56</v>
      </c>
    </row>
    <row r="5488" spans="1:29">
      <c r="A5488">
        <v>6104</v>
      </c>
      <c r="B5488" t="s">
        <v>806</v>
      </c>
      <c r="C5488" t="s">
        <v>7204</v>
      </c>
      <c r="J5488" t="s">
        <v>1457</v>
      </c>
      <c r="K5488">
        <v>0</v>
      </c>
      <c r="N5488" t="b">
        <v>0</v>
      </c>
      <c r="O5488" t="b">
        <v>1</v>
      </c>
      <c r="P5488" t="b">
        <v>0</v>
      </c>
      <c r="Q5488">
        <v>8</v>
      </c>
      <c r="R5488">
        <v>1</v>
      </c>
      <c r="S5488">
        <v>1</v>
      </c>
      <c r="T5488">
        <v>3</v>
      </c>
      <c r="U5488" t="b">
        <v>1</v>
      </c>
      <c r="V5488" t="s">
        <v>734</v>
      </c>
      <c r="W5488" t="s">
        <v>7129</v>
      </c>
      <c r="X5488" t="s">
        <v>14741</v>
      </c>
      <c r="Y5488">
        <v>31</v>
      </c>
      <c r="Z5488">
        <v>31</v>
      </c>
      <c r="AA5488">
        <v>8</v>
      </c>
      <c r="AB5488">
        <v>8</v>
      </c>
      <c r="AC5488">
        <v>56</v>
      </c>
    </row>
    <row r="5489" spans="1:29">
      <c r="A5489">
        <v>6105</v>
      </c>
      <c r="B5489" t="s">
        <v>806</v>
      </c>
      <c r="C5489" t="s">
        <v>7205</v>
      </c>
      <c r="J5489" t="s">
        <v>1457</v>
      </c>
      <c r="K5489">
        <v>0</v>
      </c>
      <c r="N5489" t="b">
        <v>0</v>
      </c>
      <c r="O5489" t="b">
        <v>1</v>
      </c>
      <c r="P5489" t="b">
        <v>0</v>
      </c>
      <c r="Q5489">
        <v>8</v>
      </c>
      <c r="R5489">
        <v>1</v>
      </c>
      <c r="S5489">
        <v>1</v>
      </c>
      <c r="T5489">
        <v>3</v>
      </c>
      <c r="U5489" t="b">
        <v>1</v>
      </c>
      <c r="V5489" t="s">
        <v>734</v>
      </c>
      <c r="W5489" t="s">
        <v>7129</v>
      </c>
      <c r="X5489" t="s">
        <v>14742</v>
      </c>
      <c r="Y5489">
        <v>32</v>
      </c>
      <c r="Z5489">
        <v>32</v>
      </c>
      <c r="AA5489">
        <v>8</v>
      </c>
      <c r="AB5489">
        <v>8</v>
      </c>
      <c r="AC5489">
        <v>56</v>
      </c>
    </row>
    <row r="5490" spans="1:29">
      <c r="A5490">
        <v>6106</v>
      </c>
      <c r="B5490" t="s">
        <v>806</v>
      </c>
      <c r="C5490" t="s">
        <v>7206</v>
      </c>
      <c r="J5490" t="s">
        <v>1457</v>
      </c>
      <c r="K5490">
        <v>0</v>
      </c>
      <c r="N5490" t="b">
        <v>0</v>
      </c>
      <c r="O5490" t="b">
        <v>1</v>
      </c>
      <c r="P5490" t="b">
        <v>0</v>
      </c>
      <c r="Q5490">
        <v>8</v>
      </c>
      <c r="R5490">
        <v>1</v>
      </c>
      <c r="S5490">
        <v>1</v>
      </c>
      <c r="T5490">
        <v>3</v>
      </c>
      <c r="U5490" t="b">
        <v>1</v>
      </c>
      <c r="V5490" t="s">
        <v>734</v>
      </c>
      <c r="W5490" t="s">
        <v>7129</v>
      </c>
      <c r="X5490" t="s">
        <v>14736</v>
      </c>
      <c r="Y5490">
        <v>33</v>
      </c>
      <c r="Z5490">
        <v>33</v>
      </c>
      <c r="AA5490">
        <v>8</v>
      </c>
      <c r="AB5490">
        <v>8</v>
      </c>
      <c r="AC5490">
        <v>56</v>
      </c>
    </row>
    <row r="5491" spans="1:29">
      <c r="A5491">
        <v>6107</v>
      </c>
      <c r="B5491" t="s">
        <v>806</v>
      </c>
      <c r="C5491" t="s">
        <v>7207</v>
      </c>
      <c r="J5491" t="s">
        <v>1457</v>
      </c>
      <c r="K5491">
        <v>0</v>
      </c>
      <c r="N5491" t="b">
        <v>0</v>
      </c>
      <c r="O5491" t="b">
        <v>1</v>
      </c>
      <c r="P5491" t="b">
        <v>0</v>
      </c>
      <c r="Q5491">
        <v>8</v>
      </c>
      <c r="R5491">
        <v>1</v>
      </c>
      <c r="S5491">
        <v>1</v>
      </c>
      <c r="T5491">
        <v>3</v>
      </c>
      <c r="U5491" t="b">
        <v>1</v>
      </c>
      <c r="V5491" t="s">
        <v>734</v>
      </c>
      <c r="W5491" t="s">
        <v>7129</v>
      </c>
      <c r="X5491" t="s">
        <v>14745</v>
      </c>
      <c r="Y5491">
        <v>36</v>
      </c>
      <c r="Z5491">
        <v>36</v>
      </c>
      <c r="AA5491">
        <v>8</v>
      </c>
      <c r="AB5491">
        <v>8</v>
      </c>
      <c r="AC5491">
        <v>56</v>
      </c>
    </row>
    <row r="5492" spans="1:29">
      <c r="A5492">
        <v>6108</v>
      </c>
      <c r="B5492" t="s">
        <v>806</v>
      </c>
      <c r="C5492" t="s">
        <v>7208</v>
      </c>
      <c r="J5492" t="s">
        <v>1457</v>
      </c>
      <c r="K5492">
        <v>0</v>
      </c>
      <c r="N5492" t="b">
        <v>0</v>
      </c>
      <c r="O5492" t="b">
        <v>1</v>
      </c>
      <c r="P5492" t="b">
        <v>0</v>
      </c>
      <c r="Q5492">
        <v>8</v>
      </c>
      <c r="R5492">
        <v>1</v>
      </c>
      <c r="S5492">
        <v>1</v>
      </c>
      <c r="T5492">
        <v>3</v>
      </c>
      <c r="U5492" t="b">
        <v>1</v>
      </c>
      <c r="V5492" t="s">
        <v>734</v>
      </c>
      <c r="W5492" t="s">
        <v>7129</v>
      </c>
      <c r="X5492" t="s">
        <v>14609</v>
      </c>
      <c r="Y5492">
        <v>39</v>
      </c>
      <c r="Z5492">
        <v>39</v>
      </c>
      <c r="AA5492">
        <v>8</v>
      </c>
      <c r="AB5492">
        <v>8</v>
      </c>
      <c r="AC5492">
        <v>56</v>
      </c>
    </row>
    <row r="5493" spans="1:29">
      <c r="A5493">
        <v>6109</v>
      </c>
      <c r="B5493" t="s">
        <v>806</v>
      </c>
      <c r="C5493" t="s">
        <v>7209</v>
      </c>
      <c r="J5493" t="s">
        <v>1457</v>
      </c>
      <c r="K5493">
        <v>0</v>
      </c>
      <c r="N5493" t="b">
        <v>0</v>
      </c>
      <c r="O5493" t="b">
        <v>1</v>
      </c>
      <c r="P5493" t="b">
        <v>0</v>
      </c>
      <c r="Q5493">
        <v>8</v>
      </c>
      <c r="R5493">
        <v>1</v>
      </c>
      <c r="S5493">
        <v>1</v>
      </c>
      <c r="T5493">
        <v>3</v>
      </c>
      <c r="U5493" t="b">
        <v>1</v>
      </c>
      <c r="V5493" t="s">
        <v>734</v>
      </c>
      <c r="W5493" t="s">
        <v>7129</v>
      </c>
      <c r="X5493" t="s">
        <v>14711</v>
      </c>
      <c r="Y5493">
        <v>40</v>
      </c>
      <c r="Z5493">
        <v>40</v>
      </c>
      <c r="AA5493">
        <v>8</v>
      </c>
      <c r="AB5493">
        <v>8</v>
      </c>
      <c r="AC5493">
        <v>56</v>
      </c>
    </row>
    <row r="5494" spans="1:29">
      <c r="A5494">
        <v>6110</v>
      </c>
      <c r="B5494" t="s">
        <v>806</v>
      </c>
      <c r="C5494" t="s">
        <v>7210</v>
      </c>
      <c r="J5494" t="s">
        <v>1457</v>
      </c>
      <c r="K5494">
        <v>0</v>
      </c>
      <c r="N5494" t="b">
        <v>0</v>
      </c>
      <c r="O5494" t="b">
        <v>1</v>
      </c>
      <c r="P5494" t="b">
        <v>0</v>
      </c>
      <c r="Q5494">
        <v>8</v>
      </c>
      <c r="R5494">
        <v>1</v>
      </c>
      <c r="S5494">
        <v>1</v>
      </c>
      <c r="T5494">
        <v>3</v>
      </c>
      <c r="U5494" t="b">
        <v>1</v>
      </c>
      <c r="V5494" t="s">
        <v>734</v>
      </c>
      <c r="W5494" t="s">
        <v>7129</v>
      </c>
      <c r="X5494" t="s">
        <v>14713</v>
      </c>
      <c r="Y5494">
        <v>41</v>
      </c>
      <c r="Z5494">
        <v>41</v>
      </c>
      <c r="AA5494">
        <v>8</v>
      </c>
      <c r="AB5494">
        <v>8</v>
      </c>
      <c r="AC5494">
        <v>56</v>
      </c>
    </row>
    <row r="5495" spans="1:29">
      <c r="A5495">
        <v>6111</v>
      </c>
      <c r="B5495" t="s">
        <v>806</v>
      </c>
      <c r="C5495" t="s">
        <v>7211</v>
      </c>
      <c r="J5495" t="s">
        <v>1457</v>
      </c>
      <c r="K5495">
        <v>0</v>
      </c>
      <c r="N5495" t="b">
        <v>0</v>
      </c>
      <c r="O5495" t="b">
        <v>1</v>
      </c>
      <c r="P5495" t="b">
        <v>0</v>
      </c>
      <c r="Q5495">
        <v>8</v>
      </c>
      <c r="R5495">
        <v>1</v>
      </c>
      <c r="S5495">
        <v>1</v>
      </c>
      <c r="T5495">
        <v>3</v>
      </c>
      <c r="U5495" t="b">
        <v>1</v>
      </c>
      <c r="V5495" t="s">
        <v>734</v>
      </c>
      <c r="W5495" t="s">
        <v>7129</v>
      </c>
      <c r="X5495" t="s">
        <v>14617</v>
      </c>
      <c r="Y5495">
        <v>43</v>
      </c>
      <c r="Z5495">
        <v>43</v>
      </c>
      <c r="AA5495">
        <v>8</v>
      </c>
      <c r="AB5495">
        <v>8</v>
      </c>
      <c r="AC5495">
        <v>56</v>
      </c>
    </row>
    <row r="5496" spans="1:29">
      <c r="A5496">
        <v>6112</v>
      </c>
      <c r="B5496" t="s">
        <v>806</v>
      </c>
      <c r="C5496" t="s">
        <v>7212</v>
      </c>
      <c r="J5496" t="s">
        <v>1457</v>
      </c>
      <c r="K5496">
        <v>0</v>
      </c>
      <c r="N5496" t="b">
        <v>0</v>
      </c>
      <c r="O5496" t="b">
        <v>1</v>
      </c>
      <c r="P5496" t="b">
        <v>0</v>
      </c>
      <c r="Q5496">
        <v>8</v>
      </c>
      <c r="R5496">
        <v>1</v>
      </c>
      <c r="S5496">
        <v>1</v>
      </c>
      <c r="T5496">
        <v>3</v>
      </c>
      <c r="U5496" t="b">
        <v>1</v>
      </c>
      <c r="V5496" t="s">
        <v>734</v>
      </c>
      <c r="W5496" t="s">
        <v>7129</v>
      </c>
      <c r="X5496" t="s">
        <v>14717</v>
      </c>
      <c r="Y5496">
        <v>45</v>
      </c>
      <c r="Z5496">
        <v>45</v>
      </c>
      <c r="AA5496">
        <v>8</v>
      </c>
      <c r="AB5496">
        <v>8</v>
      </c>
      <c r="AC5496">
        <v>56</v>
      </c>
    </row>
    <row r="5497" spans="1:29">
      <c r="A5497">
        <v>6116</v>
      </c>
      <c r="B5497" t="s">
        <v>1516</v>
      </c>
      <c r="C5497" t="s">
        <v>7214</v>
      </c>
      <c r="D5497" t="s">
        <v>13244</v>
      </c>
      <c r="E5497" t="s">
        <v>735</v>
      </c>
      <c r="U5497" t="b">
        <v>1</v>
      </c>
      <c r="V5497" t="s">
        <v>735</v>
      </c>
      <c r="W5497" t="s">
        <v>7213</v>
      </c>
      <c r="X5497" t="s">
        <v>15745</v>
      </c>
      <c r="Y5497">
        <v>12</v>
      </c>
      <c r="Z5497">
        <v>64</v>
      </c>
      <c r="AA5497">
        <v>2</v>
      </c>
      <c r="AB5497">
        <v>10</v>
      </c>
      <c r="AC5497">
        <v>57</v>
      </c>
    </row>
    <row r="5498" spans="1:29">
      <c r="A5498">
        <v>6117</v>
      </c>
      <c r="B5498" t="s">
        <v>828</v>
      </c>
      <c r="C5498" t="s">
        <v>7215</v>
      </c>
      <c r="U5498" t="b">
        <v>1</v>
      </c>
      <c r="V5498" t="s">
        <v>735</v>
      </c>
      <c r="W5498" t="s">
        <v>7213</v>
      </c>
      <c r="X5498" t="s">
        <v>15746</v>
      </c>
      <c r="Y5498">
        <v>12</v>
      </c>
      <c r="Z5498">
        <v>64</v>
      </c>
      <c r="AA5498">
        <v>2</v>
      </c>
      <c r="AB5498">
        <v>9</v>
      </c>
      <c r="AC5498">
        <v>57</v>
      </c>
    </row>
    <row r="5499" spans="1:29">
      <c r="A5499">
        <v>6119</v>
      </c>
      <c r="B5499" t="s">
        <v>1521</v>
      </c>
      <c r="C5499" t="s">
        <v>7216</v>
      </c>
      <c r="U5499" t="b">
        <v>1</v>
      </c>
      <c r="V5499" t="s">
        <v>735</v>
      </c>
      <c r="W5499" t="s">
        <v>7213</v>
      </c>
      <c r="X5499" t="s">
        <v>15747</v>
      </c>
      <c r="Y5499">
        <v>13</v>
      </c>
      <c r="Z5499">
        <v>64</v>
      </c>
      <c r="AA5499">
        <v>2</v>
      </c>
      <c r="AB5499">
        <v>10</v>
      </c>
      <c r="AC5499">
        <v>57</v>
      </c>
    </row>
    <row r="5500" spans="1:29">
      <c r="A5500">
        <v>6120</v>
      </c>
      <c r="B5500" t="s">
        <v>806</v>
      </c>
      <c r="C5500" t="s">
        <v>7217</v>
      </c>
      <c r="J5500" t="s">
        <v>1457</v>
      </c>
      <c r="K5500">
        <v>0</v>
      </c>
      <c r="N5500" t="b">
        <v>1</v>
      </c>
      <c r="O5500" t="b">
        <v>0</v>
      </c>
      <c r="P5500" t="b">
        <v>0</v>
      </c>
      <c r="Q5500">
        <v>9</v>
      </c>
      <c r="R5500">
        <v>1</v>
      </c>
      <c r="S5500">
        <v>1</v>
      </c>
      <c r="T5500">
        <v>3</v>
      </c>
      <c r="U5500" t="b">
        <v>1</v>
      </c>
      <c r="V5500" t="s">
        <v>735</v>
      </c>
      <c r="W5500" t="s">
        <v>7213</v>
      </c>
      <c r="X5500" t="s">
        <v>14628</v>
      </c>
      <c r="Y5500">
        <v>16</v>
      </c>
      <c r="Z5500">
        <v>16</v>
      </c>
      <c r="AA5500">
        <v>5</v>
      </c>
      <c r="AB5500">
        <v>5</v>
      </c>
      <c r="AC5500">
        <v>57</v>
      </c>
    </row>
    <row r="5501" spans="1:29">
      <c r="A5501">
        <v>6121</v>
      </c>
      <c r="B5501" t="s">
        <v>806</v>
      </c>
      <c r="C5501" t="s">
        <v>7218</v>
      </c>
      <c r="J5501" t="s">
        <v>1457</v>
      </c>
      <c r="K5501">
        <v>0</v>
      </c>
      <c r="N5501" t="b">
        <v>1</v>
      </c>
      <c r="O5501" t="b">
        <v>0</v>
      </c>
      <c r="P5501" t="b">
        <v>0</v>
      </c>
      <c r="Q5501">
        <v>9</v>
      </c>
      <c r="R5501">
        <v>1</v>
      </c>
      <c r="S5501">
        <v>1</v>
      </c>
      <c r="T5501">
        <v>3</v>
      </c>
      <c r="U5501" t="b">
        <v>1</v>
      </c>
      <c r="V5501" t="s">
        <v>735</v>
      </c>
      <c r="W5501" t="s">
        <v>7213</v>
      </c>
      <c r="X5501" t="s">
        <v>14554</v>
      </c>
      <c r="Y5501">
        <v>16</v>
      </c>
      <c r="Z5501">
        <v>16</v>
      </c>
      <c r="AA5501">
        <v>6</v>
      </c>
      <c r="AB5501">
        <v>6</v>
      </c>
      <c r="AC5501">
        <v>57</v>
      </c>
    </row>
    <row r="5502" spans="1:29">
      <c r="A5502">
        <v>6122</v>
      </c>
      <c r="B5502" t="s">
        <v>806</v>
      </c>
      <c r="C5502" t="s">
        <v>7219</v>
      </c>
      <c r="J5502" t="s">
        <v>1457</v>
      </c>
      <c r="K5502">
        <v>0</v>
      </c>
      <c r="N5502" t="b">
        <v>1</v>
      </c>
      <c r="O5502" t="b">
        <v>0</v>
      </c>
      <c r="P5502" t="b">
        <v>0</v>
      </c>
      <c r="Q5502">
        <v>9</v>
      </c>
      <c r="R5502">
        <v>1</v>
      </c>
      <c r="S5502">
        <v>1</v>
      </c>
      <c r="T5502">
        <v>3</v>
      </c>
      <c r="U5502" t="b">
        <v>1</v>
      </c>
      <c r="V5502" t="s">
        <v>735</v>
      </c>
      <c r="W5502" t="s">
        <v>7213</v>
      </c>
      <c r="X5502" t="s">
        <v>14631</v>
      </c>
      <c r="Y5502">
        <v>17</v>
      </c>
      <c r="Z5502">
        <v>17</v>
      </c>
      <c r="AA5502">
        <v>5</v>
      </c>
      <c r="AB5502">
        <v>5</v>
      </c>
      <c r="AC5502">
        <v>57</v>
      </c>
    </row>
    <row r="5503" spans="1:29">
      <c r="A5503">
        <v>6123</v>
      </c>
      <c r="B5503" t="s">
        <v>806</v>
      </c>
      <c r="C5503" t="s">
        <v>7220</v>
      </c>
      <c r="J5503" t="s">
        <v>1457</v>
      </c>
      <c r="K5503">
        <v>0</v>
      </c>
      <c r="N5503" t="b">
        <v>1</v>
      </c>
      <c r="O5503" t="b">
        <v>0</v>
      </c>
      <c r="P5503" t="b">
        <v>0</v>
      </c>
      <c r="Q5503">
        <v>9</v>
      </c>
      <c r="R5503">
        <v>1</v>
      </c>
      <c r="S5503">
        <v>1</v>
      </c>
      <c r="T5503">
        <v>3</v>
      </c>
      <c r="U5503" t="b">
        <v>1</v>
      </c>
      <c r="V5503" t="s">
        <v>735</v>
      </c>
      <c r="W5503" t="s">
        <v>7213</v>
      </c>
      <c r="X5503" t="s">
        <v>14457</v>
      </c>
      <c r="Y5503">
        <v>17</v>
      </c>
      <c r="Z5503">
        <v>17</v>
      </c>
      <c r="AA5503">
        <v>6</v>
      </c>
      <c r="AB5503">
        <v>6</v>
      </c>
      <c r="AC5503">
        <v>57</v>
      </c>
    </row>
    <row r="5504" spans="1:29">
      <c r="A5504">
        <v>6124</v>
      </c>
      <c r="B5504" t="s">
        <v>806</v>
      </c>
      <c r="C5504" t="s">
        <v>7221</v>
      </c>
      <c r="J5504" t="s">
        <v>1457</v>
      </c>
      <c r="K5504">
        <v>0</v>
      </c>
      <c r="N5504" t="b">
        <v>1</v>
      </c>
      <c r="O5504" t="b">
        <v>0</v>
      </c>
      <c r="P5504" t="b">
        <v>0</v>
      </c>
      <c r="Q5504">
        <v>9</v>
      </c>
      <c r="R5504">
        <v>1</v>
      </c>
      <c r="S5504">
        <v>1</v>
      </c>
      <c r="T5504">
        <v>3</v>
      </c>
      <c r="U5504" t="b">
        <v>1</v>
      </c>
      <c r="V5504" t="s">
        <v>735</v>
      </c>
      <c r="W5504" t="s">
        <v>7213</v>
      </c>
      <c r="X5504" t="s">
        <v>14634</v>
      </c>
      <c r="Y5504">
        <v>18</v>
      </c>
      <c r="Z5504">
        <v>18</v>
      </c>
      <c r="AA5504">
        <v>5</v>
      </c>
      <c r="AB5504">
        <v>5</v>
      </c>
      <c r="AC5504">
        <v>57</v>
      </c>
    </row>
    <row r="5505" spans="1:29">
      <c r="A5505">
        <v>6125</v>
      </c>
      <c r="B5505" t="s">
        <v>806</v>
      </c>
      <c r="C5505" t="s">
        <v>7222</v>
      </c>
      <c r="J5505" t="s">
        <v>1457</v>
      </c>
      <c r="K5505">
        <v>0</v>
      </c>
      <c r="N5505" t="b">
        <v>1</v>
      </c>
      <c r="O5505" t="b">
        <v>0</v>
      </c>
      <c r="P5505" t="b">
        <v>0</v>
      </c>
      <c r="Q5505">
        <v>9</v>
      </c>
      <c r="R5505">
        <v>1</v>
      </c>
      <c r="S5505">
        <v>1</v>
      </c>
      <c r="T5505">
        <v>3</v>
      </c>
      <c r="U5505" t="b">
        <v>1</v>
      </c>
      <c r="V5505" t="s">
        <v>735</v>
      </c>
      <c r="W5505" t="s">
        <v>7213</v>
      </c>
      <c r="X5505" t="s">
        <v>14635</v>
      </c>
      <c r="Y5505">
        <v>18</v>
      </c>
      <c r="Z5505">
        <v>18</v>
      </c>
      <c r="AA5505">
        <v>6</v>
      </c>
      <c r="AB5505">
        <v>6</v>
      </c>
      <c r="AC5505">
        <v>57</v>
      </c>
    </row>
    <row r="5506" spans="1:29">
      <c r="A5506">
        <v>6126</v>
      </c>
      <c r="B5506" t="s">
        <v>806</v>
      </c>
      <c r="C5506" t="s">
        <v>7223</v>
      </c>
      <c r="J5506" t="s">
        <v>1457</v>
      </c>
      <c r="K5506">
        <v>0</v>
      </c>
      <c r="N5506" t="b">
        <v>1</v>
      </c>
      <c r="O5506" t="b">
        <v>0</v>
      </c>
      <c r="P5506" t="b">
        <v>0</v>
      </c>
      <c r="Q5506">
        <v>9</v>
      </c>
      <c r="R5506">
        <v>1</v>
      </c>
      <c r="S5506">
        <v>1</v>
      </c>
      <c r="T5506">
        <v>3</v>
      </c>
      <c r="U5506" t="b">
        <v>1</v>
      </c>
      <c r="V5506" t="s">
        <v>735</v>
      </c>
      <c r="W5506" t="s">
        <v>7213</v>
      </c>
      <c r="X5506" t="s">
        <v>14637</v>
      </c>
      <c r="Y5506">
        <v>19</v>
      </c>
      <c r="Z5506">
        <v>19</v>
      </c>
      <c r="AA5506">
        <v>5</v>
      </c>
      <c r="AB5506">
        <v>5</v>
      </c>
      <c r="AC5506">
        <v>57</v>
      </c>
    </row>
    <row r="5507" spans="1:29">
      <c r="A5507">
        <v>6127</v>
      </c>
      <c r="B5507" t="s">
        <v>806</v>
      </c>
      <c r="C5507" t="s">
        <v>7224</v>
      </c>
      <c r="J5507" t="s">
        <v>1457</v>
      </c>
      <c r="K5507">
        <v>0</v>
      </c>
      <c r="N5507" t="b">
        <v>1</v>
      </c>
      <c r="O5507" t="b">
        <v>0</v>
      </c>
      <c r="P5507" t="b">
        <v>0</v>
      </c>
      <c r="Q5507">
        <v>9</v>
      </c>
      <c r="R5507">
        <v>1</v>
      </c>
      <c r="S5507">
        <v>1</v>
      </c>
      <c r="T5507">
        <v>3</v>
      </c>
      <c r="U5507" t="b">
        <v>1</v>
      </c>
      <c r="V5507" t="s">
        <v>735</v>
      </c>
      <c r="W5507" t="s">
        <v>7213</v>
      </c>
      <c r="X5507" t="s">
        <v>14638</v>
      </c>
      <c r="Y5507">
        <v>19</v>
      </c>
      <c r="Z5507">
        <v>19</v>
      </c>
      <c r="AA5507">
        <v>6</v>
      </c>
      <c r="AB5507">
        <v>6</v>
      </c>
      <c r="AC5507">
        <v>57</v>
      </c>
    </row>
    <row r="5508" spans="1:29">
      <c r="A5508">
        <v>6128</v>
      </c>
      <c r="B5508" t="s">
        <v>806</v>
      </c>
      <c r="C5508" t="s">
        <v>7225</v>
      </c>
      <c r="J5508" t="s">
        <v>1457</v>
      </c>
      <c r="K5508">
        <v>0</v>
      </c>
      <c r="N5508" t="b">
        <v>1</v>
      </c>
      <c r="O5508" t="b">
        <v>0</v>
      </c>
      <c r="P5508" t="b">
        <v>0</v>
      </c>
      <c r="Q5508">
        <v>9</v>
      </c>
      <c r="R5508">
        <v>1</v>
      </c>
      <c r="S5508">
        <v>1</v>
      </c>
      <c r="T5508">
        <v>3</v>
      </c>
      <c r="U5508" t="b">
        <v>1</v>
      </c>
      <c r="V5508" t="s">
        <v>735</v>
      </c>
      <c r="W5508" t="s">
        <v>7213</v>
      </c>
      <c r="X5508" t="s">
        <v>14640</v>
      </c>
      <c r="Y5508">
        <v>20</v>
      </c>
      <c r="Z5508">
        <v>20</v>
      </c>
      <c r="AA5508">
        <v>5</v>
      </c>
      <c r="AB5508">
        <v>5</v>
      </c>
      <c r="AC5508">
        <v>57</v>
      </c>
    </row>
    <row r="5509" spans="1:29">
      <c r="A5509">
        <v>6129</v>
      </c>
      <c r="B5509" t="s">
        <v>806</v>
      </c>
      <c r="C5509" t="s">
        <v>7226</v>
      </c>
      <c r="J5509" t="s">
        <v>1457</v>
      </c>
      <c r="K5509">
        <v>0</v>
      </c>
      <c r="N5509" t="b">
        <v>1</v>
      </c>
      <c r="O5509" t="b">
        <v>0</v>
      </c>
      <c r="P5509" t="b">
        <v>0</v>
      </c>
      <c r="Q5509">
        <v>9</v>
      </c>
      <c r="R5509">
        <v>1</v>
      </c>
      <c r="S5509">
        <v>1</v>
      </c>
      <c r="T5509">
        <v>3</v>
      </c>
      <c r="U5509" t="b">
        <v>1</v>
      </c>
      <c r="V5509" t="s">
        <v>735</v>
      </c>
      <c r="W5509" t="s">
        <v>7213</v>
      </c>
      <c r="X5509" t="s">
        <v>14556</v>
      </c>
      <c r="Y5509">
        <v>20</v>
      </c>
      <c r="Z5509">
        <v>20</v>
      </c>
      <c r="AA5509">
        <v>6</v>
      </c>
      <c r="AB5509">
        <v>6</v>
      </c>
      <c r="AC5509">
        <v>57</v>
      </c>
    </row>
    <row r="5510" spans="1:29">
      <c r="A5510">
        <v>6130</v>
      </c>
      <c r="B5510" t="s">
        <v>806</v>
      </c>
      <c r="C5510" t="s">
        <v>7227</v>
      </c>
      <c r="J5510" t="s">
        <v>1457</v>
      </c>
      <c r="K5510">
        <v>0</v>
      </c>
      <c r="N5510" t="b">
        <v>1</v>
      </c>
      <c r="O5510" t="b">
        <v>0</v>
      </c>
      <c r="P5510" t="b">
        <v>0</v>
      </c>
      <c r="Q5510">
        <v>9</v>
      </c>
      <c r="R5510">
        <v>1</v>
      </c>
      <c r="S5510">
        <v>1</v>
      </c>
      <c r="T5510">
        <v>3</v>
      </c>
      <c r="U5510" t="b">
        <v>1</v>
      </c>
      <c r="V5510" t="s">
        <v>735</v>
      </c>
      <c r="W5510" t="s">
        <v>7213</v>
      </c>
      <c r="X5510" t="s">
        <v>14643</v>
      </c>
      <c r="Y5510">
        <v>21</v>
      </c>
      <c r="Z5510">
        <v>21</v>
      </c>
      <c r="AA5510">
        <v>5</v>
      </c>
      <c r="AB5510">
        <v>5</v>
      </c>
      <c r="AC5510">
        <v>57</v>
      </c>
    </row>
    <row r="5511" spans="1:29">
      <c r="A5511">
        <v>6131</v>
      </c>
      <c r="B5511" t="s">
        <v>806</v>
      </c>
      <c r="C5511" t="s">
        <v>7228</v>
      </c>
      <c r="J5511" t="s">
        <v>1457</v>
      </c>
      <c r="K5511">
        <v>0</v>
      </c>
      <c r="N5511" t="b">
        <v>1</v>
      </c>
      <c r="O5511" t="b">
        <v>0</v>
      </c>
      <c r="P5511" t="b">
        <v>0</v>
      </c>
      <c r="Q5511">
        <v>9</v>
      </c>
      <c r="R5511">
        <v>1</v>
      </c>
      <c r="S5511">
        <v>1</v>
      </c>
      <c r="T5511">
        <v>3</v>
      </c>
      <c r="U5511" t="b">
        <v>1</v>
      </c>
      <c r="V5511" t="s">
        <v>735</v>
      </c>
      <c r="W5511" t="s">
        <v>7213</v>
      </c>
      <c r="X5511" t="s">
        <v>14557</v>
      </c>
      <c r="Y5511">
        <v>21</v>
      </c>
      <c r="Z5511">
        <v>21</v>
      </c>
      <c r="AA5511">
        <v>6</v>
      </c>
      <c r="AB5511">
        <v>6</v>
      </c>
      <c r="AC5511">
        <v>57</v>
      </c>
    </row>
    <row r="5512" spans="1:29">
      <c r="A5512">
        <v>6132</v>
      </c>
      <c r="B5512" t="s">
        <v>806</v>
      </c>
      <c r="C5512" t="s">
        <v>7229</v>
      </c>
      <c r="J5512" t="s">
        <v>1457</v>
      </c>
      <c r="K5512">
        <v>0</v>
      </c>
      <c r="N5512" t="b">
        <v>1</v>
      </c>
      <c r="O5512" t="b">
        <v>0</v>
      </c>
      <c r="P5512" t="b">
        <v>0</v>
      </c>
      <c r="Q5512">
        <v>9</v>
      </c>
      <c r="R5512">
        <v>1</v>
      </c>
      <c r="S5512">
        <v>1</v>
      </c>
      <c r="T5512">
        <v>3</v>
      </c>
      <c r="U5512" t="b">
        <v>1</v>
      </c>
      <c r="V5512" t="s">
        <v>735</v>
      </c>
      <c r="W5512" t="s">
        <v>7213</v>
      </c>
      <c r="X5512" t="s">
        <v>14645</v>
      </c>
      <c r="Y5512">
        <v>22</v>
      </c>
      <c r="Z5512">
        <v>22</v>
      </c>
      <c r="AA5512">
        <v>5</v>
      </c>
      <c r="AB5512">
        <v>5</v>
      </c>
      <c r="AC5512">
        <v>57</v>
      </c>
    </row>
    <row r="5513" spans="1:29">
      <c r="A5513">
        <v>6133</v>
      </c>
      <c r="B5513" t="s">
        <v>806</v>
      </c>
      <c r="C5513" t="s">
        <v>7230</v>
      </c>
      <c r="J5513" t="s">
        <v>1457</v>
      </c>
      <c r="K5513">
        <v>0</v>
      </c>
      <c r="N5513" t="b">
        <v>1</v>
      </c>
      <c r="O5513" t="b">
        <v>0</v>
      </c>
      <c r="P5513" t="b">
        <v>0</v>
      </c>
      <c r="Q5513">
        <v>9</v>
      </c>
      <c r="R5513">
        <v>1</v>
      </c>
      <c r="S5513">
        <v>1</v>
      </c>
      <c r="T5513">
        <v>3</v>
      </c>
      <c r="U5513" t="b">
        <v>1</v>
      </c>
      <c r="V5513" t="s">
        <v>735</v>
      </c>
      <c r="W5513" t="s">
        <v>7213</v>
      </c>
      <c r="X5513" t="s">
        <v>14558</v>
      </c>
      <c r="Y5513">
        <v>22</v>
      </c>
      <c r="Z5513">
        <v>22</v>
      </c>
      <c r="AA5513">
        <v>6</v>
      </c>
      <c r="AB5513">
        <v>6</v>
      </c>
      <c r="AC5513">
        <v>57</v>
      </c>
    </row>
    <row r="5514" spans="1:29">
      <c r="A5514">
        <v>6134</v>
      </c>
      <c r="B5514" t="s">
        <v>806</v>
      </c>
      <c r="C5514" t="s">
        <v>7231</v>
      </c>
      <c r="J5514" t="s">
        <v>1457</v>
      </c>
      <c r="K5514">
        <v>0</v>
      </c>
      <c r="N5514" t="b">
        <v>1</v>
      </c>
      <c r="O5514" t="b">
        <v>0</v>
      </c>
      <c r="P5514" t="b">
        <v>0</v>
      </c>
      <c r="Q5514">
        <v>9</v>
      </c>
      <c r="R5514">
        <v>1</v>
      </c>
      <c r="S5514">
        <v>1</v>
      </c>
      <c r="T5514">
        <v>3</v>
      </c>
      <c r="U5514" t="b">
        <v>1</v>
      </c>
      <c r="V5514" t="s">
        <v>735</v>
      </c>
      <c r="W5514" t="s">
        <v>7213</v>
      </c>
      <c r="X5514" t="s">
        <v>14647</v>
      </c>
      <c r="Y5514">
        <v>23</v>
      </c>
      <c r="Z5514">
        <v>23</v>
      </c>
      <c r="AA5514">
        <v>5</v>
      </c>
      <c r="AB5514">
        <v>5</v>
      </c>
      <c r="AC5514">
        <v>57</v>
      </c>
    </row>
    <row r="5515" spans="1:29">
      <c r="A5515">
        <v>6135</v>
      </c>
      <c r="B5515" t="s">
        <v>806</v>
      </c>
      <c r="C5515" t="s">
        <v>7232</v>
      </c>
      <c r="J5515" t="s">
        <v>1457</v>
      </c>
      <c r="K5515">
        <v>0</v>
      </c>
      <c r="N5515" t="b">
        <v>1</v>
      </c>
      <c r="O5515" t="b">
        <v>0</v>
      </c>
      <c r="P5515" t="b">
        <v>0</v>
      </c>
      <c r="Q5515">
        <v>9</v>
      </c>
      <c r="R5515">
        <v>1</v>
      </c>
      <c r="S5515">
        <v>1</v>
      </c>
      <c r="T5515">
        <v>3</v>
      </c>
      <c r="U5515" t="b">
        <v>1</v>
      </c>
      <c r="V5515" t="s">
        <v>735</v>
      </c>
      <c r="W5515" t="s">
        <v>7213</v>
      </c>
      <c r="X5515" t="s">
        <v>14559</v>
      </c>
      <c r="Y5515">
        <v>23</v>
      </c>
      <c r="Z5515">
        <v>23</v>
      </c>
      <c r="AA5515">
        <v>6</v>
      </c>
      <c r="AB5515">
        <v>6</v>
      </c>
      <c r="AC5515">
        <v>57</v>
      </c>
    </row>
    <row r="5516" spans="1:29">
      <c r="A5516">
        <v>6136</v>
      </c>
      <c r="B5516" t="s">
        <v>806</v>
      </c>
      <c r="C5516" t="s">
        <v>7233</v>
      </c>
      <c r="J5516" t="s">
        <v>1457</v>
      </c>
      <c r="K5516">
        <v>0</v>
      </c>
      <c r="N5516" t="b">
        <v>1</v>
      </c>
      <c r="O5516" t="b">
        <v>0</v>
      </c>
      <c r="P5516" t="b">
        <v>0</v>
      </c>
      <c r="Q5516">
        <v>9</v>
      </c>
      <c r="R5516">
        <v>1</v>
      </c>
      <c r="S5516">
        <v>1</v>
      </c>
      <c r="T5516">
        <v>3</v>
      </c>
      <c r="U5516" t="b">
        <v>1</v>
      </c>
      <c r="V5516" t="s">
        <v>735</v>
      </c>
      <c r="W5516" t="s">
        <v>7213</v>
      </c>
      <c r="X5516" t="s">
        <v>14649</v>
      </c>
      <c r="Y5516">
        <v>24</v>
      </c>
      <c r="Z5516">
        <v>24</v>
      </c>
      <c r="AA5516">
        <v>5</v>
      </c>
      <c r="AB5516">
        <v>5</v>
      </c>
      <c r="AC5516">
        <v>57</v>
      </c>
    </row>
    <row r="5517" spans="1:29">
      <c r="A5517">
        <v>6137</v>
      </c>
      <c r="B5517" t="s">
        <v>806</v>
      </c>
      <c r="C5517" t="s">
        <v>7234</v>
      </c>
      <c r="J5517" t="s">
        <v>1457</v>
      </c>
      <c r="K5517">
        <v>0</v>
      </c>
      <c r="N5517" t="b">
        <v>1</v>
      </c>
      <c r="O5517" t="b">
        <v>0</v>
      </c>
      <c r="P5517" t="b">
        <v>0</v>
      </c>
      <c r="Q5517">
        <v>9</v>
      </c>
      <c r="R5517">
        <v>1</v>
      </c>
      <c r="S5517">
        <v>1</v>
      </c>
      <c r="T5517">
        <v>3</v>
      </c>
      <c r="U5517" t="b">
        <v>1</v>
      </c>
      <c r="V5517" t="s">
        <v>735</v>
      </c>
      <c r="W5517" t="s">
        <v>7213</v>
      </c>
      <c r="X5517" t="s">
        <v>14560</v>
      </c>
      <c r="Y5517">
        <v>24</v>
      </c>
      <c r="Z5517">
        <v>24</v>
      </c>
      <c r="AA5517">
        <v>6</v>
      </c>
      <c r="AB5517">
        <v>6</v>
      </c>
      <c r="AC5517">
        <v>57</v>
      </c>
    </row>
    <row r="5518" spans="1:29">
      <c r="A5518">
        <v>6138</v>
      </c>
      <c r="B5518" t="s">
        <v>806</v>
      </c>
      <c r="C5518" t="s">
        <v>7235</v>
      </c>
      <c r="J5518" t="s">
        <v>1457</v>
      </c>
      <c r="K5518">
        <v>0</v>
      </c>
      <c r="N5518" t="b">
        <v>1</v>
      </c>
      <c r="O5518" t="b">
        <v>0</v>
      </c>
      <c r="P5518" t="b">
        <v>0</v>
      </c>
      <c r="Q5518">
        <v>9</v>
      </c>
      <c r="R5518">
        <v>1</v>
      </c>
      <c r="S5518">
        <v>1</v>
      </c>
      <c r="T5518">
        <v>3</v>
      </c>
      <c r="U5518" t="b">
        <v>1</v>
      </c>
      <c r="V5518" t="s">
        <v>735</v>
      </c>
      <c r="W5518" t="s">
        <v>7213</v>
      </c>
      <c r="X5518" t="s">
        <v>14652</v>
      </c>
      <c r="Y5518">
        <v>25</v>
      </c>
      <c r="Z5518">
        <v>25</v>
      </c>
      <c r="AA5518">
        <v>5</v>
      </c>
      <c r="AB5518">
        <v>5</v>
      </c>
      <c r="AC5518">
        <v>57</v>
      </c>
    </row>
    <row r="5519" spans="1:29">
      <c r="A5519">
        <v>6139</v>
      </c>
      <c r="B5519" t="s">
        <v>806</v>
      </c>
      <c r="C5519" t="s">
        <v>7236</v>
      </c>
      <c r="J5519" t="s">
        <v>1457</v>
      </c>
      <c r="K5519">
        <v>0</v>
      </c>
      <c r="N5519" t="b">
        <v>1</v>
      </c>
      <c r="O5519" t="b">
        <v>0</v>
      </c>
      <c r="P5519" t="b">
        <v>0</v>
      </c>
      <c r="Q5519">
        <v>9</v>
      </c>
      <c r="R5519">
        <v>1</v>
      </c>
      <c r="S5519">
        <v>1</v>
      </c>
      <c r="T5519">
        <v>3</v>
      </c>
      <c r="U5519" t="b">
        <v>1</v>
      </c>
      <c r="V5519" t="s">
        <v>735</v>
      </c>
      <c r="W5519" t="s">
        <v>7213</v>
      </c>
      <c r="X5519" t="s">
        <v>14465</v>
      </c>
      <c r="Y5519">
        <v>25</v>
      </c>
      <c r="Z5519">
        <v>25</v>
      </c>
      <c r="AA5519">
        <v>6</v>
      </c>
      <c r="AB5519">
        <v>6</v>
      </c>
      <c r="AC5519">
        <v>57</v>
      </c>
    </row>
    <row r="5520" spans="1:29">
      <c r="A5520">
        <v>6140</v>
      </c>
      <c r="B5520" t="s">
        <v>806</v>
      </c>
      <c r="C5520" t="s">
        <v>7237</v>
      </c>
      <c r="J5520" t="s">
        <v>1457</v>
      </c>
      <c r="K5520">
        <v>0</v>
      </c>
      <c r="N5520" t="b">
        <v>1</v>
      </c>
      <c r="O5520" t="b">
        <v>0</v>
      </c>
      <c r="P5520" t="b">
        <v>0</v>
      </c>
      <c r="Q5520">
        <v>9</v>
      </c>
      <c r="R5520">
        <v>1</v>
      </c>
      <c r="S5520">
        <v>1</v>
      </c>
      <c r="T5520">
        <v>3</v>
      </c>
      <c r="U5520" t="b">
        <v>1</v>
      </c>
      <c r="V5520" t="s">
        <v>735</v>
      </c>
      <c r="W5520" t="s">
        <v>7213</v>
      </c>
      <c r="X5520" t="s">
        <v>14654</v>
      </c>
      <c r="Y5520">
        <v>26</v>
      </c>
      <c r="Z5520">
        <v>26</v>
      </c>
      <c r="AA5520">
        <v>5</v>
      </c>
      <c r="AB5520">
        <v>5</v>
      </c>
      <c r="AC5520">
        <v>57</v>
      </c>
    </row>
    <row r="5521" spans="1:29">
      <c r="A5521">
        <v>6141</v>
      </c>
      <c r="B5521" t="s">
        <v>806</v>
      </c>
      <c r="C5521" t="s">
        <v>7238</v>
      </c>
      <c r="J5521" t="s">
        <v>1457</v>
      </c>
      <c r="K5521">
        <v>0</v>
      </c>
      <c r="N5521" t="b">
        <v>1</v>
      </c>
      <c r="O5521" t="b">
        <v>0</v>
      </c>
      <c r="P5521" t="b">
        <v>0</v>
      </c>
      <c r="Q5521">
        <v>9</v>
      </c>
      <c r="R5521">
        <v>1</v>
      </c>
      <c r="S5521">
        <v>1</v>
      </c>
      <c r="T5521">
        <v>3</v>
      </c>
      <c r="U5521" t="b">
        <v>1</v>
      </c>
      <c r="V5521" t="s">
        <v>735</v>
      </c>
      <c r="W5521" t="s">
        <v>7213</v>
      </c>
      <c r="X5521" t="s">
        <v>14561</v>
      </c>
      <c r="Y5521">
        <v>26</v>
      </c>
      <c r="Z5521">
        <v>26</v>
      </c>
      <c r="AA5521">
        <v>6</v>
      </c>
      <c r="AB5521">
        <v>6</v>
      </c>
      <c r="AC5521">
        <v>57</v>
      </c>
    </row>
    <row r="5522" spans="1:29">
      <c r="A5522">
        <v>6142</v>
      </c>
      <c r="B5522" t="s">
        <v>806</v>
      </c>
      <c r="C5522" t="s">
        <v>7239</v>
      </c>
      <c r="J5522" t="s">
        <v>1457</v>
      </c>
      <c r="K5522">
        <v>0</v>
      </c>
      <c r="N5522" t="b">
        <v>1</v>
      </c>
      <c r="O5522" t="b">
        <v>0</v>
      </c>
      <c r="P5522" t="b">
        <v>0</v>
      </c>
      <c r="Q5522">
        <v>9</v>
      </c>
      <c r="R5522">
        <v>1</v>
      </c>
      <c r="S5522">
        <v>1</v>
      </c>
      <c r="T5522">
        <v>3</v>
      </c>
      <c r="U5522" t="b">
        <v>1</v>
      </c>
      <c r="V5522" t="s">
        <v>735</v>
      </c>
      <c r="W5522" t="s">
        <v>7213</v>
      </c>
      <c r="X5522" t="s">
        <v>14766</v>
      </c>
      <c r="Y5522">
        <v>27</v>
      </c>
      <c r="Z5522">
        <v>27</v>
      </c>
      <c r="AA5522">
        <v>5</v>
      </c>
      <c r="AB5522">
        <v>5</v>
      </c>
      <c r="AC5522">
        <v>57</v>
      </c>
    </row>
    <row r="5523" spans="1:29">
      <c r="A5523">
        <v>6143</v>
      </c>
      <c r="B5523" t="s">
        <v>806</v>
      </c>
      <c r="C5523" t="s">
        <v>7240</v>
      </c>
      <c r="J5523" t="s">
        <v>1457</v>
      </c>
      <c r="K5523">
        <v>0</v>
      </c>
      <c r="N5523" t="b">
        <v>1</v>
      </c>
      <c r="O5523" t="b">
        <v>0</v>
      </c>
      <c r="P5523" t="b">
        <v>0</v>
      </c>
      <c r="Q5523">
        <v>9</v>
      </c>
      <c r="R5523">
        <v>1</v>
      </c>
      <c r="S5523">
        <v>1</v>
      </c>
      <c r="T5523">
        <v>3</v>
      </c>
      <c r="U5523" t="b">
        <v>1</v>
      </c>
      <c r="V5523" t="s">
        <v>735</v>
      </c>
      <c r="W5523" t="s">
        <v>7213</v>
      </c>
      <c r="X5523" t="s">
        <v>14562</v>
      </c>
      <c r="Y5523">
        <v>27</v>
      </c>
      <c r="Z5523">
        <v>27</v>
      </c>
      <c r="AA5523">
        <v>6</v>
      </c>
      <c r="AB5523">
        <v>6</v>
      </c>
      <c r="AC5523">
        <v>57</v>
      </c>
    </row>
    <row r="5524" spans="1:29">
      <c r="A5524">
        <v>6144</v>
      </c>
      <c r="B5524" t="s">
        <v>806</v>
      </c>
      <c r="C5524" t="s">
        <v>7241</v>
      </c>
      <c r="J5524" t="s">
        <v>1457</v>
      </c>
      <c r="K5524">
        <v>0</v>
      </c>
      <c r="N5524" t="b">
        <v>1</v>
      </c>
      <c r="O5524" t="b">
        <v>0</v>
      </c>
      <c r="P5524" t="b">
        <v>0</v>
      </c>
      <c r="Q5524">
        <v>9</v>
      </c>
      <c r="R5524">
        <v>1</v>
      </c>
      <c r="S5524">
        <v>1</v>
      </c>
      <c r="T5524">
        <v>3</v>
      </c>
      <c r="U5524" t="b">
        <v>1</v>
      </c>
      <c r="V5524" t="s">
        <v>735</v>
      </c>
      <c r="W5524" t="s">
        <v>7213</v>
      </c>
      <c r="X5524" t="s">
        <v>14690</v>
      </c>
      <c r="Y5524">
        <v>28</v>
      </c>
      <c r="Z5524">
        <v>28</v>
      </c>
      <c r="AA5524">
        <v>5</v>
      </c>
      <c r="AB5524">
        <v>5</v>
      </c>
      <c r="AC5524">
        <v>57</v>
      </c>
    </row>
    <row r="5525" spans="1:29">
      <c r="A5525">
        <v>6145</v>
      </c>
      <c r="B5525" t="s">
        <v>806</v>
      </c>
      <c r="C5525" t="s">
        <v>7242</v>
      </c>
      <c r="J5525" t="s">
        <v>1457</v>
      </c>
      <c r="K5525">
        <v>0</v>
      </c>
      <c r="N5525" t="b">
        <v>1</v>
      </c>
      <c r="O5525" t="b">
        <v>0</v>
      </c>
      <c r="P5525" t="b">
        <v>0</v>
      </c>
      <c r="Q5525">
        <v>9</v>
      </c>
      <c r="R5525">
        <v>1</v>
      </c>
      <c r="S5525">
        <v>1</v>
      </c>
      <c r="T5525">
        <v>3</v>
      </c>
      <c r="U5525" t="b">
        <v>1</v>
      </c>
      <c r="V5525" t="s">
        <v>735</v>
      </c>
      <c r="W5525" t="s">
        <v>7213</v>
      </c>
      <c r="X5525" t="s">
        <v>14563</v>
      </c>
      <c r="Y5525">
        <v>28</v>
      </c>
      <c r="Z5525">
        <v>28</v>
      </c>
      <c r="AA5525">
        <v>6</v>
      </c>
      <c r="AB5525">
        <v>6</v>
      </c>
      <c r="AC5525">
        <v>57</v>
      </c>
    </row>
    <row r="5526" spans="1:29">
      <c r="A5526">
        <v>6146</v>
      </c>
      <c r="B5526" t="s">
        <v>806</v>
      </c>
      <c r="C5526" t="s">
        <v>7243</v>
      </c>
      <c r="J5526" t="s">
        <v>1457</v>
      </c>
      <c r="K5526">
        <v>0</v>
      </c>
      <c r="N5526" t="b">
        <v>1</v>
      </c>
      <c r="O5526" t="b">
        <v>0</v>
      </c>
      <c r="P5526" t="b">
        <v>0</v>
      </c>
      <c r="Q5526">
        <v>9</v>
      </c>
      <c r="R5526">
        <v>1</v>
      </c>
      <c r="S5526">
        <v>1</v>
      </c>
      <c r="T5526">
        <v>3</v>
      </c>
      <c r="U5526" t="b">
        <v>1</v>
      </c>
      <c r="V5526" t="s">
        <v>735</v>
      </c>
      <c r="W5526" t="s">
        <v>7213</v>
      </c>
      <c r="X5526" t="s">
        <v>14768</v>
      </c>
      <c r="Y5526">
        <v>29</v>
      </c>
      <c r="Z5526">
        <v>29</v>
      </c>
      <c r="AA5526">
        <v>5</v>
      </c>
      <c r="AB5526">
        <v>5</v>
      </c>
      <c r="AC5526">
        <v>57</v>
      </c>
    </row>
    <row r="5527" spans="1:29">
      <c r="A5527">
        <v>6147</v>
      </c>
      <c r="B5527" t="s">
        <v>806</v>
      </c>
      <c r="C5527" t="s">
        <v>7244</v>
      </c>
      <c r="J5527" t="s">
        <v>1457</v>
      </c>
      <c r="K5527">
        <v>0</v>
      </c>
      <c r="N5527" t="b">
        <v>1</v>
      </c>
      <c r="O5527" t="b">
        <v>0</v>
      </c>
      <c r="P5527" t="b">
        <v>0</v>
      </c>
      <c r="Q5527">
        <v>9</v>
      </c>
      <c r="R5527">
        <v>1</v>
      </c>
      <c r="S5527">
        <v>1</v>
      </c>
      <c r="T5527">
        <v>3</v>
      </c>
      <c r="U5527" t="b">
        <v>1</v>
      </c>
      <c r="V5527" t="s">
        <v>735</v>
      </c>
      <c r="W5527" t="s">
        <v>7213</v>
      </c>
      <c r="X5527" t="s">
        <v>14564</v>
      </c>
      <c r="Y5527">
        <v>29</v>
      </c>
      <c r="Z5527">
        <v>29</v>
      </c>
      <c r="AA5527">
        <v>6</v>
      </c>
      <c r="AB5527">
        <v>6</v>
      </c>
      <c r="AC5527">
        <v>57</v>
      </c>
    </row>
    <row r="5528" spans="1:29">
      <c r="A5528">
        <v>6148</v>
      </c>
      <c r="B5528" t="s">
        <v>806</v>
      </c>
      <c r="C5528" t="s">
        <v>7245</v>
      </c>
      <c r="J5528" t="s">
        <v>1457</v>
      </c>
      <c r="K5528">
        <v>0</v>
      </c>
      <c r="N5528" t="b">
        <v>1</v>
      </c>
      <c r="O5528" t="b">
        <v>0</v>
      </c>
      <c r="P5528" t="b">
        <v>0</v>
      </c>
      <c r="Q5528">
        <v>9</v>
      </c>
      <c r="R5528">
        <v>1</v>
      </c>
      <c r="S5528">
        <v>1</v>
      </c>
      <c r="T5528">
        <v>3</v>
      </c>
      <c r="U5528" t="b">
        <v>1</v>
      </c>
      <c r="V5528" t="s">
        <v>735</v>
      </c>
      <c r="W5528" t="s">
        <v>7213</v>
      </c>
      <c r="X5528" t="s">
        <v>14555</v>
      </c>
      <c r="Y5528">
        <v>30</v>
      </c>
      <c r="Z5528">
        <v>30</v>
      </c>
      <c r="AA5528">
        <v>5</v>
      </c>
      <c r="AB5528">
        <v>5</v>
      </c>
      <c r="AC5528">
        <v>57</v>
      </c>
    </row>
    <row r="5529" spans="1:29">
      <c r="A5529">
        <v>6149</v>
      </c>
      <c r="B5529" t="s">
        <v>806</v>
      </c>
      <c r="C5529" t="s">
        <v>7246</v>
      </c>
      <c r="J5529" t="s">
        <v>1457</v>
      </c>
      <c r="K5529">
        <v>0</v>
      </c>
      <c r="N5529" t="b">
        <v>1</v>
      </c>
      <c r="O5529" t="b">
        <v>0</v>
      </c>
      <c r="P5529" t="b">
        <v>0</v>
      </c>
      <c r="Q5529">
        <v>9</v>
      </c>
      <c r="R5529">
        <v>1</v>
      </c>
      <c r="S5529">
        <v>1</v>
      </c>
      <c r="T5529">
        <v>3</v>
      </c>
      <c r="U5529" t="b">
        <v>1</v>
      </c>
      <c r="V5529" t="s">
        <v>735</v>
      </c>
      <c r="W5529" t="s">
        <v>7213</v>
      </c>
      <c r="X5529" t="s">
        <v>14565</v>
      </c>
      <c r="Y5529">
        <v>30</v>
      </c>
      <c r="Z5529">
        <v>30</v>
      </c>
      <c r="AA5529">
        <v>6</v>
      </c>
      <c r="AB5529">
        <v>6</v>
      </c>
      <c r="AC5529">
        <v>57</v>
      </c>
    </row>
    <row r="5530" spans="1:29">
      <c r="A5530">
        <v>6150</v>
      </c>
      <c r="B5530" t="s">
        <v>806</v>
      </c>
      <c r="C5530" t="s">
        <v>7247</v>
      </c>
      <c r="J5530" t="s">
        <v>1457</v>
      </c>
      <c r="K5530">
        <v>0</v>
      </c>
      <c r="N5530" t="b">
        <v>1</v>
      </c>
      <c r="O5530" t="b">
        <v>0</v>
      </c>
      <c r="P5530" t="b">
        <v>0</v>
      </c>
      <c r="Q5530">
        <v>9</v>
      </c>
      <c r="R5530">
        <v>1</v>
      </c>
      <c r="S5530">
        <v>1</v>
      </c>
      <c r="T5530">
        <v>3</v>
      </c>
      <c r="U5530" t="b">
        <v>1</v>
      </c>
      <c r="V5530" t="s">
        <v>735</v>
      </c>
      <c r="W5530" t="s">
        <v>7213</v>
      </c>
      <c r="X5530" t="s">
        <v>14771</v>
      </c>
      <c r="Y5530">
        <v>31</v>
      </c>
      <c r="Z5530">
        <v>31</v>
      </c>
      <c r="AA5530">
        <v>5</v>
      </c>
      <c r="AB5530">
        <v>5</v>
      </c>
      <c r="AC5530">
        <v>57</v>
      </c>
    </row>
    <row r="5531" spans="1:29">
      <c r="A5531">
        <v>6151</v>
      </c>
      <c r="B5531" t="s">
        <v>806</v>
      </c>
      <c r="C5531" t="s">
        <v>7248</v>
      </c>
      <c r="J5531" t="s">
        <v>1457</v>
      </c>
      <c r="K5531">
        <v>0</v>
      </c>
      <c r="N5531" t="b">
        <v>1</v>
      </c>
      <c r="O5531" t="b">
        <v>0</v>
      </c>
      <c r="P5531" t="b">
        <v>0</v>
      </c>
      <c r="Q5531">
        <v>9</v>
      </c>
      <c r="R5531">
        <v>1</v>
      </c>
      <c r="S5531">
        <v>1</v>
      </c>
      <c r="T5531">
        <v>3</v>
      </c>
      <c r="U5531" t="b">
        <v>1</v>
      </c>
      <c r="V5531" t="s">
        <v>735</v>
      </c>
      <c r="W5531" t="s">
        <v>7213</v>
      </c>
      <c r="X5531" t="s">
        <v>14772</v>
      </c>
      <c r="Y5531">
        <v>31</v>
      </c>
      <c r="Z5531">
        <v>31</v>
      </c>
      <c r="AA5531">
        <v>6</v>
      </c>
      <c r="AB5531">
        <v>6</v>
      </c>
      <c r="AC5531">
        <v>57</v>
      </c>
    </row>
    <row r="5532" spans="1:29">
      <c r="A5532">
        <v>6152</v>
      </c>
      <c r="B5532" t="s">
        <v>806</v>
      </c>
      <c r="C5532" t="s">
        <v>7249</v>
      </c>
      <c r="J5532" t="s">
        <v>1457</v>
      </c>
      <c r="K5532">
        <v>0</v>
      </c>
      <c r="N5532" t="b">
        <v>1</v>
      </c>
      <c r="O5532" t="b">
        <v>0</v>
      </c>
      <c r="P5532" t="b">
        <v>0</v>
      </c>
      <c r="Q5532">
        <v>9</v>
      </c>
      <c r="R5532">
        <v>1</v>
      </c>
      <c r="S5532">
        <v>1</v>
      </c>
      <c r="T5532">
        <v>3</v>
      </c>
      <c r="U5532" t="b">
        <v>1</v>
      </c>
      <c r="V5532" t="s">
        <v>735</v>
      </c>
      <c r="W5532" t="s">
        <v>7213</v>
      </c>
      <c r="X5532" t="s">
        <v>14794</v>
      </c>
      <c r="Y5532">
        <v>32</v>
      </c>
      <c r="Z5532">
        <v>32</v>
      </c>
      <c r="AA5532">
        <v>5</v>
      </c>
      <c r="AB5532">
        <v>5</v>
      </c>
      <c r="AC5532">
        <v>57</v>
      </c>
    </row>
    <row r="5533" spans="1:29">
      <c r="A5533">
        <v>6153</v>
      </c>
      <c r="B5533" t="s">
        <v>806</v>
      </c>
      <c r="C5533" t="s">
        <v>7250</v>
      </c>
      <c r="J5533" t="s">
        <v>1457</v>
      </c>
      <c r="K5533">
        <v>0</v>
      </c>
      <c r="N5533" t="b">
        <v>1</v>
      </c>
      <c r="O5533" t="b">
        <v>0</v>
      </c>
      <c r="P5533" t="b">
        <v>0</v>
      </c>
      <c r="Q5533">
        <v>9</v>
      </c>
      <c r="R5533">
        <v>1</v>
      </c>
      <c r="S5533">
        <v>1</v>
      </c>
      <c r="T5533">
        <v>3</v>
      </c>
      <c r="U5533" t="b">
        <v>1</v>
      </c>
      <c r="V5533" t="s">
        <v>735</v>
      </c>
      <c r="W5533" t="s">
        <v>7213</v>
      </c>
      <c r="X5533" t="s">
        <v>14799</v>
      </c>
      <c r="Y5533">
        <v>32</v>
      </c>
      <c r="Z5533">
        <v>32</v>
      </c>
      <c r="AA5533">
        <v>6</v>
      </c>
      <c r="AB5533">
        <v>6</v>
      </c>
      <c r="AC5533">
        <v>57</v>
      </c>
    </row>
    <row r="5534" spans="1:29">
      <c r="A5534">
        <v>6154</v>
      </c>
      <c r="B5534" t="s">
        <v>806</v>
      </c>
      <c r="C5534" t="s">
        <v>7251</v>
      </c>
      <c r="J5534" t="s">
        <v>1457</v>
      </c>
      <c r="K5534">
        <v>0</v>
      </c>
      <c r="N5534" t="b">
        <v>1</v>
      </c>
      <c r="O5534" t="b">
        <v>0</v>
      </c>
      <c r="P5534" t="b">
        <v>0</v>
      </c>
      <c r="Q5534">
        <v>9</v>
      </c>
      <c r="R5534">
        <v>1</v>
      </c>
      <c r="S5534">
        <v>1</v>
      </c>
      <c r="T5534">
        <v>3</v>
      </c>
      <c r="U5534" t="b">
        <v>1</v>
      </c>
      <c r="V5534" t="s">
        <v>735</v>
      </c>
      <c r="W5534" t="s">
        <v>7213</v>
      </c>
      <c r="X5534" t="s">
        <v>14796</v>
      </c>
      <c r="Y5534">
        <v>33</v>
      </c>
      <c r="Z5534">
        <v>33</v>
      </c>
      <c r="AA5534">
        <v>5</v>
      </c>
      <c r="AB5534">
        <v>5</v>
      </c>
      <c r="AC5534">
        <v>57</v>
      </c>
    </row>
    <row r="5535" spans="1:29">
      <c r="A5535">
        <v>6155</v>
      </c>
      <c r="B5535" t="s">
        <v>806</v>
      </c>
      <c r="C5535" t="s">
        <v>7252</v>
      </c>
      <c r="J5535" t="s">
        <v>1457</v>
      </c>
      <c r="K5535">
        <v>0</v>
      </c>
      <c r="N5535" t="b">
        <v>1</v>
      </c>
      <c r="O5535" t="b">
        <v>0</v>
      </c>
      <c r="P5535" t="b">
        <v>0</v>
      </c>
      <c r="Q5535">
        <v>9</v>
      </c>
      <c r="R5535">
        <v>1</v>
      </c>
      <c r="S5535">
        <v>1</v>
      </c>
      <c r="T5535">
        <v>3</v>
      </c>
      <c r="U5535" t="b">
        <v>1</v>
      </c>
      <c r="V5535" t="s">
        <v>735</v>
      </c>
      <c r="W5535" t="s">
        <v>7213</v>
      </c>
      <c r="X5535" t="s">
        <v>14542</v>
      </c>
      <c r="Y5535">
        <v>33</v>
      </c>
      <c r="Z5535">
        <v>33</v>
      </c>
      <c r="AA5535">
        <v>6</v>
      </c>
      <c r="AB5535">
        <v>6</v>
      </c>
      <c r="AC5535">
        <v>57</v>
      </c>
    </row>
    <row r="5536" spans="1:29">
      <c r="A5536">
        <v>6156</v>
      </c>
      <c r="B5536" t="s">
        <v>806</v>
      </c>
      <c r="C5536" t="s">
        <v>7253</v>
      </c>
      <c r="J5536" t="s">
        <v>1457</v>
      </c>
      <c r="K5536">
        <v>0</v>
      </c>
      <c r="N5536" t="b">
        <v>1</v>
      </c>
      <c r="O5536" t="b">
        <v>0</v>
      </c>
      <c r="P5536" t="b">
        <v>0</v>
      </c>
      <c r="Q5536">
        <v>9</v>
      </c>
      <c r="R5536">
        <v>1</v>
      </c>
      <c r="S5536">
        <v>1</v>
      </c>
      <c r="T5536">
        <v>3</v>
      </c>
      <c r="U5536" t="b">
        <v>1</v>
      </c>
      <c r="V5536" t="s">
        <v>735</v>
      </c>
      <c r="W5536" t="s">
        <v>7213</v>
      </c>
      <c r="X5536" t="s">
        <v>14798</v>
      </c>
      <c r="Y5536">
        <v>34</v>
      </c>
      <c r="Z5536">
        <v>34</v>
      </c>
      <c r="AA5536">
        <v>5</v>
      </c>
      <c r="AB5536">
        <v>5</v>
      </c>
      <c r="AC5536">
        <v>57</v>
      </c>
    </row>
    <row r="5537" spans="1:29">
      <c r="A5537">
        <v>6157</v>
      </c>
      <c r="B5537" t="s">
        <v>806</v>
      </c>
      <c r="C5537" t="s">
        <v>7254</v>
      </c>
      <c r="J5537" t="s">
        <v>1457</v>
      </c>
      <c r="K5537">
        <v>0</v>
      </c>
      <c r="N5537" t="b">
        <v>1</v>
      </c>
      <c r="O5537" t="b">
        <v>0</v>
      </c>
      <c r="P5537" t="b">
        <v>0</v>
      </c>
      <c r="Q5537">
        <v>9</v>
      </c>
      <c r="R5537">
        <v>1</v>
      </c>
      <c r="S5537">
        <v>1</v>
      </c>
      <c r="T5537">
        <v>3</v>
      </c>
      <c r="U5537" t="b">
        <v>1</v>
      </c>
      <c r="V5537" t="s">
        <v>735</v>
      </c>
      <c r="W5537" t="s">
        <v>7213</v>
      </c>
      <c r="X5537" t="s">
        <v>14543</v>
      </c>
      <c r="Y5537">
        <v>34</v>
      </c>
      <c r="Z5537">
        <v>34</v>
      </c>
      <c r="AA5537">
        <v>6</v>
      </c>
      <c r="AB5537">
        <v>6</v>
      </c>
      <c r="AC5537">
        <v>57</v>
      </c>
    </row>
    <row r="5538" spans="1:29">
      <c r="A5538">
        <v>6158</v>
      </c>
      <c r="B5538" t="s">
        <v>806</v>
      </c>
      <c r="C5538" t="s">
        <v>7255</v>
      </c>
      <c r="J5538" t="s">
        <v>1457</v>
      </c>
      <c r="K5538">
        <v>0</v>
      </c>
      <c r="N5538" t="b">
        <v>1</v>
      </c>
      <c r="O5538" t="b">
        <v>0</v>
      </c>
      <c r="P5538" t="b">
        <v>0</v>
      </c>
      <c r="Q5538">
        <v>9</v>
      </c>
      <c r="R5538">
        <v>1</v>
      </c>
      <c r="S5538">
        <v>1</v>
      </c>
      <c r="T5538">
        <v>3</v>
      </c>
      <c r="U5538" t="b">
        <v>1</v>
      </c>
      <c r="V5538" t="s">
        <v>735</v>
      </c>
      <c r="W5538" t="s">
        <v>7213</v>
      </c>
      <c r="X5538" t="s">
        <v>14774</v>
      </c>
      <c r="Y5538">
        <v>35</v>
      </c>
      <c r="Z5538">
        <v>35</v>
      </c>
      <c r="AA5538">
        <v>5</v>
      </c>
      <c r="AB5538">
        <v>5</v>
      </c>
      <c r="AC5538">
        <v>57</v>
      </c>
    </row>
    <row r="5539" spans="1:29">
      <c r="A5539">
        <v>6159</v>
      </c>
      <c r="B5539" t="s">
        <v>806</v>
      </c>
      <c r="C5539" t="s">
        <v>7256</v>
      </c>
      <c r="J5539" t="s">
        <v>1457</v>
      </c>
      <c r="K5539">
        <v>0</v>
      </c>
      <c r="N5539" t="b">
        <v>1</v>
      </c>
      <c r="O5539" t="b">
        <v>0</v>
      </c>
      <c r="P5539" t="b">
        <v>0</v>
      </c>
      <c r="Q5539">
        <v>9</v>
      </c>
      <c r="R5539">
        <v>1</v>
      </c>
      <c r="S5539">
        <v>1</v>
      </c>
      <c r="T5539">
        <v>3</v>
      </c>
      <c r="U5539" t="b">
        <v>1</v>
      </c>
      <c r="V5539" t="s">
        <v>735</v>
      </c>
      <c r="W5539" t="s">
        <v>7213</v>
      </c>
      <c r="X5539" t="s">
        <v>14544</v>
      </c>
      <c r="Y5539">
        <v>35</v>
      </c>
      <c r="Z5539">
        <v>35</v>
      </c>
      <c r="AA5539">
        <v>6</v>
      </c>
      <c r="AB5539">
        <v>6</v>
      </c>
      <c r="AC5539">
        <v>57</v>
      </c>
    </row>
    <row r="5540" spans="1:29">
      <c r="A5540">
        <v>6160</v>
      </c>
      <c r="B5540" t="s">
        <v>806</v>
      </c>
      <c r="C5540" t="s">
        <v>7257</v>
      </c>
      <c r="J5540" t="s">
        <v>1457</v>
      </c>
      <c r="K5540">
        <v>0</v>
      </c>
      <c r="N5540" t="b">
        <v>1</v>
      </c>
      <c r="O5540" t="b">
        <v>0</v>
      </c>
      <c r="P5540" t="b">
        <v>0</v>
      </c>
      <c r="Q5540">
        <v>9</v>
      </c>
      <c r="R5540">
        <v>1</v>
      </c>
      <c r="S5540">
        <v>1</v>
      </c>
      <c r="T5540">
        <v>3</v>
      </c>
      <c r="U5540" t="b">
        <v>1</v>
      </c>
      <c r="V5540" t="s">
        <v>735</v>
      </c>
      <c r="W5540" t="s">
        <v>7213</v>
      </c>
      <c r="X5540" t="s">
        <v>14776</v>
      </c>
      <c r="Y5540">
        <v>36</v>
      </c>
      <c r="Z5540">
        <v>36</v>
      </c>
      <c r="AA5540">
        <v>5</v>
      </c>
      <c r="AB5540">
        <v>5</v>
      </c>
      <c r="AC5540">
        <v>57</v>
      </c>
    </row>
    <row r="5541" spans="1:29">
      <c r="A5541">
        <v>6161</v>
      </c>
      <c r="B5541" t="s">
        <v>806</v>
      </c>
      <c r="C5541" t="s">
        <v>7258</v>
      </c>
      <c r="J5541" t="s">
        <v>1457</v>
      </c>
      <c r="K5541">
        <v>0</v>
      </c>
      <c r="N5541" t="b">
        <v>1</v>
      </c>
      <c r="O5541" t="b">
        <v>0</v>
      </c>
      <c r="P5541" t="b">
        <v>0</v>
      </c>
      <c r="Q5541">
        <v>9</v>
      </c>
      <c r="R5541">
        <v>1</v>
      </c>
      <c r="S5541">
        <v>1</v>
      </c>
      <c r="T5541">
        <v>3</v>
      </c>
      <c r="U5541" t="b">
        <v>1</v>
      </c>
      <c r="V5541" t="s">
        <v>735</v>
      </c>
      <c r="W5541" t="s">
        <v>7213</v>
      </c>
      <c r="X5541" t="s">
        <v>14545</v>
      </c>
      <c r="Y5541">
        <v>36</v>
      </c>
      <c r="Z5541">
        <v>36</v>
      </c>
      <c r="AA5541">
        <v>6</v>
      </c>
      <c r="AB5541">
        <v>6</v>
      </c>
      <c r="AC5541">
        <v>57</v>
      </c>
    </row>
    <row r="5542" spans="1:29">
      <c r="A5542">
        <v>6162</v>
      </c>
      <c r="B5542" t="s">
        <v>806</v>
      </c>
      <c r="C5542" t="s">
        <v>7259</v>
      </c>
      <c r="J5542" t="s">
        <v>1457</v>
      </c>
      <c r="K5542">
        <v>0</v>
      </c>
      <c r="N5542" t="b">
        <v>1</v>
      </c>
      <c r="O5542" t="b">
        <v>0</v>
      </c>
      <c r="P5542" t="b">
        <v>0</v>
      </c>
      <c r="Q5542">
        <v>9</v>
      </c>
      <c r="R5542">
        <v>1</v>
      </c>
      <c r="S5542">
        <v>1</v>
      </c>
      <c r="T5542">
        <v>3</v>
      </c>
      <c r="U5542" t="b">
        <v>1</v>
      </c>
      <c r="V5542" t="s">
        <v>735</v>
      </c>
      <c r="W5542" t="s">
        <v>7213</v>
      </c>
      <c r="X5542" t="s">
        <v>15616</v>
      </c>
      <c r="Y5542">
        <v>37</v>
      </c>
      <c r="Z5542">
        <v>37</v>
      </c>
      <c r="AA5542">
        <v>5</v>
      </c>
      <c r="AB5542">
        <v>5</v>
      </c>
      <c r="AC5542">
        <v>57</v>
      </c>
    </row>
    <row r="5543" spans="1:29">
      <c r="A5543">
        <v>6163</v>
      </c>
      <c r="B5543" t="s">
        <v>806</v>
      </c>
      <c r="C5543" t="s">
        <v>7260</v>
      </c>
      <c r="J5543" t="s">
        <v>1457</v>
      </c>
      <c r="K5543">
        <v>0</v>
      </c>
      <c r="N5543" t="b">
        <v>1</v>
      </c>
      <c r="O5543" t="b">
        <v>0</v>
      </c>
      <c r="P5543" t="b">
        <v>0</v>
      </c>
      <c r="Q5543">
        <v>9</v>
      </c>
      <c r="R5543">
        <v>1</v>
      </c>
      <c r="S5543">
        <v>1</v>
      </c>
      <c r="T5543">
        <v>3</v>
      </c>
      <c r="U5543" t="b">
        <v>1</v>
      </c>
      <c r="V5543" t="s">
        <v>735</v>
      </c>
      <c r="W5543" t="s">
        <v>7213</v>
      </c>
      <c r="X5543" t="s">
        <v>14546</v>
      </c>
      <c r="Y5543">
        <v>37</v>
      </c>
      <c r="Z5543">
        <v>37</v>
      </c>
      <c r="AA5543">
        <v>6</v>
      </c>
      <c r="AB5543">
        <v>6</v>
      </c>
      <c r="AC5543">
        <v>57</v>
      </c>
    </row>
    <row r="5544" spans="1:29">
      <c r="A5544">
        <v>6164</v>
      </c>
      <c r="B5544" t="s">
        <v>806</v>
      </c>
      <c r="C5544" t="s">
        <v>7261</v>
      </c>
      <c r="J5544" t="s">
        <v>1457</v>
      </c>
      <c r="K5544">
        <v>0</v>
      </c>
      <c r="N5544" t="b">
        <v>1</v>
      </c>
      <c r="O5544" t="b">
        <v>0</v>
      </c>
      <c r="P5544" t="b">
        <v>0</v>
      </c>
      <c r="Q5544">
        <v>9</v>
      </c>
      <c r="R5544">
        <v>1</v>
      </c>
      <c r="S5544">
        <v>1</v>
      </c>
      <c r="T5544">
        <v>3</v>
      </c>
      <c r="U5544" t="b">
        <v>1</v>
      </c>
      <c r="V5544" t="s">
        <v>735</v>
      </c>
      <c r="W5544" t="s">
        <v>7213</v>
      </c>
      <c r="X5544" t="s">
        <v>14693</v>
      </c>
      <c r="Y5544">
        <v>38</v>
      </c>
      <c r="Z5544">
        <v>38</v>
      </c>
      <c r="AA5544">
        <v>5</v>
      </c>
      <c r="AB5544">
        <v>5</v>
      </c>
      <c r="AC5544">
        <v>57</v>
      </c>
    </row>
    <row r="5545" spans="1:29">
      <c r="A5545">
        <v>6165</v>
      </c>
      <c r="B5545" t="s">
        <v>806</v>
      </c>
      <c r="C5545" t="s">
        <v>7262</v>
      </c>
      <c r="J5545" t="s">
        <v>1457</v>
      </c>
      <c r="K5545">
        <v>0</v>
      </c>
      <c r="N5545" t="b">
        <v>1</v>
      </c>
      <c r="O5545" t="b">
        <v>0</v>
      </c>
      <c r="P5545" t="b">
        <v>0</v>
      </c>
      <c r="Q5545">
        <v>9</v>
      </c>
      <c r="R5545">
        <v>1</v>
      </c>
      <c r="S5545">
        <v>1</v>
      </c>
      <c r="T5545">
        <v>3</v>
      </c>
      <c r="U5545" t="b">
        <v>1</v>
      </c>
      <c r="V5545" t="s">
        <v>735</v>
      </c>
      <c r="W5545" t="s">
        <v>7213</v>
      </c>
      <c r="X5545" t="s">
        <v>14547</v>
      </c>
      <c r="Y5545">
        <v>38</v>
      </c>
      <c r="Z5545">
        <v>38</v>
      </c>
      <c r="AA5545">
        <v>6</v>
      </c>
      <c r="AB5545">
        <v>6</v>
      </c>
      <c r="AC5545">
        <v>57</v>
      </c>
    </row>
    <row r="5546" spans="1:29">
      <c r="A5546">
        <v>6166</v>
      </c>
      <c r="B5546" t="s">
        <v>806</v>
      </c>
      <c r="C5546" t="s">
        <v>7263</v>
      </c>
      <c r="J5546" t="s">
        <v>1457</v>
      </c>
      <c r="K5546">
        <v>0</v>
      </c>
      <c r="N5546" t="b">
        <v>1</v>
      </c>
      <c r="O5546" t="b">
        <v>0</v>
      </c>
      <c r="P5546" t="b">
        <v>0</v>
      </c>
      <c r="Q5546">
        <v>9</v>
      </c>
      <c r="R5546">
        <v>1</v>
      </c>
      <c r="S5546">
        <v>1</v>
      </c>
      <c r="T5546">
        <v>3</v>
      </c>
      <c r="U5546" t="b">
        <v>1</v>
      </c>
      <c r="V5546" t="s">
        <v>735</v>
      </c>
      <c r="W5546" t="s">
        <v>7213</v>
      </c>
      <c r="X5546" t="s">
        <v>14694</v>
      </c>
      <c r="Y5546">
        <v>39</v>
      </c>
      <c r="Z5546">
        <v>39</v>
      </c>
      <c r="AA5546">
        <v>5</v>
      </c>
      <c r="AB5546">
        <v>5</v>
      </c>
      <c r="AC5546">
        <v>57</v>
      </c>
    </row>
    <row r="5547" spans="1:29">
      <c r="A5547">
        <v>6167</v>
      </c>
      <c r="B5547" t="s">
        <v>806</v>
      </c>
      <c r="C5547" t="s">
        <v>7264</v>
      </c>
      <c r="J5547" t="s">
        <v>1457</v>
      </c>
      <c r="K5547">
        <v>0</v>
      </c>
      <c r="N5547" t="b">
        <v>1</v>
      </c>
      <c r="O5547" t="b">
        <v>0</v>
      </c>
      <c r="P5547" t="b">
        <v>0</v>
      </c>
      <c r="Q5547">
        <v>9</v>
      </c>
      <c r="R5547">
        <v>1</v>
      </c>
      <c r="S5547">
        <v>1</v>
      </c>
      <c r="T5547">
        <v>3</v>
      </c>
      <c r="U5547" t="b">
        <v>1</v>
      </c>
      <c r="V5547" t="s">
        <v>735</v>
      </c>
      <c r="W5547" t="s">
        <v>7213</v>
      </c>
      <c r="X5547" t="s">
        <v>14548</v>
      </c>
      <c r="Y5547">
        <v>39</v>
      </c>
      <c r="Z5547">
        <v>39</v>
      </c>
      <c r="AA5547">
        <v>6</v>
      </c>
      <c r="AB5547">
        <v>6</v>
      </c>
      <c r="AC5547">
        <v>57</v>
      </c>
    </row>
    <row r="5548" spans="1:29">
      <c r="A5548">
        <v>6168</v>
      </c>
      <c r="B5548" t="s">
        <v>806</v>
      </c>
      <c r="C5548" t="s">
        <v>7265</v>
      </c>
      <c r="J5548" t="s">
        <v>1457</v>
      </c>
      <c r="K5548">
        <v>0</v>
      </c>
      <c r="N5548" t="b">
        <v>1</v>
      </c>
      <c r="O5548" t="b">
        <v>0</v>
      </c>
      <c r="P5548" t="b">
        <v>0</v>
      </c>
      <c r="Q5548">
        <v>9</v>
      </c>
      <c r="R5548">
        <v>1</v>
      </c>
      <c r="S5548">
        <v>1</v>
      </c>
      <c r="T5548">
        <v>3</v>
      </c>
      <c r="U5548" t="b">
        <v>1</v>
      </c>
      <c r="V5548" t="s">
        <v>735</v>
      </c>
      <c r="W5548" t="s">
        <v>7213</v>
      </c>
      <c r="X5548" t="s">
        <v>14484</v>
      </c>
      <c r="Y5548">
        <v>40</v>
      </c>
      <c r="Z5548">
        <v>40</v>
      </c>
      <c r="AA5548">
        <v>5</v>
      </c>
      <c r="AB5548">
        <v>5</v>
      </c>
      <c r="AC5548">
        <v>57</v>
      </c>
    </row>
    <row r="5549" spans="1:29">
      <c r="A5549">
        <v>6169</v>
      </c>
      <c r="B5549" t="s">
        <v>806</v>
      </c>
      <c r="C5549" t="s">
        <v>7266</v>
      </c>
      <c r="J5549" t="s">
        <v>1457</v>
      </c>
      <c r="K5549">
        <v>0</v>
      </c>
      <c r="N5549" t="b">
        <v>1</v>
      </c>
      <c r="O5549" t="b">
        <v>0</v>
      </c>
      <c r="P5549" t="b">
        <v>0</v>
      </c>
      <c r="Q5549">
        <v>9</v>
      </c>
      <c r="R5549">
        <v>1</v>
      </c>
      <c r="S5549">
        <v>1</v>
      </c>
      <c r="T5549">
        <v>3</v>
      </c>
      <c r="U5549" t="b">
        <v>1</v>
      </c>
      <c r="V5549" t="s">
        <v>735</v>
      </c>
      <c r="W5549" t="s">
        <v>7213</v>
      </c>
      <c r="X5549" t="s">
        <v>14695</v>
      </c>
      <c r="Y5549">
        <v>40</v>
      </c>
      <c r="Z5549">
        <v>40</v>
      </c>
      <c r="AA5549">
        <v>6</v>
      </c>
      <c r="AB5549">
        <v>6</v>
      </c>
      <c r="AC5549">
        <v>57</v>
      </c>
    </row>
    <row r="5550" spans="1:29">
      <c r="A5550">
        <v>6170</v>
      </c>
      <c r="B5550" t="s">
        <v>806</v>
      </c>
      <c r="C5550" t="s">
        <v>7267</v>
      </c>
      <c r="J5550" t="s">
        <v>1457</v>
      </c>
      <c r="K5550">
        <v>0</v>
      </c>
      <c r="N5550" t="b">
        <v>1</v>
      </c>
      <c r="O5550" t="b">
        <v>0</v>
      </c>
      <c r="P5550" t="b">
        <v>0</v>
      </c>
      <c r="Q5550">
        <v>9</v>
      </c>
      <c r="R5550">
        <v>1</v>
      </c>
      <c r="S5550">
        <v>1</v>
      </c>
      <c r="T5550">
        <v>3</v>
      </c>
      <c r="U5550" t="b">
        <v>1</v>
      </c>
      <c r="V5550" t="s">
        <v>735</v>
      </c>
      <c r="W5550" t="s">
        <v>7213</v>
      </c>
      <c r="X5550" t="s">
        <v>14485</v>
      </c>
      <c r="Y5550">
        <v>41</v>
      </c>
      <c r="Z5550">
        <v>41</v>
      </c>
      <c r="AA5550">
        <v>5</v>
      </c>
      <c r="AB5550">
        <v>5</v>
      </c>
      <c r="AC5550">
        <v>57</v>
      </c>
    </row>
    <row r="5551" spans="1:29">
      <c r="A5551">
        <v>6171</v>
      </c>
      <c r="B5551" t="s">
        <v>806</v>
      </c>
      <c r="C5551" t="s">
        <v>7268</v>
      </c>
      <c r="J5551" t="s">
        <v>1457</v>
      </c>
      <c r="K5551">
        <v>0</v>
      </c>
      <c r="N5551" t="b">
        <v>1</v>
      </c>
      <c r="O5551" t="b">
        <v>0</v>
      </c>
      <c r="P5551" t="b">
        <v>0</v>
      </c>
      <c r="Q5551">
        <v>9</v>
      </c>
      <c r="R5551">
        <v>1</v>
      </c>
      <c r="S5551">
        <v>1</v>
      </c>
      <c r="T5551">
        <v>3</v>
      </c>
      <c r="U5551" t="b">
        <v>1</v>
      </c>
      <c r="V5551" t="s">
        <v>735</v>
      </c>
      <c r="W5551" t="s">
        <v>7213</v>
      </c>
      <c r="X5551" t="s">
        <v>14696</v>
      </c>
      <c r="Y5551">
        <v>41</v>
      </c>
      <c r="Z5551">
        <v>41</v>
      </c>
      <c r="AA5551">
        <v>6</v>
      </c>
      <c r="AB5551">
        <v>6</v>
      </c>
      <c r="AC5551">
        <v>57</v>
      </c>
    </row>
    <row r="5552" spans="1:29">
      <c r="A5552">
        <v>6172</v>
      </c>
      <c r="B5552" t="s">
        <v>806</v>
      </c>
      <c r="C5552" t="s">
        <v>7269</v>
      </c>
      <c r="J5552" t="s">
        <v>1457</v>
      </c>
      <c r="K5552">
        <v>0</v>
      </c>
      <c r="N5552" t="b">
        <v>1</v>
      </c>
      <c r="O5552" t="b">
        <v>0</v>
      </c>
      <c r="P5552" t="b">
        <v>0</v>
      </c>
      <c r="Q5552">
        <v>9</v>
      </c>
      <c r="R5552">
        <v>1</v>
      </c>
      <c r="S5552">
        <v>1</v>
      </c>
      <c r="T5552">
        <v>3</v>
      </c>
      <c r="U5552" t="b">
        <v>1</v>
      </c>
      <c r="V5552" t="s">
        <v>735</v>
      </c>
      <c r="W5552" t="s">
        <v>7213</v>
      </c>
      <c r="X5552" t="s">
        <v>14486</v>
      </c>
      <c r="Y5552">
        <v>42</v>
      </c>
      <c r="Z5552">
        <v>42</v>
      </c>
      <c r="AA5552">
        <v>5</v>
      </c>
      <c r="AB5552">
        <v>5</v>
      </c>
      <c r="AC5552">
        <v>57</v>
      </c>
    </row>
    <row r="5553" spans="1:29">
      <c r="A5553">
        <v>6173</v>
      </c>
      <c r="B5553" t="s">
        <v>806</v>
      </c>
      <c r="C5553" t="s">
        <v>7270</v>
      </c>
      <c r="J5553" t="s">
        <v>1457</v>
      </c>
      <c r="K5553">
        <v>0</v>
      </c>
      <c r="N5553" t="b">
        <v>1</v>
      </c>
      <c r="O5553" t="b">
        <v>0</v>
      </c>
      <c r="P5553" t="b">
        <v>0</v>
      </c>
      <c r="Q5553">
        <v>9</v>
      </c>
      <c r="R5553">
        <v>1</v>
      </c>
      <c r="S5553">
        <v>1</v>
      </c>
      <c r="T5553">
        <v>3</v>
      </c>
      <c r="U5553" t="b">
        <v>1</v>
      </c>
      <c r="V5553" t="s">
        <v>735</v>
      </c>
      <c r="W5553" t="s">
        <v>7213</v>
      </c>
      <c r="X5553" t="s">
        <v>14697</v>
      </c>
      <c r="Y5553">
        <v>42</v>
      </c>
      <c r="Z5553">
        <v>42</v>
      </c>
      <c r="AA5553">
        <v>6</v>
      </c>
      <c r="AB5553">
        <v>6</v>
      </c>
      <c r="AC5553">
        <v>57</v>
      </c>
    </row>
    <row r="5554" spans="1:29">
      <c r="A5554">
        <v>6174</v>
      </c>
      <c r="B5554" t="s">
        <v>806</v>
      </c>
      <c r="C5554" t="s">
        <v>7271</v>
      </c>
      <c r="J5554" t="s">
        <v>1457</v>
      </c>
      <c r="K5554">
        <v>0</v>
      </c>
      <c r="N5554" t="b">
        <v>1</v>
      </c>
      <c r="O5554" t="b">
        <v>0</v>
      </c>
      <c r="P5554" t="b">
        <v>0</v>
      </c>
      <c r="Q5554">
        <v>9</v>
      </c>
      <c r="R5554">
        <v>1</v>
      </c>
      <c r="S5554">
        <v>1</v>
      </c>
      <c r="T5554">
        <v>3</v>
      </c>
      <c r="U5554" t="b">
        <v>1</v>
      </c>
      <c r="V5554" t="s">
        <v>735</v>
      </c>
      <c r="W5554" t="s">
        <v>7213</v>
      </c>
      <c r="X5554" t="s">
        <v>14487</v>
      </c>
      <c r="Y5554">
        <v>43</v>
      </c>
      <c r="Z5554">
        <v>43</v>
      </c>
      <c r="AA5554">
        <v>5</v>
      </c>
      <c r="AB5554">
        <v>5</v>
      </c>
      <c r="AC5554">
        <v>57</v>
      </c>
    </row>
    <row r="5555" spans="1:29">
      <c r="A5555">
        <v>6175</v>
      </c>
      <c r="B5555" t="s">
        <v>806</v>
      </c>
      <c r="C5555" t="s">
        <v>7272</v>
      </c>
      <c r="J5555" t="s">
        <v>1457</v>
      </c>
      <c r="K5555">
        <v>0</v>
      </c>
      <c r="N5555" t="b">
        <v>1</v>
      </c>
      <c r="O5555" t="b">
        <v>0</v>
      </c>
      <c r="P5555" t="b">
        <v>0</v>
      </c>
      <c r="Q5555">
        <v>9</v>
      </c>
      <c r="R5555">
        <v>1</v>
      </c>
      <c r="S5555">
        <v>1</v>
      </c>
      <c r="T5555">
        <v>3</v>
      </c>
      <c r="U5555" t="b">
        <v>1</v>
      </c>
      <c r="V5555" t="s">
        <v>735</v>
      </c>
      <c r="W5555" t="s">
        <v>7213</v>
      </c>
      <c r="X5555" t="s">
        <v>14698</v>
      </c>
      <c r="Y5555">
        <v>43</v>
      </c>
      <c r="Z5555">
        <v>43</v>
      </c>
      <c r="AA5555">
        <v>6</v>
      </c>
      <c r="AB5555">
        <v>6</v>
      </c>
      <c r="AC5555">
        <v>57</v>
      </c>
    </row>
    <row r="5556" spans="1:29">
      <c r="A5556">
        <v>6176</v>
      </c>
      <c r="B5556" t="s">
        <v>806</v>
      </c>
      <c r="C5556" t="s">
        <v>7273</v>
      </c>
      <c r="J5556" t="s">
        <v>1457</v>
      </c>
      <c r="K5556">
        <v>0</v>
      </c>
      <c r="N5556" t="b">
        <v>1</v>
      </c>
      <c r="O5556" t="b">
        <v>0</v>
      </c>
      <c r="P5556" t="b">
        <v>0</v>
      </c>
      <c r="Q5556">
        <v>9</v>
      </c>
      <c r="R5556">
        <v>1</v>
      </c>
      <c r="S5556">
        <v>1</v>
      </c>
      <c r="T5556">
        <v>3</v>
      </c>
      <c r="U5556" t="b">
        <v>1</v>
      </c>
      <c r="V5556" t="s">
        <v>735</v>
      </c>
      <c r="W5556" t="s">
        <v>7213</v>
      </c>
      <c r="X5556" t="s">
        <v>14488</v>
      </c>
      <c r="Y5556">
        <v>44</v>
      </c>
      <c r="Z5556">
        <v>44</v>
      </c>
      <c r="AA5556">
        <v>5</v>
      </c>
      <c r="AB5556">
        <v>5</v>
      </c>
      <c r="AC5556">
        <v>57</v>
      </c>
    </row>
    <row r="5557" spans="1:29">
      <c r="A5557">
        <v>6177</v>
      </c>
      <c r="B5557" t="s">
        <v>806</v>
      </c>
      <c r="C5557" t="s">
        <v>7274</v>
      </c>
      <c r="J5557" t="s">
        <v>1457</v>
      </c>
      <c r="K5557">
        <v>0</v>
      </c>
      <c r="N5557" t="b">
        <v>1</v>
      </c>
      <c r="O5557" t="b">
        <v>0</v>
      </c>
      <c r="P5557" t="b">
        <v>0</v>
      </c>
      <c r="Q5557">
        <v>9</v>
      </c>
      <c r="R5557">
        <v>1</v>
      </c>
      <c r="S5557">
        <v>1</v>
      </c>
      <c r="T5557">
        <v>3</v>
      </c>
      <c r="U5557" t="b">
        <v>1</v>
      </c>
      <c r="V5557" t="s">
        <v>735</v>
      </c>
      <c r="W5557" t="s">
        <v>7213</v>
      </c>
      <c r="X5557" t="s">
        <v>14699</v>
      </c>
      <c r="Y5557">
        <v>44</v>
      </c>
      <c r="Z5557">
        <v>44</v>
      </c>
      <c r="AA5557">
        <v>6</v>
      </c>
      <c r="AB5557">
        <v>6</v>
      </c>
      <c r="AC5557">
        <v>57</v>
      </c>
    </row>
    <row r="5558" spans="1:29">
      <c r="A5558">
        <v>6178</v>
      </c>
      <c r="B5558" t="s">
        <v>806</v>
      </c>
      <c r="C5558" t="s">
        <v>7275</v>
      </c>
      <c r="J5558" t="s">
        <v>1457</v>
      </c>
      <c r="K5558">
        <v>0</v>
      </c>
      <c r="N5558" t="b">
        <v>1</v>
      </c>
      <c r="O5558" t="b">
        <v>0</v>
      </c>
      <c r="P5558" t="b">
        <v>0</v>
      </c>
      <c r="Q5558">
        <v>9</v>
      </c>
      <c r="R5558">
        <v>1</v>
      </c>
      <c r="S5558">
        <v>1</v>
      </c>
      <c r="T5558">
        <v>3</v>
      </c>
      <c r="U5558" t="b">
        <v>1</v>
      </c>
      <c r="V5558" t="s">
        <v>735</v>
      </c>
      <c r="W5558" t="s">
        <v>7213</v>
      </c>
      <c r="X5558" t="s">
        <v>14489</v>
      </c>
      <c r="Y5558">
        <v>45</v>
      </c>
      <c r="Z5558">
        <v>45</v>
      </c>
      <c r="AA5558">
        <v>5</v>
      </c>
      <c r="AB5558">
        <v>5</v>
      </c>
      <c r="AC5558">
        <v>57</v>
      </c>
    </row>
    <row r="5559" spans="1:29">
      <c r="A5559">
        <v>6179</v>
      </c>
      <c r="B5559" t="s">
        <v>806</v>
      </c>
      <c r="C5559" t="s">
        <v>7276</v>
      </c>
      <c r="J5559" t="s">
        <v>1457</v>
      </c>
      <c r="K5559">
        <v>0</v>
      </c>
      <c r="N5559" t="b">
        <v>1</v>
      </c>
      <c r="O5559" t="b">
        <v>0</v>
      </c>
      <c r="P5559" t="b">
        <v>0</v>
      </c>
      <c r="Q5559">
        <v>9</v>
      </c>
      <c r="R5559">
        <v>1</v>
      </c>
      <c r="S5559">
        <v>1</v>
      </c>
      <c r="T5559">
        <v>3</v>
      </c>
      <c r="U5559" t="b">
        <v>1</v>
      </c>
      <c r="V5559" t="s">
        <v>735</v>
      </c>
      <c r="W5559" t="s">
        <v>7213</v>
      </c>
      <c r="X5559" t="s">
        <v>14700</v>
      </c>
      <c r="Y5559">
        <v>45</v>
      </c>
      <c r="Z5559">
        <v>45</v>
      </c>
      <c r="AA5559">
        <v>6</v>
      </c>
      <c r="AB5559">
        <v>6</v>
      </c>
      <c r="AC5559">
        <v>57</v>
      </c>
    </row>
    <row r="5560" spans="1:29">
      <c r="A5560">
        <v>6180</v>
      </c>
      <c r="B5560" t="s">
        <v>806</v>
      </c>
      <c r="C5560" t="s">
        <v>7277</v>
      </c>
      <c r="J5560" t="s">
        <v>1457</v>
      </c>
      <c r="K5560">
        <v>0</v>
      </c>
      <c r="N5560" t="b">
        <v>1</v>
      </c>
      <c r="O5560" t="b">
        <v>0</v>
      </c>
      <c r="P5560" t="b">
        <v>0</v>
      </c>
      <c r="Q5560">
        <v>9</v>
      </c>
      <c r="R5560">
        <v>1</v>
      </c>
      <c r="S5560">
        <v>1</v>
      </c>
      <c r="T5560">
        <v>3</v>
      </c>
      <c r="U5560" t="b">
        <v>1</v>
      </c>
      <c r="V5560" t="s">
        <v>735</v>
      </c>
      <c r="W5560" t="s">
        <v>7213</v>
      </c>
      <c r="X5560" t="s">
        <v>14701</v>
      </c>
      <c r="Y5560">
        <v>46</v>
      </c>
      <c r="Z5560">
        <v>46</v>
      </c>
      <c r="AA5560">
        <v>5</v>
      </c>
      <c r="AB5560">
        <v>5</v>
      </c>
      <c r="AC5560">
        <v>57</v>
      </c>
    </row>
    <row r="5561" spans="1:29">
      <c r="A5561">
        <v>6181</v>
      </c>
      <c r="B5561" t="s">
        <v>806</v>
      </c>
      <c r="C5561" t="s">
        <v>7278</v>
      </c>
      <c r="J5561" t="s">
        <v>1457</v>
      </c>
      <c r="K5561">
        <v>0</v>
      </c>
      <c r="N5561" t="b">
        <v>1</v>
      </c>
      <c r="O5561" t="b">
        <v>0</v>
      </c>
      <c r="P5561" t="b">
        <v>0</v>
      </c>
      <c r="Q5561">
        <v>9</v>
      </c>
      <c r="R5561">
        <v>1</v>
      </c>
      <c r="S5561">
        <v>1</v>
      </c>
      <c r="T5561">
        <v>3</v>
      </c>
      <c r="U5561" t="b">
        <v>1</v>
      </c>
      <c r="V5561" t="s">
        <v>735</v>
      </c>
      <c r="W5561" t="s">
        <v>7213</v>
      </c>
      <c r="X5561" t="s">
        <v>14702</v>
      </c>
      <c r="Y5561">
        <v>46</v>
      </c>
      <c r="Z5561">
        <v>46</v>
      </c>
      <c r="AA5561">
        <v>6</v>
      </c>
      <c r="AB5561">
        <v>6</v>
      </c>
      <c r="AC5561">
        <v>57</v>
      </c>
    </row>
    <row r="5562" spans="1:29">
      <c r="A5562">
        <v>6182</v>
      </c>
      <c r="B5562" t="s">
        <v>806</v>
      </c>
      <c r="C5562" t="s">
        <v>7279</v>
      </c>
      <c r="J5562" t="s">
        <v>1457</v>
      </c>
      <c r="K5562">
        <v>0</v>
      </c>
      <c r="N5562" t="b">
        <v>1</v>
      </c>
      <c r="O5562" t="b">
        <v>0</v>
      </c>
      <c r="P5562" t="b">
        <v>0</v>
      </c>
      <c r="Q5562">
        <v>9</v>
      </c>
      <c r="R5562">
        <v>1</v>
      </c>
      <c r="S5562">
        <v>1</v>
      </c>
      <c r="T5562">
        <v>3</v>
      </c>
      <c r="U5562" t="b">
        <v>1</v>
      </c>
      <c r="V5562" t="s">
        <v>735</v>
      </c>
      <c r="W5562" t="s">
        <v>7213</v>
      </c>
      <c r="X5562" t="s">
        <v>14703</v>
      </c>
      <c r="Y5562">
        <v>47</v>
      </c>
      <c r="Z5562">
        <v>47</v>
      </c>
      <c r="AA5562">
        <v>5</v>
      </c>
      <c r="AB5562">
        <v>5</v>
      </c>
      <c r="AC5562">
        <v>57</v>
      </c>
    </row>
    <row r="5563" spans="1:29">
      <c r="A5563">
        <v>6183</v>
      </c>
      <c r="B5563" t="s">
        <v>806</v>
      </c>
      <c r="C5563" t="s">
        <v>7280</v>
      </c>
      <c r="J5563" t="s">
        <v>1457</v>
      </c>
      <c r="K5563">
        <v>0</v>
      </c>
      <c r="N5563" t="b">
        <v>1</v>
      </c>
      <c r="O5563" t="b">
        <v>0</v>
      </c>
      <c r="P5563" t="b">
        <v>0</v>
      </c>
      <c r="Q5563">
        <v>9</v>
      </c>
      <c r="R5563">
        <v>1</v>
      </c>
      <c r="S5563">
        <v>1</v>
      </c>
      <c r="T5563">
        <v>3</v>
      </c>
      <c r="U5563" t="b">
        <v>1</v>
      </c>
      <c r="V5563" t="s">
        <v>735</v>
      </c>
      <c r="W5563" t="s">
        <v>7213</v>
      </c>
      <c r="X5563" t="s">
        <v>14493</v>
      </c>
      <c r="Y5563">
        <v>47</v>
      </c>
      <c r="Z5563">
        <v>47</v>
      </c>
      <c r="AA5563">
        <v>6</v>
      </c>
      <c r="AB5563">
        <v>6</v>
      </c>
      <c r="AC5563">
        <v>57</v>
      </c>
    </row>
    <row r="5564" spans="1:29">
      <c r="A5564">
        <v>6184</v>
      </c>
      <c r="B5564" t="s">
        <v>806</v>
      </c>
      <c r="C5564" t="s">
        <v>7281</v>
      </c>
      <c r="J5564" t="s">
        <v>1457</v>
      </c>
      <c r="K5564">
        <v>0</v>
      </c>
      <c r="N5564" t="b">
        <v>1</v>
      </c>
      <c r="O5564" t="b">
        <v>0</v>
      </c>
      <c r="P5564" t="b">
        <v>0</v>
      </c>
      <c r="Q5564">
        <v>9</v>
      </c>
      <c r="R5564">
        <v>1</v>
      </c>
      <c r="S5564">
        <v>1</v>
      </c>
      <c r="T5564">
        <v>3</v>
      </c>
      <c r="U5564" t="b">
        <v>1</v>
      </c>
      <c r="V5564" t="s">
        <v>735</v>
      </c>
      <c r="W5564" t="s">
        <v>7213</v>
      </c>
      <c r="X5564" t="s">
        <v>14704</v>
      </c>
      <c r="Y5564">
        <v>48</v>
      </c>
      <c r="Z5564">
        <v>48</v>
      </c>
      <c r="AA5564">
        <v>5</v>
      </c>
      <c r="AB5564">
        <v>5</v>
      </c>
      <c r="AC5564">
        <v>57</v>
      </c>
    </row>
    <row r="5565" spans="1:29">
      <c r="A5565">
        <v>6185</v>
      </c>
      <c r="B5565" t="s">
        <v>806</v>
      </c>
      <c r="C5565" t="s">
        <v>7282</v>
      </c>
      <c r="J5565" t="s">
        <v>1457</v>
      </c>
      <c r="K5565">
        <v>0</v>
      </c>
      <c r="N5565" t="b">
        <v>1</v>
      </c>
      <c r="O5565" t="b">
        <v>0</v>
      </c>
      <c r="P5565" t="b">
        <v>0</v>
      </c>
      <c r="Q5565">
        <v>9</v>
      </c>
      <c r="R5565">
        <v>1</v>
      </c>
      <c r="S5565">
        <v>1</v>
      </c>
      <c r="T5565">
        <v>3</v>
      </c>
      <c r="U5565" t="b">
        <v>1</v>
      </c>
      <c r="V5565" t="s">
        <v>735</v>
      </c>
      <c r="W5565" t="s">
        <v>7213</v>
      </c>
      <c r="X5565" t="s">
        <v>14496</v>
      </c>
      <c r="Y5565">
        <v>48</v>
      </c>
      <c r="Z5565">
        <v>48</v>
      </c>
      <c r="AA5565">
        <v>6</v>
      </c>
      <c r="AB5565">
        <v>6</v>
      </c>
      <c r="AC5565">
        <v>57</v>
      </c>
    </row>
    <row r="5566" spans="1:29">
      <c r="A5566">
        <v>6186</v>
      </c>
      <c r="B5566" t="s">
        <v>806</v>
      </c>
      <c r="C5566" t="s">
        <v>7283</v>
      </c>
      <c r="J5566" t="s">
        <v>1457</v>
      </c>
      <c r="K5566">
        <v>0</v>
      </c>
      <c r="N5566" t="b">
        <v>1</v>
      </c>
      <c r="O5566" t="b">
        <v>0</v>
      </c>
      <c r="P5566" t="b">
        <v>0</v>
      </c>
      <c r="Q5566">
        <v>9</v>
      </c>
      <c r="R5566">
        <v>1</v>
      </c>
      <c r="S5566">
        <v>1</v>
      </c>
      <c r="T5566">
        <v>3</v>
      </c>
      <c r="U5566" t="b">
        <v>1</v>
      </c>
      <c r="V5566" t="s">
        <v>735</v>
      </c>
      <c r="W5566" t="s">
        <v>7213</v>
      </c>
      <c r="X5566" t="s">
        <v>14705</v>
      </c>
      <c r="Y5566">
        <v>49</v>
      </c>
      <c r="Z5566">
        <v>49</v>
      </c>
      <c r="AA5566">
        <v>5</v>
      </c>
      <c r="AB5566">
        <v>5</v>
      </c>
      <c r="AC5566">
        <v>57</v>
      </c>
    </row>
    <row r="5567" spans="1:29">
      <c r="A5567">
        <v>6187</v>
      </c>
      <c r="B5567" t="s">
        <v>806</v>
      </c>
      <c r="C5567" t="s">
        <v>7284</v>
      </c>
      <c r="J5567" t="s">
        <v>1457</v>
      </c>
      <c r="K5567">
        <v>0</v>
      </c>
      <c r="N5567" t="b">
        <v>1</v>
      </c>
      <c r="O5567" t="b">
        <v>0</v>
      </c>
      <c r="P5567" t="b">
        <v>0</v>
      </c>
      <c r="Q5567">
        <v>9</v>
      </c>
      <c r="R5567">
        <v>1</v>
      </c>
      <c r="S5567">
        <v>1</v>
      </c>
      <c r="T5567">
        <v>3</v>
      </c>
      <c r="U5567" t="b">
        <v>1</v>
      </c>
      <c r="V5567" t="s">
        <v>735</v>
      </c>
      <c r="W5567" t="s">
        <v>7213</v>
      </c>
      <c r="X5567" t="s">
        <v>14499</v>
      </c>
      <c r="Y5567">
        <v>49</v>
      </c>
      <c r="Z5567">
        <v>49</v>
      </c>
      <c r="AA5567">
        <v>6</v>
      </c>
      <c r="AB5567">
        <v>6</v>
      </c>
      <c r="AC5567">
        <v>57</v>
      </c>
    </row>
    <row r="5568" spans="1:29">
      <c r="A5568">
        <v>6188</v>
      </c>
      <c r="B5568" t="s">
        <v>806</v>
      </c>
      <c r="C5568" t="s">
        <v>7285</v>
      </c>
      <c r="J5568" t="s">
        <v>1457</v>
      </c>
      <c r="K5568">
        <v>0</v>
      </c>
      <c r="N5568" t="b">
        <v>1</v>
      </c>
      <c r="O5568" t="b">
        <v>0</v>
      </c>
      <c r="P5568" t="b">
        <v>0</v>
      </c>
      <c r="Q5568">
        <v>9</v>
      </c>
      <c r="R5568">
        <v>1</v>
      </c>
      <c r="S5568">
        <v>1</v>
      </c>
      <c r="T5568">
        <v>3</v>
      </c>
      <c r="U5568" t="b">
        <v>1</v>
      </c>
      <c r="V5568" t="s">
        <v>735</v>
      </c>
      <c r="W5568" t="s">
        <v>7213</v>
      </c>
      <c r="X5568" t="s">
        <v>14706</v>
      </c>
      <c r="Y5568">
        <v>50</v>
      </c>
      <c r="Z5568">
        <v>50</v>
      </c>
      <c r="AA5568">
        <v>5</v>
      </c>
      <c r="AB5568">
        <v>5</v>
      </c>
      <c r="AC5568">
        <v>57</v>
      </c>
    </row>
    <row r="5569" spans="1:29">
      <c r="A5569">
        <v>6189</v>
      </c>
      <c r="B5569" t="s">
        <v>806</v>
      </c>
      <c r="C5569" t="s">
        <v>7286</v>
      </c>
      <c r="J5569" t="s">
        <v>1457</v>
      </c>
      <c r="K5569">
        <v>0</v>
      </c>
      <c r="N5569" t="b">
        <v>1</v>
      </c>
      <c r="O5569" t="b">
        <v>0</v>
      </c>
      <c r="P5569" t="b">
        <v>0</v>
      </c>
      <c r="Q5569">
        <v>9</v>
      </c>
      <c r="R5569">
        <v>1</v>
      </c>
      <c r="S5569">
        <v>1</v>
      </c>
      <c r="T5569">
        <v>3</v>
      </c>
      <c r="U5569" t="b">
        <v>1</v>
      </c>
      <c r="V5569" t="s">
        <v>735</v>
      </c>
      <c r="W5569" t="s">
        <v>7213</v>
      </c>
      <c r="X5569" t="s">
        <v>14502</v>
      </c>
      <c r="Y5569">
        <v>50</v>
      </c>
      <c r="Z5569">
        <v>50</v>
      </c>
      <c r="AA5569">
        <v>6</v>
      </c>
      <c r="AB5569">
        <v>6</v>
      </c>
      <c r="AC5569">
        <v>57</v>
      </c>
    </row>
    <row r="5570" spans="1:29">
      <c r="A5570">
        <v>6202</v>
      </c>
      <c r="B5570" t="s">
        <v>806</v>
      </c>
      <c r="C5570" t="s">
        <v>7287</v>
      </c>
      <c r="J5570" t="s">
        <v>1457</v>
      </c>
      <c r="K5570">
        <v>0</v>
      </c>
      <c r="N5570" t="b">
        <v>1</v>
      </c>
      <c r="O5570" t="b">
        <v>0</v>
      </c>
      <c r="P5570" t="b">
        <v>0</v>
      </c>
      <c r="Q5570">
        <v>9</v>
      </c>
      <c r="R5570">
        <v>1</v>
      </c>
      <c r="S5570">
        <v>1</v>
      </c>
      <c r="T5570">
        <v>3</v>
      </c>
      <c r="U5570" t="b">
        <v>1</v>
      </c>
      <c r="V5570" t="s">
        <v>735</v>
      </c>
      <c r="W5570" t="s">
        <v>7213</v>
      </c>
      <c r="X5570" t="s">
        <v>14707</v>
      </c>
      <c r="Y5570">
        <v>51</v>
      </c>
      <c r="Z5570">
        <v>51</v>
      </c>
      <c r="AA5570">
        <v>5</v>
      </c>
      <c r="AB5570">
        <v>5</v>
      </c>
      <c r="AC5570">
        <v>57</v>
      </c>
    </row>
    <row r="5571" spans="1:29">
      <c r="A5571">
        <v>6203</v>
      </c>
      <c r="B5571" t="s">
        <v>806</v>
      </c>
      <c r="C5571" t="s">
        <v>7288</v>
      </c>
      <c r="J5571" t="s">
        <v>1457</v>
      </c>
      <c r="K5571">
        <v>0</v>
      </c>
      <c r="N5571" t="b">
        <v>1</v>
      </c>
      <c r="O5571" t="b">
        <v>0</v>
      </c>
      <c r="P5571" t="b">
        <v>0</v>
      </c>
      <c r="Q5571">
        <v>9</v>
      </c>
      <c r="R5571">
        <v>1</v>
      </c>
      <c r="S5571">
        <v>1</v>
      </c>
      <c r="T5571">
        <v>3</v>
      </c>
      <c r="U5571" t="b">
        <v>1</v>
      </c>
      <c r="V5571" t="s">
        <v>735</v>
      </c>
      <c r="W5571" t="s">
        <v>7213</v>
      </c>
      <c r="X5571" t="s">
        <v>14505</v>
      </c>
      <c r="Y5571">
        <v>51</v>
      </c>
      <c r="Z5571">
        <v>51</v>
      </c>
      <c r="AA5571">
        <v>6</v>
      </c>
      <c r="AB5571">
        <v>6</v>
      </c>
      <c r="AC5571">
        <v>57</v>
      </c>
    </row>
    <row r="5572" spans="1:29">
      <c r="A5572">
        <v>6204</v>
      </c>
      <c r="B5572" t="s">
        <v>806</v>
      </c>
      <c r="C5572" t="s">
        <v>7289</v>
      </c>
      <c r="J5572" t="s">
        <v>1457</v>
      </c>
      <c r="K5572">
        <v>0</v>
      </c>
      <c r="N5572" t="b">
        <v>1</v>
      </c>
      <c r="O5572" t="b">
        <v>0</v>
      </c>
      <c r="P5572" t="b">
        <v>0</v>
      </c>
      <c r="Q5572">
        <v>9</v>
      </c>
      <c r="R5572">
        <v>1</v>
      </c>
      <c r="S5572">
        <v>1</v>
      </c>
      <c r="T5572">
        <v>3</v>
      </c>
      <c r="U5572" t="b">
        <v>1</v>
      </c>
      <c r="V5572" t="s">
        <v>735</v>
      </c>
      <c r="W5572" t="s">
        <v>7213</v>
      </c>
      <c r="X5572" t="s">
        <v>14792</v>
      </c>
      <c r="Y5572">
        <v>52</v>
      </c>
      <c r="Z5572">
        <v>52</v>
      </c>
      <c r="AA5572">
        <v>5</v>
      </c>
      <c r="AB5572">
        <v>5</v>
      </c>
      <c r="AC5572">
        <v>57</v>
      </c>
    </row>
    <row r="5573" spans="1:29">
      <c r="A5573">
        <v>6205</v>
      </c>
      <c r="B5573" t="s">
        <v>806</v>
      </c>
      <c r="C5573" t="s">
        <v>7290</v>
      </c>
      <c r="J5573" t="s">
        <v>1457</v>
      </c>
      <c r="K5573">
        <v>0</v>
      </c>
      <c r="N5573" t="b">
        <v>1</v>
      </c>
      <c r="O5573" t="b">
        <v>0</v>
      </c>
      <c r="P5573" t="b">
        <v>0</v>
      </c>
      <c r="Q5573">
        <v>9</v>
      </c>
      <c r="R5573">
        <v>1</v>
      </c>
      <c r="S5573">
        <v>1</v>
      </c>
      <c r="T5573">
        <v>3</v>
      </c>
      <c r="U5573" t="b">
        <v>1</v>
      </c>
      <c r="V5573" t="s">
        <v>735</v>
      </c>
      <c r="W5573" t="s">
        <v>7213</v>
      </c>
      <c r="X5573" t="s">
        <v>14508</v>
      </c>
      <c r="Y5573">
        <v>52</v>
      </c>
      <c r="Z5573">
        <v>52</v>
      </c>
      <c r="AA5573">
        <v>6</v>
      </c>
      <c r="AB5573">
        <v>6</v>
      </c>
      <c r="AC5573">
        <v>57</v>
      </c>
    </row>
    <row r="5574" spans="1:29">
      <c r="A5574">
        <v>6206</v>
      </c>
      <c r="B5574" t="s">
        <v>806</v>
      </c>
      <c r="C5574" t="s">
        <v>7291</v>
      </c>
      <c r="J5574" t="s">
        <v>1457</v>
      </c>
      <c r="K5574">
        <v>0</v>
      </c>
      <c r="N5574" t="b">
        <v>1</v>
      </c>
      <c r="O5574" t="b">
        <v>0</v>
      </c>
      <c r="P5574" t="b">
        <v>0</v>
      </c>
      <c r="Q5574">
        <v>9</v>
      </c>
      <c r="R5574">
        <v>1</v>
      </c>
      <c r="S5574">
        <v>1</v>
      </c>
      <c r="T5574">
        <v>3</v>
      </c>
      <c r="U5574" t="b">
        <v>1</v>
      </c>
      <c r="V5574" t="s">
        <v>735</v>
      </c>
      <c r="W5574" t="s">
        <v>7213</v>
      </c>
      <c r="X5574" t="s">
        <v>14803</v>
      </c>
      <c r="Y5574">
        <v>53</v>
      </c>
      <c r="Z5574">
        <v>53</v>
      </c>
      <c r="AA5574">
        <v>5</v>
      </c>
      <c r="AB5574">
        <v>5</v>
      </c>
      <c r="AC5574">
        <v>57</v>
      </c>
    </row>
    <row r="5575" spans="1:29">
      <c r="A5575">
        <v>6207</v>
      </c>
      <c r="B5575" t="s">
        <v>806</v>
      </c>
      <c r="C5575" t="s">
        <v>7292</v>
      </c>
      <c r="J5575" t="s">
        <v>1457</v>
      </c>
      <c r="K5575">
        <v>0</v>
      </c>
      <c r="N5575" t="b">
        <v>1</v>
      </c>
      <c r="O5575" t="b">
        <v>0</v>
      </c>
      <c r="P5575" t="b">
        <v>0</v>
      </c>
      <c r="Q5575">
        <v>9</v>
      </c>
      <c r="R5575">
        <v>1</v>
      </c>
      <c r="S5575">
        <v>1</v>
      </c>
      <c r="T5575">
        <v>3</v>
      </c>
      <c r="U5575" t="b">
        <v>1</v>
      </c>
      <c r="V5575" t="s">
        <v>735</v>
      </c>
      <c r="W5575" t="s">
        <v>7213</v>
      </c>
      <c r="X5575" t="s">
        <v>14511</v>
      </c>
      <c r="Y5575">
        <v>53</v>
      </c>
      <c r="Z5575">
        <v>53</v>
      </c>
      <c r="AA5575">
        <v>6</v>
      </c>
      <c r="AB5575">
        <v>6</v>
      </c>
      <c r="AC5575">
        <v>57</v>
      </c>
    </row>
    <row r="5576" spans="1:29">
      <c r="A5576">
        <v>6208</v>
      </c>
      <c r="B5576" t="s">
        <v>806</v>
      </c>
      <c r="C5576" t="s">
        <v>7293</v>
      </c>
      <c r="J5576" t="s">
        <v>1457</v>
      </c>
      <c r="K5576">
        <v>0</v>
      </c>
      <c r="N5576" t="b">
        <v>1</v>
      </c>
      <c r="O5576" t="b">
        <v>0</v>
      </c>
      <c r="P5576" t="b">
        <v>0</v>
      </c>
      <c r="Q5576">
        <v>9</v>
      </c>
      <c r="R5576">
        <v>1</v>
      </c>
      <c r="S5576">
        <v>1</v>
      </c>
      <c r="T5576">
        <v>3</v>
      </c>
      <c r="U5576" t="b">
        <v>1</v>
      </c>
      <c r="V5576" t="s">
        <v>735</v>
      </c>
      <c r="W5576" t="s">
        <v>7213</v>
      </c>
      <c r="X5576" t="s">
        <v>14807</v>
      </c>
      <c r="Y5576">
        <v>54</v>
      </c>
      <c r="Z5576">
        <v>54</v>
      </c>
      <c r="AA5576">
        <v>5</v>
      </c>
      <c r="AB5576">
        <v>5</v>
      </c>
      <c r="AC5576">
        <v>57</v>
      </c>
    </row>
    <row r="5577" spans="1:29">
      <c r="A5577">
        <v>6209</v>
      </c>
      <c r="B5577" t="s">
        <v>806</v>
      </c>
      <c r="C5577" t="s">
        <v>7294</v>
      </c>
      <c r="J5577" t="s">
        <v>1457</v>
      </c>
      <c r="K5577">
        <v>0</v>
      </c>
      <c r="N5577" t="b">
        <v>1</v>
      </c>
      <c r="O5577" t="b">
        <v>0</v>
      </c>
      <c r="P5577" t="b">
        <v>0</v>
      </c>
      <c r="Q5577">
        <v>9</v>
      </c>
      <c r="R5577">
        <v>1</v>
      </c>
      <c r="S5577">
        <v>1</v>
      </c>
      <c r="T5577">
        <v>3</v>
      </c>
      <c r="U5577" t="b">
        <v>1</v>
      </c>
      <c r="V5577" t="s">
        <v>735</v>
      </c>
      <c r="W5577" t="s">
        <v>7213</v>
      </c>
      <c r="X5577" t="s">
        <v>14514</v>
      </c>
      <c r="Y5577">
        <v>54</v>
      </c>
      <c r="Z5577">
        <v>54</v>
      </c>
      <c r="AA5577">
        <v>6</v>
      </c>
      <c r="AB5577">
        <v>6</v>
      </c>
      <c r="AC5577">
        <v>57</v>
      </c>
    </row>
    <row r="5578" spans="1:29">
      <c r="A5578">
        <v>6210</v>
      </c>
      <c r="B5578" t="s">
        <v>806</v>
      </c>
      <c r="C5578" t="s">
        <v>7295</v>
      </c>
      <c r="J5578" t="s">
        <v>1457</v>
      </c>
      <c r="K5578">
        <v>0</v>
      </c>
      <c r="N5578" t="b">
        <v>1</v>
      </c>
      <c r="O5578" t="b">
        <v>0</v>
      </c>
      <c r="P5578" t="b">
        <v>0</v>
      </c>
      <c r="Q5578">
        <v>9</v>
      </c>
      <c r="R5578">
        <v>1</v>
      </c>
      <c r="S5578">
        <v>1</v>
      </c>
      <c r="T5578">
        <v>3</v>
      </c>
      <c r="U5578" t="b">
        <v>1</v>
      </c>
      <c r="V5578" t="s">
        <v>735</v>
      </c>
      <c r="W5578" t="s">
        <v>7213</v>
      </c>
      <c r="X5578" t="s">
        <v>15623</v>
      </c>
      <c r="Y5578">
        <v>55</v>
      </c>
      <c r="Z5578">
        <v>55</v>
      </c>
      <c r="AA5578">
        <v>5</v>
      </c>
      <c r="AB5578">
        <v>5</v>
      </c>
      <c r="AC5578">
        <v>57</v>
      </c>
    </row>
    <row r="5579" spans="1:29">
      <c r="A5579">
        <v>6211</v>
      </c>
      <c r="B5579" t="s">
        <v>806</v>
      </c>
      <c r="C5579" t="s">
        <v>7296</v>
      </c>
      <c r="J5579" t="s">
        <v>1457</v>
      </c>
      <c r="K5579">
        <v>0</v>
      </c>
      <c r="N5579" t="b">
        <v>1</v>
      </c>
      <c r="O5579" t="b">
        <v>0</v>
      </c>
      <c r="P5579" t="b">
        <v>0</v>
      </c>
      <c r="Q5579">
        <v>9</v>
      </c>
      <c r="R5579">
        <v>1</v>
      </c>
      <c r="S5579">
        <v>1</v>
      </c>
      <c r="T5579">
        <v>3</v>
      </c>
      <c r="U5579" t="b">
        <v>1</v>
      </c>
      <c r="V5579" t="s">
        <v>735</v>
      </c>
      <c r="W5579" t="s">
        <v>7213</v>
      </c>
      <c r="X5579" t="s">
        <v>14517</v>
      </c>
      <c r="Y5579">
        <v>55</v>
      </c>
      <c r="Z5579">
        <v>55</v>
      </c>
      <c r="AA5579">
        <v>6</v>
      </c>
      <c r="AB5579">
        <v>6</v>
      </c>
      <c r="AC5579">
        <v>57</v>
      </c>
    </row>
    <row r="5580" spans="1:29">
      <c r="A5580">
        <v>6212</v>
      </c>
      <c r="B5580" t="s">
        <v>806</v>
      </c>
      <c r="C5580" t="s">
        <v>7297</v>
      </c>
      <c r="J5580" t="s">
        <v>1457</v>
      </c>
      <c r="K5580">
        <v>0</v>
      </c>
      <c r="N5580" t="b">
        <v>1</v>
      </c>
      <c r="O5580" t="b">
        <v>0</v>
      </c>
      <c r="P5580" t="b">
        <v>0</v>
      </c>
      <c r="Q5580">
        <v>9</v>
      </c>
      <c r="R5580">
        <v>1</v>
      </c>
      <c r="S5580">
        <v>1</v>
      </c>
      <c r="T5580">
        <v>3</v>
      </c>
      <c r="U5580" t="b">
        <v>1</v>
      </c>
      <c r="V5580" t="s">
        <v>735</v>
      </c>
      <c r="W5580" t="s">
        <v>7213</v>
      </c>
      <c r="X5580" t="s">
        <v>14811</v>
      </c>
      <c r="Y5580">
        <v>56</v>
      </c>
      <c r="Z5580">
        <v>56</v>
      </c>
      <c r="AA5580">
        <v>5</v>
      </c>
      <c r="AB5580">
        <v>5</v>
      </c>
      <c r="AC5580">
        <v>57</v>
      </c>
    </row>
    <row r="5581" spans="1:29">
      <c r="A5581">
        <v>6213</v>
      </c>
      <c r="B5581" t="s">
        <v>806</v>
      </c>
      <c r="C5581" t="s">
        <v>7298</v>
      </c>
      <c r="J5581" t="s">
        <v>1457</v>
      </c>
      <c r="K5581">
        <v>0</v>
      </c>
      <c r="N5581" t="b">
        <v>1</v>
      </c>
      <c r="O5581" t="b">
        <v>0</v>
      </c>
      <c r="P5581" t="b">
        <v>0</v>
      </c>
      <c r="Q5581">
        <v>9</v>
      </c>
      <c r="R5581">
        <v>1</v>
      </c>
      <c r="S5581">
        <v>1</v>
      </c>
      <c r="T5581">
        <v>3</v>
      </c>
      <c r="U5581" t="b">
        <v>1</v>
      </c>
      <c r="V5581" t="s">
        <v>735</v>
      </c>
      <c r="W5581" t="s">
        <v>7213</v>
      </c>
      <c r="X5581" t="s">
        <v>14520</v>
      </c>
      <c r="Y5581">
        <v>56</v>
      </c>
      <c r="Z5581">
        <v>56</v>
      </c>
      <c r="AA5581">
        <v>6</v>
      </c>
      <c r="AB5581">
        <v>6</v>
      </c>
      <c r="AC5581">
        <v>57</v>
      </c>
    </row>
    <row r="5582" spans="1:29">
      <c r="A5582">
        <v>6214</v>
      </c>
      <c r="B5582" t="s">
        <v>806</v>
      </c>
      <c r="C5582" t="s">
        <v>7299</v>
      </c>
      <c r="J5582" t="s">
        <v>1449</v>
      </c>
      <c r="K5582">
        <v>0</v>
      </c>
      <c r="N5582" t="b">
        <v>1</v>
      </c>
      <c r="O5582" t="b">
        <v>0</v>
      </c>
      <c r="P5582" t="b">
        <v>0</v>
      </c>
      <c r="Q5582">
        <v>9</v>
      </c>
      <c r="R5582">
        <v>1</v>
      </c>
      <c r="S5582">
        <v>1</v>
      </c>
      <c r="T5582">
        <v>3</v>
      </c>
      <c r="U5582" t="b">
        <v>1</v>
      </c>
      <c r="V5582" t="s">
        <v>735</v>
      </c>
      <c r="W5582" t="s">
        <v>7213</v>
      </c>
      <c r="X5582" t="s">
        <v>15369</v>
      </c>
      <c r="Y5582">
        <v>31</v>
      </c>
      <c r="Z5582">
        <v>31</v>
      </c>
      <c r="AA5582">
        <v>2</v>
      </c>
      <c r="AB5582">
        <v>2</v>
      </c>
      <c r="AC5582">
        <v>57</v>
      </c>
    </row>
    <row r="5583" spans="1:29">
      <c r="A5583">
        <v>6215</v>
      </c>
      <c r="B5583" t="s">
        <v>806</v>
      </c>
      <c r="C5583" t="s">
        <v>7300</v>
      </c>
      <c r="J5583" t="s">
        <v>1449</v>
      </c>
      <c r="K5583">
        <v>0</v>
      </c>
      <c r="N5583" t="b">
        <v>1</v>
      </c>
      <c r="O5583" t="b">
        <v>0</v>
      </c>
      <c r="P5583" t="b">
        <v>0</v>
      </c>
      <c r="Q5583">
        <v>9</v>
      </c>
      <c r="R5583">
        <v>1</v>
      </c>
      <c r="S5583">
        <v>1</v>
      </c>
      <c r="T5583">
        <v>3</v>
      </c>
      <c r="U5583" t="b">
        <v>1</v>
      </c>
      <c r="V5583" t="s">
        <v>735</v>
      </c>
      <c r="W5583" t="s">
        <v>7213</v>
      </c>
      <c r="X5583" t="s">
        <v>14770</v>
      </c>
      <c r="Y5583">
        <v>31</v>
      </c>
      <c r="Z5583">
        <v>31</v>
      </c>
      <c r="AA5583">
        <v>4</v>
      </c>
      <c r="AB5583">
        <v>4</v>
      </c>
      <c r="AC5583">
        <v>57</v>
      </c>
    </row>
    <row r="5584" spans="1:29">
      <c r="A5584">
        <v>6216</v>
      </c>
      <c r="B5584" t="s">
        <v>806</v>
      </c>
      <c r="C5584" t="s">
        <v>7301</v>
      </c>
      <c r="J5584" t="s">
        <v>1449</v>
      </c>
      <c r="K5584">
        <v>0</v>
      </c>
      <c r="N5584" t="b">
        <v>1</v>
      </c>
      <c r="O5584" t="b">
        <v>0</v>
      </c>
      <c r="P5584" t="b">
        <v>0</v>
      </c>
      <c r="Q5584">
        <v>9</v>
      </c>
      <c r="R5584">
        <v>1</v>
      </c>
      <c r="S5584">
        <v>1</v>
      </c>
      <c r="T5584">
        <v>3</v>
      </c>
      <c r="U5584" t="b">
        <v>1</v>
      </c>
      <c r="V5584" t="s">
        <v>735</v>
      </c>
      <c r="W5584" t="s">
        <v>7213</v>
      </c>
      <c r="X5584" t="s">
        <v>15370</v>
      </c>
      <c r="Y5584">
        <v>32</v>
      </c>
      <c r="Z5584">
        <v>32</v>
      </c>
      <c r="AA5584">
        <v>2</v>
      </c>
      <c r="AB5584">
        <v>2</v>
      </c>
      <c r="AC5584">
        <v>57</v>
      </c>
    </row>
    <row r="5585" spans="1:29">
      <c r="A5585">
        <v>6217</v>
      </c>
      <c r="B5585" t="s">
        <v>806</v>
      </c>
      <c r="C5585" t="s">
        <v>7302</v>
      </c>
      <c r="J5585" t="s">
        <v>1449</v>
      </c>
      <c r="K5585">
        <v>0</v>
      </c>
      <c r="N5585" t="b">
        <v>1</v>
      </c>
      <c r="O5585" t="b">
        <v>0</v>
      </c>
      <c r="P5585" t="b">
        <v>0</v>
      </c>
      <c r="Q5585">
        <v>9</v>
      </c>
      <c r="R5585">
        <v>1</v>
      </c>
      <c r="S5585">
        <v>1</v>
      </c>
      <c r="T5585">
        <v>3</v>
      </c>
      <c r="U5585" t="b">
        <v>1</v>
      </c>
      <c r="V5585" t="s">
        <v>735</v>
      </c>
      <c r="W5585" t="s">
        <v>7213</v>
      </c>
      <c r="X5585" t="s">
        <v>14793</v>
      </c>
      <c r="Y5585">
        <v>32</v>
      </c>
      <c r="Z5585">
        <v>32</v>
      </c>
      <c r="AA5585">
        <v>4</v>
      </c>
      <c r="AB5585">
        <v>4</v>
      </c>
      <c r="AC5585">
        <v>57</v>
      </c>
    </row>
    <row r="5586" spans="1:29">
      <c r="A5586">
        <v>6218</v>
      </c>
      <c r="B5586" t="s">
        <v>806</v>
      </c>
      <c r="C5586" t="s">
        <v>7303</v>
      </c>
      <c r="J5586" t="s">
        <v>1449</v>
      </c>
      <c r="K5586">
        <v>0</v>
      </c>
      <c r="N5586" t="b">
        <v>1</v>
      </c>
      <c r="O5586" t="b">
        <v>0</v>
      </c>
      <c r="P5586" t="b">
        <v>0</v>
      </c>
      <c r="Q5586">
        <v>9</v>
      </c>
      <c r="R5586">
        <v>1</v>
      </c>
      <c r="S5586">
        <v>1</v>
      </c>
      <c r="T5586">
        <v>3</v>
      </c>
      <c r="U5586" t="b">
        <v>1</v>
      </c>
      <c r="V5586" t="s">
        <v>735</v>
      </c>
      <c r="W5586" t="s">
        <v>7213</v>
      </c>
      <c r="X5586" t="s">
        <v>15372</v>
      </c>
      <c r="Y5586">
        <v>33</v>
      </c>
      <c r="Z5586">
        <v>33</v>
      </c>
      <c r="AA5586">
        <v>2</v>
      </c>
      <c r="AB5586">
        <v>2</v>
      </c>
      <c r="AC5586">
        <v>57</v>
      </c>
    </row>
    <row r="5587" spans="1:29">
      <c r="A5587">
        <v>6219</v>
      </c>
      <c r="B5587" t="s">
        <v>806</v>
      </c>
      <c r="C5587" t="s">
        <v>7304</v>
      </c>
      <c r="J5587" t="s">
        <v>1449</v>
      </c>
      <c r="K5587">
        <v>0</v>
      </c>
      <c r="N5587" t="b">
        <v>1</v>
      </c>
      <c r="O5587" t="b">
        <v>0</v>
      </c>
      <c r="P5587" t="b">
        <v>0</v>
      </c>
      <c r="Q5587">
        <v>9</v>
      </c>
      <c r="R5587">
        <v>1</v>
      </c>
      <c r="S5587">
        <v>1</v>
      </c>
      <c r="T5587">
        <v>3</v>
      </c>
      <c r="U5587" t="b">
        <v>1</v>
      </c>
      <c r="V5587" t="s">
        <v>735</v>
      </c>
      <c r="W5587" t="s">
        <v>7213</v>
      </c>
      <c r="X5587" t="s">
        <v>14795</v>
      </c>
      <c r="Y5587">
        <v>33</v>
      </c>
      <c r="Z5587">
        <v>33</v>
      </c>
      <c r="AA5587">
        <v>4</v>
      </c>
      <c r="AB5587">
        <v>4</v>
      </c>
      <c r="AC5587">
        <v>57</v>
      </c>
    </row>
    <row r="5588" spans="1:29">
      <c r="A5588">
        <v>6220</v>
      </c>
      <c r="B5588" t="s">
        <v>806</v>
      </c>
      <c r="C5588" t="s">
        <v>7305</v>
      </c>
      <c r="J5588" t="s">
        <v>1449</v>
      </c>
      <c r="K5588">
        <v>0</v>
      </c>
      <c r="N5588" t="b">
        <v>1</v>
      </c>
      <c r="O5588" t="b">
        <v>0</v>
      </c>
      <c r="P5588" t="b">
        <v>0</v>
      </c>
      <c r="Q5588">
        <v>9</v>
      </c>
      <c r="R5588">
        <v>1</v>
      </c>
      <c r="S5588">
        <v>1</v>
      </c>
      <c r="T5588">
        <v>3</v>
      </c>
      <c r="U5588" t="b">
        <v>1</v>
      </c>
      <c r="V5588" t="s">
        <v>735</v>
      </c>
      <c r="W5588" t="s">
        <v>7213</v>
      </c>
      <c r="X5588" t="s">
        <v>15374</v>
      </c>
      <c r="Y5588">
        <v>34</v>
      </c>
      <c r="Z5588">
        <v>34</v>
      </c>
      <c r="AA5588">
        <v>2</v>
      </c>
      <c r="AB5588">
        <v>2</v>
      </c>
      <c r="AC5588">
        <v>57</v>
      </c>
    </row>
    <row r="5589" spans="1:29">
      <c r="A5589">
        <v>6221</v>
      </c>
      <c r="B5589" t="s">
        <v>806</v>
      </c>
      <c r="C5589" t="s">
        <v>7306</v>
      </c>
      <c r="J5589" t="s">
        <v>1449</v>
      </c>
      <c r="K5589">
        <v>0</v>
      </c>
      <c r="N5589" t="b">
        <v>1</v>
      </c>
      <c r="O5589" t="b">
        <v>0</v>
      </c>
      <c r="P5589" t="b">
        <v>0</v>
      </c>
      <c r="Q5589">
        <v>9</v>
      </c>
      <c r="R5589">
        <v>1</v>
      </c>
      <c r="S5589">
        <v>1</v>
      </c>
      <c r="T5589">
        <v>3</v>
      </c>
      <c r="U5589" t="b">
        <v>1</v>
      </c>
      <c r="V5589" t="s">
        <v>735</v>
      </c>
      <c r="W5589" t="s">
        <v>7213</v>
      </c>
      <c r="X5589" t="s">
        <v>14797</v>
      </c>
      <c r="Y5589">
        <v>34</v>
      </c>
      <c r="Z5589">
        <v>34</v>
      </c>
      <c r="AA5589">
        <v>4</v>
      </c>
      <c r="AB5589">
        <v>4</v>
      </c>
      <c r="AC5589">
        <v>57</v>
      </c>
    </row>
    <row r="5590" spans="1:29">
      <c r="A5590">
        <v>6222</v>
      </c>
      <c r="B5590" t="s">
        <v>806</v>
      </c>
      <c r="C5590" t="s">
        <v>7307</v>
      </c>
      <c r="J5590" t="s">
        <v>1449</v>
      </c>
      <c r="K5590">
        <v>0</v>
      </c>
      <c r="N5590" t="b">
        <v>1</v>
      </c>
      <c r="O5590" t="b">
        <v>0</v>
      </c>
      <c r="P5590" t="b">
        <v>0</v>
      </c>
      <c r="Q5590">
        <v>9</v>
      </c>
      <c r="R5590">
        <v>1</v>
      </c>
      <c r="S5590">
        <v>1</v>
      </c>
      <c r="T5590">
        <v>3</v>
      </c>
      <c r="U5590" t="b">
        <v>1</v>
      </c>
      <c r="V5590" t="s">
        <v>735</v>
      </c>
      <c r="W5590" t="s">
        <v>7213</v>
      </c>
      <c r="X5590" t="s">
        <v>15375</v>
      </c>
      <c r="Y5590">
        <v>35</v>
      </c>
      <c r="Z5590">
        <v>35</v>
      </c>
      <c r="AA5590">
        <v>2</v>
      </c>
      <c r="AB5590">
        <v>2</v>
      </c>
      <c r="AC5590">
        <v>57</v>
      </c>
    </row>
    <row r="5591" spans="1:29">
      <c r="A5591">
        <v>6223</v>
      </c>
      <c r="B5591" t="s">
        <v>806</v>
      </c>
      <c r="C5591" t="s">
        <v>7308</v>
      </c>
      <c r="J5591" t="s">
        <v>1449</v>
      </c>
      <c r="K5591">
        <v>0</v>
      </c>
      <c r="N5591" t="b">
        <v>1</v>
      </c>
      <c r="O5591" t="b">
        <v>0</v>
      </c>
      <c r="P5591" t="b">
        <v>0</v>
      </c>
      <c r="Q5591">
        <v>9</v>
      </c>
      <c r="R5591">
        <v>1</v>
      </c>
      <c r="S5591">
        <v>1</v>
      </c>
      <c r="T5591">
        <v>3</v>
      </c>
      <c r="U5591" t="b">
        <v>1</v>
      </c>
      <c r="V5591" t="s">
        <v>735</v>
      </c>
      <c r="W5591" t="s">
        <v>7213</v>
      </c>
      <c r="X5591" t="s">
        <v>14773</v>
      </c>
      <c r="Y5591">
        <v>35</v>
      </c>
      <c r="Z5591">
        <v>35</v>
      </c>
      <c r="AA5591">
        <v>4</v>
      </c>
      <c r="AB5591">
        <v>4</v>
      </c>
      <c r="AC5591">
        <v>57</v>
      </c>
    </row>
    <row r="5592" spans="1:29">
      <c r="A5592">
        <v>6224</v>
      </c>
      <c r="B5592" t="s">
        <v>806</v>
      </c>
      <c r="C5592" t="s">
        <v>7309</v>
      </c>
      <c r="J5592" t="s">
        <v>1449</v>
      </c>
      <c r="K5592">
        <v>0</v>
      </c>
      <c r="N5592" t="b">
        <v>1</v>
      </c>
      <c r="O5592" t="b">
        <v>0</v>
      </c>
      <c r="P5592" t="b">
        <v>0</v>
      </c>
      <c r="Q5592">
        <v>9</v>
      </c>
      <c r="R5592">
        <v>1</v>
      </c>
      <c r="S5592">
        <v>1</v>
      </c>
      <c r="T5592">
        <v>3</v>
      </c>
      <c r="U5592" t="b">
        <v>1</v>
      </c>
      <c r="V5592" t="s">
        <v>735</v>
      </c>
      <c r="W5592" t="s">
        <v>7213</v>
      </c>
      <c r="X5592" t="s">
        <v>15376</v>
      </c>
      <c r="Y5592">
        <v>36</v>
      </c>
      <c r="Z5592">
        <v>36</v>
      </c>
      <c r="AA5592">
        <v>2</v>
      </c>
      <c r="AB5592">
        <v>2</v>
      </c>
      <c r="AC5592">
        <v>57</v>
      </c>
    </row>
    <row r="5593" spans="1:29">
      <c r="A5593">
        <v>6225</v>
      </c>
      <c r="B5593" t="s">
        <v>806</v>
      </c>
      <c r="C5593" t="s">
        <v>7310</v>
      </c>
      <c r="J5593" t="s">
        <v>1449</v>
      </c>
      <c r="K5593">
        <v>0</v>
      </c>
      <c r="N5593" t="b">
        <v>1</v>
      </c>
      <c r="O5593" t="b">
        <v>0</v>
      </c>
      <c r="P5593" t="b">
        <v>0</v>
      </c>
      <c r="Q5593">
        <v>9</v>
      </c>
      <c r="R5593">
        <v>1</v>
      </c>
      <c r="S5593">
        <v>1</v>
      </c>
      <c r="T5593">
        <v>3</v>
      </c>
      <c r="U5593" t="b">
        <v>1</v>
      </c>
      <c r="V5593" t="s">
        <v>735</v>
      </c>
      <c r="W5593" t="s">
        <v>7213</v>
      </c>
      <c r="X5593" t="s">
        <v>14775</v>
      </c>
      <c r="Y5593">
        <v>36</v>
      </c>
      <c r="Z5593">
        <v>36</v>
      </c>
      <c r="AA5593">
        <v>4</v>
      </c>
      <c r="AB5593">
        <v>4</v>
      </c>
      <c r="AC5593">
        <v>57</v>
      </c>
    </row>
    <row r="5594" spans="1:29">
      <c r="A5594">
        <v>6226</v>
      </c>
      <c r="B5594" t="s">
        <v>806</v>
      </c>
      <c r="C5594" t="s">
        <v>7311</v>
      </c>
      <c r="J5594" t="s">
        <v>1449</v>
      </c>
      <c r="K5594">
        <v>0</v>
      </c>
      <c r="N5594" t="b">
        <v>1</v>
      </c>
      <c r="O5594" t="b">
        <v>0</v>
      </c>
      <c r="P5594" t="b">
        <v>0</v>
      </c>
      <c r="Q5594">
        <v>9</v>
      </c>
      <c r="R5594">
        <v>1</v>
      </c>
      <c r="S5594">
        <v>1</v>
      </c>
      <c r="T5594">
        <v>3</v>
      </c>
      <c r="U5594" t="b">
        <v>1</v>
      </c>
      <c r="V5594" t="s">
        <v>735</v>
      </c>
      <c r="W5594" t="s">
        <v>7213</v>
      </c>
      <c r="X5594" t="s">
        <v>15377</v>
      </c>
      <c r="Y5594">
        <v>37</v>
      </c>
      <c r="Z5594">
        <v>37</v>
      </c>
      <c r="AA5594">
        <v>2</v>
      </c>
      <c r="AB5594">
        <v>2</v>
      </c>
      <c r="AC5594">
        <v>57</v>
      </c>
    </row>
    <row r="5595" spans="1:29">
      <c r="A5595">
        <v>6227</v>
      </c>
      <c r="B5595" t="s">
        <v>806</v>
      </c>
      <c r="C5595" t="s">
        <v>7312</v>
      </c>
      <c r="J5595" t="s">
        <v>1449</v>
      </c>
      <c r="K5595">
        <v>0</v>
      </c>
      <c r="N5595" t="b">
        <v>1</v>
      </c>
      <c r="O5595" t="b">
        <v>0</v>
      </c>
      <c r="P5595" t="b">
        <v>0</v>
      </c>
      <c r="Q5595">
        <v>9</v>
      </c>
      <c r="R5595">
        <v>1</v>
      </c>
      <c r="S5595">
        <v>1</v>
      </c>
      <c r="T5595">
        <v>3</v>
      </c>
      <c r="U5595" t="b">
        <v>1</v>
      </c>
      <c r="V5595" t="s">
        <v>735</v>
      </c>
      <c r="W5595" t="s">
        <v>7213</v>
      </c>
      <c r="X5595" t="s">
        <v>15378</v>
      </c>
      <c r="Y5595">
        <v>37</v>
      </c>
      <c r="Z5595">
        <v>37</v>
      </c>
      <c r="AA5595">
        <v>4</v>
      </c>
      <c r="AB5595">
        <v>4</v>
      </c>
      <c r="AC5595">
        <v>57</v>
      </c>
    </row>
    <row r="5596" spans="1:29">
      <c r="A5596">
        <v>6228</v>
      </c>
      <c r="B5596" t="s">
        <v>806</v>
      </c>
      <c r="C5596" t="s">
        <v>7313</v>
      </c>
      <c r="J5596" t="s">
        <v>1449</v>
      </c>
      <c r="K5596">
        <v>0</v>
      </c>
      <c r="N5596" t="b">
        <v>1</v>
      </c>
      <c r="O5596" t="b">
        <v>0</v>
      </c>
      <c r="P5596" t="b">
        <v>0</v>
      </c>
      <c r="Q5596">
        <v>9</v>
      </c>
      <c r="R5596">
        <v>1</v>
      </c>
      <c r="S5596">
        <v>1</v>
      </c>
      <c r="T5596">
        <v>3</v>
      </c>
      <c r="U5596" t="b">
        <v>1</v>
      </c>
      <c r="V5596" t="s">
        <v>735</v>
      </c>
      <c r="W5596" t="s">
        <v>7213</v>
      </c>
      <c r="X5596" t="s">
        <v>15379</v>
      </c>
      <c r="Y5596">
        <v>38</v>
      </c>
      <c r="Z5596">
        <v>38</v>
      </c>
      <c r="AA5596">
        <v>2</v>
      </c>
      <c r="AB5596">
        <v>2</v>
      </c>
      <c r="AC5596">
        <v>57</v>
      </c>
    </row>
    <row r="5597" spans="1:29">
      <c r="A5597">
        <v>6229</v>
      </c>
      <c r="B5597" t="s">
        <v>806</v>
      </c>
      <c r="C5597" t="s">
        <v>7314</v>
      </c>
      <c r="J5597" t="s">
        <v>1449</v>
      </c>
      <c r="K5597">
        <v>0</v>
      </c>
      <c r="N5597" t="b">
        <v>1</v>
      </c>
      <c r="O5597" t="b">
        <v>0</v>
      </c>
      <c r="P5597" t="b">
        <v>0</v>
      </c>
      <c r="Q5597">
        <v>9</v>
      </c>
      <c r="R5597">
        <v>1</v>
      </c>
      <c r="S5597">
        <v>1</v>
      </c>
      <c r="T5597">
        <v>3</v>
      </c>
      <c r="U5597" t="b">
        <v>1</v>
      </c>
      <c r="V5597" t="s">
        <v>735</v>
      </c>
      <c r="W5597" t="s">
        <v>7213</v>
      </c>
      <c r="X5597" t="s">
        <v>14777</v>
      </c>
      <c r="Y5597">
        <v>38</v>
      </c>
      <c r="Z5597">
        <v>38</v>
      </c>
      <c r="AA5597">
        <v>4</v>
      </c>
      <c r="AB5597">
        <v>4</v>
      </c>
      <c r="AC5597">
        <v>57</v>
      </c>
    </row>
    <row r="5598" spans="1:29">
      <c r="A5598">
        <v>6230</v>
      </c>
      <c r="B5598" t="s">
        <v>806</v>
      </c>
      <c r="C5598" t="s">
        <v>7315</v>
      </c>
      <c r="J5598" t="s">
        <v>1449</v>
      </c>
      <c r="K5598">
        <v>0</v>
      </c>
      <c r="N5598" t="b">
        <v>1</v>
      </c>
      <c r="O5598" t="b">
        <v>0</v>
      </c>
      <c r="P5598" t="b">
        <v>0</v>
      </c>
      <c r="Q5598">
        <v>9</v>
      </c>
      <c r="R5598">
        <v>1</v>
      </c>
      <c r="S5598">
        <v>1</v>
      </c>
      <c r="T5598">
        <v>3</v>
      </c>
      <c r="U5598" t="b">
        <v>1</v>
      </c>
      <c r="V5598" t="s">
        <v>735</v>
      </c>
      <c r="W5598" t="s">
        <v>7213</v>
      </c>
      <c r="X5598" t="s">
        <v>15381</v>
      </c>
      <c r="Y5598">
        <v>39</v>
      </c>
      <c r="Z5598">
        <v>39</v>
      </c>
      <c r="AA5598">
        <v>2</v>
      </c>
      <c r="AB5598">
        <v>2</v>
      </c>
      <c r="AC5598">
        <v>57</v>
      </c>
    </row>
    <row r="5599" spans="1:29">
      <c r="A5599">
        <v>6231</v>
      </c>
      <c r="B5599" t="s">
        <v>806</v>
      </c>
      <c r="C5599" t="s">
        <v>7316</v>
      </c>
      <c r="J5599" t="s">
        <v>1449</v>
      </c>
      <c r="K5599">
        <v>0</v>
      </c>
      <c r="N5599" t="b">
        <v>1</v>
      </c>
      <c r="O5599" t="b">
        <v>0</v>
      </c>
      <c r="P5599" t="b">
        <v>0</v>
      </c>
      <c r="Q5599">
        <v>9</v>
      </c>
      <c r="R5599">
        <v>1</v>
      </c>
      <c r="S5599">
        <v>1</v>
      </c>
      <c r="T5599">
        <v>3</v>
      </c>
      <c r="U5599" t="b">
        <v>1</v>
      </c>
      <c r="V5599" t="s">
        <v>735</v>
      </c>
      <c r="W5599" t="s">
        <v>7213</v>
      </c>
      <c r="X5599" t="s">
        <v>14778</v>
      </c>
      <c r="Y5599">
        <v>39</v>
      </c>
      <c r="Z5599">
        <v>39</v>
      </c>
      <c r="AA5599">
        <v>4</v>
      </c>
      <c r="AB5599">
        <v>4</v>
      </c>
      <c r="AC5599">
        <v>57</v>
      </c>
    </row>
    <row r="5600" spans="1:29">
      <c r="A5600">
        <v>6232</v>
      </c>
      <c r="B5600" t="s">
        <v>806</v>
      </c>
      <c r="C5600" t="s">
        <v>7317</v>
      </c>
      <c r="J5600" t="s">
        <v>1449</v>
      </c>
      <c r="K5600">
        <v>0</v>
      </c>
      <c r="N5600" t="b">
        <v>1</v>
      </c>
      <c r="O5600" t="b">
        <v>0</v>
      </c>
      <c r="P5600" t="b">
        <v>0</v>
      </c>
      <c r="Q5600">
        <v>9</v>
      </c>
      <c r="R5600">
        <v>1</v>
      </c>
      <c r="S5600">
        <v>1</v>
      </c>
      <c r="T5600">
        <v>3</v>
      </c>
      <c r="U5600" t="b">
        <v>1</v>
      </c>
      <c r="V5600" t="s">
        <v>735</v>
      </c>
      <c r="W5600" t="s">
        <v>7213</v>
      </c>
      <c r="X5600" t="s">
        <v>15383</v>
      </c>
      <c r="Y5600">
        <v>40</v>
      </c>
      <c r="Z5600">
        <v>40</v>
      </c>
      <c r="AA5600">
        <v>2</v>
      </c>
      <c r="AB5600">
        <v>2</v>
      </c>
      <c r="AC5600">
        <v>57</v>
      </c>
    </row>
    <row r="5601" spans="1:29">
      <c r="A5601">
        <v>6233</v>
      </c>
      <c r="B5601" t="s">
        <v>806</v>
      </c>
      <c r="C5601" t="s">
        <v>7318</v>
      </c>
      <c r="J5601" t="s">
        <v>1449</v>
      </c>
      <c r="K5601">
        <v>0</v>
      </c>
      <c r="N5601" t="b">
        <v>1</v>
      </c>
      <c r="O5601" t="b">
        <v>0</v>
      </c>
      <c r="P5601" t="b">
        <v>0</v>
      </c>
      <c r="Q5601">
        <v>9</v>
      </c>
      <c r="R5601">
        <v>1</v>
      </c>
      <c r="S5601">
        <v>1</v>
      </c>
      <c r="T5601">
        <v>3</v>
      </c>
      <c r="U5601" t="b">
        <v>1</v>
      </c>
      <c r="V5601" t="s">
        <v>735</v>
      </c>
      <c r="W5601" t="s">
        <v>7213</v>
      </c>
      <c r="X5601" t="s">
        <v>14779</v>
      </c>
      <c r="Y5601">
        <v>40</v>
      </c>
      <c r="Z5601">
        <v>40</v>
      </c>
      <c r="AA5601">
        <v>4</v>
      </c>
      <c r="AB5601">
        <v>4</v>
      </c>
      <c r="AC5601">
        <v>57</v>
      </c>
    </row>
    <row r="5602" spans="1:29">
      <c r="A5602">
        <v>6234</v>
      </c>
      <c r="B5602" t="s">
        <v>806</v>
      </c>
      <c r="C5602" t="s">
        <v>7319</v>
      </c>
      <c r="J5602" t="s">
        <v>1449</v>
      </c>
      <c r="K5602">
        <v>0</v>
      </c>
      <c r="N5602" t="b">
        <v>1</v>
      </c>
      <c r="O5602" t="b">
        <v>0</v>
      </c>
      <c r="P5602" t="b">
        <v>0</v>
      </c>
      <c r="Q5602">
        <v>9</v>
      </c>
      <c r="R5602">
        <v>1</v>
      </c>
      <c r="S5602">
        <v>1</v>
      </c>
      <c r="T5602">
        <v>3</v>
      </c>
      <c r="U5602" t="b">
        <v>1</v>
      </c>
      <c r="V5602" t="s">
        <v>735</v>
      </c>
      <c r="W5602" t="s">
        <v>7213</v>
      </c>
      <c r="X5602" t="s">
        <v>15345</v>
      </c>
      <c r="Y5602">
        <v>41</v>
      </c>
      <c r="Z5602">
        <v>41</v>
      </c>
      <c r="AA5602">
        <v>2</v>
      </c>
      <c r="AB5602">
        <v>2</v>
      </c>
      <c r="AC5602">
        <v>57</v>
      </c>
    </row>
    <row r="5603" spans="1:29">
      <c r="A5603">
        <v>6235</v>
      </c>
      <c r="B5603" t="s">
        <v>806</v>
      </c>
      <c r="C5603" t="s">
        <v>7320</v>
      </c>
      <c r="J5603" t="s">
        <v>1449</v>
      </c>
      <c r="K5603">
        <v>0</v>
      </c>
      <c r="N5603" t="b">
        <v>1</v>
      </c>
      <c r="O5603" t="b">
        <v>0</v>
      </c>
      <c r="P5603" t="b">
        <v>0</v>
      </c>
      <c r="Q5603">
        <v>9</v>
      </c>
      <c r="R5603">
        <v>1</v>
      </c>
      <c r="S5603">
        <v>1</v>
      </c>
      <c r="T5603">
        <v>3</v>
      </c>
      <c r="U5603" t="b">
        <v>1</v>
      </c>
      <c r="V5603" t="s">
        <v>735</v>
      </c>
      <c r="W5603" t="s">
        <v>7213</v>
      </c>
      <c r="X5603" t="s">
        <v>14780</v>
      </c>
      <c r="Y5603">
        <v>41</v>
      </c>
      <c r="Z5603">
        <v>41</v>
      </c>
      <c r="AA5603">
        <v>4</v>
      </c>
      <c r="AB5603">
        <v>4</v>
      </c>
      <c r="AC5603">
        <v>57</v>
      </c>
    </row>
    <row r="5604" spans="1:29">
      <c r="A5604">
        <v>6236</v>
      </c>
      <c r="B5604" t="s">
        <v>806</v>
      </c>
      <c r="C5604" t="s">
        <v>7321</v>
      </c>
      <c r="J5604" t="s">
        <v>1449</v>
      </c>
      <c r="K5604">
        <v>0</v>
      </c>
      <c r="N5604" t="b">
        <v>1</v>
      </c>
      <c r="O5604" t="b">
        <v>0</v>
      </c>
      <c r="P5604" t="b">
        <v>0</v>
      </c>
      <c r="Q5604">
        <v>9</v>
      </c>
      <c r="R5604">
        <v>1</v>
      </c>
      <c r="S5604">
        <v>1</v>
      </c>
      <c r="T5604">
        <v>3</v>
      </c>
      <c r="U5604" t="b">
        <v>1</v>
      </c>
      <c r="V5604" t="s">
        <v>735</v>
      </c>
      <c r="W5604" t="s">
        <v>7213</v>
      </c>
      <c r="X5604" t="s">
        <v>15347</v>
      </c>
      <c r="Y5604">
        <v>42</v>
      </c>
      <c r="Z5604">
        <v>42</v>
      </c>
      <c r="AA5604">
        <v>2</v>
      </c>
      <c r="AB5604">
        <v>2</v>
      </c>
      <c r="AC5604">
        <v>57</v>
      </c>
    </row>
    <row r="5605" spans="1:29">
      <c r="A5605">
        <v>6237</v>
      </c>
      <c r="B5605" t="s">
        <v>806</v>
      </c>
      <c r="C5605" t="s">
        <v>7322</v>
      </c>
      <c r="J5605" t="s">
        <v>1449</v>
      </c>
      <c r="K5605">
        <v>0</v>
      </c>
      <c r="N5605" t="b">
        <v>1</v>
      </c>
      <c r="O5605" t="b">
        <v>0</v>
      </c>
      <c r="P5605" t="b">
        <v>0</v>
      </c>
      <c r="Q5605">
        <v>9</v>
      </c>
      <c r="R5605">
        <v>1</v>
      </c>
      <c r="S5605">
        <v>1</v>
      </c>
      <c r="T5605">
        <v>3</v>
      </c>
      <c r="U5605" t="b">
        <v>1</v>
      </c>
      <c r="V5605" t="s">
        <v>735</v>
      </c>
      <c r="W5605" t="s">
        <v>7213</v>
      </c>
      <c r="X5605" t="s">
        <v>14781</v>
      </c>
      <c r="Y5605">
        <v>42</v>
      </c>
      <c r="Z5605">
        <v>42</v>
      </c>
      <c r="AA5605">
        <v>4</v>
      </c>
      <c r="AB5605">
        <v>4</v>
      </c>
      <c r="AC5605">
        <v>57</v>
      </c>
    </row>
    <row r="5606" spans="1:29">
      <c r="A5606">
        <v>6238</v>
      </c>
      <c r="B5606" t="s">
        <v>806</v>
      </c>
      <c r="C5606" t="s">
        <v>7323</v>
      </c>
      <c r="J5606" t="s">
        <v>1449</v>
      </c>
      <c r="K5606">
        <v>0</v>
      </c>
      <c r="N5606" t="b">
        <v>1</v>
      </c>
      <c r="O5606" t="b">
        <v>0</v>
      </c>
      <c r="P5606" t="b">
        <v>0</v>
      </c>
      <c r="Q5606">
        <v>9</v>
      </c>
      <c r="R5606">
        <v>1</v>
      </c>
      <c r="S5606">
        <v>1</v>
      </c>
      <c r="T5606">
        <v>3</v>
      </c>
      <c r="U5606" t="b">
        <v>1</v>
      </c>
      <c r="V5606" t="s">
        <v>735</v>
      </c>
      <c r="W5606" t="s">
        <v>7213</v>
      </c>
      <c r="X5606" t="s">
        <v>15349</v>
      </c>
      <c r="Y5606">
        <v>43</v>
      </c>
      <c r="Z5606">
        <v>43</v>
      </c>
      <c r="AA5606">
        <v>2</v>
      </c>
      <c r="AB5606">
        <v>2</v>
      </c>
      <c r="AC5606">
        <v>57</v>
      </c>
    </row>
    <row r="5607" spans="1:29">
      <c r="A5607">
        <v>6239</v>
      </c>
      <c r="B5607" t="s">
        <v>806</v>
      </c>
      <c r="C5607" t="s">
        <v>7324</v>
      </c>
      <c r="J5607" t="s">
        <v>1449</v>
      </c>
      <c r="K5607">
        <v>0</v>
      </c>
      <c r="N5607" t="b">
        <v>1</v>
      </c>
      <c r="O5607" t="b">
        <v>0</v>
      </c>
      <c r="P5607" t="b">
        <v>0</v>
      </c>
      <c r="Q5607">
        <v>9</v>
      </c>
      <c r="R5607">
        <v>1</v>
      </c>
      <c r="S5607">
        <v>1</v>
      </c>
      <c r="T5607">
        <v>3</v>
      </c>
      <c r="U5607" t="b">
        <v>1</v>
      </c>
      <c r="V5607" t="s">
        <v>735</v>
      </c>
      <c r="W5607" t="s">
        <v>7213</v>
      </c>
      <c r="X5607" t="s">
        <v>14782</v>
      </c>
      <c r="Y5607">
        <v>43</v>
      </c>
      <c r="Z5607">
        <v>43</v>
      </c>
      <c r="AA5607">
        <v>4</v>
      </c>
      <c r="AB5607">
        <v>4</v>
      </c>
      <c r="AC5607">
        <v>57</v>
      </c>
    </row>
    <row r="5608" spans="1:29">
      <c r="A5608">
        <v>6240</v>
      </c>
      <c r="B5608" t="s">
        <v>806</v>
      </c>
      <c r="C5608" t="s">
        <v>7325</v>
      </c>
      <c r="J5608" t="s">
        <v>1449</v>
      </c>
      <c r="K5608">
        <v>0</v>
      </c>
      <c r="N5608" t="b">
        <v>1</v>
      </c>
      <c r="O5608" t="b">
        <v>0</v>
      </c>
      <c r="P5608" t="b">
        <v>0</v>
      </c>
      <c r="Q5608">
        <v>9</v>
      </c>
      <c r="R5608">
        <v>1</v>
      </c>
      <c r="S5608">
        <v>1</v>
      </c>
      <c r="T5608">
        <v>3</v>
      </c>
      <c r="U5608" t="b">
        <v>1</v>
      </c>
      <c r="V5608" t="s">
        <v>735</v>
      </c>
      <c r="W5608" t="s">
        <v>7213</v>
      </c>
      <c r="X5608" t="s">
        <v>15351</v>
      </c>
      <c r="Y5608">
        <v>44</v>
      </c>
      <c r="Z5608">
        <v>44</v>
      </c>
      <c r="AA5608">
        <v>2</v>
      </c>
      <c r="AB5608">
        <v>2</v>
      </c>
      <c r="AC5608">
        <v>57</v>
      </c>
    </row>
    <row r="5609" spans="1:29">
      <c r="A5609">
        <v>6241</v>
      </c>
      <c r="B5609" t="s">
        <v>806</v>
      </c>
      <c r="C5609" t="s">
        <v>7326</v>
      </c>
      <c r="J5609" t="s">
        <v>1449</v>
      </c>
      <c r="K5609">
        <v>0</v>
      </c>
      <c r="N5609" t="b">
        <v>1</v>
      </c>
      <c r="O5609" t="b">
        <v>0</v>
      </c>
      <c r="P5609" t="b">
        <v>0</v>
      </c>
      <c r="Q5609">
        <v>9</v>
      </c>
      <c r="R5609">
        <v>1</v>
      </c>
      <c r="S5609">
        <v>1</v>
      </c>
      <c r="T5609">
        <v>3</v>
      </c>
      <c r="U5609" t="b">
        <v>1</v>
      </c>
      <c r="V5609" t="s">
        <v>735</v>
      </c>
      <c r="W5609" t="s">
        <v>7213</v>
      </c>
      <c r="X5609" t="s">
        <v>14783</v>
      </c>
      <c r="Y5609">
        <v>44</v>
      </c>
      <c r="Z5609">
        <v>44</v>
      </c>
      <c r="AA5609">
        <v>4</v>
      </c>
      <c r="AB5609">
        <v>4</v>
      </c>
      <c r="AC5609">
        <v>57</v>
      </c>
    </row>
    <row r="5610" spans="1:29">
      <c r="A5610">
        <v>6242</v>
      </c>
      <c r="B5610" t="s">
        <v>806</v>
      </c>
      <c r="C5610" t="s">
        <v>7327</v>
      </c>
      <c r="J5610" t="s">
        <v>1449</v>
      </c>
      <c r="K5610">
        <v>0</v>
      </c>
      <c r="N5610" t="b">
        <v>1</v>
      </c>
      <c r="O5610" t="b">
        <v>0</v>
      </c>
      <c r="P5610" t="b">
        <v>0</v>
      </c>
      <c r="Q5610">
        <v>9</v>
      </c>
      <c r="R5610">
        <v>1</v>
      </c>
      <c r="S5610">
        <v>1</v>
      </c>
      <c r="T5610">
        <v>3</v>
      </c>
      <c r="U5610" t="b">
        <v>1</v>
      </c>
      <c r="V5610" t="s">
        <v>735</v>
      </c>
      <c r="W5610" t="s">
        <v>7213</v>
      </c>
      <c r="X5610" t="s">
        <v>15353</v>
      </c>
      <c r="Y5610">
        <v>45</v>
      </c>
      <c r="Z5610">
        <v>45</v>
      </c>
      <c r="AA5610">
        <v>2</v>
      </c>
      <c r="AB5610">
        <v>2</v>
      </c>
      <c r="AC5610">
        <v>57</v>
      </c>
    </row>
    <row r="5611" spans="1:29">
      <c r="A5611">
        <v>6243</v>
      </c>
      <c r="B5611" t="s">
        <v>806</v>
      </c>
      <c r="C5611" t="s">
        <v>7328</v>
      </c>
      <c r="J5611" t="s">
        <v>1449</v>
      </c>
      <c r="K5611">
        <v>0</v>
      </c>
      <c r="N5611" t="b">
        <v>1</v>
      </c>
      <c r="O5611" t="b">
        <v>0</v>
      </c>
      <c r="P5611" t="b">
        <v>0</v>
      </c>
      <c r="Q5611">
        <v>9</v>
      </c>
      <c r="R5611">
        <v>1</v>
      </c>
      <c r="S5611">
        <v>1</v>
      </c>
      <c r="T5611">
        <v>3</v>
      </c>
      <c r="U5611" t="b">
        <v>1</v>
      </c>
      <c r="V5611" t="s">
        <v>735</v>
      </c>
      <c r="W5611" t="s">
        <v>7213</v>
      </c>
      <c r="X5611" t="s">
        <v>14784</v>
      </c>
      <c r="Y5611">
        <v>45</v>
      </c>
      <c r="Z5611">
        <v>45</v>
      </c>
      <c r="AA5611">
        <v>4</v>
      </c>
      <c r="AB5611">
        <v>4</v>
      </c>
      <c r="AC5611">
        <v>57</v>
      </c>
    </row>
    <row r="5612" spans="1:29">
      <c r="A5612">
        <v>6244</v>
      </c>
      <c r="B5612" t="s">
        <v>806</v>
      </c>
      <c r="C5612" t="s">
        <v>7329</v>
      </c>
      <c r="J5612" t="s">
        <v>1449</v>
      </c>
      <c r="K5612">
        <v>0</v>
      </c>
      <c r="N5612" t="b">
        <v>1</v>
      </c>
      <c r="O5612" t="b">
        <v>0</v>
      </c>
      <c r="P5612" t="b">
        <v>0</v>
      </c>
      <c r="Q5612">
        <v>9</v>
      </c>
      <c r="R5612">
        <v>1</v>
      </c>
      <c r="S5612">
        <v>1</v>
      </c>
      <c r="T5612">
        <v>3</v>
      </c>
      <c r="U5612" t="b">
        <v>1</v>
      </c>
      <c r="V5612" t="s">
        <v>735</v>
      </c>
      <c r="W5612" t="s">
        <v>7213</v>
      </c>
      <c r="X5612" t="s">
        <v>15672</v>
      </c>
      <c r="Y5612">
        <v>46</v>
      </c>
      <c r="Z5612">
        <v>46</v>
      </c>
      <c r="AA5612">
        <v>2</v>
      </c>
      <c r="AB5612">
        <v>2</v>
      </c>
      <c r="AC5612">
        <v>57</v>
      </c>
    </row>
    <row r="5613" spans="1:29">
      <c r="A5613">
        <v>6245</v>
      </c>
      <c r="B5613" t="s">
        <v>806</v>
      </c>
      <c r="C5613" t="s">
        <v>7330</v>
      </c>
      <c r="J5613" t="s">
        <v>1449</v>
      </c>
      <c r="K5613">
        <v>0</v>
      </c>
      <c r="N5613" t="b">
        <v>1</v>
      </c>
      <c r="O5613" t="b">
        <v>0</v>
      </c>
      <c r="P5613" t="b">
        <v>0</v>
      </c>
      <c r="Q5613">
        <v>9</v>
      </c>
      <c r="R5613">
        <v>1</v>
      </c>
      <c r="S5613">
        <v>1</v>
      </c>
      <c r="T5613">
        <v>3</v>
      </c>
      <c r="U5613" t="b">
        <v>1</v>
      </c>
      <c r="V5613" t="s">
        <v>735</v>
      </c>
      <c r="W5613" t="s">
        <v>7213</v>
      </c>
      <c r="X5613" t="s">
        <v>14785</v>
      </c>
      <c r="Y5613">
        <v>46</v>
      </c>
      <c r="Z5613">
        <v>46</v>
      </c>
      <c r="AA5613">
        <v>4</v>
      </c>
      <c r="AB5613">
        <v>4</v>
      </c>
      <c r="AC5613">
        <v>57</v>
      </c>
    </row>
    <row r="5614" spans="1:29">
      <c r="A5614">
        <v>6246</v>
      </c>
      <c r="B5614" t="s">
        <v>806</v>
      </c>
      <c r="C5614" t="s">
        <v>7331</v>
      </c>
      <c r="J5614" t="s">
        <v>1449</v>
      </c>
      <c r="K5614">
        <v>0</v>
      </c>
      <c r="N5614" t="b">
        <v>1</v>
      </c>
      <c r="O5614" t="b">
        <v>0</v>
      </c>
      <c r="P5614" t="b">
        <v>0</v>
      </c>
      <c r="Q5614">
        <v>9</v>
      </c>
      <c r="R5614">
        <v>1</v>
      </c>
      <c r="S5614">
        <v>1</v>
      </c>
      <c r="T5614">
        <v>3</v>
      </c>
      <c r="U5614" t="b">
        <v>1</v>
      </c>
      <c r="V5614" t="s">
        <v>735</v>
      </c>
      <c r="W5614" t="s">
        <v>7213</v>
      </c>
      <c r="X5614" t="s">
        <v>15673</v>
      </c>
      <c r="Y5614">
        <v>47</v>
      </c>
      <c r="Z5614">
        <v>47</v>
      </c>
      <c r="AA5614">
        <v>2</v>
      </c>
      <c r="AB5614">
        <v>2</v>
      </c>
      <c r="AC5614">
        <v>57</v>
      </c>
    </row>
    <row r="5615" spans="1:29">
      <c r="A5615">
        <v>6247</v>
      </c>
      <c r="B5615" t="s">
        <v>806</v>
      </c>
      <c r="C5615" t="s">
        <v>7332</v>
      </c>
      <c r="J5615" t="s">
        <v>1449</v>
      </c>
      <c r="K5615">
        <v>0</v>
      </c>
      <c r="N5615" t="b">
        <v>1</v>
      </c>
      <c r="O5615" t="b">
        <v>0</v>
      </c>
      <c r="P5615" t="b">
        <v>0</v>
      </c>
      <c r="Q5615">
        <v>9</v>
      </c>
      <c r="R5615">
        <v>1</v>
      </c>
      <c r="S5615">
        <v>1</v>
      </c>
      <c r="T5615">
        <v>3</v>
      </c>
      <c r="U5615" t="b">
        <v>1</v>
      </c>
      <c r="V5615" t="s">
        <v>735</v>
      </c>
      <c r="W5615" t="s">
        <v>7213</v>
      </c>
      <c r="X5615" t="s">
        <v>14786</v>
      </c>
      <c r="Y5615">
        <v>47</v>
      </c>
      <c r="Z5615">
        <v>47</v>
      </c>
      <c r="AA5615">
        <v>4</v>
      </c>
      <c r="AB5615">
        <v>4</v>
      </c>
      <c r="AC5615">
        <v>57</v>
      </c>
    </row>
    <row r="5616" spans="1:29">
      <c r="A5616">
        <v>6248</v>
      </c>
      <c r="B5616" t="s">
        <v>806</v>
      </c>
      <c r="C5616" t="s">
        <v>7333</v>
      </c>
      <c r="J5616" t="s">
        <v>1449</v>
      </c>
      <c r="K5616">
        <v>0</v>
      </c>
      <c r="N5616" t="b">
        <v>1</v>
      </c>
      <c r="O5616" t="b">
        <v>0</v>
      </c>
      <c r="P5616" t="b">
        <v>0</v>
      </c>
      <c r="Q5616">
        <v>9</v>
      </c>
      <c r="R5616">
        <v>1</v>
      </c>
      <c r="S5616">
        <v>1</v>
      </c>
      <c r="T5616">
        <v>3</v>
      </c>
      <c r="U5616" t="b">
        <v>1</v>
      </c>
      <c r="V5616" t="s">
        <v>735</v>
      </c>
      <c r="W5616" t="s">
        <v>7213</v>
      </c>
      <c r="X5616" t="s">
        <v>15304</v>
      </c>
      <c r="Y5616">
        <v>48</v>
      </c>
      <c r="Z5616">
        <v>48</v>
      </c>
      <c r="AA5616">
        <v>2</v>
      </c>
      <c r="AB5616">
        <v>2</v>
      </c>
      <c r="AC5616">
        <v>57</v>
      </c>
    </row>
    <row r="5617" spans="1:29">
      <c r="A5617">
        <v>6249</v>
      </c>
      <c r="B5617" t="s">
        <v>806</v>
      </c>
      <c r="C5617" t="s">
        <v>7334</v>
      </c>
      <c r="J5617" t="s">
        <v>1449</v>
      </c>
      <c r="K5617">
        <v>0</v>
      </c>
      <c r="N5617" t="b">
        <v>1</v>
      </c>
      <c r="O5617" t="b">
        <v>0</v>
      </c>
      <c r="P5617" t="b">
        <v>0</v>
      </c>
      <c r="Q5617">
        <v>9</v>
      </c>
      <c r="R5617">
        <v>1</v>
      </c>
      <c r="S5617">
        <v>1</v>
      </c>
      <c r="T5617">
        <v>3</v>
      </c>
      <c r="U5617" t="b">
        <v>1</v>
      </c>
      <c r="V5617" t="s">
        <v>735</v>
      </c>
      <c r="W5617" t="s">
        <v>7213</v>
      </c>
      <c r="X5617" t="s">
        <v>14787</v>
      </c>
      <c r="Y5617">
        <v>48</v>
      </c>
      <c r="Z5617">
        <v>48</v>
      </c>
      <c r="AA5617">
        <v>4</v>
      </c>
      <c r="AB5617">
        <v>4</v>
      </c>
      <c r="AC5617">
        <v>57</v>
      </c>
    </row>
    <row r="5618" spans="1:29">
      <c r="A5618">
        <v>6250</v>
      </c>
      <c r="B5618" t="s">
        <v>806</v>
      </c>
      <c r="C5618" t="s">
        <v>7335</v>
      </c>
      <c r="J5618" t="s">
        <v>1449</v>
      </c>
      <c r="K5618">
        <v>0</v>
      </c>
      <c r="N5618" t="b">
        <v>1</v>
      </c>
      <c r="O5618" t="b">
        <v>0</v>
      </c>
      <c r="P5618" t="b">
        <v>0</v>
      </c>
      <c r="Q5618">
        <v>9</v>
      </c>
      <c r="R5618">
        <v>1</v>
      </c>
      <c r="S5618">
        <v>1</v>
      </c>
      <c r="T5618">
        <v>3</v>
      </c>
      <c r="U5618" t="b">
        <v>1</v>
      </c>
      <c r="V5618" t="s">
        <v>735</v>
      </c>
      <c r="W5618" t="s">
        <v>7213</v>
      </c>
      <c r="X5618" t="s">
        <v>15305</v>
      </c>
      <c r="Y5618">
        <v>49</v>
      </c>
      <c r="Z5618">
        <v>49</v>
      </c>
      <c r="AA5618">
        <v>2</v>
      </c>
      <c r="AB5618">
        <v>2</v>
      </c>
      <c r="AC5618">
        <v>57</v>
      </c>
    </row>
    <row r="5619" spans="1:29">
      <c r="A5619">
        <v>6251</v>
      </c>
      <c r="B5619" t="s">
        <v>806</v>
      </c>
      <c r="C5619" t="s">
        <v>7336</v>
      </c>
      <c r="J5619" t="s">
        <v>1449</v>
      </c>
      <c r="K5619">
        <v>0</v>
      </c>
      <c r="N5619" t="b">
        <v>1</v>
      </c>
      <c r="O5619" t="b">
        <v>0</v>
      </c>
      <c r="P5619" t="b">
        <v>0</v>
      </c>
      <c r="Q5619">
        <v>9</v>
      </c>
      <c r="R5619">
        <v>1</v>
      </c>
      <c r="S5619">
        <v>1</v>
      </c>
      <c r="T5619">
        <v>3</v>
      </c>
      <c r="U5619" t="b">
        <v>1</v>
      </c>
      <c r="V5619" t="s">
        <v>735</v>
      </c>
      <c r="W5619" t="s">
        <v>7213</v>
      </c>
      <c r="X5619" t="s">
        <v>14788</v>
      </c>
      <c r="Y5619">
        <v>49</v>
      </c>
      <c r="Z5619">
        <v>49</v>
      </c>
      <c r="AA5619">
        <v>4</v>
      </c>
      <c r="AB5619">
        <v>4</v>
      </c>
      <c r="AC5619">
        <v>57</v>
      </c>
    </row>
    <row r="5620" spans="1:29">
      <c r="A5620">
        <v>6252</v>
      </c>
      <c r="B5620" t="s">
        <v>806</v>
      </c>
      <c r="C5620" t="s">
        <v>7337</v>
      </c>
      <c r="J5620" t="s">
        <v>1449</v>
      </c>
      <c r="K5620">
        <v>0</v>
      </c>
      <c r="N5620" t="b">
        <v>1</v>
      </c>
      <c r="O5620" t="b">
        <v>0</v>
      </c>
      <c r="P5620" t="b">
        <v>0</v>
      </c>
      <c r="Q5620">
        <v>9</v>
      </c>
      <c r="R5620">
        <v>1</v>
      </c>
      <c r="S5620">
        <v>1</v>
      </c>
      <c r="T5620">
        <v>3</v>
      </c>
      <c r="U5620" t="b">
        <v>1</v>
      </c>
      <c r="V5620" t="s">
        <v>735</v>
      </c>
      <c r="W5620" t="s">
        <v>7213</v>
      </c>
      <c r="X5620" t="s">
        <v>15306</v>
      </c>
      <c r="Y5620">
        <v>50</v>
      </c>
      <c r="Z5620">
        <v>50</v>
      </c>
      <c r="AA5620">
        <v>2</v>
      </c>
      <c r="AB5620">
        <v>2</v>
      </c>
      <c r="AC5620">
        <v>57</v>
      </c>
    </row>
    <row r="5621" spans="1:29">
      <c r="A5621">
        <v>6253</v>
      </c>
      <c r="B5621" t="s">
        <v>806</v>
      </c>
      <c r="C5621" t="s">
        <v>7338</v>
      </c>
      <c r="J5621" t="s">
        <v>1449</v>
      </c>
      <c r="K5621">
        <v>0</v>
      </c>
      <c r="N5621" t="b">
        <v>1</v>
      </c>
      <c r="O5621" t="b">
        <v>0</v>
      </c>
      <c r="P5621" t="b">
        <v>0</v>
      </c>
      <c r="Q5621">
        <v>9</v>
      </c>
      <c r="R5621">
        <v>1</v>
      </c>
      <c r="S5621">
        <v>1</v>
      </c>
      <c r="T5621">
        <v>3</v>
      </c>
      <c r="U5621" t="b">
        <v>1</v>
      </c>
      <c r="V5621" t="s">
        <v>735</v>
      </c>
      <c r="W5621" t="s">
        <v>7213</v>
      </c>
      <c r="X5621" t="s">
        <v>14789</v>
      </c>
      <c r="Y5621">
        <v>50</v>
      </c>
      <c r="Z5621">
        <v>50</v>
      </c>
      <c r="AA5621">
        <v>4</v>
      </c>
      <c r="AB5621">
        <v>4</v>
      </c>
      <c r="AC5621">
        <v>57</v>
      </c>
    </row>
    <row r="5622" spans="1:29">
      <c r="A5622">
        <v>6266</v>
      </c>
      <c r="B5622" t="s">
        <v>806</v>
      </c>
      <c r="C5622" t="s">
        <v>7339</v>
      </c>
      <c r="J5622" t="s">
        <v>1457</v>
      </c>
      <c r="K5622">
        <v>0</v>
      </c>
      <c r="N5622" t="b">
        <v>0</v>
      </c>
      <c r="O5622" t="b">
        <v>1</v>
      </c>
      <c r="P5622" t="b">
        <v>0</v>
      </c>
      <c r="Q5622">
        <v>9</v>
      </c>
      <c r="R5622">
        <v>1</v>
      </c>
      <c r="S5622">
        <v>1</v>
      </c>
      <c r="T5622">
        <v>3</v>
      </c>
      <c r="U5622" t="b">
        <v>1</v>
      </c>
      <c r="V5622" t="s">
        <v>735</v>
      </c>
      <c r="W5622" t="s">
        <v>7213</v>
      </c>
      <c r="X5622" t="s">
        <v>14668</v>
      </c>
      <c r="Y5622">
        <v>16</v>
      </c>
      <c r="Z5622">
        <v>16</v>
      </c>
      <c r="AA5622">
        <v>7</v>
      </c>
      <c r="AB5622">
        <v>7</v>
      </c>
      <c r="AC5622">
        <v>57</v>
      </c>
    </row>
    <row r="5623" spans="1:29">
      <c r="A5623">
        <v>6267</v>
      </c>
      <c r="B5623" t="s">
        <v>806</v>
      </c>
      <c r="C5623" t="s">
        <v>7340</v>
      </c>
      <c r="J5623" t="s">
        <v>1457</v>
      </c>
      <c r="K5623">
        <v>0</v>
      </c>
      <c r="N5623" t="b">
        <v>0</v>
      </c>
      <c r="O5623" t="b">
        <v>1</v>
      </c>
      <c r="P5623" t="b">
        <v>0</v>
      </c>
      <c r="Q5623">
        <v>9</v>
      </c>
      <c r="R5623">
        <v>1</v>
      </c>
      <c r="S5623">
        <v>1</v>
      </c>
      <c r="T5623">
        <v>3</v>
      </c>
      <c r="U5623" t="b">
        <v>1</v>
      </c>
      <c r="V5623" t="s">
        <v>735</v>
      </c>
      <c r="W5623" t="s">
        <v>7213</v>
      </c>
      <c r="X5623" t="s">
        <v>14669</v>
      </c>
      <c r="Y5623">
        <v>17</v>
      </c>
      <c r="Z5623">
        <v>17</v>
      </c>
      <c r="AA5623">
        <v>7</v>
      </c>
      <c r="AB5623">
        <v>7</v>
      </c>
      <c r="AC5623">
        <v>57</v>
      </c>
    </row>
    <row r="5624" spans="1:29">
      <c r="A5624">
        <v>6268</v>
      </c>
      <c r="B5624" t="s">
        <v>806</v>
      </c>
      <c r="C5624" t="s">
        <v>7341</v>
      </c>
      <c r="J5624" t="s">
        <v>1457</v>
      </c>
      <c r="K5624">
        <v>0</v>
      </c>
      <c r="N5624" t="b">
        <v>0</v>
      </c>
      <c r="O5624" t="b">
        <v>1</v>
      </c>
      <c r="P5624" t="b">
        <v>0</v>
      </c>
      <c r="Q5624">
        <v>9</v>
      </c>
      <c r="R5624">
        <v>1</v>
      </c>
      <c r="S5624">
        <v>1</v>
      </c>
      <c r="T5624">
        <v>3</v>
      </c>
      <c r="U5624" t="b">
        <v>1</v>
      </c>
      <c r="V5624" t="s">
        <v>735</v>
      </c>
      <c r="W5624" t="s">
        <v>7213</v>
      </c>
      <c r="X5624" t="s">
        <v>14670</v>
      </c>
      <c r="Y5624">
        <v>18</v>
      </c>
      <c r="Z5624">
        <v>18</v>
      </c>
      <c r="AA5624">
        <v>7</v>
      </c>
      <c r="AB5624">
        <v>7</v>
      </c>
      <c r="AC5624">
        <v>57</v>
      </c>
    </row>
    <row r="5625" spans="1:29">
      <c r="A5625">
        <v>6269</v>
      </c>
      <c r="B5625" t="s">
        <v>806</v>
      </c>
      <c r="C5625" t="s">
        <v>7342</v>
      </c>
      <c r="J5625" t="s">
        <v>1457</v>
      </c>
      <c r="K5625">
        <v>0</v>
      </c>
      <c r="N5625" t="b">
        <v>0</v>
      </c>
      <c r="O5625" t="b">
        <v>1</v>
      </c>
      <c r="P5625" t="b">
        <v>0</v>
      </c>
      <c r="Q5625">
        <v>9</v>
      </c>
      <c r="R5625">
        <v>1</v>
      </c>
      <c r="S5625">
        <v>1</v>
      </c>
      <c r="T5625">
        <v>3</v>
      </c>
      <c r="U5625" t="b">
        <v>1</v>
      </c>
      <c r="V5625" t="s">
        <v>735</v>
      </c>
      <c r="W5625" t="s">
        <v>7213</v>
      </c>
      <c r="X5625" t="s">
        <v>14671</v>
      </c>
      <c r="Y5625">
        <v>19</v>
      </c>
      <c r="Z5625">
        <v>19</v>
      </c>
      <c r="AA5625">
        <v>7</v>
      </c>
      <c r="AB5625">
        <v>7</v>
      </c>
      <c r="AC5625">
        <v>57</v>
      </c>
    </row>
    <row r="5626" spans="1:29">
      <c r="A5626">
        <v>6270</v>
      </c>
      <c r="B5626" t="s">
        <v>806</v>
      </c>
      <c r="C5626" t="s">
        <v>7343</v>
      </c>
      <c r="J5626" t="s">
        <v>1457</v>
      </c>
      <c r="K5626">
        <v>0</v>
      </c>
      <c r="N5626" t="b">
        <v>0</v>
      </c>
      <c r="O5626" t="b">
        <v>1</v>
      </c>
      <c r="P5626" t="b">
        <v>0</v>
      </c>
      <c r="Q5626">
        <v>9</v>
      </c>
      <c r="R5626">
        <v>1</v>
      </c>
      <c r="S5626">
        <v>1</v>
      </c>
      <c r="T5626">
        <v>3</v>
      </c>
      <c r="U5626" t="b">
        <v>1</v>
      </c>
      <c r="V5626" t="s">
        <v>735</v>
      </c>
      <c r="W5626" t="s">
        <v>7213</v>
      </c>
      <c r="X5626" t="s">
        <v>14566</v>
      </c>
      <c r="Y5626">
        <v>20</v>
      </c>
      <c r="Z5626">
        <v>20</v>
      </c>
      <c r="AA5626">
        <v>7</v>
      </c>
      <c r="AB5626">
        <v>7</v>
      </c>
      <c r="AC5626">
        <v>57</v>
      </c>
    </row>
    <row r="5627" spans="1:29">
      <c r="A5627">
        <v>6271</v>
      </c>
      <c r="B5627" t="s">
        <v>806</v>
      </c>
      <c r="C5627" t="s">
        <v>7344</v>
      </c>
      <c r="J5627" t="s">
        <v>1457</v>
      </c>
      <c r="K5627">
        <v>0</v>
      </c>
      <c r="N5627" t="b">
        <v>0</v>
      </c>
      <c r="O5627" t="b">
        <v>1</v>
      </c>
      <c r="P5627" t="b">
        <v>0</v>
      </c>
      <c r="Q5627">
        <v>9</v>
      </c>
      <c r="R5627">
        <v>1</v>
      </c>
      <c r="S5627">
        <v>1</v>
      </c>
      <c r="T5627">
        <v>3</v>
      </c>
      <c r="U5627" t="b">
        <v>1</v>
      </c>
      <c r="V5627" t="s">
        <v>735</v>
      </c>
      <c r="W5627" t="s">
        <v>7213</v>
      </c>
      <c r="X5627" t="s">
        <v>14567</v>
      </c>
      <c r="Y5627">
        <v>21</v>
      </c>
      <c r="Z5627">
        <v>21</v>
      </c>
      <c r="AA5627">
        <v>7</v>
      </c>
      <c r="AB5627">
        <v>7</v>
      </c>
      <c r="AC5627">
        <v>57</v>
      </c>
    </row>
    <row r="5628" spans="1:29">
      <c r="A5628">
        <v>6272</v>
      </c>
      <c r="B5628" t="s">
        <v>806</v>
      </c>
      <c r="C5628" t="s">
        <v>7345</v>
      </c>
      <c r="J5628" t="s">
        <v>1457</v>
      </c>
      <c r="K5628">
        <v>0</v>
      </c>
      <c r="N5628" t="b">
        <v>0</v>
      </c>
      <c r="O5628" t="b">
        <v>1</v>
      </c>
      <c r="P5628" t="b">
        <v>0</v>
      </c>
      <c r="Q5628">
        <v>9</v>
      </c>
      <c r="R5628">
        <v>1</v>
      </c>
      <c r="S5628">
        <v>1</v>
      </c>
      <c r="T5628">
        <v>3</v>
      </c>
      <c r="U5628" t="b">
        <v>1</v>
      </c>
      <c r="V5628" t="s">
        <v>735</v>
      </c>
      <c r="W5628" t="s">
        <v>7213</v>
      </c>
      <c r="X5628" t="s">
        <v>14568</v>
      </c>
      <c r="Y5628">
        <v>22</v>
      </c>
      <c r="Z5628">
        <v>22</v>
      </c>
      <c r="AA5628">
        <v>7</v>
      </c>
      <c r="AB5628">
        <v>7</v>
      </c>
      <c r="AC5628">
        <v>57</v>
      </c>
    </row>
    <row r="5629" spans="1:29">
      <c r="A5629">
        <v>6273</v>
      </c>
      <c r="B5629" t="s">
        <v>806</v>
      </c>
      <c r="C5629" t="s">
        <v>7346</v>
      </c>
      <c r="J5629" t="s">
        <v>1457</v>
      </c>
      <c r="K5629">
        <v>0</v>
      </c>
      <c r="N5629" t="b">
        <v>0</v>
      </c>
      <c r="O5629" t="b">
        <v>1</v>
      </c>
      <c r="P5629" t="b">
        <v>0</v>
      </c>
      <c r="Q5629">
        <v>9</v>
      </c>
      <c r="R5629">
        <v>1</v>
      </c>
      <c r="S5629">
        <v>1</v>
      </c>
      <c r="T5629">
        <v>3</v>
      </c>
      <c r="U5629" t="b">
        <v>1</v>
      </c>
      <c r="V5629" t="s">
        <v>735</v>
      </c>
      <c r="W5629" t="s">
        <v>7213</v>
      </c>
      <c r="X5629" t="s">
        <v>14672</v>
      </c>
      <c r="Y5629">
        <v>23</v>
      </c>
      <c r="Z5629">
        <v>23</v>
      </c>
      <c r="AA5629">
        <v>7</v>
      </c>
      <c r="AB5629">
        <v>7</v>
      </c>
      <c r="AC5629">
        <v>57</v>
      </c>
    </row>
    <row r="5630" spans="1:29">
      <c r="A5630">
        <v>6274</v>
      </c>
      <c r="B5630" t="s">
        <v>806</v>
      </c>
      <c r="C5630" t="s">
        <v>7347</v>
      </c>
      <c r="J5630" t="s">
        <v>1457</v>
      </c>
      <c r="K5630">
        <v>0</v>
      </c>
      <c r="N5630" t="b">
        <v>0</v>
      </c>
      <c r="O5630" t="b">
        <v>1</v>
      </c>
      <c r="P5630" t="b">
        <v>0</v>
      </c>
      <c r="Q5630">
        <v>9</v>
      </c>
      <c r="R5630">
        <v>1</v>
      </c>
      <c r="S5630">
        <v>1</v>
      </c>
      <c r="T5630">
        <v>3</v>
      </c>
      <c r="U5630" t="b">
        <v>1</v>
      </c>
      <c r="V5630" t="s">
        <v>735</v>
      </c>
      <c r="W5630" t="s">
        <v>7213</v>
      </c>
      <c r="X5630" t="s">
        <v>14569</v>
      </c>
      <c r="Y5630">
        <v>24</v>
      </c>
      <c r="Z5630">
        <v>24</v>
      </c>
      <c r="AA5630">
        <v>7</v>
      </c>
      <c r="AB5630">
        <v>7</v>
      </c>
      <c r="AC5630">
        <v>57</v>
      </c>
    </row>
    <row r="5631" spans="1:29">
      <c r="A5631">
        <v>6275</v>
      </c>
      <c r="B5631" t="s">
        <v>806</v>
      </c>
      <c r="C5631" t="s">
        <v>7348</v>
      </c>
      <c r="J5631" t="s">
        <v>1457</v>
      </c>
      <c r="K5631">
        <v>0</v>
      </c>
      <c r="N5631" t="b">
        <v>0</v>
      </c>
      <c r="O5631" t="b">
        <v>1</v>
      </c>
      <c r="P5631" t="b">
        <v>0</v>
      </c>
      <c r="Q5631">
        <v>9</v>
      </c>
      <c r="R5631">
        <v>1</v>
      </c>
      <c r="S5631">
        <v>1</v>
      </c>
      <c r="T5631">
        <v>3</v>
      </c>
      <c r="U5631" t="b">
        <v>1</v>
      </c>
      <c r="V5631" t="s">
        <v>735</v>
      </c>
      <c r="W5631" t="s">
        <v>7213</v>
      </c>
      <c r="X5631" t="s">
        <v>14570</v>
      </c>
      <c r="Y5631">
        <v>25</v>
      </c>
      <c r="Z5631">
        <v>25</v>
      </c>
      <c r="AA5631">
        <v>7</v>
      </c>
      <c r="AB5631">
        <v>7</v>
      </c>
      <c r="AC5631">
        <v>57</v>
      </c>
    </row>
    <row r="5632" spans="1:29">
      <c r="A5632">
        <v>6276</v>
      </c>
      <c r="B5632" t="s">
        <v>806</v>
      </c>
      <c r="C5632" t="s">
        <v>7349</v>
      </c>
      <c r="J5632" t="s">
        <v>1457</v>
      </c>
      <c r="K5632">
        <v>0</v>
      </c>
      <c r="N5632" t="b">
        <v>0</v>
      </c>
      <c r="O5632" t="b">
        <v>1</v>
      </c>
      <c r="P5632" t="b">
        <v>0</v>
      </c>
      <c r="Q5632">
        <v>9</v>
      </c>
      <c r="R5632">
        <v>1</v>
      </c>
      <c r="S5632">
        <v>1</v>
      </c>
      <c r="T5632">
        <v>3</v>
      </c>
      <c r="U5632" t="b">
        <v>1</v>
      </c>
      <c r="V5632" t="s">
        <v>735</v>
      </c>
      <c r="W5632" t="s">
        <v>7213</v>
      </c>
      <c r="X5632" t="s">
        <v>14673</v>
      </c>
      <c r="Y5632">
        <v>26</v>
      </c>
      <c r="Z5632">
        <v>26</v>
      </c>
      <c r="AA5632">
        <v>7</v>
      </c>
      <c r="AB5632">
        <v>7</v>
      </c>
      <c r="AC5632">
        <v>57</v>
      </c>
    </row>
    <row r="5633" spans="1:29">
      <c r="A5633">
        <v>6277</v>
      </c>
      <c r="B5633" t="s">
        <v>806</v>
      </c>
      <c r="C5633" t="s">
        <v>7350</v>
      </c>
      <c r="J5633" t="s">
        <v>1457</v>
      </c>
      <c r="K5633">
        <v>0</v>
      </c>
      <c r="N5633" t="b">
        <v>0</v>
      </c>
      <c r="O5633" t="b">
        <v>1</v>
      </c>
      <c r="P5633" t="b">
        <v>0</v>
      </c>
      <c r="Q5633">
        <v>9</v>
      </c>
      <c r="R5633">
        <v>1</v>
      </c>
      <c r="S5633">
        <v>1</v>
      </c>
      <c r="T5633">
        <v>3</v>
      </c>
      <c r="U5633" t="b">
        <v>1</v>
      </c>
      <c r="V5633" t="s">
        <v>735</v>
      </c>
      <c r="W5633" t="s">
        <v>7213</v>
      </c>
      <c r="X5633" t="s">
        <v>14571</v>
      </c>
      <c r="Y5633">
        <v>27</v>
      </c>
      <c r="Z5633">
        <v>27</v>
      </c>
      <c r="AA5633">
        <v>7</v>
      </c>
      <c r="AB5633">
        <v>7</v>
      </c>
      <c r="AC5633">
        <v>57</v>
      </c>
    </row>
    <row r="5634" spans="1:29">
      <c r="A5634">
        <v>6278</v>
      </c>
      <c r="B5634" t="s">
        <v>806</v>
      </c>
      <c r="C5634" t="s">
        <v>7351</v>
      </c>
      <c r="J5634" t="s">
        <v>1457</v>
      </c>
      <c r="K5634">
        <v>0</v>
      </c>
      <c r="N5634" t="b">
        <v>0</v>
      </c>
      <c r="O5634" t="b">
        <v>1</v>
      </c>
      <c r="P5634" t="b">
        <v>0</v>
      </c>
      <c r="Q5634">
        <v>9</v>
      </c>
      <c r="R5634">
        <v>1</v>
      </c>
      <c r="S5634">
        <v>1</v>
      </c>
      <c r="T5634">
        <v>3</v>
      </c>
      <c r="U5634" t="b">
        <v>1</v>
      </c>
      <c r="V5634" t="s">
        <v>735</v>
      </c>
      <c r="W5634" t="s">
        <v>7213</v>
      </c>
      <c r="X5634" t="s">
        <v>14691</v>
      </c>
      <c r="Y5634">
        <v>28</v>
      </c>
      <c r="Z5634">
        <v>28</v>
      </c>
      <c r="AA5634">
        <v>7</v>
      </c>
      <c r="AB5634">
        <v>7</v>
      </c>
      <c r="AC5634">
        <v>57</v>
      </c>
    </row>
    <row r="5635" spans="1:29">
      <c r="A5635">
        <v>6279</v>
      </c>
      <c r="B5635" t="s">
        <v>806</v>
      </c>
      <c r="C5635" t="s">
        <v>7352</v>
      </c>
      <c r="J5635" t="s">
        <v>1457</v>
      </c>
      <c r="K5635">
        <v>0</v>
      </c>
      <c r="N5635" t="b">
        <v>0</v>
      </c>
      <c r="O5635" t="b">
        <v>1</v>
      </c>
      <c r="P5635" t="b">
        <v>0</v>
      </c>
      <c r="Q5635">
        <v>9</v>
      </c>
      <c r="R5635">
        <v>1</v>
      </c>
      <c r="S5635">
        <v>1</v>
      </c>
      <c r="T5635">
        <v>3</v>
      </c>
      <c r="U5635" t="b">
        <v>1</v>
      </c>
      <c r="V5635" t="s">
        <v>735</v>
      </c>
      <c r="W5635" t="s">
        <v>7213</v>
      </c>
      <c r="X5635" t="s">
        <v>14572</v>
      </c>
      <c r="Y5635">
        <v>29</v>
      </c>
      <c r="Z5635">
        <v>29</v>
      </c>
      <c r="AA5635">
        <v>7</v>
      </c>
      <c r="AB5635">
        <v>7</v>
      </c>
      <c r="AC5635">
        <v>57</v>
      </c>
    </row>
    <row r="5636" spans="1:29">
      <c r="A5636">
        <v>6280</v>
      </c>
      <c r="B5636" t="s">
        <v>806</v>
      </c>
      <c r="C5636" t="s">
        <v>7353</v>
      </c>
      <c r="J5636" t="s">
        <v>1457</v>
      </c>
      <c r="K5636">
        <v>0</v>
      </c>
      <c r="N5636" t="b">
        <v>0</v>
      </c>
      <c r="O5636" t="b">
        <v>1</v>
      </c>
      <c r="P5636" t="b">
        <v>0</v>
      </c>
      <c r="Q5636">
        <v>9</v>
      </c>
      <c r="R5636">
        <v>1</v>
      </c>
      <c r="S5636">
        <v>1</v>
      </c>
      <c r="T5636">
        <v>3</v>
      </c>
      <c r="U5636" t="b">
        <v>1</v>
      </c>
      <c r="V5636" t="s">
        <v>735</v>
      </c>
      <c r="W5636" t="s">
        <v>7213</v>
      </c>
      <c r="X5636" t="s">
        <v>14573</v>
      </c>
      <c r="Y5636">
        <v>30</v>
      </c>
      <c r="Z5636">
        <v>30</v>
      </c>
      <c r="AA5636">
        <v>7</v>
      </c>
      <c r="AB5636">
        <v>7</v>
      </c>
      <c r="AC5636">
        <v>57</v>
      </c>
    </row>
    <row r="5637" spans="1:29">
      <c r="A5637">
        <v>6281</v>
      </c>
      <c r="B5637" t="s">
        <v>806</v>
      </c>
      <c r="C5637" t="s">
        <v>7354</v>
      </c>
      <c r="J5637" t="s">
        <v>1457</v>
      </c>
      <c r="K5637">
        <v>0</v>
      </c>
      <c r="N5637" t="b">
        <v>0</v>
      </c>
      <c r="O5637" t="b">
        <v>1</v>
      </c>
      <c r="P5637" t="b">
        <v>0</v>
      </c>
      <c r="Q5637">
        <v>9</v>
      </c>
      <c r="R5637">
        <v>1</v>
      </c>
      <c r="S5637">
        <v>1</v>
      </c>
      <c r="T5637">
        <v>3</v>
      </c>
      <c r="U5637" t="b">
        <v>1</v>
      </c>
      <c r="V5637" t="s">
        <v>735</v>
      </c>
      <c r="W5637" t="s">
        <v>7213</v>
      </c>
      <c r="X5637" t="s">
        <v>14733</v>
      </c>
      <c r="Y5637">
        <v>31</v>
      </c>
      <c r="Z5637">
        <v>31</v>
      </c>
      <c r="AA5637">
        <v>7</v>
      </c>
      <c r="AB5637">
        <v>7</v>
      </c>
      <c r="AC5637">
        <v>57</v>
      </c>
    </row>
    <row r="5638" spans="1:29">
      <c r="A5638">
        <v>6282</v>
      </c>
      <c r="B5638" t="s">
        <v>806</v>
      </c>
      <c r="C5638" t="s">
        <v>7355</v>
      </c>
      <c r="J5638" t="s">
        <v>1457</v>
      </c>
      <c r="K5638">
        <v>0</v>
      </c>
      <c r="N5638" t="b">
        <v>0</v>
      </c>
      <c r="O5638" t="b">
        <v>1</v>
      </c>
      <c r="P5638" t="b">
        <v>0</v>
      </c>
      <c r="Q5638">
        <v>9</v>
      </c>
      <c r="R5638">
        <v>1</v>
      </c>
      <c r="S5638">
        <v>1</v>
      </c>
      <c r="T5638">
        <v>3</v>
      </c>
      <c r="U5638" t="b">
        <v>1</v>
      </c>
      <c r="V5638" t="s">
        <v>735</v>
      </c>
      <c r="W5638" t="s">
        <v>7213</v>
      </c>
      <c r="X5638" t="s">
        <v>14734</v>
      </c>
      <c r="Y5638">
        <v>32</v>
      </c>
      <c r="Z5638">
        <v>32</v>
      </c>
      <c r="AA5638">
        <v>7</v>
      </c>
      <c r="AB5638">
        <v>7</v>
      </c>
      <c r="AC5638">
        <v>57</v>
      </c>
    </row>
    <row r="5639" spans="1:29">
      <c r="A5639">
        <v>6283</v>
      </c>
      <c r="B5639" t="s">
        <v>806</v>
      </c>
      <c r="C5639" t="s">
        <v>7356</v>
      </c>
      <c r="J5639" t="s">
        <v>1457</v>
      </c>
      <c r="K5639">
        <v>0</v>
      </c>
      <c r="N5639" t="b">
        <v>0</v>
      </c>
      <c r="O5639" t="b">
        <v>1</v>
      </c>
      <c r="P5639" t="b">
        <v>0</v>
      </c>
      <c r="Q5639">
        <v>9</v>
      </c>
      <c r="R5639">
        <v>1</v>
      </c>
      <c r="S5639">
        <v>1</v>
      </c>
      <c r="T5639">
        <v>3</v>
      </c>
      <c r="U5639" t="b">
        <v>1</v>
      </c>
      <c r="V5639" t="s">
        <v>735</v>
      </c>
      <c r="W5639" t="s">
        <v>7213</v>
      </c>
      <c r="X5639" t="s">
        <v>14735</v>
      </c>
      <c r="Y5639">
        <v>33</v>
      </c>
      <c r="Z5639">
        <v>33</v>
      </c>
      <c r="AA5639">
        <v>7</v>
      </c>
      <c r="AB5639">
        <v>7</v>
      </c>
      <c r="AC5639">
        <v>57</v>
      </c>
    </row>
    <row r="5640" spans="1:29">
      <c r="A5640">
        <v>6284</v>
      </c>
      <c r="B5640" t="s">
        <v>806</v>
      </c>
      <c r="C5640" t="s">
        <v>7357</v>
      </c>
      <c r="J5640" t="s">
        <v>1457</v>
      </c>
      <c r="K5640">
        <v>0</v>
      </c>
      <c r="N5640" t="b">
        <v>0</v>
      </c>
      <c r="O5640" t="b">
        <v>1</v>
      </c>
      <c r="P5640" t="b">
        <v>0</v>
      </c>
      <c r="Q5640">
        <v>9</v>
      </c>
      <c r="R5640">
        <v>1</v>
      </c>
      <c r="S5640">
        <v>1</v>
      </c>
      <c r="T5640">
        <v>3</v>
      </c>
      <c r="U5640" t="b">
        <v>1</v>
      </c>
      <c r="V5640" t="s">
        <v>735</v>
      </c>
      <c r="W5640" t="s">
        <v>7213</v>
      </c>
      <c r="X5640" t="s">
        <v>14738</v>
      </c>
      <c r="Y5640">
        <v>34</v>
      </c>
      <c r="Z5640">
        <v>34</v>
      </c>
      <c r="AA5640">
        <v>7</v>
      </c>
      <c r="AB5640">
        <v>7</v>
      </c>
      <c r="AC5640">
        <v>57</v>
      </c>
    </row>
    <row r="5641" spans="1:29">
      <c r="A5641">
        <v>6285</v>
      </c>
      <c r="B5641" t="s">
        <v>806</v>
      </c>
      <c r="C5641" t="s">
        <v>7358</v>
      </c>
      <c r="J5641" t="s">
        <v>1457</v>
      </c>
      <c r="K5641">
        <v>0</v>
      </c>
      <c r="N5641" t="b">
        <v>0</v>
      </c>
      <c r="O5641" t="b">
        <v>1</v>
      </c>
      <c r="P5641" t="b">
        <v>0</v>
      </c>
      <c r="Q5641">
        <v>9</v>
      </c>
      <c r="R5641">
        <v>1</v>
      </c>
      <c r="S5641">
        <v>1</v>
      </c>
      <c r="T5641">
        <v>3</v>
      </c>
      <c r="U5641" t="b">
        <v>1</v>
      </c>
      <c r="V5641" t="s">
        <v>735</v>
      </c>
      <c r="W5641" t="s">
        <v>7213</v>
      </c>
      <c r="X5641" t="s">
        <v>14739</v>
      </c>
      <c r="Y5641">
        <v>35</v>
      </c>
      <c r="Z5641">
        <v>35</v>
      </c>
      <c r="AA5641">
        <v>7</v>
      </c>
      <c r="AB5641">
        <v>7</v>
      </c>
      <c r="AC5641">
        <v>57</v>
      </c>
    </row>
    <row r="5642" spans="1:29">
      <c r="A5642">
        <v>6286</v>
      </c>
      <c r="B5642" t="s">
        <v>806</v>
      </c>
      <c r="C5642" t="s">
        <v>7359</v>
      </c>
      <c r="J5642" t="s">
        <v>1457</v>
      </c>
      <c r="K5642">
        <v>0</v>
      </c>
      <c r="N5642" t="b">
        <v>0</v>
      </c>
      <c r="O5642" t="b">
        <v>1</v>
      </c>
      <c r="P5642" t="b">
        <v>0</v>
      </c>
      <c r="Q5642">
        <v>9</v>
      </c>
      <c r="R5642">
        <v>1</v>
      </c>
      <c r="S5642">
        <v>1</v>
      </c>
      <c r="T5642">
        <v>3</v>
      </c>
      <c r="U5642" t="b">
        <v>1</v>
      </c>
      <c r="V5642" t="s">
        <v>735</v>
      </c>
      <c r="W5642" t="s">
        <v>7213</v>
      </c>
      <c r="X5642" t="s">
        <v>14740</v>
      </c>
      <c r="Y5642">
        <v>36</v>
      </c>
      <c r="Z5642">
        <v>36</v>
      </c>
      <c r="AA5642">
        <v>7</v>
      </c>
      <c r="AB5642">
        <v>7</v>
      </c>
      <c r="AC5642">
        <v>57</v>
      </c>
    </row>
    <row r="5643" spans="1:29">
      <c r="A5643">
        <v>6287</v>
      </c>
      <c r="B5643" t="s">
        <v>806</v>
      </c>
      <c r="C5643" t="s">
        <v>7360</v>
      </c>
      <c r="J5643" t="s">
        <v>1457</v>
      </c>
      <c r="K5643">
        <v>0</v>
      </c>
      <c r="N5643" t="b">
        <v>0</v>
      </c>
      <c r="O5643" t="b">
        <v>1</v>
      </c>
      <c r="P5643" t="b">
        <v>0</v>
      </c>
      <c r="Q5643">
        <v>9</v>
      </c>
      <c r="R5643">
        <v>1</v>
      </c>
      <c r="S5643">
        <v>1</v>
      </c>
      <c r="T5643">
        <v>3</v>
      </c>
      <c r="U5643" t="b">
        <v>1</v>
      </c>
      <c r="V5643" t="s">
        <v>735</v>
      </c>
      <c r="W5643" t="s">
        <v>7213</v>
      </c>
      <c r="X5643" t="s">
        <v>14604</v>
      </c>
      <c r="Y5643">
        <v>37</v>
      </c>
      <c r="Z5643">
        <v>37</v>
      </c>
      <c r="AA5643">
        <v>7</v>
      </c>
      <c r="AB5643">
        <v>7</v>
      </c>
      <c r="AC5643">
        <v>57</v>
      </c>
    </row>
    <row r="5644" spans="1:29">
      <c r="A5644">
        <v>6288</v>
      </c>
      <c r="B5644" t="s">
        <v>806</v>
      </c>
      <c r="C5644" t="s">
        <v>7361</v>
      </c>
      <c r="J5644" t="s">
        <v>1457</v>
      </c>
      <c r="K5644">
        <v>0</v>
      </c>
      <c r="N5644" t="b">
        <v>0</v>
      </c>
      <c r="O5644" t="b">
        <v>1</v>
      </c>
      <c r="P5644" t="b">
        <v>0</v>
      </c>
      <c r="Q5644">
        <v>9</v>
      </c>
      <c r="R5644">
        <v>1</v>
      </c>
      <c r="S5644">
        <v>1</v>
      </c>
      <c r="T5644">
        <v>3</v>
      </c>
      <c r="U5644" t="b">
        <v>1</v>
      </c>
      <c r="V5644" t="s">
        <v>735</v>
      </c>
      <c r="W5644" t="s">
        <v>7213</v>
      </c>
      <c r="X5644" t="s">
        <v>14708</v>
      </c>
      <c r="Y5644">
        <v>38</v>
      </c>
      <c r="Z5644">
        <v>38</v>
      </c>
      <c r="AA5644">
        <v>7</v>
      </c>
      <c r="AB5644">
        <v>7</v>
      </c>
      <c r="AC5644">
        <v>57</v>
      </c>
    </row>
    <row r="5645" spans="1:29">
      <c r="A5645">
        <v>6289</v>
      </c>
      <c r="B5645" t="s">
        <v>806</v>
      </c>
      <c r="C5645" t="s">
        <v>7362</v>
      </c>
      <c r="J5645" t="s">
        <v>1457</v>
      </c>
      <c r="K5645">
        <v>0</v>
      </c>
      <c r="N5645" t="b">
        <v>0</v>
      </c>
      <c r="O5645" t="b">
        <v>1</v>
      </c>
      <c r="P5645" t="b">
        <v>0</v>
      </c>
      <c r="Q5645">
        <v>9</v>
      </c>
      <c r="R5645">
        <v>1</v>
      </c>
      <c r="S5645">
        <v>1</v>
      </c>
      <c r="T5645">
        <v>3</v>
      </c>
      <c r="U5645" t="b">
        <v>1</v>
      </c>
      <c r="V5645" t="s">
        <v>735</v>
      </c>
      <c r="W5645" t="s">
        <v>7213</v>
      </c>
      <c r="X5645" t="s">
        <v>14608</v>
      </c>
      <c r="Y5645">
        <v>39</v>
      </c>
      <c r="Z5645">
        <v>39</v>
      </c>
      <c r="AA5645">
        <v>7</v>
      </c>
      <c r="AB5645">
        <v>7</v>
      </c>
      <c r="AC5645">
        <v>57</v>
      </c>
    </row>
    <row r="5646" spans="1:29">
      <c r="A5646">
        <v>6290</v>
      </c>
      <c r="B5646" t="s">
        <v>806</v>
      </c>
      <c r="C5646" t="s">
        <v>7363</v>
      </c>
      <c r="J5646" t="s">
        <v>1457</v>
      </c>
      <c r="K5646">
        <v>0</v>
      </c>
      <c r="N5646" t="b">
        <v>0</v>
      </c>
      <c r="O5646" t="b">
        <v>1</v>
      </c>
      <c r="P5646" t="b">
        <v>0</v>
      </c>
      <c r="Q5646">
        <v>9</v>
      </c>
      <c r="R5646">
        <v>1</v>
      </c>
      <c r="S5646">
        <v>1</v>
      </c>
      <c r="T5646">
        <v>3</v>
      </c>
      <c r="U5646" t="b">
        <v>1</v>
      </c>
      <c r="V5646" t="s">
        <v>735</v>
      </c>
      <c r="W5646" t="s">
        <v>7213</v>
      </c>
      <c r="X5646" t="s">
        <v>14710</v>
      </c>
      <c r="Y5646">
        <v>40</v>
      </c>
      <c r="Z5646">
        <v>40</v>
      </c>
      <c r="AA5646">
        <v>7</v>
      </c>
      <c r="AB5646">
        <v>7</v>
      </c>
      <c r="AC5646">
        <v>57</v>
      </c>
    </row>
    <row r="5647" spans="1:29">
      <c r="A5647">
        <v>6291</v>
      </c>
      <c r="B5647" t="s">
        <v>806</v>
      </c>
      <c r="C5647" t="s">
        <v>7364</v>
      </c>
      <c r="J5647" t="s">
        <v>1457</v>
      </c>
      <c r="K5647">
        <v>0</v>
      </c>
      <c r="N5647" t="b">
        <v>0</v>
      </c>
      <c r="O5647" t="b">
        <v>1</v>
      </c>
      <c r="P5647" t="b">
        <v>0</v>
      </c>
      <c r="Q5647">
        <v>9</v>
      </c>
      <c r="R5647">
        <v>1</v>
      </c>
      <c r="S5647">
        <v>1</v>
      </c>
      <c r="T5647">
        <v>3</v>
      </c>
      <c r="U5647" t="b">
        <v>1</v>
      </c>
      <c r="V5647" t="s">
        <v>735</v>
      </c>
      <c r="W5647" t="s">
        <v>7213</v>
      </c>
      <c r="X5647" t="s">
        <v>14712</v>
      </c>
      <c r="Y5647">
        <v>41</v>
      </c>
      <c r="Z5647">
        <v>41</v>
      </c>
      <c r="AA5647">
        <v>7</v>
      </c>
      <c r="AB5647">
        <v>7</v>
      </c>
      <c r="AC5647">
        <v>57</v>
      </c>
    </row>
    <row r="5648" spans="1:29">
      <c r="A5648">
        <v>6292</v>
      </c>
      <c r="B5648" t="s">
        <v>806</v>
      </c>
      <c r="C5648" t="s">
        <v>7365</v>
      </c>
      <c r="J5648" t="s">
        <v>1457</v>
      </c>
      <c r="K5648">
        <v>0</v>
      </c>
      <c r="N5648" t="b">
        <v>0</v>
      </c>
      <c r="O5648" t="b">
        <v>1</v>
      </c>
      <c r="P5648" t="b">
        <v>0</v>
      </c>
      <c r="Q5648">
        <v>9</v>
      </c>
      <c r="R5648">
        <v>1</v>
      </c>
      <c r="S5648">
        <v>1</v>
      </c>
      <c r="T5648">
        <v>3</v>
      </c>
      <c r="U5648" t="b">
        <v>1</v>
      </c>
      <c r="V5648" t="s">
        <v>735</v>
      </c>
      <c r="W5648" t="s">
        <v>7213</v>
      </c>
      <c r="X5648" t="s">
        <v>14612</v>
      </c>
      <c r="Y5648">
        <v>42</v>
      </c>
      <c r="Z5648">
        <v>42</v>
      </c>
      <c r="AA5648">
        <v>7</v>
      </c>
      <c r="AB5648">
        <v>7</v>
      </c>
      <c r="AC5648">
        <v>57</v>
      </c>
    </row>
    <row r="5649" spans="1:29">
      <c r="A5649">
        <v>6293</v>
      </c>
      <c r="B5649" t="s">
        <v>806</v>
      </c>
      <c r="C5649" t="s">
        <v>7366</v>
      </c>
      <c r="J5649" t="s">
        <v>1457</v>
      </c>
      <c r="K5649">
        <v>0</v>
      </c>
      <c r="N5649" t="b">
        <v>0</v>
      </c>
      <c r="O5649" t="b">
        <v>1</v>
      </c>
      <c r="P5649" t="b">
        <v>0</v>
      </c>
      <c r="Q5649">
        <v>9</v>
      </c>
      <c r="R5649">
        <v>1</v>
      </c>
      <c r="S5649">
        <v>1</v>
      </c>
      <c r="T5649">
        <v>3</v>
      </c>
      <c r="U5649" t="b">
        <v>1</v>
      </c>
      <c r="V5649" t="s">
        <v>735</v>
      </c>
      <c r="W5649" t="s">
        <v>7213</v>
      </c>
      <c r="X5649" t="s">
        <v>14616</v>
      </c>
      <c r="Y5649">
        <v>43</v>
      </c>
      <c r="Z5649">
        <v>43</v>
      </c>
      <c r="AA5649">
        <v>7</v>
      </c>
      <c r="AB5649">
        <v>7</v>
      </c>
      <c r="AC5649">
        <v>57</v>
      </c>
    </row>
    <row r="5650" spans="1:29">
      <c r="A5650">
        <v>6294</v>
      </c>
      <c r="B5650" t="s">
        <v>806</v>
      </c>
      <c r="C5650" t="s">
        <v>7367</v>
      </c>
      <c r="J5650" t="s">
        <v>1457</v>
      </c>
      <c r="K5650">
        <v>0</v>
      </c>
      <c r="N5650" t="b">
        <v>0</v>
      </c>
      <c r="O5650" t="b">
        <v>1</v>
      </c>
      <c r="P5650" t="b">
        <v>0</v>
      </c>
      <c r="Q5650">
        <v>9</v>
      </c>
      <c r="R5650">
        <v>1</v>
      </c>
      <c r="S5650">
        <v>1</v>
      </c>
      <c r="T5650">
        <v>3</v>
      </c>
      <c r="U5650" t="b">
        <v>1</v>
      </c>
      <c r="V5650" t="s">
        <v>735</v>
      </c>
      <c r="W5650" t="s">
        <v>7213</v>
      </c>
      <c r="X5650" t="s">
        <v>14714</v>
      </c>
      <c r="Y5650">
        <v>44</v>
      </c>
      <c r="Z5650">
        <v>44</v>
      </c>
      <c r="AA5650">
        <v>7</v>
      </c>
      <c r="AB5650">
        <v>7</v>
      </c>
      <c r="AC5650">
        <v>57</v>
      </c>
    </row>
    <row r="5651" spans="1:29">
      <c r="A5651">
        <v>6295</v>
      </c>
      <c r="B5651" t="s">
        <v>806</v>
      </c>
      <c r="C5651" t="s">
        <v>7368</v>
      </c>
      <c r="J5651" t="s">
        <v>1457</v>
      </c>
      <c r="K5651">
        <v>0</v>
      </c>
      <c r="N5651" t="b">
        <v>0</v>
      </c>
      <c r="O5651" t="b">
        <v>1</v>
      </c>
      <c r="P5651" t="b">
        <v>0</v>
      </c>
      <c r="Q5651">
        <v>9</v>
      </c>
      <c r="R5651">
        <v>1</v>
      </c>
      <c r="S5651">
        <v>1</v>
      </c>
      <c r="T5651">
        <v>3</v>
      </c>
      <c r="U5651" t="b">
        <v>1</v>
      </c>
      <c r="V5651" t="s">
        <v>735</v>
      </c>
      <c r="W5651" t="s">
        <v>7213</v>
      </c>
      <c r="X5651" t="s">
        <v>14716</v>
      </c>
      <c r="Y5651">
        <v>45</v>
      </c>
      <c r="Z5651">
        <v>45</v>
      </c>
      <c r="AA5651">
        <v>7</v>
      </c>
      <c r="AB5651">
        <v>7</v>
      </c>
      <c r="AC5651">
        <v>57</v>
      </c>
    </row>
    <row r="5652" spans="1:29">
      <c r="A5652">
        <v>6296</v>
      </c>
      <c r="B5652" t="s">
        <v>806</v>
      </c>
      <c r="C5652" t="s">
        <v>7369</v>
      </c>
      <c r="J5652" t="s">
        <v>1457</v>
      </c>
      <c r="K5652">
        <v>0</v>
      </c>
      <c r="N5652" t="b">
        <v>0</v>
      </c>
      <c r="O5652" t="b">
        <v>1</v>
      </c>
      <c r="P5652" t="b">
        <v>0</v>
      </c>
      <c r="Q5652">
        <v>9</v>
      </c>
      <c r="R5652">
        <v>1</v>
      </c>
      <c r="S5652">
        <v>1</v>
      </c>
      <c r="T5652">
        <v>3</v>
      </c>
      <c r="U5652" t="b">
        <v>1</v>
      </c>
      <c r="V5652" t="s">
        <v>735</v>
      </c>
      <c r="W5652" t="s">
        <v>7213</v>
      </c>
      <c r="X5652" t="s">
        <v>14718</v>
      </c>
      <c r="Y5652">
        <v>46</v>
      </c>
      <c r="Z5652">
        <v>46</v>
      </c>
      <c r="AA5652">
        <v>7</v>
      </c>
      <c r="AB5652">
        <v>7</v>
      </c>
      <c r="AC5652">
        <v>57</v>
      </c>
    </row>
    <row r="5653" spans="1:29">
      <c r="A5653">
        <v>6297</v>
      </c>
      <c r="B5653" t="s">
        <v>806</v>
      </c>
      <c r="C5653" t="s">
        <v>7370</v>
      </c>
      <c r="J5653" t="s">
        <v>1457</v>
      </c>
      <c r="K5653">
        <v>0</v>
      </c>
      <c r="N5653" t="b">
        <v>0</v>
      </c>
      <c r="O5653" t="b">
        <v>1</v>
      </c>
      <c r="P5653" t="b">
        <v>0</v>
      </c>
      <c r="Q5653">
        <v>9</v>
      </c>
      <c r="R5653">
        <v>1</v>
      </c>
      <c r="S5653">
        <v>1</v>
      </c>
      <c r="T5653">
        <v>3</v>
      </c>
      <c r="U5653" t="b">
        <v>1</v>
      </c>
      <c r="V5653" t="s">
        <v>735</v>
      </c>
      <c r="W5653" t="s">
        <v>7213</v>
      </c>
      <c r="X5653" t="s">
        <v>14720</v>
      </c>
      <c r="Y5653">
        <v>47</v>
      </c>
      <c r="Z5653">
        <v>47</v>
      </c>
      <c r="AA5653">
        <v>7</v>
      </c>
      <c r="AB5653">
        <v>7</v>
      </c>
      <c r="AC5653">
        <v>57</v>
      </c>
    </row>
    <row r="5654" spans="1:29">
      <c r="A5654">
        <v>6298</v>
      </c>
      <c r="B5654" t="s">
        <v>806</v>
      </c>
      <c r="C5654" t="s">
        <v>7371</v>
      </c>
      <c r="J5654" t="s">
        <v>1457</v>
      </c>
      <c r="K5654">
        <v>0</v>
      </c>
      <c r="N5654" t="b">
        <v>0</v>
      </c>
      <c r="O5654" t="b">
        <v>1</v>
      </c>
      <c r="P5654" t="b">
        <v>0</v>
      </c>
      <c r="Q5654">
        <v>9</v>
      </c>
      <c r="R5654">
        <v>1</v>
      </c>
      <c r="S5654">
        <v>1</v>
      </c>
      <c r="T5654">
        <v>3</v>
      </c>
      <c r="U5654" t="b">
        <v>1</v>
      </c>
      <c r="V5654" t="s">
        <v>735</v>
      </c>
      <c r="W5654" t="s">
        <v>7213</v>
      </c>
      <c r="X5654" t="s">
        <v>14722</v>
      </c>
      <c r="Y5654">
        <v>48</v>
      </c>
      <c r="Z5654">
        <v>48</v>
      </c>
      <c r="AA5654">
        <v>7</v>
      </c>
      <c r="AB5654">
        <v>7</v>
      </c>
      <c r="AC5654">
        <v>57</v>
      </c>
    </row>
    <row r="5655" spans="1:29">
      <c r="A5655">
        <v>6299</v>
      </c>
      <c r="B5655" t="s">
        <v>806</v>
      </c>
      <c r="C5655" t="s">
        <v>7372</v>
      </c>
      <c r="J5655" t="s">
        <v>1457</v>
      </c>
      <c r="K5655">
        <v>0</v>
      </c>
      <c r="N5655" t="b">
        <v>0</v>
      </c>
      <c r="O5655" t="b">
        <v>1</v>
      </c>
      <c r="P5655" t="b">
        <v>0</v>
      </c>
      <c r="Q5655">
        <v>9</v>
      </c>
      <c r="R5655">
        <v>1</v>
      </c>
      <c r="S5655">
        <v>1</v>
      </c>
      <c r="T5655">
        <v>3</v>
      </c>
      <c r="U5655" t="b">
        <v>1</v>
      </c>
      <c r="V5655" t="s">
        <v>735</v>
      </c>
      <c r="W5655" t="s">
        <v>7213</v>
      </c>
      <c r="X5655" t="s">
        <v>14724</v>
      </c>
      <c r="Y5655">
        <v>49</v>
      </c>
      <c r="Z5655">
        <v>49</v>
      </c>
      <c r="AA5655">
        <v>7</v>
      </c>
      <c r="AB5655">
        <v>7</v>
      </c>
      <c r="AC5655">
        <v>57</v>
      </c>
    </row>
    <row r="5656" spans="1:29">
      <c r="A5656">
        <v>6300</v>
      </c>
      <c r="B5656" t="s">
        <v>806</v>
      </c>
      <c r="C5656" t="s">
        <v>7373</v>
      </c>
      <c r="J5656" t="s">
        <v>1457</v>
      </c>
      <c r="K5656">
        <v>0</v>
      </c>
      <c r="N5656" t="b">
        <v>0</v>
      </c>
      <c r="O5656" t="b">
        <v>1</v>
      </c>
      <c r="P5656" t="b">
        <v>0</v>
      </c>
      <c r="Q5656">
        <v>9</v>
      </c>
      <c r="R5656">
        <v>1</v>
      </c>
      <c r="S5656">
        <v>1</v>
      </c>
      <c r="T5656">
        <v>3</v>
      </c>
      <c r="U5656" t="b">
        <v>1</v>
      </c>
      <c r="V5656" t="s">
        <v>735</v>
      </c>
      <c r="W5656" t="s">
        <v>7213</v>
      </c>
      <c r="X5656" t="s">
        <v>14726</v>
      </c>
      <c r="Y5656">
        <v>50</v>
      </c>
      <c r="Z5656">
        <v>50</v>
      </c>
      <c r="AA5656">
        <v>7</v>
      </c>
      <c r="AB5656">
        <v>7</v>
      </c>
      <c r="AC5656">
        <v>57</v>
      </c>
    </row>
    <row r="5657" spans="1:29">
      <c r="A5657">
        <v>6307</v>
      </c>
      <c r="B5657" t="s">
        <v>806</v>
      </c>
      <c r="C5657" t="s">
        <v>7374</v>
      </c>
      <c r="J5657" t="s">
        <v>1457</v>
      </c>
      <c r="K5657">
        <v>0</v>
      </c>
      <c r="N5657" t="b">
        <v>0</v>
      </c>
      <c r="O5657" t="b">
        <v>1</v>
      </c>
      <c r="P5657" t="b">
        <v>0</v>
      </c>
      <c r="Q5657">
        <v>9</v>
      </c>
      <c r="R5657">
        <v>1</v>
      </c>
      <c r="S5657">
        <v>1</v>
      </c>
      <c r="T5657">
        <v>3</v>
      </c>
      <c r="U5657" t="b">
        <v>1</v>
      </c>
      <c r="V5657" t="s">
        <v>735</v>
      </c>
      <c r="W5657" t="s">
        <v>7213</v>
      </c>
      <c r="X5657" t="s">
        <v>14728</v>
      </c>
      <c r="Y5657">
        <v>51</v>
      </c>
      <c r="Z5657">
        <v>51</v>
      </c>
      <c r="AA5657">
        <v>7</v>
      </c>
      <c r="AB5657">
        <v>7</v>
      </c>
      <c r="AC5657">
        <v>57</v>
      </c>
    </row>
    <row r="5658" spans="1:29">
      <c r="A5658">
        <v>6308</v>
      </c>
      <c r="B5658" t="s">
        <v>806</v>
      </c>
      <c r="C5658" t="s">
        <v>7375</v>
      </c>
      <c r="J5658" t="s">
        <v>1457</v>
      </c>
      <c r="K5658">
        <v>0</v>
      </c>
      <c r="N5658" t="b">
        <v>0</v>
      </c>
      <c r="O5658" t="b">
        <v>1</v>
      </c>
      <c r="P5658" t="b">
        <v>0</v>
      </c>
      <c r="Q5658">
        <v>9</v>
      </c>
      <c r="R5658">
        <v>1</v>
      </c>
      <c r="S5658">
        <v>1</v>
      </c>
      <c r="T5658">
        <v>3</v>
      </c>
      <c r="U5658" t="b">
        <v>1</v>
      </c>
      <c r="V5658" t="s">
        <v>735</v>
      </c>
      <c r="W5658" t="s">
        <v>7213</v>
      </c>
      <c r="X5658" t="s">
        <v>14800</v>
      </c>
      <c r="Y5658">
        <v>52</v>
      </c>
      <c r="Z5658">
        <v>52</v>
      </c>
      <c r="AA5658">
        <v>7</v>
      </c>
      <c r="AB5658">
        <v>7</v>
      </c>
      <c r="AC5658">
        <v>57</v>
      </c>
    </row>
    <row r="5659" spans="1:29">
      <c r="A5659">
        <v>6309</v>
      </c>
      <c r="B5659" t="s">
        <v>806</v>
      </c>
      <c r="C5659" t="s">
        <v>7376</v>
      </c>
      <c r="J5659" t="s">
        <v>1457</v>
      </c>
      <c r="K5659">
        <v>0</v>
      </c>
      <c r="N5659" t="b">
        <v>0</v>
      </c>
      <c r="O5659" t="b">
        <v>1</v>
      </c>
      <c r="P5659" t="b">
        <v>0</v>
      </c>
      <c r="Q5659">
        <v>9</v>
      </c>
      <c r="R5659">
        <v>1</v>
      </c>
      <c r="S5659">
        <v>1</v>
      </c>
      <c r="T5659">
        <v>3</v>
      </c>
      <c r="U5659" t="b">
        <v>1</v>
      </c>
      <c r="V5659" t="s">
        <v>735</v>
      </c>
      <c r="W5659" t="s">
        <v>7213</v>
      </c>
      <c r="X5659" t="s">
        <v>14804</v>
      </c>
      <c r="Y5659">
        <v>53</v>
      </c>
      <c r="Z5659">
        <v>53</v>
      </c>
      <c r="AA5659">
        <v>7</v>
      </c>
      <c r="AB5659">
        <v>7</v>
      </c>
      <c r="AC5659">
        <v>57</v>
      </c>
    </row>
    <row r="5660" spans="1:29">
      <c r="A5660">
        <v>6310</v>
      </c>
      <c r="B5660" t="s">
        <v>806</v>
      </c>
      <c r="C5660" t="s">
        <v>7377</v>
      </c>
      <c r="J5660" t="s">
        <v>1457</v>
      </c>
      <c r="K5660">
        <v>0</v>
      </c>
      <c r="N5660" t="b">
        <v>0</v>
      </c>
      <c r="O5660" t="b">
        <v>1</v>
      </c>
      <c r="P5660" t="b">
        <v>0</v>
      </c>
      <c r="Q5660">
        <v>9</v>
      </c>
      <c r="R5660">
        <v>1</v>
      </c>
      <c r="S5660">
        <v>1</v>
      </c>
      <c r="T5660">
        <v>3</v>
      </c>
      <c r="U5660" t="b">
        <v>1</v>
      </c>
      <c r="V5660" t="s">
        <v>735</v>
      </c>
      <c r="W5660" t="s">
        <v>7213</v>
      </c>
      <c r="X5660" t="s">
        <v>14808</v>
      </c>
      <c r="Y5660">
        <v>54</v>
      </c>
      <c r="Z5660">
        <v>54</v>
      </c>
      <c r="AA5660">
        <v>7</v>
      </c>
      <c r="AB5660">
        <v>7</v>
      </c>
      <c r="AC5660">
        <v>57</v>
      </c>
    </row>
    <row r="5661" spans="1:29">
      <c r="A5661">
        <v>6311</v>
      </c>
      <c r="B5661" t="s">
        <v>806</v>
      </c>
      <c r="C5661" t="s">
        <v>7378</v>
      </c>
      <c r="J5661" t="s">
        <v>1457</v>
      </c>
      <c r="K5661">
        <v>0</v>
      </c>
      <c r="N5661" t="b">
        <v>0</v>
      </c>
      <c r="O5661" t="b">
        <v>1</v>
      </c>
      <c r="P5661" t="b">
        <v>0</v>
      </c>
      <c r="Q5661">
        <v>9</v>
      </c>
      <c r="R5661">
        <v>1</v>
      </c>
      <c r="S5661">
        <v>1</v>
      </c>
      <c r="T5661">
        <v>3</v>
      </c>
      <c r="U5661" t="b">
        <v>1</v>
      </c>
      <c r="V5661" t="s">
        <v>735</v>
      </c>
      <c r="W5661" t="s">
        <v>7213</v>
      </c>
      <c r="X5661" t="s">
        <v>15624</v>
      </c>
      <c r="Y5661">
        <v>55</v>
      </c>
      <c r="Z5661">
        <v>55</v>
      </c>
      <c r="AA5661">
        <v>7</v>
      </c>
      <c r="AB5661">
        <v>7</v>
      </c>
      <c r="AC5661">
        <v>57</v>
      </c>
    </row>
    <row r="5662" spans="1:29">
      <c r="A5662">
        <v>6312</v>
      </c>
      <c r="B5662" t="s">
        <v>806</v>
      </c>
      <c r="C5662" t="s">
        <v>7379</v>
      </c>
      <c r="J5662" t="s">
        <v>1457</v>
      </c>
      <c r="K5662">
        <v>0</v>
      </c>
      <c r="N5662" t="b">
        <v>0</v>
      </c>
      <c r="O5662" t="b">
        <v>1</v>
      </c>
      <c r="P5662" t="b">
        <v>0</v>
      </c>
      <c r="Q5662">
        <v>9</v>
      </c>
      <c r="R5662">
        <v>1</v>
      </c>
      <c r="S5662">
        <v>1</v>
      </c>
      <c r="T5662">
        <v>3</v>
      </c>
      <c r="U5662" t="b">
        <v>1</v>
      </c>
      <c r="V5662" t="s">
        <v>735</v>
      </c>
      <c r="W5662" t="s">
        <v>7213</v>
      </c>
      <c r="X5662" t="s">
        <v>14866</v>
      </c>
      <c r="Y5662">
        <v>56</v>
      </c>
      <c r="Z5662">
        <v>56</v>
      </c>
      <c r="AA5662">
        <v>7</v>
      </c>
      <c r="AB5662">
        <v>7</v>
      </c>
      <c r="AC5662">
        <v>57</v>
      </c>
    </row>
    <row r="5663" spans="1:29">
      <c r="A5663">
        <v>6313</v>
      </c>
      <c r="B5663" t="s">
        <v>806</v>
      </c>
      <c r="C5663" t="s">
        <v>7380</v>
      </c>
      <c r="J5663" t="s">
        <v>1449</v>
      </c>
      <c r="K5663">
        <v>0</v>
      </c>
      <c r="N5663" t="b">
        <v>1</v>
      </c>
      <c r="O5663" t="b">
        <v>0</v>
      </c>
      <c r="P5663" t="b">
        <v>0</v>
      </c>
      <c r="Q5663">
        <v>9</v>
      </c>
      <c r="R5663">
        <v>1</v>
      </c>
      <c r="S5663">
        <v>1</v>
      </c>
      <c r="T5663">
        <v>3</v>
      </c>
      <c r="U5663" t="b">
        <v>1</v>
      </c>
      <c r="V5663" t="s">
        <v>735</v>
      </c>
      <c r="W5663" t="s">
        <v>7213</v>
      </c>
      <c r="X5663" t="s">
        <v>14802</v>
      </c>
      <c r="Y5663">
        <v>53</v>
      </c>
      <c r="Z5663">
        <v>53</v>
      </c>
      <c r="AA5663">
        <v>4</v>
      </c>
      <c r="AB5663">
        <v>4</v>
      </c>
      <c r="AC5663">
        <v>57</v>
      </c>
    </row>
    <row r="5664" spans="1:29">
      <c r="A5664">
        <v>6314</v>
      </c>
      <c r="B5664" t="s">
        <v>806</v>
      </c>
      <c r="C5664" t="s">
        <v>7381</v>
      </c>
      <c r="J5664" t="s">
        <v>1475</v>
      </c>
      <c r="K5664">
        <v>0</v>
      </c>
      <c r="N5664" t="b">
        <v>0</v>
      </c>
      <c r="O5664" t="b">
        <v>1</v>
      </c>
      <c r="P5664" t="b">
        <v>0</v>
      </c>
      <c r="Q5664">
        <v>9</v>
      </c>
      <c r="R5664">
        <v>1</v>
      </c>
      <c r="S5664">
        <v>1</v>
      </c>
      <c r="T5664">
        <v>3</v>
      </c>
      <c r="U5664" t="b">
        <v>1</v>
      </c>
      <c r="V5664" t="s">
        <v>735</v>
      </c>
      <c r="W5664" t="s">
        <v>7213</v>
      </c>
      <c r="X5664" t="s">
        <v>14675</v>
      </c>
      <c r="Y5664">
        <v>16</v>
      </c>
      <c r="Z5664">
        <v>16</v>
      </c>
      <c r="AA5664">
        <v>8</v>
      </c>
      <c r="AB5664">
        <v>8</v>
      </c>
      <c r="AC5664">
        <v>57</v>
      </c>
    </row>
    <row r="5665" spans="1:29">
      <c r="A5665">
        <v>6315</v>
      </c>
      <c r="B5665" t="s">
        <v>806</v>
      </c>
      <c r="C5665" t="s">
        <v>7382</v>
      </c>
      <c r="J5665" t="s">
        <v>1475</v>
      </c>
      <c r="K5665">
        <v>0</v>
      </c>
      <c r="N5665" t="b">
        <v>0</v>
      </c>
      <c r="O5665" t="b">
        <v>1</v>
      </c>
      <c r="P5665" t="b">
        <v>0</v>
      </c>
      <c r="Q5665">
        <v>9</v>
      </c>
      <c r="R5665">
        <v>1</v>
      </c>
      <c r="S5665">
        <v>1</v>
      </c>
      <c r="T5665">
        <v>3</v>
      </c>
      <c r="U5665" t="b">
        <v>1</v>
      </c>
      <c r="V5665" t="s">
        <v>735</v>
      </c>
      <c r="W5665" t="s">
        <v>7213</v>
      </c>
      <c r="X5665" t="s">
        <v>14676</v>
      </c>
      <c r="Y5665">
        <v>17</v>
      </c>
      <c r="Z5665">
        <v>17</v>
      </c>
      <c r="AA5665">
        <v>8</v>
      </c>
      <c r="AB5665">
        <v>8</v>
      </c>
      <c r="AC5665">
        <v>57</v>
      </c>
    </row>
    <row r="5666" spans="1:29">
      <c r="A5666">
        <v>6316</v>
      </c>
      <c r="B5666" t="s">
        <v>806</v>
      </c>
      <c r="C5666" t="s">
        <v>7383</v>
      </c>
      <c r="J5666" t="s">
        <v>1475</v>
      </c>
      <c r="K5666">
        <v>0</v>
      </c>
      <c r="N5666" t="b">
        <v>0</v>
      </c>
      <c r="O5666" t="b">
        <v>1</v>
      </c>
      <c r="P5666" t="b">
        <v>0</v>
      </c>
      <c r="Q5666">
        <v>9</v>
      </c>
      <c r="R5666">
        <v>1</v>
      </c>
      <c r="S5666">
        <v>1</v>
      </c>
      <c r="T5666">
        <v>3</v>
      </c>
      <c r="U5666" t="b">
        <v>1</v>
      </c>
      <c r="V5666" t="s">
        <v>735</v>
      </c>
      <c r="W5666" t="s">
        <v>7213</v>
      </c>
      <c r="X5666" t="s">
        <v>14677</v>
      </c>
      <c r="Y5666">
        <v>18</v>
      </c>
      <c r="Z5666">
        <v>18</v>
      </c>
      <c r="AA5666">
        <v>8</v>
      </c>
      <c r="AB5666">
        <v>8</v>
      </c>
      <c r="AC5666">
        <v>57</v>
      </c>
    </row>
    <row r="5667" spans="1:29">
      <c r="A5667">
        <v>6317</v>
      </c>
      <c r="B5667" t="s">
        <v>806</v>
      </c>
      <c r="C5667" t="s">
        <v>7384</v>
      </c>
      <c r="J5667" t="s">
        <v>1475</v>
      </c>
      <c r="K5667">
        <v>0</v>
      </c>
      <c r="N5667" t="b">
        <v>0</v>
      </c>
      <c r="O5667" t="b">
        <v>1</v>
      </c>
      <c r="P5667" t="b">
        <v>0</v>
      </c>
      <c r="Q5667">
        <v>9</v>
      </c>
      <c r="R5667">
        <v>1</v>
      </c>
      <c r="S5667">
        <v>1</v>
      </c>
      <c r="T5667">
        <v>3</v>
      </c>
      <c r="U5667" t="b">
        <v>1</v>
      </c>
      <c r="V5667" t="s">
        <v>735</v>
      </c>
      <c r="W5667" t="s">
        <v>7213</v>
      </c>
      <c r="X5667" t="s">
        <v>14678</v>
      </c>
      <c r="Y5667">
        <v>19</v>
      </c>
      <c r="Z5667">
        <v>19</v>
      </c>
      <c r="AA5667">
        <v>8</v>
      </c>
      <c r="AB5667">
        <v>8</v>
      </c>
      <c r="AC5667">
        <v>57</v>
      </c>
    </row>
    <row r="5668" spans="1:29">
      <c r="A5668">
        <v>6318</v>
      </c>
      <c r="B5668" t="s">
        <v>806</v>
      </c>
      <c r="C5668" t="s">
        <v>7385</v>
      </c>
      <c r="J5668" t="s">
        <v>1475</v>
      </c>
      <c r="K5668">
        <v>0</v>
      </c>
      <c r="N5668" t="b">
        <v>0</v>
      </c>
      <c r="O5668" t="b">
        <v>1</v>
      </c>
      <c r="P5668" t="b">
        <v>0</v>
      </c>
      <c r="Q5668">
        <v>9</v>
      </c>
      <c r="R5668">
        <v>1</v>
      </c>
      <c r="S5668">
        <v>1</v>
      </c>
      <c r="T5668">
        <v>3</v>
      </c>
      <c r="U5668" t="b">
        <v>1</v>
      </c>
      <c r="V5668" t="s">
        <v>735</v>
      </c>
      <c r="W5668" t="s">
        <v>7213</v>
      </c>
      <c r="X5668" t="s">
        <v>14574</v>
      </c>
      <c r="Y5668">
        <v>20</v>
      </c>
      <c r="Z5668">
        <v>20</v>
      </c>
      <c r="AA5668">
        <v>8</v>
      </c>
      <c r="AB5668">
        <v>8</v>
      </c>
      <c r="AC5668">
        <v>57</v>
      </c>
    </row>
    <row r="5669" spans="1:29">
      <c r="A5669">
        <v>6319</v>
      </c>
      <c r="B5669" t="s">
        <v>806</v>
      </c>
      <c r="C5669" t="s">
        <v>7386</v>
      </c>
      <c r="J5669" t="s">
        <v>1475</v>
      </c>
      <c r="K5669">
        <v>0</v>
      </c>
      <c r="N5669" t="b">
        <v>0</v>
      </c>
      <c r="O5669" t="b">
        <v>1</v>
      </c>
      <c r="P5669" t="b">
        <v>0</v>
      </c>
      <c r="Q5669">
        <v>9</v>
      </c>
      <c r="R5669">
        <v>1</v>
      </c>
      <c r="S5669">
        <v>1</v>
      </c>
      <c r="T5669">
        <v>3</v>
      </c>
      <c r="U5669" t="b">
        <v>1</v>
      </c>
      <c r="V5669" t="s">
        <v>735</v>
      </c>
      <c r="W5669" t="s">
        <v>7213</v>
      </c>
      <c r="X5669" t="s">
        <v>14575</v>
      </c>
      <c r="Y5669">
        <v>21</v>
      </c>
      <c r="Z5669">
        <v>21</v>
      </c>
      <c r="AA5669">
        <v>8</v>
      </c>
      <c r="AB5669">
        <v>8</v>
      </c>
      <c r="AC5669">
        <v>57</v>
      </c>
    </row>
    <row r="5670" spans="1:29">
      <c r="A5670">
        <v>6320</v>
      </c>
      <c r="B5670" t="s">
        <v>806</v>
      </c>
      <c r="C5670" t="s">
        <v>7387</v>
      </c>
      <c r="J5670" t="s">
        <v>1475</v>
      </c>
      <c r="K5670">
        <v>0</v>
      </c>
      <c r="N5670" t="b">
        <v>0</v>
      </c>
      <c r="O5670" t="b">
        <v>1</v>
      </c>
      <c r="P5670" t="b">
        <v>0</v>
      </c>
      <c r="Q5670">
        <v>9</v>
      </c>
      <c r="R5670">
        <v>1</v>
      </c>
      <c r="S5670">
        <v>1</v>
      </c>
      <c r="T5670">
        <v>3</v>
      </c>
      <c r="U5670" t="b">
        <v>1</v>
      </c>
      <c r="V5670" t="s">
        <v>735</v>
      </c>
      <c r="W5670" t="s">
        <v>7213</v>
      </c>
      <c r="X5670" t="s">
        <v>14576</v>
      </c>
      <c r="Y5670">
        <v>22</v>
      </c>
      <c r="Z5670">
        <v>22</v>
      </c>
      <c r="AA5670">
        <v>8</v>
      </c>
      <c r="AB5670">
        <v>8</v>
      </c>
      <c r="AC5670">
        <v>57</v>
      </c>
    </row>
    <row r="5671" spans="1:29">
      <c r="A5671">
        <v>6321</v>
      </c>
      <c r="B5671" t="s">
        <v>806</v>
      </c>
      <c r="C5671" t="s">
        <v>7388</v>
      </c>
      <c r="J5671" t="s">
        <v>1475</v>
      </c>
      <c r="K5671">
        <v>0</v>
      </c>
      <c r="N5671" t="b">
        <v>0</v>
      </c>
      <c r="O5671" t="b">
        <v>1</v>
      </c>
      <c r="P5671" t="b">
        <v>0</v>
      </c>
      <c r="Q5671">
        <v>9</v>
      </c>
      <c r="R5671">
        <v>1</v>
      </c>
      <c r="S5671">
        <v>1</v>
      </c>
      <c r="T5671">
        <v>3</v>
      </c>
      <c r="U5671" t="b">
        <v>1</v>
      </c>
      <c r="V5671" t="s">
        <v>735</v>
      </c>
      <c r="W5671" t="s">
        <v>7213</v>
      </c>
      <c r="X5671" t="s">
        <v>14679</v>
      </c>
      <c r="Y5671">
        <v>23</v>
      </c>
      <c r="Z5671">
        <v>23</v>
      </c>
      <c r="AA5671">
        <v>8</v>
      </c>
      <c r="AB5671">
        <v>8</v>
      </c>
      <c r="AC5671">
        <v>57</v>
      </c>
    </row>
    <row r="5672" spans="1:29">
      <c r="A5672">
        <v>6322</v>
      </c>
      <c r="B5672" t="s">
        <v>806</v>
      </c>
      <c r="C5672" t="s">
        <v>7389</v>
      </c>
      <c r="J5672" t="s">
        <v>1475</v>
      </c>
      <c r="K5672">
        <v>0</v>
      </c>
      <c r="N5672" t="b">
        <v>0</v>
      </c>
      <c r="O5672" t="b">
        <v>1</v>
      </c>
      <c r="P5672" t="b">
        <v>0</v>
      </c>
      <c r="Q5672">
        <v>9</v>
      </c>
      <c r="R5672">
        <v>1</v>
      </c>
      <c r="S5672">
        <v>1</v>
      </c>
      <c r="T5672">
        <v>3</v>
      </c>
      <c r="U5672" t="b">
        <v>1</v>
      </c>
      <c r="V5672" t="s">
        <v>735</v>
      </c>
      <c r="W5672" t="s">
        <v>7213</v>
      </c>
      <c r="X5672" t="s">
        <v>14577</v>
      </c>
      <c r="Y5672">
        <v>24</v>
      </c>
      <c r="Z5672">
        <v>24</v>
      </c>
      <c r="AA5672">
        <v>8</v>
      </c>
      <c r="AB5672">
        <v>8</v>
      </c>
      <c r="AC5672">
        <v>57</v>
      </c>
    </row>
    <row r="5673" spans="1:29">
      <c r="A5673">
        <v>6323</v>
      </c>
      <c r="B5673" t="s">
        <v>806</v>
      </c>
      <c r="C5673" t="s">
        <v>7390</v>
      </c>
      <c r="J5673" t="s">
        <v>1475</v>
      </c>
      <c r="K5673">
        <v>0</v>
      </c>
      <c r="N5673" t="b">
        <v>0</v>
      </c>
      <c r="O5673" t="b">
        <v>1</v>
      </c>
      <c r="P5673" t="b">
        <v>0</v>
      </c>
      <c r="Q5673">
        <v>9</v>
      </c>
      <c r="R5673">
        <v>1</v>
      </c>
      <c r="S5673">
        <v>1</v>
      </c>
      <c r="T5673">
        <v>3</v>
      </c>
      <c r="U5673" t="b">
        <v>1</v>
      </c>
      <c r="V5673" t="s">
        <v>735</v>
      </c>
      <c r="W5673" t="s">
        <v>7213</v>
      </c>
      <c r="X5673" t="s">
        <v>14578</v>
      </c>
      <c r="Y5673">
        <v>25</v>
      </c>
      <c r="Z5673">
        <v>25</v>
      </c>
      <c r="AA5673">
        <v>8</v>
      </c>
      <c r="AB5673">
        <v>8</v>
      </c>
      <c r="AC5673">
        <v>57</v>
      </c>
    </row>
    <row r="5674" spans="1:29">
      <c r="A5674">
        <v>6324</v>
      </c>
      <c r="B5674" t="s">
        <v>806</v>
      </c>
      <c r="C5674" t="s">
        <v>7391</v>
      </c>
      <c r="J5674" t="s">
        <v>1475</v>
      </c>
      <c r="K5674">
        <v>0</v>
      </c>
      <c r="N5674" t="b">
        <v>0</v>
      </c>
      <c r="O5674" t="b">
        <v>1</v>
      </c>
      <c r="P5674" t="b">
        <v>0</v>
      </c>
      <c r="Q5674">
        <v>9</v>
      </c>
      <c r="R5674">
        <v>1</v>
      </c>
      <c r="S5674">
        <v>1</v>
      </c>
      <c r="T5674">
        <v>3</v>
      </c>
      <c r="U5674" t="b">
        <v>1</v>
      </c>
      <c r="V5674" t="s">
        <v>735</v>
      </c>
      <c r="W5674" t="s">
        <v>7213</v>
      </c>
      <c r="X5674" t="s">
        <v>14680</v>
      </c>
      <c r="Y5674">
        <v>26</v>
      </c>
      <c r="Z5674">
        <v>26</v>
      </c>
      <c r="AA5674">
        <v>8</v>
      </c>
      <c r="AB5674">
        <v>8</v>
      </c>
      <c r="AC5674">
        <v>57</v>
      </c>
    </row>
    <row r="5675" spans="1:29">
      <c r="A5675">
        <v>6325</v>
      </c>
      <c r="B5675" t="s">
        <v>806</v>
      </c>
      <c r="C5675" t="s">
        <v>7392</v>
      </c>
      <c r="J5675" t="s">
        <v>1475</v>
      </c>
      <c r="K5675">
        <v>0</v>
      </c>
      <c r="N5675" t="b">
        <v>0</v>
      </c>
      <c r="O5675" t="b">
        <v>1</v>
      </c>
      <c r="P5675" t="b">
        <v>0</v>
      </c>
      <c r="Q5675">
        <v>9</v>
      </c>
      <c r="R5675">
        <v>1</v>
      </c>
      <c r="S5675">
        <v>1</v>
      </c>
      <c r="T5675">
        <v>3</v>
      </c>
      <c r="U5675" t="b">
        <v>1</v>
      </c>
      <c r="V5675" t="s">
        <v>735</v>
      </c>
      <c r="W5675" t="s">
        <v>7213</v>
      </c>
      <c r="X5675" t="s">
        <v>14579</v>
      </c>
      <c r="Y5675">
        <v>27</v>
      </c>
      <c r="Z5675">
        <v>27</v>
      </c>
      <c r="AA5675">
        <v>8</v>
      </c>
      <c r="AB5675">
        <v>8</v>
      </c>
      <c r="AC5675">
        <v>57</v>
      </c>
    </row>
    <row r="5676" spans="1:29">
      <c r="A5676">
        <v>6326</v>
      </c>
      <c r="B5676" t="s">
        <v>806</v>
      </c>
      <c r="C5676" t="s">
        <v>7393</v>
      </c>
      <c r="J5676" t="s">
        <v>1475</v>
      </c>
      <c r="K5676">
        <v>0</v>
      </c>
      <c r="N5676" t="b">
        <v>0</v>
      </c>
      <c r="O5676" t="b">
        <v>1</v>
      </c>
      <c r="P5676" t="b">
        <v>0</v>
      </c>
      <c r="Q5676">
        <v>9</v>
      </c>
      <c r="R5676">
        <v>1</v>
      </c>
      <c r="S5676">
        <v>1</v>
      </c>
      <c r="T5676">
        <v>3</v>
      </c>
      <c r="U5676" t="b">
        <v>1</v>
      </c>
      <c r="V5676" t="s">
        <v>735</v>
      </c>
      <c r="W5676" t="s">
        <v>7213</v>
      </c>
      <c r="X5676" t="s">
        <v>14692</v>
      </c>
      <c r="Y5676">
        <v>28</v>
      </c>
      <c r="Z5676">
        <v>28</v>
      </c>
      <c r="AA5676">
        <v>8</v>
      </c>
      <c r="AB5676">
        <v>8</v>
      </c>
      <c r="AC5676">
        <v>57</v>
      </c>
    </row>
    <row r="5677" spans="1:29">
      <c r="A5677">
        <v>6327</v>
      </c>
      <c r="B5677" t="s">
        <v>806</v>
      </c>
      <c r="C5677" t="s">
        <v>7394</v>
      </c>
      <c r="J5677" t="s">
        <v>1475</v>
      </c>
      <c r="K5677">
        <v>0</v>
      </c>
      <c r="N5677" t="b">
        <v>0</v>
      </c>
      <c r="O5677" t="b">
        <v>1</v>
      </c>
      <c r="P5677" t="b">
        <v>0</v>
      </c>
      <c r="Q5677">
        <v>9</v>
      </c>
      <c r="R5677">
        <v>1</v>
      </c>
      <c r="S5677">
        <v>1</v>
      </c>
      <c r="T5677">
        <v>3</v>
      </c>
      <c r="U5677" t="b">
        <v>1</v>
      </c>
      <c r="V5677" t="s">
        <v>735</v>
      </c>
      <c r="W5677" t="s">
        <v>7213</v>
      </c>
      <c r="X5677" t="s">
        <v>14580</v>
      </c>
      <c r="Y5677">
        <v>29</v>
      </c>
      <c r="Z5677">
        <v>29</v>
      </c>
      <c r="AA5677">
        <v>8</v>
      </c>
      <c r="AB5677">
        <v>8</v>
      </c>
      <c r="AC5677">
        <v>57</v>
      </c>
    </row>
    <row r="5678" spans="1:29">
      <c r="A5678">
        <v>6328</v>
      </c>
      <c r="B5678" t="s">
        <v>806</v>
      </c>
      <c r="C5678" t="s">
        <v>7395</v>
      </c>
      <c r="J5678" t="s">
        <v>1475</v>
      </c>
      <c r="K5678">
        <v>0</v>
      </c>
      <c r="N5678" t="b">
        <v>0</v>
      </c>
      <c r="O5678" t="b">
        <v>1</v>
      </c>
      <c r="P5678" t="b">
        <v>0</v>
      </c>
      <c r="Q5678">
        <v>9</v>
      </c>
      <c r="R5678">
        <v>1</v>
      </c>
      <c r="S5678">
        <v>1</v>
      </c>
      <c r="T5678">
        <v>3</v>
      </c>
      <c r="U5678" t="b">
        <v>1</v>
      </c>
      <c r="V5678" t="s">
        <v>735</v>
      </c>
      <c r="W5678" t="s">
        <v>7213</v>
      </c>
      <c r="X5678" t="s">
        <v>14581</v>
      </c>
      <c r="Y5678">
        <v>30</v>
      </c>
      <c r="Z5678">
        <v>30</v>
      </c>
      <c r="AA5678">
        <v>8</v>
      </c>
      <c r="AB5678">
        <v>8</v>
      </c>
      <c r="AC5678">
        <v>57</v>
      </c>
    </row>
    <row r="5679" spans="1:29">
      <c r="A5679">
        <v>6329</v>
      </c>
      <c r="B5679" t="s">
        <v>806</v>
      </c>
      <c r="C5679" t="s">
        <v>7396</v>
      </c>
      <c r="J5679" t="s">
        <v>1475</v>
      </c>
      <c r="K5679">
        <v>0</v>
      </c>
      <c r="N5679" t="b">
        <v>0</v>
      </c>
      <c r="O5679" t="b">
        <v>1</v>
      </c>
      <c r="P5679" t="b">
        <v>0</v>
      </c>
      <c r="Q5679">
        <v>9</v>
      </c>
      <c r="R5679">
        <v>1</v>
      </c>
      <c r="S5679">
        <v>1</v>
      </c>
      <c r="T5679">
        <v>3</v>
      </c>
      <c r="U5679" t="b">
        <v>1</v>
      </c>
      <c r="V5679" t="s">
        <v>735</v>
      </c>
      <c r="W5679" t="s">
        <v>7213</v>
      </c>
      <c r="X5679" t="s">
        <v>14741</v>
      </c>
      <c r="Y5679">
        <v>31</v>
      </c>
      <c r="Z5679">
        <v>31</v>
      </c>
      <c r="AA5679">
        <v>8</v>
      </c>
      <c r="AB5679">
        <v>8</v>
      </c>
      <c r="AC5679">
        <v>57</v>
      </c>
    </row>
    <row r="5680" spans="1:29">
      <c r="A5680">
        <v>6330</v>
      </c>
      <c r="B5680" t="s">
        <v>806</v>
      </c>
      <c r="C5680" t="s">
        <v>7397</v>
      </c>
      <c r="J5680" t="s">
        <v>1475</v>
      </c>
      <c r="K5680">
        <v>0</v>
      </c>
      <c r="N5680" t="b">
        <v>0</v>
      </c>
      <c r="O5680" t="b">
        <v>1</v>
      </c>
      <c r="P5680" t="b">
        <v>0</v>
      </c>
      <c r="Q5680">
        <v>9</v>
      </c>
      <c r="R5680">
        <v>1</v>
      </c>
      <c r="S5680">
        <v>1</v>
      </c>
      <c r="T5680">
        <v>3</v>
      </c>
      <c r="U5680" t="b">
        <v>1</v>
      </c>
      <c r="V5680" t="s">
        <v>735</v>
      </c>
      <c r="W5680" t="s">
        <v>7213</v>
      </c>
      <c r="X5680" t="s">
        <v>14742</v>
      </c>
      <c r="Y5680">
        <v>32</v>
      </c>
      <c r="Z5680">
        <v>32</v>
      </c>
      <c r="AA5680">
        <v>8</v>
      </c>
      <c r="AB5680">
        <v>8</v>
      </c>
      <c r="AC5680">
        <v>57</v>
      </c>
    </row>
    <row r="5681" spans="1:29">
      <c r="A5681">
        <v>6331</v>
      </c>
      <c r="B5681" t="s">
        <v>806</v>
      </c>
      <c r="C5681" t="s">
        <v>7398</v>
      </c>
      <c r="J5681" t="s">
        <v>1475</v>
      </c>
      <c r="K5681">
        <v>0</v>
      </c>
      <c r="N5681" t="b">
        <v>0</v>
      </c>
      <c r="O5681" t="b">
        <v>1</v>
      </c>
      <c r="P5681" t="b">
        <v>0</v>
      </c>
      <c r="Q5681">
        <v>9</v>
      </c>
      <c r="R5681">
        <v>1</v>
      </c>
      <c r="S5681">
        <v>1</v>
      </c>
      <c r="T5681">
        <v>3</v>
      </c>
      <c r="U5681" t="b">
        <v>1</v>
      </c>
      <c r="V5681" t="s">
        <v>735</v>
      </c>
      <c r="W5681" t="s">
        <v>7213</v>
      </c>
      <c r="X5681" t="s">
        <v>14736</v>
      </c>
      <c r="Y5681">
        <v>33</v>
      </c>
      <c r="Z5681">
        <v>33</v>
      </c>
      <c r="AA5681">
        <v>8</v>
      </c>
      <c r="AB5681">
        <v>8</v>
      </c>
      <c r="AC5681">
        <v>57</v>
      </c>
    </row>
    <row r="5682" spans="1:29">
      <c r="A5682">
        <v>6332</v>
      </c>
      <c r="B5682" t="s">
        <v>806</v>
      </c>
      <c r="C5682" t="s">
        <v>7399</v>
      </c>
      <c r="J5682" t="s">
        <v>1475</v>
      </c>
      <c r="K5682">
        <v>0</v>
      </c>
      <c r="N5682" t="b">
        <v>0</v>
      </c>
      <c r="O5682" t="b">
        <v>1</v>
      </c>
      <c r="P5682" t="b">
        <v>0</v>
      </c>
      <c r="Q5682">
        <v>9</v>
      </c>
      <c r="R5682">
        <v>1</v>
      </c>
      <c r="S5682">
        <v>1</v>
      </c>
      <c r="T5682">
        <v>3</v>
      </c>
      <c r="U5682" t="b">
        <v>1</v>
      </c>
      <c r="V5682" t="s">
        <v>735</v>
      </c>
      <c r="W5682" t="s">
        <v>7213</v>
      </c>
      <c r="X5682" t="s">
        <v>14743</v>
      </c>
      <c r="Y5682">
        <v>34</v>
      </c>
      <c r="Z5682">
        <v>34</v>
      </c>
      <c r="AA5682">
        <v>8</v>
      </c>
      <c r="AB5682">
        <v>8</v>
      </c>
      <c r="AC5682">
        <v>57</v>
      </c>
    </row>
    <row r="5683" spans="1:29">
      <c r="A5683">
        <v>6333</v>
      </c>
      <c r="B5683" t="s">
        <v>806</v>
      </c>
      <c r="C5683" t="s">
        <v>7400</v>
      </c>
      <c r="J5683" t="s">
        <v>1475</v>
      </c>
      <c r="K5683">
        <v>0</v>
      </c>
      <c r="N5683" t="b">
        <v>0</v>
      </c>
      <c r="O5683" t="b">
        <v>1</v>
      </c>
      <c r="P5683" t="b">
        <v>0</v>
      </c>
      <c r="Q5683">
        <v>9</v>
      </c>
      <c r="R5683">
        <v>1</v>
      </c>
      <c r="S5683">
        <v>1</v>
      </c>
      <c r="T5683">
        <v>3</v>
      </c>
      <c r="U5683" t="b">
        <v>1</v>
      </c>
      <c r="V5683" t="s">
        <v>735</v>
      </c>
      <c r="W5683" t="s">
        <v>7213</v>
      </c>
      <c r="X5683" t="s">
        <v>14744</v>
      </c>
      <c r="Y5683">
        <v>35</v>
      </c>
      <c r="Z5683">
        <v>35</v>
      </c>
      <c r="AA5683">
        <v>8</v>
      </c>
      <c r="AB5683">
        <v>8</v>
      </c>
      <c r="AC5683">
        <v>57</v>
      </c>
    </row>
    <row r="5684" spans="1:29">
      <c r="A5684">
        <v>6334</v>
      </c>
      <c r="B5684" t="s">
        <v>806</v>
      </c>
      <c r="C5684" t="s">
        <v>7401</v>
      </c>
      <c r="J5684" t="s">
        <v>1475</v>
      </c>
      <c r="K5684">
        <v>0</v>
      </c>
      <c r="N5684" t="b">
        <v>0</v>
      </c>
      <c r="O5684" t="b">
        <v>1</v>
      </c>
      <c r="P5684" t="b">
        <v>0</v>
      </c>
      <c r="Q5684">
        <v>9</v>
      </c>
      <c r="R5684">
        <v>1</v>
      </c>
      <c r="S5684">
        <v>1</v>
      </c>
      <c r="T5684">
        <v>3</v>
      </c>
      <c r="U5684" t="b">
        <v>1</v>
      </c>
      <c r="V5684" t="s">
        <v>735</v>
      </c>
      <c r="W5684" t="s">
        <v>7213</v>
      </c>
      <c r="X5684" t="s">
        <v>14745</v>
      </c>
      <c r="Y5684">
        <v>36</v>
      </c>
      <c r="Z5684">
        <v>36</v>
      </c>
      <c r="AA5684">
        <v>8</v>
      </c>
      <c r="AB5684">
        <v>8</v>
      </c>
      <c r="AC5684">
        <v>57</v>
      </c>
    </row>
    <row r="5685" spans="1:29">
      <c r="A5685">
        <v>6335</v>
      </c>
      <c r="B5685" t="s">
        <v>806</v>
      </c>
      <c r="C5685" t="s">
        <v>7402</v>
      </c>
      <c r="J5685" t="s">
        <v>1475</v>
      </c>
      <c r="K5685">
        <v>0</v>
      </c>
      <c r="N5685" t="b">
        <v>0</v>
      </c>
      <c r="O5685" t="b">
        <v>1</v>
      </c>
      <c r="P5685" t="b">
        <v>0</v>
      </c>
      <c r="Q5685">
        <v>9</v>
      </c>
      <c r="R5685">
        <v>1</v>
      </c>
      <c r="S5685">
        <v>1</v>
      </c>
      <c r="T5685">
        <v>3</v>
      </c>
      <c r="U5685" t="b">
        <v>1</v>
      </c>
      <c r="V5685" t="s">
        <v>735</v>
      </c>
      <c r="W5685" t="s">
        <v>7213</v>
      </c>
      <c r="X5685" t="s">
        <v>14605</v>
      </c>
      <c r="Y5685">
        <v>37</v>
      </c>
      <c r="Z5685">
        <v>37</v>
      </c>
      <c r="AA5685">
        <v>8</v>
      </c>
      <c r="AB5685">
        <v>8</v>
      </c>
      <c r="AC5685">
        <v>57</v>
      </c>
    </row>
    <row r="5686" spans="1:29">
      <c r="A5686">
        <v>6336</v>
      </c>
      <c r="B5686" t="s">
        <v>806</v>
      </c>
      <c r="C5686" t="s">
        <v>7403</v>
      </c>
      <c r="J5686" t="s">
        <v>1475</v>
      </c>
      <c r="K5686">
        <v>0</v>
      </c>
      <c r="N5686" t="b">
        <v>0</v>
      </c>
      <c r="O5686" t="b">
        <v>1</v>
      </c>
      <c r="P5686" t="b">
        <v>0</v>
      </c>
      <c r="Q5686">
        <v>9</v>
      </c>
      <c r="R5686">
        <v>1</v>
      </c>
      <c r="S5686">
        <v>1</v>
      </c>
      <c r="T5686">
        <v>3</v>
      </c>
      <c r="U5686" t="b">
        <v>1</v>
      </c>
      <c r="V5686" t="s">
        <v>735</v>
      </c>
      <c r="W5686" t="s">
        <v>7213</v>
      </c>
      <c r="X5686" t="s">
        <v>14709</v>
      </c>
      <c r="Y5686">
        <v>38</v>
      </c>
      <c r="Z5686">
        <v>38</v>
      </c>
      <c r="AA5686">
        <v>8</v>
      </c>
      <c r="AB5686">
        <v>8</v>
      </c>
      <c r="AC5686">
        <v>57</v>
      </c>
    </row>
    <row r="5687" spans="1:29">
      <c r="A5687">
        <v>6337</v>
      </c>
      <c r="B5687" t="s">
        <v>806</v>
      </c>
      <c r="C5687" t="s">
        <v>7404</v>
      </c>
      <c r="J5687" t="s">
        <v>1475</v>
      </c>
      <c r="K5687">
        <v>0</v>
      </c>
      <c r="N5687" t="b">
        <v>0</v>
      </c>
      <c r="O5687" t="b">
        <v>1</v>
      </c>
      <c r="P5687" t="b">
        <v>0</v>
      </c>
      <c r="Q5687">
        <v>9</v>
      </c>
      <c r="R5687">
        <v>1</v>
      </c>
      <c r="S5687">
        <v>1</v>
      </c>
      <c r="T5687">
        <v>3</v>
      </c>
      <c r="U5687" t="b">
        <v>1</v>
      </c>
      <c r="V5687" t="s">
        <v>735</v>
      </c>
      <c r="W5687" t="s">
        <v>7213</v>
      </c>
      <c r="X5687" t="s">
        <v>14609</v>
      </c>
      <c r="Y5687">
        <v>39</v>
      </c>
      <c r="Z5687">
        <v>39</v>
      </c>
      <c r="AA5687">
        <v>8</v>
      </c>
      <c r="AB5687">
        <v>8</v>
      </c>
      <c r="AC5687">
        <v>57</v>
      </c>
    </row>
    <row r="5688" spans="1:29">
      <c r="A5688">
        <v>6338</v>
      </c>
      <c r="B5688" t="s">
        <v>806</v>
      </c>
      <c r="C5688" t="s">
        <v>7405</v>
      </c>
      <c r="J5688" t="s">
        <v>1475</v>
      </c>
      <c r="K5688">
        <v>0</v>
      </c>
      <c r="N5688" t="b">
        <v>0</v>
      </c>
      <c r="O5688" t="b">
        <v>1</v>
      </c>
      <c r="P5688" t="b">
        <v>0</v>
      </c>
      <c r="Q5688">
        <v>9</v>
      </c>
      <c r="R5688">
        <v>1</v>
      </c>
      <c r="S5688">
        <v>1</v>
      </c>
      <c r="T5688">
        <v>3</v>
      </c>
      <c r="U5688" t="b">
        <v>1</v>
      </c>
      <c r="V5688" t="s">
        <v>735</v>
      </c>
      <c r="W5688" t="s">
        <v>7213</v>
      </c>
      <c r="X5688" t="s">
        <v>14711</v>
      </c>
      <c r="Y5688">
        <v>40</v>
      </c>
      <c r="Z5688">
        <v>40</v>
      </c>
      <c r="AA5688">
        <v>8</v>
      </c>
      <c r="AB5688">
        <v>8</v>
      </c>
      <c r="AC5688">
        <v>57</v>
      </c>
    </row>
    <row r="5689" spans="1:29">
      <c r="A5689">
        <v>6339</v>
      </c>
      <c r="B5689" t="s">
        <v>806</v>
      </c>
      <c r="C5689" t="s">
        <v>7406</v>
      </c>
      <c r="J5689" t="s">
        <v>1475</v>
      </c>
      <c r="K5689">
        <v>0</v>
      </c>
      <c r="N5689" t="b">
        <v>0</v>
      </c>
      <c r="O5689" t="b">
        <v>1</v>
      </c>
      <c r="P5689" t="b">
        <v>0</v>
      </c>
      <c r="Q5689">
        <v>9</v>
      </c>
      <c r="R5689">
        <v>1</v>
      </c>
      <c r="S5689">
        <v>1</v>
      </c>
      <c r="T5689">
        <v>3</v>
      </c>
      <c r="U5689" t="b">
        <v>1</v>
      </c>
      <c r="V5689" t="s">
        <v>735</v>
      </c>
      <c r="W5689" t="s">
        <v>7213</v>
      </c>
      <c r="X5689" t="s">
        <v>14713</v>
      </c>
      <c r="Y5689">
        <v>41</v>
      </c>
      <c r="Z5689">
        <v>41</v>
      </c>
      <c r="AA5689">
        <v>8</v>
      </c>
      <c r="AB5689">
        <v>8</v>
      </c>
      <c r="AC5689">
        <v>57</v>
      </c>
    </row>
    <row r="5690" spans="1:29">
      <c r="A5690">
        <v>6340</v>
      </c>
      <c r="B5690" t="s">
        <v>806</v>
      </c>
      <c r="C5690" t="s">
        <v>7407</v>
      </c>
      <c r="J5690" t="s">
        <v>1475</v>
      </c>
      <c r="K5690">
        <v>0</v>
      </c>
      <c r="N5690" t="b">
        <v>0</v>
      </c>
      <c r="O5690" t="b">
        <v>1</v>
      </c>
      <c r="P5690" t="b">
        <v>0</v>
      </c>
      <c r="Q5690">
        <v>9</v>
      </c>
      <c r="R5690">
        <v>1</v>
      </c>
      <c r="S5690">
        <v>1</v>
      </c>
      <c r="T5690">
        <v>3</v>
      </c>
      <c r="U5690" t="b">
        <v>1</v>
      </c>
      <c r="V5690" t="s">
        <v>735</v>
      </c>
      <c r="W5690" t="s">
        <v>7213</v>
      </c>
      <c r="X5690" t="s">
        <v>14613</v>
      </c>
      <c r="Y5690">
        <v>42</v>
      </c>
      <c r="Z5690">
        <v>42</v>
      </c>
      <c r="AA5690">
        <v>8</v>
      </c>
      <c r="AB5690">
        <v>8</v>
      </c>
      <c r="AC5690">
        <v>57</v>
      </c>
    </row>
    <row r="5691" spans="1:29">
      <c r="A5691">
        <v>6341</v>
      </c>
      <c r="B5691" t="s">
        <v>806</v>
      </c>
      <c r="C5691" t="s">
        <v>7408</v>
      </c>
      <c r="J5691" t="s">
        <v>1475</v>
      </c>
      <c r="K5691">
        <v>0</v>
      </c>
      <c r="N5691" t="b">
        <v>0</v>
      </c>
      <c r="O5691" t="b">
        <v>1</v>
      </c>
      <c r="P5691" t="b">
        <v>0</v>
      </c>
      <c r="Q5691">
        <v>9</v>
      </c>
      <c r="R5691">
        <v>1</v>
      </c>
      <c r="S5691">
        <v>1</v>
      </c>
      <c r="T5691">
        <v>3</v>
      </c>
      <c r="U5691" t="b">
        <v>1</v>
      </c>
      <c r="V5691" t="s">
        <v>735</v>
      </c>
      <c r="W5691" t="s">
        <v>7213</v>
      </c>
      <c r="X5691" t="s">
        <v>14617</v>
      </c>
      <c r="Y5691">
        <v>43</v>
      </c>
      <c r="Z5691">
        <v>43</v>
      </c>
      <c r="AA5691">
        <v>8</v>
      </c>
      <c r="AB5691">
        <v>8</v>
      </c>
      <c r="AC5691">
        <v>57</v>
      </c>
    </row>
    <row r="5692" spans="1:29">
      <c r="A5692">
        <v>6342</v>
      </c>
      <c r="B5692" t="s">
        <v>806</v>
      </c>
      <c r="C5692" t="s">
        <v>7409</v>
      </c>
      <c r="J5692" t="s">
        <v>1475</v>
      </c>
      <c r="K5692">
        <v>0</v>
      </c>
      <c r="N5692" t="b">
        <v>0</v>
      </c>
      <c r="O5692" t="b">
        <v>1</v>
      </c>
      <c r="P5692" t="b">
        <v>0</v>
      </c>
      <c r="Q5692">
        <v>9</v>
      </c>
      <c r="R5692">
        <v>1</v>
      </c>
      <c r="S5692">
        <v>1</v>
      </c>
      <c r="T5692">
        <v>3</v>
      </c>
      <c r="U5692" t="b">
        <v>1</v>
      </c>
      <c r="V5692" t="s">
        <v>735</v>
      </c>
      <c r="W5692" t="s">
        <v>7213</v>
      </c>
      <c r="X5692" t="s">
        <v>14715</v>
      </c>
      <c r="Y5692">
        <v>44</v>
      </c>
      <c r="Z5692">
        <v>44</v>
      </c>
      <c r="AA5692">
        <v>8</v>
      </c>
      <c r="AB5692">
        <v>8</v>
      </c>
      <c r="AC5692">
        <v>57</v>
      </c>
    </row>
    <row r="5693" spans="1:29">
      <c r="A5693">
        <v>6343</v>
      </c>
      <c r="B5693" t="s">
        <v>806</v>
      </c>
      <c r="C5693" t="s">
        <v>7410</v>
      </c>
      <c r="J5693" t="s">
        <v>1475</v>
      </c>
      <c r="K5693">
        <v>0</v>
      </c>
      <c r="N5693" t="b">
        <v>0</v>
      </c>
      <c r="O5693" t="b">
        <v>1</v>
      </c>
      <c r="P5693" t="b">
        <v>0</v>
      </c>
      <c r="Q5693">
        <v>9</v>
      </c>
      <c r="R5693">
        <v>1</v>
      </c>
      <c r="S5693">
        <v>1</v>
      </c>
      <c r="T5693">
        <v>3</v>
      </c>
      <c r="U5693" t="b">
        <v>1</v>
      </c>
      <c r="V5693" t="s">
        <v>735</v>
      </c>
      <c r="W5693" t="s">
        <v>7213</v>
      </c>
      <c r="X5693" t="s">
        <v>14717</v>
      </c>
      <c r="Y5693">
        <v>45</v>
      </c>
      <c r="Z5693">
        <v>45</v>
      </c>
      <c r="AA5693">
        <v>8</v>
      </c>
      <c r="AB5693">
        <v>8</v>
      </c>
      <c r="AC5693">
        <v>57</v>
      </c>
    </row>
    <row r="5694" spans="1:29">
      <c r="A5694">
        <v>6344</v>
      </c>
      <c r="B5694" t="s">
        <v>806</v>
      </c>
      <c r="C5694" t="s">
        <v>7411</v>
      </c>
      <c r="J5694" t="s">
        <v>1475</v>
      </c>
      <c r="K5694">
        <v>0</v>
      </c>
      <c r="N5694" t="b">
        <v>0</v>
      </c>
      <c r="O5694" t="b">
        <v>1</v>
      </c>
      <c r="P5694" t="b">
        <v>0</v>
      </c>
      <c r="Q5694">
        <v>9</v>
      </c>
      <c r="R5694">
        <v>1</v>
      </c>
      <c r="S5694">
        <v>1</v>
      </c>
      <c r="T5694">
        <v>3</v>
      </c>
      <c r="U5694" t="b">
        <v>1</v>
      </c>
      <c r="V5694" t="s">
        <v>735</v>
      </c>
      <c r="W5694" t="s">
        <v>7213</v>
      </c>
      <c r="X5694" t="s">
        <v>14719</v>
      </c>
      <c r="Y5694">
        <v>46</v>
      </c>
      <c r="Z5694">
        <v>46</v>
      </c>
      <c r="AA5694">
        <v>8</v>
      </c>
      <c r="AB5694">
        <v>8</v>
      </c>
      <c r="AC5694">
        <v>57</v>
      </c>
    </row>
    <row r="5695" spans="1:29">
      <c r="A5695">
        <v>6345</v>
      </c>
      <c r="B5695" t="s">
        <v>806</v>
      </c>
      <c r="C5695" t="s">
        <v>7412</v>
      </c>
      <c r="J5695" t="s">
        <v>1475</v>
      </c>
      <c r="K5695">
        <v>0</v>
      </c>
      <c r="N5695" t="b">
        <v>0</v>
      </c>
      <c r="O5695" t="b">
        <v>1</v>
      </c>
      <c r="P5695" t="b">
        <v>0</v>
      </c>
      <c r="Q5695">
        <v>9</v>
      </c>
      <c r="R5695">
        <v>1</v>
      </c>
      <c r="S5695">
        <v>1</v>
      </c>
      <c r="T5695">
        <v>3</v>
      </c>
      <c r="U5695" t="b">
        <v>1</v>
      </c>
      <c r="V5695" t="s">
        <v>735</v>
      </c>
      <c r="W5695" t="s">
        <v>7213</v>
      </c>
      <c r="X5695" t="s">
        <v>14721</v>
      </c>
      <c r="Y5695">
        <v>47</v>
      </c>
      <c r="Z5695">
        <v>47</v>
      </c>
      <c r="AA5695">
        <v>8</v>
      </c>
      <c r="AB5695">
        <v>8</v>
      </c>
      <c r="AC5695">
        <v>57</v>
      </c>
    </row>
    <row r="5696" spans="1:29">
      <c r="A5696">
        <v>6346</v>
      </c>
      <c r="B5696" t="s">
        <v>806</v>
      </c>
      <c r="C5696" t="s">
        <v>7413</v>
      </c>
      <c r="J5696" t="s">
        <v>1475</v>
      </c>
      <c r="K5696">
        <v>0</v>
      </c>
      <c r="N5696" t="b">
        <v>0</v>
      </c>
      <c r="O5696" t="b">
        <v>1</v>
      </c>
      <c r="P5696" t="b">
        <v>0</v>
      </c>
      <c r="Q5696">
        <v>9</v>
      </c>
      <c r="R5696">
        <v>1</v>
      </c>
      <c r="S5696">
        <v>1</v>
      </c>
      <c r="T5696">
        <v>3</v>
      </c>
      <c r="U5696" t="b">
        <v>1</v>
      </c>
      <c r="V5696" t="s">
        <v>735</v>
      </c>
      <c r="W5696" t="s">
        <v>7213</v>
      </c>
      <c r="X5696" t="s">
        <v>14723</v>
      </c>
      <c r="Y5696">
        <v>48</v>
      </c>
      <c r="Z5696">
        <v>48</v>
      </c>
      <c r="AA5696">
        <v>8</v>
      </c>
      <c r="AB5696">
        <v>8</v>
      </c>
      <c r="AC5696">
        <v>57</v>
      </c>
    </row>
    <row r="5697" spans="1:29">
      <c r="A5697">
        <v>6347</v>
      </c>
      <c r="B5697" t="s">
        <v>806</v>
      </c>
      <c r="C5697" t="s">
        <v>7414</v>
      </c>
      <c r="J5697" t="s">
        <v>1475</v>
      </c>
      <c r="K5697">
        <v>0</v>
      </c>
      <c r="N5697" t="b">
        <v>0</v>
      </c>
      <c r="O5697" t="b">
        <v>1</v>
      </c>
      <c r="P5697" t="b">
        <v>0</v>
      </c>
      <c r="Q5697">
        <v>9</v>
      </c>
      <c r="R5697">
        <v>1</v>
      </c>
      <c r="S5697">
        <v>1</v>
      </c>
      <c r="T5697">
        <v>3</v>
      </c>
      <c r="U5697" t="b">
        <v>1</v>
      </c>
      <c r="V5697" t="s">
        <v>735</v>
      </c>
      <c r="W5697" t="s">
        <v>7213</v>
      </c>
      <c r="X5697" t="s">
        <v>14725</v>
      </c>
      <c r="Y5697">
        <v>49</v>
      </c>
      <c r="Z5697">
        <v>49</v>
      </c>
      <c r="AA5697">
        <v>8</v>
      </c>
      <c r="AB5697">
        <v>8</v>
      </c>
      <c r="AC5697">
        <v>57</v>
      </c>
    </row>
    <row r="5698" spans="1:29">
      <c r="A5698">
        <v>6348</v>
      </c>
      <c r="B5698" t="s">
        <v>806</v>
      </c>
      <c r="C5698" t="s">
        <v>7415</v>
      </c>
      <c r="J5698" t="s">
        <v>1475</v>
      </c>
      <c r="K5698">
        <v>0</v>
      </c>
      <c r="N5698" t="b">
        <v>0</v>
      </c>
      <c r="O5698" t="b">
        <v>1</v>
      </c>
      <c r="P5698" t="b">
        <v>0</v>
      </c>
      <c r="Q5698">
        <v>9</v>
      </c>
      <c r="R5698">
        <v>1</v>
      </c>
      <c r="S5698">
        <v>1</v>
      </c>
      <c r="T5698">
        <v>3</v>
      </c>
      <c r="U5698" t="b">
        <v>1</v>
      </c>
      <c r="V5698" t="s">
        <v>735</v>
      </c>
      <c r="W5698" t="s">
        <v>7213</v>
      </c>
      <c r="X5698" t="s">
        <v>14727</v>
      </c>
      <c r="Y5698">
        <v>50</v>
      </c>
      <c r="Z5698">
        <v>50</v>
      </c>
      <c r="AA5698">
        <v>8</v>
      </c>
      <c r="AB5698">
        <v>8</v>
      </c>
      <c r="AC5698">
        <v>57</v>
      </c>
    </row>
    <row r="5699" spans="1:29">
      <c r="A5699">
        <v>6355</v>
      </c>
      <c r="B5699" t="s">
        <v>806</v>
      </c>
      <c r="C5699" t="s">
        <v>7416</v>
      </c>
      <c r="J5699" t="s">
        <v>1475</v>
      </c>
      <c r="K5699">
        <v>0</v>
      </c>
      <c r="N5699" t="b">
        <v>0</v>
      </c>
      <c r="O5699" t="b">
        <v>1</v>
      </c>
      <c r="P5699" t="b">
        <v>0</v>
      </c>
      <c r="Q5699">
        <v>9</v>
      </c>
      <c r="R5699">
        <v>1</v>
      </c>
      <c r="S5699">
        <v>1</v>
      </c>
      <c r="T5699">
        <v>3</v>
      </c>
      <c r="U5699" t="b">
        <v>1</v>
      </c>
      <c r="V5699" t="s">
        <v>735</v>
      </c>
      <c r="W5699" t="s">
        <v>7213</v>
      </c>
      <c r="X5699" t="s">
        <v>14729</v>
      </c>
      <c r="Y5699">
        <v>51</v>
      </c>
      <c r="Z5699">
        <v>51</v>
      </c>
      <c r="AA5699">
        <v>8</v>
      </c>
      <c r="AB5699">
        <v>8</v>
      </c>
      <c r="AC5699">
        <v>57</v>
      </c>
    </row>
    <row r="5700" spans="1:29">
      <c r="A5700">
        <v>6356</v>
      </c>
      <c r="B5700" t="s">
        <v>806</v>
      </c>
      <c r="C5700" t="s">
        <v>7417</v>
      </c>
      <c r="J5700" t="s">
        <v>1475</v>
      </c>
      <c r="K5700">
        <v>0</v>
      </c>
      <c r="N5700" t="b">
        <v>0</v>
      </c>
      <c r="O5700" t="b">
        <v>1</v>
      </c>
      <c r="P5700" t="b">
        <v>0</v>
      </c>
      <c r="Q5700">
        <v>9</v>
      </c>
      <c r="R5700">
        <v>1</v>
      </c>
      <c r="S5700">
        <v>1</v>
      </c>
      <c r="T5700">
        <v>3</v>
      </c>
      <c r="U5700" t="b">
        <v>1</v>
      </c>
      <c r="V5700" t="s">
        <v>735</v>
      </c>
      <c r="W5700" t="s">
        <v>7213</v>
      </c>
      <c r="X5700" t="s">
        <v>14801</v>
      </c>
      <c r="Y5700">
        <v>52</v>
      </c>
      <c r="Z5700">
        <v>52</v>
      </c>
      <c r="AA5700">
        <v>8</v>
      </c>
      <c r="AB5700">
        <v>8</v>
      </c>
      <c r="AC5700">
        <v>57</v>
      </c>
    </row>
    <row r="5701" spans="1:29">
      <c r="A5701">
        <v>6357</v>
      </c>
      <c r="B5701" t="s">
        <v>806</v>
      </c>
      <c r="C5701" t="s">
        <v>7418</v>
      </c>
      <c r="J5701" t="s">
        <v>1475</v>
      </c>
      <c r="K5701">
        <v>0</v>
      </c>
      <c r="N5701" t="b">
        <v>0</v>
      </c>
      <c r="O5701" t="b">
        <v>1</v>
      </c>
      <c r="P5701" t="b">
        <v>0</v>
      </c>
      <c r="Q5701">
        <v>9</v>
      </c>
      <c r="R5701">
        <v>1</v>
      </c>
      <c r="S5701">
        <v>1</v>
      </c>
      <c r="T5701">
        <v>3</v>
      </c>
      <c r="U5701" t="b">
        <v>1</v>
      </c>
      <c r="V5701" t="s">
        <v>735</v>
      </c>
      <c r="W5701" t="s">
        <v>7213</v>
      </c>
      <c r="X5701" t="s">
        <v>14805</v>
      </c>
      <c r="Y5701">
        <v>53</v>
      </c>
      <c r="Z5701">
        <v>53</v>
      </c>
      <c r="AA5701">
        <v>8</v>
      </c>
      <c r="AB5701">
        <v>8</v>
      </c>
      <c r="AC5701">
        <v>57</v>
      </c>
    </row>
    <row r="5702" spans="1:29">
      <c r="A5702">
        <v>6358</v>
      </c>
      <c r="B5702" t="s">
        <v>806</v>
      </c>
      <c r="C5702" t="s">
        <v>7419</v>
      </c>
      <c r="J5702" t="s">
        <v>1475</v>
      </c>
      <c r="K5702">
        <v>0</v>
      </c>
      <c r="N5702" t="b">
        <v>0</v>
      </c>
      <c r="O5702" t="b">
        <v>1</v>
      </c>
      <c r="P5702" t="b">
        <v>0</v>
      </c>
      <c r="Q5702">
        <v>9</v>
      </c>
      <c r="R5702">
        <v>1</v>
      </c>
      <c r="S5702">
        <v>1</v>
      </c>
      <c r="T5702">
        <v>3</v>
      </c>
      <c r="U5702" t="b">
        <v>1</v>
      </c>
      <c r="V5702" t="s">
        <v>735</v>
      </c>
      <c r="W5702" t="s">
        <v>7213</v>
      </c>
      <c r="X5702" t="s">
        <v>14809</v>
      </c>
      <c r="Y5702">
        <v>54</v>
      </c>
      <c r="Z5702">
        <v>54</v>
      </c>
      <c r="AA5702">
        <v>8</v>
      </c>
      <c r="AB5702">
        <v>8</v>
      </c>
      <c r="AC5702">
        <v>57</v>
      </c>
    </row>
    <row r="5703" spans="1:29">
      <c r="A5703">
        <v>6359</v>
      </c>
      <c r="B5703" t="s">
        <v>806</v>
      </c>
      <c r="C5703" t="s">
        <v>7420</v>
      </c>
      <c r="J5703" t="s">
        <v>1475</v>
      </c>
      <c r="K5703">
        <v>0</v>
      </c>
      <c r="N5703" t="b">
        <v>0</v>
      </c>
      <c r="O5703" t="b">
        <v>1</v>
      </c>
      <c r="P5703" t="b">
        <v>0</v>
      </c>
      <c r="Q5703">
        <v>9</v>
      </c>
      <c r="R5703">
        <v>1</v>
      </c>
      <c r="S5703">
        <v>1</v>
      </c>
      <c r="T5703">
        <v>3</v>
      </c>
      <c r="U5703" t="b">
        <v>1</v>
      </c>
      <c r="V5703" t="s">
        <v>735</v>
      </c>
      <c r="W5703" t="s">
        <v>7213</v>
      </c>
      <c r="X5703" t="s">
        <v>15440</v>
      </c>
      <c r="Y5703">
        <v>55</v>
      </c>
      <c r="Z5703">
        <v>55</v>
      </c>
      <c r="AA5703">
        <v>8</v>
      </c>
      <c r="AB5703">
        <v>8</v>
      </c>
      <c r="AC5703">
        <v>57</v>
      </c>
    </row>
    <row r="5704" spans="1:29">
      <c r="A5704">
        <v>6360</v>
      </c>
      <c r="B5704" t="s">
        <v>806</v>
      </c>
      <c r="C5704" t="s">
        <v>7421</v>
      </c>
      <c r="J5704" t="s">
        <v>1475</v>
      </c>
      <c r="K5704">
        <v>0</v>
      </c>
      <c r="N5704" t="b">
        <v>0</v>
      </c>
      <c r="O5704" t="b">
        <v>1</v>
      </c>
      <c r="P5704" t="b">
        <v>0</v>
      </c>
      <c r="Q5704">
        <v>9</v>
      </c>
      <c r="R5704">
        <v>1</v>
      </c>
      <c r="S5704">
        <v>1</v>
      </c>
      <c r="T5704">
        <v>3</v>
      </c>
      <c r="U5704" t="b">
        <v>1</v>
      </c>
      <c r="V5704" t="s">
        <v>735</v>
      </c>
      <c r="W5704" t="s">
        <v>7213</v>
      </c>
      <c r="X5704" t="s">
        <v>14887</v>
      </c>
      <c r="Y5704">
        <v>56</v>
      </c>
      <c r="Z5704">
        <v>56</v>
      </c>
      <c r="AA5704">
        <v>8</v>
      </c>
      <c r="AB5704">
        <v>8</v>
      </c>
      <c r="AC5704">
        <v>57</v>
      </c>
    </row>
    <row r="5705" spans="1:29">
      <c r="A5705">
        <v>6361</v>
      </c>
      <c r="B5705" t="s">
        <v>806</v>
      </c>
      <c r="C5705" t="s">
        <v>7422</v>
      </c>
      <c r="J5705" t="s">
        <v>1457</v>
      </c>
      <c r="K5705">
        <v>0</v>
      </c>
      <c r="N5705" t="b">
        <v>1</v>
      </c>
      <c r="O5705" t="b">
        <v>0</v>
      </c>
      <c r="P5705" t="b">
        <v>0</v>
      </c>
      <c r="Q5705">
        <v>9</v>
      </c>
      <c r="R5705">
        <v>1</v>
      </c>
      <c r="S5705">
        <v>1</v>
      </c>
      <c r="T5705">
        <v>3</v>
      </c>
      <c r="U5705" t="b">
        <v>1</v>
      </c>
      <c r="V5705" t="s">
        <v>735</v>
      </c>
      <c r="W5705" t="s">
        <v>7213</v>
      </c>
      <c r="X5705" t="s">
        <v>14681</v>
      </c>
      <c r="Y5705">
        <v>16</v>
      </c>
      <c r="Z5705">
        <v>16</v>
      </c>
      <c r="AA5705">
        <v>9</v>
      </c>
      <c r="AB5705">
        <v>9</v>
      </c>
      <c r="AC5705">
        <v>57</v>
      </c>
    </row>
    <row r="5706" spans="1:29">
      <c r="A5706">
        <v>6362</v>
      </c>
      <c r="B5706" t="s">
        <v>806</v>
      </c>
      <c r="C5706" t="s">
        <v>7423</v>
      </c>
      <c r="J5706" t="s">
        <v>1457</v>
      </c>
      <c r="K5706">
        <v>0</v>
      </c>
      <c r="N5706" t="b">
        <v>1</v>
      </c>
      <c r="O5706" t="b">
        <v>0</v>
      </c>
      <c r="P5706" t="b">
        <v>0</v>
      </c>
      <c r="Q5706">
        <v>9</v>
      </c>
      <c r="R5706">
        <v>1</v>
      </c>
      <c r="S5706">
        <v>1</v>
      </c>
      <c r="T5706">
        <v>3</v>
      </c>
      <c r="U5706" t="b">
        <v>1</v>
      </c>
      <c r="V5706" t="s">
        <v>735</v>
      </c>
      <c r="W5706" t="s">
        <v>7213</v>
      </c>
      <c r="X5706" t="s">
        <v>14458</v>
      </c>
      <c r="Y5706">
        <v>17</v>
      </c>
      <c r="Z5706">
        <v>17</v>
      </c>
      <c r="AA5706">
        <v>9</v>
      </c>
      <c r="AB5706">
        <v>9</v>
      </c>
      <c r="AC5706">
        <v>57</v>
      </c>
    </row>
    <row r="5707" spans="1:29">
      <c r="A5707">
        <v>6363</v>
      </c>
      <c r="B5707" t="s">
        <v>806</v>
      </c>
      <c r="C5707" t="s">
        <v>7424</v>
      </c>
      <c r="J5707" t="s">
        <v>1457</v>
      </c>
      <c r="K5707">
        <v>0</v>
      </c>
      <c r="N5707" t="b">
        <v>1</v>
      </c>
      <c r="O5707" t="b">
        <v>0</v>
      </c>
      <c r="P5707" t="b">
        <v>0</v>
      </c>
      <c r="Q5707">
        <v>9</v>
      </c>
      <c r="R5707">
        <v>1</v>
      </c>
      <c r="S5707">
        <v>1</v>
      </c>
      <c r="T5707">
        <v>3</v>
      </c>
      <c r="U5707" t="b">
        <v>1</v>
      </c>
      <c r="V5707" t="s">
        <v>735</v>
      </c>
      <c r="W5707" t="s">
        <v>7213</v>
      </c>
      <c r="X5707" t="s">
        <v>14682</v>
      </c>
      <c r="Y5707">
        <v>18</v>
      </c>
      <c r="Z5707">
        <v>18</v>
      </c>
      <c r="AA5707">
        <v>9</v>
      </c>
      <c r="AB5707">
        <v>9</v>
      </c>
      <c r="AC5707">
        <v>57</v>
      </c>
    </row>
    <row r="5708" spans="1:29">
      <c r="A5708">
        <v>6364</v>
      </c>
      <c r="B5708" t="s">
        <v>806</v>
      </c>
      <c r="C5708" t="s">
        <v>7425</v>
      </c>
      <c r="J5708" t="s">
        <v>1457</v>
      </c>
      <c r="K5708">
        <v>0</v>
      </c>
      <c r="N5708" t="b">
        <v>1</v>
      </c>
      <c r="O5708" t="b">
        <v>0</v>
      </c>
      <c r="P5708" t="b">
        <v>0</v>
      </c>
      <c r="Q5708">
        <v>9</v>
      </c>
      <c r="R5708">
        <v>1</v>
      </c>
      <c r="S5708">
        <v>1</v>
      </c>
      <c r="T5708">
        <v>3</v>
      </c>
      <c r="U5708" t="b">
        <v>1</v>
      </c>
      <c r="V5708" t="s">
        <v>735</v>
      </c>
      <c r="W5708" t="s">
        <v>7213</v>
      </c>
      <c r="X5708" t="s">
        <v>14683</v>
      </c>
      <c r="Y5708">
        <v>19</v>
      </c>
      <c r="Z5708">
        <v>19</v>
      </c>
      <c r="AA5708">
        <v>9</v>
      </c>
      <c r="AB5708">
        <v>9</v>
      </c>
      <c r="AC5708">
        <v>57</v>
      </c>
    </row>
    <row r="5709" spans="1:29">
      <c r="A5709">
        <v>6365</v>
      </c>
      <c r="B5709" t="s">
        <v>806</v>
      </c>
      <c r="C5709" t="s">
        <v>7426</v>
      </c>
      <c r="J5709" t="s">
        <v>1457</v>
      </c>
      <c r="K5709">
        <v>0</v>
      </c>
      <c r="N5709" t="b">
        <v>1</v>
      </c>
      <c r="O5709" t="b">
        <v>0</v>
      </c>
      <c r="P5709" t="b">
        <v>0</v>
      </c>
      <c r="Q5709">
        <v>9</v>
      </c>
      <c r="R5709">
        <v>1</v>
      </c>
      <c r="S5709">
        <v>1</v>
      </c>
      <c r="T5709">
        <v>3</v>
      </c>
      <c r="U5709" t="b">
        <v>1</v>
      </c>
      <c r="V5709" t="s">
        <v>735</v>
      </c>
      <c r="W5709" t="s">
        <v>7213</v>
      </c>
      <c r="X5709" t="s">
        <v>14582</v>
      </c>
      <c r="Y5709">
        <v>20</v>
      </c>
      <c r="Z5709">
        <v>20</v>
      </c>
      <c r="AA5709">
        <v>9</v>
      </c>
      <c r="AB5709">
        <v>9</v>
      </c>
      <c r="AC5709">
        <v>57</v>
      </c>
    </row>
    <row r="5710" spans="1:29">
      <c r="A5710">
        <v>6366</v>
      </c>
      <c r="B5710" t="s">
        <v>806</v>
      </c>
      <c r="C5710" t="s">
        <v>7427</v>
      </c>
      <c r="J5710" t="s">
        <v>1457</v>
      </c>
      <c r="K5710">
        <v>0</v>
      </c>
      <c r="N5710" t="b">
        <v>1</v>
      </c>
      <c r="O5710" t="b">
        <v>0</v>
      </c>
      <c r="P5710" t="b">
        <v>0</v>
      </c>
      <c r="Q5710">
        <v>9</v>
      </c>
      <c r="R5710">
        <v>1</v>
      </c>
      <c r="S5710">
        <v>1</v>
      </c>
      <c r="T5710">
        <v>3</v>
      </c>
      <c r="U5710" t="b">
        <v>1</v>
      </c>
      <c r="V5710" t="s">
        <v>735</v>
      </c>
      <c r="W5710" t="s">
        <v>7213</v>
      </c>
      <c r="X5710" t="s">
        <v>14583</v>
      </c>
      <c r="Y5710">
        <v>21</v>
      </c>
      <c r="Z5710">
        <v>21</v>
      </c>
      <c r="AA5710">
        <v>9</v>
      </c>
      <c r="AB5710">
        <v>9</v>
      </c>
      <c r="AC5710">
        <v>57</v>
      </c>
    </row>
    <row r="5711" spans="1:29">
      <c r="A5711">
        <v>6367</v>
      </c>
      <c r="B5711" t="s">
        <v>806</v>
      </c>
      <c r="C5711" t="s">
        <v>7428</v>
      </c>
      <c r="J5711" t="s">
        <v>1457</v>
      </c>
      <c r="K5711">
        <v>0</v>
      </c>
      <c r="N5711" t="b">
        <v>1</v>
      </c>
      <c r="O5711" t="b">
        <v>0</v>
      </c>
      <c r="P5711" t="b">
        <v>0</v>
      </c>
      <c r="Q5711">
        <v>9</v>
      </c>
      <c r="R5711">
        <v>1</v>
      </c>
      <c r="S5711">
        <v>1</v>
      </c>
      <c r="T5711">
        <v>3</v>
      </c>
      <c r="U5711" t="b">
        <v>1</v>
      </c>
      <c r="V5711" t="s">
        <v>735</v>
      </c>
      <c r="W5711" t="s">
        <v>7213</v>
      </c>
      <c r="X5711" t="s">
        <v>14584</v>
      </c>
      <c r="Y5711">
        <v>22</v>
      </c>
      <c r="Z5711">
        <v>22</v>
      </c>
      <c r="AA5711">
        <v>9</v>
      </c>
      <c r="AB5711">
        <v>9</v>
      </c>
      <c r="AC5711">
        <v>57</v>
      </c>
    </row>
    <row r="5712" spans="1:29">
      <c r="A5712">
        <v>6368</v>
      </c>
      <c r="B5712" t="s">
        <v>806</v>
      </c>
      <c r="C5712" t="s">
        <v>7429</v>
      </c>
      <c r="J5712" t="s">
        <v>1457</v>
      </c>
      <c r="K5712">
        <v>0</v>
      </c>
      <c r="N5712" t="b">
        <v>1</v>
      </c>
      <c r="O5712" t="b">
        <v>0</v>
      </c>
      <c r="P5712" t="b">
        <v>0</v>
      </c>
      <c r="Q5712">
        <v>9</v>
      </c>
      <c r="R5712">
        <v>1</v>
      </c>
      <c r="S5712">
        <v>1</v>
      </c>
      <c r="T5712">
        <v>3</v>
      </c>
      <c r="U5712" t="b">
        <v>1</v>
      </c>
      <c r="V5712" t="s">
        <v>735</v>
      </c>
      <c r="W5712" t="s">
        <v>7213</v>
      </c>
      <c r="X5712" t="s">
        <v>14585</v>
      </c>
      <c r="Y5712">
        <v>23</v>
      </c>
      <c r="Z5712">
        <v>23</v>
      </c>
      <c r="AA5712">
        <v>9</v>
      </c>
      <c r="AB5712">
        <v>9</v>
      </c>
      <c r="AC5712">
        <v>57</v>
      </c>
    </row>
    <row r="5713" spans="1:29">
      <c r="A5713">
        <v>6369</v>
      </c>
      <c r="B5713" t="s">
        <v>806</v>
      </c>
      <c r="C5713" t="s">
        <v>7430</v>
      </c>
      <c r="J5713" t="s">
        <v>1457</v>
      </c>
      <c r="K5713">
        <v>0</v>
      </c>
      <c r="N5713" t="b">
        <v>1</v>
      </c>
      <c r="O5713" t="b">
        <v>0</v>
      </c>
      <c r="P5713" t="b">
        <v>0</v>
      </c>
      <c r="Q5713">
        <v>9</v>
      </c>
      <c r="R5713">
        <v>1</v>
      </c>
      <c r="S5713">
        <v>1</v>
      </c>
      <c r="T5713">
        <v>3</v>
      </c>
      <c r="U5713" t="b">
        <v>1</v>
      </c>
      <c r="V5713" t="s">
        <v>735</v>
      </c>
      <c r="W5713" t="s">
        <v>7213</v>
      </c>
      <c r="X5713" t="s">
        <v>14586</v>
      </c>
      <c r="Y5713">
        <v>24</v>
      </c>
      <c r="Z5713">
        <v>24</v>
      </c>
      <c r="AA5713">
        <v>9</v>
      </c>
      <c r="AB5713">
        <v>9</v>
      </c>
      <c r="AC5713">
        <v>57</v>
      </c>
    </row>
    <row r="5714" spans="1:29">
      <c r="A5714">
        <v>6370</v>
      </c>
      <c r="B5714" t="s">
        <v>806</v>
      </c>
      <c r="C5714" t="s">
        <v>7431</v>
      </c>
      <c r="J5714" t="s">
        <v>1457</v>
      </c>
      <c r="K5714">
        <v>0</v>
      </c>
      <c r="N5714" t="b">
        <v>1</v>
      </c>
      <c r="O5714" t="b">
        <v>0</v>
      </c>
      <c r="P5714" t="b">
        <v>0</v>
      </c>
      <c r="Q5714">
        <v>9</v>
      </c>
      <c r="R5714">
        <v>1</v>
      </c>
      <c r="S5714">
        <v>1</v>
      </c>
      <c r="T5714">
        <v>3</v>
      </c>
      <c r="U5714" t="b">
        <v>1</v>
      </c>
      <c r="V5714" t="s">
        <v>735</v>
      </c>
      <c r="W5714" t="s">
        <v>7213</v>
      </c>
      <c r="X5714" t="s">
        <v>14466</v>
      </c>
      <c r="Y5714">
        <v>25</v>
      </c>
      <c r="Z5714">
        <v>25</v>
      </c>
      <c r="AA5714">
        <v>9</v>
      </c>
      <c r="AB5714">
        <v>9</v>
      </c>
      <c r="AC5714">
        <v>57</v>
      </c>
    </row>
    <row r="5715" spans="1:29">
      <c r="A5715">
        <v>6371</v>
      </c>
      <c r="B5715" t="s">
        <v>806</v>
      </c>
      <c r="C5715" t="s">
        <v>7432</v>
      </c>
      <c r="J5715" t="s">
        <v>1457</v>
      </c>
      <c r="K5715">
        <v>0</v>
      </c>
      <c r="N5715" t="b">
        <v>1</v>
      </c>
      <c r="O5715" t="b">
        <v>0</v>
      </c>
      <c r="P5715" t="b">
        <v>0</v>
      </c>
      <c r="Q5715">
        <v>9</v>
      </c>
      <c r="R5715">
        <v>1</v>
      </c>
      <c r="S5715">
        <v>1</v>
      </c>
      <c r="T5715">
        <v>3</v>
      </c>
      <c r="U5715" t="b">
        <v>1</v>
      </c>
      <c r="V5715" t="s">
        <v>735</v>
      </c>
      <c r="W5715" t="s">
        <v>7213</v>
      </c>
      <c r="X5715" t="s">
        <v>14587</v>
      </c>
      <c r="Y5715">
        <v>26</v>
      </c>
      <c r="Z5715">
        <v>26</v>
      </c>
      <c r="AA5715">
        <v>9</v>
      </c>
      <c r="AB5715">
        <v>9</v>
      </c>
      <c r="AC5715">
        <v>57</v>
      </c>
    </row>
    <row r="5716" spans="1:29">
      <c r="A5716">
        <v>6372</v>
      </c>
      <c r="B5716" t="s">
        <v>806</v>
      </c>
      <c r="C5716" t="s">
        <v>7433</v>
      </c>
      <c r="J5716" t="s">
        <v>1457</v>
      </c>
      <c r="K5716">
        <v>0</v>
      </c>
      <c r="N5716" t="b">
        <v>1</v>
      </c>
      <c r="O5716" t="b">
        <v>0</v>
      </c>
      <c r="P5716" t="b">
        <v>0</v>
      </c>
      <c r="Q5716">
        <v>9</v>
      </c>
      <c r="R5716">
        <v>1</v>
      </c>
      <c r="S5716">
        <v>1</v>
      </c>
      <c r="T5716">
        <v>3</v>
      </c>
      <c r="U5716" t="b">
        <v>1</v>
      </c>
      <c r="V5716" t="s">
        <v>735</v>
      </c>
      <c r="W5716" t="s">
        <v>7213</v>
      </c>
      <c r="X5716" t="s">
        <v>14588</v>
      </c>
      <c r="Y5716">
        <v>27</v>
      </c>
      <c r="Z5716">
        <v>27</v>
      </c>
      <c r="AA5716">
        <v>9</v>
      </c>
      <c r="AB5716">
        <v>9</v>
      </c>
      <c r="AC5716">
        <v>57</v>
      </c>
    </row>
    <row r="5717" spans="1:29">
      <c r="A5717">
        <v>6373</v>
      </c>
      <c r="B5717" t="s">
        <v>806</v>
      </c>
      <c r="C5717" t="s">
        <v>7434</v>
      </c>
      <c r="J5717" t="s">
        <v>1457</v>
      </c>
      <c r="K5717">
        <v>0</v>
      </c>
      <c r="N5717" t="b">
        <v>1</v>
      </c>
      <c r="O5717" t="b">
        <v>0</v>
      </c>
      <c r="P5717" t="b">
        <v>0</v>
      </c>
      <c r="Q5717">
        <v>9</v>
      </c>
      <c r="R5717">
        <v>1</v>
      </c>
      <c r="S5717">
        <v>1</v>
      </c>
      <c r="T5717">
        <v>3</v>
      </c>
      <c r="U5717" t="b">
        <v>1</v>
      </c>
      <c r="V5717" t="s">
        <v>735</v>
      </c>
      <c r="W5717" t="s">
        <v>7213</v>
      </c>
      <c r="X5717" t="s">
        <v>14589</v>
      </c>
      <c r="Y5717">
        <v>28</v>
      </c>
      <c r="Z5717">
        <v>28</v>
      </c>
      <c r="AA5717">
        <v>9</v>
      </c>
      <c r="AB5717">
        <v>9</v>
      </c>
      <c r="AC5717">
        <v>57</v>
      </c>
    </row>
    <row r="5718" spans="1:29">
      <c r="A5718">
        <v>6374</v>
      </c>
      <c r="B5718" t="s">
        <v>806</v>
      </c>
      <c r="C5718" t="s">
        <v>7435</v>
      </c>
      <c r="J5718" t="s">
        <v>1457</v>
      </c>
      <c r="K5718">
        <v>0</v>
      </c>
      <c r="N5718" t="b">
        <v>1</v>
      </c>
      <c r="O5718" t="b">
        <v>0</v>
      </c>
      <c r="P5718" t="b">
        <v>0</v>
      </c>
      <c r="Q5718">
        <v>9</v>
      </c>
      <c r="R5718">
        <v>1</v>
      </c>
      <c r="S5718">
        <v>1</v>
      </c>
      <c r="T5718">
        <v>3</v>
      </c>
      <c r="U5718" t="b">
        <v>1</v>
      </c>
      <c r="V5718" t="s">
        <v>735</v>
      </c>
      <c r="W5718" t="s">
        <v>7213</v>
      </c>
      <c r="X5718" t="s">
        <v>14590</v>
      </c>
      <c r="Y5718">
        <v>29</v>
      </c>
      <c r="Z5718">
        <v>29</v>
      </c>
      <c r="AA5718">
        <v>9</v>
      </c>
      <c r="AB5718">
        <v>9</v>
      </c>
      <c r="AC5718">
        <v>57</v>
      </c>
    </row>
    <row r="5719" spans="1:29">
      <c r="A5719">
        <v>6375</v>
      </c>
      <c r="B5719" t="s">
        <v>806</v>
      </c>
      <c r="C5719" t="s">
        <v>7436</v>
      </c>
      <c r="J5719" t="s">
        <v>1457</v>
      </c>
      <c r="K5719">
        <v>0</v>
      </c>
      <c r="N5719" t="b">
        <v>1</v>
      </c>
      <c r="O5719" t="b">
        <v>0</v>
      </c>
      <c r="P5719" t="b">
        <v>0</v>
      </c>
      <c r="Q5719">
        <v>9</v>
      </c>
      <c r="R5719">
        <v>1</v>
      </c>
      <c r="S5719">
        <v>1</v>
      </c>
      <c r="T5719">
        <v>3</v>
      </c>
      <c r="U5719" t="b">
        <v>1</v>
      </c>
      <c r="V5719" t="s">
        <v>735</v>
      </c>
      <c r="W5719" t="s">
        <v>7213</v>
      </c>
      <c r="X5719" t="s">
        <v>14591</v>
      </c>
      <c r="Y5719">
        <v>30</v>
      </c>
      <c r="Z5719">
        <v>30</v>
      </c>
      <c r="AA5719">
        <v>9</v>
      </c>
      <c r="AB5719">
        <v>9</v>
      </c>
      <c r="AC5719">
        <v>57</v>
      </c>
    </row>
    <row r="5720" spans="1:29">
      <c r="A5720">
        <v>6376</v>
      </c>
      <c r="B5720" t="s">
        <v>806</v>
      </c>
      <c r="C5720" t="s">
        <v>7437</v>
      </c>
      <c r="J5720" t="s">
        <v>1457</v>
      </c>
      <c r="K5720">
        <v>0</v>
      </c>
      <c r="N5720" t="b">
        <v>1</v>
      </c>
      <c r="O5720" t="b">
        <v>0</v>
      </c>
      <c r="P5720" t="b">
        <v>0</v>
      </c>
      <c r="Q5720">
        <v>9</v>
      </c>
      <c r="R5720">
        <v>1</v>
      </c>
      <c r="S5720">
        <v>1</v>
      </c>
      <c r="T5720">
        <v>3</v>
      </c>
      <c r="U5720" t="b">
        <v>1</v>
      </c>
      <c r="V5720" t="s">
        <v>735</v>
      </c>
      <c r="W5720" t="s">
        <v>7213</v>
      </c>
      <c r="X5720" t="s">
        <v>14746</v>
      </c>
      <c r="Y5720">
        <v>31</v>
      </c>
      <c r="Z5720">
        <v>31</v>
      </c>
      <c r="AA5720">
        <v>9</v>
      </c>
      <c r="AB5720">
        <v>9</v>
      </c>
      <c r="AC5720">
        <v>57</v>
      </c>
    </row>
    <row r="5721" spans="1:29">
      <c r="A5721">
        <v>6377</v>
      </c>
      <c r="B5721" t="s">
        <v>806</v>
      </c>
      <c r="C5721" t="s">
        <v>7438</v>
      </c>
      <c r="J5721" t="s">
        <v>1457</v>
      </c>
      <c r="K5721">
        <v>0</v>
      </c>
      <c r="N5721" t="b">
        <v>1</v>
      </c>
      <c r="O5721" t="b">
        <v>0</v>
      </c>
      <c r="P5721" t="b">
        <v>0</v>
      </c>
      <c r="Q5721">
        <v>9</v>
      </c>
      <c r="R5721">
        <v>1</v>
      </c>
      <c r="S5721">
        <v>1</v>
      </c>
      <c r="T5721">
        <v>3</v>
      </c>
      <c r="U5721" t="b">
        <v>1</v>
      </c>
      <c r="V5721" t="s">
        <v>735</v>
      </c>
      <c r="W5721" t="s">
        <v>7213</v>
      </c>
      <c r="X5721" t="s">
        <v>14747</v>
      </c>
      <c r="Y5721">
        <v>32</v>
      </c>
      <c r="Z5721">
        <v>32</v>
      </c>
      <c r="AA5721">
        <v>9</v>
      </c>
      <c r="AB5721">
        <v>9</v>
      </c>
      <c r="AC5721">
        <v>57</v>
      </c>
    </row>
    <row r="5722" spans="1:29">
      <c r="A5722">
        <v>6378</v>
      </c>
      <c r="B5722" t="s">
        <v>806</v>
      </c>
      <c r="C5722" t="s">
        <v>7439</v>
      </c>
      <c r="J5722" t="s">
        <v>1457</v>
      </c>
      <c r="K5722">
        <v>0</v>
      </c>
      <c r="N5722" t="b">
        <v>1</v>
      </c>
      <c r="O5722" t="b">
        <v>0</v>
      </c>
      <c r="P5722" t="b">
        <v>0</v>
      </c>
      <c r="Q5722">
        <v>9</v>
      </c>
      <c r="R5722">
        <v>1</v>
      </c>
      <c r="S5722">
        <v>1</v>
      </c>
      <c r="T5722">
        <v>3</v>
      </c>
      <c r="U5722" t="b">
        <v>1</v>
      </c>
      <c r="V5722" t="s">
        <v>735</v>
      </c>
      <c r="W5722" t="s">
        <v>7213</v>
      </c>
      <c r="X5722" t="s">
        <v>14737</v>
      </c>
      <c r="Y5722">
        <v>33</v>
      </c>
      <c r="Z5722">
        <v>33</v>
      </c>
      <c r="AA5722">
        <v>9</v>
      </c>
      <c r="AB5722">
        <v>9</v>
      </c>
      <c r="AC5722">
        <v>57</v>
      </c>
    </row>
    <row r="5723" spans="1:29">
      <c r="A5723">
        <v>6379</v>
      </c>
      <c r="B5723" t="s">
        <v>806</v>
      </c>
      <c r="C5723" t="s">
        <v>7440</v>
      </c>
      <c r="J5723" t="s">
        <v>1457</v>
      </c>
      <c r="K5723">
        <v>0</v>
      </c>
      <c r="N5723" t="b">
        <v>1</v>
      </c>
      <c r="O5723" t="b">
        <v>0</v>
      </c>
      <c r="P5723" t="b">
        <v>0</v>
      </c>
      <c r="Q5723">
        <v>9</v>
      </c>
      <c r="R5723">
        <v>1</v>
      </c>
      <c r="S5723">
        <v>1</v>
      </c>
      <c r="T5723">
        <v>3</v>
      </c>
      <c r="U5723" t="b">
        <v>1</v>
      </c>
      <c r="V5723" t="s">
        <v>735</v>
      </c>
      <c r="W5723" t="s">
        <v>7213</v>
      </c>
      <c r="X5723" t="s">
        <v>14748</v>
      </c>
      <c r="Y5723">
        <v>34</v>
      </c>
      <c r="Z5723">
        <v>34</v>
      </c>
      <c r="AA5723">
        <v>9</v>
      </c>
      <c r="AB5723">
        <v>9</v>
      </c>
      <c r="AC5723">
        <v>57</v>
      </c>
    </row>
    <row r="5724" spans="1:29">
      <c r="A5724">
        <v>6380</v>
      </c>
      <c r="B5724" t="s">
        <v>806</v>
      </c>
      <c r="C5724" t="s">
        <v>7441</v>
      </c>
      <c r="J5724" t="s">
        <v>1457</v>
      </c>
      <c r="K5724">
        <v>0</v>
      </c>
      <c r="N5724" t="b">
        <v>1</v>
      </c>
      <c r="O5724" t="b">
        <v>0</v>
      </c>
      <c r="P5724" t="b">
        <v>0</v>
      </c>
      <c r="Q5724">
        <v>9</v>
      </c>
      <c r="R5724">
        <v>1</v>
      </c>
      <c r="S5724">
        <v>1</v>
      </c>
      <c r="T5724">
        <v>3</v>
      </c>
      <c r="U5724" t="b">
        <v>1</v>
      </c>
      <c r="V5724" t="s">
        <v>735</v>
      </c>
      <c r="W5724" t="s">
        <v>7213</v>
      </c>
      <c r="X5724" t="s">
        <v>14749</v>
      </c>
      <c r="Y5724">
        <v>35</v>
      </c>
      <c r="Z5724">
        <v>35</v>
      </c>
      <c r="AA5724">
        <v>9</v>
      </c>
      <c r="AB5724">
        <v>9</v>
      </c>
      <c r="AC5724">
        <v>57</v>
      </c>
    </row>
    <row r="5725" spans="1:29">
      <c r="A5725">
        <v>6381</v>
      </c>
      <c r="B5725" t="s">
        <v>806</v>
      </c>
      <c r="C5725" t="s">
        <v>7442</v>
      </c>
      <c r="J5725" t="s">
        <v>1457</v>
      </c>
      <c r="K5725">
        <v>0</v>
      </c>
      <c r="N5725" t="b">
        <v>1</v>
      </c>
      <c r="O5725" t="b">
        <v>0</v>
      </c>
      <c r="P5725" t="b">
        <v>0</v>
      </c>
      <c r="Q5725">
        <v>9</v>
      </c>
      <c r="R5725">
        <v>1</v>
      </c>
      <c r="S5725">
        <v>1</v>
      </c>
      <c r="T5725">
        <v>3</v>
      </c>
      <c r="U5725" t="b">
        <v>1</v>
      </c>
      <c r="V5725" t="s">
        <v>735</v>
      </c>
      <c r="W5725" t="s">
        <v>7213</v>
      </c>
      <c r="X5725" t="s">
        <v>14750</v>
      </c>
      <c r="Y5725">
        <v>36</v>
      </c>
      <c r="Z5725">
        <v>36</v>
      </c>
      <c r="AA5725">
        <v>9</v>
      </c>
      <c r="AB5725">
        <v>9</v>
      </c>
      <c r="AC5725">
        <v>57</v>
      </c>
    </row>
    <row r="5726" spans="1:29">
      <c r="A5726">
        <v>6382</v>
      </c>
      <c r="B5726" t="s">
        <v>806</v>
      </c>
      <c r="C5726" t="s">
        <v>7443</v>
      </c>
      <c r="J5726" t="s">
        <v>1457</v>
      </c>
      <c r="K5726">
        <v>0</v>
      </c>
      <c r="N5726" t="b">
        <v>1</v>
      </c>
      <c r="O5726" t="b">
        <v>0</v>
      </c>
      <c r="P5726" t="b">
        <v>0</v>
      </c>
      <c r="Q5726">
        <v>9</v>
      </c>
      <c r="R5726">
        <v>1</v>
      </c>
      <c r="S5726">
        <v>1</v>
      </c>
      <c r="T5726">
        <v>3</v>
      </c>
      <c r="U5726" t="b">
        <v>1</v>
      </c>
      <c r="V5726" t="s">
        <v>735</v>
      </c>
      <c r="W5726" t="s">
        <v>7213</v>
      </c>
      <c r="X5726" t="s">
        <v>14606</v>
      </c>
      <c r="Y5726">
        <v>37</v>
      </c>
      <c r="Z5726">
        <v>37</v>
      </c>
      <c r="AA5726">
        <v>9</v>
      </c>
      <c r="AB5726">
        <v>9</v>
      </c>
      <c r="AC5726">
        <v>57</v>
      </c>
    </row>
    <row r="5727" spans="1:29">
      <c r="A5727">
        <v>6383</v>
      </c>
      <c r="B5727" t="s">
        <v>806</v>
      </c>
      <c r="C5727" t="s">
        <v>7444</v>
      </c>
      <c r="J5727" t="s">
        <v>1457</v>
      </c>
      <c r="K5727">
        <v>0</v>
      </c>
      <c r="N5727" t="b">
        <v>1</v>
      </c>
      <c r="O5727" t="b">
        <v>0</v>
      </c>
      <c r="P5727" t="b">
        <v>0</v>
      </c>
      <c r="Q5727">
        <v>9</v>
      </c>
      <c r="R5727">
        <v>1</v>
      </c>
      <c r="S5727">
        <v>1</v>
      </c>
      <c r="T5727">
        <v>3</v>
      </c>
      <c r="U5727" t="b">
        <v>1</v>
      </c>
      <c r="V5727" t="s">
        <v>735</v>
      </c>
      <c r="W5727" t="s">
        <v>7213</v>
      </c>
      <c r="X5727" t="s">
        <v>14751</v>
      </c>
      <c r="Y5727">
        <v>38</v>
      </c>
      <c r="Z5727">
        <v>38</v>
      </c>
      <c r="AA5727">
        <v>9</v>
      </c>
      <c r="AB5727">
        <v>9</v>
      </c>
      <c r="AC5727">
        <v>57</v>
      </c>
    </row>
    <row r="5728" spans="1:29">
      <c r="A5728">
        <v>6384</v>
      </c>
      <c r="B5728" t="s">
        <v>806</v>
      </c>
      <c r="C5728" t="s">
        <v>7445</v>
      </c>
      <c r="J5728" t="s">
        <v>1457</v>
      </c>
      <c r="K5728">
        <v>0</v>
      </c>
      <c r="N5728" t="b">
        <v>1</v>
      </c>
      <c r="O5728" t="b">
        <v>0</v>
      </c>
      <c r="P5728" t="b">
        <v>0</v>
      </c>
      <c r="Q5728">
        <v>9</v>
      </c>
      <c r="R5728">
        <v>1</v>
      </c>
      <c r="S5728">
        <v>1</v>
      </c>
      <c r="T5728">
        <v>3</v>
      </c>
      <c r="U5728" t="b">
        <v>1</v>
      </c>
      <c r="V5728" t="s">
        <v>735</v>
      </c>
      <c r="W5728" t="s">
        <v>7213</v>
      </c>
      <c r="X5728" t="s">
        <v>14610</v>
      </c>
      <c r="Y5728">
        <v>39</v>
      </c>
      <c r="Z5728">
        <v>39</v>
      </c>
      <c r="AA5728">
        <v>9</v>
      </c>
      <c r="AB5728">
        <v>9</v>
      </c>
      <c r="AC5728">
        <v>57</v>
      </c>
    </row>
    <row r="5729" spans="1:29">
      <c r="A5729">
        <v>6385</v>
      </c>
      <c r="B5729" t="s">
        <v>806</v>
      </c>
      <c r="C5729" t="s">
        <v>7446</v>
      </c>
      <c r="J5729" t="s">
        <v>1457</v>
      </c>
      <c r="K5729">
        <v>0</v>
      </c>
      <c r="N5729" t="b">
        <v>1</v>
      </c>
      <c r="O5729" t="b">
        <v>0</v>
      </c>
      <c r="P5729" t="b">
        <v>0</v>
      </c>
      <c r="Q5729">
        <v>9</v>
      </c>
      <c r="R5729">
        <v>1</v>
      </c>
      <c r="S5729">
        <v>1</v>
      </c>
      <c r="T5729">
        <v>3</v>
      </c>
      <c r="U5729" t="b">
        <v>1</v>
      </c>
      <c r="V5729" t="s">
        <v>735</v>
      </c>
      <c r="W5729" t="s">
        <v>7213</v>
      </c>
      <c r="X5729" t="s">
        <v>14752</v>
      </c>
      <c r="Y5729">
        <v>40</v>
      </c>
      <c r="Z5729">
        <v>40</v>
      </c>
      <c r="AA5729">
        <v>9</v>
      </c>
      <c r="AB5729">
        <v>9</v>
      </c>
      <c r="AC5729">
        <v>57</v>
      </c>
    </row>
    <row r="5730" spans="1:29">
      <c r="A5730">
        <v>6386</v>
      </c>
      <c r="B5730" t="s">
        <v>806</v>
      </c>
      <c r="C5730" t="s">
        <v>7447</v>
      </c>
      <c r="J5730" t="s">
        <v>1457</v>
      </c>
      <c r="K5730">
        <v>0</v>
      </c>
      <c r="N5730" t="b">
        <v>1</v>
      </c>
      <c r="O5730" t="b">
        <v>0</v>
      </c>
      <c r="P5730" t="b">
        <v>0</v>
      </c>
      <c r="Q5730">
        <v>9</v>
      </c>
      <c r="R5730">
        <v>1</v>
      </c>
      <c r="S5730">
        <v>1</v>
      </c>
      <c r="T5730">
        <v>3</v>
      </c>
      <c r="U5730" t="b">
        <v>1</v>
      </c>
      <c r="V5730" t="s">
        <v>735</v>
      </c>
      <c r="W5730" t="s">
        <v>7213</v>
      </c>
      <c r="X5730" t="s">
        <v>14753</v>
      </c>
      <c r="Y5730">
        <v>41</v>
      </c>
      <c r="Z5730">
        <v>41</v>
      </c>
      <c r="AA5730">
        <v>9</v>
      </c>
      <c r="AB5730">
        <v>9</v>
      </c>
      <c r="AC5730">
        <v>57</v>
      </c>
    </row>
    <row r="5731" spans="1:29">
      <c r="A5731">
        <v>6387</v>
      </c>
      <c r="B5731" t="s">
        <v>806</v>
      </c>
      <c r="C5731" t="s">
        <v>7448</v>
      </c>
      <c r="J5731" t="s">
        <v>1457</v>
      </c>
      <c r="K5731">
        <v>0</v>
      </c>
      <c r="N5731" t="b">
        <v>1</v>
      </c>
      <c r="O5731" t="b">
        <v>0</v>
      </c>
      <c r="P5731" t="b">
        <v>0</v>
      </c>
      <c r="Q5731">
        <v>9</v>
      </c>
      <c r="R5731">
        <v>1</v>
      </c>
      <c r="S5731">
        <v>1</v>
      </c>
      <c r="T5731">
        <v>3</v>
      </c>
      <c r="U5731" t="b">
        <v>1</v>
      </c>
      <c r="V5731" t="s">
        <v>735</v>
      </c>
      <c r="W5731" t="s">
        <v>7213</v>
      </c>
      <c r="X5731" t="s">
        <v>14614</v>
      </c>
      <c r="Y5731">
        <v>42</v>
      </c>
      <c r="Z5731">
        <v>42</v>
      </c>
      <c r="AA5731">
        <v>9</v>
      </c>
      <c r="AB5731">
        <v>9</v>
      </c>
      <c r="AC5731">
        <v>57</v>
      </c>
    </row>
    <row r="5732" spans="1:29">
      <c r="A5732">
        <v>6388</v>
      </c>
      <c r="B5732" t="s">
        <v>806</v>
      </c>
      <c r="C5732" t="s">
        <v>7449</v>
      </c>
      <c r="J5732" t="s">
        <v>1457</v>
      </c>
      <c r="K5732">
        <v>0</v>
      </c>
      <c r="N5732" t="b">
        <v>1</v>
      </c>
      <c r="O5732" t="b">
        <v>0</v>
      </c>
      <c r="P5732" t="b">
        <v>0</v>
      </c>
      <c r="Q5732">
        <v>9</v>
      </c>
      <c r="R5732">
        <v>1</v>
      </c>
      <c r="S5732">
        <v>1</v>
      </c>
      <c r="T5732">
        <v>3</v>
      </c>
      <c r="U5732" t="b">
        <v>1</v>
      </c>
      <c r="V5732" t="s">
        <v>735</v>
      </c>
      <c r="W5732" t="s">
        <v>7213</v>
      </c>
      <c r="X5732" t="s">
        <v>14618</v>
      </c>
      <c r="Y5732">
        <v>43</v>
      </c>
      <c r="Z5732">
        <v>43</v>
      </c>
      <c r="AA5732">
        <v>9</v>
      </c>
      <c r="AB5732">
        <v>9</v>
      </c>
      <c r="AC5732">
        <v>57</v>
      </c>
    </row>
    <row r="5733" spans="1:29">
      <c r="A5733">
        <v>6389</v>
      </c>
      <c r="B5733" t="s">
        <v>806</v>
      </c>
      <c r="C5733" t="s">
        <v>7450</v>
      </c>
      <c r="J5733" t="s">
        <v>1457</v>
      </c>
      <c r="K5733">
        <v>0</v>
      </c>
      <c r="N5733" t="b">
        <v>1</v>
      </c>
      <c r="O5733" t="b">
        <v>0</v>
      </c>
      <c r="P5733" t="b">
        <v>0</v>
      </c>
      <c r="Q5733">
        <v>9</v>
      </c>
      <c r="R5733">
        <v>1</v>
      </c>
      <c r="S5733">
        <v>1</v>
      </c>
      <c r="T5733">
        <v>3</v>
      </c>
      <c r="U5733" t="b">
        <v>1</v>
      </c>
      <c r="V5733" t="s">
        <v>735</v>
      </c>
      <c r="W5733" t="s">
        <v>7213</v>
      </c>
      <c r="X5733" t="s">
        <v>14490</v>
      </c>
      <c r="Y5733">
        <v>44</v>
      </c>
      <c r="Z5733">
        <v>44</v>
      </c>
      <c r="AA5733">
        <v>9</v>
      </c>
      <c r="AB5733">
        <v>9</v>
      </c>
      <c r="AC5733">
        <v>57</v>
      </c>
    </row>
    <row r="5734" spans="1:29">
      <c r="A5734">
        <v>6390</v>
      </c>
      <c r="B5734" t="s">
        <v>806</v>
      </c>
      <c r="C5734" t="s">
        <v>7451</v>
      </c>
      <c r="J5734" t="s">
        <v>1457</v>
      </c>
      <c r="K5734">
        <v>0</v>
      </c>
      <c r="N5734" t="b">
        <v>1</v>
      </c>
      <c r="O5734" t="b">
        <v>0</v>
      </c>
      <c r="P5734" t="b">
        <v>0</v>
      </c>
      <c r="Q5734">
        <v>9</v>
      </c>
      <c r="R5734">
        <v>1</v>
      </c>
      <c r="S5734">
        <v>1</v>
      </c>
      <c r="T5734">
        <v>3</v>
      </c>
      <c r="U5734" t="b">
        <v>1</v>
      </c>
      <c r="V5734" t="s">
        <v>735</v>
      </c>
      <c r="W5734" t="s">
        <v>7213</v>
      </c>
      <c r="X5734" t="s">
        <v>15355</v>
      </c>
      <c r="Y5734">
        <v>45</v>
      </c>
      <c r="Z5734">
        <v>45</v>
      </c>
      <c r="AA5734">
        <v>9</v>
      </c>
      <c r="AB5734">
        <v>9</v>
      </c>
      <c r="AC5734">
        <v>57</v>
      </c>
    </row>
    <row r="5735" spans="1:29">
      <c r="A5735">
        <v>6391</v>
      </c>
      <c r="B5735" t="s">
        <v>806</v>
      </c>
      <c r="C5735" t="s">
        <v>7452</v>
      </c>
      <c r="J5735" t="s">
        <v>1457</v>
      </c>
      <c r="K5735">
        <v>0</v>
      </c>
      <c r="N5735" t="b">
        <v>1</v>
      </c>
      <c r="O5735" t="b">
        <v>0</v>
      </c>
      <c r="P5735" t="b">
        <v>0</v>
      </c>
      <c r="Q5735">
        <v>9</v>
      </c>
      <c r="R5735">
        <v>1</v>
      </c>
      <c r="S5735">
        <v>1</v>
      </c>
      <c r="T5735">
        <v>3</v>
      </c>
      <c r="U5735" t="b">
        <v>1</v>
      </c>
      <c r="V5735" t="s">
        <v>735</v>
      </c>
      <c r="W5735" t="s">
        <v>7213</v>
      </c>
      <c r="X5735" t="s">
        <v>15439</v>
      </c>
      <c r="Y5735">
        <v>46</v>
      </c>
      <c r="Z5735">
        <v>46</v>
      </c>
      <c r="AA5735">
        <v>9</v>
      </c>
      <c r="AB5735">
        <v>9</v>
      </c>
      <c r="AC5735">
        <v>57</v>
      </c>
    </row>
    <row r="5736" spans="1:29">
      <c r="A5736">
        <v>6392</v>
      </c>
      <c r="B5736" t="s">
        <v>806</v>
      </c>
      <c r="C5736" t="s">
        <v>7453</v>
      </c>
      <c r="J5736" t="s">
        <v>1457</v>
      </c>
      <c r="K5736">
        <v>0</v>
      </c>
      <c r="N5736" t="b">
        <v>1</v>
      </c>
      <c r="O5736" t="b">
        <v>0</v>
      </c>
      <c r="P5736" t="b">
        <v>0</v>
      </c>
      <c r="Q5736">
        <v>9</v>
      </c>
      <c r="R5736">
        <v>1</v>
      </c>
      <c r="S5736">
        <v>1</v>
      </c>
      <c r="T5736">
        <v>3</v>
      </c>
      <c r="U5736" t="b">
        <v>1</v>
      </c>
      <c r="V5736" t="s">
        <v>735</v>
      </c>
      <c r="W5736" t="s">
        <v>7213</v>
      </c>
      <c r="X5736" t="s">
        <v>14494</v>
      </c>
      <c r="Y5736">
        <v>47</v>
      </c>
      <c r="Z5736">
        <v>47</v>
      </c>
      <c r="AA5736">
        <v>9</v>
      </c>
      <c r="AB5736">
        <v>9</v>
      </c>
      <c r="AC5736">
        <v>57</v>
      </c>
    </row>
    <row r="5737" spans="1:29">
      <c r="A5737">
        <v>6393</v>
      </c>
      <c r="B5737" t="s">
        <v>806</v>
      </c>
      <c r="C5737" t="s">
        <v>7454</v>
      </c>
      <c r="J5737" t="s">
        <v>1457</v>
      </c>
      <c r="K5737">
        <v>0</v>
      </c>
      <c r="N5737" t="b">
        <v>1</v>
      </c>
      <c r="O5737" t="b">
        <v>0</v>
      </c>
      <c r="P5737" t="b">
        <v>0</v>
      </c>
      <c r="Q5737">
        <v>9</v>
      </c>
      <c r="R5737">
        <v>1</v>
      </c>
      <c r="S5737">
        <v>1</v>
      </c>
      <c r="T5737">
        <v>3</v>
      </c>
      <c r="U5737" t="b">
        <v>1</v>
      </c>
      <c r="V5737" t="s">
        <v>735</v>
      </c>
      <c r="W5737" t="s">
        <v>7213</v>
      </c>
      <c r="X5737" t="s">
        <v>14497</v>
      </c>
      <c r="Y5737">
        <v>48</v>
      </c>
      <c r="Z5737">
        <v>48</v>
      </c>
      <c r="AA5737">
        <v>9</v>
      </c>
      <c r="AB5737">
        <v>9</v>
      </c>
      <c r="AC5737">
        <v>57</v>
      </c>
    </row>
    <row r="5738" spans="1:29">
      <c r="A5738">
        <v>6394</v>
      </c>
      <c r="B5738" t="s">
        <v>806</v>
      </c>
      <c r="C5738" t="s">
        <v>7455</v>
      </c>
      <c r="J5738" t="s">
        <v>1457</v>
      </c>
      <c r="K5738">
        <v>0</v>
      </c>
      <c r="N5738" t="b">
        <v>1</v>
      </c>
      <c r="O5738" t="b">
        <v>0</v>
      </c>
      <c r="P5738" t="b">
        <v>0</v>
      </c>
      <c r="Q5738">
        <v>9</v>
      </c>
      <c r="R5738">
        <v>1</v>
      </c>
      <c r="S5738">
        <v>1</v>
      </c>
      <c r="T5738">
        <v>3</v>
      </c>
      <c r="U5738" t="b">
        <v>1</v>
      </c>
      <c r="V5738" t="s">
        <v>735</v>
      </c>
      <c r="W5738" t="s">
        <v>7213</v>
      </c>
      <c r="X5738" t="s">
        <v>14500</v>
      </c>
      <c r="Y5738">
        <v>49</v>
      </c>
      <c r="Z5738">
        <v>49</v>
      </c>
      <c r="AA5738">
        <v>9</v>
      </c>
      <c r="AB5738">
        <v>9</v>
      </c>
      <c r="AC5738">
        <v>57</v>
      </c>
    </row>
    <row r="5739" spans="1:29">
      <c r="A5739">
        <v>6395</v>
      </c>
      <c r="B5739" t="s">
        <v>806</v>
      </c>
      <c r="C5739" t="s">
        <v>7456</v>
      </c>
      <c r="J5739" t="s">
        <v>1457</v>
      </c>
      <c r="K5739">
        <v>0</v>
      </c>
      <c r="N5739" t="b">
        <v>1</v>
      </c>
      <c r="O5739" t="b">
        <v>0</v>
      </c>
      <c r="P5739" t="b">
        <v>0</v>
      </c>
      <c r="Q5739">
        <v>9</v>
      </c>
      <c r="R5739">
        <v>1</v>
      </c>
      <c r="S5739">
        <v>1</v>
      </c>
      <c r="T5739">
        <v>3</v>
      </c>
      <c r="U5739" t="b">
        <v>1</v>
      </c>
      <c r="V5739" t="s">
        <v>735</v>
      </c>
      <c r="W5739" t="s">
        <v>7213</v>
      </c>
      <c r="X5739" t="s">
        <v>14503</v>
      </c>
      <c r="Y5739">
        <v>50</v>
      </c>
      <c r="Z5739">
        <v>50</v>
      </c>
      <c r="AA5739">
        <v>9</v>
      </c>
      <c r="AB5739">
        <v>9</v>
      </c>
      <c r="AC5739">
        <v>57</v>
      </c>
    </row>
    <row r="5740" spans="1:29">
      <c r="A5740">
        <v>6402</v>
      </c>
      <c r="B5740" t="s">
        <v>806</v>
      </c>
      <c r="C5740" t="s">
        <v>7457</v>
      </c>
      <c r="J5740" t="s">
        <v>1457</v>
      </c>
      <c r="K5740">
        <v>0</v>
      </c>
      <c r="N5740" t="b">
        <v>1</v>
      </c>
      <c r="O5740" t="b">
        <v>0</v>
      </c>
      <c r="P5740" t="b">
        <v>0</v>
      </c>
      <c r="Q5740">
        <v>9</v>
      </c>
      <c r="R5740">
        <v>1</v>
      </c>
      <c r="S5740">
        <v>1</v>
      </c>
      <c r="T5740">
        <v>3</v>
      </c>
      <c r="U5740" t="b">
        <v>1</v>
      </c>
      <c r="V5740" t="s">
        <v>735</v>
      </c>
      <c r="W5740" t="s">
        <v>7213</v>
      </c>
      <c r="X5740" t="s">
        <v>14506</v>
      </c>
      <c r="Y5740">
        <v>51</v>
      </c>
      <c r="Z5740">
        <v>51</v>
      </c>
      <c r="AA5740">
        <v>9</v>
      </c>
      <c r="AB5740">
        <v>9</v>
      </c>
      <c r="AC5740">
        <v>57</v>
      </c>
    </row>
    <row r="5741" spans="1:29">
      <c r="A5741">
        <v>6403</v>
      </c>
      <c r="B5741" t="s">
        <v>806</v>
      </c>
      <c r="C5741" t="s">
        <v>7458</v>
      </c>
      <c r="J5741" t="s">
        <v>1457</v>
      </c>
      <c r="K5741">
        <v>0</v>
      </c>
      <c r="N5741" t="b">
        <v>1</v>
      </c>
      <c r="O5741" t="b">
        <v>0</v>
      </c>
      <c r="P5741" t="b">
        <v>0</v>
      </c>
      <c r="Q5741">
        <v>9</v>
      </c>
      <c r="R5741">
        <v>1</v>
      </c>
      <c r="S5741">
        <v>1</v>
      </c>
      <c r="T5741">
        <v>3</v>
      </c>
      <c r="U5741" t="b">
        <v>1</v>
      </c>
      <c r="V5741" t="s">
        <v>735</v>
      </c>
      <c r="W5741" t="s">
        <v>7213</v>
      </c>
      <c r="X5741" t="s">
        <v>14509</v>
      </c>
      <c r="Y5741">
        <v>52</v>
      </c>
      <c r="Z5741">
        <v>52</v>
      </c>
      <c r="AA5741">
        <v>9</v>
      </c>
      <c r="AB5741">
        <v>9</v>
      </c>
      <c r="AC5741">
        <v>57</v>
      </c>
    </row>
    <row r="5742" spans="1:29">
      <c r="A5742">
        <v>6404</v>
      </c>
      <c r="B5742" t="s">
        <v>806</v>
      </c>
      <c r="C5742" t="s">
        <v>7459</v>
      </c>
      <c r="J5742" t="s">
        <v>1457</v>
      </c>
      <c r="K5742">
        <v>0</v>
      </c>
      <c r="N5742" t="b">
        <v>1</v>
      </c>
      <c r="O5742" t="b">
        <v>0</v>
      </c>
      <c r="P5742" t="b">
        <v>0</v>
      </c>
      <c r="Q5742">
        <v>9</v>
      </c>
      <c r="R5742">
        <v>1</v>
      </c>
      <c r="S5742">
        <v>1</v>
      </c>
      <c r="T5742">
        <v>3</v>
      </c>
      <c r="U5742" t="b">
        <v>1</v>
      </c>
      <c r="V5742" t="s">
        <v>735</v>
      </c>
      <c r="W5742" t="s">
        <v>7213</v>
      </c>
      <c r="X5742" t="s">
        <v>14512</v>
      </c>
      <c r="Y5742">
        <v>53</v>
      </c>
      <c r="Z5742">
        <v>53</v>
      </c>
      <c r="AA5742">
        <v>9</v>
      </c>
      <c r="AB5742">
        <v>9</v>
      </c>
      <c r="AC5742">
        <v>57</v>
      </c>
    </row>
    <row r="5743" spans="1:29">
      <c r="A5743">
        <v>6405</v>
      </c>
      <c r="B5743" t="s">
        <v>806</v>
      </c>
      <c r="C5743" t="s">
        <v>7460</v>
      </c>
      <c r="J5743" t="s">
        <v>1457</v>
      </c>
      <c r="K5743">
        <v>0</v>
      </c>
      <c r="N5743" t="b">
        <v>1</v>
      </c>
      <c r="O5743" t="b">
        <v>0</v>
      </c>
      <c r="P5743" t="b">
        <v>0</v>
      </c>
      <c r="Q5743">
        <v>9</v>
      </c>
      <c r="R5743">
        <v>1</v>
      </c>
      <c r="S5743">
        <v>1</v>
      </c>
      <c r="T5743">
        <v>3</v>
      </c>
      <c r="U5743" t="b">
        <v>1</v>
      </c>
      <c r="V5743" t="s">
        <v>735</v>
      </c>
      <c r="W5743" t="s">
        <v>7213</v>
      </c>
      <c r="X5743" t="s">
        <v>14515</v>
      </c>
      <c r="Y5743">
        <v>54</v>
      </c>
      <c r="Z5743">
        <v>54</v>
      </c>
      <c r="AA5743">
        <v>9</v>
      </c>
      <c r="AB5743">
        <v>9</v>
      </c>
      <c r="AC5743">
        <v>57</v>
      </c>
    </row>
    <row r="5744" spans="1:29">
      <c r="A5744">
        <v>6406</v>
      </c>
      <c r="B5744" t="s">
        <v>806</v>
      </c>
      <c r="C5744" t="s">
        <v>7461</v>
      </c>
      <c r="J5744" t="s">
        <v>1457</v>
      </c>
      <c r="K5744">
        <v>0</v>
      </c>
      <c r="N5744" t="b">
        <v>1</v>
      </c>
      <c r="O5744" t="b">
        <v>0</v>
      </c>
      <c r="P5744" t="b">
        <v>0</v>
      </c>
      <c r="Q5744">
        <v>9</v>
      </c>
      <c r="R5744">
        <v>1</v>
      </c>
      <c r="S5744">
        <v>1</v>
      </c>
      <c r="T5744">
        <v>3</v>
      </c>
      <c r="U5744" t="b">
        <v>1</v>
      </c>
      <c r="V5744" t="s">
        <v>735</v>
      </c>
      <c r="W5744" t="s">
        <v>7213</v>
      </c>
      <c r="X5744" t="s">
        <v>14518</v>
      </c>
      <c r="Y5744">
        <v>55</v>
      </c>
      <c r="Z5744">
        <v>55</v>
      </c>
      <c r="AA5744">
        <v>9</v>
      </c>
      <c r="AB5744">
        <v>9</v>
      </c>
      <c r="AC5744">
        <v>57</v>
      </c>
    </row>
    <row r="5745" spans="1:29">
      <c r="A5745">
        <v>6407</v>
      </c>
      <c r="B5745" t="s">
        <v>806</v>
      </c>
      <c r="C5745" t="s">
        <v>7462</v>
      </c>
      <c r="J5745" t="s">
        <v>1457</v>
      </c>
      <c r="K5745">
        <v>0</v>
      </c>
      <c r="N5745" t="b">
        <v>1</v>
      </c>
      <c r="O5745" t="b">
        <v>0</v>
      </c>
      <c r="P5745" t="b">
        <v>0</v>
      </c>
      <c r="Q5745">
        <v>9</v>
      </c>
      <c r="R5745">
        <v>1</v>
      </c>
      <c r="S5745">
        <v>1</v>
      </c>
      <c r="T5745">
        <v>3</v>
      </c>
      <c r="U5745" t="b">
        <v>1</v>
      </c>
      <c r="V5745" t="s">
        <v>735</v>
      </c>
      <c r="W5745" t="s">
        <v>7213</v>
      </c>
      <c r="X5745" t="s">
        <v>14521</v>
      </c>
      <c r="Y5745">
        <v>56</v>
      </c>
      <c r="Z5745">
        <v>56</v>
      </c>
      <c r="AA5745">
        <v>9</v>
      </c>
      <c r="AB5745">
        <v>9</v>
      </c>
      <c r="AC5745">
        <v>57</v>
      </c>
    </row>
    <row r="5746" spans="1:29">
      <c r="A5746">
        <v>6408</v>
      </c>
      <c r="B5746" t="s">
        <v>806</v>
      </c>
      <c r="C5746" t="s">
        <v>7463</v>
      </c>
      <c r="J5746" t="s">
        <v>1457</v>
      </c>
      <c r="K5746">
        <v>0</v>
      </c>
      <c r="N5746" t="b">
        <v>0</v>
      </c>
      <c r="O5746" t="b">
        <v>1</v>
      </c>
      <c r="P5746" t="b">
        <v>0</v>
      </c>
      <c r="Q5746">
        <v>9</v>
      </c>
      <c r="R5746">
        <v>1</v>
      </c>
      <c r="S5746">
        <v>1</v>
      </c>
      <c r="T5746">
        <v>3</v>
      </c>
      <c r="U5746" t="b">
        <v>1</v>
      </c>
      <c r="V5746" t="s">
        <v>735</v>
      </c>
      <c r="W5746" t="s">
        <v>7213</v>
      </c>
      <c r="X5746" t="s">
        <v>14815</v>
      </c>
      <c r="Y5746">
        <v>58</v>
      </c>
      <c r="Z5746">
        <v>58</v>
      </c>
      <c r="AA5746">
        <v>5</v>
      </c>
      <c r="AB5746">
        <v>5</v>
      </c>
      <c r="AC5746">
        <v>57</v>
      </c>
    </row>
    <row r="5747" spans="1:29">
      <c r="A5747">
        <v>6409</v>
      </c>
      <c r="B5747" t="s">
        <v>806</v>
      </c>
      <c r="C5747" t="s">
        <v>7464</v>
      </c>
      <c r="J5747" t="s">
        <v>1457</v>
      </c>
      <c r="K5747">
        <v>0</v>
      </c>
      <c r="N5747" t="b">
        <v>0</v>
      </c>
      <c r="O5747" t="b">
        <v>1</v>
      </c>
      <c r="P5747" t="b">
        <v>0</v>
      </c>
      <c r="Q5747">
        <v>9</v>
      </c>
      <c r="R5747">
        <v>1</v>
      </c>
      <c r="S5747">
        <v>1</v>
      </c>
      <c r="T5747">
        <v>3</v>
      </c>
      <c r="U5747" t="b">
        <v>1</v>
      </c>
      <c r="V5747" t="s">
        <v>735</v>
      </c>
      <c r="W5747" t="s">
        <v>7213</v>
      </c>
      <c r="X5747" t="s">
        <v>14849</v>
      </c>
      <c r="Y5747">
        <v>58</v>
      </c>
      <c r="Z5747">
        <v>58</v>
      </c>
      <c r="AA5747">
        <v>6</v>
      </c>
      <c r="AB5747">
        <v>6</v>
      </c>
      <c r="AC5747">
        <v>57</v>
      </c>
    </row>
    <row r="5748" spans="1:29">
      <c r="A5748">
        <v>6410</v>
      </c>
      <c r="B5748" t="s">
        <v>806</v>
      </c>
      <c r="C5748" t="s">
        <v>7465</v>
      </c>
      <c r="J5748" t="s">
        <v>1457</v>
      </c>
      <c r="K5748">
        <v>0</v>
      </c>
      <c r="N5748" t="b">
        <v>0</v>
      </c>
      <c r="O5748" t="b">
        <v>1</v>
      </c>
      <c r="P5748" t="b">
        <v>0</v>
      </c>
      <c r="Q5748">
        <v>9</v>
      </c>
      <c r="R5748">
        <v>1</v>
      </c>
      <c r="S5748">
        <v>1</v>
      </c>
      <c r="T5748">
        <v>3</v>
      </c>
      <c r="U5748" t="b">
        <v>1</v>
      </c>
      <c r="V5748" t="s">
        <v>735</v>
      </c>
      <c r="W5748" t="s">
        <v>7213</v>
      </c>
      <c r="X5748" t="s">
        <v>14868</v>
      </c>
      <c r="Y5748">
        <v>58</v>
      </c>
      <c r="Z5748">
        <v>58</v>
      </c>
      <c r="AA5748">
        <v>7</v>
      </c>
      <c r="AB5748">
        <v>7</v>
      </c>
      <c r="AC5748">
        <v>57</v>
      </c>
    </row>
    <row r="5749" spans="1:29">
      <c r="A5749">
        <v>6411</v>
      </c>
      <c r="B5749" t="s">
        <v>806</v>
      </c>
      <c r="C5749" t="s">
        <v>7466</v>
      </c>
      <c r="J5749" t="s">
        <v>1457</v>
      </c>
      <c r="K5749">
        <v>0</v>
      </c>
      <c r="N5749" t="b">
        <v>0</v>
      </c>
      <c r="O5749" t="b">
        <v>1</v>
      </c>
      <c r="P5749" t="b">
        <v>0</v>
      </c>
      <c r="Q5749">
        <v>9</v>
      </c>
      <c r="R5749">
        <v>1</v>
      </c>
      <c r="S5749">
        <v>1</v>
      </c>
      <c r="T5749">
        <v>3</v>
      </c>
      <c r="U5749" t="b">
        <v>1</v>
      </c>
      <c r="V5749" t="s">
        <v>735</v>
      </c>
      <c r="W5749" t="s">
        <v>7213</v>
      </c>
      <c r="X5749" t="s">
        <v>15441</v>
      </c>
      <c r="Y5749">
        <v>58</v>
      </c>
      <c r="Z5749">
        <v>58</v>
      </c>
      <c r="AA5749">
        <v>9</v>
      </c>
      <c r="AB5749">
        <v>9</v>
      </c>
      <c r="AC5749">
        <v>57</v>
      </c>
    </row>
    <row r="5750" spans="1:29">
      <c r="A5750">
        <v>6412</v>
      </c>
      <c r="B5750" t="s">
        <v>806</v>
      </c>
      <c r="C5750" t="s">
        <v>7467</v>
      </c>
      <c r="J5750" t="s">
        <v>1475</v>
      </c>
      <c r="K5750">
        <v>0</v>
      </c>
      <c r="N5750" t="b">
        <v>0</v>
      </c>
      <c r="O5750" t="b">
        <v>1</v>
      </c>
      <c r="P5750" t="b">
        <v>0</v>
      </c>
      <c r="Q5750">
        <v>9</v>
      </c>
      <c r="R5750">
        <v>1</v>
      </c>
      <c r="S5750">
        <v>1</v>
      </c>
      <c r="T5750">
        <v>3</v>
      </c>
      <c r="U5750" t="b">
        <v>1</v>
      </c>
      <c r="V5750" t="s">
        <v>735</v>
      </c>
      <c r="W5750" t="s">
        <v>7213</v>
      </c>
      <c r="X5750" t="s">
        <v>14889</v>
      </c>
      <c r="Y5750">
        <v>58</v>
      </c>
      <c r="Z5750">
        <v>58</v>
      </c>
      <c r="AA5750">
        <v>8</v>
      </c>
      <c r="AB5750">
        <v>8</v>
      </c>
      <c r="AC5750">
        <v>57</v>
      </c>
    </row>
    <row r="5751" spans="1:29">
      <c r="A5751">
        <v>6413</v>
      </c>
      <c r="B5751" t="s">
        <v>806</v>
      </c>
      <c r="C5751" t="s">
        <v>7468</v>
      </c>
      <c r="J5751" t="s">
        <v>1457</v>
      </c>
      <c r="K5751">
        <v>0</v>
      </c>
      <c r="N5751" t="b">
        <v>0</v>
      </c>
      <c r="O5751" t="b">
        <v>1</v>
      </c>
      <c r="P5751" t="b">
        <v>0</v>
      </c>
      <c r="Q5751">
        <v>9</v>
      </c>
      <c r="R5751">
        <v>1</v>
      </c>
      <c r="S5751">
        <v>1</v>
      </c>
      <c r="T5751">
        <v>3</v>
      </c>
      <c r="U5751" t="b">
        <v>1</v>
      </c>
      <c r="V5751" t="s">
        <v>735</v>
      </c>
      <c r="W5751" t="s">
        <v>7213</v>
      </c>
      <c r="X5751" t="s">
        <v>15628</v>
      </c>
      <c r="Y5751">
        <v>60</v>
      </c>
      <c r="Z5751">
        <v>60</v>
      </c>
      <c r="AA5751">
        <v>9</v>
      </c>
      <c r="AB5751">
        <v>9</v>
      </c>
      <c r="AC5751">
        <v>57</v>
      </c>
    </row>
    <row r="5752" spans="1:29">
      <c r="A5752">
        <v>6414</v>
      </c>
      <c r="B5752" t="s">
        <v>806</v>
      </c>
      <c r="C5752" t="s">
        <v>7469</v>
      </c>
      <c r="J5752" t="s">
        <v>1457</v>
      </c>
      <c r="K5752">
        <v>0</v>
      </c>
      <c r="N5752" t="b">
        <v>1</v>
      </c>
      <c r="O5752" t="b">
        <v>0</v>
      </c>
      <c r="P5752" t="b">
        <v>0</v>
      </c>
      <c r="Q5752">
        <v>9</v>
      </c>
      <c r="R5752">
        <v>5</v>
      </c>
      <c r="S5752">
        <v>1</v>
      </c>
      <c r="T5752">
        <v>3</v>
      </c>
      <c r="U5752" t="b">
        <v>1</v>
      </c>
      <c r="V5752" t="s">
        <v>735</v>
      </c>
      <c r="W5752" t="s">
        <v>7213</v>
      </c>
      <c r="X5752" t="s">
        <v>14532</v>
      </c>
      <c r="Y5752">
        <v>62</v>
      </c>
      <c r="Z5752">
        <v>62</v>
      </c>
      <c r="AA5752">
        <v>9</v>
      </c>
      <c r="AB5752">
        <v>9</v>
      </c>
      <c r="AC5752">
        <v>57</v>
      </c>
    </row>
    <row r="5753" spans="1:29">
      <c r="A5753">
        <v>6415</v>
      </c>
      <c r="B5753" t="s">
        <v>806</v>
      </c>
      <c r="C5753" t="s">
        <v>7470</v>
      </c>
      <c r="J5753" t="s">
        <v>1457</v>
      </c>
      <c r="K5753">
        <v>0</v>
      </c>
      <c r="N5753" t="b">
        <v>1</v>
      </c>
      <c r="O5753" t="b">
        <v>0</v>
      </c>
      <c r="P5753" t="b">
        <v>0</v>
      </c>
      <c r="Q5753">
        <v>9</v>
      </c>
      <c r="R5753">
        <v>5</v>
      </c>
      <c r="S5753">
        <v>1</v>
      </c>
      <c r="T5753">
        <v>3</v>
      </c>
      <c r="U5753" t="b">
        <v>1</v>
      </c>
      <c r="V5753" t="s">
        <v>735</v>
      </c>
      <c r="W5753" t="s">
        <v>7213</v>
      </c>
      <c r="X5753" t="s">
        <v>15443</v>
      </c>
      <c r="Y5753">
        <v>63</v>
      </c>
      <c r="Z5753">
        <v>63</v>
      </c>
      <c r="AA5753">
        <v>9</v>
      </c>
      <c r="AB5753">
        <v>9</v>
      </c>
      <c r="AC5753">
        <v>57</v>
      </c>
    </row>
    <row r="5754" spans="1:29">
      <c r="A5754">
        <v>6416</v>
      </c>
      <c r="B5754" t="s">
        <v>806</v>
      </c>
      <c r="C5754" t="s">
        <v>7471</v>
      </c>
      <c r="J5754" t="s">
        <v>1457</v>
      </c>
      <c r="K5754">
        <v>0</v>
      </c>
      <c r="N5754" t="b">
        <v>0</v>
      </c>
      <c r="O5754" t="b">
        <v>1</v>
      </c>
      <c r="P5754" t="b">
        <v>0</v>
      </c>
      <c r="Q5754">
        <v>9</v>
      </c>
      <c r="R5754">
        <v>5</v>
      </c>
      <c r="S5754">
        <v>1</v>
      </c>
      <c r="T5754">
        <v>3</v>
      </c>
      <c r="U5754" t="b">
        <v>1</v>
      </c>
      <c r="V5754" t="s">
        <v>735</v>
      </c>
      <c r="W5754" t="s">
        <v>7213</v>
      </c>
      <c r="X5754" t="s">
        <v>15444</v>
      </c>
      <c r="Y5754">
        <v>64</v>
      </c>
      <c r="Z5754">
        <v>64</v>
      </c>
      <c r="AA5754">
        <v>9</v>
      </c>
      <c r="AB5754">
        <v>9</v>
      </c>
      <c r="AC5754">
        <v>57</v>
      </c>
    </row>
    <row r="5755" spans="1:29">
      <c r="A5755">
        <v>6417</v>
      </c>
      <c r="B5755" t="s">
        <v>1516</v>
      </c>
      <c r="C5755" t="s">
        <v>7472</v>
      </c>
      <c r="D5755" t="s">
        <v>7473</v>
      </c>
      <c r="E5755" t="s">
        <v>1117</v>
      </c>
      <c r="U5755" t="b">
        <v>1</v>
      </c>
      <c r="V5755" t="s">
        <v>1117</v>
      </c>
      <c r="W5755" t="s">
        <v>7474</v>
      </c>
      <c r="X5755" t="s">
        <v>15748</v>
      </c>
      <c r="Y5755">
        <v>12</v>
      </c>
      <c r="Z5755">
        <v>52</v>
      </c>
      <c r="AA5755">
        <v>2</v>
      </c>
      <c r="AB5755">
        <v>10</v>
      </c>
      <c r="AC5755">
        <v>58</v>
      </c>
    </row>
    <row r="5756" spans="1:29">
      <c r="A5756">
        <v>6418</v>
      </c>
      <c r="B5756" t="s">
        <v>828</v>
      </c>
      <c r="C5756" t="s">
        <v>7475</v>
      </c>
      <c r="U5756" t="b">
        <v>1</v>
      </c>
      <c r="V5756" t="s">
        <v>1117</v>
      </c>
      <c r="W5756" t="s">
        <v>7474</v>
      </c>
      <c r="X5756" t="s">
        <v>15749</v>
      </c>
      <c r="Y5756">
        <v>12</v>
      </c>
      <c r="Z5756">
        <v>52</v>
      </c>
      <c r="AA5756">
        <v>2</v>
      </c>
      <c r="AB5756">
        <v>9</v>
      </c>
      <c r="AC5756">
        <v>58</v>
      </c>
    </row>
    <row r="5757" spans="1:29">
      <c r="A5757">
        <v>6419</v>
      </c>
      <c r="B5757" t="s">
        <v>1521</v>
      </c>
      <c r="C5757" t="s">
        <v>7476</v>
      </c>
      <c r="U5757" t="b">
        <v>1</v>
      </c>
      <c r="V5757" t="s">
        <v>1117</v>
      </c>
      <c r="W5757" t="s">
        <v>7474</v>
      </c>
      <c r="X5757" t="s">
        <v>15750</v>
      </c>
      <c r="Y5757">
        <v>13</v>
      </c>
      <c r="Z5757">
        <v>52</v>
      </c>
      <c r="AA5757">
        <v>2</v>
      </c>
      <c r="AB5757">
        <v>10</v>
      </c>
      <c r="AC5757">
        <v>58</v>
      </c>
    </row>
    <row r="5758" spans="1:29">
      <c r="A5758">
        <v>6420</v>
      </c>
      <c r="B5758" t="s">
        <v>806</v>
      </c>
      <c r="C5758" t="s">
        <v>7477</v>
      </c>
      <c r="J5758" t="s">
        <v>1457</v>
      </c>
      <c r="K5758">
        <v>0</v>
      </c>
      <c r="N5758" t="b">
        <v>0</v>
      </c>
      <c r="O5758" t="b">
        <v>1</v>
      </c>
      <c r="P5758" t="b">
        <v>0</v>
      </c>
      <c r="Q5758">
        <v>9</v>
      </c>
      <c r="R5758">
        <v>1</v>
      </c>
      <c r="S5758">
        <v>1</v>
      </c>
      <c r="T5758">
        <v>3</v>
      </c>
      <c r="U5758" t="b">
        <v>1</v>
      </c>
      <c r="V5758" t="s">
        <v>1117</v>
      </c>
      <c r="W5758" t="s">
        <v>7474</v>
      </c>
      <c r="X5758" t="s">
        <v>14629</v>
      </c>
      <c r="Y5758">
        <v>17</v>
      </c>
      <c r="Z5758">
        <v>17</v>
      </c>
      <c r="AA5758">
        <v>3</v>
      </c>
      <c r="AB5758">
        <v>3</v>
      </c>
      <c r="AC5758">
        <v>58</v>
      </c>
    </row>
    <row r="5759" spans="1:29">
      <c r="A5759">
        <v>6421</v>
      </c>
      <c r="B5759" t="s">
        <v>806</v>
      </c>
      <c r="C5759" t="s">
        <v>7478</v>
      </c>
      <c r="J5759" t="s">
        <v>1457</v>
      </c>
      <c r="K5759">
        <v>0</v>
      </c>
      <c r="N5759" t="b">
        <v>1</v>
      </c>
      <c r="O5759" t="b">
        <v>0</v>
      </c>
      <c r="P5759" t="b">
        <v>0</v>
      </c>
      <c r="Q5759">
        <v>9</v>
      </c>
      <c r="R5759">
        <v>1</v>
      </c>
      <c r="S5759">
        <v>1</v>
      </c>
      <c r="T5759">
        <v>3</v>
      </c>
      <c r="U5759" t="b">
        <v>1</v>
      </c>
      <c r="V5759" t="s">
        <v>1117</v>
      </c>
      <c r="W5759" t="s">
        <v>7474</v>
      </c>
      <c r="X5759" t="s">
        <v>14630</v>
      </c>
      <c r="Y5759">
        <v>17</v>
      </c>
      <c r="Z5759">
        <v>17</v>
      </c>
      <c r="AA5759">
        <v>4</v>
      </c>
      <c r="AB5759">
        <v>4</v>
      </c>
      <c r="AC5759">
        <v>58</v>
      </c>
    </row>
    <row r="5760" spans="1:29">
      <c r="A5760">
        <v>6422</v>
      </c>
      <c r="B5760" t="s">
        <v>806</v>
      </c>
      <c r="C5760" t="s">
        <v>7479</v>
      </c>
      <c r="J5760" t="s">
        <v>1457</v>
      </c>
      <c r="K5760">
        <v>0</v>
      </c>
      <c r="N5760" t="b">
        <v>1</v>
      </c>
      <c r="O5760" t="b">
        <v>0</v>
      </c>
      <c r="P5760" t="b">
        <v>0</v>
      </c>
      <c r="Q5760">
        <v>9</v>
      </c>
      <c r="R5760">
        <v>1</v>
      </c>
      <c r="S5760">
        <v>1</v>
      </c>
      <c r="T5760">
        <v>3</v>
      </c>
      <c r="U5760" t="b">
        <v>1</v>
      </c>
      <c r="V5760" t="s">
        <v>1117</v>
      </c>
      <c r="W5760" t="s">
        <v>7474</v>
      </c>
      <c r="X5760" t="s">
        <v>14631</v>
      </c>
      <c r="Y5760">
        <v>17</v>
      </c>
      <c r="Z5760">
        <v>17</v>
      </c>
      <c r="AA5760">
        <v>5</v>
      </c>
      <c r="AB5760">
        <v>5</v>
      </c>
      <c r="AC5760">
        <v>58</v>
      </c>
    </row>
    <row r="5761" spans="1:29">
      <c r="A5761">
        <v>6423</v>
      </c>
      <c r="B5761" t="s">
        <v>806</v>
      </c>
      <c r="C5761" t="s">
        <v>7480</v>
      </c>
      <c r="J5761" t="s">
        <v>1457</v>
      </c>
      <c r="K5761">
        <v>0</v>
      </c>
      <c r="N5761" t="b">
        <v>0</v>
      </c>
      <c r="O5761" t="b">
        <v>1</v>
      </c>
      <c r="P5761" t="b">
        <v>0</v>
      </c>
      <c r="Q5761">
        <v>9</v>
      </c>
      <c r="R5761">
        <v>1</v>
      </c>
      <c r="S5761">
        <v>1</v>
      </c>
      <c r="T5761">
        <v>3</v>
      </c>
      <c r="U5761" t="b">
        <v>1</v>
      </c>
      <c r="V5761" t="s">
        <v>1117</v>
      </c>
      <c r="W5761" t="s">
        <v>7474</v>
      </c>
      <c r="X5761" t="s">
        <v>14457</v>
      </c>
      <c r="Y5761">
        <v>17</v>
      </c>
      <c r="Z5761">
        <v>17</v>
      </c>
      <c r="AA5761">
        <v>6</v>
      </c>
      <c r="AB5761">
        <v>6</v>
      </c>
      <c r="AC5761">
        <v>58</v>
      </c>
    </row>
    <row r="5762" spans="1:29">
      <c r="A5762">
        <v>6424</v>
      </c>
      <c r="B5762" t="s">
        <v>806</v>
      </c>
      <c r="C5762" t="s">
        <v>7481</v>
      </c>
      <c r="J5762" t="s">
        <v>1457</v>
      </c>
      <c r="K5762">
        <v>0</v>
      </c>
      <c r="N5762" t="b">
        <v>0</v>
      </c>
      <c r="O5762" t="b">
        <v>1</v>
      </c>
      <c r="P5762" t="b">
        <v>0</v>
      </c>
      <c r="Q5762">
        <v>9</v>
      </c>
      <c r="R5762">
        <v>1</v>
      </c>
      <c r="S5762">
        <v>1</v>
      </c>
      <c r="T5762">
        <v>3</v>
      </c>
      <c r="U5762" t="b">
        <v>1</v>
      </c>
      <c r="V5762" t="s">
        <v>1117</v>
      </c>
      <c r="W5762" t="s">
        <v>7474</v>
      </c>
      <c r="X5762" t="s">
        <v>14669</v>
      </c>
      <c r="Y5762">
        <v>17</v>
      </c>
      <c r="Z5762">
        <v>17</v>
      </c>
      <c r="AA5762">
        <v>7</v>
      </c>
      <c r="AB5762">
        <v>7</v>
      </c>
      <c r="AC5762">
        <v>58</v>
      </c>
    </row>
    <row r="5763" spans="1:29">
      <c r="A5763">
        <v>6425</v>
      </c>
      <c r="B5763" t="s">
        <v>806</v>
      </c>
      <c r="C5763" t="s">
        <v>7482</v>
      </c>
      <c r="J5763" t="s">
        <v>1475</v>
      </c>
      <c r="K5763">
        <v>0</v>
      </c>
      <c r="N5763" t="b">
        <v>0</v>
      </c>
      <c r="O5763" t="b">
        <v>1</v>
      </c>
      <c r="P5763" t="b">
        <v>0</v>
      </c>
      <c r="Q5763">
        <v>9</v>
      </c>
      <c r="R5763">
        <v>1</v>
      </c>
      <c r="S5763">
        <v>1</v>
      </c>
      <c r="T5763">
        <v>3</v>
      </c>
      <c r="U5763" t="b">
        <v>1</v>
      </c>
      <c r="V5763" t="s">
        <v>1117</v>
      </c>
      <c r="W5763" t="s">
        <v>7474</v>
      </c>
      <c r="X5763" t="s">
        <v>14676</v>
      </c>
      <c r="Y5763">
        <v>17</v>
      </c>
      <c r="Z5763">
        <v>17</v>
      </c>
      <c r="AA5763">
        <v>8</v>
      </c>
      <c r="AB5763">
        <v>8</v>
      </c>
      <c r="AC5763">
        <v>58</v>
      </c>
    </row>
    <row r="5764" spans="1:29">
      <c r="A5764">
        <v>6426</v>
      </c>
      <c r="B5764" t="s">
        <v>806</v>
      </c>
      <c r="C5764" t="s">
        <v>7483</v>
      </c>
      <c r="J5764" t="s">
        <v>1457</v>
      </c>
      <c r="K5764">
        <v>0</v>
      </c>
      <c r="N5764" t="b">
        <v>0</v>
      </c>
      <c r="O5764" t="b">
        <v>1</v>
      </c>
      <c r="P5764" t="b">
        <v>0</v>
      </c>
      <c r="Q5764">
        <v>9</v>
      </c>
      <c r="R5764">
        <v>1</v>
      </c>
      <c r="S5764">
        <v>1</v>
      </c>
      <c r="T5764">
        <v>3</v>
      </c>
      <c r="U5764" t="b">
        <v>1</v>
      </c>
      <c r="V5764" t="s">
        <v>1117</v>
      </c>
      <c r="W5764" t="s">
        <v>7474</v>
      </c>
      <c r="X5764" t="s">
        <v>14458</v>
      </c>
      <c r="Y5764">
        <v>17</v>
      </c>
      <c r="Z5764">
        <v>17</v>
      </c>
      <c r="AA5764">
        <v>9</v>
      </c>
      <c r="AB5764">
        <v>9</v>
      </c>
      <c r="AC5764">
        <v>58</v>
      </c>
    </row>
    <row r="5765" spans="1:29">
      <c r="A5765">
        <v>6427</v>
      </c>
      <c r="B5765" t="s">
        <v>806</v>
      </c>
      <c r="C5765" t="s">
        <v>7484</v>
      </c>
      <c r="J5765" t="s">
        <v>1457</v>
      </c>
      <c r="K5765">
        <v>0</v>
      </c>
      <c r="N5765" t="b">
        <v>0</v>
      </c>
      <c r="O5765" t="b">
        <v>1</v>
      </c>
      <c r="P5765" t="b">
        <v>0</v>
      </c>
      <c r="Q5765">
        <v>9</v>
      </c>
      <c r="R5765">
        <v>1</v>
      </c>
      <c r="S5765">
        <v>1</v>
      </c>
      <c r="T5765">
        <v>3</v>
      </c>
      <c r="U5765" t="b">
        <v>1</v>
      </c>
      <c r="V5765" t="s">
        <v>1117</v>
      </c>
      <c r="W5765" t="s">
        <v>7474</v>
      </c>
      <c r="X5765" t="s">
        <v>14641</v>
      </c>
      <c r="Y5765">
        <v>21</v>
      </c>
      <c r="Z5765">
        <v>21</v>
      </c>
      <c r="AA5765">
        <v>3</v>
      </c>
      <c r="AB5765">
        <v>3</v>
      </c>
      <c r="AC5765">
        <v>58</v>
      </c>
    </row>
    <row r="5766" spans="1:29">
      <c r="A5766">
        <v>6428</v>
      </c>
      <c r="B5766" t="s">
        <v>806</v>
      </c>
      <c r="C5766" t="s">
        <v>7485</v>
      </c>
      <c r="J5766" t="s">
        <v>1457</v>
      </c>
      <c r="K5766">
        <v>0</v>
      </c>
      <c r="N5766" t="b">
        <v>0</v>
      </c>
      <c r="O5766" t="b">
        <v>1</v>
      </c>
      <c r="P5766" t="b">
        <v>0</v>
      </c>
      <c r="Q5766">
        <v>9</v>
      </c>
      <c r="R5766">
        <v>1</v>
      </c>
      <c r="S5766">
        <v>1</v>
      </c>
      <c r="T5766">
        <v>3</v>
      </c>
      <c r="U5766" t="b">
        <v>1</v>
      </c>
      <c r="V5766" t="s">
        <v>1117</v>
      </c>
      <c r="W5766" t="s">
        <v>7474</v>
      </c>
      <c r="X5766" t="s">
        <v>14644</v>
      </c>
      <c r="Y5766">
        <v>22</v>
      </c>
      <c r="Z5766">
        <v>22</v>
      </c>
      <c r="AA5766">
        <v>3</v>
      </c>
      <c r="AB5766">
        <v>3</v>
      </c>
      <c r="AC5766">
        <v>58</v>
      </c>
    </row>
    <row r="5767" spans="1:29">
      <c r="A5767">
        <v>6429</v>
      </c>
      <c r="B5767" t="s">
        <v>806</v>
      </c>
      <c r="C5767" t="s">
        <v>7486</v>
      </c>
      <c r="J5767" t="s">
        <v>1457</v>
      </c>
      <c r="K5767">
        <v>0</v>
      </c>
      <c r="N5767" t="b">
        <v>0</v>
      </c>
      <c r="O5767" t="b">
        <v>1</v>
      </c>
      <c r="P5767" t="b">
        <v>0</v>
      </c>
      <c r="Q5767">
        <v>9</v>
      </c>
      <c r="R5767">
        <v>1</v>
      </c>
      <c r="S5767">
        <v>1</v>
      </c>
      <c r="T5767">
        <v>3</v>
      </c>
      <c r="U5767" t="b">
        <v>1</v>
      </c>
      <c r="V5767" t="s">
        <v>1117</v>
      </c>
      <c r="W5767" t="s">
        <v>7474</v>
      </c>
      <c r="X5767" t="s">
        <v>14646</v>
      </c>
      <c r="Y5767">
        <v>23</v>
      </c>
      <c r="Z5767">
        <v>23</v>
      </c>
      <c r="AA5767">
        <v>3</v>
      </c>
      <c r="AB5767">
        <v>3</v>
      </c>
      <c r="AC5767">
        <v>58</v>
      </c>
    </row>
    <row r="5768" spans="1:29">
      <c r="A5768">
        <v>6430</v>
      </c>
      <c r="B5768" t="s">
        <v>806</v>
      </c>
      <c r="C5768" t="s">
        <v>7487</v>
      </c>
      <c r="J5768" t="s">
        <v>1457</v>
      </c>
      <c r="K5768">
        <v>0</v>
      </c>
      <c r="N5768" t="b">
        <v>0</v>
      </c>
      <c r="O5768" t="b">
        <v>1</v>
      </c>
      <c r="P5768" t="b">
        <v>0</v>
      </c>
      <c r="Q5768">
        <v>9</v>
      </c>
      <c r="R5768">
        <v>1</v>
      </c>
      <c r="S5768">
        <v>1</v>
      </c>
      <c r="T5768">
        <v>3</v>
      </c>
      <c r="U5768" t="b">
        <v>1</v>
      </c>
      <c r="V5768" t="s">
        <v>1117</v>
      </c>
      <c r="W5768" t="s">
        <v>7474</v>
      </c>
      <c r="X5768" t="s">
        <v>15329</v>
      </c>
      <c r="Y5768">
        <v>27</v>
      </c>
      <c r="Z5768">
        <v>27</v>
      </c>
      <c r="AA5768">
        <v>3</v>
      </c>
      <c r="AB5768">
        <v>3</v>
      </c>
      <c r="AC5768">
        <v>58</v>
      </c>
    </row>
    <row r="5769" spans="1:29">
      <c r="A5769">
        <v>6431</v>
      </c>
      <c r="B5769" t="s">
        <v>806</v>
      </c>
      <c r="C5769" t="s">
        <v>7488</v>
      </c>
      <c r="J5769" t="s">
        <v>1457</v>
      </c>
      <c r="K5769">
        <v>0</v>
      </c>
      <c r="N5769" t="b">
        <v>0</v>
      </c>
      <c r="O5769" t="b">
        <v>1</v>
      </c>
      <c r="P5769" t="b">
        <v>0</v>
      </c>
      <c r="Q5769">
        <v>9</v>
      </c>
      <c r="R5769">
        <v>1</v>
      </c>
      <c r="S5769">
        <v>1</v>
      </c>
      <c r="T5769">
        <v>3</v>
      </c>
      <c r="U5769" t="b">
        <v>1</v>
      </c>
      <c r="V5769" t="s">
        <v>1117</v>
      </c>
      <c r="W5769" t="s">
        <v>7474</v>
      </c>
      <c r="X5769" t="s">
        <v>14557</v>
      </c>
      <c r="Y5769">
        <v>21</v>
      </c>
      <c r="Z5769">
        <v>21</v>
      </c>
      <c r="AA5769">
        <v>6</v>
      </c>
      <c r="AB5769">
        <v>6</v>
      </c>
      <c r="AC5769">
        <v>58</v>
      </c>
    </row>
    <row r="5770" spans="1:29">
      <c r="A5770">
        <v>6432</v>
      </c>
      <c r="B5770" t="s">
        <v>806</v>
      </c>
      <c r="C5770" t="s">
        <v>7489</v>
      </c>
      <c r="J5770" t="s">
        <v>1457</v>
      </c>
      <c r="K5770">
        <v>0</v>
      </c>
      <c r="N5770" t="b">
        <v>0</v>
      </c>
      <c r="O5770" t="b">
        <v>1</v>
      </c>
      <c r="P5770" t="b">
        <v>0</v>
      </c>
      <c r="Q5770">
        <v>9</v>
      </c>
      <c r="R5770">
        <v>1</v>
      </c>
      <c r="S5770">
        <v>1</v>
      </c>
      <c r="T5770">
        <v>3</v>
      </c>
      <c r="U5770" t="b">
        <v>1</v>
      </c>
      <c r="V5770" t="s">
        <v>1117</v>
      </c>
      <c r="W5770" t="s">
        <v>7474</v>
      </c>
      <c r="X5770" t="s">
        <v>14567</v>
      </c>
      <c r="Y5770">
        <v>21</v>
      </c>
      <c r="Z5770">
        <v>21</v>
      </c>
      <c r="AA5770">
        <v>7</v>
      </c>
      <c r="AB5770">
        <v>7</v>
      </c>
      <c r="AC5770">
        <v>58</v>
      </c>
    </row>
    <row r="5771" spans="1:29">
      <c r="A5771">
        <v>6433</v>
      </c>
      <c r="B5771" t="s">
        <v>806</v>
      </c>
      <c r="C5771" t="s">
        <v>7490</v>
      </c>
      <c r="J5771" t="s">
        <v>1457</v>
      </c>
      <c r="K5771">
        <v>0</v>
      </c>
      <c r="N5771" t="b">
        <v>0</v>
      </c>
      <c r="O5771" t="b">
        <v>1</v>
      </c>
      <c r="P5771" t="b">
        <v>0</v>
      </c>
      <c r="Q5771">
        <v>9</v>
      </c>
      <c r="R5771">
        <v>1</v>
      </c>
      <c r="S5771">
        <v>1</v>
      </c>
      <c r="T5771">
        <v>3</v>
      </c>
      <c r="U5771" t="b">
        <v>1</v>
      </c>
      <c r="V5771" t="s">
        <v>1117</v>
      </c>
      <c r="W5771" t="s">
        <v>7474</v>
      </c>
      <c r="X5771" t="s">
        <v>14558</v>
      </c>
      <c r="Y5771">
        <v>22</v>
      </c>
      <c r="Z5771">
        <v>22</v>
      </c>
      <c r="AA5771">
        <v>6</v>
      </c>
      <c r="AB5771">
        <v>6</v>
      </c>
      <c r="AC5771">
        <v>58</v>
      </c>
    </row>
    <row r="5772" spans="1:29">
      <c r="A5772">
        <v>6434</v>
      </c>
      <c r="B5772" t="s">
        <v>806</v>
      </c>
      <c r="C5772" t="s">
        <v>7491</v>
      </c>
      <c r="J5772" t="s">
        <v>1457</v>
      </c>
      <c r="K5772">
        <v>0</v>
      </c>
      <c r="N5772" t="b">
        <v>0</v>
      </c>
      <c r="O5772" t="b">
        <v>1</v>
      </c>
      <c r="P5772" t="b">
        <v>0</v>
      </c>
      <c r="Q5772">
        <v>9</v>
      </c>
      <c r="R5772">
        <v>1</v>
      </c>
      <c r="S5772">
        <v>1</v>
      </c>
      <c r="T5772">
        <v>3</v>
      </c>
      <c r="U5772" t="b">
        <v>1</v>
      </c>
      <c r="V5772" t="s">
        <v>1117</v>
      </c>
      <c r="W5772" t="s">
        <v>7474</v>
      </c>
      <c r="X5772" t="s">
        <v>14568</v>
      </c>
      <c r="Y5772">
        <v>22</v>
      </c>
      <c r="Z5772">
        <v>22</v>
      </c>
      <c r="AA5772">
        <v>7</v>
      </c>
      <c r="AB5772">
        <v>7</v>
      </c>
      <c r="AC5772">
        <v>58</v>
      </c>
    </row>
    <row r="5773" spans="1:29">
      <c r="A5773">
        <v>6435</v>
      </c>
      <c r="B5773" t="s">
        <v>806</v>
      </c>
      <c r="C5773" t="s">
        <v>7492</v>
      </c>
      <c r="J5773" t="s">
        <v>1457</v>
      </c>
      <c r="K5773">
        <v>0</v>
      </c>
      <c r="N5773" t="b">
        <v>0</v>
      </c>
      <c r="O5773" t="b">
        <v>1</v>
      </c>
      <c r="P5773" t="b">
        <v>0</v>
      </c>
      <c r="Q5773">
        <v>9</v>
      </c>
      <c r="R5773">
        <v>1</v>
      </c>
      <c r="S5773">
        <v>1</v>
      </c>
      <c r="T5773">
        <v>3</v>
      </c>
      <c r="U5773" t="b">
        <v>1</v>
      </c>
      <c r="V5773" t="s">
        <v>1117</v>
      </c>
      <c r="W5773" t="s">
        <v>7474</v>
      </c>
      <c r="X5773" t="s">
        <v>14559</v>
      </c>
      <c r="Y5773">
        <v>23</v>
      </c>
      <c r="Z5773">
        <v>23</v>
      </c>
      <c r="AA5773">
        <v>6</v>
      </c>
      <c r="AB5773">
        <v>6</v>
      </c>
      <c r="AC5773">
        <v>58</v>
      </c>
    </row>
    <row r="5774" spans="1:29">
      <c r="A5774">
        <v>6436</v>
      </c>
      <c r="B5774" t="s">
        <v>806</v>
      </c>
      <c r="C5774" t="s">
        <v>7493</v>
      </c>
      <c r="J5774" t="s">
        <v>1457</v>
      </c>
      <c r="K5774">
        <v>0</v>
      </c>
      <c r="N5774" t="b">
        <v>0</v>
      </c>
      <c r="O5774" t="b">
        <v>1</v>
      </c>
      <c r="P5774" t="b">
        <v>0</v>
      </c>
      <c r="Q5774">
        <v>9</v>
      </c>
      <c r="R5774">
        <v>1</v>
      </c>
      <c r="S5774">
        <v>1</v>
      </c>
      <c r="T5774">
        <v>3</v>
      </c>
      <c r="U5774" t="b">
        <v>1</v>
      </c>
      <c r="V5774" t="s">
        <v>1117</v>
      </c>
      <c r="W5774" t="s">
        <v>7474</v>
      </c>
      <c r="X5774" t="s">
        <v>14672</v>
      </c>
      <c r="Y5774">
        <v>23</v>
      </c>
      <c r="Z5774">
        <v>23</v>
      </c>
      <c r="AA5774">
        <v>7</v>
      </c>
      <c r="AB5774">
        <v>7</v>
      </c>
      <c r="AC5774">
        <v>58</v>
      </c>
    </row>
    <row r="5775" spans="1:29">
      <c r="A5775">
        <v>6437</v>
      </c>
      <c r="B5775" t="s">
        <v>806</v>
      </c>
      <c r="C5775" t="s">
        <v>7494</v>
      </c>
      <c r="J5775" t="s">
        <v>1457</v>
      </c>
      <c r="K5775">
        <v>0</v>
      </c>
      <c r="N5775" t="b">
        <v>0</v>
      </c>
      <c r="O5775" t="b">
        <v>1</v>
      </c>
      <c r="P5775" t="b">
        <v>0</v>
      </c>
      <c r="Q5775">
        <v>9</v>
      </c>
      <c r="R5775">
        <v>1</v>
      </c>
      <c r="S5775">
        <v>1</v>
      </c>
      <c r="T5775">
        <v>3</v>
      </c>
      <c r="U5775" t="b">
        <v>1</v>
      </c>
      <c r="V5775" t="s">
        <v>1117</v>
      </c>
      <c r="W5775" t="s">
        <v>7474</v>
      </c>
      <c r="X5775" t="s">
        <v>14570</v>
      </c>
      <c r="Y5775">
        <v>25</v>
      </c>
      <c r="Z5775">
        <v>25</v>
      </c>
      <c r="AA5775">
        <v>7</v>
      </c>
      <c r="AB5775">
        <v>7</v>
      </c>
      <c r="AC5775">
        <v>58</v>
      </c>
    </row>
    <row r="5776" spans="1:29">
      <c r="A5776">
        <v>6438</v>
      </c>
      <c r="B5776" t="s">
        <v>806</v>
      </c>
      <c r="C5776" t="s">
        <v>7495</v>
      </c>
      <c r="J5776" t="s">
        <v>1457</v>
      </c>
      <c r="K5776">
        <v>0</v>
      </c>
      <c r="N5776" t="b">
        <v>0</v>
      </c>
      <c r="O5776" t="b">
        <v>1</v>
      </c>
      <c r="P5776" t="b">
        <v>0</v>
      </c>
      <c r="Q5776">
        <v>9</v>
      </c>
      <c r="R5776">
        <v>1</v>
      </c>
      <c r="S5776">
        <v>1</v>
      </c>
      <c r="T5776">
        <v>3</v>
      </c>
      <c r="U5776" t="b">
        <v>1</v>
      </c>
      <c r="V5776" t="s">
        <v>1117</v>
      </c>
      <c r="W5776" t="s">
        <v>7474</v>
      </c>
      <c r="X5776" t="s">
        <v>14673</v>
      </c>
      <c r="Y5776">
        <v>26</v>
      </c>
      <c r="Z5776">
        <v>26</v>
      </c>
      <c r="AA5776">
        <v>7</v>
      </c>
      <c r="AB5776">
        <v>7</v>
      </c>
      <c r="AC5776">
        <v>58</v>
      </c>
    </row>
    <row r="5777" spans="1:29">
      <c r="A5777">
        <v>6439</v>
      </c>
      <c r="B5777" t="s">
        <v>806</v>
      </c>
      <c r="C5777" t="s">
        <v>7496</v>
      </c>
      <c r="J5777" t="s">
        <v>1457</v>
      </c>
      <c r="K5777">
        <v>0</v>
      </c>
      <c r="N5777" t="b">
        <v>0</v>
      </c>
      <c r="O5777" t="b">
        <v>1</v>
      </c>
      <c r="P5777" t="b">
        <v>0</v>
      </c>
      <c r="Q5777">
        <v>9</v>
      </c>
      <c r="R5777">
        <v>1</v>
      </c>
      <c r="S5777">
        <v>1</v>
      </c>
      <c r="T5777">
        <v>3</v>
      </c>
      <c r="U5777" t="b">
        <v>1</v>
      </c>
      <c r="V5777" t="s">
        <v>1117</v>
      </c>
      <c r="W5777" t="s">
        <v>7474</v>
      </c>
      <c r="X5777" t="s">
        <v>14562</v>
      </c>
      <c r="Y5777">
        <v>27</v>
      </c>
      <c r="Z5777">
        <v>27</v>
      </c>
      <c r="AA5777">
        <v>6</v>
      </c>
      <c r="AB5777">
        <v>6</v>
      </c>
      <c r="AC5777">
        <v>58</v>
      </c>
    </row>
    <row r="5778" spans="1:29">
      <c r="A5778">
        <v>6440</v>
      </c>
      <c r="B5778" t="s">
        <v>806</v>
      </c>
      <c r="C5778" t="s">
        <v>7497</v>
      </c>
      <c r="J5778" t="s">
        <v>1457</v>
      </c>
      <c r="K5778">
        <v>0</v>
      </c>
      <c r="N5778" t="b">
        <v>0</v>
      </c>
      <c r="O5778" t="b">
        <v>1</v>
      </c>
      <c r="P5778" t="b">
        <v>0</v>
      </c>
      <c r="Q5778">
        <v>9</v>
      </c>
      <c r="R5778">
        <v>1</v>
      </c>
      <c r="S5778">
        <v>1</v>
      </c>
      <c r="T5778">
        <v>3</v>
      </c>
      <c r="U5778" t="b">
        <v>1</v>
      </c>
      <c r="V5778" t="s">
        <v>1117</v>
      </c>
      <c r="W5778" t="s">
        <v>7474</v>
      </c>
      <c r="X5778" t="s">
        <v>14571</v>
      </c>
      <c r="Y5778">
        <v>27</v>
      </c>
      <c r="Z5778">
        <v>27</v>
      </c>
      <c r="AA5778">
        <v>7</v>
      </c>
      <c r="AB5778">
        <v>7</v>
      </c>
      <c r="AC5778">
        <v>58</v>
      </c>
    </row>
    <row r="5779" spans="1:29">
      <c r="A5779">
        <v>6441</v>
      </c>
      <c r="B5779" t="s">
        <v>806</v>
      </c>
      <c r="C5779" t="s">
        <v>7498</v>
      </c>
      <c r="J5779" t="s">
        <v>1457</v>
      </c>
      <c r="K5779">
        <v>0</v>
      </c>
      <c r="N5779" t="b">
        <v>0</v>
      </c>
      <c r="O5779" t="b">
        <v>1</v>
      </c>
      <c r="P5779" t="b">
        <v>0</v>
      </c>
      <c r="Q5779">
        <v>9</v>
      </c>
      <c r="R5779">
        <v>1</v>
      </c>
      <c r="S5779">
        <v>1</v>
      </c>
      <c r="T5779">
        <v>3</v>
      </c>
      <c r="U5779" t="b">
        <v>1</v>
      </c>
      <c r="V5779" t="s">
        <v>1117</v>
      </c>
      <c r="W5779" t="s">
        <v>7474</v>
      </c>
      <c r="X5779" t="s">
        <v>14691</v>
      </c>
      <c r="Y5779">
        <v>28</v>
      </c>
      <c r="Z5779">
        <v>28</v>
      </c>
      <c r="AA5779">
        <v>7</v>
      </c>
      <c r="AB5779">
        <v>7</v>
      </c>
      <c r="AC5779">
        <v>58</v>
      </c>
    </row>
    <row r="5780" spans="1:29">
      <c r="A5780">
        <v>6442</v>
      </c>
      <c r="B5780" t="s">
        <v>806</v>
      </c>
      <c r="C5780" t="s">
        <v>7499</v>
      </c>
      <c r="J5780" t="s">
        <v>1457</v>
      </c>
      <c r="K5780">
        <v>0</v>
      </c>
      <c r="N5780" t="b">
        <v>0</v>
      </c>
      <c r="O5780" t="b">
        <v>1</v>
      </c>
      <c r="P5780" t="b">
        <v>0</v>
      </c>
      <c r="Q5780">
        <v>9</v>
      </c>
      <c r="R5780">
        <v>1</v>
      </c>
      <c r="S5780">
        <v>1</v>
      </c>
      <c r="T5780">
        <v>3</v>
      </c>
      <c r="U5780" t="b">
        <v>1</v>
      </c>
      <c r="V5780" t="s">
        <v>1117</v>
      </c>
      <c r="W5780" t="s">
        <v>7474</v>
      </c>
      <c r="X5780" t="s">
        <v>14572</v>
      </c>
      <c r="Y5780">
        <v>29</v>
      </c>
      <c r="Z5780">
        <v>29</v>
      </c>
      <c r="AA5780">
        <v>7</v>
      </c>
      <c r="AB5780">
        <v>7</v>
      </c>
      <c r="AC5780">
        <v>58</v>
      </c>
    </row>
    <row r="5781" spans="1:29">
      <c r="A5781">
        <v>6443</v>
      </c>
      <c r="B5781" t="s">
        <v>806</v>
      </c>
      <c r="C5781" t="s">
        <v>7500</v>
      </c>
      <c r="J5781" t="s">
        <v>1457</v>
      </c>
      <c r="K5781">
        <v>0</v>
      </c>
      <c r="N5781" t="b">
        <v>0</v>
      </c>
      <c r="O5781" t="b">
        <v>1</v>
      </c>
      <c r="P5781" t="b">
        <v>0</v>
      </c>
      <c r="Q5781">
        <v>9</v>
      </c>
      <c r="R5781">
        <v>1</v>
      </c>
      <c r="S5781">
        <v>1</v>
      </c>
      <c r="T5781">
        <v>3</v>
      </c>
      <c r="U5781" t="b">
        <v>1</v>
      </c>
      <c r="V5781" t="s">
        <v>1117</v>
      </c>
      <c r="W5781" t="s">
        <v>7474</v>
      </c>
      <c r="X5781" t="s">
        <v>14573</v>
      </c>
      <c r="Y5781">
        <v>30</v>
      </c>
      <c r="Z5781">
        <v>30</v>
      </c>
      <c r="AA5781">
        <v>7</v>
      </c>
      <c r="AB5781">
        <v>7</v>
      </c>
      <c r="AC5781">
        <v>58</v>
      </c>
    </row>
    <row r="5782" spans="1:29">
      <c r="A5782">
        <v>6444</v>
      </c>
      <c r="B5782" t="s">
        <v>806</v>
      </c>
      <c r="C5782" t="s">
        <v>7501</v>
      </c>
      <c r="J5782" t="s">
        <v>1457</v>
      </c>
      <c r="K5782">
        <v>0</v>
      </c>
      <c r="N5782" t="b">
        <v>0</v>
      </c>
      <c r="O5782" t="b">
        <v>1</v>
      </c>
      <c r="P5782" t="b">
        <v>0</v>
      </c>
      <c r="Q5782">
        <v>9</v>
      </c>
      <c r="R5782">
        <v>1</v>
      </c>
      <c r="S5782">
        <v>1</v>
      </c>
      <c r="T5782">
        <v>3</v>
      </c>
      <c r="U5782" t="b">
        <v>1</v>
      </c>
      <c r="V5782" t="s">
        <v>1117</v>
      </c>
      <c r="W5782" t="s">
        <v>7474</v>
      </c>
      <c r="X5782" t="s">
        <v>14738</v>
      </c>
      <c r="Y5782">
        <v>34</v>
      </c>
      <c r="Z5782">
        <v>34</v>
      </c>
      <c r="AA5782">
        <v>7</v>
      </c>
      <c r="AB5782">
        <v>7</v>
      </c>
      <c r="AC5782">
        <v>58</v>
      </c>
    </row>
    <row r="5783" spans="1:29">
      <c r="A5783">
        <v>6446</v>
      </c>
      <c r="B5783" t="s">
        <v>806</v>
      </c>
      <c r="C5783" t="s">
        <v>7502</v>
      </c>
      <c r="J5783" t="s">
        <v>1457</v>
      </c>
      <c r="K5783">
        <v>0</v>
      </c>
      <c r="N5783" t="b">
        <v>1</v>
      </c>
      <c r="O5783" t="b">
        <v>0</v>
      </c>
      <c r="P5783" t="b">
        <v>0</v>
      </c>
      <c r="Q5783">
        <v>9</v>
      </c>
      <c r="R5783">
        <v>1</v>
      </c>
      <c r="S5783">
        <v>1</v>
      </c>
      <c r="T5783">
        <v>3</v>
      </c>
      <c r="U5783" t="b">
        <v>1</v>
      </c>
      <c r="V5783" t="s">
        <v>1117</v>
      </c>
      <c r="W5783" t="s">
        <v>7474</v>
      </c>
      <c r="X5783" t="s">
        <v>14642</v>
      </c>
      <c r="Y5783">
        <v>21</v>
      </c>
      <c r="Z5783">
        <v>21</v>
      </c>
      <c r="AA5783">
        <v>4</v>
      </c>
      <c r="AB5783">
        <v>4</v>
      </c>
      <c r="AC5783">
        <v>58</v>
      </c>
    </row>
    <row r="5784" spans="1:29">
      <c r="A5784">
        <v>6447</v>
      </c>
      <c r="B5784" t="s">
        <v>806</v>
      </c>
      <c r="C5784" t="s">
        <v>7503</v>
      </c>
      <c r="J5784" t="s">
        <v>1457</v>
      </c>
      <c r="K5784">
        <v>0</v>
      </c>
      <c r="N5784" t="b">
        <v>1</v>
      </c>
      <c r="O5784" t="b">
        <v>0</v>
      </c>
      <c r="P5784" t="b">
        <v>0</v>
      </c>
      <c r="Q5784">
        <v>9</v>
      </c>
      <c r="R5784">
        <v>1</v>
      </c>
      <c r="S5784">
        <v>1</v>
      </c>
      <c r="T5784">
        <v>3</v>
      </c>
      <c r="U5784" t="b">
        <v>1</v>
      </c>
      <c r="V5784" t="s">
        <v>1117</v>
      </c>
      <c r="W5784" t="s">
        <v>7474</v>
      </c>
      <c r="X5784" t="s">
        <v>14643</v>
      </c>
      <c r="Y5784">
        <v>21</v>
      </c>
      <c r="Z5784">
        <v>21</v>
      </c>
      <c r="AA5784">
        <v>5</v>
      </c>
      <c r="AB5784">
        <v>5</v>
      </c>
      <c r="AC5784">
        <v>58</v>
      </c>
    </row>
    <row r="5785" spans="1:29">
      <c r="A5785">
        <v>6448</v>
      </c>
      <c r="B5785" t="s">
        <v>806</v>
      </c>
      <c r="C5785" t="s">
        <v>7504</v>
      </c>
      <c r="J5785" t="s">
        <v>1457</v>
      </c>
      <c r="K5785">
        <v>0</v>
      </c>
      <c r="N5785" t="b">
        <v>1</v>
      </c>
      <c r="O5785" t="b">
        <v>0</v>
      </c>
      <c r="P5785" t="b">
        <v>0</v>
      </c>
      <c r="Q5785">
        <v>9</v>
      </c>
      <c r="R5785">
        <v>1</v>
      </c>
      <c r="S5785">
        <v>1</v>
      </c>
      <c r="T5785">
        <v>3</v>
      </c>
      <c r="U5785" t="b">
        <v>1</v>
      </c>
      <c r="V5785" t="s">
        <v>1117</v>
      </c>
      <c r="W5785" t="s">
        <v>7474</v>
      </c>
      <c r="X5785" t="s">
        <v>14462</v>
      </c>
      <c r="Y5785">
        <v>22</v>
      </c>
      <c r="Z5785">
        <v>22</v>
      </c>
      <c r="AA5785">
        <v>4</v>
      </c>
      <c r="AB5785">
        <v>4</v>
      </c>
      <c r="AC5785">
        <v>58</v>
      </c>
    </row>
    <row r="5786" spans="1:29">
      <c r="A5786">
        <v>6449</v>
      </c>
      <c r="B5786" t="s">
        <v>806</v>
      </c>
      <c r="C5786" t="s">
        <v>7505</v>
      </c>
      <c r="J5786" t="s">
        <v>1457</v>
      </c>
      <c r="K5786">
        <v>0</v>
      </c>
      <c r="N5786" t="b">
        <v>1</v>
      </c>
      <c r="O5786" t="b">
        <v>0</v>
      </c>
      <c r="P5786" t="b">
        <v>0</v>
      </c>
      <c r="Q5786">
        <v>9</v>
      </c>
      <c r="R5786">
        <v>1</v>
      </c>
      <c r="S5786">
        <v>1</v>
      </c>
      <c r="T5786">
        <v>3</v>
      </c>
      <c r="U5786" t="b">
        <v>1</v>
      </c>
      <c r="V5786" t="s">
        <v>1117</v>
      </c>
      <c r="W5786" t="s">
        <v>7474</v>
      </c>
      <c r="X5786" t="s">
        <v>14645</v>
      </c>
      <c r="Y5786">
        <v>22</v>
      </c>
      <c r="Z5786">
        <v>22</v>
      </c>
      <c r="AA5786">
        <v>5</v>
      </c>
      <c r="AB5786">
        <v>5</v>
      </c>
      <c r="AC5786">
        <v>58</v>
      </c>
    </row>
    <row r="5787" spans="1:29">
      <c r="A5787">
        <v>6450</v>
      </c>
      <c r="B5787" t="s">
        <v>806</v>
      </c>
      <c r="C5787" t="s">
        <v>7506</v>
      </c>
      <c r="J5787" t="s">
        <v>1457</v>
      </c>
      <c r="K5787">
        <v>0</v>
      </c>
      <c r="N5787" t="b">
        <v>1</v>
      </c>
      <c r="O5787" t="b">
        <v>0</v>
      </c>
      <c r="P5787" t="b">
        <v>0</v>
      </c>
      <c r="Q5787">
        <v>9</v>
      </c>
      <c r="R5787">
        <v>1</v>
      </c>
      <c r="S5787">
        <v>1</v>
      </c>
      <c r="T5787">
        <v>3</v>
      </c>
      <c r="U5787" t="b">
        <v>1</v>
      </c>
      <c r="V5787" t="s">
        <v>1117</v>
      </c>
      <c r="W5787" t="s">
        <v>7474</v>
      </c>
      <c r="X5787" t="s">
        <v>14463</v>
      </c>
      <c r="Y5787">
        <v>23</v>
      </c>
      <c r="Z5787">
        <v>23</v>
      </c>
      <c r="AA5787">
        <v>4</v>
      </c>
      <c r="AB5787">
        <v>4</v>
      </c>
      <c r="AC5787">
        <v>58</v>
      </c>
    </row>
    <row r="5788" spans="1:29">
      <c r="A5788">
        <v>6451</v>
      </c>
      <c r="B5788" t="s">
        <v>806</v>
      </c>
      <c r="C5788" t="s">
        <v>7507</v>
      </c>
      <c r="J5788" t="s">
        <v>1457</v>
      </c>
      <c r="K5788">
        <v>0</v>
      </c>
      <c r="N5788" t="b">
        <v>1</v>
      </c>
      <c r="O5788" t="b">
        <v>0</v>
      </c>
      <c r="P5788" t="b">
        <v>0</v>
      </c>
      <c r="Q5788">
        <v>9</v>
      </c>
      <c r="R5788">
        <v>1</v>
      </c>
      <c r="S5788">
        <v>1</v>
      </c>
      <c r="T5788">
        <v>3</v>
      </c>
      <c r="U5788" t="b">
        <v>1</v>
      </c>
      <c r="V5788" t="s">
        <v>1117</v>
      </c>
      <c r="W5788" t="s">
        <v>7474</v>
      </c>
      <c r="X5788" t="s">
        <v>14647</v>
      </c>
      <c r="Y5788">
        <v>23</v>
      </c>
      <c r="Z5788">
        <v>23</v>
      </c>
      <c r="AA5788">
        <v>5</v>
      </c>
      <c r="AB5788">
        <v>5</v>
      </c>
      <c r="AC5788">
        <v>58</v>
      </c>
    </row>
    <row r="5789" spans="1:29">
      <c r="A5789">
        <v>6452</v>
      </c>
      <c r="B5789" t="s">
        <v>806</v>
      </c>
      <c r="C5789" t="s">
        <v>7508</v>
      </c>
      <c r="J5789" t="s">
        <v>1457</v>
      </c>
      <c r="K5789">
        <v>0</v>
      </c>
      <c r="N5789" t="b">
        <v>1</v>
      </c>
      <c r="O5789" t="b">
        <v>0</v>
      </c>
      <c r="P5789" t="b">
        <v>0</v>
      </c>
      <c r="Q5789">
        <v>9</v>
      </c>
      <c r="R5789">
        <v>1</v>
      </c>
      <c r="S5789">
        <v>1</v>
      </c>
      <c r="T5789">
        <v>3</v>
      </c>
      <c r="U5789" t="b">
        <v>1</v>
      </c>
      <c r="V5789" t="s">
        <v>1117</v>
      </c>
      <c r="W5789" t="s">
        <v>7474</v>
      </c>
      <c r="X5789" t="s">
        <v>14650</v>
      </c>
      <c r="Y5789">
        <v>25</v>
      </c>
      <c r="Z5789">
        <v>25</v>
      </c>
      <c r="AA5789">
        <v>3</v>
      </c>
      <c r="AB5789">
        <v>3</v>
      </c>
      <c r="AC5789">
        <v>58</v>
      </c>
    </row>
    <row r="5790" spans="1:29">
      <c r="A5790">
        <v>6453</v>
      </c>
      <c r="B5790" t="s">
        <v>806</v>
      </c>
      <c r="C5790" t="s">
        <v>7509</v>
      </c>
      <c r="J5790" t="s">
        <v>1457</v>
      </c>
      <c r="K5790">
        <v>0</v>
      </c>
      <c r="N5790" t="b">
        <v>1</v>
      </c>
      <c r="O5790" t="b">
        <v>0</v>
      </c>
      <c r="P5790" t="b">
        <v>0</v>
      </c>
      <c r="Q5790">
        <v>9</v>
      </c>
      <c r="R5790">
        <v>1</v>
      </c>
      <c r="S5790">
        <v>1</v>
      </c>
      <c r="T5790">
        <v>3</v>
      </c>
      <c r="U5790" t="b">
        <v>1</v>
      </c>
      <c r="V5790" t="s">
        <v>1117</v>
      </c>
      <c r="W5790" t="s">
        <v>7474</v>
      </c>
      <c r="X5790" t="s">
        <v>14651</v>
      </c>
      <c r="Y5790">
        <v>25</v>
      </c>
      <c r="Z5790">
        <v>25</v>
      </c>
      <c r="AA5790">
        <v>4</v>
      </c>
      <c r="AB5790">
        <v>4</v>
      </c>
      <c r="AC5790">
        <v>58</v>
      </c>
    </row>
    <row r="5791" spans="1:29">
      <c r="A5791">
        <v>6454</v>
      </c>
      <c r="B5791" t="s">
        <v>806</v>
      </c>
      <c r="C5791" t="s">
        <v>7510</v>
      </c>
      <c r="J5791" t="s">
        <v>1457</v>
      </c>
      <c r="K5791">
        <v>0</v>
      </c>
      <c r="N5791" t="b">
        <v>1</v>
      </c>
      <c r="O5791" t="b">
        <v>0</v>
      </c>
      <c r="P5791" t="b">
        <v>0</v>
      </c>
      <c r="Q5791">
        <v>9</v>
      </c>
      <c r="R5791">
        <v>1</v>
      </c>
      <c r="S5791">
        <v>1</v>
      </c>
      <c r="T5791">
        <v>3</v>
      </c>
      <c r="U5791" t="b">
        <v>1</v>
      </c>
      <c r="V5791" t="s">
        <v>1117</v>
      </c>
      <c r="W5791" t="s">
        <v>7474</v>
      </c>
      <c r="X5791" t="s">
        <v>14652</v>
      </c>
      <c r="Y5791">
        <v>25</v>
      </c>
      <c r="Z5791">
        <v>25</v>
      </c>
      <c r="AA5791">
        <v>5</v>
      </c>
      <c r="AB5791">
        <v>5</v>
      </c>
      <c r="AC5791">
        <v>58</v>
      </c>
    </row>
    <row r="5792" spans="1:29">
      <c r="A5792">
        <v>6455</v>
      </c>
      <c r="B5792" t="s">
        <v>806</v>
      </c>
      <c r="C5792" t="s">
        <v>7511</v>
      </c>
      <c r="J5792" t="s">
        <v>1457</v>
      </c>
      <c r="K5792">
        <v>0</v>
      </c>
      <c r="N5792" t="b">
        <v>1</v>
      </c>
      <c r="O5792" t="b">
        <v>0</v>
      </c>
      <c r="P5792" t="b">
        <v>0</v>
      </c>
      <c r="Q5792">
        <v>9</v>
      </c>
      <c r="R5792">
        <v>1</v>
      </c>
      <c r="S5792">
        <v>1</v>
      </c>
      <c r="T5792">
        <v>3</v>
      </c>
      <c r="U5792" t="b">
        <v>1</v>
      </c>
      <c r="V5792" t="s">
        <v>1117</v>
      </c>
      <c r="W5792" t="s">
        <v>7474</v>
      </c>
      <c r="X5792" t="s">
        <v>14465</v>
      </c>
      <c r="Y5792">
        <v>25</v>
      </c>
      <c r="Z5792">
        <v>25</v>
      </c>
      <c r="AA5792">
        <v>6</v>
      </c>
      <c r="AB5792">
        <v>6</v>
      </c>
      <c r="AC5792">
        <v>58</v>
      </c>
    </row>
    <row r="5793" spans="1:29">
      <c r="A5793">
        <v>6456</v>
      </c>
      <c r="B5793" t="s">
        <v>806</v>
      </c>
      <c r="C5793" t="s">
        <v>7512</v>
      </c>
      <c r="J5793" t="s">
        <v>1457</v>
      </c>
      <c r="K5793">
        <v>0</v>
      </c>
      <c r="N5793" t="b">
        <v>1</v>
      </c>
      <c r="O5793" t="b">
        <v>0</v>
      </c>
      <c r="P5793" t="b">
        <v>0</v>
      </c>
      <c r="Q5793">
        <v>9</v>
      </c>
      <c r="R5793">
        <v>1</v>
      </c>
      <c r="S5793">
        <v>1</v>
      </c>
      <c r="T5793">
        <v>3</v>
      </c>
      <c r="U5793" t="b">
        <v>1</v>
      </c>
      <c r="V5793" t="s">
        <v>1117</v>
      </c>
      <c r="W5793" t="s">
        <v>7474</v>
      </c>
      <c r="X5793" t="s">
        <v>14653</v>
      </c>
      <c r="Y5793">
        <v>26</v>
      </c>
      <c r="Z5793">
        <v>26</v>
      </c>
      <c r="AA5793">
        <v>3</v>
      </c>
      <c r="AB5793">
        <v>3</v>
      </c>
      <c r="AC5793">
        <v>58</v>
      </c>
    </row>
    <row r="5794" spans="1:29">
      <c r="A5794">
        <v>6457</v>
      </c>
      <c r="B5794" t="s">
        <v>806</v>
      </c>
      <c r="C5794" t="s">
        <v>7513</v>
      </c>
      <c r="J5794" t="s">
        <v>1457</v>
      </c>
      <c r="K5794">
        <v>0</v>
      </c>
      <c r="N5794" t="b">
        <v>1</v>
      </c>
      <c r="O5794" t="b">
        <v>0</v>
      </c>
      <c r="P5794" t="b">
        <v>0</v>
      </c>
      <c r="Q5794">
        <v>9</v>
      </c>
      <c r="R5794">
        <v>1</v>
      </c>
      <c r="S5794">
        <v>1</v>
      </c>
      <c r="T5794">
        <v>3</v>
      </c>
      <c r="U5794" t="b">
        <v>1</v>
      </c>
      <c r="V5794" t="s">
        <v>1117</v>
      </c>
      <c r="W5794" t="s">
        <v>7474</v>
      </c>
      <c r="X5794" t="s">
        <v>14537</v>
      </c>
      <c r="Y5794">
        <v>26</v>
      </c>
      <c r="Z5794">
        <v>26</v>
      </c>
      <c r="AA5794">
        <v>4</v>
      </c>
      <c r="AB5794">
        <v>4</v>
      </c>
      <c r="AC5794">
        <v>58</v>
      </c>
    </row>
    <row r="5795" spans="1:29">
      <c r="A5795">
        <v>6458</v>
      </c>
      <c r="B5795" t="s">
        <v>806</v>
      </c>
      <c r="C5795" t="s">
        <v>7514</v>
      </c>
      <c r="J5795" t="s">
        <v>1457</v>
      </c>
      <c r="K5795">
        <v>0</v>
      </c>
      <c r="N5795" t="b">
        <v>1</v>
      </c>
      <c r="O5795" t="b">
        <v>0</v>
      </c>
      <c r="P5795" t="b">
        <v>0</v>
      </c>
      <c r="Q5795">
        <v>9</v>
      </c>
      <c r="R5795">
        <v>1</v>
      </c>
      <c r="S5795">
        <v>1</v>
      </c>
      <c r="T5795">
        <v>3</v>
      </c>
      <c r="U5795" t="b">
        <v>1</v>
      </c>
      <c r="V5795" t="s">
        <v>1117</v>
      </c>
      <c r="W5795" t="s">
        <v>7474</v>
      </c>
      <c r="X5795" t="s">
        <v>14654</v>
      </c>
      <c r="Y5795">
        <v>26</v>
      </c>
      <c r="Z5795">
        <v>26</v>
      </c>
      <c r="AA5795">
        <v>5</v>
      </c>
      <c r="AB5795">
        <v>5</v>
      </c>
      <c r="AC5795">
        <v>58</v>
      </c>
    </row>
    <row r="5796" spans="1:29">
      <c r="A5796">
        <v>6459</v>
      </c>
      <c r="B5796" t="s">
        <v>806</v>
      </c>
      <c r="C5796" t="s">
        <v>7515</v>
      </c>
      <c r="J5796" t="s">
        <v>1457</v>
      </c>
      <c r="K5796">
        <v>0</v>
      </c>
      <c r="N5796" t="b">
        <v>1</v>
      </c>
      <c r="O5796" t="b">
        <v>0</v>
      </c>
      <c r="P5796" t="b">
        <v>0</v>
      </c>
      <c r="Q5796">
        <v>9</v>
      </c>
      <c r="R5796">
        <v>1</v>
      </c>
      <c r="S5796">
        <v>1</v>
      </c>
      <c r="T5796">
        <v>3</v>
      </c>
      <c r="U5796" t="b">
        <v>1</v>
      </c>
      <c r="V5796" t="s">
        <v>1117</v>
      </c>
      <c r="W5796" t="s">
        <v>7474</v>
      </c>
      <c r="X5796" t="s">
        <v>14561</v>
      </c>
      <c r="Y5796">
        <v>26</v>
      </c>
      <c r="Z5796">
        <v>26</v>
      </c>
      <c r="AA5796">
        <v>6</v>
      </c>
      <c r="AB5796">
        <v>6</v>
      </c>
      <c r="AC5796">
        <v>58</v>
      </c>
    </row>
    <row r="5797" spans="1:29">
      <c r="A5797">
        <v>6460</v>
      </c>
      <c r="B5797" t="s">
        <v>806</v>
      </c>
      <c r="C5797" t="s">
        <v>7516</v>
      </c>
      <c r="J5797" t="s">
        <v>1457</v>
      </c>
      <c r="K5797">
        <v>0</v>
      </c>
      <c r="N5797" t="b">
        <v>1</v>
      </c>
      <c r="O5797" t="b">
        <v>0</v>
      </c>
      <c r="P5797" t="b">
        <v>0</v>
      </c>
      <c r="Q5797">
        <v>9</v>
      </c>
      <c r="R5797">
        <v>1</v>
      </c>
      <c r="S5797">
        <v>1</v>
      </c>
      <c r="T5797">
        <v>3</v>
      </c>
      <c r="U5797" t="b">
        <v>1</v>
      </c>
      <c r="V5797" t="s">
        <v>1117</v>
      </c>
      <c r="W5797" t="s">
        <v>7474</v>
      </c>
      <c r="X5797" t="s">
        <v>14765</v>
      </c>
      <c r="Y5797">
        <v>27</v>
      </c>
      <c r="Z5797">
        <v>27</v>
      </c>
      <c r="AA5797">
        <v>4</v>
      </c>
      <c r="AB5797">
        <v>4</v>
      </c>
      <c r="AC5797">
        <v>58</v>
      </c>
    </row>
    <row r="5798" spans="1:29">
      <c r="A5798">
        <v>6461</v>
      </c>
      <c r="B5798" t="s">
        <v>806</v>
      </c>
      <c r="C5798" t="s">
        <v>7517</v>
      </c>
      <c r="J5798" t="s">
        <v>1457</v>
      </c>
      <c r="K5798">
        <v>0</v>
      </c>
      <c r="N5798" t="b">
        <v>1</v>
      </c>
      <c r="O5798" t="b">
        <v>0</v>
      </c>
      <c r="P5798" t="b">
        <v>0</v>
      </c>
      <c r="Q5798">
        <v>9</v>
      </c>
      <c r="R5798">
        <v>1</v>
      </c>
      <c r="S5798">
        <v>1</v>
      </c>
      <c r="T5798">
        <v>3</v>
      </c>
      <c r="U5798" t="b">
        <v>1</v>
      </c>
      <c r="V5798" t="s">
        <v>1117</v>
      </c>
      <c r="W5798" t="s">
        <v>7474</v>
      </c>
      <c r="X5798" t="s">
        <v>14766</v>
      </c>
      <c r="Y5798">
        <v>27</v>
      </c>
      <c r="Z5798">
        <v>27</v>
      </c>
      <c r="AA5798">
        <v>5</v>
      </c>
      <c r="AB5798">
        <v>5</v>
      </c>
      <c r="AC5798">
        <v>58</v>
      </c>
    </row>
    <row r="5799" spans="1:29">
      <c r="A5799">
        <v>6462</v>
      </c>
      <c r="B5799" t="s">
        <v>806</v>
      </c>
      <c r="C5799" t="s">
        <v>7518</v>
      </c>
      <c r="J5799" t="s">
        <v>1457</v>
      </c>
      <c r="K5799">
        <v>0</v>
      </c>
      <c r="N5799" t="b">
        <v>1</v>
      </c>
      <c r="O5799" t="b">
        <v>0</v>
      </c>
      <c r="P5799" t="b">
        <v>0</v>
      </c>
      <c r="Q5799">
        <v>9</v>
      </c>
      <c r="R5799">
        <v>1</v>
      </c>
      <c r="S5799">
        <v>1</v>
      </c>
      <c r="T5799">
        <v>3</v>
      </c>
      <c r="U5799" t="b">
        <v>1</v>
      </c>
      <c r="V5799" t="s">
        <v>1117</v>
      </c>
      <c r="W5799" t="s">
        <v>7474</v>
      </c>
      <c r="X5799" t="s">
        <v>14689</v>
      </c>
      <c r="Y5799">
        <v>28</v>
      </c>
      <c r="Z5799">
        <v>28</v>
      </c>
      <c r="AA5799">
        <v>3</v>
      </c>
      <c r="AB5799">
        <v>3</v>
      </c>
      <c r="AC5799">
        <v>58</v>
      </c>
    </row>
    <row r="5800" spans="1:29">
      <c r="A5800">
        <v>6463</v>
      </c>
      <c r="B5800" t="s">
        <v>806</v>
      </c>
      <c r="C5800" t="s">
        <v>7519</v>
      </c>
      <c r="J5800" t="s">
        <v>1457</v>
      </c>
      <c r="K5800">
        <v>0</v>
      </c>
      <c r="N5800" t="b">
        <v>1</v>
      </c>
      <c r="O5800" t="b">
        <v>0</v>
      </c>
      <c r="P5800" t="b">
        <v>0</v>
      </c>
      <c r="Q5800">
        <v>9</v>
      </c>
      <c r="R5800">
        <v>1</v>
      </c>
      <c r="S5800">
        <v>1</v>
      </c>
      <c r="T5800">
        <v>3</v>
      </c>
      <c r="U5800" t="b">
        <v>1</v>
      </c>
      <c r="V5800" t="s">
        <v>1117</v>
      </c>
      <c r="W5800" t="s">
        <v>7474</v>
      </c>
      <c r="X5800" t="s">
        <v>14538</v>
      </c>
      <c r="Y5800">
        <v>28</v>
      </c>
      <c r="Z5800">
        <v>28</v>
      </c>
      <c r="AA5800">
        <v>4</v>
      </c>
      <c r="AB5800">
        <v>4</v>
      </c>
      <c r="AC5800">
        <v>58</v>
      </c>
    </row>
    <row r="5801" spans="1:29">
      <c r="A5801">
        <v>6464</v>
      </c>
      <c r="B5801" t="s">
        <v>806</v>
      </c>
      <c r="C5801" t="s">
        <v>7520</v>
      </c>
      <c r="J5801" t="s">
        <v>1457</v>
      </c>
      <c r="K5801">
        <v>0</v>
      </c>
      <c r="N5801" t="b">
        <v>1</v>
      </c>
      <c r="O5801" t="b">
        <v>0</v>
      </c>
      <c r="P5801" t="b">
        <v>0</v>
      </c>
      <c r="Q5801">
        <v>9</v>
      </c>
      <c r="R5801">
        <v>1</v>
      </c>
      <c r="S5801">
        <v>1</v>
      </c>
      <c r="T5801">
        <v>3</v>
      </c>
      <c r="U5801" t="b">
        <v>1</v>
      </c>
      <c r="V5801" t="s">
        <v>1117</v>
      </c>
      <c r="W5801" t="s">
        <v>7474</v>
      </c>
      <c r="X5801" t="s">
        <v>14690</v>
      </c>
      <c r="Y5801">
        <v>28</v>
      </c>
      <c r="Z5801">
        <v>28</v>
      </c>
      <c r="AA5801">
        <v>5</v>
      </c>
      <c r="AB5801">
        <v>5</v>
      </c>
      <c r="AC5801">
        <v>58</v>
      </c>
    </row>
    <row r="5802" spans="1:29">
      <c r="A5802">
        <v>6465</v>
      </c>
      <c r="B5802" t="s">
        <v>806</v>
      </c>
      <c r="C5802" t="s">
        <v>7521</v>
      </c>
      <c r="J5802" t="s">
        <v>1457</v>
      </c>
      <c r="K5802">
        <v>0</v>
      </c>
      <c r="N5802" t="b">
        <v>1</v>
      </c>
      <c r="O5802" t="b">
        <v>0</v>
      </c>
      <c r="P5802" t="b">
        <v>0</v>
      </c>
      <c r="Q5802">
        <v>9</v>
      </c>
      <c r="R5802">
        <v>1</v>
      </c>
      <c r="S5802">
        <v>1</v>
      </c>
      <c r="T5802">
        <v>3</v>
      </c>
      <c r="U5802" t="b">
        <v>1</v>
      </c>
      <c r="V5802" t="s">
        <v>1117</v>
      </c>
      <c r="W5802" t="s">
        <v>7474</v>
      </c>
      <c r="X5802" t="s">
        <v>14563</v>
      </c>
      <c r="Y5802">
        <v>28</v>
      </c>
      <c r="Z5802">
        <v>28</v>
      </c>
      <c r="AA5802">
        <v>6</v>
      </c>
      <c r="AB5802">
        <v>6</v>
      </c>
      <c r="AC5802">
        <v>58</v>
      </c>
    </row>
    <row r="5803" spans="1:29">
      <c r="A5803">
        <v>6466</v>
      </c>
      <c r="B5803" t="s">
        <v>806</v>
      </c>
      <c r="C5803" t="s">
        <v>7522</v>
      </c>
      <c r="J5803" t="s">
        <v>1457</v>
      </c>
      <c r="K5803">
        <v>0</v>
      </c>
      <c r="N5803" t="b">
        <v>1</v>
      </c>
      <c r="O5803" t="b">
        <v>0</v>
      </c>
      <c r="P5803" t="b">
        <v>0</v>
      </c>
      <c r="Q5803">
        <v>9</v>
      </c>
      <c r="R5803">
        <v>1</v>
      </c>
      <c r="S5803">
        <v>1</v>
      </c>
      <c r="T5803">
        <v>3</v>
      </c>
      <c r="U5803" t="b">
        <v>1</v>
      </c>
      <c r="V5803" t="s">
        <v>1117</v>
      </c>
      <c r="W5803" t="s">
        <v>7474</v>
      </c>
      <c r="X5803" t="s">
        <v>14471</v>
      </c>
      <c r="Y5803">
        <v>29</v>
      </c>
      <c r="Z5803">
        <v>29</v>
      </c>
      <c r="AA5803">
        <v>3</v>
      </c>
      <c r="AB5803">
        <v>3</v>
      </c>
      <c r="AC5803">
        <v>58</v>
      </c>
    </row>
    <row r="5804" spans="1:29">
      <c r="A5804">
        <v>6467</v>
      </c>
      <c r="B5804" t="s">
        <v>806</v>
      </c>
      <c r="C5804" t="s">
        <v>7523</v>
      </c>
      <c r="J5804" t="s">
        <v>1457</v>
      </c>
      <c r="K5804">
        <v>0</v>
      </c>
      <c r="N5804" t="b">
        <v>1</v>
      </c>
      <c r="O5804" t="b">
        <v>0</v>
      </c>
      <c r="P5804" t="b">
        <v>0</v>
      </c>
      <c r="Q5804">
        <v>9</v>
      </c>
      <c r="R5804">
        <v>1</v>
      </c>
      <c r="S5804">
        <v>1</v>
      </c>
      <c r="T5804">
        <v>3</v>
      </c>
      <c r="U5804" t="b">
        <v>1</v>
      </c>
      <c r="V5804" t="s">
        <v>1117</v>
      </c>
      <c r="W5804" t="s">
        <v>7474</v>
      </c>
      <c r="X5804" t="s">
        <v>14767</v>
      </c>
      <c r="Y5804">
        <v>29</v>
      </c>
      <c r="Z5804">
        <v>29</v>
      </c>
      <c r="AA5804">
        <v>4</v>
      </c>
      <c r="AB5804">
        <v>4</v>
      </c>
      <c r="AC5804">
        <v>58</v>
      </c>
    </row>
    <row r="5805" spans="1:29">
      <c r="A5805">
        <v>6468</v>
      </c>
      <c r="B5805" t="s">
        <v>806</v>
      </c>
      <c r="C5805" t="s">
        <v>7524</v>
      </c>
      <c r="J5805" t="s">
        <v>1457</v>
      </c>
      <c r="K5805">
        <v>0</v>
      </c>
      <c r="N5805" t="b">
        <v>1</v>
      </c>
      <c r="O5805" t="b">
        <v>0</v>
      </c>
      <c r="P5805" t="b">
        <v>0</v>
      </c>
      <c r="Q5805">
        <v>9</v>
      </c>
      <c r="R5805">
        <v>1</v>
      </c>
      <c r="S5805">
        <v>1</v>
      </c>
      <c r="T5805">
        <v>3</v>
      </c>
      <c r="U5805" t="b">
        <v>1</v>
      </c>
      <c r="V5805" t="s">
        <v>1117</v>
      </c>
      <c r="W5805" t="s">
        <v>7474</v>
      </c>
      <c r="X5805" t="s">
        <v>14768</v>
      </c>
      <c r="Y5805">
        <v>29</v>
      </c>
      <c r="Z5805">
        <v>29</v>
      </c>
      <c r="AA5805">
        <v>5</v>
      </c>
      <c r="AB5805">
        <v>5</v>
      </c>
      <c r="AC5805">
        <v>58</v>
      </c>
    </row>
    <row r="5806" spans="1:29">
      <c r="A5806">
        <v>6469</v>
      </c>
      <c r="B5806" t="s">
        <v>806</v>
      </c>
      <c r="C5806" t="s">
        <v>7525</v>
      </c>
      <c r="J5806" t="s">
        <v>1457</v>
      </c>
      <c r="K5806">
        <v>0</v>
      </c>
      <c r="N5806" t="b">
        <v>1</v>
      </c>
      <c r="O5806" t="b">
        <v>0</v>
      </c>
      <c r="P5806" t="b">
        <v>0</v>
      </c>
      <c r="Q5806">
        <v>9</v>
      </c>
      <c r="R5806">
        <v>1</v>
      </c>
      <c r="S5806">
        <v>1</v>
      </c>
      <c r="T5806">
        <v>3</v>
      </c>
      <c r="U5806" t="b">
        <v>1</v>
      </c>
      <c r="V5806" t="s">
        <v>1117</v>
      </c>
      <c r="W5806" t="s">
        <v>7474</v>
      </c>
      <c r="X5806" t="s">
        <v>14564</v>
      </c>
      <c r="Y5806">
        <v>29</v>
      </c>
      <c r="Z5806">
        <v>29</v>
      </c>
      <c r="AA5806">
        <v>6</v>
      </c>
      <c r="AB5806">
        <v>6</v>
      </c>
      <c r="AC5806">
        <v>58</v>
      </c>
    </row>
    <row r="5807" spans="1:29">
      <c r="A5807">
        <v>6470</v>
      </c>
      <c r="B5807" t="s">
        <v>806</v>
      </c>
      <c r="C5807" t="s">
        <v>7526</v>
      </c>
      <c r="J5807" t="s">
        <v>1457</v>
      </c>
      <c r="K5807">
        <v>0</v>
      </c>
      <c r="N5807" t="b">
        <v>1</v>
      </c>
      <c r="O5807" t="b">
        <v>0</v>
      </c>
      <c r="P5807" t="b">
        <v>0</v>
      </c>
      <c r="Q5807">
        <v>9</v>
      </c>
      <c r="R5807">
        <v>1</v>
      </c>
      <c r="S5807">
        <v>1</v>
      </c>
      <c r="T5807">
        <v>3</v>
      </c>
      <c r="U5807" t="b">
        <v>1</v>
      </c>
      <c r="V5807" t="s">
        <v>1117</v>
      </c>
      <c r="W5807" t="s">
        <v>7474</v>
      </c>
      <c r="X5807" t="s">
        <v>14472</v>
      </c>
      <c r="Y5807">
        <v>30</v>
      </c>
      <c r="Z5807">
        <v>30</v>
      </c>
      <c r="AA5807">
        <v>3</v>
      </c>
      <c r="AB5807">
        <v>3</v>
      </c>
      <c r="AC5807">
        <v>58</v>
      </c>
    </row>
    <row r="5808" spans="1:29">
      <c r="A5808">
        <v>6471</v>
      </c>
      <c r="B5808" t="s">
        <v>806</v>
      </c>
      <c r="C5808" t="s">
        <v>7527</v>
      </c>
      <c r="J5808" t="s">
        <v>1457</v>
      </c>
      <c r="K5808">
        <v>0</v>
      </c>
      <c r="N5808" t="b">
        <v>1</v>
      </c>
      <c r="O5808" t="b">
        <v>0</v>
      </c>
      <c r="P5808" t="b">
        <v>0</v>
      </c>
      <c r="Q5808">
        <v>9</v>
      </c>
      <c r="R5808">
        <v>1</v>
      </c>
      <c r="S5808">
        <v>1</v>
      </c>
      <c r="T5808">
        <v>3</v>
      </c>
      <c r="U5808" t="b">
        <v>1</v>
      </c>
      <c r="V5808" t="s">
        <v>1117</v>
      </c>
      <c r="W5808" t="s">
        <v>7474</v>
      </c>
      <c r="X5808" t="s">
        <v>14769</v>
      </c>
      <c r="Y5808">
        <v>30</v>
      </c>
      <c r="Z5808">
        <v>30</v>
      </c>
      <c r="AA5808">
        <v>4</v>
      </c>
      <c r="AB5808">
        <v>4</v>
      </c>
      <c r="AC5808">
        <v>58</v>
      </c>
    </row>
    <row r="5809" spans="1:29">
      <c r="A5809">
        <v>6472</v>
      </c>
      <c r="B5809" t="s">
        <v>806</v>
      </c>
      <c r="C5809" t="s">
        <v>7528</v>
      </c>
      <c r="J5809" t="s">
        <v>1457</v>
      </c>
      <c r="K5809">
        <v>0</v>
      </c>
      <c r="N5809" t="b">
        <v>1</v>
      </c>
      <c r="O5809" t="b">
        <v>0</v>
      </c>
      <c r="P5809" t="b">
        <v>0</v>
      </c>
      <c r="Q5809">
        <v>9</v>
      </c>
      <c r="R5809">
        <v>1</v>
      </c>
      <c r="S5809">
        <v>1</v>
      </c>
      <c r="T5809">
        <v>3</v>
      </c>
      <c r="U5809" t="b">
        <v>1</v>
      </c>
      <c r="V5809" t="s">
        <v>1117</v>
      </c>
      <c r="W5809" t="s">
        <v>7474</v>
      </c>
      <c r="X5809" t="s">
        <v>14555</v>
      </c>
      <c r="Y5809">
        <v>30</v>
      </c>
      <c r="Z5809">
        <v>30</v>
      </c>
      <c r="AA5809">
        <v>5</v>
      </c>
      <c r="AB5809">
        <v>5</v>
      </c>
      <c r="AC5809">
        <v>58</v>
      </c>
    </row>
    <row r="5810" spans="1:29">
      <c r="A5810">
        <v>6473</v>
      </c>
      <c r="B5810" t="s">
        <v>806</v>
      </c>
      <c r="C5810" t="s">
        <v>7529</v>
      </c>
      <c r="J5810" t="s">
        <v>1457</v>
      </c>
      <c r="K5810">
        <v>0</v>
      </c>
      <c r="N5810" t="b">
        <v>1</v>
      </c>
      <c r="O5810" t="b">
        <v>0</v>
      </c>
      <c r="P5810" t="b">
        <v>0</v>
      </c>
      <c r="Q5810">
        <v>9</v>
      </c>
      <c r="R5810">
        <v>1</v>
      </c>
      <c r="S5810">
        <v>1</v>
      </c>
      <c r="T5810">
        <v>3</v>
      </c>
      <c r="U5810" t="b">
        <v>1</v>
      </c>
      <c r="V5810" t="s">
        <v>1117</v>
      </c>
      <c r="W5810" t="s">
        <v>7474</v>
      </c>
      <c r="X5810" t="s">
        <v>14565</v>
      </c>
      <c r="Y5810">
        <v>30</v>
      </c>
      <c r="Z5810">
        <v>30</v>
      </c>
      <c r="AA5810">
        <v>6</v>
      </c>
      <c r="AB5810">
        <v>6</v>
      </c>
      <c r="AC5810">
        <v>58</v>
      </c>
    </row>
    <row r="5811" spans="1:29">
      <c r="A5811">
        <v>6474</v>
      </c>
      <c r="B5811" t="s">
        <v>806</v>
      </c>
      <c r="C5811" t="s">
        <v>7530</v>
      </c>
      <c r="J5811" t="s">
        <v>1457</v>
      </c>
      <c r="K5811">
        <v>0</v>
      </c>
      <c r="N5811" t="b">
        <v>1</v>
      </c>
      <c r="O5811" t="b">
        <v>0</v>
      </c>
      <c r="P5811" t="b">
        <v>0</v>
      </c>
      <c r="Q5811">
        <v>9</v>
      </c>
      <c r="R5811">
        <v>1</v>
      </c>
      <c r="S5811">
        <v>1</v>
      </c>
      <c r="T5811">
        <v>3</v>
      </c>
      <c r="U5811" t="b">
        <v>1</v>
      </c>
      <c r="V5811" t="s">
        <v>1117</v>
      </c>
      <c r="W5811" t="s">
        <v>7474</v>
      </c>
      <c r="X5811" t="s">
        <v>14477</v>
      </c>
      <c r="Y5811">
        <v>34</v>
      </c>
      <c r="Z5811">
        <v>34</v>
      </c>
      <c r="AA5811">
        <v>3</v>
      </c>
      <c r="AB5811">
        <v>3</v>
      </c>
      <c r="AC5811">
        <v>58</v>
      </c>
    </row>
    <row r="5812" spans="1:29">
      <c r="A5812">
        <v>6475</v>
      </c>
      <c r="B5812" t="s">
        <v>806</v>
      </c>
      <c r="C5812" t="s">
        <v>7531</v>
      </c>
      <c r="J5812" t="s">
        <v>1457</v>
      </c>
      <c r="K5812">
        <v>0</v>
      </c>
      <c r="N5812" t="b">
        <v>1</v>
      </c>
      <c r="O5812" t="b">
        <v>0</v>
      </c>
      <c r="P5812" t="b">
        <v>0</v>
      </c>
      <c r="Q5812">
        <v>9</v>
      </c>
      <c r="R5812">
        <v>1</v>
      </c>
      <c r="S5812">
        <v>1</v>
      </c>
      <c r="T5812">
        <v>3</v>
      </c>
      <c r="U5812" t="b">
        <v>1</v>
      </c>
      <c r="V5812" t="s">
        <v>1117</v>
      </c>
      <c r="W5812" t="s">
        <v>7474</v>
      </c>
      <c r="X5812" t="s">
        <v>14797</v>
      </c>
      <c r="Y5812">
        <v>34</v>
      </c>
      <c r="Z5812">
        <v>34</v>
      </c>
      <c r="AA5812">
        <v>4</v>
      </c>
      <c r="AB5812">
        <v>4</v>
      </c>
      <c r="AC5812">
        <v>58</v>
      </c>
    </row>
    <row r="5813" spans="1:29">
      <c r="A5813">
        <v>6476</v>
      </c>
      <c r="B5813" t="s">
        <v>806</v>
      </c>
      <c r="C5813" t="s">
        <v>7532</v>
      </c>
      <c r="J5813" t="s">
        <v>1457</v>
      </c>
      <c r="K5813">
        <v>0</v>
      </c>
      <c r="N5813" t="b">
        <v>1</v>
      </c>
      <c r="O5813" t="b">
        <v>0</v>
      </c>
      <c r="P5813" t="b">
        <v>0</v>
      </c>
      <c r="Q5813">
        <v>9</v>
      </c>
      <c r="R5813">
        <v>1</v>
      </c>
      <c r="S5813">
        <v>1</v>
      </c>
      <c r="T5813">
        <v>3</v>
      </c>
      <c r="U5813" t="b">
        <v>1</v>
      </c>
      <c r="V5813" t="s">
        <v>1117</v>
      </c>
      <c r="W5813" t="s">
        <v>7474</v>
      </c>
      <c r="X5813" t="s">
        <v>14798</v>
      </c>
      <c r="Y5813">
        <v>34</v>
      </c>
      <c r="Z5813">
        <v>34</v>
      </c>
      <c r="AA5813">
        <v>5</v>
      </c>
      <c r="AB5813">
        <v>5</v>
      </c>
      <c r="AC5813">
        <v>58</v>
      </c>
    </row>
    <row r="5814" spans="1:29">
      <c r="A5814">
        <v>6477</v>
      </c>
      <c r="B5814" t="s">
        <v>806</v>
      </c>
      <c r="C5814" t="s">
        <v>7533</v>
      </c>
      <c r="J5814" t="s">
        <v>1457</v>
      </c>
      <c r="K5814">
        <v>0</v>
      </c>
      <c r="N5814" t="b">
        <v>1</v>
      </c>
      <c r="O5814" t="b">
        <v>0</v>
      </c>
      <c r="P5814" t="b">
        <v>0</v>
      </c>
      <c r="Q5814">
        <v>9</v>
      </c>
      <c r="R5814">
        <v>1</v>
      </c>
      <c r="S5814">
        <v>1</v>
      </c>
      <c r="T5814">
        <v>3</v>
      </c>
      <c r="U5814" t="b">
        <v>1</v>
      </c>
      <c r="V5814" t="s">
        <v>1117</v>
      </c>
      <c r="W5814" t="s">
        <v>7474</v>
      </c>
      <c r="X5814" t="s">
        <v>14543</v>
      </c>
      <c r="Y5814">
        <v>34</v>
      </c>
      <c r="Z5814">
        <v>34</v>
      </c>
      <c r="AA5814">
        <v>6</v>
      </c>
      <c r="AB5814">
        <v>6</v>
      </c>
      <c r="AC5814">
        <v>58</v>
      </c>
    </row>
    <row r="5815" spans="1:29">
      <c r="A5815">
        <v>6482</v>
      </c>
      <c r="B5815" t="s">
        <v>806</v>
      </c>
      <c r="C5815" t="s">
        <v>7534</v>
      </c>
      <c r="J5815" t="s">
        <v>1457</v>
      </c>
      <c r="K5815">
        <v>0</v>
      </c>
      <c r="N5815" t="b">
        <v>1</v>
      </c>
      <c r="O5815" t="b">
        <v>0</v>
      </c>
      <c r="P5815" t="b">
        <v>0</v>
      </c>
      <c r="Q5815">
        <v>9</v>
      </c>
      <c r="R5815">
        <v>1</v>
      </c>
      <c r="S5815">
        <v>1</v>
      </c>
      <c r="T5815">
        <v>3</v>
      </c>
      <c r="U5815" t="b">
        <v>1</v>
      </c>
      <c r="V5815" t="s">
        <v>1117</v>
      </c>
      <c r="W5815" t="s">
        <v>7474</v>
      </c>
      <c r="X5815" t="s">
        <v>15331</v>
      </c>
      <c r="Y5815">
        <v>29</v>
      </c>
      <c r="Z5815">
        <v>29</v>
      </c>
      <c r="AA5815">
        <v>2</v>
      </c>
      <c r="AB5815">
        <v>2</v>
      </c>
      <c r="AC5815">
        <v>58</v>
      </c>
    </row>
    <row r="5816" spans="1:29">
      <c r="A5816">
        <v>6483</v>
      </c>
      <c r="B5816" t="s">
        <v>806</v>
      </c>
      <c r="C5816" t="s">
        <v>7535</v>
      </c>
      <c r="J5816" t="s">
        <v>1457</v>
      </c>
      <c r="K5816">
        <v>0</v>
      </c>
      <c r="N5816" t="b">
        <v>1</v>
      </c>
      <c r="O5816" t="b">
        <v>0</v>
      </c>
      <c r="P5816" t="b">
        <v>0</v>
      </c>
      <c r="Q5816">
        <v>9</v>
      </c>
      <c r="R5816">
        <v>1</v>
      </c>
      <c r="S5816">
        <v>1</v>
      </c>
      <c r="T5816">
        <v>3</v>
      </c>
      <c r="U5816" t="b">
        <v>1</v>
      </c>
      <c r="V5816" t="s">
        <v>1117</v>
      </c>
      <c r="W5816" t="s">
        <v>7474</v>
      </c>
      <c r="X5816" t="s">
        <v>15368</v>
      </c>
      <c r="Y5816">
        <v>30</v>
      </c>
      <c r="Z5816">
        <v>30</v>
      </c>
      <c r="AA5816">
        <v>2</v>
      </c>
      <c r="AB5816">
        <v>2</v>
      </c>
      <c r="AC5816">
        <v>58</v>
      </c>
    </row>
    <row r="5817" spans="1:29">
      <c r="A5817">
        <v>6484</v>
      </c>
      <c r="B5817" t="s">
        <v>806</v>
      </c>
      <c r="C5817" t="s">
        <v>7536</v>
      </c>
      <c r="J5817" t="s">
        <v>1457</v>
      </c>
      <c r="K5817">
        <v>0</v>
      </c>
      <c r="N5817" t="b">
        <v>1</v>
      </c>
      <c r="O5817" t="b">
        <v>0</v>
      </c>
      <c r="P5817" t="b">
        <v>0</v>
      </c>
      <c r="Q5817">
        <v>9</v>
      </c>
      <c r="R5817">
        <v>1</v>
      </c>
      <c r="S5817">
        <v>1</v>
      </c>
      <c r="T5817">
        <v>3</v>
      </c>
      <c r="U5817" t="b">
        <v>1</v>
      </c>
      <c r="V5817" t="s">
        <v>1117</v>
      </c>
      <c r="W5817" t="s">
        <v>7474</v>
      </c>
      <c r="X5817" t="s">
        <v>15374</v>
      </c>
      <c r="Y5817">
        <v>34</v>
      </c>
      <c r="Z5817">
        <v>34</v>
      </c>
      <c r="AA5817">
        <v>2</v>
      </c>
      <c r="AB5817">
        <v>2</v>
      </c>
      <c r="AC5817">
        <v>58</v>
      </c>
    </row>
    <row r="5818" spans="1:29">
      <c r="A5818">
        <v>6486</v>
      </c>
      <c r="B5818" t="s">
        <v>806</v>
      </c>
      <c r="C5818" t="s">
        <v>7537</v>
      </c>
      <c r="J5818" t="s">
        <v>1475</v>
      </c>
      <c r="K5818">
        <v>0</v>
      </c>
      <c r="N5818" t="b">
        <v>0</v>
      </c>
      <c r="O5818" t="b">
        <v>1</v>
      </c>
      <c r="P5818" t="b">
        <v>0</v>
      </c>
      <c r="Q5818">
        <v>9</v>
      </c>
      <c r="R5818">
        <v>1</v>
      </c>
      <c r="S5818">
        <v>1</v>
      </c>
      <c r="T5818">
        <v>3</v>
      </c>
      <c r="U5818" t="b">
        <v>1</v>
      </c>
      <c r="V5818" t="s">
        <v>1117</v>
      </c>
      <c r="W5818" t="s">
        <v>7474</v>
      </c>
      <c r="X5818" t="s">
        <v>14575</v>
      </c>
      <c r="Y5818">
        <v>21</v>
      </c>
      <c r="Z5818">
        <v>21</v>
      </c>
      <c r="AA5818">
        <v>8</v>
      </c>
      <c r="AB5818">
        <v>8</v>
      </c>
      <c r="AC5818">
        <v>58</v>
      </c>
    </row>
    <row r="5819" spans="1:29">
      <c r="A5819">
        <v>6487</v>
      </c>
      <c r="B5819" t="s">
        <v>806</v>
      </c>
      <c r="C5819" t="s">
        <v>7538</v>
      </c>
      <c r="J5819" t="s">
        <v>1475</v>
      </c>
      <c r="K5819">
        <v>0</v>
      </c>
      <c r="N5819" t="b">
        <v>0</v>
      </c>
      <c r="O5819" t="b">
        <v>1</v>
      </c>
      <c r="P5819" t="b">
        <v>0</v>
      </c>
      <c r="Q5819">
        <v>9</v>
      </c>
      <c r="R5819">
        <v>1</v>
      </c>
      <c r="S5819">
        <v>1</v>
      </c>
      <c r="T5819">
        <v>3</v>
      </c>
      <c r="U5819" t="b">
        <v>1</v>
      </c>
      <c r="V5819" t="s">
        <v>1117</v>
      </c>
      <c r="W5819" t="s">
        <v>7474</v>
      </c>
      <c r="X5819" t="s">
        <v>14576</v>
      </c>
      <c r="Y5819">
        <v>22</v>
      </c>
      <c r="Z5819">
        <v>22</v>
      </c>
      <c r="AA5819">
        <v>8</v>
      </c>
      <c r="AB5819">
        <v>8</v>
      </c>
      <c r="AC5819">
        <v>58</v>
      </c>
    </row>
    <row r="5820" spans="1:29">
      <c r="A5820">
        <v>6488</v>
      </c>
      <c r="B5820" t="s">
        <v>806</v>
      </c>
      <c r="C5820" t="s">
        <v>7539</v>
      </c>
      <c r="J5820" t="s">
        <v>1475</v>
      </c>
      <c r="K5820">
        <v>0</v>
      </c>
      <c r="N5820" t="b">
        <v>0</v>
      </c>
      <c r="O5820" t="b">
        <v>1</v>
      </c>
      <c r="P5820" t="b">
        <v>0</v>
      </c>
      <c r="Q5820">
        <v>9</v>
      </c>
      <c r="R5820">
        <v>1</v>
      </c>
      <c r="S5820">
        <v>1</v>
      </c>
      <c r="T5820">
        <v>3</v>
      </c>
      <c r="U5820" t="b">
        <v>1</v>
      </c>
      <c r="V5820" t="s">
        <v>1117</v>
      </c>
      <c r="W5820" t="s">
        <v>7474</v>
      </c>
      <c r="X5820" t="s">
        <v>14679</v>
      </c>
      <c r="Y5820">
        <v>23</v>
      </c>
      <c r="Z5820">
        <v>23</v>
      </c>
      <c r="AA5820">
        <v>8</v>
      </c>
      <c r="AB5820">
        <v>8</v>
      </c>
      <c r="AC5820">
        <v>58</v>
      </c>
    </row>
    <row r="5821" spans="1:29">
      <c r="A5821">
        <v>6489</v>
      </c>
      <c r="B5821" t="s">
        <v>806</v>
      </c>
      <c r="C5821" t="s">
        <v>7540</v>
      </c>
      <c r="J5821" t="s">
        <v>1475</v>
      </c>
      <c r="K5821">
        <v>0</v>
      </c>
      <c r="N5821" t="b">
        <v>0</v>
      </c>
      <c r="O5821" t="b">
        <v>1</v>
      </c>
      <c r="P5821" t="b">
        <v>0</v>
      </c>
      <c r="Q5821">
        <v>9</v>
      </c>
      <c r="R5821">
        <v>1</v>
      </c>
      <c r="S5821">
        <v>1</v>
      </c>
      <c r="T5821">
        <v>3</v>
      </c>
      <c r="U5821" t="b">
        <v>1</v>
      </c>
      <c r="V5821" t="s">
        <v>1117</v>
      </c>
      <c r="W5821" t="s">
        <v>7474</v>
      </c>
      <c r="X5821" t="s">
        <v>14578</v>
      </c>
      <c r="Y5821">
        <v>25</v>
      </c>
      <c r="Z5821">
        <v>25</v>
      </c>
      <c r="AA5821">
        <v>8</v>
      </c>
      <c r="AB5821">
        <v>8</v>
      </c>
      <c r="AC5821">
        <v>58</v>
      </c>
    </row>
    <row r="5822" spans="1:29">
      <c r="A5822">
        <v>6490</v>
      </c>
      <c r="B5822" t="s">
        <v>806</v>
      </c>
      <c r="C5822" t="s">
        <v>7541</v>
      </c>
      <c r="J5822" t="s">
        <v>1475</v>
      </c>
      <c r="K5822">
        <v>0</v>
      </c>
      <c r="N5822" t="b">
        <v>0</v>
      </c>
      <c r="O5822" t="b">
        <v>1</v>
      </c>
      <c r="P5822" t="b">
        <v>0</v>
      </c>
      <c r="Q5822">
        <v>9</v>
      </c>
      <c r="R5822">
        <v>1</v>
      </c>
      <c r="S5822">
        <v>1</v>
      </c>
      <c r="T5822">
        <v>3</v>
      </c>
      <c r="U5822" t="b">
        <v>1</v>
      </c>
      <c r="V5822" t="s">
        <v>1117</v>
      </c>
      <c r="W5822" t="s">
        <v>7474</v>
      </c>
      <c r="X5822" t="s">
        <v>14680</v>
      </c>
      <c r="Y5822">
        <v>26</v>
      </c>
      <c r="Z5822">
        <v>26</v>
      </c>
      <c r="AA5822">
        <v>8</v>
      </c>
      <c r="AB5822">
        <v>8</v>
      </c>
      <c r="AC5822">
        <v>58</v>
      </c>
    </row>
    <row r="5823" spans="1:29">
      <c r="A5823">
        <v>6491</v>
      </c>
      <c r="B5823" t="s">
        <v>806</v>
      </c>
      <c r="C5823" t="s">
        <v>7542</v>
      </c>
      <c r="J5823" t="s">
        <v>1475</v>
      </c>
      <c r="K5823">
        <v>0</v>
      </c>
      <c r="N5823" t="b">
        <v>0</v>
      </c>
      <c r="O5823" t="b">
        <v>1</v>
      </c>
      <c r="P5823" t="b">
        <v>0</v>
      </c>
      <c r="Q5823">
        <v>9</v>
      </c>
      <c r="R5823">
        <v>1</v>
      </c>
      <c r="S5823">
        <v>1</v>
      </c>
      <c r="T5823">
        <v>3</v>
      </c>
      <c r="U5823" t="b">
        <v>1</v>
      </c>
      <c r="V5823" t="s">
        <v>1117</v>
      </c>
      <c r="W5823" t="s">
        <v>7474</v>
      </c>
      <c r="X5823" t="s">
        <v>14579</v>
      </c>
      <c r="Y5823">
        <v>27</v>
      </c>
      <c r="Z5823">
        <v>27</v>
      </c>
      <c r="AA5823">
        <v>8</v>
      </c>
      <c r="AB5823">
        <v>8</v>
      </c>
      <c r="AC5823">
        <v>58</v>
      </c>
    </row>
    <row r="5824" spans="1:29">
      <c r="A5824">
        <v>6492</v>
      </c>
      <c r="B5824" t="s">
        <v>806</v>
      </c>
      <c r="C5824" t="s">
        <v>7543</v>
      </c>
      <c r="J5824" t="s">
        <v>1475</v>
      </c>
      <c r="K5824">
        <v>0</v>
      </c>
      <c r="N5824" t="b">
        <v>0</v>
      </c>
      <c r="O5824" t="b">
        <v>1</v>
      </c>
      <c r="P5824" t="b">
        <v>0</v>
      </c>
      <c r="Q5824">
        <v>9</v>
      </c>
      <c r="R5824">
        <v>1</v>
      </c>
      <c r="S5824">
        <v>1</v>
      </c>
      <c r="T5824">
        <v>3</v>
      </c>
      <c r="U5824" t="b">
        <v>1</v>
      </c>
      <c r="V5824" t="s">
        <v>1117</v>
      </c>
      <c r="W5824" t="s">
        <v>7474</v>
      </c>
      <c r="X5824" t="s">
        <v>14692</v>
      </c>
      <c r="Y5824">
        <v>28</v>
      </c>
      <c r="Z5824">
        <v>28</v>
      </c>
      <c r="AA5824">
        <v>8</v>
      </c>
      <c r="AB5824">
        <v>8</v>
      </c>
      <c r="AC5824">
        <v>58</v>
      </c>
    </row>
    <row r="5825" spans="1:29">
      <c r="A5825">
        <v>6493</v>
      </c>
      <c r="B5825" t="s">
        <v>806</v>
      </c>
      <c r="C5825" t="s">
        <v>7544</v>
      </c>
      <c r="J5825" t="s">
        <v>1475</v>
      </c>
      <c r="K5825">
        <v>0</v>
      </c>
      <c r="N5825" t="b">
        <v>0</v>
      </c>
      <c r="O5825" t="b">
        <v>1</v>
      </c>
      <c r="P5825" t="b">
        <v>0</v>
      </c>
      <c r="Q5825">
        <v>9</v>
      </c>
      <c r="R5825">
        <v>1</v>
      </c>
      <c r="S5825">
        <v>1</v>
      </c>
      <c r="T5825">
        <v>3</v>
      </c>
      <c r="U5825" t="b">
        <v>1</v>
      </c>
      <c r="V5825" t="s">
        <v>1117</v>
      </c>
      <c r="W5825" t="s">
        <v>7474</v>
      </c>
      <c r="X5825" t="s">
        <v>14580</v>
      </c>
      <c r="Y5825">
        <v>29</v>
      </c>
      <c r="Z5825">
        <v>29</v>
      </c>
      <c r="AA5825">
        <v>8</v>
      </c>
      <c r="AB5825">
        <v>8</v>
      </c>
      <c r="AC5825">
        <v>58</v>
      </c>
    </row>
    <row r="5826" spans="1:29">
      <c r="A5826">
        <v>6494</v>
      </c>
      <c r="B5826" t="s">
        <v>806</v>
      </c>
      <c r="C5826" t="s">
        <v>7545</v>
      </c>
      <c r="J5826" t="s">
        <v>1475</v>
      </c>
      <c r="K5826">
        <v>0</v>
      </c>
      <c r="N5826" t="b">
        <v>0</v>
      </c>
      <c r="O5826" t="b">
        <v>1</v>
      </c>
      <c r="P5826" t="b">
        <v>0</v>
      </c>
      <c r="Q5826">
        <v>9</v>
      </c>
      <c r="R5826">
        <v>1</v>
      </c>
      <c r="S5826">
        <v>1</v>
      </c>
      <c r="T5826">
        <v>3</v>
      </c>
      <c r="U5826" t="b">
        <v>1</v>
      </c>
      <c r="V5826" t="s">
        <v>1117</v>
      </c>
      <c r="W5826" t="s">
        <v>7474</v>
      </c>
      <c r="X5826" t="s">
        <v>14581</v>
      </c>
      <c r="Y5826">
        <v>30</v>
      </c>
      <c r="Z5826">
        <v>30</v>
      </c>
      <c r="AA5826">
        <v>8</v>
      </c>
      <c r="AB5826">
        <v>8</v>
      </c>
      <c r="AC5826">
        <v>58</v>
      </c>
    </row>
    <row r="5827" spans="1:29">
      <c r="A5827">
        <v>6495</v>
      </c>
      <c r="B5827" t="s">
        <v>806</v>
      </c>
      <c r="C5827" t="s">
        <v>7546</v>
      </c>
      <c r="J5827" t="s">
        <v>1475</v>
      </c>
      <c r="K5827">
        <v>0</v>
      </c>
      <c r="N5827" t="b">
        <v>0</v>
      </c>
      <c r="O5827" t="b">
        <v>1</v>
      </c>
      <c r="P5827" t="b">
        <v>0</v>
      </c>
      <c r="Q5827">
        <v>9</v>
      </c>
      <c r="R5827">
        <v>1</v>
      </c>
      <c r="S5827">
        <v>1</v>
      </c>
      <c r="T5827">
        <v>3</v>
      </c>
      <c r="U5827" t="b">
        <v>1</v>
      </c>
      <c r="V5827" t="s">
        <v>1117</v>
      </c>
      <c r="W5827" t="s">
        <v>7474</v>
      </c>
      <c r="X5827" t="s">
        <v>14743</v>
      </c>
      <c r="Y5827">
        <v>34</v>
      </c>
      <c r="Z5827">
        <v>34</v>
      </c>
      <c r="AA5827">
        <v>8</v>
      </c>
      <c r="AB5827">
        <v>8</v>
      </c>
      <c r="AC5827">
        <v>58</v>
      </c>
    </row>
    <row r="5828" spans="1:29">
      <c r="A5828">
        <v>6497</v>
      </c>
      <c r="B5828" t="s">
        <v>806</v>
      </c>
      <c r="C5828" t="s">
        <v>7547</v>
      </c>
      <c r="J5828" t="s">
        <v>1457</v>
      </c>
      <c r="K5828">
        <v>0</v>
      </c>
      <c r="N5828" t="b">
        <v>0</v>
      </c>
      <c r="O5828" t="b">
        <v>1</v>
      </c>
      <c r="P5828" t="b">
        <v>0</v>
      </c>
      <c r="Q5828">
        <v>9</v>
      </c>
      <c r="R5828">
        <v>1</v>
      </c>
      <c r="S5828">
        <v>1</v>
      </c>
      <c r="T5828">
        <v>3</v>
      </c>
      <c r="U5828" t="b">
        <v>1</v>
      </c>
      <c r="V5828" t="s">
        <v>1117</v>
      </c>
      <c r="W5828" t="s">
        <v>7474</v>
      </c>
      <c r="X5828" t="s">
        <v>14583</v>
      </c>
      <c r="Y5828">
        <v>21</v>
      </c>
      <c r="Z5828">
        <v>21</v>
      </c>
      <c r="AA5828">
        <v>9</v>
      </c>
      <c r="AB5828">
        <v>9</v>
      </c>
      <c r="AC5828">
        <v>58</v>
      </c>
    </row>
    <row r="5829" spans="1:29">
      <c r="A5829">
        <v>6498</v>
      </c>
      <c r="B5829" t="s">
        <v>806</v>
      </c>
      <c r="C5829" t="s">
        <v>7548</v>
      </c>
      <c r="J5829" t="s">
        <v>1457</v>
      </c>
      <c r="K5829">
        <v>0</v>
      </c>
      <c r="N5829" t="b">
        <v>0</v>
      </c>
      <c r="O5829" t="b">
        <v>1</v>
      </c>
      <c r="P5829" t="b">
        <v>0</v>
      </c>
      <c r="Q5829">
        <v>9</v>
      </c>
      <c r="R5829">
        <v>1</v>
      </c>
      <c r="S5829">
        <v>1</v>
      </c>
      <c r="T5829">
        <v>3</v>
      </c>
      <c r="U5829" t="b">
        <v>1</v>
      </c>
      <c r="V5829" t="s">
        <v>1117</v>
      </c>
      <c r="W5829" t="s">
        <v>7474</v>
      </c>
      <c r="X5829" t="s">
        <v>14584</v>
      </c>
      <c r="Y5829">
        <v>22</v>
      </c>
      <c r="Z5829">
        <v>22</v>
      </c>
      <c r="AA5829">
        <v>9</v>
      </c>
      <c r="AB5829">
        <v>9</v>
      </c>
      <c r="AC5829">
        <v>58</v>
      </c>
    </row>
    <row r="5830" spans="1:29">
      <c r="A5830">
        <v>6499</v>
      </c>
      <c r="B5830" t="s">
        <v>806</v>
      </c>
      <c r="C5830" t="s">
        <v>7549</v>
      </c>
      <c r="J5830" t="s">
        <v>1457</v>
      </c>
      <c r="K5830">
        <v>0</v>
      </c>
      <c r="N5830" t="b">
        <v>0</v>
      </c>
      <c r="O5830" t="b">
        <v>1</v>
      </c>
      <c r="P5830" t="b">
        <v>0</v>
      </c>
      <c r="Q5830">
        <v>9</v>
      </c>
      <c r="R5830">
        <v>1</v>
      </c>
      <c r="S5830">
        <v>1</v>
      </c>
      <c r="T5830">
        <v>3</v>
      </c>
      <c r="U5830" t="b">
        <v>1</v>
      </c>
      <c r="V5830" t="s">
        <v>1117</v>
      </c>
      <c r="W5830" t="s">
        <v>7474</v>
      </c>
      <c r="X5830" t="s">
        <v>14585</v>
      </c>
      <c r="Y5830">
        <v>23</v>
      </c>
      <c r="Z5830">
        <v>23</v>
      </c>
      <c r="AA5830">
        <v>9</v>
      </c>
      <c r="AB5830">
        <v>9</v>
      </c>
      <c r="AC5830">
        <v>58</v>
      </c>
    </row>
    <row r="5831" spans="1:29">
      <c r="A5831">
        <v>6500</v>
      </c>
      <c r="B5831" t="s">
        <v>806</v>
      </c>
      <c r="C5831" t="s">
        <v>7550</v>
      </c>
      <c r="J5831" t="s">
        <v>1457</v>
      </c>
      <c r="K5831">
        <v>0</v>
      </c>
      <c r="N5831" t="b">
        <v>0</v>
      </c>
      <c r="O5831" t="b">
        <v>1</v>
      </c>
      <c r="P5831" t="b">
        <v>0</v>
      </c>
      <c r="Q5831">
        <v>9</v>
      </c>
      <c r="R5831">
        <v>1</v>
      </c>
      <c r="S5831">
        <v>1</v>
      </c>
      <c r="T5831">
        <v>3</v>
      </c>
      <c r="U5831" t="b">
        <v>1</v>
      </c>
      <c r="V5831" t="s">
        <v>1117</v>
      </c>
      <c r="W5831" t="s">
        <v>7474</v>
      </c>
      <c r="X5831" t="s">
        <v>14466</v>
      </c>
      <c r="Y5831">
        <v>25</v>
      </c>
      <c r="Z5831">
        <v>25</v>
      </c>
      <c r="AA5831">
        <v>9</v>
      </c>
      <c r="AB5831">
        <v>9</v>
      </c>
      <c r="AC5831">
        <v>58</v>
      </c>
    </row>
    <row r="5832" spans="1:29">
      <c r="A5832">
        <v>6501</v>
      </c>
      <c r="B5832" t="s">
        <v>806</v>
      </c>
      <c r="C5832" t="s">
        <v>7551</v>
      </c>
      <c r="J5832" t="s">
        <v>1457</v>
      </c>
      <c r="K5832">
        <v>0</v>
      </c>
      <c r="N5832" t="b">
        <v>0</v>
      </c>
      <c r="O5832" t="b">
        <v>1</v>
      </c>
      <c r="P5832" t="b">
        <v>0</v>
      </c>
      <c r="Q5832">
        <v>9</v>
      </c>
      <c r="R5832">
        <v>1</v>
      </c>
      <c r="S5832">
        <v>1</v>
      </c>
      <c r="T5832">
        <v>3</v>
      </c>
      <c r="U5832" t="b">
        <v>1</v>
      </c>
      <c r="V5832" t="s">
        <v>1117</v>
      </c>
      <c r="W5832" t="s">
        <v>7474</v>
      </c>
      <c r="X5832" t="s">
        <v>14587</v>
      </c>
      <c r="Y5832">
        <v>26</v>
      </c>
      <c r="Z5832">
        <v>26</v>
      </c>
      <c r="AA5832">
        <v>9</v>
      </c>
      <c r="AB5832">
        <v>9</v>
      </c>
      <c r="AC5832">
        <v>58</v>
      </c>
    </row>
    <row r="5833" spans="1:29">
      <c r="A5833">
        <v>6502</v>
      </c>
      <c r="B5833" t="s">
        <v>806</v>
      </c>
      <c r="C5833" t="s">
        <v>7552</v>
      </c>
      <c r="J5833" t="s">
        <v>1457</v>
      </c>
      <c r="K5833">
        <v>0</v>
      </c>
      <c r="N5833" t="b">
        <v>0</v>
      </c>
      <c r="O5833" t="b">
        <v>1</v>
      </c>
      <c r="P5833" t="b">
        <v>0</v>
      </c>
      <c r="Q5833">
        <v>9</v>
      </c>
      <c r="R5833">
        <v>1</v>
      </c>
      <c r="S5833">
        <v>1</v>
      </c>
      <c r="T5833">
        <v>3</v>
      </c>
      <c r="U5833" t="b">
        <v>1</v>
      </c>
      <c r="V5833" t="s">
        <v>1117</v>
      </c>
      <c r="W5833" t="s">
        <v>7474</v>
      </c>
      <c r="X5833" t="s">
        <v>14588</v>
      </c>
      <c r="Y5833">
        <v>27</v>
      </c>
      <c r="Z5833">
        <v>27</v>
      </c>
      <c r="AA5833">
        <v>9</v>
      </c>
      <c r="AB5833">
        <v>9</v>
      </c>
      <c r="AC5833">
        <v>58</v>
      </c>
    </row>
    <row r="5834" spans="1:29">
      <c r="A5834">
        <v>6503</v>
      </c>
      <c r="B5834" t="s">
        <v>806</v>
      </c>
      <c r="C5834" t="s">
        <v>7553</v>
      </c>
      <c r="J5834" t="s">
        <v>1457</v>
      </c>
      <c r="K5834">
        <v>0</v>
      </c>
      <c r="N5834" t="b">
        <v>0</v>
      </c>
      <c r="O5834" t="b">
        <v>1</v>
      </c>
      <c r="P5834" t="b">
        <v>0</v>
      </c>
      <c r="Q5834">
        <v>9</v>
      </c>
      <c r="R5834">
        <v>1</v>
      </c>
      <c r="S5834">
        <v>1</v>
      </c>
      <c r="T5834">
        <v>3</v>
      </c>
      <c r="U5834" t="b">
        <v>1</v>
      </c>
      <c r="V5834" t="s">
        <v>1117</v>
      </c>
      <c r="W5834" t="s">
        <v>7474</v>
      </c>
      <c r="X5834" t="s">
        <v>14589</v>
      </c>
      <c r="Y5834">
        <v>28</v>
      </c>
      <c r="Z5834">
        <v>28</v>
      </c>
      <c r="AA5834">
        <v>9</v>
      </c>
      <c r="AB5834">
        <v>9</v>
      </c>
      <c r="AC5834">
        <v>58</v>
      </c>
    </row>
    <row r="5835" spans="1:29">
      <c r="A5835">
        <v>6504</v>
      </c>
      <c r="B5835" t="s">
        <v>806</v>
      </c>
      <c r="C5835" t="s">
        <v>7554</v>
      </c>
      <c r="J5835" t="s">
        <v>1457</v>
      </c>
      <c r="K5835">
        <v>0</v>
      </c>
      <c r="N5835" t="b">
        <v>0</v>
      </c>
      <c r="O5835" t="b">
        <v>1</v>
      </c>
      <c r="P5835" t="b">
        <v>0</v>
      </c>
      <c r="Q5835">
        <v>9</v>
      </c>
      <c r="R5835">
        <v>1</v>
      </c>
      <c r="S5835">
        <v>1</v>
      </c>
      <c r="T5835">
        <v>3</v>
      </c>
      <c r="U5835" t="b">
        <v>1</v>
      </c>
      <c r="V5835" t="s">
        <v>1117</v>
      </c>
      <c r="W5835" t="s">
        <v>7474</v>
      </c>
      <c r="X5835" t="s">
        <v>14590</v>
      </c>
      <c r="Y5835">
        <v>29</v>
      </c>
      <c r="Z5835">
        <v>29</v>
      </c>
      <c r="AA5835">
        <v>9</v>
      </c>
      <c r="AB5835">
        <v>9</v>
      </c>
      <c r="AC5835">
        <v>58</v>
      </c>
    </row>
    <row r="5836" spans="1:29">
      <c r="A5836">
        <v>6505</v>
      </c>
      <c r="B5836" t="s">
        <v>806</v>
      </c>
      <c r="C5836" t="s">
        <v>7555</v>
      </c>
      <c r="J5836" t="s">
        <v>1457</v>
      </c>
      <c r="K5836">
        <v>0</v>
      </c>
      <c r="N5836" t="b">
        <v>0</v>
      </c>
      <c r="O5836" t="b">
        <v>1</v>
      </c>
      <c r="P5836" t="b">
        <v>0</v>
      </c>
      <c r="Q5836">
        <v>9</v>
      </c>
      <c r="R5836">
        <v>1</v>
      </c>
      <c r="S5836">
        <v>1</v>
      </c>
      <c r="T5836">
        <v>3</v>
      </c>
      <c r="U5836" t="b">
        <v>1</v>
      </c>
      <c r="V5836" t="s">
        <v>1117</v>
      </c>
      <c r="W5836" t="s">
        <v>7474</v>
      </c>
      <c r="X5836" t="s">
        <v>14591</v>
      </c>
      <c r="Y5836">
        <v>30</v>
      </c>
      <c r="Z5836">
        <v>30</v>
      </c>
      <c r="AA5836">
        <v>9</v>
      </c>
      <c r="AB5836">
        <v>9</v>
      </c>
      <c r="AC5836">
        <v>58</v>
      </c>
    </row>
    <row r="5837" spans="1:29">
      <c r="A5837">
        <v>6506</v>
      </c>
      <c r="B5837" t="s">
        <v>806</v>
      </c>
      <c r="C5837" t="s">
        <v>7556</v>
      </c>
      <c r="J5837" t="s">
        <v>1457</v>
      </c>
      <c r="K5837">
        <v>0</v>
      </c>
      <c r="N5837" t="b">
        <v>0</v>
      </c>
      <c r="O5837" t="b">
        <v>1</v>
      </c>
      <c r="P5837" t="b">
        <v>0</v>
      </c>
      <c r="Q5837">
        <v>9</v>
      </c>
      <c r="R5837">
        <v>1</v>
      </c>
      <c r="S5837">
        <v>1</v>
      </c>
      <c r="T5837">
        <v>3</v>
      </c>
      <c r="U5837" t="b">
        <v>1</v>
      </c>
      <c r="V5837" t="s">
        <v>1117</v>
      </c>
      <c r="W5837" t="s">
        <v>7474</v>
      </c>
      <c r="X5837" t="s">
        <v>14748</v>
      </c>
      <c r="Y5837">
        <v>34</v>
      </c>
      <c r="Z5837">
        <v>34</v>
      </c>
      <c r="AA5837">
        <v>9</v>
      </c>
      <c r="AB5837">
        <v>9</v>
      </c>
      <c r="AC5837">
        <v>58</v>
      </c>
    </row>
    <row r="5838" spans="1:29">
      <c r="A5838">
        <v>6508</v>
      </c>
      <c r="B5838" t="s">
        <v>806</v>
      </c>
      <c r="C5838" t="s">
        <v>7557</v>
      </c>
      <c r="J5838" t="s">
        <v>1457</v>
      </c>
      <c r="K5838">
        <v>0</v>
      </c>
      <c r="N5838" t="b">
        <v>0</v>
      </c>
      <c r="O5838" t="b">
        <v>1</v>
      </c>
      <c r="P5838" t="b">
        <v>0</v>
      </c>
      <c r="Q5838">
        <v>9</v>
      </c>
      <c r="R5838">
        <v>1</v>
      </c>
      <c r="S5838">
        <v>1</v>
      </c>
      <c r="T5838">
        <v>3</v>
      </c>
      <c r="U5838" t="b">
        <v>1</v>
      </c>
      <c r="V5838" t="s">
        <v>1117</v>
      </c>
      <c r="W5838" t="s">
        <v>7474</v>
      </c>
      <c r="X5838" t="s">
        <v>14479</v>
      </c>
      <c r="Y5838">
        <v>36</v>
      </c>
      <c r="Z5838">
        <v>36</v>
      </c>
      <c r="AA5838">
        <v>3</v>
      </c>
      <c r="AB5838">
        <v>3</v>
      </c>
      <c r="AC5838">
        <v>58</v>
      </c>
    </row>
    <row r="5839" spans="1:29">
      <c r="A5839">
        <v>6509</v>
      </c>
      <c r="B5839" t="s">
        <v>806</v>
      </c>
      <c r="C5839" t="s">
        <v>7558</v>
      </c>
      <c r="J5839" t="s">
        <v>1457</v>
      </c>
      <c r="K5839">
        <v>0</v>
      </c>
      <c r="N5839" t="b">
        <v>0</v>
      </c>
      <c r="O5839" t="b">
        <v>1</v>
      </c>
      <c r="P5839" t="b">
        <v>0</v>
      </c>
      <c r="Q5839">
        <v>9</v>
      </c>
      <c r="R5839">
        <v>1</v>
      </c>
      <c r="S5839">
        <v>1</v>
      </c>
      <c r="T5839">
        <v>3</v>
      </c>
      <c r="U5839" t="b">
        <v>1</v>
      </c>
      <c r="V5839" t="s">
        <v>1117</v>
      </c>
      <c r="W5839" t="s">
        <v>7474</v>
      </c>
      <c r="X5839" t="s">
        <v>14775</v>
      </c>
      <c r="Y5839">
        <v>36</v>
      </c>
      <c r="Z5839">
        <v>36</v>
      </c>
      <c r="AA5839">
        <v>4</v>
      </c>
      <c r="AB5839">
        <v>4</v>
      </c>
      <c r="AC5839">
        <v>58</v>
      </c>
    </row>
    <row r="5840" spans="1:29">
      <c r="A5840">
        <v>6510</v>
      </c>
      <c r="B5840" t="s">
        <v>806</v>
      </c>
      <c r="C5840" t="s">
        <v>7559</v>
      </c>
      <c r="J5840" t="s">
        <v>1457</v>
      </c>
      <c r="K5840">
        <v>0</v>
      </c>
      <c r="N5840" t="b">
        <v>0</v>
      </c>
      <c r="O5840" t="b">
        <v>1</v>
      </c>
      <c r="P5840" t="b">
        <v>0</v>
      </c>
      <c r="Q5840">
        <v>9</v>
      </c>
      <c r="R5840">
        <v>1</v>
      </c>
      <c r="S5840">
        <v>1</v>
      </c>
      <c r="T5840">
        <v>3</v>
      </c>
      <c r="U5840" t="b">
        <v>1</v>
      </c>
      <c r="V5840" t="s">
        <v>1117</v>
      </c>
      <c r="W5840" t="s">
        <v>7474</v>
      </c>
      <c r="X5840" t="s">
        <v>14776</v>
      </c>
      <c r="Y5840">
        <v>36</v>
      </c>
      <c r="Z5840">
        <v>36</v>
      </c>
      <c r="AA5840">
        <v>5</v>
      </c>
      <c r="AB5840">
        <v>5</v>
      </c>
      <c r="AC5840">
        <v>58</v>
      </c>
    </row>
    <row r="5841" spans="1:29">
      <c r="A5841">
        <v>6511</v>
      </c>
      <c r="B5841" t="s">
        <v>806</v>
      </c>
      <c r="C5841" t="s">
        <v>7560</v>
      </c>
      <c r="J5841" t="s">
        <v>1457</v>
      </c>
      <c r="K5841">
        <v>0</v>
      </c>
      <c r="N5841" t="b">
        <v>0</v>
      </c>
      <c r="O5841" t="b">
        <v>1</v>
      </c>
      <c r="P5841" t="b">
        <v>0</v>
      </c>
      <c r="Q5841">
        <v>9</v>
      </c>
      <c r="R5841">
        <v>1</v>
      </c>
      <c r="S5841">
        <v>1</v>
      </c>
      <c r="T5841">
        <v>3</v>
      </c>
      <c r="U5841" t="b">
        <v>1</v>
      </c>
      <c r="V5841" t="s">
        <v>1117</v>
      </c>
      <c r="W5841" t="s">
        <v>7474</v>
      </c>
      <c r="X5841" t="s">
        <v>14545</v>
      </c>
      <c r="Y5841">
        <v>36</v>
      </c>
      <c r="Z5841">
        <v>36</v>
      </c>
      <c r="AA5841">
        <v>6</v>
      </c>
      <c r="AB5841">
        <v>6</v>
      </c>
      <c r="AC5841">
        <v>58</v>
      </c>
    </row>
    <row r="5842" spans="1:29">
      <c r="A5842">
        <v>6512</v>
      </c>
      <c r="B5842" t="s">
        <v>806</v>
      </c>
      <c r="C5842" t="s">
        <v>7561</v>
      </c>
      <c r="J5842" t="s">
        <v>1457</v>
      </c>
      <c r="K5842">
        <v>0</v>
      </c>
      <c r="N5842" t="b">
        <v>0</v>
      </c>
      <c r="O5842" t="b">
        <v>1</v>
      </c>
      <c r="P5842" t="b">
        <v>0</v>
      </c>
      <c r="Q5842">
        <v>9</v>
      </c>
      <c r="R5842">
        <v>1</v>
      </c>
      <c r="S5842">
        <v>1</v>
      </c>
      <c r="T5842">
        <v>3</v>
      </c>
      <c r="U5842" t="b">
        <v>1</v>
      </c>
      <c r="V5842" t="s">
        <v>1117</v>
      </c>
      <c r="W5842" t="s">
        <v>7474</v>
      </c>
      <c r="X5842" t="s">
        <v>14740</v>
      </c>
      <c r="Y5842">
        <v>36</v>
      </c>
      <c r="Z5842">
        <v>36</v>
      </c>
      <c r="AA5842">
        <v>7</v>
      </c>
      <c r="AB5842">
        <v>7</v>
      </c>
      <c r="AC5842">
        <v>58</v>
      </c>
    </row>
    <row r="5843" spans="1:29">
      <c r="A5843">
        <v>6513</v>
      </c>
      <c r="B5843" t="s">
        <v>806</v>
      </c>
      <c r="C5843" t="s">
        <v>7562</v>
      </c>
      <c r="J5843" t="s">
        <v>1457</v>
      </c>
      <c r="K5843">
        <v>0</v>
      </c>
      <c r="N5843" t="b">
        <v>0</v>
      </c>
      <c r="O5843" t="b">
        <v>1</v>
      </c>
      <c r="P5843" t="b">
        <v>0</v>
      </c>
      <c r="Q5843">
        <v>9</v>
      </c>
      <c r="R5843">
        <v>1</v>
      </c>
      <c r="S5843">
        <v>1</v>
      </c>
      <c r="T5843">
        <v>3</v>
      </c>
      <c r="U5843" t="b">
        <v>1</v>
      </c>
      <c r="V5843" t="s">
        <v>1117</v>
      </c>
      <c r="W5843" t="s">
        <v>7474</v>
      </c>
      <c r="X5843" t="s">
        <v>14750</v>
      </c>
      <c r="Y5843">
        <v>36</v>
      </c>
      <c r="Z5843">
        <v>36</v>
      </c>
      <c r="AA5843">
        <v>9</v>
      </c>
      <c r="AB5843">
        <v>9</v>
      </c>
      <c r="AC5843">
        <v>58</v>
      </c>
    </row>
    <row r="5844" spans="1:29">
      <c r="A5844">
        <v>6514</v>
      </c>
      <c r="B5844" t="s">
        <v>806</v>
      </c>
      <c r="C5844" t="s">
        <v>7563</v>
      </c>
      <c r="J5844" t="s">
        <v>1457</v>
      </c>
      <c r="K5844">
        <v>0</v>
      </c>
      <c r="N5844" t="b">
        <v>1</v>
      </c>
      <c r="O5844" t="b">
        <v>0</v>
      </c>
      <c r="P5844" t="b">
        <v>0</v>
      </c>
      <c r="Q5844">
        <v>9</v>
      </c>
      <c r="R5844">
        <v>1</v>
      </c>
      <c r="S5844">
        <v>1</v>
      </c>
      <c r="T5844">
        <v>26</v>
      </c>
      <c r="U5844" t="b">
        <v>1</v>
      </c>
      <c r="V5844" t="s">
        <v>1117</v>
      </c>
      <c r="W5844" t="s">
        <v>7474</v>
      </c>
      <c r="X5844" t="s">
        <v>15348</v>
      </c>
      <c r="Y5844">
        <v>42</v>
      </c>
      <c r="Z5844">
        <v>42</v>
      </c>
      <c r="AA5844">
        <v>3</v>
      </c>
      <c r="AB5844">
        <v>3</v>
      </c>
      <c r="AC5844">
        <v>58</v>
      </c>
    </row>
    <row r="5845" spans="1:29">
      <c r="A5845">
        <v>6515</v>
      </c>
      <c r="B5845" t="s">
        <v>806</v>
      </c>
      <c r="C5845" t="s">
        <v>7564</v>
      </c>
      <c r="J5845" t="s">
        <v>1457</v>
      </c>
      <c r="K5845">
        <v>0</v>
      </c>
      <c r="N5845" t="b">
        <v>1</v>
      </c>
      <c r="O5845" t="b">
        <v>0</v>
      </c>
      <c r="P5845" t="b">
        <v>0</v>
      </c>
      <c r="Q5845">
        <v>9</v>
      </c>
      <c r="R5845">
        <v>1</v>
      </c>
      <c r="S5845">
        <v>1</v>
      </c>
      <c r="T5845">
        <v>26</v>
      </c>
      <c r="U5845" t="b">
        <v>1</v>
      </c>
      <c r="V5845" t="s">
        <v>1117</v>
      </c>
      <c r="W5845" t="s">
        <v>7474</v>
      </c>
      <c r="X5845" t="s">
        <v>14781</v>
      </c>
      <c r="Y5845">
        <v>42</v>
      </c>
      <c r="Z5845">
        <v>42</v>
      </c>
      <c r="AA5845">
        <v>4</v>
      </c>
      <c r="AB5845">
        <v>4</v>
      </c>
      <c r="AC5845">
        <v>58</v>
      </c>
    </row>
    <row r="5846" spans="1:29">
      <c r="A5846">
        <v>6516</v>
      </c>
      <c r="B5846" t="s">
        <v>806</v>
      </c>
      <c r="C5846" t="s">
        <v>7565</v>
      </c>
      <c r="J5846" t="s">
        <v>1457</v>
      </c>
      <c r="K5846">
        <v>0</v>
      </c>
      <c r="N5846" t="b">
        <v>1</v>
      </c>
      <c r="O5846" t="b">
        <v>0</v>
      </c>
      <c r="P5846" t="b">
        <v>0</v>
      </c>
      <c r="Q5846">
        <v>9</v>
      </c>
      <c r="R5846">
        <v>1</v>
      </c>
      <c r="S5846">
        <v>1</v>
      </c>
      <c r="T5846">
        <v>26</v>
      </c>
      <c r="U5846" t="b">
        <v>1</v>
      </c>
      <c r="V5846" t="s">
        <v>1117</v>
      </c>
      <c r="W5846" t="s">
        <v>7474</v>
      </c>
      <c r="X5846" t="s">
        <v>14486</v>
      </c>
      <c r="Y5846">
        <v>42</v>
      </c>
      <c r="Z5846">
        <v>42</v>
      </c>
      <c r="AA5846">
        <v>5</v>
      </c>
      <c r="AB5846">
        <v>5</v>
      </c>
      <c r="AC5846">
        <v>58</v>
      </c>
    </row>
    <row r="5847" spans="1:29">
      <c r="A5847">
        <v>6517</v>
      </c>
      <c r="B5847" t="s">
        <v>806</v>
      </c>
      <c r="C5847" t="s">
        <v>7566</v>
      </c>
      <c r="J5847" t="s">
        <v>1457</v>
      </c>
      <c r="K5847">
        <v>0</v>
      </c>
      <c r="N5847" t="b">
        <v>1</v>
      </c>
      <c r="O5847" t="b">
        <v>0</v>
      </c>
      <c r="P5847" t="b">
        <v>0</v>
      </c>
      <c r="Q5847">
        <v>9</v>
      </c>
      <c r="R5847">
        <v>1</v>
      </c>
      <c r="S5847">
        <v>1</v>
      </c>
      <c r="T5847">
        <v>26</v>
      </c>
      <c r="U5847" t="b">
        <v>1</v>
      </c>
      <c r="V5847" t="s">
        <v>1117</v>
      </c>
      <c r="W5847" t="s">
        <v>7474</v>
      </c>
      <c r="X5847" t="s">
        <v>14697</v>
      </c>
      <c r="Y5847">
        <v>42</v>
      </c>
      <c r="Z5847">
        <v>42</v>
      </c>
      <c r="AA5847">
        <v>6</v>
      </c>
      <c r="AB5847">
        <v>6</v>
      </c>
      <c r="AC5847">
        <v>58</v>
      </c>
    </row>
    <row r="5848" spans="1:29">
      <c r="A5848">
        <v>6518</v>
      </c>
      <c r="B5848" t="s">
        <v>806</v>
      </c>
      <c r="C5848" t="s">
        <v>7567</v>
      </c>
      <c r="J5848" t="s">
        <v>1457</v>
      </c>
      <c r="K5848">
        <v>0</v>
      </c>
      <c r="N5848" t="b">
        <v>1</v>
      </c>
      <c r="O5848" t="b">
        <v>0</v>
      </c>
      <c r="P5848" t="b">
        <v>0</v>
      </c>
      <c r="Q5848">
        <v>9</v>
      </c>
      <c r="R5848">
        <v>1</v>
      </c>
      <c r="S5848">
        <v>1</v>
      </c>
      <c r="T5848">
        <v>26</v>
      </c>
      <c r="U5848" t="b">
        <v>1</v>
      </c>
      <c r="V5848" t="s">
        <v>1117</v>
      </c>
      <c r="W5848" t="s">
        <v>7474</v>
      </c>
      <c r="X5848" t="s">
        <v>14612</v>
      </c>
      <c r="Y5848">
        <v>42</v>
      </c>
      <c r="Z5848">
        <v>42</v>
      </c>
      <c r="AA5848">
        <v>7</v>
      </c>
      <c r="AB5848">
        <v>7</v>
      </c>
      <c r="AC5848">
        <v>58</v>
      </c>
    </row>
    <row r="5849" spans="1:29">
      <c r="A5849">
        <v>6519</v>
      </c>
      <c r="B5849" t="s">
        <v>806</v>
      </c>
      <c r="C5849" t="s">
        <v>7568</v>
      </c>
      <c r="J5849" t="s">
        <v>1457</v>
      </c>
      <c r="K5849">
        <v>0</v>
      </c>
      <c r="N5849" t="b">
        <v>1</v>
      </c>
      <c r="O5849" t="b">
        <v>0</v>
      </c>
      <c r="P5849" t="b">
        <v>0</v>
      </c>
      <c r="Q5849">
        <v>9</v>
      </c>
      <c r="R5849">
        <v>1</v>
      </c>
      <c r="S5849">
        <v>1</v>
      </c>
      <c r="T5849">
        <v>26</v>
      </c>
      <c r="U5849" t="b">
        <v>1</v>
      </c>
      <c r="V5849" t="s">
        <v>1117</v>
      </c>
      <c r="W5849" t="s">
        <v>7474</v>
      </c>
      <c r="X5849" t="s">
        <v>14613</v>
      </c>
      <c r="Y5849">
        <v>42</v>
      </c>
      <c r="Z5849">
        <v>42</v>
      </c>
      <c r="AA5849">
        <v>8</v>
      </c>
      <c r="AB5849">
        <v>8</v>
      </c>
      <c r="AC5849">
        <v>58</v>
      </c>
    </row>
    <row r="5850" spans="1:29">
      <c r="A5850">
        <v>6520</v>
      </c>
      <c r="B5850" t="s">
        <v>806</v>
      </c>
      <c r="C5850" t="s">
        <v>7569</v>
      </c>
      <c r="J5850" t="s">
        <v>1457</v>
      </c>
      <c r="K5850">
        <v>0</v>
      </c>
      <c r="N5850" t="b">
        <v>1</v>
      </c>
      <c r="O5850" t="b">
        <v>0</v>
      </c>
      <c r="P5850" t="b">
        <v>0</v>
      </c>
      <c r="Q5850">
        <v>9</v>
      </c>
      <c r="R5850">
        <v>1</v>
      </c>
      <c r="S5850">
        <v>1</v>
      </c>
      <c r="T5850">
        <v>26</v>
      </c>
      <c r="U5850" t="b">
        <v>1</v>
      </c>
      <c r="V5850" t="s">
        <v>1117</v>
      </c>
      <c r="W5850" t="s">
        <v>7474</v>
      </c>
      <c r="X5850" t="s">
        <v>14614</v>
      </c>
      <c r="Y5850">
        <v>42</v>
      </c>
      <c r="Z5850">
        <v>42</v>
      </c>
      <c r="AA5850">
        <v>9</v>
      </c>
      <c r="AB5850">
        <v>9</v>
      </c>
      <c r="AC5850">
        <v>58</v>
      </c>
    </row>
    <row r="5851" spans="1:29">
      <c r="A5851">
        <v>6521</v>
      </c>
      <c r="B5851" t="s">
        <v>806</v>
      </c>
      <c r="C5851" t="s">
        <v>7570</v>
      </c>
      <c r="J5851" t="s">
        <v>1457</v>
      </c>
      <c r="K5851">
        <v>0</v>
      </c>
      <c r="N5851" t="b">
        <v>1</v>
      </c>
      <c r="O5851" t="b">
        <v>0</v>
      </c>
      <c r="P5851" t="b">
        <v>0</v>
      </c>
      <c r="Q5851">
        <v>9</v>
      </c>
      <c r="R5851">
        <v>1</v>
      </c>
      <c r="S5851">
        <v>1</v>
      </c>
      <c r="T5851">
        <v>26</v>
      </c>
      <c r="U5851" t="b">
        <v>1</v>
      </c>
      <c r="V5851" t="s">
        <v>1117</v>
      </c>
      <c r="W5851" t="s">
        <v>7474</v>
      </c>
      <c r="X5851" t="s">
        <v>15350</v>
      </c>
      <c r="Y5851">
        <v>43</v>
      </c>
      <c r="Z5851">
        <v>43</v>
      </c>
      <c r="AA5851">
        <v>3</v>
      </c>
      <c r="AB5851">
        <v>3</v>
      </c>
      <c r="AC5851">
        <v>58</v>
      </c>
    </row>
    <row r="5852" spans="1:29">
      <c r="A5852">
        <v>6522</v>
      </c>
      <c r="B5852" t="s">
        <v>806</v>
      </c>
      <c r="C5852" t="s">
        <v>7571</v>
      </c>
      <c r="J5852" t="s">
        <v>1457</v>
      </c>
      <c r="K5852">
        <v>0</v>
      </c>
      <c r="N5852" t="b">
        <v>1</v>
      </c>
      <c r="O5852" t="b">
        <v>0</v>
      </c>
      <c r="P5852" t="b">
        <v>0</v>
      </c>
      <c r="Q5852">
        <v>9</v>
      </c>
      <c r="R5852">
        <v>1</v>
      </c>
      <c r="S5852">
        <v>1</v>
      </c>
      <c r="T5852">
        <v>26</v>
      </c>
      <c r="U5852" t="b">
        <v>1</v>
      </c>
      <c r="V5852" t="s">
        <v>1117</v>
      </c>
      <c r="W5852" t="s">
        <v>7474</v>
      </c>
      <c r="X5852" t="s">
        <v>14782</v>
      </c>
      <c r="Y5852">
        <v>43</v>
      </c>
      <c r="Z5852">
        <v>43</v>
      </c>
      <c r="AA5852">
        <v>4</v>
      </c>
      <c r="AB5852">
        <v>4</v>
      </c>
      <c r="AC5852">
        <v>58</v>
      </c>
    </row>
    <row r="5853" spans="1:29">
      <c r="A5853">
        <v>6523</v>
      </c>
      <c r="B5853" t="s">
        <v>806</v>
      </c>
      <c r="C5853" t="s">
        <v>7572</v>
      </c>
      <c r="J5853" t="s">
        <v>1457</v>
      </c>
      <c r="K5853">
        <v>0</v>
      </c>
      <c r="N5853" t="b">
        <v>1</v>
      </c>
      <c r="O5853" t="b">
        <v>0</v>
      </c>
      <c r="P5853" t="b">
        <v>0</v>
      </c>
      <c r="Q5853">
        <v>9</v>
      </c>
      <c r="R5853">
        <v>1</v>
      </c>
      <c r="S5853">
        <v>1</v>
      </c>
      <c r="T5853">
        <v>26</v>
      </c>
      <c r="U5853" t="b">
        <v>1</v>
      </c>
      <c r="V5853" t="s">
        <v>1117</v>
      </c>
      <c r="W5853" t="s">
        <v>7474</v>
      </c>
      <c r="X5853" t="s">
        <v>14487</v>
      </c>
      <c r="Y5853">
        <v>43</v>
      </c>
      <c r="Z5853">
        <v>43</v>
      </c>
      <c r="AA5853">
        <v>5</v>
      </c>
      <c r="AB5853">
        <v>5</v>
      </c>
      <c r="AC5853">
        <v>58</v>
      </c>
    </row>
    <row r="5854" spans="1:29">
      <c r="A5854">
        <v>6524</v>
      </c>
      <c r="B5854" t="s">
        <v>806</v>
      </c>
      <c r="C5854" t="s">
        <v>7573</v>
      </c>
      <c r="J5854" t="s">
        <v>1457</v>
      </c>
      <c r="K5854">
        <v>0</v>
      </c>
      <c r="N5854" t="b">
        <v>1</v>
      </c>
      <c r="O5854" t="b">
        <v>0</v>
      </c>
      <c r="P5854" t="b">
        <v>0</v>
      </c>
      <c r="Q5854">
        <v>9</v>
      </c>
      <c r="R5854">
        <v>1</v>
      </c>
      <c r="S5854">
        <v>1</v>
      </c>
      <c r="T5854">
        <v>26</v>
      </c>
      <c r="U5854" t="b">
        <v>1</v>
      </c>
      <c r="V5854" t="s">
        <v>1117</v>
      </c>
      <c r="W5854" t="s">
        <v>7474</v>
      </c>
      <c r="X5854" t="s">
        <v>14698</v>
      </c>
      <c r="Y5854">
        <v>43</v>
      </c>
      <c r="Z5854">
        <v>43</v>
      </c>
      <c r="AA5854">
        <v>6</v>
      </c>
      <c r="AB5854">
        <v>6</v>
      </c>
      <c r="AC5854">
        <v>58</v>
      </c>
    </row>
    <row r="5855" spans="1:29">
      <c r="A5855">
        <v>6525</v>
      </c>
      <c r="B5855" t="s">
        <v>806</v>
      </c>
      <c r="C5855" t="s">
        <v>7574</v>
      </c>
      <c r="J5855" t="s">
        <v>1457</v>
      </c>
      <c r="K5855">
        <v>0</v>
      </c>
      <c r="N5855" t="b">
        <v>1</v>
      </c>
      <c r="O5855" t="b">
        <v>0</v>
      </c>
      <c r="P5855" t="b">
        <v>0</v>
      </c>
      <c r="Q5855">
        <v>9</v>
      </c>
      <c r="R5855">
        <v>1</v>
      </c>
      <c r="S5855">
        <v>1</v>
      </c>
      <c r="T5855">
        <v>26</v>
      </c>
      <c r="U5855" t="b">
        <v>1</v>
      </c>
      <c r="V5855" t="s">
        <v>1117</v>
      </c>
      <c r="W5855" t="s">
        <v>7474</v>
      </c>
      <c r="X5855" t="s">
        <v>14616</v>
      </c>
      <c r="Y5855">
        <v>43</v>
      </c>
      <c r="Z5855">
        <v>43</v>
      </c>
      <c r="AA5855">
        <v>7</v>
      </c>
      <c r="AB5855">
        <v>7</v>
      </c>
      <c r="AC5855">
        <v>58</v>
      </c>
    </row>
    <row r="5856" spans="1:29">
      <c r="A5856">
        <v>6526</v>
      </c>
      <c r="B5856" t="s">
        <v>806</v>
      </c>
      <c r="C5856" t="s">
        <v>7575</v>
      </c>
      <c r="J5856" t="s">
        <v>1457</v>
      </c>
      <c r="K5856">
        <v>0</v>
      </c>
      <c r="N5856" t="b">
        <v>1</v>
      </c>
      <c r="O5856" t="b">
        <v>0</v>
      </c>
      <c r="P5856" t="b">
        <v>0</v>
      </c>
      <c r="Q5856">
        <v>9</v>
      </c>
      <c r="R5856">
        <v>1</v>
      </c>
      <c r="S5856">
        <v>1</v>
      </c>
      <c r="T5856">
        <v>26</v>
      </c>
      <c r="U5856" t="b">
        <v>1</v>
      </c>
      <c r="V5856" t="s">
        <v>1117</v>
      </c>
      <c r="W5856" t="s">
        <v>7474</v>
      </c>
      <c r="X5856" t="s">
        <v>14617</v>
      </c>
      <c r="Y5856">
        <v>43</v>
      </c>
      <c r="Z5856">
        <v>43</v>
      </c>
      <c r="AA5856">
        <v>8</v>
      </c>
      <c r="AB5856">
        <v>8</v>
      </c>
      <c r="AC5856">
        <v>58</v>
      </c>
    </row>
    <row r="5857" spans="1:29">
      <c r="A5857">
        <v>6527</v>
      </c>
      <c r="B5857" t="s">
        <v>806</v>
      </c>
      <c r="C5857" t="s">
        <v>7576</v>
      </c>
      <c r="J5857" t="s">
        <v>1457</v>
      </c>
      <c r="K5857">
        <v>0</v>
      </c>
      <c r="N5857" t="b">
        <v>1</v>
      </c>
      <c r="O5857" t="b">
        <v>0</v>
      </c>
      <c r="P5857" t="b">
        <v>0</v>
      </c>
      <c r="Q5857">
        <v>9</v>
      </c>
      <c r="R5857">
        <v>1</v>
      </c>
      <c r="S5857">
        <v>1</v>
      </c>
      <c r="T5857">
        <v>26</v>
      </c>
      <c r="U5857" t="b">
        <v>1</v>
      </c>
      <c r="V5857" t="s">
        <v>1117</v>
      </c>
      <c r="W5857" t="s">
        <v>7474</v>
      </c>
      <c r="X5857" t="s">
        <v>14618</v>
      </c>
      <c r="Y5857">
        <v>43</v>
      </c>
      <c r="Z5857">
        <v>43</v>
      </c>
      <c r="AA5857">
        <v>9</v>
      </c>
      <c r="AB5857">
        <v>9</v>
      </c>
      <c r="AC5857">
        <v>58</v>
      </c>
    </row>
    <row r="5858" spans="1:29">
      <c r="A5858">
        <v>6528</v>
      </c>
      <c r="B5858" t="s">
        <v>806</v>
      </c>
      <c r="C5858" t="s">
        <v>7577</v>
      </c>
      <c r="J5858" t="s">
        <v>1475</v>
      </c>
      <c r="K5858">
        <v>0</v>
      </c>
      <c r="N5858" t="b">
        <v>0</v>
      </c>
      <c r="O5858" t="b">
        <v>1</v>
      </c>
      <c r="P5858" t="b">
        <v>0</v>
      </c>
      <c r="Q5858">
        <v>9</v>
      </c>
      <c r="R5858">
        <v>1</v>
      </c>
      <c r="S5858">
        <v>1</v>
      </c>
      <c r="T5858">
        <v>26</v>
      </c>
      <c r="U5858" t="b">
        <v>1</v>
      </c>
      <c r="V5858" t="s">
        <v>1117</v>
      </c>
      <c r="W5858" t="s">
        <v>7474</v>
      </c>
      <c r="X5858" t="s">
        <v>15352</v>
      </c>
      <c r="Y5858">
        <v>44</v>
      </c>
      <c r="Z5858">
        <v>44</v>
      </c>
      <c r="AA5858">
        <v>3</v>
      </c>
      <c r="AB5858">
        <v>3</v>
      </c>
      <c r="AC5858">
        <v>58</v>
      </c>
    </row>
    <row r="5859" spans="1:29">
      <c r="A5859">
        <v>6529</v>
      </c>
      <c r="B5859" t="s">
        <v>806</v>
      </c>
      <c r="C5859" t="s">
        <v>7578</v>
      </c>
      <c r="J5859" t="s">
        <v>1475</v>
      </c>
      <c r="K5859">
        <v>0</v>
      </c>
      <c r="N5859" t="b">
        <v>0</v>
      </c>
      <c r="O5859" t="b">
        <v>1</v>
      </c>
      <c r="P5859" t="b">
        <v>0</v>
      </c>
      <c r="Q5859">
        <v>9</v>
      </c>
      <c r="R5859">
        <v>1</v>
      </c>
      <c r="S5859">
        <v>1</v>
      </c>
      <c r="T5859">
        <v>26</v>
      </c>
      <c r="U5859" t="b">
        <v>1</v>
      </c>
      <c r="V5859" t="s">
        <v>1117</v>
      </c>
      <c r="W5859" t="s">
        <v>7474</v>
      </c>
      <c r="X5859" t="s">
        <v>14783</v>
      </c>
      <c r="Y5859">
        <v>44</v>
      </c>
      <c r="Z5859">
        <v>44</v>
      </c>
      <c r="AA5859">
        <v>4</v>
      </c>
      <c r="AB5859">
        <v>4</v>
      </c>
      <c r="AC5859">
        <v>58</v>
      </c>
    </row>
    <row r="5860" spans="1:29">
      <c r="A5860">
        <v>6530</v>
      </c>
      <c r="B5860" t="s">
        <v>806</v>
      </c>
      <c r="C5860" t="s">
        <v>7579</v>
      </c>
      <c r="J5860" t="s">
        <v>1475</v>
      </c>
      <c r="K5860">
        <v>0</v>
      </c>
      <c r="N5860" t="b">
        <v>0</v>
      </c>
      <c r="O5860" t="b">
        <v>1</v>
      </c>
      <c r="P5860" t="b">
        <v>0</v>
      </c>
      <c r="Q5860">
        <v>9</v>
      </c>
      <c r="R5860">
        <v>1</v>
      </c>
      <c r="S5860">
        <v>1</v>
      </c>
      <c r="T5860">
        <v>26</v>
      </c>
      <c r="U5860" t="b">
        <v>1</v>
      </c>
      <c r="V5860" t="s">
        <v>1117</v>
      </c>
      <c r="W5860" t="s">
        <v>7474</v>
      </c>
      <c r="X5860" t="s">
        <v>14488</v>
      </c>
      <c r="Y5860">
        <v>44</v>
      </c>
      <c r="Z5860">
        <v>44</v>
      </c>
      <c r="AA5860">
        <v>5</v>
      </c>
      <c r="AB5860">
        <v>5</v>
      </c>
      <c r="AC5860">
        <v>58</v>
      </c>
    </row>
    <row r="5861" spans="1:29">
      <c r="A5861">
        <v>6531</v>
      </c>
      <c r="B5861" t="s">
        <v>806</v>
      </c>
      <c r="C5861" t="s">
        <v>7580</v>
      </c>
      <c r="J5861" t="s">
        <v>1475</v>
      </c>
      <c r="K5861">
        <v>0</v>
      </c>
      <c r="N5861" t="b">
        <v>0</v>
      </c>
      <c r="O5861" t="b">
        <v>1</v>
      </c>
      <c r="P5861" t="b">
        <v>0</v>
      </c>
      <c r="Q5861">
        <v>9</v>
      </c>
      <c r="R5861">
        <v>1</v>
      </c>
      <c r="S5861">
        <v>1</v>
      </c>
      <c r="T5861">
        <v>26</v>
      </c>
      <c r="U5861" t="b">
        <v>1</v>
      </c>
      <c r="V5861" t="s">
        <v>1117</v>
      </c>
      <c r="W5861" t="s">
        <v>7474</v>
      </c>
      <c r="X5861" t="s">
        <v>14699</v>
      </c>
      <c r="Y5861">
        <v>44</v>
      </c>
      <c r="Z5861">
        <v>44</v>
      </c>
      <c r="AA5861">
        <v>6</v>
      </c>
      <c r="AB5861">
        <v>6</v>
      </c>
      <c r="AC5861">
        <v>58</v>
      </c>
    </row>
    <row r="5862" spans="1:29">
      <c r="A5862">
        <v>6532</v>
      </c>
      <c r="B5862" t="s">
        <v>806</v>
      </c>
      <c r="C5862" t="s">
        <v>7581</v>
      </c>
      <c r="J5862" t="s">
        <v>1475</v>
      </c>
      <c r="K5862">
        <v>0</v>
      </c>
      <c r="N5862" t="b">
        <v>0</v>
      </c>
      <c r="O5862" t="b">
        <v>1</v>
      </c>
      <c r="P5862" t="b">
        <v>0</v>
      </c>
      <c r="Q5862">
        <v>9</v>
      </c>
      <c r="R5862">
        <v>1</v>
      </c>
      <c r="S5862">
        <v>1</v>
      </c>
      <c r="T5862">
        <v>26</v>
      </c>
      <c r="U5862" t="b">
        <v>1</v>
      </c>
      <c r="V5862" t="s">
        <v>1117</v>
      </c>
      <c r="W5862" t="s">
        <v>7474</v>
      </c>
      <c r="X5862" t="s">
        <v>14714</v>
      </c>
      <c r="Y5862">
        <v>44</v>
      </c>
      <c r="Z5862">
        <v>44</v>
      </c>
      <c r="AA5862">
        <v>7</v>
      </c>
      <c r="AB5862">
        <v>7</v>
      </c>
      <c r="AC5862">
        <v>58</v>
      </c>
    </row>
    <row r="5863" spans="1:29">
      <c r="A5863">
        <v>6533</v>
      </c>
      <c r="B5863" t="s">
        <v>806</v>
      </c>
      <c r="C5863" t="s">
        <v>7582</v>
      </c>
      <c r="J5863" t="s">
        <v>1475</v>
      </c>
      <c r="K5863">
        <v>0</v>
      </c>
      <c r="N5863" t="b">
        <v>0</v>
      </c>
      <c r="O5863" t="b">
        <v>1</v>
      </c>
      <c r="P5863" t="b">
        <v>0</v>
      </c>
      <c r="Q5863">
        <v>9</v>
      </c>
      <c r="R5863">
        <v>1</v>
      </c>
      <c r="S5863">
        <v>1</v>
      </c>
      <c r="T5863">
        <v>26</v>
      </c>
      <c r="U5863" t="b">
        <v>1</v>
      </c>
      <c r="V5863" t="s">
        <v>1117</v>
      </c>
      <c r="W5863" t="s">
        <v>7474</v>
      </c>
      <c r="X5863" t="s">
        <v>14715</v>
      </c>
      <c r="Y5863">
        <v>44</v>
      </c>
      <c r="Z5863">
        <v>44</v>
      </c>
      <c r="AA5863">
        <v>8</v>
      </c>
      <c r="AB5863">
        <v>8</v>
      </c>
      <c r="AC5863">
        <v>58</v>
      </c>
    </row>
    <row r="5864" spans="1:29">
      <c r="A5864">
        <v>6534</v>
      </c>
      <c r="B5864" t="s">
        <v>806</v>
      </c>
      <c r="C5864" t="s">
        <v>7583</v>
      </c>
      <c r="J5864" t="s">
        <v>1475</v>
      </c>
      <c r="K5864">
        <v>0</v>
      </c>
      <c r="N5864" t="b">
        <v>0</v>
      </c>
      <c r="O5864" t="b">
        <v>1</v>
      </c>
      <c r="P5864" t="b">
        <v>0</v>
      </c>
      <c r="Q5864">
        <v>9</v>
      </c>
      <c r="R5864">
        <v>1</v>
      </c>
      <c r="S5864">
        <v>1</v>
      </c>
      <c r="T5864">
        <v>26</v>
      </c>
      <c r="U5864" t="b">
        <v>1</v>
      </c>
      <c r="V5864" t="s">
        <v>1117</v>
      </c>
      <c r="W5864" t="s">
        <v>7474</v>
      </c>
      <c r="X5864" t="s">
        <v>14490</v>
      </c>
      <c r="Y5864">
        <v>44</v>
      </c>
      <c r="Z5864">
        <v>44</v>
      </c>
      <c r="AA5864">
        <v>9</v>
      </c>
      <c r="AB5864">
        <v>9</v>
      </c>
      <c r="AC5864">
        <v>58</v>
      </c>
    </row>
    <row r="5865" spans="1:29">
      <c r="A5865">
        <v>6535</v>
      </c>
      <c r="B5865" t="s">
        <v>806</v>
      </c>
      <c r="C5865" t="s">
        <v>7584</v>
      </c>
      <c r="J5865" t="s">
        <v>1457</v>
      </c>
      <c r="K5865">
        <v>0</v>
      </c>
      <c r="N5865" t="b">
        <v>1</v>
      </c>
      <c r="O5865" t="b">
        <v>0</v>
      </c>
      <c r="P5865" t="b">
        <v>0</v>
      </c>
      <c r="Q5865">
        <v>9</v>
      </c>
      <c r="R5865">
        <v>1</v>
      </c>
      <c r="S5865">
        <v>1</v>
      </c>
      <c r="T5865">
        <v>35</v>
      </c>
      <c r="U5865" t="b">
        <v>1</v>
      </c>
      <c r="V5865" t="s">
        <v>1117</v>
      </c>
      <c r="W5865" t="s">
        <v>7474</v>
      </c>
      <c r="X5865" t="s">
        <v>14501</v>
      </c>
      <c r="Y5865">
        <v>50</v>
      </c>
      <c r="Z5865">
        <v>50</v>
      </c>
      <c r="AA5865">
        <v>3</v>
      </c>
      <c r="AB5865">
        <v>3</v>
      </c>
      <c r="AC5865">
        <v>58</v>
      </c>
    </row>
    <row r="5866" spans="1:29">
      <c r="A5866">
        <v>6536</v>
      </c>
      <c r="B5866" t="s">
        <v>806</v>
      </c>
      <c r="C5866" t="s">
        <v>7585</v>
      </c>
      <c r="J5866" t="s">
        <v>1457</v>
      </c>
      <c r="K5866">
        <v>0</v>
      </c>
      <c r="N5866" t="b">
        <v>1</v>
      </c>
      <c r="O5866" t="b">
        <v>0</v>
      </c>
      <c r="P5866" t="b">
        <v>0</v>
      </c>
      <c r="Q5866">
        <v>9</v>
      </c>
      <c r="R5866">
        <v>1</v>
      </c>
      <c r="S5866">
        <v>1</v>
      </c>
      <c r="T5866">
        <v>35</v>
      </c>
      <c r="U5866" t="b">
        <v>1</v>
      </c>
      <c r="V5866" t="s">
        <v>1117</v>
      </c>
      <c r="W5866" t="s">
        <v>7474</v>
      </c>
      <c r="X5866" t="s">
        <v>14789</v>
      </c>
      <c r="Y5866">
        <v>50</v>
      </c>
      <c r="Z5866">
        <v>50</v>
      </c>
      <c r="AA5866">
        <v>4</v>
      </c>
      <c r="AB5866">
        <v>4</v>
      </c>
      <c r="AC5866">
        <v>58</v>
      </c>
    </row>
    <row r="5867" spans="1:29">
      <c r="A5867">
        <v>6537</v>
      </c>
      <c r="B5867" t="s">
        <v>806</v>
      </c>
      <c r="C5867" t="s">
        <v>7586</v>
      </c>
      <c r="J5867" t="s">
        <v>1457</v>
      </c>
      <c r="K5867">
        <v>0</v>
      </c>
      <c r="N5867" t="b">
        <v>1</v>
      </c>
      <c r="O5867" t="b">
        <v>0</v>
      </c>
      <c r="P5867" t="b">
        <v>0</v>
      </c>
      <c r="Q5867">
        <v>9</v>
      </c>
      <c r="R5867">
        <v>1</v>
      </c>
      <c r="S5867">
        <v>1</v>
      </c>
      <c r="T5867">
        <v>35</v>
      </c>
      <c r="U5867" t="b">
        <v>1</v>
      </c>
      <c r="V5867" t="s">
        <v>1117</v>
      </c>
      <c r="W5867" t="s">
        <v>7474</v>
      </c>
      <c r="X5867" t="s">
        <v>14504</v>
      </c>
      <c r="Y5867">
        <v>51</v>
      </c>
      <c r="Z5867">
        <v>51</v>
      </c>
      <c r="AA5867">
        <v>3</v>
      </c>
      <c r="AB5867">
        <v>3</v>
      </c>
      <c r="AC5867">
        <v>58</v>
      </c>
    </row>
    <row r="5868" spans="1:29">
      <c r="A5868">
        <v>6538</v>
      </c>
      <c r="B5868" t="s">
        <v>806</v>
      </c>
      <c r="C5868" t="s">
        <v>7587</v>
      </c>
      <c r="J5868" t="s">
        <v>1457</v>
      </c>
      <c r="K5868">
        <v>0</v>
      </c>
      <c r="N5868" t="b">
        <v>1</v>
      </c>
      <c r="O5868" t="b">
        <v>0</v>
      </c>
      <c r="P5868" t="b">
        <v>0</v>
      </c>
      <c r="Q5868">
        <v>9</v>
      </c>
      <c r="R5868">
        <v>1</v>
      </c>
      <c r="S5868">
        <v>1</v>
      </c>
      <c r="T5868">
        <v>35</v>
      </c>
      <c r="U5868" t="b">
        <v>1</v>
      </c>
      <c r="V5868" t="s">
        <v>1117</v>
      </c>
      <c r="W5868" t="s">
        <v>7474</v>
      </c>
      <c r="X5868" t="s">
        <v>14790</v>
      </c>
      <c r="Y5868">
        <v>51</v>
      </c>
      <c r="Z5868">
        <v>51</v>
      </c>
      <c r="AA5868">
        <v>4</v>
      </c>
      <c r="AB5868">
        <v>4</v>
      </c>
      <c r="AC5868">
        <v>58</v>
      </c>
    </row>
    <row r="5869" spans="1:29">
      <c r="A5869">
        <v>6539</v>
      </c>
      <c r="B5869" t="s">
        <v>806</v>
      </c>
      <c r="C5869" t="s">
        <v>7588</v>
      </c>
      <c r="J5869" t="s">
        <v>1475</v>
      </c>
      <c r="K5869">
        <v>0</v>
      </c>
      <c r="N5869" t="b">
        <v>0</v>
      </c>
      <c r="O5869" t="b">
        <v>1</v>
      </c>
      <c r="P5869" t="b">
        <v>0</v>
      </c>
      <c r="Q5869">
        <v>9</v>
      </c>
      <c r="R5869">
        <v>1</v>
      </c>
      <c r="S5869">
        <v>1</v>
      </c>
      <c r="T5869">
        <v>34</v>
      </c>
      <c r="U5869" t="b">
        <v>1</v>
      </c>
      <c r="V5869" t="s">
        <v>1117</v>
      </c>
      <c r="W5869" t="s">
        <v>7474</v>
      </c>
      <c r="X5869" t="s">
        <v>14507</v>
      </c>
      <c r="Y5869">
        <v>52</v>
      </c>
      <c r="Z5869">
        <v>52</v>
      </c>
      <c r="AA5869">
        <v>3</v>
      </c>
      <c r="AB5869">
        <v>3</v>
      </c>
      <c r="AC5869">
        <v>58</v>
      </c>
    </row>
    <row r="5870" spans="1:29">
      <c r="A5870">
        <v>6540</v>
      </c>
      <c r="B5870" t="s">
        <v>806</v>
      </c>
      <c r="C5870" t="s">
        <v>7589</v>
      </c>
      <c r="J5870" t="s">
        <v>1475</v>
      </c>
      <c r="K5870">
        <v>0</v>
      </c>
      <c r="N5870" t="b">
        <v>0</v>
      </c>
      <c r="O5870" t="b">
        <v>1</v>
      </c>
      <c r="P5870" t="b">
        <v>0</v>
      </c>
      <c r="Q5870">
        <v>9</v>
      </c>
      <c r="R5870">
        <v>1</v>
      </c>
      <c r="S5870">
        <v>1</v>
      </c>
      <c r="T5870">
        <v>34</v>
      </c>
      <c r="U5870" t="b">
        <v>1</v>
      </c>
      <c r="V5870" t="s">
        <v>1117</v>
      </c>
      <c r="W5870" t="s">
        <v>7474</v>
      </c>
      <c r="X5870" t="s">
        <v>14791</v>
      </c>
      <c r="Y5870">
        <v>52</v>
      </c>
      <c r="Z5870">
        <v>52</v>
      </c>
      <c r="AA5870">
        <v>4</v>
      </c>
      <c r="AB5870">
        <v>4</v>
      </c>
      <c r="AC5870">
        <v>58</v>
      </c>
    </row>
    <row r="5871" spans="1:29">
      <c r="A5871">
        <v>6541</v>
      </c>
      <c r="B5871" t="s">
        <v>1516</v>
      </c>
      <c r="C5871" t="s">
        <v>7590</v>
      </c>
      <c r="D5871" t="s">
        <v>7591</v>
      </c>
      <c r="E5871" t="s">
        <v>670</v>
      </c>
      <c r="U5871" t="b">
        <v>1</v>
      </c>
      <c r="V5871" t="s">
        <v>670</v>
      </c>
      <c r="W5871" t="s">
        <v>7592</v>
      </c>
      <c r="X5871" t="s">
        <v>15751</v>
      </c>
      <c r="Y5871">
        <v>12</v>
      </c>
      <c r="Z5871">
        <v>58</v>
      </c>
      <c r="AA5871">
        <v>2</v>
      </c>
      <c r="AB5871">
        <v>9</v>
      </c>
      <c r="AC5871">
        <v>59</v>
      </c>
    </row>
    <row r="5872" spans="1:29">
      <c r="A5872">
        <v>6542</v>
      </c>
      <c r="B5872" t="s">
        <v>828</v>
      </c>
      <c r="C5872" t="s">
        <v>7593</v>
      </c>
      <c r="U5872" t="b">
        <v>1</v>
      </c>
      <c r="V5872" t="s">
        <v>670</v>
      </c>
      <c r="W5872" t="s">
        <v>7592</v>
      </c>
      <c r="X5872" t="s">
        <v>15752</v>
      </c>
      <c r="Y5872">
        <v>12</v>
      </c>
      <c r="Z5872">
        <v>58</v>
      </c>
      <c r="AA5872">
        <v>2</v>
      </c>
      <c r="AB5872">
        <v>8</v>
      </c>
      <c r="AC5872">
        <v>59</v>
      </c>
    </row>
    <row r="5873" spans="1:29">
      <c r="A5873">
        <v>6543</v>
      </c>
      <c r="B5873" t="s">
        <v>1521</v>
      </c>
      <c r="C5873" t="s">
        <v>7594</v>
      </c>
      <c r="U5873" t="b">
        <v>1</v>
      </c>
      <c r="V5873" t="s">
        <v>670</v>
      </c>
      <c r="W5873" t="s">
        <v>7592</v>
      </c>
      <c r="X5873" t="s">
        <v>15753</v>
      </c>
      <c r="Y5873">
        <v>13</v>
      </c>
      <c r="Z5873">
        <v>58</v>
      </c>
      <c r="AA5873">
        <v>2</v>
      </c>
      <c r="AB5873">
        <v>9</v>
      </c>
      <c r="AC5873">
        <v>59</v>
      </c>
    </row>
    <row r="5874" spans="1:29">
      <c r="A5874">
        <v>6544</v>
      </c>
      <c r="B5874" t="s">
        <v>806</v>
      </c>
      <c r="C5874" t="s">
        <v>7595</v>
      </c>
      <c r="J5874" t="s">
        <v>1449</v>
      </c>
      <c r="K5874">
        <v>0</v>
      </c>
      <c r="N5874" t="b">
        <v>1</v>
      </c>
      <c r="O5874" t="b">
        <v>0</v>
      </c>
      <c r="P5874" t="b">
        <v>0</v>
      </c>
      <c r="Q5874">
        <v>8</v>
      </c>
      <c r="R5874">
        <v>1</v>
      </c>
      <c r="S5874">
        <v>1</v>
      </c>
      <c r="T5874">
        <v>2</v>
      </c>
      <c r="U5874" t="b">
        <v>1</v>
      </c>
      <c r="V5874" t="s">
        <v>670</v>
      </c>
      <c r="W5874" t="s">
        <v>7592</v>
      </c>
      <c r="X5874" t="s">
        <v>15369</v>
      </c>
      <c r="Y5874">
        <v>31</v>
      </c>
      <c r="Z5874">
        <v>31</v>
      </c>
      <c r="AA5874">
        <v>2</v>
      </c>
      <c r="AB5874">
        <v>2</v>
      </c>
      <c r="AC5874">
        <v>59</v>
      </c>
    </row>
    <row r="5875" spans="1:29">
      <c r="A5875">
        <v>6545</v>
      </c>
      <c r="B5875" t="s">
        <v>806</v>
      </c>
      <c r="C5875" t="s">
        <v>7596</v>
      </c>
      <c r="J5875" t="s">
        <v>1449</v>
      </c>
      <c r="K5875">
        <v>0</v>
      </c>
      <c r="N5875" t="b">
        <v>1</v>
      </c>
      <c r="O5875" t="b">
        <v>0</v>
      </c>
      <c r="P5875" t="b">
        <v>0</v>
      </c>
      <c r="Q5875">
        <v>8</v>
      </c>
      <c r="R5875">
        <v>1</v>
      </c>
      <c r="S5875">
        <v>1</v>
      </c>
      <c r="T5875">
        <v>2</v>
      </c>
      <c r="U5875" t="b">
        <v>1</v>
      </c>
      <c r="V5875" t="s">
        <v>670</v>
      </c>
      <c r="W5875" t="s">
        <v>7592</v>
      </c>
      <c r="X5875" t="s">
        <v>14473</v>
      </c>
      <c r="Y5875">
        <v>31</v>
      </c>
      <c r="Z5875">
        <v>31</v>
      </c>
      <c r="AA5875">
        <v>3</v>
      </c>
      <c r="AB5875">
        <v>3</v>
      </c>
      <c r="AC5875">
        <v>59</v>
      </c>
    </row>
    <row r="5876" spans="1:29">
      <c r="A5876">
        <v>6546</v>
      </c>
      <c r="B5876" t="s">
        <v>806</v>
      </c>
      <c r="C5876" t="s">
        <v>7597</v>
      </c>
      <c r="J5876" t="s">
        <v>1449</v>
      </c>
      <c r="K5876">
        <v>0</v>
      </c>
      <c r="N5876" t="b">
        <v>1</v>
      </c>
      <c r="O5876" t="b">
        <v>0</v>
      </c>
      <c r="P5876" t="b">
        <v>0</v>
      </c>
      <c r="Q5876">
        <v>8</v>
      </c>
      <c r="R5876">
        <v>1</v>
      </c>
      <c r="S5876">
        <v>1</v>
      </c>
      <c r="T5876">
        <v>2</v>
      </c>
      <c r="U5876" t="b">
        <v>1</v>
      </c>
      <c r="V5876" t="s">
        <v>670</v>
      </c>
      <c r="W5876" t="s">
        <v>7592</v>
      </c>
      <c r="X5876" t="s">
        <v>15370</v>
      </c>
      <c r="Y5876">
        <v>32</v>
      </c>
      <c r="Z5876">
        <v>32</v>
      </c>
      <c r="AA5876">
        <v>2</v>
      </c>
      <c r="AB5876">
        <v>2</v>
      </c>
      <c r="AC5876">
        <v>59</v>
      </c>
    </row>
    <row r="5877" spans="1:29">
      <c r="A5877">
        <v>6547</v>
      </c>
      <c r="B5877" t="s">
        <v>806</v>
      </c>
      <c r="C5877" t="s">
        <v>7598</v>
      </c>
      <c r="J5877" t="s">
        <v>1449</v>
      </c>
      <c r="K5877">
        <v>0</v>
      </c>
      <c r="N5877" t="b">
        <v>1</v>
      </c>
      <c r="O5877" t="b">
        <v>0</v>
      </c>
      <c r="P5877" t="b">
        <v>0</v>
      </c>
      <c r="Q5877">
        <v>8</v>
      </c>
      <c r="R5877">
        <v>1</v>
      </c>
      <c r="S5877">
        <v>1</v>
      </c>
      <c r="T5877">
        <v>2</v>
      </c>
      <c r="U5877" t="b">
        <v>1</v>
      </c>
      <c r="V5877" t="s">
        <v>670</v>
      </c>
      <c r="W5877" t="s">
        <v>7592</v>
      </c>
      <c r="X5877" t="s">
        <v>15371</v>
      </c>
      <c r="Y5877">
        <v>32</v>
      </c>
      <c r="Z5877">
        <v>32</v>
      </c>
      <c r="AA5877">
        <v>3</v>
      </c>
      <c r="AB5877">
        <v>3</v>
      </c>
      <c r="AC5877">
        <v>59</v>
      </c>
    </row>
    <row r="5878" spans="1:29">
      <c r="A5878">
        <v>6548</v>
      </c>
      <c r="B5878" t="s">
        <v>806</v>
      </c>
      <c r="C5878" t="s">
        <v>7599</v>
      </c>
      <c r="J5878" t="s">
        <v>1449</v>
      </c>
      <c r="K5878">
        <v>0</v>
      </c>
      <c r="N5878" t="b">
        <v>1</v>
      </c>
      <c r="O5878" t="b">
        <v>0</v>
      </c>
      <c r="P5878" t="b">
        <v>0</v>
      </c>
      <c r="Q5878">
        <v>8</v>
      </c>
      <c r="R5878">
        <v>1</v>
      </c>
      <c r="S5878">
        <v>1</v>
      </c>
      <c r="T5878">
        <v>2</v>
      </c>
      <c r="U5878" t="b">
        <v>1</v>
      </c>
      <c r="V5878" t="s">
        <v>670</v>
      </c>
      <c r="W5878" t="s">
        <v>7592</v>
      </c>
      <c r="X5878" t="s">
        <v>15372</v>
      </c>
      <c r="Y5878">
        <v>33</v>
      </c>
      <c r="Z5878">
        <v>33</v>
      </c>
      <c r="AA5878">
        <v>2</v>
      </c>
      <c r="AB5878">
        <v>2</v>
      </c>
      <c r="AC5878">
        <v>59</v>
      </c>
    </row>
    <row r="5879" spans="1:29">
      <c r="A5879">
        <v>6549</v>
      </c>
      <c r="B5879" t="s">
        <v>806</v>
      </c>
      <c r="C5879" t="s">
        <v>7600</v>
      </c>
      <c r="J5879" t="s">
        <v>1449</v>
      </c>
      <c r="K5879">
        <v>0</v>
      </c>
      <c r="N5879" t="b">
        <v>1</v>
      </c>
      <c r="O5879" t="b">
        <v>0</v>
      </c>
      <c r="P5879" t="b">
        <v>0</v>
      </c>
      <c r="Q5879">
        <v>8</v>
      </c>
      <c r="R5879">
        <v>1</v>
      </c>
      <c r="S5879">
        <v>1</v>
      </c>
      <c r="T5879">
        <v>2</v>
      </c>
      <c r="U5879" t="b">
        <v>1</v>
      </c>
      <c r="V5879" t="s">
        <v>670</v>
      </c>
      <c r="W5879" t="s">
        <v>7592</v>
      </c>
      <c r="X5879" t="s">
        <v>15373</v>
      </c>
      <c r="Y5879">
        <v>33</v>
      </c>
      <c r="Z5879">
        <v>33</v>
      </c>
      <c r="AA5879">
        <v>3</v>
      </c>
      <c r="AB5879">
        <v>3</v>
      </c>
      <c r="AC5879">
        <v>59</v>
      </c>
    </row>
    <row r="5880" spans="1:29">
      <c r="A5880">
        <v>6550</v>
      </c>
      <c r="B5880" t="s">
        <v>806</v>
      </c>
      <c r="C5880" t="s">
        <v>7601</v>
      </c>
      <c r="J5880" t="s">
        <v>1449</v>
      </c>
      <c r="K5880">
        <v>0</v>
      </c>
      <c r="N5880" t="b">
        <v>1</v>
      </c>
      <c r="O5880" t="b">
        <v>0</v>
      </c>
      <c r="P5880" t="b">
        <v>0</v>
      </c>
      <c r="Q5880">
        <v>8</v>
      </c>
      <c r="R5880">
        <v>1</v>
      </c>
      <c r="S5880">
        <v>1</v>
      </c>
      <c r="T5880">
        <v>2</v>
      </c>
      <c r="U5880" t="b">
        <v>1</v>
      </c>
      <c r="V5880" t="s">
        <v>670</v>
      </c>
      <c r="W5880" t="s">
        <v>7592</v>
      </c>
      <c r="X5880" t="s">
        <v>15374</v>
      </c>
      <c r="Y5880">
        <v>34</v>
      </c>
      <c r="Z5880">
        <v>34</v>
      </c>
      <c r="AA5880">
        <v>2</v>
      </c>
      <c r="AB5880">
        <v>2</v>
      </c>
      <c r="AC5880">
        <v>59</v>
      </c>
    </row>
    <row r="5881" spans="1:29">
      <c r="A5881">
        <v>6551</v>
      </c>
      <c r="B5881" t="s">
        <v>806</v>
      </c>
      <c r="C5881" t="s">
        <v>7602</v>
      </c>
      <c r="J5881" t="s">
        <v>1449</v>
      </c>
      <c r="K5881">
        <v>0</v>
      </c>
      <c r="N5881" t="b">
        <v>1</v>
      </c>
      <c r="O5881" t="b">
        <v>0</v>
      </c>
      <c r="P5881" t="b">
        <v>0</v>
      </c>
      <c r="Q5881">
        <v>8</v>
      </c>
      <c r="R5881">
        <v>1</v>
      </c>
      <c r="S5881">
        <v>1</v>
      </c>
      <c r="T5881">
        <v>2</v>
      </c>
      <c r="U5881" t="b">
        <v>1</v>
      </c>
      <c r="V5881" t="s">
        <v>670</v>
      </c>
      <c r="W5881" t="s">
        <v>7592</v>
      </c>
      <c r="X5881" t="s">
        <v>14477</v>
      </c>
      <c r="Y5881">
        <v>34</v>
      </c>
      <c r="Z5881">
        <v>34</v>
      </c>
      <c r="AA5881">
        <v>3</v>
      </c>
      <c r="AB5881">
        <v>3</v>
      </c>
      <c r="AC5881">
        <v>59</v>
      </c>
    </row>
    <row r="5882" spans="1:29">
      <c r="A5882">
        <v>6552</v>
      </c>
      <c r="B5882" t="s">
        <v>806</v>
      </c>
      <c r="C5882" t="s">
        <v>7603</v>
      </c>
      <c r="J5882" t="s">
        <v>1449</v>
      </c>
      <c r="K5882">
        <v>0</v>
      </c>
      <c r="N5882" t="b">
        <v>1</v>
      </c>
      <c r="O5882" t="b">
        <v>0</v>
      </c>
      <c r="P5882" t="b">
        <v>0</v>
      </c>
      <c r="Q5882">
        <v>8</v>
      </c>
      <c r="R5882">
        <v>1</v>
      </c>
      <c r="S5882">
        <v>1</v>
      </c>
      <c r="T5882">
        <v>2</v>
      </c>
      <c r="U5882" t="b">
        <v>1</v>
      </c>
      <c r="V5882" t="s">
        <v>670</v>
      </c>
      <c r="W5882" t="s">
        <v>7592</v>
      </c>
      <c r="X5882" t="s">
        <v>15375</v>
      </c>
      <c r="Y5882">
        <v>35</v>
      </c>
      <c r="Z5882">
        <v>35</v>
      </c>
      <c r="AA5882">
        <v>2</v>
      </c>
      <c r="AB5882">
        <v>2</v>
      </c>
      <c r="AC5882">
        <v>59</v>
      </c>
    </row>
    <row r="5883" spans="1:29">
      <c r="A5883">
        <v>6553</v>
      </c>
      <c r="B5883" t="s">
        <v>806</v>
      </c>
      <c r="C5883" t="s">
        <v>7604</v>
      </c>
      <c r="J5883" t="s">
        <v>1449</v>
      </c>
      <c r="K5883">
        <v>0</v>
      </c>
      <c r="N5883" t="b">
        <v>1</v>
      </c>
      <c r="O5883" t="b">
        <v>0</v>
      </c>
      <c r="P5883" t="b">
        <v>0</v>
      </c>
      <c r="Q5883">
        <v>8</v>
      </c>
      <c r="R5883">
        <v>1</v>
      </c>
      <c r="S5883">
        <v>1</v>
      </c>
      <c r="T5883">
        <v>2</v>
      </c>
      <c r="U5883" t="b">
        <v>1</v>
      </c>
      <c r="V5883" t="s">
        <v>670</v>
      </c>
      <c r="W5883" t="s">
        <v>7592</v>
      </c>
      <c r="X5883" t="s">
        <v>14478</v>
      </c>
      <c r="Y5883">
        <v>35</v>
      </c>
      <c r="Z5883">
        <v>35</v>
      </c>
      <c r="AA5883">
        <v>3</v>
      </c>
      <c r="AB5883">
        <v>3</v>
      </c>
      <c r="AC5883">
        <v>59</v>
      </c>
    </row>
    <row r="5884" spans="1:29">
      <c r="A5884">
        <v>6554</v>
      </c>
      <c r="B5884" t="s">
        <v>806</v>
      </c>
      <c r="C5884" t="s">
        <v>7605</v>
      </c>
      <c r="J5884" t="s">
        <v>1449</v>
      </c>
      <c r="K5884">
        <v>0</v>
      </c>
      <c r="N5884" t="b">
        <v>1</v>
      </c>
      <c r="O5884" t="b">
        <v>0</v>
      </c>
      <c r="P5884" t="b">
        <v>0</v>
      </c>
      <c r="Q5884">
        <v>8</v>
      </c>
      <c r="R5884">
        <v>1</v>
      </c>
      <c r="S5884">
        <v>1</v>
      </c>
      <c r="T5884">
        <v>2</v>
      </c>
      <c r="U5884" t="b">
        <v>1</v>
      </c>
      <c r="V5884" t="s">
        <v>670</v>
      </c>
      <c r="W5884" t="s">
        <v>7592</v>
      </c>
      <c r="X5884" t="s">
        <v>15376</v>
      </c>
      <c r="Y5884">
        <v>36</v>
      </c>
      <c r="Z5884">
        <v>36</v>
      </c>
      <c r="AA5884">
        <v>2</v>
      </c>
      <c r="AB5884">
        <v>2</v>
      </c>
      <c r="AC5884">
        <v>59</v>
      </c>
    </row>
    <row r="5885" spans="1:29">
      <c r="A5885">
        <v>6555</v>
      </c>
      <c r="B5885" t="s">
        <v>806</v>
      </c>
      <c r="C5885" t="s">
        <v>7606</v>
      </c>
      <c r="J5885" t="s">
        <v>1449</v>
      </c>
      <c r="K5885">
        <v>0</v>
      </c>
      <c r="N5885" t="b">
        <v>1</v>
      </c>
      <c r="O5885" t="b">
        <v>0</v>
      </c>
      <c r="P5885" t="b">
        <v>0</v>
      </c>
      <c r="Q5885">
        <v>8</v>
      </c>
      <c r="R5885">
        <v>1</v>
      </c>
      <c r="S5885">
        <v>1</v>
      </c>
      <c r="T5885">
        <v>2</v>
      </c>
      <c r="U5885" t="b">
        <v>1</v>
      </c>
      <c r="V5885" t="s">
        <v>670</v>
      </c>
      <c r="W5885" t="s">
        <v>7592</v>
      </c>
      <c r="X5885" t="s">
        <v>14479</v>
      </c>
      <c r="Y5885">
        <v>36</v>
      </c>
      <c r="Z5885">
        <v>36</v>
      </c>
      <c r="AA5885">
        <v>3</v>
      </c>
      <c r="AB5885">
        <v>3</v>
      </c>
      <c r="AC5885">
        <v>59</v>
      </c>
    </row>
    <row r="5886" spans="1:29">
      <c r="A5886">
        <v>6556</v>
      </c>
      <c r="B5886" t="s">
        <v>806</v>
      </c>
      <c r="C5886" t="s">
        <v>7607</v>
      </c>
      <c r="J5886" t="s">
        <v>1449</v>
      </c>
      <c r="K5886">
        <v>0</v>
      </c>
      <c r="N5886" t="b">
        <v>1</v>
      </c>
      <c r="O5886" t="b">
        <v>0</v>
      </c>
      <c r="P5886" t="b">
        <v>0</v>
      </c>
      <c r="Q5886">
        <v>8</v>
      </c>
      <c r="R5886">
        <v>1</v>
      </c>
      <c r="S5886">
        <v>1</v>
      </c>
      <c r="T5886">
        <v>2</v>
      </c>
      <c r="U5886" t="b">
        <v>1</v>
      </c>
      <c r="V5886" t="s">
        <v>670</v>
      </c>
      <c r="W5886" t="s">
        <v>7592</v>
      </c>
      <c r="X5886" t="s">
        <v>15377</v>
      </c>
      <c r="Y5886">
        <v>37</v>
      </c>
      <c r="Z5886">
        <v>37</v>
      </c>
      <c r="AA5886">
        <v>2</v>
      </c>
      <c r="AB5886">
        <v>2</v>
      </c>
      <c r="AC5886">
        <v>59</v>
      </c>
    </row>
    <row r="5887" spans="1:29">
      <c r="A5887">
        <v>6557</v>
      </c>
      <c r="B5887" t="s">
        <v>806</v>
      </c>
      <c r="C5887" t="s">
        <v>7608</v>
      </c>
      <c r="J5887" t="s">
        <v>1449</v>
      </c>
      <c r="K5887">
        <v>0</v>
      </c>
      <c r="N5887" t="b">
        <v>1</v>
      </c>
      <c r="O5887" t="b">
        <v>0</v>
      </c>
      <c r="P5887" t="b">
        <v>0</v>
      </c>
      <c r="Q5887">
        <v>8</v>
      </c>
      <c r="R5887">
        <v>1</v>
      </c>
      <c r="S5887">
        <v>1</v>
      </c>
      <c r="T5887">
        <v>2</v>
      </c>
      <c r="U5887" t="b">
        <v>1</v>
      </c>
      <c r="V5887" t="s">
        <v>670</v>
      </c>
      <c r="W5887" t="s">
        <v>7592</v>
      </c>
      <c r="X5887" t="s">
        <v>14480</v>
      </c>
      <c r="Y5887">
        <v>37</v>
      </c>
      <c r="Z5887">
        <v>37</v>
      </c>
      <c r="AA5887">
        <v>3</v>
      </c>
      <c r="AB5887">
        <v>3</v>
      </c>
      <c r="AC5887">
        <v>59</v>
      </c>
    </row>
    <row r="5888" spans="1:29">
      <c r="A5888">
        <v>6558</v>
      </c>
      <c r="B5888" t="s">
        <v>806</v>
      </c>
      <c r="C5888" t="s">
        <v>7609</v>
      </c>
      <c r="J5888" t="s">
        <v>1449</v>
      </c>
      <c r="K5888">
        <v>0</v>
      </c>
      <c r="N5888" t="b">
        <v>1</v>
      </c>
      <c r="O5888" t="b">
        <v>0</v>
      </c>
      <c r="P5888" t="b">
        <v>0</v>
      </c>
      <c r="Q5888">
        <v>8</v>
      </c>
      <c r="R5888">
        <v>1</v>
      </c>
      <c r="S5888">
        <v>1</v>
      </c>
      <c r="T5888">
        <v>2</v>
      </c>
      <c r="U5888" t="b">
        <v>1</v>
      </c>
      <c r="V5888" t="s">
        <v>670</v>
      </c>
      <c r="W5888" t="s">
        <v>7592</v>
      </c>
      <c r="X5888" t="s">
        <v>15379</v>
      </c>
      <c r="Y5888">
        <v>38</v>
      </c>
      <c r="Z5888">
        <v>38</v>
      </c>
      <c r="AA5888">
        <v>2</v>
      </c>
      <c r="AB5888">
        <v>2</v>
      </c>
      <c r="AC5888">
        <v>59</v>
      </c>
    </row>
    <row r="5889" spans="1:29">
      <c r="A5889">
        <v>6559</v>
      </c>
      <c r="B5889" t="s">
        <v>806</v>
      </c>
      <c r="C5889" t="s">
        <v>7610</v>
      </c>
      <c r="J5889" t="s">
        <v>1449</v>
      </c>
      <c r="K5889">
        <v>0</v>
      </c>
      <c r="N5889" t="b">
        <v>1</v>
      </c>
      <c r="O5889" t="b">
        <v>0</v>
      </c>
      <c r="P5889" t="b">
        <v>0</v>
      </c>
      <c r="Q5889">
        <v>8</v>
      </c>
      <c r="R5889">
        <v>1</v>
      </c>
      <c r="S5889">
        <v>1</v>
      </c>
      <c r="T5889">
        <v>2</v>
      </c>
      <c r="U5889" t="b">
        <v>1</v>
      </c>
      <c r="V5889" t="s">
        <v>670</v>
      </c>
      <c r="W5889" t="s">
        <v>7592</v>
      </c>
      <c r="X5889" t="s">
        <v>15380</v>
      </c>
      <c r="Y5889">
        <v>38</v>
      </c>
      <c r="Z5889">
        <v>38</v>
      </c>
      <c r="AA5889">
        <v>3</v>
      </c>
      <c r="AB5889">
        <v>3</v>
      </c>
      <c r="AC5889">
        <v>59</v>
      </c>
    </row>
    <row r="5890" spans="1:29">
      <c r="A5890">
        <v>6560</v>
      </c>
      <c r="B5890" t="s">
        <v>806</v>
      </c>
      <c r="C5890" t="s">
        <v>7611</v>
      </c>
      <c r="J5890" t="s">
        <v>1449</v>
      </c>
      <c r="K5890">
        <v>0</v>
      </c>
      <c r="N5890" t="b">
        <v>1</v>
      </c>
      <c r="O5890" t="b">
        <v>0</v>
      </c>
      <c r="P5890" t="b">
        <v>0</v>
      </c>
      <c r="Q5890">
        <v>8</v>
      </c>
      <c r="R5890">
        <v>1</v>
      </c>
      <c r="S5890">
        <v>1</v>
      </c>
      <c r="T5890">
        <v>2</v>
      </c>
      <c r="U5890" t="b">
        <v>1</v>
      </c>
      <c r="V5890" t="s">
        <v>670</v>
      </c>
      <c r="W5890" t="s">
        <v>7592</v>
      </c>
      <c r="X5890" t="s">
        <v>15381</v>
      </c>
      <c r="Y5890">
        <v>39</v>
      </c>
      <c r="Z5890">
        <v>39</v>
      </c>
      <c r="AA5890">
        <v>2</v>
      </c>
      <c r="AB5890">
        <v>2</v>
      </c>
      <c r="AC5890">
        <v>59</v>
      </c>
    </row>
    <row r="5891" spans="1:29">
      <c r="A5891">
        <v>6561</v>
      </c>
      <c r="B5891" t="s">
        <v>806</v>
      </c>
      <c r="C5891" t="s">
        <v>7612</v>
      </c>
      <c r="J5891" t="s">
        <v>1449</v>
      </c>
      <c r="K5891">
        <v>0</v>
      </c>
      <c r="N5891" t="b">
        <v>1</v>
      </c>
      <c r="O5891" t="b">
        <v>0</v>
      </c>
      <c r="P5891" t="b">
        <v>0</v>
      </c>
      <c r="Q5891">
        <v>8</v>
      </c>
      <c r="R5891">
        <v>1</v>
      </c>
      <c r="S5891">
        <v>1</v>
      </c>
      <c r="T5891">
        <v>2</v>
      </c>
      <c r="U5891" t="b">
        <v>1</v>
      </c>
      <c r="V5891" t="s">
        <v>670</v>
      </c>
      <c r="W5891" t="s">
        <v>7592</v>
      </c>
      <c r="X5891" t="s">
        <v>15382</v>
      </c>
      <c r="Y5891">
        <v>39</v>
      </c>
      <c r="Z5891">
        <v>39</v>
      </c>
      <c r="AA5891">
        <v>3</v>
      </c>
      <c r="AB5891">
        <v>3</v>
      </c>
      <c r="AC5891">
        <v>59</v>
      </c>
    </row>
    <row r="5892" spans="1:29">
      <c r="A5892">
        <v>6562</v>
      </c>
      <c r="B5892" t="s">
        <v>806</v>
      </c>
      <c r="C5892" t="s">
        <v>7613</v>
      </c>
      <c r="J5892" t="s">
        <v>1449</v>
      </c>
      <c r="K5892">
        <v>0</v>
      </c>
      <c r="N5892" t="b">
        <v>1</v>
      </c>
      <c r="O5892" t="b">
        <v>0</v>
      </c>
      <c r="P5892" t="b">
        <v>0</v>
      </c>
      <c r="Q5892">
        <v>8</v>
      </c>
      <c r="R5892">
        <v>1</v>
      </c>
      <c r="S5892">
        <v>1</v>
      </c>
      <c r="T5892">
        <v>2</v>
      </c>
      <c r="U5892" t="b">
        <v>1</v>
      </c>
      <c r="V5892" t="s">
        <v>670</v>
      </c>
      <c r="W5892" t="s">
        <v>7592</v>
      </c>
      <c r="X5892" t="s">
        <v>15383</v>
      </c>
      <c r="Y5892">
        <v>40</v>
      </c>
      <c r="Z5892">
        <v>40</v>
      </c>
      <c r="AA5892">
        <v>2</v>
      </c>
      <c r="AB5892">
        <v>2</v>
      </c>
      <c r="AC5892">
        <v>59</v>
      </c>
    </row>
    <row r="5893" spans="1:29">
      <c r="A5893">
        <v>6563</v>
      </c>
      <c r="B5893" t="s">
        <v>806</v>
      </c>
      <c r="C5893" t="s">
        <v>7614</v>
      </c>
      <c r="J5893" t="s">
        <v>1449</v>
      </c>
      <c r="K5893">
        <v>0</v>
      </c>
      <c r="N5893" t="b">
        <v>1</v>
      </c>
      <c r="O5893" t="b">
        <v>0</v>
      </c>
      <c r="P5893" t="b">
        <v>0</v>
      </c>
      <c r="Q5893">
        <v>8</v>
      </c>
      <c r="R5893">
        <v>1</v>
      </c>
      <c r="S5893">
        <v>1</v>
      </c>
      <c r="T5893">
        <v>2</v>
      </c>
      <c r="U5893" t="b">
        <v>1</v>
      </c>
      <c r="V5893" t="s">
        <v>670</v>
      </c>
      <c r="W5893" t="s">
        <v>7592</v>
      </c>
      <c r="X5893" t="s">
        <v>15384</v>
      </c>
      <c r="Y5893">
        <v>40</v>
      </c>
      <c r="Z5893">
        <v>40</v>
      </c>
      <c r="AA5893">
        <v>3</v>
      </c>
      <c r="AB5893">
        <v>3</v>
      </c>
      <c r="AC5893">
        <v>59</v>
      </c>
    </row>
    <row r="5894" spans="1:29">
      <c r="A5894">
        <v>6564</v>
      </c>
      <c r="B5894" t="s">
        <v>806</v>
      </c>
      <c r="C5894" t="s">
        <v>7615</v>
      </c>
      <c r="J5894" t="s">
        <v>1449</v>
      </c>
      <c r="K5894">
        <v>0</v>
      </c>
      <c r="N5894" t="b">
        <v>1</v>
      </c>
      <c r="O5894" t="b">
        <v>0</v>
      </c>
      <c r="P5894" t="b">
        <v>0</v>
      </c>
      <c r="Q5894">
        <v>8</v>
      </c>
      <c r="R5894">
        <v>1</v>
      </c>
      <c r="S5894">
        <v>1</v>
      </c>
      <c r="T5894">
        <v>2</v>
      </c>
      <c r="U5894" t="b">
        <v>1</v>
      </c>
      <c r="V5894" t="s">
        <v>670</v>
      </c>
      <c r="W5894" t="s">
        <v>7592</v>
      </c>
      <c r="X5894" t="s">
        <v>15345</v>
      </c>
      <c r="Y5894">
        <v>41</v>
      </c>
      <c r="Z5894">
        <v>41</v>
      </c>
      <c r="AA5894">
        <v>2</v>
      </c>
      <c r="AB5894">
        <v>2</v>
      </c>
      <c r="AC5894">
        <v>59</v>
      </c>
    </row>
    <row r="5895" spans="1:29">
      <c r="A5895">
        <v>6565</v>
      </c>
      <c r="B5895" t="s">
        <v>806</v>
      </c>
      <c r="C5895" t="s">
        <v>7616</v>
      </c>
      <c r="J5895" t="s">
        <v>1449</v>
      </c>
      <c r="K5895">
        <v>0</v>
      </c>
      <c r="N5895" t="b">
        <v>1</v>
      </c>
      <c r="O5895" t="b">
        <v>0</v>
      </c>
      <c r="P5895" t="b">
        <v>0</v>
      </c>
      <c r="Q5895">
        <v>8</v>
      </c>
      <c r="R5895">
        <v>1</v>
      </c>
      <c r="S5895">
        <v>1</v>
      </c>
      <c r="T5895">
        <v>2</v>
      </c>
      <c r="U5895" t="b">
        <v>1</v>
      </c>
      <c r="V5895" t="s">
        <v>670</v>
      </c>
      <c r="W5895" t="s">
        <v>7592</v>
      </c>
      <c r="X5895" t="s">
        <v>15346</v>
      </c>
      <c r="Y5895">
        <v>41</v>
      </c>
      <c r="Z5895">
        <v>41</v>
      </c>
      <c r="AA5895">
        <v>3</v>
      </c>
      <c r="AB5895">
        <v>3</v>
      </c>
      <c r="AC5895">
        <v>59</v>
      </c>
    </row>
    <row r="5896" spans="1:29">
      <c r="A5896">
        <v>6566</v>
      </c>
      <c r="B5896" t="s">
        <v>806</v>
      </c>
      <c r="C5896" t="s">
        <v>7617</v>
      </c>
      <c r="J5896" t="s">
        <v>1449</v>
      </c>
      <c r="K5896">
        <v>0</v>
      </c>
      <c r="N5896" t="b">
        <v>1</v>
      </c>
      <c r="O5896" t="b">
        <v>0</v>
      </c>
      <c r="P5896" t="b">
        <v>0</v>
      </c>
      <c r="Q5896">
        <v>8</v>
      </c>
      <c r="R5896">
        <v>1</v>
      </c>
      <c r="S5896">
        <v>1</v>
      </c>
      <c r="T5896">
        <v>2</v>
      </c>
      <c r="U5896" t="b">
        <v>1</v>
      </c>
      <c r="V5896" t="s">
        <v>670</v>
      </c>
      <c r="W5896" t="s">
        <v>7592</v>
      </c>
      <c r="X5896" t="s">
        <v>15347</v>
      </c>
      <c r="Y5896">
        <v>42</v>
      </c>
      <c r="Z5896">
        <v>42</v>
      </c>
      <c r="AA5896">
        <v>2</v>
      </c>
      <c r="AB5896">
        <v>2</v>
      </c>
      <c r="AC5896">
        <v>59</v>
      </c>
    </row>
    <row r="5897" spans="1:29">
      <c r="A5897">
        <v>6567</v>
      </c>
      <c r="B5897" t="s">
        <v>806</v>
      </c>
      <c r="C5897" t="s">
        <v>7618</v>
      </c>
      <c r="J5897" t="s">
        <v>1449</v>
      </c>
      <c r="K5897">
        <v>0</v>
      </c>
      <c r="N5897" t="b">
        <v>1</v>
      </c>
      <c r="O5897" t="b">
        <v>0</v>
      </c>
      <c r="P5897" t="b">
        <v>0</v>
      </c>
      <c r="Q5897">
        <v>8</v>
      </c>
      <c r="R5897">
        <v>1</v>
      </c>
      <c r="S5897">
        <v>1</v>
      </c>
      <c r="T5897">
        <v>2</v>
      </c>
      <c r="U5897" t="b">
        <v>1</v>
      </c>
      <c r="V5897" t="s">
        <v>670</v>
      </c>
      <c r="W5897" t="s">
        <v>7592</v>
      </c>
      <c r="X5897" t="s">
        <v>15348</v>
      </c>
      <c r="Y5897">
        <v>42</v>
      </c>
      <c r="Z5897">
        <v>42</v>
      </c>
      <c r="AA5897">
        <v>3</v>
      </c>
      <c r="AB5897">
        <v>3</v>
      </c>
      <c r="AC5897">
        <v>59</v>
      </c>
    </row>
    <row r="5898" spans="1:29">
      <c r="A5898">
        <v>6568</v>
      </c>
      <c r="B5898" t="s">
        <v>806</v>
      </c>
      <c r="C5898" t="s">
        <v>7619</v>
      </c>
      <c r="J5898" t="s">
        <v>1449</v>
      </c>
      <c r="K5898">
        <v>0</v>
      </c>
      <c r="N5898" t="b">
        <v>1</v>
      </c>
      <c r="O5898" t="b">
        <v>0</v>
      </c>
      <c r="P5898" t="b">
        <v>0</v>
      </c>
      <c r="Q5898">
        <v>8</v>
      </c>
      <c r="R5898">
        <v>1</v>
      </c>
      <c r="S5898">
        <v>1</v>
      </c>
      <c r="T5898">
        <v>2</v>
      </c>
      <c r="U5898" t="b">
        <v>1</v>
      </c>
      <c r="V5898" t="s">
        <v>670</v>
      </c>
      <c r="W5898" t="s">
        <v>7592</v>
      </c>
      <c r="X5898" t="s">
        <v>15349</v>
      </c>
      <c r="Y5898">
        <v>43</v>
      </c>
      <c r="Z5898">
        <v>43</v>
      </c>
      <c r="AA5898">
        <v>2</v>
      </c>
      <c r="AB5898">
        <v>2</v>
      </c>
      <c r="AC5898">
        <v>59</v>
      </c>
    </row>
    <row r="5899" spans="1:29">
      <c r="A5899">
        <v>6569</v>
      </c>
      <c r="B5899" t="s">
        <v>806</v>
      </c>
      <c r="C5899" t="s">
        <v>7620</v>
      </c>
      <c r="J5899" t="s">
        <v>1449</v>
      </c>
      <c r="K5899">
        <v>0</v>
      </c>
      <c r="N5899" t="b">
        <v>1</v>
      </c>
      <c r="O5899" t="b">
        <v>0</v>
      </c>
      <c r="P5899" t="b">
        <v>0</v>
      </c>
      <c r="Q5899">
        <v>8</v>
      </c>
      <c r="R5899">
        <v>1</v>
      </c>
      <c r="S5899">
        <v>1</v>
      </c>
      <c r="T5899">
        <v>2</v>
      </c>
      <c r="U5899" t="b">
        <v>1</v>
      </c>
      <c r="V5899" t="s">
        <v>670</v>
      </c>
      <c r="W5899" t="s">
        <v>7592</v>
      </c>
      <c r="X5899" t="s">
        <v>15350</v>
      </c>
      <c r="Y5899">
        <v>43</v>
      </c>
      <c r="Z5899">
        <v>43</v>
      </c>
      <c r="AA5899">
        <v>3</v>
      </c>
      <c r="AB5899">
        <v>3</v>
      </c>
      <c r="AC5899">
        <v>59</v>
      </c>
    </row>
    <row r="5900" spans="1:29">
      <c r="A5900">
        <v>6570</v>
      </c>
      <c r="B5900" t="s">
        <v>806</v>
      </c>
      <c r="C5900" t="s">
        <v>7621</v>
      </c>
      <c r="J5900" t="s">
        <v>1449</v>
      </c>
      <c r="K5900">
        <v>0</v>
      </c>
      <c r="N5900" t="b">
        <v>1</v>
      </c>
      <c r="O5900" t="b">
        <v>0</v>
      </c>
      <c r="P5900" t="b">
        <v>0</v>
      </c>
      <c r="Q5900">
        <v>8</v>
      </c>
      <c r="R5900">
        <v>1</v>
      </c>
      <c r="S5900">
        <v>1</v>
      </c>
      <c r="T5900">
        <v>2</v>
      </c>
      <c r="U5900" t="b">
        <v>1</v>
      </c>
      <c r="V5900" t="s">
        <v>670</v>
      </c>
      <c r="W5900" t="s">
        <v>7592</v>
      </c>
      <c r="X5900" t="s">
        <v>15351</v>
      </c>
      <c r="Y5900">
        <v>44</v>
      </c>
      <c r="Z5900">
        <v>44</v>
      </c>
      <c r="AA5900">
        <v>2</v>
      </c>
      <c r="AB5900">
        <v>2</v>
      </c>
      <c r="AC5900">
        <v>59</v>
      </c>
    </row>
    <row r="5901" spans="1:29">
      <c r="A5901">
        <v>6571</v>
      </c>
      <c r="B5901" t="s">
        <v>806</v>
      </c>
      <c r="C5901" t="s">
        <v>7622</v>
      </c>
      <c r="J5901" t="s">
        <v>1449</v>
      </c>
      <c r="K5901">
        <v>0</v>
      </c>
      <c r="N5901" t="b">
        <v>1</v>
      </c>
      <c r="O5901" t="b">
        <v>0</v>
      </c>
      <c r="P5901" t="b">
        <v>0</v>
      </c>
      <c r="Q5901">
        <v>8</v>
      </c>
      <c r="R5901">
        <v>1</v>
      </c>
      <c r="S5901">
        <v>1</v>
      </c>
      <c r="T5901">
        <v>2</v>
      </c>
      <c r="U5901" t="b">
        <v>1</v>
      </c>
      <c r="V5901" t="s">
        <v>670</v>
      </c>
      <c r="W5901" t="s">
        <v>7592</v>
      </c>
      <c r="X5901" t="s">
        <v>15352</v>
      </c>
      <c r="Y5901">
        <v>44</v>
      </c>
      <c r="Z5901">
        <v>44</v>
      </c>
      <c r="AA5901">
        <v>3</v>
      </c>
      <c r="AB5901">
        <v>3</v>
      </c>
      <c r="AC5901">
        <v>59</v>
      </c>
    </row>
    <row r="5902" spans="1:29">
      <c r="A5902">
        <v>6572</v>
      </c>
      <c r="B5902" t="s">
        <v>806</v>
      </c>
      <c r="C5902" t="s">
        <v>7623</v>
      </c>
      <c r="J5902" t="s">
        <v>1449</v>
      </c>
      <c r="K5902">
        <v>0</v>
      </c>
      <c r="N5902" t="b">
        <v>1</v>
      </c>
      <c r="O5902" t="b">
        <v>0</v>
      </c>
      <c r="P5902" t="b">
        <v>0</v>
      </c>
      <c r="Q5902">
        <v>8</v>
      </c>
      <c r="R5902">
        <v>1</v>
      </c>
      <c r="S5902">
        <v>1</v>
      </c>
      <c r="T5902">
        <v>2</v>
      </c>
      <c r="U5902" t="b">
        <v>1</v>
      </c>
      <c r="V5902" t="s">
        <v>670</v>
      </c>
      <c r="W5902" t="s">
        <v>7592</v>
      </c>
      <c r="X5902" t="s">
        <v>15353</v>
      </c>
      <c r="Y5902">
        <v>45</v>
      </c>
      <c r="Z5902">
        <v>45</v>
      </c>
      <c r="AA5902">
        <v>2</v>
      </c>
      <c r="AB5902">
        <v>2</v>
      </c>
      <c r="AC5902">
        <v>59</v>
      </c>
    </row>
    <row r="5903" spans="1:29">
      <c r="A5903">
        <v>6573</v>
      </c>
      <c r="B5903" t="s">
        <v>806</v>
      </c>
      <c r="C5903" t="s">
        <v>7624</v>
      </c>
      <c r="J5903" t="s">
        <v>1449</v>
      </c>
      <c r="K5903">
        <v>0</v>
      </c>
      <c r="N5903" t="b">
        <v>1</v>
      </c>
      <c r="O5903" t="b">
        <v>0</v>
      </c>
      <c r="P5903" t="b">
        <v>0</v>
      </c>
      <c r="Q5903">
        <v>8</v>
      </c>
      <c r="R5903">
        <v>1</v>
      </c>
      <c r="S5903">
        <v>1</v>
      </c>
      <c r="T5903">
        <v>2</v>
      </c>
      <c r="U5903" t="b">
        <v>1</v>
      </c>
      <c r="V5903" t="s">
        <v>670</v>
      </c>
      <c r="W5903" t="s">
        <v>7592</v>
      </c>
      <c r="X5903" t="s">
        <v>15354</v>
      </c>
      <c r="Y5903">
        <v>45</v>
      </c>
      <c r="Z5903">
        <v>45</v>
      </c>
      <c r="AA5903">
        <v>3</v>
      </c>
      <c r="AB5903">
        <v>3</v>
      </c>
      <c r="AC5903">
        <v>59</v>
      </c>
    </row>
    <row r="5904" spans="1:29">
      <c r="A5904">
        <v>6574</v>
      </c>
      <c r="B5904" t="s">
        <v>806</v>
      </c>
      <c r="C5904" t="s">
        <v>7625</v>
      </c>
      <c r="J5904" t="s">
        <v>1449</v>
      </c>
      <c r="K5904">
        <v>0</v>
      </c>
      <c r="N5904" t="b">
        <v>1</v>
      </c>
      <c r="O5904" t="b">
        <v>0</v>
      </c>
      <c r="P5904" t="b">
        <v>0</v>
      </c>
      <c r="Q5904">
        <v>8</v>
      </c>
      <c r="R5904">
        <v>1</v>
      </c>
      <c r="S5904">
        <v>1</v>
      </c>
      <c r="T5904">
        <v>2</v>
      </c>
      <c r="U5904" t="b">
        <v>1</v>
      </c>
      <c r="V5904" t="s">
        <v>670</v>
      </c>
      <c r="W5904" t="s">
        <v>7592</v>
      </c>
      <c r="X5904" t="s">
        <v>15672</v>
      </c>
      <c r="Y5904">
        <v>46</v>
      </c>
      <c r="Z5904">
        <v>46</v>
      </c>
      <c r="AA5904">
        <v>2</v>
      </c>
      <c r="AB5904">
        <v>2</v>
      </c>
      <c r="AC5904">
        <v>59</v>
      </c>
    </row>
    <row r="5905" spans="1:29">
      <c r="A5905">
        <v>6575</v>
      </c>
      <c r="B5905" t="s">
        <v>806</v>
      </c>
      <c r="C5905" t="s">
        <v>7626</v>
      </c>
      <c r="J5905" t="s">
        <v>1449</v>
      </c>
      <c r="K5905">
        <v>0</v>
      </c>
      <c r="N5905" t="b">
        <v>1</v>
      </c>
      <c r="O5905" t="b">
        <v>0</v>
      </c>
      <c r="P5905" t="b">
        <v>0</v>
      </c>
      <c r="Q5905">
        <v>8</v>
      </c>
      <c r="R5905">
        <v>1</v>
      </c>
      <c r="S5905">
        <v>1</v>
      </c>
      <c r="T5905">
        <v>2</v>
      </c>
      <c r="U5905" t="b">
        <v>1</v>
      </c>
      <c r="V5905" t="s">
        <v>670</v>
      </c>
      <c r="W5905" t="s">
        <v>7592</v>
      </c>
      <c r="X5905" t="s">
        <v>15754</v>
      </c>
      <c r="Y5905">
        <v>46</v>
      </c>
      <c r="Z5905">
        <v>46</v>
      </c>
      <c r="AA5905">
        <v>3</v>
      </c>
      <c r="AB5905">
        <v>3</v>
      </c>
      <c r="AC5905">
        <v>59</v>
      </c>
    </row>
    <row r="5906" spans="1:29">
      <c r="A5906">
        <v>6576</v>
      </c>
      <c r="B5906" t="s">
        <v>806</v>
      </c>
      <c r="C5906" t="s">
        <v>7627</v>
      </c>
      <c r="J5906" t="s">
        <v>1449</v>
      </c>
      <c r="K5906">
        <v>0</v>
      </c>
      <c r="N5906" t="b">
        <v>1</v>
      </c>
      <c r="O5906" t="b">
        <v>0</v>
      </c>
      <c r="P5906" t="b">
        <v>0</v>
      </c>
      <c r="Q5906">
        <v>8</v>
      </c>
      <c r="R5906">
        <v>1</v>
      </c>
      <c r="S5906">
        <v>1</v>
      </c>
      <c r="T5906">
        <v>2</v>
      </c>
      <c r="U5906" t="b">
        <v>1</v>
      </c>
      <c r="V5906" t="s">
        <v>670</v>
      </c>
      <c r="W5906" t="s">
        <v>7592</v>
      </c>
      <c r="X5906" t="s">
        <v>15673</v>
      </c>
      <c r="Y5906">
        <v>47</v>
      </c>
      <c r="Z5906">
        <v>47</v>
      </c>
      <c r="AA5906">
        <v>2</v>
      </c>
      <c r="AB5906">
        <v>2</v>
      </c>
      <c r="AC5906">
        <v>59</v>
      </c>
    </row>
    <row r="5907" spans="1:29">
      <c r="A5907">
        <v>6577</v>
      </c>
      <c r="B5907" t="s">
        <v>806</v>
      </c>
      <c r="C5907" t="s">
        <v>7628</v>
      </c>
      <c r="J5907" t="s">
        <v>1449</v>
      </c>
      <c r="K5907">
        <v>0</v>
      </c>
      <c r="N5907" t="b">
        <v>1</v>
      </c>
      <c r="O5907" t="b">
        <v>0</v>
      </c>
      <c r="P5907" t="b">
        <v>0</v>
      </c>
      <c r="Q5907">
        <v>8</v>
      </c>
      <c r="R5907">
        <v>1</v>
      </c>
      <c r="S5907">
        <v>1</v>
      </c>
      <c r="T5907">
        <v>2</v>
      </c>
      <c r="U5907" t="b">
        <v>1</v>
      </c>
      <c r="V5907" t="s">
        <v>670</v>
      </c>
      <c r="W5907" t="s">
        <v>7592</v>
      </c>
      <c r="X5907" t="s">
        <v>14492</v>
      </c>
      <c r="Y5907">
        <v>47</v>
      </c>
      <c r="Z5907">
        <v>47</v>
      </c>
      <c r="AA5907">
        <v>3</v>
      </c>
      <c r="AB5907">
        <v>3</v>
      </c>
      <c r="AC5907">
        <v>59</v>
      </c>
    </row>
    <row r="5908" spans="1:29">
      <c r="A5908">
        <v>6578</v>
      </c>
      <c r="B5908" t="s">
        <v>806</v>
      </c>
      <c r="C5908" t="s">
        <v>7629</v>
      </c>
      <c r="J5908" t="s">
        <v>1457</v>
      </c>
      <c r="K5908">
        <v>0</v>
      </c>
      <c r="N5908" t="b">
        <v>1</v>
      </c>
      <c r="O5908" t="b">
        <v>0</v>
      </c>
      <c r="P5908" t="b">
        <v>0</v>
      </c>
      <c r="Q5908">
        <v>8</v>
      </c>
      <c r="R5908">
        <v>1</v>
      </c>
      <c r="S5908">
        <v>1</v>
      </c>
      <c r="T5908">
        <v>2</v>
      </c>
      <c r="U5908" t="b">
        <v>1</v>
      </c>
      <c r="V5908" t="s">
        <v>670</v>
      </c>
      <c r="W5908" t="s">
        <v>7592</v>
      </c>
      <c r="X5908" t="s">
        <v>14626</v>
      </c>
      <c r="Y5908">
        <v>15</v>
      </c>
      <c r="Z5908">
        <v>15</v>
      </c>
      <c r="AA5908">
        <v>5</v>
      </c>
      <c r="AB5908">
        <v>5</v>
      </c>
      <c r="AC5908">
        <v>59</v>
      </c>
    </row>
    <row r="5909" spans="1:29">
      <c r="A5909">
        <v>6579</v>
      </c>
      <c r="B5909" t="s">
        <v>806</v>
      </c>
      <c r="C5909" t="s">
        <v>7630</v>
      </c>
      <c r="J5909" t="s">
        <v>1457</v>
      </c>
      <c r="K5909">
        <v>0</v>
      </c>
      <c r="N5909" t="b">
        <v>1</v>
      </c>
      <c r="O5909" t="b">
        <v>0</v>
      </c>
      <c r="P5909" t="b">
        <v>0</v>
      </c>
      <c r="Q5909">
        <v>8</v>
      </c>
      <c r="R5909">
        <v>1</v>
      </c>
      <c r="S5909">
        <v>1</v>
      </c>
      <c r="T5909">
        <v>2</v>
      </c>
      <c r="U5909" t="b">
        <v>1</v>
      </c>
      <c r="V5909" t="s">
        <v>670</v>
      </c>
      <c r="W5909" t="s">
        <v>7592</v>
      </c>
      <c r="X5909" t="s">
        <v>14553</v>
      </c>
      <c r="Y5909">
        <v>15</v>
      </c>
      <c r="Z5909">
        <v>15</v>
      </c>
      <c r="AA5909">
        <v>6</v>
      </c>
      <c r="AB5909">
        <v>6</v>
      </c>
      <c r="AC5909">
        <v>59</v>
      </c>
    </row>
    <row r="5910" spans="1:29">
      <c r="A5910">
        <v>6580</v>
      </c>
      <c r="B5910" t="s">
        <v>806</v>
      </c>
      <c r="C5910" t="s">
        <v>7631</v>
      </c>
      <c r="J5910" t="s">
        <v>1457</v>
      </c>
      <c r="K5910">
        <v>0</v>
      </c>
      <c r="N5910" t="b">
        <v>1</v>
      </c>
      <c r="O5910" t="b">
        <v>0</v>
      </c>
      <c r="P5910" t="b">
        <v>0</v>
      </c>
      <c r="Q5910">
        <v>8</v>
      </c>
      <c r="R5910">
        <v>1</v>
      </c>
      <c r="S5910">
        <v>1</v>
      </c>
      <c r="T5910">
        <v>2</v>
      </c>
      <c r="U5910" t="b">
        <v>1</v>
      </c>
      <c r="V5910" t="s">
        <v>670</v>
      </c>
      <c r="W5910" t="s">
        <v>7592</v>
      </c>
      <c r="X5910" t="s">
        <v>14667</v>
      </c>
      <c r="Y5910">
        <v>15</v>
      </c>
      <c r="Z5910">
        <v>15</v>
      </c>
      <c r="AA5910">
        <v>7</v>
      </c>
      <c r="AB5910">
        <v>7</v>
      </c>
      <c r="AC5910">
        <v>59</v>
      </c>
    </row>
    <row r="5911" spans="1:29">
      <c r="A5911">
        <v>6581</v>
      </c>
      <c r="B5911" t="s">
        <v>806</v>
      </c>
      <c r="C5911" t="s">
        <v>7632</v>
      </c>
      <c r="J5911" t="s">
        <v>1457</v>
      </c>
      <c r="K5911">
        <v>0</v>
      </c>
      <c r="N5911" t="b">
        <v>1</v>
      </c>
      <c r="O5911" t="b">
        <v>0</v>
      </c>
      <c r="P5911" t="b">
        <v>0</v>
      </c>
      <c r="Q5911">
        <v>8</v>
      </c>
      <c r="R5911">
        <v>1</v>
      </c>
      <c r="S5911">
        <v>1</v>
      </c>
      <c r="T5911">
        <v>2</v>
      </c>
      <c r="U5911" t="b">
        <v>1</v>
      </c>
      <c r="V5911" t="s">
        <v>670</v>
      </c>
      <c r="W5911" t="s">
        <v>7592</v>
      </c>
      <c r="X5911" t="s">
        <v>14628</v>
      </c>
      <c r="Y5911">
        <v>16</v>
      </c>
      <c r="Z5911">
        <v>16</v>
      </c>
      <c r="AA5911">
        <v>5</v>
      </c>
      <c r="AB5911">
        <v>5</v>
      </c>
      <c r="AC5911">
        <v>59</v>
      </c>
    </row>
    <row r="5912" spans="1:29">
      <c r="A5912">
        <v>6582</v>
      </c>
      <c r="B5912" t="s">
        <v>806</v>
      </c>
      <c r="C5912" t="s">
        <v>7633</v>
      </c>
      <c r="J5912" t="s">
        <v>1457</v>
      </c>
      <c r="K5912">
        <v>0</v>
      </c>
      <c r="N5912" t="b">
        <v>1</v>
      </c>
      <c r="O5912" t="b">
        <v>0</v>
      </c>
      <c r="P5912" t="b">
        <v>0</v>
      </c>
      <c r="Q5912">
        <v>8</v>
      </c>
      <c r="R5912">
        <v>1</v>
      </c>
      <c r="S5912">
        <v>1</v>
      </c>
      <c r="T5912">
        <v>2</v>
      </c>
      <c r="U5912" t="b">
        <v>1</v>
      </c>
      <c r="V5912" t="s">
        <v>670</v>
      </c>
      <c r="W5912" t="s">
        <v>7592</v>
      </c>
      <c r="X5912" t="s">
        <v>14554</v>
      </c>
      <c r="Y5912">
        <v>16</v>
      </c>
      <c r="Z5912">
        <v>16</v>
      </c>
      <c r="AA5912">
        <v>6</v>
      </c>
      <c r="AB5912">
        <v>6</v>
      </c>
      <c r="AC5912">
        <v>59</v>
      </c>
    </row>
    <row r="5913" spans="1:29">
      <c r="A5913">
        <v>6583</v>
      </c>
      <c r="B5913" t="s">
        <v>806</v>
      </c>
      <c r="C5913" t="s">
        <v>7634</v>
      </c>
      <c r="J5913" t="s">
        <v>1457</v>
      </c>
      <c r="K5913">
        <v>0</v>
      </c>
      <c r="N5913" t="b">
        <v>1</v>
      </c>
      <c r="O5913" t="b">
        <v>0</v>
      </c>
      <c r="P5913" t="b">
        <v>0</v>
      </c>
      <c r="Q5913">
        <v>8</v>
      </c>
      <c r="R5913">
        <v>1</v>
      </c>
      <c r="S5913">
        <v>1</v>
      </c>
      <c r="T5913">
        <v>2</v>
      </c>
      <c r="U5913" t="b">
        <v>1</v>
      </c>
      <c r="V5913" t="s">
        <v>670</v>
      </c>
      <c r="W5913" t="s">
        <v>7592</v>
      </c>
      <c r="X5913" t="s">
        <v>14668</v>
      </c>
      <c r="Y5913">
        <v>16</v>
      </c>
      <c r="Z5913">
        <v>16</v>
      </c>
      <c r="AA5913">
        <v>7</v>
      </c>
      <c r="AB5913">
        <v>7</v>
      </c>
      <c r="AC5913">
        <v>59</v>
      </c>
    </row>
    <row r="5914" spans="1:29">
      <c r="A5914">
        <v>6584</v>
      </c>
      <c r="B5914" t="s">
        <v>806</v>
      </c>
      <c r="C5914" t="s">
        <v>7635</v>
      </c>
      <c r="J5914" t="s">
        <v>1457</v>
      </c>
      <c r="K5914">
        <v>0</v>
      </c>
      <c r="N5914" t="b">
        <v>1</v>
      </c>
      <c r="O5914" t="b">
        <v>0</v>
      </c>
      <c r="P5914" t="b">
        <v>0</v>
      </c>
      <c r="Q5914">
        <v>8</v>
      </c>
      <c r="R5914">
        <v>1</v>
      </c>
      <c r="S5914">
        <v>1</v>
      </c>
      <c r="T5914">
        <v>2</v>
      </c>
      <c r="U5914" t="b">
        <v>1</v>
      </c>
      <c r="V5914" t="s">
        <v>670</v>
      </c>
      <c r="W5914" t="s">
        <v>7592</v>
      </c>
      <c r="X5914" t="s">
        <v>14631</v>
      </c>
      <c r="Y5914">
        <v>17</v>
      </c>
      <c r="Z5914">
        <v>17</v>
      </c>
      <c r="AA5914">
        <v>5</v>
      </c>
      <c r="AB5914">
        <v>5</v>
      </c>
      <c r="AC5914">
        <v>59</v>
      </c>
    </row>
    <row r="5915" spans="1:29">
      <c r="A5915">
        <v>6585</v>
      </c>
      <c r="B5915" t="s">
        <v>806</v>
      </c>
      <c r="C5915" t="s">
        <v>7636</v>
      </c>
      <c r="J5915" t="s">
        <v>1457</v>
      </c>
      <c r="K5915">
        <v>0</v>
      </c>
      <c r="N5915" t="b">
        <v>1</v>
      </c>
      <c r="O5915" t="b">
        <v>0</v>
      </c>
      <c r="P5915" t="b">
        <v>0</v>
      </c>
      <c r="Q5915">
        <v>8</v>
      </c>
      <c r="R5915">
        <v>1</v>
      </c>
      <c r="S5915">
        <v>1</v>
      </c>
      <c r="T5915">
        <v>2</v>
      </c>
      <c r="U5915" t="b">
        <v>1</v>
      </c>
      <c r="V5915" t="s">
        <v>670</v>
      </c>
      <c r="W5915" t="s">
        <v>7592</v>
      </c>
      <c r="X5915" t="s">
        <v>14457</v>
      </c>
      <c r="Y5915">
        <v>17</v>
      </c>
      <c r="Z5915">
        <v>17</v>
      </c>
      <c r="AA5915">
        <v>6</v>
      </c>
      <c r="AB5915">
        <v>6</v>
      </c>
      <c r="AC5915">
        <v>59</v>
      </c>
    </row>
    <row r="5916" spans="1:29">
      <c r="A5916">
        <v>6586</v>
      </c>
      <c r="B5916" t="s">
        <v>806</v>
      </c>
      <c r="C5916" t="s">
        <v>7637</v>
      </c>
      <c r="J5916" t="s">
        <v>1457</v>
      </c>
      <c r="K5916">
        <v>0</v>
      </c>
      <c r="N5916" t="b">
        <v>1</v>
      </c>
      <c r="O5916" t="b">
        <v>0</v>
      </c>
      <c r="P5916" t="b">
        <v>0</v>
      </c>
      <c r="Q5916">
        <v>8</v>
      </c>
      <c r="R5916">
        <v>1</v>
      </c>
      <c r="S5916">
        <v>1</v>
      </c>
      <c r="T5916">
        <v>2</v>
      </c>
      <c r="U5916" t="b">
        <v>1</v>
      </c>
      <c r="V5916" t="s">
        <v>670</v>
      </c>
      <c r="W5916" t="s">
        <v>7592</v>
      </c>
      <c r="X5916" t="s">
        <v>14669</v>
      </c>
      <c r="Y5916">
        <v>17</v>
      </c>
      <c r="Z5916">
        <v>17</v>
      </c>
      <c r="AA5916">
        <v>7</v>
      </c>
      <c r="AB5916">
        <v>7</v>
      </c>
      <c r="AC5916">
        <v>59</v>
      </c>
    </row>
    <row r="5917" spans="1:29">
      <c r="A5917">
        <v>6587</v>
      </c>
      <c r="B5917" t="s">
        <v>806</v>
      </c>
      <c r="C5917" t="s">
        <v>7638</v>
      </c>
      <c r="J5917" t="s">
        <v>1457</v>
      </c>
      <c r="K5917">
        <v>0</v>
      </c>
      <c r="N5917" t="b">
        <v>1</v>
      </c>
      <c r="O5917" t="b">
        <v>0</v>
      </c>
      <c r="P5917" t="b">
        <v>0</v>
      </c>
      <c r="Q5917">
        <v>8</v>
      </c>
      <c r="R5917">
        <v>1</v>
      </c>
      <c r="S5917">
        <v>1</v>
      </c>
      <c r="T5917">
        <v>2</v>
      </c>
      <c r="U5917" t="b">
        <v>1</v>
      </c>
      <c r="V5917" t="s">
        <v>670</v>
      </c>
      <c r="W5917" t="s">
        <v>7592</v>
      </c>
      <c r="X5917" t="s">
        <v>14634</v>
      </c>
      <c r="Y5917">
        <v>18</v>
      </c>
      <c r="Z5917">
        <v>18</v>
      </c>
      <c r="AA5917">
        <v>5</v>
      </c>
      <c r="AB5917">
        <v>5</v>
      </c>
      <c r="AC5917">
        <v>59</v>
      </c>
    </row>
    <row r="5918" spans="1:29">
      <c r="A5918">
        <v>6588</v>
      </c>
      <c r="B5918" t="s">
        <v>806</v>
      </c>
      <c r="C5918" t="s">
        <v>7639</v>
      </c>
      <c r="J5918" t="s">
        <v>1457</v>
      </c>
      <c r="K5918">
        <v>0</v>
      </c>
      <c r="N5918" t="b">
        <v>1</v>
      </c>
      <c r="O5918" t="b">
        <v>0</v>
      </c>
      <c r="P5918" t="b">
        <v>0</v>
      </c>
      <c r="Q5918">
        <v>8</v>
      </c>
      <c r="R5918">
        <v>1</v>
      </c>
      <c r="S5918">
        <v>1</v>
      </c>
      <c r="T5918">
        <v>2</v>
      </c>
      <c r="U5918" t="b">
        <v>1</v>
      </c>
      <c r="V5918" t="s">
        <v>670</v>
      </c>
      <c r="W5918" t="s">
        <v>7592</v>
      </c>
      <c r="X5918" t="s">
        <v>14635</v>
      </c>
      <c r="Y5918">
        <v>18</v>
      </c>
      <c r="Z5918">
        <v>18</v>
      </c>
      <c r="AA5918">
        <v>6</v>
      </c>
      <c r="AB5918">
        <v>6</v>
      </c>
      <c r="AC5918">
        <v>59</v>
      </c>
    </row>
    <row r="5919" spans="1:29">
      <c r="A5919">
        <v>6589</v>
      </c>
      <c r="B5919" t="s">
        <v>806</v>
      </c>
      <c r="C5919" t="s">
        <v>7640</v>
      </c>
      <c r="J5919" t="s">
        <v>1457</v>
      </c>
      <c r="K5919">
        <v>0</v>
      </c>
      <c r="N5919" t="b">
        <v>1</v>
      </c>
      <c r="O5919" t="b">
        <v>0</v>
      </c>
      <c r="P5919" t="b">
        <v>0</v>
      </c>
      <c r="Q5919">
        <v>8</v>
      </c>
      <c r="R5919">
        <v>1</v>
      </c>
      <c r="S5919">
        <v>1</v>
      </c>
      <c r="T5919">
        <v>2</v>
      </c>
      <c r="U5919" t="b">
        <v>1</v>
      </c>
      <c r="V5919" t="s">
        <v>670</v>
      </c>
      <c r="W5919" t="s">
        <v>7592</v>
      </c>
      <c r="X5919" t="s">
        <v>14670</v>
      </c>
      <c r="Y5919">
        <v>18</v>
      </c>
      <c r="Z5919">
        <v>18</v>
      </c>
      <c r="AA5919">
        <v>7</v>
      </c>
      <c r="AB5919">
        <v>7</v>
      </c>
      <c r="AC5919">
        <v>59</v>
      </c>
    </row>
    <row r="5920" spans="1:29">
      <c r="A5920">
        <v>6590</v>
      </c>
      <c r="B5920" t="s">
        <v>806</v>
      </c>
      <c r="C5920" t="s">
        <v>7641</v>
      </c>
      <c r="J5920" t="s">
        <v>1457</v>
      </c>
      <c r="K5920">
        <v>0</v>
      </c>
      <c r="N5920" t="b">
        <v>1</v>
      </c>
      <c r="O5920" t="b">
        <v>0</v>
      </c>
      <c r="P5920" t="b">
        <v>0</v>
      </c>
      <c r="Q5920">
        <v>8</v>
      </c>
      <c r="R5920">
        <v>1</v>
      </c>
      <c r="S5920">
        <v>1</v>
      </c>
      <c r="T5920">
        <v>2</v>
      </c>
      <c r="U5920" t="b">
        <v>1</v>
      </c>
      <c r="V5920" t="s">
        <v>670</v>
      </c>
      <c r="W5920" t="s">
        <v>7592</v>
      </c>
      <c r="X5920" t="s">
        <v>14637</v>
      </c>
      <c r="Y5920">
        <v>19</v>
      </c>
      <c r="Z5920">
        <v>19</v>
      </c>
      <c r="AA5920">
        <v>5</v>
      </c>
      <c r="AB5920">
        <v>5</v>
      </c>
      <c r="AC5920">
        <v>59</v>
      </c>
    </row>
    <row r="5921" spans="1:29">
      <c r="A5921">
        <v>6591</v>
      </c>
      <c r="B5921" t="s">
        <v>806</v>
      </c>
      <c r="C5921" t="s">
        <v>7642</v>
      </c>
      <c r="J5921" t="s">
        <v>1457</v>
      </c>
      <c r="K5921">
        <v>0</v>
      </c>
      <c r="N5921" t="b">
        <v>1</v>
      </c>
      <c r="O5921" t="b">
        <v>0</v>
      </c>
      <c r="P5921" t="b">
        <v>0</v>
      </c>
      <c r="Q5921">
        <v>8</v>
      </c>
      <c r="R5921">
        <v>1</v>
      </c>
      <c r="S5921">
        <v>1</v>
      </c>
      <c r="T5921">
        <v>2</v>
      </c>
      <c r="U5921" t="b">
        <v>1</v>
      </c>
      <c r="V5921" t="s">
        <v>670</v>
      </c>
      <c r="W5921" t="s">
        <v>7592</v>
      </c>
      <c r="X5921" t="s">
        <v>14638</v>
      </c>
      <c r="Y5921">
        <v>19</v>
      </c>
      <c r="Z5921">
        <v>19</v>
      </c>
      <c r="AA5921">
        <v>6</v>
      </c>
      <c r="AB5921">
        <v>6</v>
      </c>
      <c r="AC5921">
        <v>59</v>
      </c>
    </row>
    <row r="5922" spans="1:29">
      <c r="A5922">
        <v>6592</v>
      </c>
      <c r="B5922" t="s">
        <v>806</v>
      </c>
      <c r="C5922" t="s">
        <v>7643</v>
      </c>
      <c r="J5922" t="s">
        <v>1457</v>
      </c>
      <c r="K5922">
        <v>0</v>
      </c>
      <c r="N5922" t="b">
        <v>1</v>
      </c>
      <c r="O5922" t="b">
        <v>0</v>
      </c>
      <c r="P5922" t="b">
        <v>0</v>
      </c>
      <c r="Q5922">
        <v>8</v>
      </c>
      <c r="R5922">
        <v>1</v>
      </c>
      <c r="S5922">
        <v>1</v>
      </c>
      <c r="T5922">
        <v>2</v>
      </c>
      <c r="U5922" t="b">
        <v>1</v>
      </c>
      <c r="V5922" t="s">
        <v>670</v>
      </c>
      <c r="W5922" t="s">
        <v>7592</v>
      </c>
      <c r="X5922" t="s">
        <v>14671</v>
      </c>
      <c r="Y5922">
        <v>19</v>
      </c>
      <c r="Z5922">
        <v>19</v>
      </c>
      <c r="AA5922">
        <v>7</v>
      </c>
      <c r="AB5922">
        <v>7</v>
      </c>
      <c r="AC5922">
        <v>59</v>
      </c>
    </row>
    <row r="5923" spans="1:29">
      <c r="A5923">
        <v>6593</v>
      </c>
      <c r="B5923" t="s">
        <v>806</v>
      </c>
      <c r="C5923" t="s">
        <v>7644</v>
      </c>
      <c r="J5923" t="s">
        <v>1457</v>
      </c>
      <c r="K5923">
        <v>0</v>
      </c>
      <c r="N5923" t="b">
        <v>1</v>
      </c>
      <c r="O5923" t="b">
        <v>0</v>
      </c>
      <c r="P5923" t="b">
        <v>0</v>
      </c>
      <c r="Q5923">
        <v>8</v>
      </c>
      <c r="R5923">
        <v>1</v>
      </c>
      <c r="S5923">
        <v>1</v>
      </c>
      <c r="T5923">
        <v>2</v>
      </c>
      <c r="U5923" t="b">
        <v>1</v>
      </c>
      <c r="V5923" t="s">
        <v>670</v>
      </c>
      <c r="W5923" t="s">
        <v>7592</v>
      </c>
      <c r="X5923" t="s">
        <v>14640</v>
      </c>
      <c r="Y5923">
        <v>20</v>
      </c>
      <c r="Z5923">
        <v>20</v>
      </c>
      <c r="AA5923">
        <v>5</v>
      </c>
      <c r="AB5923">
        <v>5</v>
      </c>
      <c r="AC5923">
        <v>59</v>
      </c>
    </row>
    <row r="5924" spans="1:29">
      <c r="A5924">
        <v>6594</v>
      </c>
      <c r="B5924" t="s">
        <v>806</v>
      </c>
      <c r="C5924" t="s">
        <v>7645</v>
      </c>
      <c r="J5924" t="s">
        <v>1457</v>
      </c>
      <c r="K5924">
        <v>0</v>
      </c>
      <c r="N5924" t="b">
        <v>1</v>
      </c>
      <c r="O5924" t="b">
        <v>0</v>
      </c>
      <c r="P5924" t="b">
        <v>0</v>
      </c>
      <c r="Q5924">
        <v>8</v>
      </c>
      <c r="R5924">
        <v>1</v>
      </c>
      <c r="S5924">
        <v>1</v>
      </c>
      <c r="T5924">
        <v>2</v>
      </c>
      <c r="U5924" t="b">
        <v>1</v>
      </c>
      <c r="V5924" t="s">
        <v>670</v>
      </c>
      <c r="W5924" t="s">
        <v>7592</v>
      </c>
      <c r="X5924" t="s">
        <v>14556</v>
      </c>
      <c r="Y5924">
        <v>20</v>
      </c>
      <c r="Z5924">
        <v>20</v>
      </c>
      <c r="AA5924">
        <v>6</v>
      </c>
      <c r="AB5924">
        <v>6</v>
      </c>
      <c r="AC5924">
        <v>59</v>
      </c>
    </row>
    <row r="5925" spans="1:29">
      <c r="A5925">
        <v>6595</v>
      </c>
      <c r="B5925" t="s">
        <v>806</v>
      </c>
      <c r="C5925" t="s">
        <v>7646</v>
      </c>
      <c r="J5925" t="s">
        <v>1457</v>
      </c>
      <c r="K5925">
        <v>0</v>
      </c>
      <c r="N5925" t="b">
        <v>1</v>
      </c>
      <c r="O5925" t="b">
        <v>0</v>
      </c>
      <c r="P5925" t="b">
        <v>0</v>
      </c>
      <c r="Q5925">
        <v>8</v>
      </c>
      <c r="R5925">
        <v>1</v>
      </c>
      <c r="S5925">
        <v>1</v>
      </c>
      <c r="T5925">
        <v>2</v>
      </c>
      <c r="U5925" t="b">
        <v>1</v>
      </c>
      <c r="V5925" t="s">
        <v>670</v>
      </c>
      <c r="W5925" t="s">
        <v>7592</v>
      </c>
      <c r="X5925" t="s">
        <v>14566</v>
      </c>
      <c r="Y5925">
        <v>20</v>
      </c>
      <c r="Z5925">
        <v>20</v>
      </c>
      <c r="AA5925">
        <v>7</v>
      </c>
      <c r="AB5925">
        <v>7</v>
      </c>
      <c r="AC5925">
        <v>59</v>
      </c>
    </row>
    <row r="5926" spans="1:29">
      <c r="A5926">
        <v>6596</v>
      </c>
      <c r="B5926" t="s">
        <v>806</v>
      </c>
      <c r="C5926" t="s">
        <v>7647</v>
      </c>
      <c r="J5926" t="s">
        <v>1457</v>
      </c>
      <c r="K5926">
        <v>0</v>
      </c>
      <c r="N5926" t="b">
        <v>1</v>
      </c>
      <c r="O5926" t="b">
        <v>0</v>
      </c>
      <c r="P5926" t="b">
        <v>0</v>
      </c>
      <c r="Q5926">
        <v>8</v>
      </c>
      <c r="R5926">
        <v>1</v>
      </c>
      <c r="S5926">
        <v>1</v>
      </c>
      <c r="T5926">
        <v>2</v>
      </c>
      <c r="U5926" t="b">
        <v>1</v>
      </c>
      <c r="V5926" t="s">
        <v>670</v>
      </c>
      <c r="W5926" t="s">
        <v>7592</v>
      </c>
      <c r="X5926" t="s">
        <v>14643</v>
      </c>
      <c r="Y5926">
        <v>21</v>
      </c>
      <c r="Z5926">
        <v>21</v>
      </c>
      <c r="AA5926">
        <v>5</v>
      </c>
      <c r="AB5926">
        <v>5</v>
      </c>
      <c r="AC5926">
        <v>59</v>
      </c>
    </row>
    <row r="5927" spans="1:29">
      <c r="A5927">
        <v>6597</v>
      </c>
      <c r="B5927" t="s">
        <v>806</v>
      </c>
      <c r="C5927" t="s">
        <v>7648</v>
      </c>
      <c r="J5927" t="s">
        <v>1457</v>
      </c>
      <c r="K5927">
        <v>0</v>
      </c>
      <c r="N5927" t="b">
        <v>1</v>
      </c>
      <c r="O5927" t="b">
        <v>0</v>
      </c>
      <c r="P5927" t="b">
        <v>0</v>
      </c>
      <c r="Q5927">
        <v>8</v>
      </c>
      <c r="R5927">
        <v>1</v>
      </c>
      <c r="S5927">
        <v>1</v>
      </c>
      <c r="T5927">
        <v>2</v>
      </c>
      <c r="U5927" t="b">
        <v>1</v>
      </c>
      <c r="V5927" t="s">
        <v>670</v>
      </c>
      <c r="W5927" t="s">
        <v>7592</v>
      </c>
      <c r="X5927" t="s">
        <v>14557</v>
      </c>
      <c r="Y5927">
        <v>21</v>
      </c>
      <c r="Z5927">
        <v>21</v>
      </c>
      <c r="AA5927">
        <v>6</v>
      </c>
      <c r="AB5927">
        <v>6</v>
      </c>
      <c r="AC5927">
        <v>59</v>
      </c>
    </row>
    <row r="5928" spans="1:29">
      <c r="A5928">
        <v>6598</v>
      </c>
      <c r="B5928" t="s">
        <v>806</v>
      </c>
      <c r="C5928" t="s">
        <v>7649</v>
      </c>
      <c r="J5928" t="s">
        <v>1457</v>
      </c>
      <c r="K5928">
        <v>0</v>
      </c>
      <c r="N5928" t="b">
        <v>1</v>
      </c>
      <c r="O5928" t="b">
        <v>0</v>
      </c>
      <c r="P5928" t="b">
        <v>0</v>
      </c>
      <c r="Q5928">
        <v>8</v>
      </c>
      <c r="R5928">
        <v>1</v>
      </c>
      <c r="S5928">
        <v>1</v>
      </c>
      <c r="T5928">
        <v>2</v>
      </c>
      <c r="U5928" t="b">
        <v>1</v>
      </c>
      <c r="V5928" t="s">
        <v>670</v>
      </c>
      <c r="W5928" t="s">
        <v>7592</v>
      </c>
      <c r="X5928" t="s">
        <v>14567</v>
      </c>
      <c r="Y5928">
        <v>21</v>
      </c>
      <c r="Z5928">
        <v>21</v>
      </c>
      <c r="AA5928">
        <v>7</v>
      </c>
      <c r="AB5928">
        <v>7</v>
      </c>
      <c r="AC5928">
        <v>59</v>
      </c>
    </row>
    <row r="5929" spans="1:29">
      <c r="A5929">
        <v>6599</v>
      </c>
      <c r="B5929" t="s">
        <v>806</v>
      </c>
      <c r="C5929" t="s">
        <v>7650</v>
      </c>
      <c r="J5929" t="s">
        <v>1457</v>
      </c>
      <c r="K5929">
        <v>0</v>
      </c>
      <c r="N5929" t="b">
        <v>1</v>
      </c>
      <c r="O5929" t="b">
        <v>0</v>
      </c>
      <c r="P5929" t="b">
        <v>0</v>
      </c>
      <c r="Q5929">
        <v>8</v>
      </c>
      <c r="R5929">
        <v>1</v>
      </c>
      <c r="S5929">
        <v>1</v>
      </c>
      <c r="T5929">
        <v>2</v>
      </c>
      <c r="U5929" t="b">
        <v>1</v>
      </c>
      <c r="V5929" t="s">
        <v>670</v>
      </c>
      <c r="W5929" t="s">
        <v>7592</v>
      </c>
      <c r="X5929" t="s">
        <v>14645</v>
      </c>
      <c r="Y5929">
        <v>22</v>
      </c>
      <c r="Z5929">
        <v>22</v>
      </c>
      <c r="AA5929">
        <v>5</v>
      </c>
      <c r="AB5929">
        <v>5</v>
      </c>
      <c r="AC5929">
        <v>59</v>
      </c>
    </row>
    <row r="5930" spans="1:29">
      <c r="A5930">
        <v>6600</v>
      </c>
      <c r="B5930" t="s">
        <v>806</v>
      </c>
      <c r="C5930" t="s">
        <v>7651</v>
      </c>
      <c r="J5930" t="s">
        <v>1457</v>
      </c>
      <c r="K5930">
        <v>0</v>
      </c>
      <c r="N5930" t="b">
        <v>1</v>
      </c>
      <c r="O5930" t="b">
        <v>0</v>
      </c>
      <c r="P5930" t="b">
        <v>0</v>
      </c>
      <c r="Q5930">
        <v>8</v>
      </c>
      <c r="R5930">
        <v>1</v>
      </c>
      <c r="S5930">
        <v>1</v>
      </c>
      <c r="T5930">
        <v>2</v>
      </c>
      <c r="U5930" t="b">
        <v>1</v>
      </c>
      <c r="V5930" t="s">
        <v>670</v>
      </c>
      <c r="W5930" t="s">
        <v>7592</v>
      </c>
      <c r="X5930" t="s">
        <v>14558</v>
      </c>
      <c r="Y5930">
        <v>22</v>
      </c>
      <c r="Z5930">
        <v>22</v>
      </c>
      <c r="AA5930">
        <v>6</v>
      </c>
      <c r="AB5930">
        <v>6</v>
      </c>
      <c r="AC5930">
        <v>59</v>
      </c>
    </row>
    <row r="5931" spans="1:29">
      <c r="A5931">
        <v>6601</v>
      </c>
      <c r="B5931" t="s">
        <v>806</v>
      </c>
      <c r="C5931" t="s">
        <v>7652</v>
      </c>
      <c r="J5931" t="s">
        <v>1457</v>
      </c>
      <c r="K5931">
        <v>0</v>
      </c>
      <c r="N5931" t="b">
        <v>1</v>
      </c>
      <c r="O5931" t="b">
        <v>0</v>
      </c>
      <c r="P5931" t="b">
        <v>0</v>
      </c>
      <c r="Q5931">
        <v>8</v>
      </c>
      <c r="R5931">
        <v>1</v>
      </c>
      <c r="S5931">
        <v>1</v>
      </c>
      <c r="T5931">
        <v>2</v>
      </c>
      <c r="U5931" t="b">
        <v>1</v>
      </c>
      <c r="V5931" t="s">
        <v>670</v>
      </c>
      <c r="W5931" t="s">
        <v>7592</v>
      </c>
      <c r="X5931" t="s">
        <v>14568</v>
      </c>
      <c r="Y5931">
        <v>22</v>
      </c>
      <c r="Z5931">
        <v>22</v>
      </c>
      <c r="AA5931">
        <v>7</v>
      </c>
      <c r="AB5931">
        <v>7</v>
      </c>
      <c r="AC5931">
        <v>59</v>
      </c>
    </row>
    <row r="5932" spans="1:29">
      <c r="A5932">
        <v>6602</v>
      </c>
      <c r="B5932" t="s">
        <v>806</v>
      </c>
      <c r="C5932" t="s">
        <v>7653</v>
      </c>
      <c r="J5932" t="s">
        <v>1457</v>
      </c>
      <c r="K5932">
        <v>0</v>
      </c>
      <c r="N5932" t="b">
        <v>1</v>
      </c>
      <c r="O5932" t="b">
        <v>0</v>
      </c>
      <c r="P5932" t="b">
        <v>0</v>
      </c>
      <c r="Q5932">
        <v>8</v>
      </c>
      <c r="R5932">
        <v>1</v>
      </c>
      <c r="S5932">
        <v>1</v>
      </c>
      <c r="T5932">
        <v>2</v>
      </c>
      <c r="U5932" t="b">
        <v>1</v>
      </c>
      <c r="V5932" t="s">
        <v>670</v>
      </c>
      <c r="W5932" t="s">
        <v>7592</v>
      </c>
      <c r="X5932" t="s">
        <v>14647</v>
      </c>
      <c r="Y5932">
        <v>23</v>
      </c>
      <c r="Z5932">
        <v>23</v>
      </c>
      <c r="AA5932">
        <v>5</v>
      </c>
      <c r="AB5932">
        <v>5</v>
      </c>
      <c r="AC5932">
        <v>59</v>
      </c>
    </row>
    <row r="5933" spans="1:29">
      <c r="A5933">
        <v>6603</v>
      </c>
      <c r="B5933" t="s">
        <v>806</v>
      </c>
      <c r="C5933" t="s">
        <v>7654</v>
      </c>
      <c r="J5933" t="s">
        <v>1457</v>
      </c>
      <c r="K5933">
        <v>0</v>
      </c>
      <c r="N5933" t="b">
        <v>1</v>
      </c>
      <c r="O5933" t="b">
        <v>0</v>
      </c>
      <c r="P5933" t="b">
        <v>0</v>
      </c>
      <c r="Q5933">
        <v>8</v>
      </c>
      <c r="R5933">
        <v>1</v>
      </c>
      <c r="S5933">
        <v>1</v>
      </c>
      <c r="T5933">
        <v>2</v>
      </c>
      <c r="U5933" t="b">
        <v>1</v>
      </c>
      <c r="V5933" t="s">
        <v>670</v>
      </c>
      <c r="W5933" t="s">
        <v>7592</v>
      </c>
      <c r="X5933" t="s">
        <v>14559</v>
      </c>
      <c r="Y5933">
        <v>23</v>
      </c>
      <c r="Z5933">
        <v>23</v>
      </c>
      <c r="AA5933">
        <v>6</v>
      </c>
      <c r="AB5933">
        <v>6</v>
      </c>
      <c r="AC5933">
        <v>59</v>
      </c>
    </row>
    <row r="5934" spans="1:29">
      <c r="A5934">
        <v>6604</v>
      </c>
      <c r="B5934" t="s">
        <v>806</v>
      </c>
      <c r="C5934" t="s">
        <v>7655</v>
      </c>
      <c r="J5934" t="s">
        <v>1457</v>
      </c>
      <c r="K5934">
        <v>0</v>
      </c>
      <c r="N5934" t="b">
        <v>1</v>
      </c>
      <c r="O5934" t="b">
        <v>0</v>
      </c>
      <c r="P5934" t="b">
        <v>0</v>
      </c>
      <c r="Q5934">
        <v>8</v>
      </c>
      <c r="R5934">
        <v>1</v>
      </c>
      <c r="S5934">
        <v>1</v>
      </c>
      <c r="T5934">
        <v>2</v>
      </c>
      <c r="U5934" t="b">
        <v>1</v>
      </c>
      <c r="V5934" t="s">
        <v>670</v>
      </c>
      <c r="W5934" t="s">
        <v>7592</v>
      </c>
      <c r="X5934" t="s">
        <v>14672</v>
      </c>
      <c r="Y5934">
        <v>23</v>
      </c>
      <c r="Z5934">
        <v>23</v>
      </c>
      <c r="AA5934">
        <v>7</v>
      </c>
      <c r="AB5934">
        <v>7</v>
      </c>
      <c r="AC5934">
        <v>59</v>
      </c>
    </row>
    <row r="5935" spans="1:29">
      <c r="A5935">
        <v>6605</v>
      </c>
      <c r="B5935" t="s">
        <v>806</v>
      </c>
      <c r="C5935" t="s">
        <v>7656</v>
      </c>
      <c r="J5935" t="s">
        <v>1457</v>
      </c>
      <c r="K5935">
        <v>0</v>
      </c>
      <c r="N5935" t="b">
        <v>1</v>
      </c>
      <c r="O5935" t="b">
        <v>0</v>
      </c>
      <c r="P5935" t="b">
        <v>0</v>
      </c>
      <c r="Q5935">
        <v>8</v>
      </c>
      <c r="R5935">
        <v>1</v>
      </c>
      <c r="S5935">
        <v>1</v>
      </c>
      <c r="T5935">
        <v>2</v>
      </c>
      <c r="U5935" t="b">
        <v>1</v>
      </c>
      <c r="V5935" t="s">
        <v>670</v>
      </c>
      <c r="W5935" t="s">
        <v>7592</v>
      </c>
      <c r="X5935" t="s">
        <v>14649</v>
      </c>
      <c r="Y5935">
        <v>24</v>
      </c>
      <c r="Z5935">
        <v>24</v>
      </c>
      <c r="AA5935">
        <v>5</v>
      </c>
      <c r="AB5935">
        <v>5</v>
      </c>
      <c r="AC5935">
        <v>59</v>
      </c>
    </row>
    <row r="5936" spans="1:29">
      <c r="A5936">
        <v>6606</v>
      </c>
      <c r="B5936" t="s">
        <v>806</v>
      </c>
      <c r="C5936" t="s">
        <v>7657</v>
      </c>
      <c r="J5936" t="s">
        <v>1457</v>
      </c>
      <c r="K5936">
        <v>0</v>
      </c>
      <c r="N5936" t="b">
        <v>1</v>
      </c>
      <c r="O5936" t="b">
        <v>0</v>
      </c>
      <c r="P5936" t="b">
        <v>0</v>
      </c>
      <c r="Q5936">
        <v>8</v>
      </c>
      <c r="R5936">
        <v>1</v>
      </c>
      <c r="S5936">
        <v>1</v>
      </c>
      <c r="T5936">
        <v>2</v>
      </c>
      <c r="U5936" t="b">
        <v>1</v>
      </c>
      <c r="V5936" t="s">
        <v>670</v>
      </c>
      <c r="W5936" t="s">
        <v>7592</v>
      </c>
      <c r="X5936" t="s">
        <v>14560</v>
      </c>
      <c r="Y5936">
        <v>24</v>
      </c>
      <c r="Z5936">
        <v>24</v>
      </c>
      <c r="AA5936">
        <v>6</v>
      </c>
      <c r="AB5936">
        <v>6</v>
      </c>
      <c r="AC5936">
        <v>59</v>
      </c>
    </row>
    <row r="5937" spans="1:29">
      <c r="A5937">
        <v>6607</v>
      </c>
      <c r="B5937" t="s">
        <v>806</v>
      </c>
      <c r="C5937" t="s">
        <v>7658</v>
      </c>
      <c r="J5937" t="s">
        <v>1457</v>
      </c>
      <c r="K5937">
        <v>0</v>
      </c>
      <c r="N5937" t="b">
        <v>1</v>
      </c>
      <c r="O5937" t="b">
        <v>0</v>
      </c>
      <c r="P5937" t="b">
        <v>0</v>
      </c>
      <c r="Q5937">
        <v>8</v>
      </c>
      <c r="R5937">
        <v>1</v>
      </c>
      <c r="S5937">
        <v>1</v>
      </c>
      <c r="T5937">
        <v>2</v>
      </c>
      <c r="U5937" t="b">
        <v>1</v>
      </c>
      <c r="V5937" t="s">
        <v>670</v>
      </c>
      <c r="W5937" t="s">
        <v>7592</v>
      </c>
      <c r="X5937" t="s">
        <v>14569</v>
      </c>
      <c r="Y5937">
        <v>24</v>
      </c>
      <c r="Z5937">
        <v>24</v>
      </c>
      <c r="AA5937">
        <v>7</v>
      </c>
      <c r="AB5937">
        <v>7</v>
      </c>
      <c r="AC5937">
        <v>59</v>
      </c>
    </row>
    <row r="5938" spans="1:29">
      <c r="A5938">
        <v>6608</v>
      </c>
      <c r="B5938" t="s">
        <v>806</v>
      </c>
      <c r="C5938" t="s">
        <v>7659</v>
      </c>
      <c r="J5938" t="s">
        <v>1457</v>
      </c>
      <c r="K5938">
        <v>0</v>
      </c>
      <c r="N5938" t="b">
        <v>1</v>
      </c>
      <c r="O5938" t="b">
        <v>0</v>
      </c>
      <c r="P5938" t="b">
        <v>0</v>
      </c>
      <c r="Q5938">
        <v>8</v>
      </c>
      <c r="R5938">
        <v>1</v>
      </c>
      <c r="S5938">
        <v>1</v>
      </c>
      <c r="T5938">
        <v>2</v>
      </c>
      <c r="U5938" t="b">
        <v>1</v>
      </c>
      <c r="V5938" t="s">
        <v>670</v>
      </c>
      <c r="W5938" t="s">
        <v>7592</v>
      </c>
      <c r="X5938" t="s">
        <v>14652</v>
      </c>
      <c r="Y5938">
        <v>25</v>
      </c>
      <c r="Z5938">
        <v>25</v>
      </c>
      <c r="AA5938">
        <v>5</v>
      </c>
      <c r="AB5938">
        <v>5</v>
      </c>
      <c r="AC5938">
        <v>59</v>
      </c>
    </row>
    <row r="5939" spans="1:29">
      <c r="A5939">
        <v>6609</v>
      </c>
      <c r="B5939" t="s">
        <v>806</v>
      </c>
      <c r="C5939" t="s">
        <v>7660</v>
      </c>
      <c r="J5939" t="s">
        <v>1457</v>
      </c>
      <c r="K5939">
        <v>0</v>
      </c>
      <c r="N5939" t="b">
        <v>1</v>
      </c>
      <c r="O5939" t="b">
        <v>0</v>
      </c>
      <c r="P5939" t="b">
        <v>0</v>
      </c>
      <c r="Q5939">
        <v>8</v>
      </c>
      <c r="R5939">
        <v>1</v>
      </c>
      <c r="S5939">
        <v>1</v>
      </c>
      <c r="T5939">
        <v>2</v>
      </c>
      <c r="U5939" t="b">
        <v>1</v>
      </c>
      <c r="V5939" t="s">
        <v>670</v>
      </c>
      <c r="W5939" t="s">
        <v>7592</v>
      </c>
      <c r="X5939" t="s">
        <v>14465</v>
      </c>
      <c r="Y5939">
        <v>25</v>
      </c>
      <c r="Z5939">
        <v>25</v>
      </c>
      <c r="AA5939">
        <v>6</v>
      </c>
      <c r="AB5939">
        <v>6</v>
      </c>
      <c r="AC5939">
        <v>59</v>
      </c>
    </row>
    <row r="5940" spans="1:29">
      <c r="A5940">
        <v>6610</v>
      </c>
      <c r="B5940" t="s">
        <v>806</v>
      </c>
      <c r="C5940" t="s">
        <v>7661</v>
      </c>
      <c r="J5940" t="s">
        <v>1457</v>
      </c>
      <c r="K5940">
        <v>0</v>
      </c>
      <c r="N5940" t="b">
        <v>1</v>
      </c>
      <c r="O5940" t="b">
        <v>0</v>
      </c>
      <c r="P5940" t="b">
        <v>0</v>
      </c>
      <c r="Q5940">
        <v>8</v>
      </c>
      <c r="R5940">
        <v>1</v>
      </c>
      <c r="S5940">
        <v>1</v>
      </c>
      <c r="T5940">
        <v>2</v>
      </c>
      <c r="U5940" t="b">
        <v>1</v>
      </c>
      <c r="V5940" t="s">
        <v>670</v>
      </c>
      <c r="W5940" t="s">
        <v>7592</v>
      </c>
      <c r="X5940" t="s">
        <v>14570</v>
      </c>
      <c r="Y5940">
        <v>25</v>
      </c>
      <c r="Z5940">
        <v>25</v>
      </c>
      <c r="AA5940">
        <v>7</v>
      </c>
      <c r="AB5940">
        <v>7</v>
      </c>
      <c r="AC5940">
        <v>59</v>
      </c>
    </row>
    <row r="5941" spans="1:29">
      <c r="A5941">
        <v>6611</v>
      </c>
      <c r="B5941" t="s">
        <v>806</v>
      </c>
      <c r="C5941" t="s">
        <v>7662</v>
      </c>
      <c r="J5941" t="s">
        <v>1457</v>
      </c>
      <c r="K5941">
        <v>0</v>
      </c>
      <c r="N5941" t="b">
        <v>1</v>
      </c>
      <c r="O5941" t="b">
        <v>0</v>
      </c>
      <c r="P5941" t="b">
        <v>0</v>
      </c>
      <c r="Q5941">
        <v>8</v>
      </c>
      <c r="R5941">
        <v>1</v>
      </c>
      <c r="S5941">
        <v>1</v>
      </c>
      <c r="T5941">
        <v>2</v>
      </c>
      <c r="U5941" t="b">
        <v>1</v>
      </c>
      <c r="V5941" t="s">
        <v>670</v>
      </c>
      <c r="W5941" t="s">
        <v>7592</v>
      </c>
      <c r="X5941" t="s">
        <v>14654</v>
      </c>
      <c r="Y5941">
        <v>26</v>
      </c>
      <c r="Z5941">
        <v>26</v>
      </c>
      <c r="AA5941">
        <v>5</v>
      </c>
      <c r="AB5941">
        <v>5</v>
      </c>
      <c r="AC5941">
        <v>59</v>
      </c>
    </row>
    <row r="5942" spans="1:29">
      <c r="A5942">
        <v>6612</v>
      </c>
      <c r="B5942" t="s">
        <v>806</v>
      </c>
      <c r="C5942" t="s">
        <v>7663</v>
      </c>
      <c r="J5942" t="s">
        <v>1457</v>
      </c>
      <c r="K5942">
        <v>0</v>
      </c>
      <c r="N5942" t="b">
        <v>1</v>
      </c>
      <c r="O5942" t="b">
        <v>0</v>
      </c>
      <c r="P5942" t="b">
        <v>0</v>
      </c>
      <c r="Q5942">
        <v>8</v>
      </c>
      <c r="R5942">
        <v>1</v>
      </c>
      <c r="S5942">
        <v>1</v>
      </c>
      <c r="T5942">
        <v>2</v>
      </c>
      <c r="U5942" t="b">
        <v>1</v>
      </c>
      <c r="V5942" t="s">
        <v>670</v>
      </c>
      <c r="W5942" t="s">
        <v>7592</v>
      </c>
      <c r="X5942" t="s">
        <v>14561</v>
      </c>
      <c r="Y5942">
        <v>26</v>
      </c>
      <c r="Z5942">
        <v>26</v>
      </c>
      <c r="AA5942">
        <v>6</v>
      </c>
      <c r="AB5942">
        <v>6</v>
      </c>
      <c r="AC5942">
        <v>59</v>
      </c>
    </row>
    <row r="5943" spans="1:29">
      <c r="A5943">
        <v>6613</v>
      </c>
      <c r="B5943" t="s">
        <v>806</v>
      </c>
      <c r="C5943" t="s">
        <v>7664</v>
      </c>
      <c r="J5943" t="s">
        <v>1457</v>
      </c>
      <c r="K5943">
        <v>0</v>
      </c>
      <c r="N5943" t="b">
        <v>1</v>
      </c>
      <c r="O5943" t="b">
        <v>0</v>
      </c>
      <c r="P5943" t="b">
        <v>0</v>
      </c>
      <c r="Q5943">
        <v>8</v>
      </c>
      <c r="R5943">
        <v>1</v>
      </c>
      <c r="S5943">
        <v>1</v>
      </c>
      <c r="T5943">
        <v>2</v>
      </c>
      <c r="U5943" t="b">
        <v>1</v>
      </c>
      <c r="V5943" t="s">
        <v>670</v>
      </c>
      <c r="W5943" t="s">
        <v>7592</v>
      </c>
      <c r="X5943" t="s">
        <v>14673</v>
      </c>
      <c r="Y5943">
        <v>26</v>
      </c>
      <c r="Z5943">
        <v>26</v>
      </c>
      <c r="AA5943">
        <v>7</v>
      </c>
      <c r="AB5943">
        <v>7</v>
      </c>
      <c r="AC5943">
        <v>59</v>
      </c>
    </row>
    <row r="5944" spans="1:29">
      <c r="A5944">
        <v>6614</v>
      </c>
      <c r="B5944" t="s">
        <v>806</v>
      </c>
      <c r="C5944" t="s">
        <v>7665</v>
      </c>
      <c r="J5944" t="s">
        <v>1457</v>
      </c>
      <c r="K5944">
        <v>0</v>
      </c>
      <c r="N5944" t="b">
        <v>1</v>
      </c>
      <c r="O5944" t="b">
        <v>0</v>
      </c>
      <c r="P5944" t="b">
        <v>0</v>
      </c>
      <c r="Q5944">
        <v>8</v>
      </c>
      <c r="R5944">
        <v>1</v>
      </c>
      <c r="S5944">
        <v>1</v>
      </c>
      <c r="T5944">
        <v>2</v>
      </c>
      <c r="U5944" t="b">
        <v>1</v>
      </c>
      <c r="V5944" t="s">
        <v>670</v>
      </c>
      <c r="W5944" t="s">
        <v>7592</v>
      </c>
      <c r="X5944" t="s">
        <v>14766</v>
      </c>
      <c r="Y5944">
        <v>27</v>
      </c>
      <c r="Z5944">
        <v>27</v>
      </c>
      <c r="AA5944">
        <v>5</v>
      </c>
      <c r="AB5944">
        <v>5</v>
      </c>
      <c r="AC5944">
        <v>59</v>
      </c>
    </row>
    <row r="5945" spans="1:29">
      <c r="A5945">
        <v>6615</v>
      </c>
      <c r="B5945" t="s">
        <v>806</v>
      </c>
      <c r="C5945" t="s">
        <v>7666</v>
      </c>
      <c r="J5945" t="s">
        <v>1457</v>
      </c>
      <c r="K5945">
        <v>0</v>
      </c>
      <c r="N5945" t="b">
        <v>1</v>
      </c>
      <c r="O5945" t="b">
        <v>0</v>
      </c>
      <c r="P5945" t="b">
        <v>0</v>
      </c>
      <c r="Q5945">
        <v>8</v>
      </c>
      <c r="R5945">
        <v>1</v>
      </c>
      <c r="S5945">
        <v>1</v>
      </c>
      <c r="T5945">
        <v>2</v>
      </c>
      <c r="U5945" t="b">
        <v>1</v>
      </c>
      <c r="V5945" t="s">
        <v>670</v>
      </c>
      <c r="W5945" t="s">
        <v>7592</v>
      </c>
      <c r="X5945" t="s">
        <v>14562</v>
      </c>
      <c r="Y5945">
        <v>27</v>
      </c>
      <c r="Z5945">
        <v>27</v>
      </c>
      <c r="AA5945">
        <v>6</v>
      </c>
      <c r="AB5945">
        <v>6</v>
      </c>
      <c r="AC5945">
        <v>59</v>
      </c>
    </row>
    <row r="5946" spans="1:29">
      <c r="A5946">
        <v>6616</v>
      </c>
      <c r="B5946" t="s">
        <v>806</v>
      </c>
      <c r="C5946" t="s">
        <v>7667</v>
      </c>
      <c r="J5946" t="s">
        <v>1457</v>
      </c>
      <c r="K5946">
        <v>0</v>
      </c>
      <c r="N5946" t="b">
        <v>1</v>
      </c>
      <c r="O5946" t="b">
        <v>0</v>
      </c>
      <c r="P5946" t="b">
        <v>0</v>
      </c>
      <c r="Q5946">
        <v>8</v>
      </c>
      <c r="R5946">
        <v>1</v>
      </c>
      <c r="S5946">
        <v>1</v>
      </c>
      <c r="T5946">
        <v>2</v>
      </c>
      <c r="U5946" t="b">
        <v>1</v>
      </c>
      <c r="V5946" t="s">
        <v>670</v>
      </c>
      <c r="W5946" t="s">
        <v>7592</v>
      </c>
      <c r="X5946" t="s">
        <v>14571</v>
      </c>
      <c r="Y5946">
        <v>27</v>
      </c>
      <c r="Z5946">
        <v>27</v>
      </c>
      <c r="AA5946">
        <v>7</v>
      </c>
      <c r="AB5946">
        <v>7</v>
      </c>
      <c r="AC5946">
        <v>59</v>
      </c>
    </row>
    <row r="5947" spans="1:29">
      <c r="A5947">
        <v>6617</v>
      </c>
      <c r="B5947" t="s">
        <v>806</v>
      </c>
      <c r="C5947" t="s">
        <v>7668</v>
      </c>
      <c r="J5947" t="s">
        <v>1457</v>
      </c>
      <c r="K5947">
        <v>0</v>
      </c>
      <c r="N5947" t="b">
        <v>1</v>
      </c>
      <c r="O5947" t="b">
        <v>0</v>
      </c>
      <c r="P5947" t="b">
        <v>0</v>
      </c>
      <c r="Q5947">
        <v>8</v>
      </c>
      <c r="R5947">
        <v>1</v>
      </c>
      <c r="S5947">
        <v>1</v>
      </c>
      <c r="T5947">
        <v>2</v>
      </c>
      <c r="U5947" t="b">
        <v>1</v>
      </c>
      <c r="V5947" t="s">
        <v>670</v>
      </c>
      <c r="W5947" t="s">
        <v>7592</v>
      </c>
      <c r="X5947" t="s">
        <v>14690</v>
      </c>
      <c r="Y5947">
        <v>28</v>
      </c>
      <c r="Z5947">
        <v>28</v>
      </c>
      <c r="AA5947">
        <v>5</v>
      </c>
      <c r="AB5947">
        <v>5</v>
      </c>
      <c r="AC5947">
        <v>59</v>
      </c>
    </row>
    <row r="5948" spans="1:29">
      <c r="A5948">
        <v>6618</v>
      </c>
      <c r="B5948" t="s">
        <v>806</v>
      </c>
      <c r="C5948" t="s">
        <v>7669</v>
      </c>
      <c r="J5948" t="s">
        <v>1457</v>
      </c>
      <c r="K5948">
        <v>0</v>
      </c>
      <c r="N5948" t="b">
        <v>1</v>
      </c>
      <c r="O5948" t="b">
        <v>0</v>
      </c>
      <c r="P5948" t="b">
        <v>0</v>
      </c>
      <c r="Q5948">
        <v>8</v>
      </c>
      <c r="R5948">
        <v>1</v>
      </c>
      <c r="S5948">
        <v>1</v>
      </c>
      <c r="T5948">
        <v>2</v>
      </c>
      <c r="U5948" t="b">
        <v>1</v>
      </c>
      <c r="V5948" t="s">
        <v>670</v>
      </c>
      <c r="W5948" t="s">
        <v>7592</v>
      </c>
      <c r="X5948" t="s">
        <v>14563</v>
      </c>
      <c r="Y5948">
        <v>28</v>
      </c>
      <c r="Z5948">
        <v>28</v>
      </c>
      <c r="AA5948">
        <v>6</v>
      </c>
      <c r="AB5948">
        <v>6</v>
      </c>
      <c r="AC5948">
        <v>59</v>
      </c>
    </row>
    <row r="5949" spans="1:29">
      <c r="A5949">
        <v>6619</v>
      </c>
      <c r="B5949" t="s">
        <v>806</v>
      </c>
      <c r="C5949" t="s">
        <v>7670</v>
      </c>
      <c r="J5949" t="s">
        <v>1457</v>
      </c>
      <c r="K5949">
        <v>0</v>
      </c>
      <c r="N5949" t="b">
        <v>1</v>
      </c>
      <c r="O5949" t="b">
        <v>0</v>
      </c>
      <c r="P5949" t="b">
        <v>0</v>
      </c>
      <c r="Q5949">
        <v>8</v>
      </c>
      <c r="R5949">
        <v>1</v>
      </c>
      <c r="S5949">
        <v>1</v>
      </c>
      <c r="T5949">
        <v>2</v>
      </c>
      <c r="U5949" t="b">
        <v>1</v>
      </c>
      <c r="V5949" t="s">
        <v>670</v>
      </c>
      <c r="W5949" t="s">
        <v>7592</v>
      </c>
      <c r="X5949" t="s">
        <v>14691</v>
      </c>
      <c r="Y5949">
        <v>28</v>
      </c>
      <c r="Z5949">
        <v>28</v>
      </c>
      <c r="AA5949">
        <v>7</v>
      </c>
      <c r="AB5949">
        <v>7</v>
      </c>
      <c r="AC5949">
        <v>59</v>
      </c>
    </row>
    <row r="5950" spans="1:29">
      <c r="A5950">
        <v>6620</v>
      </c>
      <c r="B5950" t="s">
        <v>806</v>
      </c>
      <c r="C5950" t="s">
        <v>7671</v>
      </c>
      <c r="J5950" t="s">
        <v>1457</v>
      </c>
      <c r="K5950">
        <v>0</v>
      </c>
      <c r="N5950" t="b">
        <v>1</v>
      </c>
      <c r="O5950" t="b">
        <v>0</v>
      </c>
      <c r="P5950" t="b">
        <v>0</v>
      </c>
      <c r="Q5950">
        <v>8</v>
      </c>
      <c r="R5950">
        <v>1</v>
      </c>
      <c r="S5950">
        <v>1</v>
      </c>
      <c r="T5950">
        <v>2</v>
      </c>
      <c r="U5950" t="b">
        <v>1</v>
      </c>
      <c r="V5950" t="s">
        <v>670</v>
      </c>
      <c r="W5950" t="s">
        <v>7592</v>
      </c>
      <c r="X5950" t="s">
        <v>14768</v>
      </c>
      <c r="Y5950">
        <v>29</v>
      </c>
      <c r="Z5950">
        <v>29</v>
      </c>
      <c r="AA5950">
        <v>5</v>
      </c>
      <c r="AB5950">
        <v>5</v>
      </c>
      <c r="AC5950">
        <v>59</v>
      </c>
    </row>
    <row r="5951" spans="1:29">
      <c r="A5951">
        <v>6621</v>
      </c>
      <c r="B5951" t="s">
        <v>806</v>
      </c>
      <c r="C5951" t="s">
        <v>7672</v>
      </c>
      <c r="J5951" t="s">
        <v>1457</v>
      </c>
      <c r="K5951">
        <v>0</v>
      </c>
      <c r="N5951" t="b">
        <v>1</v>
      </c>
      <c r="O5951" t="b">
        <v>0</v>
      </c>
      <c r="P5951" t="b">
        <v>0</v>
      </c>
      <c r="Q5951">
        <v>8</v>
      </c>
      <c r="R5951">
        <v>1</v>
      </c>
      <c r="S5951">
        <v>1</v>
      </c>
      <c r="T5951">
        <v>2</v>
      </c>
      <c r="U5951" t="b">
        <v>1</v>
      </c>
      <c r="V5951" t="s">
        <v>670</v>
      </c>
      <c r="W5951" t="s">
        <v>7592</v>
      </c>
      <c r="X5951" t="s">
        <v>14564</v>
      </c>
      <c r="Y5951">
        <v>29</v>
      </c>
      <c r="Z5951">
        <v>29</v>
      </c>
      <c r="AA5951">
        <v>6</v>
      </c>
      <c r="AB5951">
        <v>6</v>
      </c>
      <c r="AC5951">
        <v>59</v>
      </c>
    </row>
    <row r="5952" spans="1:29">
      <c r="A5952">
        <v>6622</v>
      </c>
      <c r="B5952" t="s">
        <v>806</v>
      </c>
      <c r="C5952" t="s">
        <v>7673</v>
      </c>
      <c r="J5952" t="s">
        <v>1457</v>
      </c>
      <c r="K5952">
        <v>0</v>
      </c>
      <c r="N5952" t="b">
        <v>1</v>
      </c>
      <c r="O5952" t="b">
        <v>0</v>
      </c>
      <c r="P5952" t="b">
        <v>0</v>
      </c>
      <c r="Q5952">
        <v>8</v>
      </c>
      <c r="R5952">
        <v>1</v>
      </c>
      <c r="S5952">
        <v>1</v>
      </c>
      <c r="T5952">
        <v>2</v>
      </c>
      <c r="U5952" t="b">
        <v>1</v>
      </c>
      <c r="V5952" t="s">
        <v>670</v>
      </c>
      <c r="W5952" t="s">
        <v>7592</v>
      </c>
      <c r="X5952" t="s">
        <v>14572</v>
      </c>
      <c r="Y5952">
        <v>29</v>
      </c>
      <c r="Z5952">
        <v>29</v>
      </c>
      <c r="AA5952">
        <v>7</v>
      </c>
      <c r="AB5952">
        <v>7</v>
      </c>
      <c r="AC5952">
        <v>59</v>
      </c>
    </row>
    <row r="5953" spans="1:29">
      <c r="A5953">
        <v>6623</v>
      </c>
      <c r="B5953" t="s">
        <v>806</v>
      </c>
      <c r="C5953" t="s">
        <v>7674</v>
      </c>
      <c r="J5953" t="s">
        <v>1457</v>
      </c>
      <c r="K5953">
        <v>0</v>
      </c>
      <c r="N5953" t="b">
        <v>1</v>
      </c>
      <c r="O5953" t="b">
        <v>0</v>
      </c>
      <c r="P5953" t="b">
        <v>0</v>
      </c>
      <c r="Q5953">
        <v>8</v>
      </c>
      <c r="R5953">
        <v>1</v>
      </c>
      <c r="S5953">
        <v>1</v>
      </c>
      <c r="T5953">
        <v>2</v>
      </c>
      <c r="U5953" t="b">
        <v>1</v>
      </c>
      <c r="V5953" t="s">
        <v>670</v>
      </c>
      <c r="W5953" t="s">
        <v>7592</v>
      </c>
      <c r="X5953" t="s">
        <v>14555</v>
      </c>
      <c r="Y5953">
        <v>30</v>
      </c>
      <c r="Z5953">
        <v>30</v>
      </c>
      <c r="AA5953">
        <v>5</v>
      </c>
      <c r="AB5953">
        <v>5</v>
      </c>
      <c r="AC5953">
        <v>59</v>
      </c>
    </row>
    <row r="5954" spans="1:29">
      <c r="A5954">
        <v>6624</v>
      </c>
      <c r="B5954" t="s">
        <v>806</v>
      </c>
      <c r="C5954" t="s">
        <v>7675</v>
      </c>
      <c r="J5954" t="s">
        <v>1457</v>
      </c>
      <c r="K5954">
        <v>0</v>
      </c>
      <c r="N5954" t="b">
        <v>1</v>
      </c>
      <c r="O5954" t="b">
        <v>0</v>
      </c>
      <c r="P5954" t="b">
        <v>0</v>
      </c>
      <c r="Q5954">
        <v>8</v>
      </c>
      <c r="R5954">
        <v>1</v>
      </c>
      <c r="S5954">
        <v>1</v>
      </c>
      <c r="T5954">
        <v>2</v>
      </c>
      <c r="U5954" t="b">
        <v>1</v>
      </c>
      <c r="V5954" t="s">
        <v>670</v>
      </c>
      <c r="W5954" t="s">
        <v>7592</v>
      </c>
      <c r="X5954" t="s">
        <v>14565</v>
      </c>
      <c r="Y5954">
        <v>30</v>
      </c>
      <c r="Z5954">
        <v>30</v>
      </c>
      <c r="AA5954">
        <v>6</v>
      </c>
      <c r="AB5954">
        <v>6</v>
      </c>
      <c r="AC5954">
        <v>59</v>
      </c>
    </row>
    <row r="5955" spans="1:29">
      <c r="A5955">
        <v>6625</v>
      </c>
      <c r="B5955" t="s">
        <v>806</v>
      </c>
      <c r="C5955" t="s">
        <v>7676</v>
      </c>
      <c r="J5955" t="s">
        <v>1457</v>
      </c>
      <c r="K5955">
        <v>0</v>
      </c>
      <c r="N5955" t="b">
        <v>1</v>
      </c>
      <c r="O5955" t="b">
        <v>0</v>
      </c>
      <c r="P5955" t="b">
        <v>0</v>
      </c>
      <c r="Q5955">
        <v>8</v>
      </c>
      <c r="R5955">
        <v>1</v>
      </c>
      <c r="S5955">
        <v>1</v>
      </c>
      <c r="T5955">
        <v>2</v>
      </c>
      <c r="U5955" t="b">
        <v>1</v>
      </c>
      <c r="V5955" t="s">
        <v>670</v>
      </c>
      <c r="W5955" t="s">
        <v>7592</v>
      </c>
      <c r="X5955" t="s">
        <v>14573</v>
      </c>
      <c r="Y5955">
        <v>30</v>
      </c>
      <c r="Z5955">
        <v>30</v>
      </c>
      <c r="AA5955">
        <v>7</v>
      </c>
      <c r="AB5955">
        <v>7</v>
      </c>
      <c r="AC5955">
        <v>59</v>
      </c>
    </row>
    <row r="5956" spans="1:29">
      <c r="A5956">
        <v>6626</v>
      </c>
      <c r="B5956" t="s">
        <v>806</v>
      </c>
      <c r="C5956" t="s">
        <v>7677</v>
      </c>
      <c r="J5956" t="s">
        <v>1457</v>
      </c>
      <c r="K5956">
        <v>0</v>
      </c>
      <c r="N5956" t="b">
        <v>1</v>
      </c>
      <c r="O5956" t="b">
        <v>0</v>
      </c>
      <c r="P5956" t="b">
        <v>0</v>
      </c>
      <c r="Q5956">
        <v>8</v>
      </c>
      <c r="R5956">
        <v>1</v>
      </c>
      <c r="S5956">
        <v>1</v>
      </c>
      <c r="T5956">
        <v>2</v>
      </c>
      <c r="U5956" t="b">
        <v>1</v>
      </c>
      <c r="V5956" t="s">
        <v>670</v>
      </c>
      <c r="W5956" t="s">
        <v>7592</v>
      </c>
      <c r="X5956" t="s">
        <v>14771</v>
      </c>
      <c r="Y5956">
        <v>31</v>
      </c>
      <c r="Z5956">
        <v>31</v>
      </c>
      <c r="AA5956">
        <v>5</v>
      </c>
      <c r="AB5956">
        <v>5</v>
      </c>
      <c r="AC5956">
        <v>59</v>
      </c>
    </row>
    <row r="5957" spans="1:29">
      <c r="A5957">
        <v>6627</v>
      </c>
      <c r="B5957" t="s">
        <v>806</v>
      </c>
      <c r="C5957" t="s">
        <v>7678</v>
      </c>
      <c r="J5957" t="s">
        <v>1457</v>
      </c>
      <c r="K5957">
        <v>0</v>
      </c>
      <c r="N5957" t="b">
        <v>1</v>
      </c>
      <c r="O5957" t="b">
        <v>0</v>
      </c>
      <c r="P5957" t="b">
        <v>0</v>
      </c>
      <c r="Q5957">
        <v>8</v>
      </c>
      <c r="R5957">
        <v>1</v>
      </c>
      <c r="S5957">
        <v>1</v>
      </c>
      <c r="T5957">
        <v>2</v>
      </c>
      <c r="U5957" t="b">
        <v>1</v>
      </c>
      <c r="V5957" t="s">
        <v>670</v>
      </c>
      <c r="W5957" t="s">
        <v>7592</v>
      </c>
      <c r="X5957" t="s">
        <v>14772</v>
      </c>
      <c r="Y5957">
        <v>31</v>
      </c>
      <c r="Z5957">
        <v>31</v>
      </c>
      <c r="AA5957">
        <v>6</v>
      </c>
      <c r="AB5957">
        <v>6</v>
      </c>
      <c r="AC5957">
        <v>59</v>
      </c>
    </row>
    <row r="5958" spans="1:29">
      <c r="A5958">
        <v>6628</v>
      </c>
      <c r="B5958" t="s">
        <v>806</v>
      </c>
      <c r="C5958" t="s">
        <v>7679</v>
      </c>
      <c r="J5958" t="s">
        <v>1457</v>
      </c>
      <c r="K5958">
        <v>0</v>
      </c>
      <c r="N5958" t="b">
        <v>1</v>
      </c>
      <c r="O5958" t="b">
        <v>0</v>
      </c>
      <c r="P5958" t="b">
        <v>0</v>
      </c>
      <c r="Q5958">
        <v>8</v>
      </c>
      <c r="R5958">
        <v>1</v>
      </c>
      <c r="S5958">
        <v>1</v>
      </c>
      <c r="T5958">
        <v>2</v>
      </c>
      <c r="U5958" t="b">
        <v>1</v>
      </c>
      <c r="V5958" t="s">
        <v>670</v>
      </c>
      <c r="W5958" t="s">
        <v>7592</v>
      </c>
      <c r="X5958" t="s">
        <v>14733</v>
      </c>
      <c r="Y5958">
        <v>31</v>
      </c>
      <c r="Z5958">
        <v>31</v>
      </c>
      <c r="AA5958">
        <v>7</v>
      </c>
      <c r="AB5958">
        <v>7</v>
      </c>
      <c r="AC5958">
        <v>59</v>
      </c>
    </row>
    <row r="5959" spans="1:29">
      <c r="A5959">
        <v>6629</v>
      </c>
      <c r="B5959" t="s">
        <v>806</v>
      </c>
      <c r="C5959" t="s">
        <v>7680</v>
      </c>
      <c r="J5959" t="s">
        <v>1457</v>
      </c>
      <c r="K5959">
        <v>0</v>
      </c>
      <c r="N5959" t="b">
        <v>1</v>
      </c>
      <c r="O5959" t="b">
        <v>0</v>
      </c>
      <c r="P5959" t="b">
        <v>0</v>
      </c>
      <c r="Q5959">
        <v>8</v>
      </c>
      <c r="R5959">
        <v>1</v>
      </c>
      <c r="S5959">
        <v>1</v>
      </c>
      <c r="T5959">
        <v>2</v>
      </c>
      <c r="U5959" t="b">
        <v>1</v>
      </c>
      <c r="V5959" t="s">
        <v>670</v>
      </c>
      <c r="W5959" t="s">
        <v>7592</v>
      </c>
      <c r="X5959" t="s">
        <v>14794</v>
      </c>
      <c r="Y5959">
        <v>32</v>
      </c>
      <c r="Z5959">
        <v>32</v>
      </c>
      <c r="AA5959">
        <v>5</v>
      </c>
      <c r="AB5959">
        <v>5</v>
      </c>
      <c r="AC5959">
        <v>59</v>
      </c>
    </row>
    <row r="5960" spans="1:29">
      <c r="A5960">
        <v>6630</v>
      </c>
      <c r="B5960" t="s">
        <v>806</v>
      </c>
      <c r="C5960" t="s">
        <v>7681</v>
      </c>
      <c r="J5960" t="s">
        <v>1457</v>
      </c>
      <c r="K5960">
        <v>0</v>
      </c>
      <c r="N5960" t="b">
        <v>1</v>
      </c>
      <c r="O5960" t="b">
        <v>0</v>
      </c>
      <c r="P5960" t="b">
        <v>0</v>
      </c>
      <c r="Q5960">
        <v>8</v>
      </c>
      <c r="R5960">
        <v>1</v>
      </c>
      <c r="S5960">
        <v>1</v>
      </c>
      <c r="T5960">
        <v>2</v>
      </c>
      <c r="U5960" t="b">
        <v>1</v>
      </c>
      <c r="V5960" t="s">
        <v>670</v>
      </c>
      <c r="W5960" t="s">
        <v>7592</v>
      </c>
      <c r="X5960" t="s">
        <v>14799</v>
      </c>
      <c r="Y5960">
        <v>32</v>
      </c>
      <c r="Z5960">
        <v>32</v>
      </c>
      <c r="AA5960">
        <v>6</v>
      </c>
      <c r="AB5960">
        <v>6</v>
      </c>
      <c r="AC5960">
        <v>59</v>
      </c>
    </row>
    <row r="5961" spans="1:29">
      <c r="A5961">
        <v>6631</v>
      </c>
      <c r="B5961" t="s">
        <v>806</v>
      </c>
      <c r="C5961" t="s">
        <v>7682</v>
      </c>
      <c r="J5961" t="s">
        <v>1457</v>
      </c>
      <c r="K5961">
        <v>0</v>
      </c>
      <c r="N5961" t="b">
        <v>1</v>
      </c>
      <c r="O5961" t="b">
        <v>0</v>
      </c>
      <c r="P5961" t="b">
        <v>0</v>
      </c>
      <c r="Q5961">
        <v>8</v>
      </c>
      <c r="R5961">
        <v>1</v>
      </c>
      <c r="S5961">
        <v>1</v>
      </c>
      <c r="T5961">
        <v>2</v>
      </c>
      <c r="U5961" t="b">
        <v>1</v>
      </c>
      <c r="V5961" t="s">
        <v>670</v>
      </c>
      <c r="W5961" t="s">
        <v>7592</v>
      </c>
      <c r="X5961" t="s">
        <v>14734</v>
      </c>
      <c r="Y5961">
        <v>32</v>
      </c>
      <c r="Z5961">
        <v>32</v>
      </c>
      <c r="AA5961">
        <v>7</v>
      </c>
      <c r="AB5961">
        <v>7</v>
      </c>
      <c r="AC5961">
        <v>59</v>
      </c>
    </row>
    <row r="5962" spans="1:29">
      <c r="A5962">
        <v>6632</v>
      </c>
      <c r="B5962" t="s">
        <v>806</v>
      </c>
      <c r="C5962" t="s">
        <v>7683</v>
      </c>
      <c r="J5962" t="s">
        <v>1457</v>
      </c>
      <c r="K5962">
        <v>0</v>
      </c>
      <c r="N5962" t="b">
        <v>1</v>
      </c>
      <c r="O5962" t="b">
        <v>0</v>
      </c>
      <c r="P5962" t="b">
        <v>0</v>
      </c>
      <c r="Q5962">
        <v>8</v>
      </c>
      <c r="R5962">
        <v>1</v>
      </c>
      <c r="S5962">
        <v>1</v>
      </c>
      <c r="T5962">
        <v>2</v>
      </c>
      <c r="U5962" t="b">
        <v>1</v>
      </c>
      <c r="V5962" t="s">
        <v>670</v>
      </c>
      <c r="W5962" t="s">
        <v>7592</v>
      </c>
      <c r="X5962" t="s">
        <v>14796</v>
      </c>
      <c r="Y5962">
        <v>33</v>
      </c>
      <c r="Z5962">
        <v>33</v>
      </c>
      <c r="AA5962">
        <v>5</v>
      </c>
      <c r="AB5962">
        <v>5</v>
      </c>
      <c r="AC5962">
        <v>59</v>
      </c>
    </row>
    <row r="5963" spans="1:29">
      <c r="A5963">
        <v>6633</v>
      </c>
      <c r="B5963" t="s">
        <v>806</v>
      </c>
      <c r="C5963" t="s">
        <v>7684</v>
      </c>
      <c r="J5963" t="s">
        <v>1457</v>
      </c>
      <c r="K5963">
        <v>0</v>
      </c>
      <c r="N5963" t="b">
        <v>1</v>
      </c>
      <c r="O5963" t="b">
        <v>0</v>
      </c>
      <c r="P5963" t="b">
        <v>0</v>
      </c>
      <c r="Q5963">
        <v>8</v>
      </c>
      <c r="R5963">
        <v>1</v>
      </c>
      <c r="S5963">
        <v>1</v>
      </c>
      <c r="T5963">
        <v>2</v>
      </c>
      <c r="U5963" t="b">
        <v>1</v>
      </c>
      <c r="V5963" t="s">
        <v>670</v>
      </c>
      <c r="W5963" t="s">
        <v>7592</v>
      </c>
      <c r="X5963" t="s">
        <v>14542</v>
      </c>
      <c r="Y5963">
        <v>33</v>
      </c>
      <c r="Z5963">
        <v>33</v>
      </c>
      <c r="AA5963">
        <v>6</v>
      </c>
      <c r="AB5963">
        <v>6</v>
      </c>
      <c r="AC5963">
        <v>59</v>
      </c>
    </row>
    <row r="5964" spans="1:29">
      <c r="A5964">
        <v>6634</v>
      </c>
      <c r="B5964" t="s">
        <v>806</v>
      </c>
      <c r="C5964" t="s">
        <v>7685</v>
      </c>
      <c r="J5964" t="s">
        <v>1457</v>
      </c>
      <c r="K5964">
        <v>0</v>
      </c>
      <c r="N5964" t="b">
        <v>1</v>
      </c>
      <c r="O5964" t="b">
        <v>0</v>
      </c>
      <c r="P5964" t="b">
        <v>0</v>
      </c>
      <c r="Q5964">
        <v>8</v>
      </c>
      <c r="R5964">
        <v>1</v>
      </c>
      <c r="S5964">
        <v>1</v>
      </c>
      <c r="T5964">
        <v>2</v>
      </c>
      <c r="U5964" t="b">
        <v>1</v>
      </c>
      <c r="V5964" t="s">
        <v>670</v>
      </c>
      <c r="W5964" t="s">
        <v>7592</v>
      </c>
      <c r="X5964" t="s">
        <v>14735</v>
      </c>
      <c r="Y5964">
        <v>33</v>
      </c>
      <c r="Z5964">
        <v>33</v>
      </c>
      <c r="AA5964">
        <v>7</v>
      </c>
      <c r="AB5964">
        <v>7</v>
      </c>
      <c r="AC5964">
        <v>59</v>
      </c>
    </row>
    <row r="5965" spans="1:29">
      <c r="A5965">
        <v>6635</v>
      </c>
      <c r="B5965" t="s">
        <v>806</v>
      </c>
      <c r="C5965" t="s">
        <v>7686</v>
      </c>
      <c r="J5965" t="s">
        <v>1457</v>
      </c>
      <c r="K5965">
        <v>0</v>
      </c>
      <c r="N5965" t="b">
        <v>1</v>
      </c>
      <c r="O5965" t="b">
        <v>0</v>
      </c>
      <c r="P5965" t="b">
        <v>0</v>
      </c>
      <c r="Q5965">
        <v>8</v>
      </c>
      <c r="R5965">
        <v>1</v>
      </c>
      <c r="S5965">
        <v>1</v>
      </c>
      <c r="T5965">
        <v>2</v>
      </c>
      <c r="U5965" t="b">
        <v>1</v>
      </c>
      <c r="V5965" t="s">
        <v>670</v>
      </c>
      <c r="W5965" t="s">
        <v>7592</v>
      </c>
      <c r="X5965" t="s">
        <v>14798</v>
      </c>
      <c r="Y5965">
        <v>34</v>
      </c>
      <c r="Z5965">
        <v>34</v>
      </c>
      <c r="AA5965">
        <v>5</v>
      </c>
      <c r="AB5965">
        <v>5</v>
      </c>
      <c r="AC5965">
        <v>59</v>
      </c>
    </row>
    <row r="5966" spans="1:29">
      <c r="A5966">
        <v>6636</v>
      </c>
      <c r="B5966" t="s">
        <v>806</v>
      </c>
      <c r="C5966" t="s">
        <v>7687</v>
      </c>
      <c r="J5966" t="s">
        <v>1457</v>
      </c>
      <c r="K5966">
        <v>0</v>
      </c>
      <c r="N5966" t="b">
        <v>1</v>
      </c>
      <c r="O5966" t="b">
        <v>0</v>
      </c>
      <c r="P5966" t="b">
        <v>0</v>
      </c>
      <c r="Q5966">
        <v>8</v>
      </c>
      <c r="R5966">
        <v>1</v>
      </c>
      <c r="S5966">
        <v>1</v>
      </c>
      <c r="T5966">
        <v>2</v>
      </c>
      <c r="U5966" t="b">
        <v>1</v>
      </c>
      <c r="V5966" t="s">
        <v>670</v>
      </c>
      <c r="W5966" t="s">
        <v>7592</v>
      </c>
      <c r="X5966" t="s">
        <v>14543</v>
      </c>
      <c r="Y5966">
        <v>34</v>
      </c>
      <c r="Z5966">
        <v>34</v>
      </c>
      <c r="AA5966">
        <v>6</v>
      </c>
      <c r="AB5966">
        <v>6</v>
      </c>
      <c r="AC5966">
        <v>59</v>
      </c>
    </row>
    <row r="5967" spans="1:29">
      <c r="A5967">
        <v>6637</v>
      </c>
      <c r="B5967" t="s">
        <v>806</v>
      </c>
      <c r="C5967" t="s">
        <v>7688</v>
      </c>
      <c r="J5967" t="s">
        <v>1457</v>
      </c>
      <c r="K5967">
        <v>0</v>
      </c>
      <c r="N5967" t="b">
        <v>1</v>
      </c>
      <c r="O5967" t="b">
        <v>0</v>
      </c>
      <c r="P5967" t="b">
        <v>0</v>
      </c>
      <c r="Q5967">
        <v>8</v>
      </c>
      <c r="R5967">
        <v>1</v>
      </c>
      <c r="S5967">
        <v>1</v>
      </c>
      <c r="T5967">
        <v>2</v>
      </c>
      <c r="U5967" t="b">
        <v>1</v>
      </c>
      <c r="V5967" t="s">
        <v>670</v>
      </c>
      <c r="W5967" t="s">
        <v>7592</v>
      </c>
      <c r="X5967" t="s">
        <v>14738</v>
      </c>
      <c r="Y5967">
        <v>34</v>
      </c>
      <c r="Z5967">
        <v>34</v>
      </c>
      <c r="AA5967">
        <v>7</v>
      </c>
      <c r="AB5967">
        <v>7</v>
      </c>
      <c r="AC5967">
        <v>59</v>
      </c>
    </row>
    <row r="5968" spans="1:29">
      <c r="A5968">
        <v>6638</v>
      </c>
      <c r="B5968" t="s">
        <v>806</v>
      </c>
      <c r="C5968" t="s">
        <v>7689</v>
      </c>
      <c r="J5968" t="s">
        <v>1457</v>
      </c>
      <c r="K5968">
        <v>0</v>
      </c>
      <c r="N5968" t="b">
        <v>1</v>
      </c>
      <c r="O5968" t="b">
        <v>0</v>
      </c>
      <c r="P5968" t="b">
        <v>0</v>
      </c>
      <c r="Q5968">
        <v>8</v>
      </c>
      <c r="R5968">
        <v>1</v>
      </c>
      <c r="S5968">
        <v>1</v>
      </c>
      <c r="T5968">
        <v>2</v>
      </c>
      <c r="U5968" t="b">
        <v>1</v>
      </c>
      <c r="V5968" t="s">
        <v>670</v>
      </c>
      <c r="W5968" t="s">
        <v>7592</v>
      </c>
      <c r="X5968" t="s">
        <v>14774</v>
      </c>
      <c r="Y5968">
        <v>35</v>
      </c>
      <c r="Z5968">
        <v>35</v>
      </c>
      <c r="AA5968">
        <v>5</v>
      </c>
      <c r="AB5968">
        <v>5</v>
      </c>
      <c r="AC5968">
        <v>59</v>
      </c>
    </row>
    <row r="5969" spans="1:29">
      <c r="A5969">
        <v>6639</v>
      </c>
      <c r="B5969" t="s">
        <v>806</v>
      </c>
      <c r="C5969" t="s">
        <v>7690</v>
      </c>
      <c r="J5969" t="s">
        <v>1457</v>
      </c>
      <c r="K5969">
        <v>0</v>
      </c>
      <c r="N5969" t="b">
        <v>1</v>
      </c>
      <c r="O5969" t="b">
        <v>0</v>
      </c>
      <c r="P5969" t="b">
        <v>0</v>
      </c>
      <c r="Q5969">
        <v>8</v>
      </c>
      <c r="R5969">
        <v>1</v>
      </c>
      <c r="S5969">
        <v>1</v>
      </c>
      <c r="T5969">
        <v>2</v>
      </c>
      <c r="U5969" t="b">
        <v>1</v>
      </c>
      <c r="V5969" t="s">
        <v>670</v>
      </c>
      <c r="W5969" t="s">
        <v>7592</v>
      </c>
      <c r="X5969" t="s">
        <v>14544</v>
      </c>
      <c r="Y5969">
        <v>35</v>
      </c>
      <c r="Z5969">
        <v>35</v>
      </c>
      <c r="AA5969">
        <v>6</v>
      </c>
      <c r="AB5969">
        <v>6</v>
      </c>
      <c r="AC5969">
        <v>59</v>
      </c>
    </row>
    <row r="5970" spans="1:29">
      <c r="A5970">
        <v>6640</v>
      </c>
      <c r="B5970" t="s">
        <v>806</v>
      </c>
      <c r="C5970" t="s">
        <v>7691</v>
      </c>
      <c r="J5970" t="s">
        <v>1457</v>
      </c>
      <c r="K5970">
        <v>0</v>
      </c>
      <c r="N5970" t="b">
        <v>1</v>
      </c>
      <c r="O5970" t="b">
        <v>0</v>
      </c>
      <c r="P5970" t="b">
        <v>0</v>
      </c>
      <c r="Q5970">
        <v>8</v>
      </c>
      <c r="R5970">
        <v>1</v>
      </c>
      <c r="S5970">
        <v>1</v>
      </c>
      <c r="T5970">
        <v>2</v>
      </c>
      <c r="U5970" t="b">
        <v>1</v>
      </c>
      <c r="V5970" t="s">
        <v>670</v>
      </c>
      <c r="W5970" t="s">
        <v>7592</v>
      </c>
      <c r="X5970" t="s">
        <v>14739</v>
      </c>
      <c r="Y5970">
        <v>35</v>
      </c>
      <c r="Z5970">
        <v>35</v>
      </c>
      <c r="AA5970">
        <v>7</v>
      </c>
      <c r="AB5970">
        <v>7</v>
      </c>
      <c r="AC5970">
        <v>59</v>
      </c>
    </row>
    <row r="5971" spans="1:29">
      <c r="A5971">
        <v>6641</v>
      </c>
      <c r="B5971" t="s">
        <v>806</v>
      </c>
      <c r="C5971" t="s">
        <v>7692</v>
      </c>
      <c r="J5971" t="s">
        <v>1457</v>
      </c>
      <c r="K5971">
        <v>0</v>
      </c>
      <c r="N5971" t="b">
        <v>1</v>
      </c>
      <c r="O5971" t="b">
        <v>0</v>
      </c>
      <c r="P5971" t="b">
        <v>0</v>
      </c>
      <c r="Q5971">
        <v>8</v>
      </c>
      <c r="R5971">
        <v>1</v>
      </c>
      <c r="S5971">
        <v>1</v>
      </c>
      <c r="T5971">
        <v>2</v>
      </c>
      <c r="U5971" t="b">
        <v>1</v>
      </c>
      <c r="V5971" t="s">
        <v>670</v>
      </c>
      <c r="W5971" t="s">
        <v>7592</v>
      </c>
      <c r="X5971" t="s">
        <v>14776</v>
      </c>
      <c r="Y5971">
        <v>36</v>
      </c>
      <c r="Z5971">
        <v>36</v>
      </c>
      <c r="AA5971">
        <v>5</v>
      </c>
      <c r="AB5971">
        <v>5</v>
      </c>
      <c r="AC5971">
        <v>59</v>
      </c>
    </row>
    <row r="5972" spans="1:29">
      <c r="A5972">
        <v>6642</v>
      </c>
      <c r="B5972" t="s">
        <v>806</v>
      </c>
      <c r="C5972" t="s">
        <v>7693</v>
      </c>
      <c r="J5972" t="s">
        <v>1457</v>
      </c>
      <c r="K5972">
        <v>0</v>
      </c>
      <c r="N5972" t="b">
        <v>1</v>
      </c>
      <c r="O5972" t="b">
        <v>0</v>
      </c>
      <c r="P5972" t="b">
        <v>0</v>
      </c>
      <c r="Q5972">
        <v>8</v>
      </c>
      <c r="R5972">
        <v>1</v>
      </c>
      <c r="S5972">
        <v>1</v>
      </c>
      <c r="T5972">
        <v>2</v>
      </c>
      <c r="U5972" t="b">
        <v>1</v>
      </c>
      <c r="V5972" t="s">
        <v>670</v>
      </c>
      <c r="W5972" t="s">
        <v>7592</v>
      </c>
      <c r="X5972" t="s">
        <v>14545</v>
      </c>
      <c r="Y5972">
        <v>36</v>
      </c>
      <c r="Z5972">
        <v>36</v>
      </c>
      <c r="AA5972">
        <v>6</v>
      </c>
      <c r="AB5972">
        <v>6</v>
      </c>
      <c r="AC5972">
        <v>59</v>
      </c>
    </row>
    <row r="5973" spans="1:29">
      <c r="A5973">
        <v>6643</v>
      </c>
      <c r="B5973" t="s">
        <v>806</v>
      </c>
      <c r="C5973" t="s">
        <v>7694</v>
      </c>
      <c r="J5973" t="s">
        <v>1457</v>
      </c>
      <c r="K5973">
        <v>0</v>
      </c>
      <c r="N5973" t="b">
        <v>1</v>
      </c>
      <c r="O5973" t="b">
        <v>0</v>
      </c>
      <c r="P5973" t="b">
        <v>0</v>
      </c>
      <c r="Q5973">
        <v>8</v>
      </c>
      <c r="R5973">
        <v>1</v>
      </c>
      <c r="S5973">
        <v>1</v>
      </c>
      <c r="T5973">
        <v>2</v>
      </c>
      <c r="U5973" t="b">
        <v>1</v>
      </c>
      <c r="V5973" t="s">
        <v>670</v>
      </c>
      <c r="W5973" t="s">
        <v>7592</v>
      </c>
      <c r="X5973" t="s">
        <v>14740</v>
      </c>
      <c r="Y5973">
        <v>36</v>
      </c>
      <c r="Z5973">
        <v>36</v>
      </c>
      <c r="AA5973">
        <v>7</v>
      </c>
      <c r="AB5973">
        <v>7</v>
      </c>
      <c r="AC5973">
        <v>59</v>
      </c>
    </row>
    <row r="5974" spans="1:29">
      <c r="A5974">
        <v>6644</v>
      </c>
      <c r="B5974" t="s">
        <v>806</v>
      </c>
      <c r="C5974" t="s">
        <v>7695</v>
      </c>
      <c r="J5974" t="s">
        <v>1457</v>
      </c>
      <c r="K5974">
        <v>0</v>
      </c>
      <c r="N5974" t="b">
        <v>1</v>
      </c>
      <c r="O5974" t="b">
        <v>0</v>
      </c>
      <c r="P5974" t="b">
        <v>0</v>
      </c>
      <c r="Q5974">
        <v>8</v>
      </c>
      <c r="R5974">
        <v>1</v>
      </c>
      <c r="S5974">
        <v>1</v>
      </c>
      <c r="T5974">
        <v>2</v>
      </c>
      <c r="U5974" t="b">
        <v>1</v>
      </c>
      <c r="V5974" t="s">
        <v>670</v>
      </c>
      <c r="W5974" t="s">
        <v>7592</v>
      </c>
      <c r="X5974" t="s">
        <v>15616</v>
      </c>
      <c r="Y5974">
        <v>37</v>
      </c>
      <c r="Z5974">
        <v>37</v>
      </c>
      <c r="AA5974">
        <v>5</v>
      </c>
      <c r="AB5974">
        <v>5</v>
      </c>
      <c r="AC5974">
        <v>59</v>
      </c>
    </row>
    <row r="5975" spans="1:29">
      <c r="A5975">
        <v>6645</v>
      </c>
      <c r="B5975" t="s">
        <v>806</v>
      </c>
      <c r="C5975" t="s">
        <v>7696</v>
      </c>
      <c r="J5975" t="s">
        <v>1457</v>
      </c>
      <c r="K5975">
        <v>0</v>
      </c>
      <c r="N5975" t="b">
        <v>1</v>
      </c>
      <c r="O5975" t="b">
        <v>0</v>
      </c>
      <c r="P5975" t="b">
        <v>0</v>
      </c>
      <c r="Q5975">
        <v>8</v>
      </c>
      <c r="R5975">
        <v>1</v>
      </c>
      <c r="S5975">
        <v>1</v>
      </c>
      <c r="T5975">
        <v>2</v>
      </c>
      <c r="U5975" t="b">
        <v>1</v>
      </c>
      <c r="V5975" t="s">
        <v>670</v>
      </c>
      <c r="W5975" t="s">
        <v>7592</v>
      </c>
      <c r="X5975" t="s">
        <v>14546</v>
      </c>
      <c r="Y5975">
        <v>37</v>
      </c>
      <c r="Z5975">
        <v>37</v>
      </c>
      <c r="AA5975">
        <v>6</v>
      </c>
      <c r="AB5975">
        <v>6</v>
      </c>
      <c r="AC5975">
        <v>59</v>
      </c>
    </row>
    <row r="5976" spans="1:29">
      <c r="A5976">
        <v>6646</v>
      </c>
      <c r="B5976" t="s">
        <v>806</v>
      </c>
      <c r="C5976" t="s">
        <v>7697</v>
      </c>
      <c r="J5976" t="s">
        <v>1457</v>
      </c>
      <c r="K5976">
        <v>0</v>
      </c>
      <c r="N5976" t="b">
        <v>1</v>
      </c>
      <c r="O5976" t="b">
        <v>0</v>
      </c>
      <c r="P5976" t="b">
        <v>0</v>
      </c>
      <c r="Q5976">
        <v>8</v>
      </c>
      <c r="R5976">
        <v>1</v>
      </c>
      <c r="S5976">
        <v>1</v>
      </c>
      <c r="T5976">
        <v>2</v>
      </c>
      <c r="U5976" t="b">
        <v>1</v>
      </c>
      <c r="V5976" t="s">
        <v>670</v>
      </c>
      <c r="W5976" t="s">
        <v>7592</v>
      </c>
      <c r="X5976" t="s">
        <v>14604</v>
      </c>
      <c r="Y5976">
        <v>37</v>
      </c>
      <c r="Z5976">
        <v>37</v>
      </c>
      <c r="AA5976">
        <v>7</v>
      </c>
      <c r="AB5976">
        <v>7</v>
      </c>
      <c r="AC5976">
        <v>59</v>
      </c>
    </row>
    <row r="5977" spans="1:29">
      <c r="A5977">
        <v>6647</v>
      </c>
      <c r="B5977" t="s">
        <v>806</v>
      </c>
      <c r="C5977" t="s">
        <v>7698</v>
      </c>
      <c r="J5977" t="s">
        <v>1457</v>
      </c>
      <c r="K5977">
        <v>0</v>
      </c>
      <c r="N5977" t="b">
        <v>1</v>
      </c>
      <c r="O5977" t="b">
        <v>0</v>
      </c>
      <c r="P5977" t="b">
        <v>0</v>
      </c>
      <c r="Q5977">
        <v>8</v>
      </c>
      <c r="R5977">
        <v>1</v>
      </c>
      <c r="S5977">
        <v>1</v>
      </c>
      <c r="T5977">
        <v>2</v>
      </c>
      <c r="U5977" t="b">
        <v>1</v>
      </c>
      <c r="V5977" t="s">
        <v>670</v>
      </c>
      <c r="W5977" t="s">
        <v>7592</v>
      </c>
      <c r="X5977" t="s">
        <v>14693</v>
      </c>
      <c r="Y5977">
        <v>38</v>
      </c>
      <c r="Z5977">
        <v>38</v>
      </c>
      <c r="AA5977">
        <v>5</v>
      </c>
      <c r="AB5977">
        <v>5</v>
      </c>
      <c r="AC5977">
        <v>59</v>
      </c>
    </row>
    <row r="5978" spans="1:29">
      <c r="A5978">
        <v>6648</v>
      </c>
      <c r="B5978" t="s">
        <v>806</v>
      </c>
      <c r="C5978" t="s">
        <v>7699</v>
      </c>
      <c r="J5978" t="s">
        <v>1457</v>
      </c>
      <c r="K5978">
        <v>0</v>
      </c>
      <c r="N5978" t="b">
        <v>1</v>
      </c>
      <c r="O5978" t="b">
        <v>0</v>
      </c>
      <c r="P5978" t="b">
        <v>0</v>
      </c>
      <c r="Q5978">
        <v>8</v>
      </c>
      <c r="R5978">
        <v>1</v>
      </c>
      <c r="S5978">
        <v>1</v>
      </c>
      <c r="T5978">
        <v>2</v>
      </c>
      <c r="U5978" t="b">
        <v>1</v>
      </c>
      <c r="V5978" t="s">
        <v>670</v>
      </c>
      <c r="W5978" t="s">
        <v>7592</v>
      </c>
      <c r="X5978" t="s">
        <v>14547</v>
      </c>
      <c r="Y5978">
        <v>38</v>
      </c>
      <c r="Z5978">
        <v>38</v>
      </c>
      <c r="AA5978">
        <v>6</v>
      </c>
      <c r="AB5978">
        <v>6</v>
      </c>
      <c r="AC5978">
        <v>59</v>
      </c>
    </row>
    <row r="5979" spans="1:29">
      <c r="A5979">
        <v>6649</v>
      </c>
      <c r="B5979" t="s">
        <v>806</v>
      </c>
      <c r="C5979" t="s">
        <v>7700</v>
      </c>
      <c r="J5979" t="s">
        <v>1457</v>
      </c>
      <c r="K5979">
        <v>0</v>
      </c>
      <c r="N5979" t="b">
        <v>1</v>
      </c>
      <c r="O5979" t="b">
        <v>0</v>
      </c>
      <c r="P5979" t="b">
        <v>0</v>
      </c>
      <c r="Q5979">
        <v>8</v>
      </c>
      <c r="R5979">
        <v>1</v>
      </c>
      <c r="S5979">
        <v>1</v>
      </c>
      <c r="T5979">
        <v>2</v>
      </c>
      <c r="U5979" t="b">
        <v>1</v>
      </c>
      <c r="V5979" t="s">
        <v>670</v>
      </c>
      <c r="W5979" t="s">
        <v>7592</v>
      </c>
      <c r="X5979" t="s">
        <v>14708</v>
      </c>
      <c r="Y5979">
        <v>38</v>
      </c>
      <c r="Z5979">
        <v>38</v>
      </c>
      <c r="AA5979">
        <v>7</v>
      </c>
      <c r="AB5979">
        <v>7</v>
      </c>
      <c r="AC5979">
        <v>59</v>
      </c>
    </row>
    <row r="5980" spans="1:29">
      <c r="A5980">
        <v>6650</v>
      </c>
      <c r="B5980" t="s">
        <v>806</v>
      </c>
      <c r="C5980" t="s">
        <v>7701</v>
      </c>
      <c r="J5980" t="s">
        <v>1457</v>
      </c>
      <c r="K5980">
        <v>0</v>
      </c>
      <c r="N5980" t="b">
        <v>1</v>
      </c>
      <c r="O5980" t="b">
        <v>0</v>
      </c>
      <c r="P5980" t="b">
        <v>0</v>
      </c>
      <c r="Q5980">
        <v>8</v>
      </c>
      <c r="R5980">
        <v>1</v>
      </c>
      <c r="S5980">
        <v>1</v>
      </c>
      <c r="T5980">
        <v>2</v>
      </c>
      <c r="U5980" t="b">
        <v>1</v>
      </c>
      <c r="V5980" t="s">
        <v>670</v>
      </c>
      <c r="W5980" t="s">
        <v>7592</v>
      </c>
      <c r="X5980" t="s">
        <v>14694</v>
      </c>
      <c r="Y5980">
        <v>39</v>
      </c>
      <c r="Z5980">
        <v>39</v>
      </c>
      <c r="AA5980">
        <v>5</v>
      </c>
      <c r="AB5980">
        <v>5</v>
      </c>
      <c r="AC5980">
        <v>59</v>
      </c>
    </row>
    <row r="5981" spans="1:29">
      <c r="A5981">
        <v>6651</v>
      </c>
      <c r="B5981" t="s">
        <v>806</v>
      </c>
      <c r="C5981" t="s">
        <v>7702</v>
      </c>
      <c r="J5981" t="s">
        <v>1457</v>
      </c>
      <c r="K5981">
        <v>0</v>
      </c>
      <c r="N5981" t="b">
        <v>1</v>
      </c>
      <c r="O5981" t="b">
        <v>0</v>
      </c>
      <c r="P5981" t="b">
        <v>0</v>
      </c>
      <c r="Q5981">
        <v>8</v>
      </c>
      <c r="R5981">
        <v>1</v>
      </c>
      <c r="S5981">
        <v>1</v>
      </c>
      <c r="T5981">
        <v>2</v>
      </c>
      <c r="U5981" t="b">
        <v>1</v>
      </c>
      <c r="V5981" t="s">
        <v>670</v>
      </c>
      <c r="W5981" t="s">
        <v>7592</v>
      </c>
      <c r="X5981" t="s">
        <v>14548</v>
      </c>
      <c r="Y5981">
        <v>39</v>
      </c>
      <c r="Z5981">
        <v>39</v>
      </c>
      <c r="AA5981">
        <v>6</v>
      </c>
      <c r="AB5981">
        <v>6</v>
      </c>
      <c r="AC5981">
        <v>59</v>
      </c>
    </row>
    <row r="5982" spans="1:29">
      <c r="A5982">
        <v>6652</v>
      </c>
      <c r="B5982" t="s">
        <v>806</v>
      </c>
      <c r="C5982" t="s">
        <v>7703</v>
      </c>
      <c r="J5982" t="s">
        <v>1457</v>
      </c>
      <c r="K5982">
        <v>0</v>
      </c>
      <c r="N5982" t="b">
        <v>1</v>
      </c>
      <c r="O5982" t="b">
        <v>0</v>
      </c>
      <c r="P5982" t="b">
        <v>0</v>
      </c>
      <c r="Q5982">
        <v>8</v>
      </c>
      <c r="R5982">
        <v>1</v>
      </c>
      <c r="S5982">
        <v>1</v>
      </c>
      <c r="T5982">
        <v>2</v>
      </c>
      <c r="U5982" t="b">
        <v>1</v>
      </c>
      <c r="V5982" t="s">
        <v>670</v>
      </c>
      <c r="W5982" t="s">
        <v>7592</v>
      </c>
      <c r="X5982" t="s">
        <v>14608</v>
      </c>
      <c r="Y5982">
        <v>39</v>
      </c>
      <c r="Z5982">
        <v>39</v>
      </c>
      <c r="AA5982">
        <v>7</v>
      </c>
      <c r="AB5982">
        <v>7</v>
      </c>
      <c r="AC5982">
        <v>59</v>
      </c>
    </row>
    <row r="5983" spans="1:29">
      <c r="A5983">
        <v>6653</v>
      </c>
      <c r="B5983" t="s">
        <v>806</v>
      </c>
      <c r="C5983" t="s">
        <v>7704</v>
      </c>
      <c r="J5983" t="s">
        <v>1457</v>
      </c>
      <c r="K5983">
        <v>0</v>
      </c>
      <c r="N5983" t="b">
        <v>1</v>
      </c>
      <c r="O5983" t="b">
        <v>0</v>
      </c>
      <c r="P5983" t="b">
        <v>0</v>
      </c>
      <c r="Q5983">
        <v>8</v>
      </c>
      <c r="R5983">
        <v>1</v>
      </c>
      <c r="S5983">
        <v>1</v>
      </c>
      <c r="T5983">
        <v>2</v>
      </c>
      <c r="U5983" t="b">
        <v>1</v>
      </c>
      <c r="V5983" t="s">
        <v>670</v>
      </c>
      <c r="W5983" t="s">
        <v>7592</v>
      </c>
      <c r="X5983" t="s">
        <v>14484</v>
      </c>
      <c r="Y5983">
        <v>40</v>
      </c>
      <c r="Z5983">
        <v>40</v>
      </c>
      <c r="AA5983">
        <v>5</v>
      </c>
      <c r="AB5983">
        <v>5</v>
      </c>
      <c r="AC5983">
        <v>59</v>
      </c>
    </row>
    <row r="5984" spans="1:29">
      <c r="A5984">
        <v>6654</v>
      </c>
      <c r="B5984" t="s">
        <v>806</v>
      </c>
      <c r="C5984" t="s">
        <v>7705</v>
      </c>
      <c r="J5984" t="s">
        <v>1457</v>
      </c>
      <c r="K5984">
        <v>0</v>
      </c>
      <c r="N5984" t="b">
        <v>1</v>
      </c>
      <c r="O5984" t="b">
        <v>0</v>
      </c>
      <c r="P5984" t="b">
        <v>0</v>
      </c>
      <c r="Q5984">
        <v>8</v>
      </c>
      <c r="R5984">
        <v>1</v>
      </c>
      <c r="S5984">
        <v>1</v>
      </c>
      <c r="T5984">
        <v>2</v>
      </c>
      <c r="U5984" t="b">
        <v>1</v>
      </c>
      <c r="V5984" t="s">
        <v>670</v>
      </c>
      <c r="W5984" t="s">
        <v>7592</v>
      </c>
      <c r="X5984" t="s">
        <v>14695</v>
      </c>
      <c r="Y5984">
        <v>40</v>
      </c>
      <c r="Z5984">
        <v>40</v>
      </c>
      <c r="AA5984">
        <v>6</v>
      </c>
      <c r="AB5984">
        <v>6</v>
      </c>
      <c r="AC5984">
        <v>59</v>
      </c>
    </row>
    <row r="5985" spans="1:29">
      <c r="A5985">
        <v>6655</v>
      </c>
      <c r="B5985" t="s">
        <v>806</v>
      </c>
      <c r="C5985" t="s">
        <v>7706</v>
      </c>
      <c r="J5985" t="s">
        <v>1457</v>
      </c>
      <c r="K5985">
        <v>0</v>
      </c>
      <c r="N5985" t="b">
        <v>1</v>
      </c>
      <c r="O5985" t="b">
        <v>0</v>
      </c>
      <c r="P5985" t="b">
        <v>0</v>
      </c>
      <c r="Q5985">
        <v>8</v>
      </c>
      <c r="R5985">
        <v>1</v>
      </c>
      <c r="S5985">
        <v>1</v>
      </c>
      <c r="T5985">
        <v>2</v>
      </c>
      <c r="U5985" t="b">
        <v>1</v>
      </c>
      <c r="V5985" t="s">
        <v>670</v>
      </c>
      <c r="W5985" t="s">
        <v>7592</v>
      </c>
      <c r="X5985" t="s">
        <v>14710</v>
      </c>
      <c r="Y5985">
        <v>40</v>
      </c>
      <c r="Z5985">
        <v>40</v>
      </c>
      <c r="AA5985">
        <v>7</v>
      </c>
      <c r="AB5985">
        <v>7</v>
      </c>
      <c r="AC5985">
        <v>59</v>
      </c>
    </row>
    <row r="5986" spans="1:29">
      <c r="A5986">
        <v>6656</v>
      </c>
      <c r="B5986" t="s">
        <v>806</v>
      </c>
      <c r="C5986" t="s">
        <v>7707</v>
      </c>
      <c r="J5986" t="s">
        <v>1457</v>
      </c>
      <c r="K5986">
        <v>0</v>
      </c>
      <c r="N5986" t="b">
        <v>1</v>
      </c>
      <c r="O5986" t="b">
        <v>0</v>
      </c>
      <c r="P5986" t="b">
        <v>0</v>
      </c>
      <c r="Q5986">
        <v>8</v>
      </c>
      <c r="R5986">
        <v>1</v>
      </c>
      <c r="S5986">
        <v>1</v>
      </c>
      <c r="T5986">
        <v>2</v>
      </c>
      <c r="U5986" t="b">
        <v>1</v>
      </c>
      <c r="V5986" t="s">
        <v>670</v>
      </c>
      <c r="W5986" t="s">
        <v>7592</v>
      </c>
      <c r="X5986" t="s">
        <v>14485</v>
      </c>
      <c r="Y5986">
        <v>41</v>
      </c>
      <c r="Z5986">
        <v>41</v>
      </c>
      <c r="AA5986">
        <v>5</v>
      </c>
      <c r="AB5986">
        <v>5</v>
      </c>
      <c r="AC5986">
        <v>59</v>
      </c>
    </row>
    <row r="5987" spans="1:29">
      <c r="A5987">
        <v>6657</v>
      </c>
      <c r="B5987" t="s">
        <v>806</v>
      </c>
      <c r="C5987" t="s">
        <v>7708</v>
      </c>
      <c r="J5987" t="s">
        <v>1457</v>
      </c>
      <c r="K5987">
        <v>0</v>
      </c>
      <c r="N5987" t="b">
        <v>1</v>
      </c>
      <c r="O5987" t="b">
        <v>0</v>
      </c>
      <c r="P5987" t="b">
        <v>0</v>
      </c>
      <c r="Q5987">
        <v>8</v>
      </c>
      <c r="R5987">
        <v>1</v>
      </c>
      <c r="S5987">
        <v>1</v>
      </c>
      <c r="T5987">
        <v>2</v>
      </c>
      <c r="U5987" t="b">
        <v>1</v>
      </c>
      <c r="V5987" t="s">
        <v>670</v>
      </c>
      <c r="W5987" t="s">
        <v>7592</v>
      </c>
      <c r="X5987" t="s">
        <v>14696</v>
      </c>
      <c r="Y5987">
        <v>41</v>
      </c>
      <c r="Z5987">
        <v>41</v>
      </c>
      <c r="AA5987">
        <v>6</v>
      </c>
      <c r="AB5987">
        <v>6</v>
      </c>
      <c r="AC5987">
        <v>59</v>
      </c>
    </row>
    <row r="5988" spans="1:29">
      <c r="A5988">
        <v>6658</v>
      </c>
      <c r="B5988" t="s">
        <v>806</v>
      </c>
      <c r="C5988" t="s">
        <v>7709</v>
      </c>
      <c r="J5988" t="s">
        <v>1457</v>
      </c>
      <c r="K5988">
        <v>0</v>
      </c>
      <c r="N5988" t="b">
        <v>1</v>
      </c>
      <c r="O5988" t="b">
        <v>0</v>
      </c>
      <c r="P5988" t="b">
        <v>0</v>
      </c>
      <c r="Q5988">
        <v>8</v>
      </c>
      <c r="R5988">
        <v>1</v>
      </c>
      <c r="S5988">
        <v>1</v>
      </c>
      <c r="T5988">
        <v>2</v>
      </c>
      <c r="U5988" t="b">
        <v>1</v>
      </c>
      <c r="V5988" t="s">
        <v>670</v>
      </c>
      <c r="W5988" t="s">
        <v>7592</v>
      </c>
      <c r="X5988" t="s">
        <v>14712</v>
      </c>
      <c r="Y5988">
        <v>41</v>
      </c>
      <c r="Z5988">
        <v>41</v>
      </c>
      <c r="AA5988">
        <v>7</v>
      </c>
      <c r="AB5988">
        <v>7</v>
      </c>
      <c r="AC5988">
        <v>59</v>
      </c>
    </row>
    <row r="5989" spans="1:29">
      <c r="A5989">
        <v>6659</v>
      </c>
      <c r="B5989" t="s">
        <v>806</v>
      </c>
      <c r="C5989" t="s">
        <v>7710</v>
      </c>
      <c r="J5989" t="s">
        <v>1457</v>
      </c>
      <c r="K5989">
        <v>0</v>
      </c>
      <c r="N5989" t="b">
        <v>1</v>
      </c>
      <c r="O5989" t="b">
        <v>0</v>
      </c>
      <c r="P5989" t="b">
        <v>0</v>
      </c>
      <c r="Q5989">
        <v>8</v>
      </c>
      <c r="R5989">
        <v>1</v>
      </c>
      <c r="S5989">
        <v>1</v>
      </c>
      <c r="T5989">
        <v>2</v>
      </c>
      <c r="U5989" t="b">
        <v>1</v>
      </c>
      <c r="V5989" t="s">
        <v>670</v>
      </c>
      <c r="W5989" t="s">
        <v>7592</v>
      </c>
      <c r="X5989" t="s">
        <v>14486</v>
      </c>
      <c r="Y5989">
        <v>42</v>
      </c>
      <c r="Z5989">
        <v>42</v>
      </c>
      <c r="AA5989">
        <v>5</v>
      </c>
      <c r="AB5989">
        <v>5</v>
      </c>
      <c r="AC5989">
        <v>59</v>
      </c>
    </row>
    <row r="5990" spans="1:29">
      <c r="A5990">
        <v>6660</v>
      </c>
      <c r="B5990" t="s">
        <v>806</v>
      </c>
      <c r="C5990" t="s">
        <v>7711</v>
      </c>
      <c r="J5990" t="s">
        <v>1457</v>
      </c>
      <c r="K5990">
        <v>0</v>
      </c>
      <c r="N5990" t="b">
        <v>1</v>
      </c>
      <c r="O5990" t="b">
        <v>0</v>
      </c>
      <c r="P5990" t="b">
        <v>0</v>
      </c>
      <c r="Q5990">
        <v>8</v>
      </c>
      <c r="R5990">
        <v>1</v>
      </c>
      <c r="S5990">
        <v>1</v>
      </c>
      <c r="T5990">
        <v>2</v>
      </c>
      <c r="U5990" t="b">
        <v>1</v>
      </c>
      <c r="V5990" t="s">
        <v>670</v>
      </c>
      <c r="W5990" t="s">
        <v>7592</v>
      </c>
      <c r="X5990" t="s">
        <v>14697</v>
      </c>
      <c r="Y5990">
        <v>42</v>
      </c>
      <c r="Z5990">
        <v>42</v>
      </c>
      <c r="AA5990">
        <v>6</v>
      </c>
      <c r="AB5990">
        <v>6</v>
      </c>
      <c r="AC5990">
        <v>59</v>
      </c>
    </row>
    <row r="5991" spans="1:29">
      <c r="A5991">
        <v>6661</v>
      </c>
      <c r="B5991" t="s">
        <v>806</v>
      </c>
      <c r="C5991" t="s">
        <v>7712</v>
      </c>
      <c r="J5991" t="s">
        <v>1457</v>
      </c>
      <c r="K5991">
        <v>0</v>
      </c>
      <c r="N5991" t="b">
        <v>1</v>
      </c>
      <c r="O5991" t="b">
        <v>0</v>
      </c>
      <c r="P5991" t="b">
        <v>0</v>
      </c>
      <c r="Q5991">
        <v>8</v>
      </c>
      <c r="R5991">
        <v>1</v>
      </c>
      <c r="S5991">
        <v>1</v>
      </c>
      <c r="T5991">
        <v>2</v>
      </c>
      <c r="U5991" t="b">
        <v>1</v>
      </c>
      <c r="V5991" t="s">
        <v>670</v>
      </c>
      <c r="W5991" t="s">
        <v>7592</v>
      </c>
      <c r="X5991" t="s">
        <v>14612</v>
      </c>
      <c r="Y5991">
        <v>42</v>
      </c>
      <c r="Z5991">
        <v>42</v>
      </c>
      <c r="AA5991">
        <v>7</v>
      </c>
      <c r="AB5991">
        <v>7</v>
      </c>
      <c r="AC5991">
        <v>59</v>
      </c>
    </row>
    <row r="5992" spans="1:29">
      <c r="A5992">
        <v>6662</v>
      </c>
      <c r="B5992" t="s">
        <v>806</v>
      </c>
      <c r="C5992" t="s">
        <v>7713</v>
      </c>
      <c r="J5992" t="s">
        <v>1457</v>
      </c>
      <c r="K5992">
        <v>0</v>
      </c>
      <c r="N5992" t="b">
        <v>1</v>
      </c>
      <c r="O5992" t="b">
        <v>0</v>
      </c>
      <c r="P5992" t="b">
        <v>0</v>
      </c>
      <c r="Q5992">
        <v>8</v>
      </c>
      <c r="R5992">
        <v>1</v>
      </c>
      <c r="S5992">
        <v>1</v>
      </c>
      <c r="T5992">
        <v>2</v>
      </c>
      <c r="U5992" t="b">
        <v>1</v>
      </c>
      <c r="V5992" t="s">
        <v>670</v>
      </c>
      <c r="W5992" t="s">
        <v>7592</v>
      </c>
      <c r="X5992" t="s">
        <v>14487</v>
      </c>
      <c r="Y5992">
        <v>43</v>
      </c>
      <c r="Z5992">
        <v>43</v>
      </c>
      <c r="AA5992">
        <v>5</v>
      </c>
      <c r="AB5992">
        <v>5</v>
      </c>
      <c r="AC5992">
        <v>59</v>
      </c>
    </row>
    <row r="5993" spans="1:29">
      <c r="A5993">
        <v>6663</v>
      </c>
      <c r="B5993" t="s">
        <v>806</v>
      </c>
      <c r="C5993" t="s">
        <v>7714</v>
      </c>
      <c r="J5993" t="s">
        <v>1457</v>
      </c>
      <c r="K5993">
        <v>0</v>
      </c>
      <c r="N5993" t="b">
        <v>1</v>
      </c>
      <c r="O5993" t="b">
        <v>0</v>
      </c>
      <c r="P5993" t="b">
        <v>0</v>
      </c>
      <c r="Q5993">
        <v>8</v>
      </c>
      <c r="R5993">
        <v>1</v>
      </c>
      <c r="S5993">
        <v>1</v>
      </c>
      <c r="T5993">
        <v>2</v>
      </c>
      <c r="U5993" t="b">
        <v>1</v>
      </c>
      <c r="V5993" t="s">
        <v>670</v>
      </c>
      <c r="W5993" t="s">
        <v>7592</v>
      </c>
      <c r="X5993" t="s">
        <v>14698</v>
      </c>
      <c r="Y5993">
        <v>43</v>
      </c>
      <c r="Z5993">
        <v>43</v>
      </c>
      <c r="AA5993">
        <v>6</v>
      </c>
      <c r="AB5993">
        <v>6</v>
      </c>
      <c r="AC5993">
        <v>59</v>
      </c>
    </row>
    <row r="5994" spans="1:29">
      <c r="A5994">
        <v>6664</v>
      </c>
      <c r="B5994" t="s">
        <v>806</v>
      </c>
      <c r="C5994" t="s">
        <v>7715</v>
      </c>
      <c r="J5994" t="s">
        <v>1457</v>
      </c>
      <c r="K5994">
        <v>0</v>
      </c>
      <c r="N5994" t="b">
        <v>1</v>
      </c>
      <c r="O5994" t="b">
        <v>0</v>
      </c>
      <c r="P5994" t="b">
        <v>0</v>
      </c>
      <c r="Q5994">
        <v>8</v>
      </c>
      <c r="R5994">
        <v>1</v>
      </c>
      <c r="S5994">
        <v>1</v>
      </c>
      <c r="T5994">
        <v>2</v>
      </c>
      <c r="U5994" t="b">
        <v>1</v>
      </c>
      <c r="V5994" t="s">
        <v>670</v>
      </c>
      <c r="W5994" t="s">
        <v>7592</v>
      </c>
      <c r="X5994" t="s">
        <v>14616</v>
      </c>
      <c r="Y5994">
        <v>43</v>
      </c>
      <c r="Z5994">
        <v>43</v>
      </c>
      <c r="AA5994">
        <v>7</v>
      </c>
      <c r="AB5994">
        <v>7</v>
      </c>
      <c r="AC5994">
        <v>59</v>
      </c>
    </row>
    <row r="5995" spans="1:29">
      <c r="A5995">
        <v>6665</v>
      </c>
      <c r="B5995" t="s">
        <v>806</v>
      </c>
      <c r="C5995" t="s">
        <v>7716</v>
      </c>
      <c r="J5995" t="s">
        <v>1457</v>
      </c>
      <c r="K5995">
        <v>0</v>
      </c>
      <c r="N5995" t="b">
        <v>1</v>
      </c>
      <c r="O5995" t="b">
        <v>0</v>
      </c>
      <c r="P5995" t="b">
        <v>0</v>
      </c>
      <c r="Q5995">
        <v>8</v>
      </c>
      <c r="R5995">
        <v>1</v>
      </c>
      <c r="S5995">
        <v>1</v>
      </c>
      <c r="T5995">
        <v>2</v>
      </c>
      <c r="U5995" t="b">
        <v>1</v>
      </c>
      <c r="V5995" t="s">
        <v>670</v>
      </c>
      <c r="W5995" t="s">
        <v>7592</v>
      </c>
      <c r="X5995" t="s">
        <v>14488</v>
      </c>
      <c r="Y5995">
        <v>44</v>
      </c>
      <c r="Z5995">
        <v>44</v>
      </c>
      <c r="AA5995">
        <v>5</v>
      </c>
      <c r="AB5995">
        <v>5</v>
      </c>
      <c r="AC5995">
        <v>59</v>
      </c>
    </row>
    <row r="5996" spans="1:29">
      <c r="A5996">
        <v>6666</v>
      </c>
      <c r="B5996" t="s">
        <v>806</v>
      </c>
      <c r="C5996" t="s">
        <v>7717</v>
      </c>
      <c r="J5996" t="s">
        <v>1457</v>
      </c>
      <c r="K5996">
        <v>0</v>
      </c>
      <c r="N5996" t="b">
        <v>1</v>
      </c>
      <c r="O5996" t="b">
        <v>0</v>
      </c>
      <c r="P5996" t="b">
        <v>0</v>
      </c>
      <c r="Q5996">
        <v>8</v>
      </c>
      <c r="R5996">
        <v>1</v>
      </c>
      <c r="S5996">
        <v>1</v>
      </c>
      <c r="T5996">
        <v>2</v>
      </c>
      <c r="U5996" t="b">
        <v>1</v>
      </c>
      <c r="V5996" t="s">
        <v>670</v>
      </c>
      <c r="W5996" t="s">
        <v>7592</v>
      </c>
      <c r="X5996" t="s">
        <v>14699</v>
      </c>
      <c r="Y5996">
        <v>44</v>
      </c>
      <c r="Z5996">
        <v>44</v>
      </c>
      <c r="AA5996">
        <v>6</v>
      </c>
      <c r="AB5996">
        <v>6</v>
      </c>
      <c r="AC5996">
        <v>59</v>
      </c>
    </row>
    <row r="5997" spans="1:29">
      <c r="A5997">
        <v>6667</v>
      </c>
      <c r="B5997" t="s">
        <v>806</v>
      </c>
      <c r="C5997" t="s">
        <v>7718</v>
      </c>
      <c r="J5997" t="s">
        <v>1457</v>
      </c>
      <c r="K5997">
        <v>0</v>
      </c>
      <c r="N5997" t="b">
        <v>1</v>
      </c>
      <c r="O5997" t="b">
        <v>0</v>
      </c>
      <c r="P5997" t="b">
        <v>0</v>
      </c>
      <c r="Q5997">
        <v>8</v>
      </c>
      <c r="R5997">
        <v>1</v>
      </c>
      <c r="S5997">
        <v>1</v>
      </c>
      <c r="T5997">
        <v>2</v>
      </c>
      <c r="U5997" t="b">
        <v>1</v>
      </c>
      <c r="V5997" t="s">
        <v>670</v>
      </c>
      <c r="W5997" t="s">
        <v>7592</v>
      </c>
      <c r="X5997" t="s">
        <v>14714</v>
      </c>
      <c r="Y5997">
        <v>44</v>
      </c>
      <c r="Z5997">
        <v>44</v>
      </c>
      <c r="AA5997">
        <v>7</v>
      </c>
      <c r="AB5997">
        <v>7</v>
      </c>
      <c r="AC5997">
        <v>59</v>
      </c>
    </row>
    <row r="5998" spans="1:29">
      <c r="A5998">
        <v>6668</v>
      </c>
      <c r="B5998" t="s">
        <v>806</v>
      </c>
      <c r="C5998" t="s">
        <v>7719</v>
      </c>
      <c r="J5998" t="s">
        <v>1457</v>
      </c>
      <c r="K5998">
        <v>0</v>
      </c>
      <c r="N5998" t="b">
        <v>1</v>
      </c>
      <c r="O5998" t="b">
        <v>0</v>
      </c>
      <c r="P5998" t="b">
        <v>0</v>
      </c>
      <c r="Q5998">
        <v>8</v>
      </c>
      <c r="R5998">
        <v>1</v>
      </c>
      <c r="S5998">
        <v>1</v>
      </c>
      <c r="T5998">
        <v>2</v>
      </c>
      <c r="U5998" t="b">
        <v>1</v>
      </c>
      <c r="V5998" t="s">
        <v>670</v>
      </c>
      <c r="W5998" t="s">
        <v>7592</v>
      </c>
      <c r="X5998" t="s">
        <v>14489</v>
      </c>
      <c r="Y5998">
        <v>45</v>
      </c>
      <c r="Z5998">
        <v>45</v>
      </c>
      <c r="AA5998">
        <v>5</v>
      </c>
      <c r="AB5998">
        <v>5</v>
      </c>
      <c r="AC5998">
        <v>59</v>
      </c>
    </row>
    <row r="5999" spans="1:29">
      <c r="A5999">
        <v>6669</v>
      </c>
      <c r="B5999" t="s">
        <v>806</v>
      </c>
      <c r="C5999" t="s">
        <v>7720</v>
      </c>
      <c r="J5999" t="s">
        <v>1457</v>
      </c>
      <c r="K5999">
        <v>0</v>
      </c>
      <c r="N5999" t="b">
        <v>1</v>
      </c>
      <c r="O5999" t="b">
        <v>0</v>
      </c>
      <c r="P5999" t="b">
        <v>0</v>
      </c>
      <c r="Q5999">
        <v>8</v>
      </c>
      <c r="R5999">
        <v>1</v>
      </c>
      <c r="S5999">
        <v>1</v>
      </c>
      <c r="T5999">
        <v>2</v>
      </c>
      <c r="U5999" t="b">
        <v>1</v>
      </c>
      <c r="V5999" t="s">
        <v>670</v>
      </c>
      <c r="W5999" t="s">
        <v>7592</v>
      </c>
      <c r="X5999" t="s">
        <v>14700</v>
      </c>
      <c r="Y5999">
        <v>45</v>
      </c>
      <c r="Z5999">
        <v>45</v>
      </c>
      <c r="AA5999">
        <v>6</v>
      </c>
      <c r="AB5999">
        <v>6</v>
      </c>
      <c r="AC5999">
        <v>59</v>
      </c>
    </row>
    <row r="6000" spans="1:29">
      <c r="A6000">
        <v>6670</v>
      </c>
      <c r="B6000" t="s">
        <v>806</v>
      </c>
      <c r="C6000" t="s">
        <v>7721</v>
      </c>
      <c r="J6000" t="s">
        <v>1457</v>
      </c>
      <c r="K6000">
        <v>0</v>
      </c>
      <c r="N6000" t="b">
        <v>1</v>
      </c>
      <c r="O6000" t="b">
        <v>0</v>
      </c>
      <c r="P6000" t="b">
        <v>0</v>
      </c>
      <c r="Q6000">
        <v>8</v>
      </c>
      <c r="R6000">
        <v>1</v>
      </c>
      <c r="S6000">
        <v>1</v>
      </c>
      <c r="T6000">
        <v>2</v>
      </c>
      <c r="U6000" t="b">
        <v>1</v>
      </c>
      <c r="V6000" t="s">
        <v>670</v>
      </c>
      <c r="W6000" t="s">
        <v>7592</v>
      </c>
      <c r="X6000" t="s">
        <v>14716</v>
      </c>
      <c r="Y6000">
        <v>45</v>
      </c>
      <c r="Z6000">
        <v>45</v>
      </c>
      <c r="AA6000">
        <v>7</v>
      </c>
      <c r="AB6000">
        <v>7</v>
      </c>
      <c r="AC6000">
        <v>59</v>
      </c>
    </row>
    <row r="6001" spans="1:29">
      <c r="A6001">
        <v>6671</v>
      </c>
      <c r="B6001" t="s">
        <v>806</v>
      </c>
      <c r="C6001" t="s">
        <v>7722</v>
      </c>
      <c r="J6001" t="s">
        <v>1457</v>
      </c>
      <c r="K6001">
        <v>0</v>
      </c>
      <c r="N6001" t="b">
        <v>1</v>
      </c>
      <c r="O6001" t="b">
        <v>0</v>
      </c>
      <c r="P6001" t="b">
        <v>0</v>
      </c>
      <c r="Q6001">
        <v>8</v>
      </c>
      <c r="R6001">
        <v>1</v>
      </c>
      <c r="S6001">
        <v>1</v>
      </c>
      <c r="T6001">
        <v>2</v>
      </c>
      <c r="U6001" t="b">
        <v>1</v>
      </c>
      <c r="V6001" t="s">
        <v>670</v>
      </c>
      <c r="W6001" t="s">
        <v>7592</v>
      </c>
      <c r="X6001" t="s">
        <v>14701</v>
      </c>
      <c r="Y6001">
        <v>46</v>
      </c>
      <c r="Z6001">
        <v>46</v>
      </c>
      <c r="AA6001">
        <v>5</v>
      </c>
      <c r="AB6001">
        <v>5</v>
      </c>
      <c r="AC6001">
        <v>59</v>
      </c>
    </row>
    <row r="6002" spans="1:29">
      <c r="A6002">
        <v>6672</v>
      </c>
      <c r="B6002" t="s">
        <v>806</v>
      </c>
      <c r="C6002" t="s">
        <v>7723</v>
      </c>
      <c r="J6002" t="s">
        <v>1457</v>
      </c>
      <c r="K6002">
        <v>0</v>
      </c>
      <c r="N6002" t="b">
        <v>1</v>
      </c>
      <c r="O6002" t="b">
        <v>0</v>
      </c>
      <c r="P6002" t="b">
        <v>0</v>
      </c>
      <c r="Q6002">
        <v>8</v>
      </c>
      <c r="R6002">
        <v>1</v>
      </c>
      <c r="S6002">
        <v>1</v>
      </c>
      <c r="T6002">
        <v>2</v>
      </c>
      <c r="U6002" t="b">
        <v>1</v>
      </c>
      <c r="V6002" t="s">
        <v>670</v>
      </c>
      <c r="W6002" t="s">
        <v>7592</v>
      </c>
      <c r="X6002" t="s">
        <v>14702</v>
      </c>
      <c r="Y6002">
        <v>46</v>
      </c>
      <c r="Z6002">
        <v>46</v>
      </c>
      <c r="AA6002">
        <v>6</v>
      </c>
      <c r="AB6002">
        <v>6</v>
      </c>
      <c r="AC6002">
        <v>59</v>
      </c>
    </row>
    <row r="6003" spans="1:29">
      <c r="A6003">
        <v>6673</v>
      </c>
      <c r="B6003" t="s">
        <v>806</v>
      </c>
      <c r="C6003" t="s">
        <v>7724</v>
      </c>
      <c r="J6003" t="s">
        <v>1457</v>
      </c>
      <c r="K6003">
        <v>0</v>
      </c>
      <c r="N6003" t="b">
        <v>1</v>
      </c>
      <c r="O6003" t="b">
        <v>0</v>
      </c>
      <c r="P6003" t="b">
        <v>0</v>
      </c>
      <c r="Q6003">
        <v>8</v>
      </c>
      <c r="R6003">
        <v>1</v>
      </c>
      <c r="S6003">
        <v>1</v>
      </c>
      <c r="T6003">
        <v>2</v>
      </c>
      <c r="U6003" t="b">
        <v>1</v>
      </c>
      <c r="V6003" t="s">
        <v>670</v>
      </c>
      <c r="W6003" t="s">
        <v>7592</v>
      </c>
      <c r="X6003" t="s">
        <v>14718</v>
      </c>
      <c r="Y6003">
        <v>46</v>
      </c>
      <c r="Z6003">
        <v>46</v>
      </c>
      <c r="AA6003">
        <v>7</v>
      </c>
      <c r="AB6003">
        <v>7</v>
      </c>
      <c r="AC6003">
        <v>59</v>
      </c>
    </row>
    <row r="6004" spans="1:29">
      <c r="A6004">
        <v>6674</v>
      </c>
      <c r="B6004" t="s">
        <v>806</v>
      </c>
      <c r="C6004" t="s">
        <v>7725</v>
      </c>
      <c r="J6004" t="s">
        <v>1457</v>
      </c>
      <c r="K6004">
        <v>0</v>
      </c>
      <c r="N6004" t="b">
        <v>1</v>
      </c>
      <c r="O6004" t="b">
        <v>0</v>
      </c>
      <c r="P6004" t="b">
        <v>0</v>
      </c>
      <c r="Q6004">
        <v>8</v>
      </c>
      <c r="R6004">
        <v>1</v>
      </c>
      <c r="S6004">
        <v>1</v>
      </c>
      <c r="T6004">
        <v>2</v>
      </c>
      <c r="U6004" t="b">
        <v>1</v>
      </c>
      <c r="V6004" t="s">
        <v>670</v>
      </c>
      <c r="W6004" t="s">
        <v>7592</v>
      </c>
      <c r="X6004" t="s">
        <v>14703</v>
      </c>
      <c r="Y6004">
        <v>47</v>
      </c>
      <c r="Z6004">
        <v>47</v>
      </c>
      <c r="AA6004">
        <v>5</v>
      </c>
      <c r="AB6004">
        <v>5</v>
      </c>
      <c r="AC6004">
        <v>59</v>
      </c>
    </row>
    <row r="6005" spans="1:29">
      <c r="A6005">
        <v>6675</v>
      </c>
      <c r="B6005" t="s">
        <v>806</v>
      </c>
      <c r="C6005" t="s">
        <v>7726</v>
      </c>
      <c r="J6005" t="s">
        <v>1457</v>
      </c>
      <c r="K6005">
        <v>0</v>
      </c>
      <c r="N6005" t="b">
        <v>1</v>
      </c>
      <c r="O6005" t="b">
        <v>0</v>
      </c>
      <c r="P6005" t="b">
        <v>0</v>
      </c>
      <c r="Q6005">
        <v>8</v>
      </c>
      <c r="R6005">
        <v>1</v>
      </c>
      <c r="S6005">
        <v>1</v>
      </c>
      <c r="T6005">
        <v>2</v>
      </c>
      <c r="U6005" t="b">
        <v>1</v>
      </c>
      <c r="V6005" t="s">
        <v>670</v>
      </c>
      <c r="W6005" t="s">
        <v>7592</v>
      </c>
      <c r="X6005" t="s">
        <v>14493</v>
      </c>
      <c r="Y6005">
        <v>47</v>
      </c>
      <c r="Z6005">
        <v>47</v>
      </c>
      <c r="AA6005">
        <v>6</v>
      </c>
      <c r="AB6005">
        <v>6</v>
      </c>
      <c r="AC6005">
        <v>59</v>
      </c>
    </row>
    <row r="6006" spans="1:29">
      <c r="A6006">
        <v>6676</v>
      </c>
      <c r="B6006" t="s">
        <v>806</v>
      </c>
      <c r="C6006" t="s">
        <v>7727</v>
      </c>
      <c r="J6006" t="s">
        <v>1457</v>
      </c>
      <c r="K6006">
        <v>0</v>
      </c>
      <c r="N6006" t="b">
        <v>1</v>
      </c>
      <c r="O6006" t="b">
        <v>0</v>
      </c>
      <c r="P6006" t="b">
        <v>0</v>
      </c>
      <c r="Q6006">
        <v>8</v>
      </c>
      <c r="R6006">
        <v>1</v>
      </c>
      <c r="S6006">
        <v>1</v>
      </c>
      <c r="T6006">
        <v>2</v>
      </c>
      <c r="U6006" t="b">
        <v>1</v>
      </c>
      <c r="V6006" t="s">
        <v>670</v>
      </c>
      <c r="W6006" t="s">
        <v>7592</v>
      </c>
      <c r="X6006" t="s">
        <v>14720</v>
      </c>
      <c r="Y6006">
        <v>47</v>
      </c>
      <c r="Z6006">
        <v>47</v>
      </c>
      <c r="AA6006">
        <v>7</v>
      </c>
      <c r="AB6006">
        <v>7</v>
      </c>
      <c r="AC6006">
        <v>59</v>
      </c>
    </row>
    <row r="6007" spans="1:29">
      <c r="A6007">
        <v>6677</v>
      </c>
      <c r="B6007" t="s">
        <v>806</v>
      </c>
      <c r="C6007" t="s">
        <v>7728</v>
      </c>
      <c r="J6007" t="s">
        <v>1457</v>
      </c>
      <c r="K6007">
        <v>0</v>
      </c>
      <c r="N6007" t="b">
        <v>0</v>
      </c>
      <c r="O6007" t="b">
        <v>1</v>
      </c>
      <c r="P6007" t="b">
        <v>0</v>
      </c>
      <c r="Q6007">
        <v>8</v>
      </c>
      <c r="R6007">
        <v>1</v>
      </c>
      <c r="S6007">
        <v>1</v>
      </c>
      <c r="T6007">
        <v>2</v>
      </c>
      <c r="U6007" t="b">
        <v>1</v>
      </c>
      <c r="V6007" t="s">
        <v>670</v>
      </c>
      <c r="W6007" t="s">
        <v>7592</v>
      </c>
      <c r="X6007" t="s">
        <v>14674</v>
      </c>
      <c r="Y6007">
        <v>15</v>
      </c>
      <c r="Z6007">
        <v>15</v>
      </c>
      <c r="AA6007">
        <v>8</v>
      </c>
      <c r="AB6007">
        <v>8</v>
      </c>
      <c r="AC6007">
        <v>59</v>
      </c>
    </row>
    <row r="6008" spans="1:29">
      <c r="A6008">
        <v>6678</v>
      </c>
      <c r="B6008" t="s">
        <v>806</v>
      </c>
      <c r="C6008" t="s">
        <v>7729</v>
      </c>
      <c r="J6008" t="s">
        <v>1457</v>
      </c>
      <c r="K6008">
        <v>0</v>
      </c>
      <c r="N6008" t="b">
        <v>0</v>
      </c>
      <c r="O6008" t="b">
        <v>1</v>
      </c>
      <c r="P6008" t="b">
        <v>0</v>
      </c>
      <c r="Q6008">
        <v>8</v>
      </c>
      <c r="R6008">
        <v>1</v>
      </c>
      <c r="S6008">
        <v>1</v>
      </c>
      <c r="T6008">
        <v>2</v>
      </c>
      <c r="U6008" t="b">
        <v>1</v>
      </c>
      <c r="V6008" t="s">
        <v>670</v>
      </c>
      <c r="W6008" t="s">
        <v>7592</v>
      </c>
      <c r="X6008" t="s">
        <v>14675</v>
      </c>
      <c r="Y6008">
        <v>16</v>
      </c>
      <c r="Z6008">
        <v>16</v>
      </c>
      <c r="AA6008">
        <v>8</v>
      </c>
      <c r="AB6008">
        <v>8</v>
      </c>
      <c r="AC6008">
        <v>59</v>
      </c>
    </row>
    <row r="6009" spans="1:29">
      <c r="A6009">
        <v>6679</v>
      </c>
      <c r="B6009" t="s">
        <v>806</v>
      </c>
      <c r="C6009" t="s">
        <v>7730</v>
      </c>
      <c r="J6009" t="s">
        <v>1457</v>
      </c>
      <c r="K6009">
        <v>0</v>
      </c>
      <c r="N6009" t="b">
        <v>0</v>
      </c>
      <c r="O6009" t="b">
        <v>1</v>
      </c>
      <c r="P6009" t="b">
        <v>0</v>
      </c>
      <c r="Q6009">
        <v>8</v>
      </c>
      <c r="R6009">
        <v>1</v>
      </c>
      <c r="S6009">
        <v>1</v>
      </c>
      <c r="T6009">
        <v>2</v>
      </c>
      <c r="U6009" t="b">
        <v>1</v>
      </c>
      <c r="V6009" t="s">
        <v>670</v>
      </c>
      <c r="W6009" t="s">
        <v>7592</v>
      </c>
      <c r="X6009" t="s">
        <v>14676</v>
      </c>
      <c r="Y6009">
        <v>17</v>
      </c>
      <c r="Z6009">
        <v>17</v>
      </c>
      <c r="AA6009">
        <v>8</v>
      </c>
      <c r="AB6009">
        <v>8</v>
      </c>
      <c r="AC6009">
        <v>59</v>
      </c>
    </row>
    <row r="6010" spans="1:29">
      <c r="A6010">
        <v>6680</v>
      </c>
      <c r="B6010" t="s">
        <v>806</v>
      </c>
      <c r="C6010" t="s">
        <v>7731</v>
      </c>
      <c r="J6010" t="s">
        <v>1457</v>
      </c>
      <c r="K6010">
        <v>0</v>
      </c>
      <c r="N6010" t="b">
        <v>0</v>
      </c>
      <c r="O6010" t="b">
        <v>1</v>
      </c>
      <c r="P6010" t="b">
        <v>0</v>
      </c>
      <c r="Q6010">
        <v>8</v>
      </c>
      <c r="R6010">
        <v>1</v>
      </c>
      <c r="S6010">
        <v>1</v>
      </c>
      <c r="T6010">
        <v>2</v>
      </c>
      <c r="U6010" t="b">
        <v>1</v>
      </c>
      <c r="V6010" t="s">
        <v>670</v>
      </c>
      <c r="W6010" t="s">
        <v>7592</v>
      </c>
      <c r="X6010" t="s">
        <v>14677</v>
      </c>
      <c r="Y6010">
        <v>18</v>
      </c>
      <c r="Z6010">
        <v>18</v>
      </c>
      <c r="AA6010">
        <v>8</v>
      </c>
      <c r="AB6010">
        <v>8</v>
      </c>
      <c r="AC6010">
        <v>59</v>
      </c>
    </row>
    <row r="6011" spans="1:29">
      <c r="A6011">
        <v>6681</v>
      </c>
      <c r="B6011" t="s">
        <v>806</v>
      </c>
      <c r="C6011" t="s">
        <v>7732</v>
      </c>
      <c r="J6011" t="s">
        <v>1457</v>
      </c>
      <c r="K6011">
        <v>0</v>
      </c>
      <c r="N6011" t="b">
        <v>0</v>
      </c>
      <c r="O6011" t="b">
        <v>1</v>
      </c>
      <c r="P6011" t="b">
        <v>0</v>
      </c>
      <c r="Q6011">
        <v>8</v>
      </c>
      <c r="R6011">
        <v>1</v>
      </c>
      <c r="S6011">
        <v>1</v>
      </c>
      <c r="T6011">
        <v>2</v>
      </c>
      <c r="U6011" t="b">
        <v>1</v>
      </c>
      <c r="V6011" t="s">
        <v>670</v>
      </c>
      <c r="W6011" t="s">
        <v>7592</v>
      </c>
      <c r="X6011" t="s">
        <v>14678</v>
      </c>
      <c r="Y6011">
        <v>19</v>
      </c>
      <c r="Z6011">
        <v>19</v>
      </c>
      <c r="AA6011">
        <v>8</v>
      </c>
      <c r="AB6011">
        <v>8</v>
      </c>
      <c r="AC6011">
        <v>59</v>
      </c>
    </row>
    <row r="6012" spans="1:29">
      <c r="A6012">
        <v>6682</v>
      </c>
      <c r="B6012" t="s">
        <v>806</v>
      </c>
      <c r="C6012" t="s">
        <v>7733</v>
      </c>
      <c r="J6012" t="s">
        <v>1457</v>
      </c>
      <c r="K6012">
        <v>0</v>
      </c>
      <c r="N6012" t="b">
        <v>0</v>
      </c>
      <c r="O6012" t="b">
        <v>1</v>
      </c>
      <c r="P6012" t="b">
        <v>0</v>
      </c>
      <c r="Q6012">
        <v>8</v>
      </c>
      <c r="R6012">
        <v>1</v>
      </c>
      <c r="S6012">
        <v>1</v>
      </c>
      <c r="T6012">
        <v>2</v>
      </c>
      <c r="U6012" t="b">
        <v>1</v>
      </c>
      <c r="V6012" t="s">
        <v>670</v>
      </c>
      <c r="W6012" t="s">
        <v>7592</v>
      </c>
      <c r="X6012" t="s">
        <v>14574</v>
      </c>
      <c r="Y6012">
        <v>20</v>
      </c>
      <c r="Z6012">
        <v>20</v>
      </c>
      <c r="AA6012">
        <v>8</v>
      </c>
      <c r="AB6012">
        <v>8</v>
      </c>
      <c r="AC6012">
        <v>59</v>
      </c>
    </row>
    <row r="6013" spans="1:29">
      <c r="A6013">
        <v>6683</v>
      </c>
      <c r="B6013" t="s">
        <v>806</v>
      </c>
      <c r="C6013" t="s">
        <v>7734</v>
      </c>
      <c r="J6013" t="s">
        <v>1457</v>
      </c>
      <c r="K6013">
        <v>0</v>
      </c>
      <c r="N6013" t="b">
        <v>0</v>
      </c>
      <c r="O6013" t="b">
        <v>1</v>
      </c>
      <c r="P6013" t="b">
        <v>0</v>
      </c>
      <c r="Q6013">
        <v>8</v>
      </c>
      <c r="R6013">
        <v>1</v>
      </c>
      <c r="S6013">
        <v>1</v>
      </c>
      <c r="T6013">
        <v>2</v>
      </c>
      <c r="U6013" t="b">
        <v>1</v>
      </c>
      <c r="V6013" t="s">
        <v>670</v>
      </c>
      <c r="W6013" t="s">
        <v>7592</v>
      </c>
      <c r="X6013" t="s">
        <v>14575</v>
      </c>
      <c r="Y6013">
        <v>21</v>
      </c>
      <c r="Z6013">
        <v>21</v>
      </c>
      <c r="AA6013">
        <v>8</v>
      </c>
      <c r="AB6013">
        <v>8</v>
      </c>
      <c r="AC6013">
        <v>59</v>
      </c>
    </row>
    <row r="6014" spans="1:29">
      <c r="A6014">
        <v>6684</v>
      </c>
      <c r="B6014" t="s">
        <v>806</v>
      </c>
      <c r="C6014" t="s">
        <v>7735</v>
      </c>
      <c r="J6014" t="s">
        <v>1457</v>
      </c>
      <c r="K6014">
        <v>0</v>
      </c>
      <c r="N6014" t="b">
        <v>0</v>
      </c>
      <c r="O6014" t="b">
        <v>1</v>
      </c>
      <c r="P6014" t="b">
        <v>0</v>
      </c>
      <c r="Q6014">
        <v>8</v>
      </c>
      <c r="R6014">
        <v>1</v>
      </c>
      <c r="S6014">
        <v>1</v>
      </c>
      <c r="T6014">
        <v>2</v>
      </c>
      <c r="U6014" t="b">
        <v>1</v>
      </c>
      <c r="V6014" t="s">
        <v>670</v>
      </c>
      <c r="W6014" t="s">
        <v>7592</v>
      </c>
      <c r="X6014" t="s">
        <v>14576</v>
      </c>
      <c r="Y6014">
        <v>22</v>
      </c>
      <c r="Z6014">
        <v>22</v>
      </c>
      <c r="AA6014">
        <v>8</v>
      </c>
      <c r="AB6014">
        <v>8</v>
      </c>
      <c r="AC6014">
        <v>59</v>
      </c>
    </row>
    <row r="6015" spans="1:29">
      <c r="A6015">
        <v>6685</v>
      </c>
      <c r="B6015" t="s">
        <v>806</v>
      </c>
      <c r="C6015" t="s">
        <v>7736</v>
      </c>
      <c r="J6015" t="s">
        <v>1457</v>
      </c>
      <c r="K6015">
        <v>0</v>
      </c>
      <c r="N6015" t="b">
        <v>0</v>
      </c>
      <c r="O6015" t="b">
        <v>1</v>
      </c>
      <c r="P6015" t="b">
        <v>0</v>
      </c>
      <c r="Q6015">
        <v>8</v>
      </c>
      <c r="R6015">
        <v>1</v>
      </c>
      <c r="S6015">
        <v>1</v>
      </c>
      <c r="T6015">
        <v>2</v>
      </c>
      <c r="U6015" t="b">
        <v>1</v>
      </c>
      <c r="V6015" t="s">
        <v>670</v>
      </c>
      <c r="W6015" t="s">
        <v>7592</v>
      </c>
      <c r="X6015" t="s">
        <v>14679</v>
      </c>
      <c r="Y6015">
        <v>23</v>
      </c>
      <c r="Z6015">
        <v>23</v>
      </c>
      <c r="AA6015">
        <v>8</v>
      </c>
      <c r="AB6015">
        <v>8</v>
      </c>
      <c r="AC6015">
        <v>59</v>
      </c>
    </row>
    <row r="6016" spans="1:29">
      <c r="A6016">
        <v>6686</v>
      </c>
      <c r="B6016" t="s">
        <v>806</v>
      </c>
      <c r="C6016" t="s">
        <v>7737</v>
      </c>
      <c r="J6016" t="s">
        <v>1457</v>
      </c>
      <c r="K6016">
        <v>0</v>
      </c>
      <c r="N6016" t="b">
        <v>0</v>
      </c>
      <c r="O6016" t="b">
        <v>1</v>
      </c>
      <c r="P6016" t="b">
        <v>0</v>
      </c>
      <c r="Q6016">
        <v>8</v>
      </c>
      <c r="R6016">
        <v>1</v>
      </c>
      <c r="S6016">
        <v>1</v>
      </c>
      <c r="T6016">
        <v>2</v>
      </c>
      <c r="U6016" t="b">
        <v>1</v>
      </c>
      <c r="V6016" t="s">
        <v>670</v>
      </c>
      <c r="W6016" t="s">
        <v>7592</v>
      </c>
      <c r="X6016" t="s">
        <v>14577</v>
      </c>
      <c r="Y6016">
        <v>24</v>
      </c>
      <c r="Z6016">
        <v>24</v>
      </c>
      <c r="AA6016">
        <v>8</v>
      </c>
      <c r="AB6016">
        <v>8</v>
      </c>
      <c r="AC6016">
        <v>59</v>
      </c>
    </row>
    <row r="6017" spans="1:29">
      <c r="A6017">
        <v>6687</v>
      </c>
      <c r="B6017" t="s">
        <v>806</v>
      </c>
      <c r="C6017" t="s">
        <v>7738</v>
      </c>
      <c r="J6017" t="s">
        <v>1457</v>
      </c>
      <c r="K6017">
        <v>0</v>
      </c>
      <c r="N6017" t="b">
        <v>0</v>
      </c>
      <c r="O6017" t="b">
        <v>1</v>
      </c>
      <c r="P6017" t="b">
        <v>0</v>
      </c>
      <c r="Q6017">
        <v>8</v>
      </c>
      <c r="R6017">
        <v>1</v>
      </c>
      <c r="S6017">
        <v>1</v>
      </c>
      <c r="T6017">
        <v>2</v>
      </c>
      <c r="U6017" t="b">
        <v>1</v>
      </c>
      <c r="V6017" t="s">
        <v>670</v>
      </c>
      <c r="W6017" t="s">
        <v>7592</v>
      </c>
      <c r="X6017" t="s">
        <v>14578</v>
      </c>
      <c r="Y6017">
        <v>25</v>
      </c>
      <c r="Z6017">
        <v>25</v>
      </c>
      <c r="AA6017">
        <v>8</v>
      </c>
      <c r="AB6017">
        <v>8</v>
      </c>
      <c r="AC6017">
        <v>59</v>
      </c>
    </row>
    <row r="6018" spans="1:29">
      <c r="A6018">
        <v>6688</v>
      </c>
      <c r="B6018" t="s">
        <v>806</v>
      </c>
      <c r="C6018" t="s">
        <v>7739</v>
      </c>
      <c r="J6018" t="s">
        <v>1457</v>
      </c>
      <c r="K6018">
        <v>0</v>
      </c>
      <c r="N6018" t="b">
        <v>0</v>
      </c>
      <c r="O6018" t="b">
        <v>1</v>
      </c>
      <c r="P6018" t="b">
        <v>0</v>
      </c>
      <c r="Q6018">
        <v>8</v>
      </c>
      <c r="R6018">
        <v>1</v>
      </c>
      <c r="S6018">
        <v>1</v>
      </c>
      <c r="T6018">
        <v>2</v>
      </c>
      <c r="U6018" t="b">
        <v>1</v>
      </c>
      <c r="V6018" t="s">
        <v>670</v>
      </c>
      <c r="W6018" t="s">
        <v>7592</v>
      </c>
      <c r="X6018" t="s">
        <v>14680</v>
      </c>
      <c r="Y6018">
        <v>26</v>
      </c>
      <c r="Z6018">
        <v>26</v>
      </c>
      <c r="AA6018">
        <v>8</v>
      </c>
      <c r="AB6018">
        <v>8</v>
      </c>
      <c r="AC6018">
        <v>59</v>
      </c>
    </row>
    <row r="6019" spans="1:29">
      <c r="A6019">
        <v>6689</v>
      </c>
      <c r="B6019" t="s">
        <v>806</v>
      </c>
      <c r="C6019" t="s">
        <v>7740</v>
      </c>
      <c r="J6019" t="s">
        <v>1457</v>
      </c>
      <c r="K6019">
        <v>0</v>
      </c>
      <c r="N6019" t="b">
        <v>0</v>
      </c>
      <c r="O6019" t="b">
        <v>1</v>
      </c>
      <c r="P6019" t="b">
        <v>0</v>
      </c>
      <c r="Q6019">
        <v>8</v>
      </c>
      <c r="R6019">
        <v>1</v>
      </c>
      <c r="S6019">
        <v>1</v>
      </c>
      <c r="T6019">
        <v>2</v>
      </c>
      <c r="U6019" t="b">
        <v>1</v>
      </c>
      <c r="V6019" t="s">
        <v>670</v>
      </c>
      <c r="W6019" t="s">
        <v>7592</v>
      </c>
      <c r="X6019" t="s">
        <v>14579</v>
      </c>
      <c r="Y6019">
        <v>27</v>
      </c>
      <c r="Z6019">
        <v>27</v>
      </c>
      <c r="AA6019">
        <v>8</v>
      </c>
      <c r="AB6019">
        <v>8</v>
      </c>
      <c r="AC6019">
        <v>59</v>
      </c>
    </row>
    <row r="6020" spans="1:29">
      <c r="A6020">
        <v>6690</v>
      </c>
      <c r="B6020" t="s">
        <v>806</v>
      </c>
      <c r="C6020" t="s">
        <v>7741</v>
      </c>
      <c r="J6020" t="s">
        <v>1457</v>
      </c>
      <c r="K6020">
        <v>0</v>
      </c>
      <c r="N6020" t="b">
        <v>0</v>
      </c>
      <c r="O6020" t="b">
        <v>1</v>
      </c>
      <c r="P6020" t="b">
        <v>0</v>
      </c>
      <c r="Q6020">
        <v>8</v>
      </c>
      <c r="R6020">
        <v>1</v>
      </c>
      <c r="S6020">
        <v>1</v>
      </c>
      <c r="T6020">
        <v>2</v>
      </c>
      <c r="U6020" t="b">
        <v>1</v>
      </c>
      <c r="V6020" t="s">
        <v>670</v>
      </c>
      <c r="W6020" t="s">
        <v>7592</v>
      </c>
      <c r="X6020" t="s">
        <v>14692</v>
      </c>
      <c r="Y6020">
        <v>28</v>
      </c>
      <c r="Z6020">
        <v>28</v>
      </c>
      <c r="AA6020">
        <v>8</v>
      </c>
      <c r="AB6020">
        <v>8</v>
      </c>
      <c r="AC6020">
        <v>59</v>
      </c>
    </row>
    <row r="6021" spans="1:29">
      <c r="A6021">
        <v>6691</v>
      </c>
      <c r="B6021" t="s">
        <v>806</v>
      </c>
      <c r="C6021" t="s">
        <v>7742</v>
      </c>
      <c r="J6021" t="s">
        <v>1457</v>
      </c>
      <c r="K6021">
        <v>0</v>
      </c>
      <c r="N6021" t="b">
        <v>0</v>
      </c>
      <c r="O6021" t="b">
        <v>1</v>
      </c>
      <c r="P6021" t="b">
        <v>0</v>
      </c>
      <c r="Q6021">
        <v>8</v>
      </c>
      <c r="R6021">
        <v>1</v>
      </c>
      <c r="S6021">
        <v>1</v>
      </c>
      <c r="T6021">
        <v>2</v>
      </c>
      <c r="U6021" t="b">
        <v>1</v>
      </c>
      <c r="V6021" t="s">
        <v>670</v>
      </c>
      <c r="W6021" t="s">
        <v>7592</v>
      </c>
      <c r="X6021" t="s">
        <v>14580</v>
      </c>
      <c r="Y6021">
        <v>29</v>
      </c>
      <c r="Z6021">
        <v>29</v>
      </c>
      <c r="AA6021">
        <v>8</v>
      </c>
      <c r="AB6021">
        <v>8</v>
      </c>
      <c r="AC6021">
        <v>59</v>
      </c>
    </row>
    <row r="6022" spans="1:29">
      <c r="A6022">
        <v>6692</v>
      </c>
      <c r="B6022" t="s">
        <v>806</v>
      </c>
      <c r="C6022" t="s">
        <v>7743</v>
      </c>
      <c r="J6022" t="s">
        <v>1457</v>
      </c>
      <c r="K6022">
        <v>0</v>
      </c>
      <c r="N6022" t="b">
        <v>0</v>
      </c>
      <c r="O6022" t="b">
        <v>1</v>
      </c>
      <c r="P6022" t="b">
        <v>0</v>
      </c>
      <c r="Q6022">
        <v>8</v>
      </c>
      <c r="R6022">
        <v>1</v>
      </c>
      <c r="S6022">
        <v>1</v>
      </c>
      <c r="T6022">
        <v>2</v>
      </c>
      <c r="U6022" t="b">
        <v>1</v>
      </c>
      <c r="V6022" t="s">
        <v>670</v>
      </c>
      <c r="W6022" t="s">
        <v>7592</v>
      </c>
      <c r="X6022" t="s">
        <v>14581</v>
      </c>
      <c r="Y6022">
        <v>30</v>
      </c>
      <c r="Z6022">
        <v>30</v>
      </c>
      <c r="AA6022">
        <v>8</v>
      </c>
      <c r="AB6022">
        <v>8</v>
      </c>
      <c r="AC6022">
        <v>59</v>
      </c>
    </row>
    <row r="6023" spans="1:29">
      <c r="A6023">
        <v>6693</v>
      </c>
      <c r="B6023" t="s">
        <v>806</v>
      </c>
      <c r="C6023" t="s">
        <v>7744</v>
      </c>
      <c r="J6023" t="s">
        <v>1457</v>
      </c>
      <c r="K6023">
        <v>0</v>
      </c>
      <c r="N6023" t="b">
        <v>0</v>
      </c>
      <c r="O6023" t="b">
        <v>1</v>
      </c>
      <c r="P6023" t="b">
        <v>0</v>
      </c>
      <c r="Q6023">
        <v>8</v>
      </c>
      <c r="R6023">
        <v>1</v>
      </c>
      <c r="S6023">
        <v>1</v>
      </c>
      <c r="T6023">
        <v>2</v>
      </c>
      <c r="U6023" t="b">
        <v>1</v>
      </c>
      <c r="V6023" t="s">
        <v>670</v>
      </c>
      <c r="W6023" t="s">
        <v>7592</v>
      </c>
      <c r="X6023" t="s">
        <v>14741</v>
      </c>
      <c r="Y6023">
        <v>31</v>
      </c>
      <c r="Z6023">
        <v>31</v>
      </c>
      <c r="AA6023">
        <v>8</v>
      </c>
      <c r="AB6023">
        <v>8</v>
      </c>
      <c r="AC6023">
        <v>59</v>
      </c>
    </row>
    <row r="6024" spans="1:29">
      <c r="A6024">
        <v>6694</v>
      </c>
      <c r="B6024" t="s">
        <v>806</v>
      </c>
      <c r="C6024" t="s">
        <v>7745</v>
      </c>
      <c r="J6024" t="s">
        <v>1457</v>
      </c>
      <c r="K6024">
        <v>0</v>
      </c>
      <c r="N6024" t="b">
        <v>0</v>
      </c>
      <c r="O6024" t="b">
        <v>1</v>
      </c>
      <c r="P6024" t="b">
        <v>0</v>
      </c>
      <c r="Q6024">
        <v>8</v>
      </c>
      <c r="R6024">
        <v>1</v>
      </c>
      <c r="S6024">
        <v>1</v>
      </c>
      <c r="T6024">
        <v>2</v>
      </c>
      <c r="U6024" t="b">
        <v>1</v>
      </c>
      <c r="V6024" t="s">
        <v>670</v>
      </c>
      <c r="W6024" t="s">
        <v>7592</v>
      </c>
      <c r="X6024" t="s">
        <v>14742</v>
      </c>
      <c r="Y6024">
        <v>32</v>
      </c>
      <c r="Z6024">
        <v>32</v>
      </c>
      <c r="AA6024">
        <v>8</v>
      </c>
      <c r="AB6024">
        <v>8</v>
      </c>
      <c r="AC6024">
        <v>59</v>
      </c>
    </row>
    <row r="6025" spans="1:29">
      <c r="A6025">
        <v>6695</v>
      </c>
      <c r="B6025" t="s">
        <v>806</v>
      </c>
      <c r="C6025" t="s">
        <v>7746</v>
      </c>
      <c r="J6025" t="s">
        <v>1457</v>
      </c>
      <c r="K6025">
        <v>0</v>
      </c>
      <c r="N6025" t="b">
        <v>0</v>
      </c>
      <c r="O6025" t="b">
        <v>1</v>
      </c>
      <c r="P6025" t="b">
        <v>0</v>
      </c>
      <c r="Q6025">
        <v>8</v>
      </c>
      <c r="R6025">
        <v>1</v>
      </c>
      <c r="S6025">
        <v>1</v>
      </c>
      <c r="T6025">
        <v>2</v>
      </c>
      <c r="U6025" t="b">
        <v>1</v>
      </c>
      <c r="V6025" t="s">
        <v>670</v>
      </c>
      <c r="W6025" t="s">
        <v>7592</v>
      </c>
      <c r="X6025" t="s">
        <v>14736</v>
      </c>
      <c r="Y6025">
        <v>33</v>
      </c>
      <c r="Z6025">
        <v>33</v>
      </c>
      <c r="AA6025">
        <v>8</v>
      </c>
      <c r="AB6025">
        <v>8</v>
      </c>
      <c r="AC6025">
        <v>59</v>
      </c>
    </row>
    <row r="6026" spans="1:29">
      <c r="A6026">
        <v>6696</v>
      </c>
      <c r="B6026" t="s">
        <v>806</v>
      </c>
      <c r="C6026" t="s">
        <v>7747</v>
      </c>
      <c r="J6026" t="s">
        <v>1457</v>
      </c>
      <c r="K6026">
        <v>0</v>
      </c>
      <c r="N6026" t="b">
        <v>0</v>
      </c>
      <c r="O6026" t="b">
        <v>1</v>
      </c>
      <c r="P6026" t="b">
        <v>0</v>
      </c>
      <c r="Q6026">
        <v>8</v>
      </c>
      <c r="R6026">
        <v>1</v>
      </c>
      <c r="S6026">
        <v>1</v>
      </c>
      <c r="T6026">
        <v>2</v>
      </c>
      <c r="U6026" t="b">
        <v>1</v>
      </c>
      <c r="V6026" t="s">
        <v>670</v>
      </c>
      <c r="W6026" t="s">
        <v>7592</v>
      </c>
      <c r="X6026" t="s">
        <v>14743</v>
      </c>
      <c r="Y6026">
        <v>34</v>
      </c>
      <c r="Z6026">
        <v>34</v>
      </c>
      <c r="AA6026">
        <v>8</v>
      </c>
      <c r="AB6026">
        <v>8</v>
      </c>
      <c r="AC6026">
        <v>59</v>
      </c>
    </row>
    <row r="6027" spans="1:29">
      <c r="A6027">
        <v>6697</v>
      </c>
      <c r="B6027" t="s">
        <v>806</v>
      </c>
      <c r="C6027" t="s">
        <v>7748</v>
      </c>
      <c r="J6027" t="s">
        <v>1457</v>
      </c>
      <c r="K6027">
        <v>0</v>
      </c>
      <c r="N6027" t="b">
        <v>0</v>
      </c>
      <c r="O6027" t="b">
        <v>1</v>
      </c>
      <c r="P6027" t="b">
        <v>0</v>
      </c>
      <c r="Q6027">
        <v>8</v>
      </c>
      <c r="R6027">
        <v>1</v>
      </c>
      <c r="S6027">
        <v>1</v>
      </c>
      <c r="T6027">
        <v>2</v>
      </c>
      <c r="U6027" t="b">
        <v>1</v>
      </c>
      <c r="V6027" t="s">
        <v>670</v>
      </c>
      <c r="W6027" t="s">
        <v>7592</v>
      </c>
      <c r="X6027" t="s">
        <v>14744</v>
      </c>
      <c r="Y6027">
        <v>35</v>
      </c>
      <c r="Z6027">
        <v>35</v>
      </c>
      <c r="AA6027">
        <v>8</v>
      </c>
      <c r="AB6027">
        <v>8</v>
      </c>
      <c r="AC6027">
        <v>59</v>
      </c>
    </row>
    <row r="6028" spans="1:29">
      <c r="A6028">
        <v>6698</v>
      </c>
      <c r="B6028" t="s">
        <v>806</v>
      </c>
      <c r="C6028" t="s">
        <v>7749</v>
      </c>
      <c r="J6028" t="s">
        <v>1457</v>
      </c>
      <c r="K6028">
        <v>0</v>
      </c>
      <c r="N6028" t="b">
        <v>0</v>
      </c>
      <c r="O6028" t="b">
        <v>1</v>
      </c>
      <c r="P6028" t="b">
        <v>0</v>
      </c>
      <c r="Q6028">
        <v>8</v>
      </c>
      <c r="R6028">
        <v>1</v>
      </c>
      <c r="S6028">
        <v>1</v>
      </c>
      <c r="T6028">
        <v>2</v>
      </c>
      <c r="U6028" t="b">
        <v>1</v>
      </c>
      <c r="V6028" t="s">
        <v>670</v>
      </c>
      <c r="W6028" t="s">
        <v>7592</v>
      </c>
      <c r="X6028" t="s">
        <v>14745</v>
      </c>
      <c r="Y6028">
        <v>36</v>
      </c>
      <c r="Z6028">
        <v>36</v>
      </c>
      <c r="AA6028">
        <v>8</v>
      </c>
      <c r="AB6028">
        <v>8</v>
      </c>
      <c r="AC6028">
        <v>59</v>
      </c>
    </row>
    <row r="6029" spans="1:29">
      <c r="A6029">
        <v>6699</v>
      </c>
      <c r="B6029" t="s">
        <v>806</v>
      </c>
      <c r="C6029" t="s">
        <v>7750</v>
      </c>
      <c r="J6029" t="s">
        <v>1457</v>
      </c>
      <c r="K6029">
        <v>0</v>
      </c>
      <c r="N6029" t="b">
        <v>0</v>
      </c>
      <c r="O6029" t="b">
        <v>1</v>
      </c>
      <c r="P6029" t="b">
        <v>0</v>
      </c>
      <c r="Q6029">
        <v>8</v>
      </c>
      <c r="R6029">
        <v>1</v>
      </c>
      <c r="S6029">
        <v>1</v>
      </c>
      <c r="T6029">
        <v>2</v>
      </c>
      <c r="U6029" t="b">
        <v>1</v>
      </c>
      <c r="V6029" t="s">
        <v>670</v>
      </c>
      <c r="W6029" t="s">
        <v>7592</v>
      </c>
      <c r="X6029" t="s">
        <v>14605</v>
      </c>
      <c r="Y6029">
        <v>37</v>
      </c>
      <c r="Z6029">
        <v>37</v>
      </c>
      <c r="AA6029">
        <v>8</v>
      </c>
      <c r="AB6029">
        <v>8</v>
      </c>
      <c r="AC6029">
        <v>59</v>
      </c>
    </row>
    <row r="6030" spans="1:29">
      <c r="A6030">
        <v>6700</v>
      </c>
      <c r="B6030" t="s">
        <v>806</v>
      </c>
      <c r="C6030" t="s">
        <v>7751</v>
      </c>
      <c r="J6030" t="s">
        <v>1457</v>
      </c>
      <c r="K6030">
        <v>0</v>
      </c>
      <c r="N6030" t="b">
        <v>0</v>
      </c>
      <c r="O6030" t="b">
        <v>1</v>
      </c>
      <c r="P6030" t="b">
        <v>0</v>
      </c>
      <c r="Q6030">
        <v>8</v>
      </c>
      <c r="R6030">
        <v>1</v>
      </c>
      <c r="S6030">
        <v>1</v>
      </c>
      <c r="T6030">
        <v>2</v>
      </c>
      <c r="U6030" t="b">
        <v>1</v>
      </c>
      <c r="V6030" t="s">
        <v>670</v>
      </c>
      <c r="W6030" t="s">
        <v>7592</v>
      </c>
      <c r="X6030" t="s">
        <v>14709</v>
      </c>
      <c r="Y6030">
        <v>38</v>
      </c>
      <c r="Z6030">
        <v>38</v>
      </c>
      <c r="AA6030">
        <v>8</v>
      </c>
      <c r="AB6030">
        <v>8</v>
      </c>
      <c r="AC6030">
        <v>59</v>
      </c>
    </row>
    <row r="6031" spans="1:29">
      <c r="A6031">
        <v>6701</v>
      </c>
      <c r="B6031" t="s">
        <v>806</v>
      </c>
      <c r="C6031" t="s">
        <v>7752</v>
      </c>
      <c r="J6031" t="s">
        <v>1457</v>
      </c>
      <c r="K6031">
        <v>0</v>
      </c>
      <c r="N6031" t="b">
        <v>0</v>
      </c>
      <c r="O6031" t="b">
        <v>1</v>
      </c>
      <c r="P6031" t="b">
        <v>0</v>
      </c>
      <c r="Q6031">
        <v>8</v>
      </c>
      <c r="R6031">
        <v>1</v>
      </c>
      <c r="S6031">
        <v>1</v>
      </c>
      <c r="T6031">
        <v>2</v>
      </c>
      <c r="U6031" t="b">
        <v>1</v>
      </c>
      <c r="V6031" t="s">
        <v>670</v>
      </c>
      <c r="W6031" t="s">
        <v>7592</v>
      </c>
      <c r="X6031" t="s">
        <v>14609</v>
      </c>
      <c r="Y6031">
        <v>39</v>
      </c>
      <c r="Z6031">
        <v>39</v>
      </c>
      <c r="AA6031">
        <v>8</v>
      </c>
      <c r="AB6031">
        <v>8</v>
      </c>
      <c r="AC6031">
        <v>59</v>
      </c>
    </row>
    <row r="6032" spans="1:29">
      <c r="A6032">
        <v>6702</v>
      </c>
      <c r="B6032" t="s">
        <v>806</v>
      </c>
      <c r="C6032" t="s">
        <v>7753</v>
      </c>
      <c r="J6032" t="s">
        <v>1457</v>
      </c>
      <c r="K6032">
        <v>0</v>
      </c>
      <c r="N6032" t="b">
        <v>0</v>
      </c>
      <c r="O6032" t="b">
        <v>1</v>
      </c>
      <c r="P6032" t="b">
        <v>0</v>
      </c>
      <c r="Q6032">
        <v>8</v>
      </c>
      <c r="R6032">
        <v>1</v>
      </c>
      <c r="S6032">
        <v>1</v>
      </c>
      <c r="T6032">
        <v>2</v>
      </c>
      <c r="U6032" t="b">
        <v>1</v>
      </c>
      <c r="V6032" t="s">
        <v>670</v>
      </c>
      <c r="W6032" t="s">
        <v>7592</v>
      </c>
      <c r="X6032" t="s">
        <v>14711</v>
      </c>
      <c r="Y6032">
        <v>40</v>
      </c>
      <c r="Z6032">
        <v>40</v>
      </c>
      <c r="AA6032">
        <v>8</v>
      </c>
      <c r="AB6032">
        <v>8</v>
      </c>
      <c r="AC6032">
        <v>59</v>
      </c>
    </row>
    <row r="6033" spans="1:29">
      <c r="A6033">
        <v>6703</v>
      </c>
      <c r="B6033" t="s">
        <v>806</v>
      </c>
      <c r="C6033" t="s">
        <v>7754</v>
      </c>
      <c r="J6033" t="s">
        <v>1457</v>
      </c>
      <c r="K6033">
        <v>0</v>
      </c>
      <c r="N6033" t="b">
        <v>0</v>
      </c>
      <c r="O6033" t="b">
        <v>1</v>
      </c>
      <c r="P6033" t="b">
        <v>0</v>
      </c>
      <c r="Q6033">
        <v>8</v>
      </c>
      <c r="R6033">
        <v>1</v>
      </c>
      <c r="S6033">
        <v>1</v>
      </c>
      <c r="T6033">
        <v>2</v>
      </c>
      <c r="U6033" t="b">
        <v>1</v>
      </c>
      <c r="V6033" t="s">
        <v>670</v>
      </c>
      <c r="W6033" t="s">
        <v>7592</v>
      </c>
      <c r="X6033" t="s">
        <v>14713</v>
      </c>
      <c r="Y6033">
        <v>41</v>
      </c>
      <c r="Z6033">
        <v>41</v>
      </c>
      <c r="AA6033">
        <v>8</v>
      </c>
      <c r="AB6033">
        <v>8</v>
      </c>
      <c r="AC6033">
        <v>59</v>
      </c>
    </row>
    <row r="6034" spans="1:29">
      <c r="A6034">
        <v>6704</v>
      </c>
      <c r="B6034" t="s">
        <v>806</v>
      </c>
      <c r="C6034" t="s">
        <v>7755</v>
      </c>
      <c r="J6034" t="s">
        <v>1457</v>
      </c>
      <c r="K6034">
        <v>0</v>
      </c>
      <c r="N6034" t="b">
        <v>0</v>
      </c>
      <c r="O6034" t="b">
        <v>1</v>
      </c>
      <c r="P6034" t="b">
        <v>0</v>
      </c>
      <c r="Q6034">
        <v>8</v>
      </c>
      <c r="R6034">
        <v>1</v>
      </c>
      <c r="S6034">
        <v>1</v>
      </c>
      <c r="T6034">
        <v>2</v>
      </c>
      <c r="U6034" t="b">
        <v>1</v>
      </c>
      <c r="V6034" t="s">
        <v>670</v>
      </c>
      <c r="W6034" t="s">
        <v>7592</v>
      </c>
      <c r="X6034" t="s">
        <v>14613</v>
      </c>
      <c r="Y6034">
        <v>42</v>
      </c>
      <c r="Z6034">
        <v>42</v>
      </c>
      <c r="AA6034">
        <v>8</v>
      </c>
      <c r="AB6034">
        <v>8</v>
      </c>
      <c r="AC6034">
        <v>59</v>
      </c>
    </row>
    <row r="6035" spans="1:29">
      <c r="A6035">
        <v>6705</v>
      </c>
      <c r="B6035" t="s">
        <v>806</v>
      </c>
      <c r="C6035" t="s">
        <v>7756</v>
      </c>
      <c r="J6035" t="s">
        <v>1457</v>
      </c>
      <c r="K6035">
        <v>0</v>
      </c>
      <c r="N6035" t="b">
        <v>0</v>
      </c>
      <c r="O6035" t="b">
        <v>1</v>
      </c>
      <c r="P6035" t="b">
        <v>0</v>
      </c>
      <c r="Q6035">
        <v>8</v>
      </c>
      <c r="R6035">
        <v>1</v>
      </c>
      <c r="S6035">
        <v>1</v>
      </c>
      <c r="T6035">
        <v>2</v>
      </c>
      <c r="U6035" t="b">
        <v>1</v>
      </c>
      <c r="V6035" t="s">
        <v>670</v>
      </c>
      <c r="W6035" t="s">
        <v>7592</v>
      </c>
      <c r="X6035" t="s">
        <v>14617</v>
      </c>
      <c r="Y6035">
        <v>43</v>
      </c>
      <c r="Z6035">
        <v>43</v>
      </c>
      <c r="AA6035">
        <v>8</v>
      </c>
      <c r="AB6035">
        <v>8</v>
      </c>
      <c r="AC6035">
        <v>59</v>
      </c>
    </row>
    <row r="6036" spans="1:29">
      <c r="A6036">
        <v>6706</v>
      </c>
      <c r="B6036" t="s">
        <v>806</v>
      </c>
      <c r="C6036" t="s">
        <v>7757</v>
      </c>
      <c r="J6036" t="s">
        <v>1457</v>
      </c>
      <c r="K6036">
        <v>0</v>
      </c>
      <c r="N6036" t="b">
        <v>0</v>
      </c>
      <c r="O6036" t="b">
        <v>1</v>
      </c>
      <c r="P6036" t="b">
        <v>0</v>
      </c>
      <c r="Q6036">
        <v>8</v>
      </c>
      <c r="R6036">
        <v>1</v>
      </c>
      <c r="S6036">
        <v>1</v>
      </c>
      <c r="T6036">
        <v>2</v>
      </c>
      <c r="U6036" t="b">
        <v>1</v>
      </c>
      <c r="V6036" t="s">
        <v>670</v>
      </c>
      <c r="W6036" t="s">
        <v>7592</v>
      </c>
      <c r="X6036" t="s">
        <v>14715</v>
      </c>
      <c r="Y6036">
        <v>44</v>
      </c>
      <c r="Z6036">
        <v>44</v>
      </c>
      <c r="AA6036">
        <v>8</v>
      </c>
      <c r="AB6036">
        <v>8</v>
      </c>
      <c r="AC6036">
        <v>59</v>
      </c>
    </row>
    <row r="6037" spans="1:29">
      <c r="A6037">
        <v>6707</v>
      </c>
      <c r="B6037" t="s">
        <v>806</v>
      </c>
      <c r="C6037" t="s">
        <v>7758</v>
      </c>
      <c r="J6037" t="s">
        <v>1457</v>
      </c>
      <c r="K6037">
        <v>0</v>
      </c>
      <c r="N6037" t="b">
        <v>0</v>
      </c>
      <c r="O6037" t="b">
        <v>1</v>
      </c>
      <c r="P6037" t="b">
        <v>0</v>
      </c>
      <c r="Q6037">
        <v>8</v>
      </c>
      <c r="R6037">
        <v>1</v>
      </c>
      <c r="S6037">
        <v>1</v>
      </c>
      <c r="T6037">
        <v>2</v>
      </c>
      <c r="U6037" t="b">
        <v>1</v>
      </c>
      <c r="V6037" t="s">
        <v>670</v>
      </c>
      <c r="W6037" t="s">
        <v>7592</v>
      </c>
      <c r="X6037" t="s">
        <v>14717</v>
      </c>
      <c r="Y6037">
        <v>45</v>
      </c>
      <c r="Z6037">
        <v>45</v>
      </c>
      <c r="AA6037">
        <v>8</v>
      </c>
      <c r="AB6037">
        <v>8</v>
      </c>
      <c r="AC6037">
        <v>59</v>
      </c>
    </row>
    <row r="6038" spans="1:29">
      <c r="A6038">
        <v>6708</v>
      </c>
      <c r="B6038" t="s">
        <v>806</v>
      </c>
      <c r="C6038" t="s">
        <v>7759</v>
      </c>
      <c r="J6038" t="s">
        <v>1457</v>
      </c>
      <c r="K6038">
        <v>0</v>
      </c>
      <c r="N6038" t="b">
        <v>0</v>
      </c>
      <c r="O6038" t="b">
        <v>1</v>
      </c>
      <c r="P6038" t="b">
        <v>0</v>
      </c>
      <c r="Q6038">
        <v>8</v>
      </c>
      <c r="R6038">
        <v>1</v>
      </c>
      <c r="S6038">
        <v>1</v>
      </c>
      <c r="T6038">
        <v>2</v>
      </c>
      <c r="U6038" t="b">
        <v>1</v>
      </c>
      <c r="V6038" t="s">
        <v>670</v>
      </c>
      <c r="W6038" t="s">
        <v>7592</v>
      </c>
      <c r="X6038" t="s">
        <v>14719</v>
      </c>
      <c r="Y6038">
        <v>46</v>
      </c>
      <c r="Z6038">
        <v>46</v>
      </c>
      <c r="AA6038">
        <v>8</v>
      </c>
      <c r="AB6038">
        <v>8</v>
      </c>
      <c r="AC6038">
        <v>59</v>
      </c>
    </row>
    <row r="6039" spans="1:29">
      <c r="A6039">
        <v>6709</v>
      </c>
      <c r="B6039" t="s">
        <v>806</v>
      </c>
      <c r="C6039" t="s">
        <v>7760</v>
      </c>
      <c r="J6039" t="s">
        <v>1457</v>
      </c>
      <c r="K6039">
        <v>0</v>
      </c>
      <c r="N6039" t="b">
        <v>0</v>
      </c>
      <c r="O6039" t="b">
        <v>1</v>
      </c>
      <c r="P6039" t="b">
        <v>0</v>
      </c>
      <c r="Q6039">
        <v>8</v>
      </c>
      <c r="R6039">
        <v>1</v>
      </c>
      <c r="S6039">
        <v>1</v>
      </c>
      <c r="T6039">
        <v>2</v>
      </c>
      <c r="U6039" t="b">
        <v>1</v>
      </c>
      <c r="V6039" t="s">
        <v>670</v>
      </c>
      <c r="W6039" t="s">
        <v>7592</v>
      </c>
      <c r="X6039" t="s">
        <v>14721</v>
      </c>
      <c r="Y6039">
        <v>47</v>
      </c>
      <c r="Z6039">
        <v>47</v>
      </c>
      <c r="AA6039">
        <v>8</v>
      </c>
      <c r="AB6039">
        <v>8</v>
      </c>
      <c r="AC6039">
        <v>59</v>
      </c>
    </row>
    <row r="6040" spans="1:29">
      <c r="A6040">
        <v>6710</v>
      </c>
      <c r="B6040" t="s">
        <v>806</v>
      </c>
      <c r="C6040" t="s">
        <v>7761</v>
      </c>
      <c r="J6040" t="s">
        <v>1457</v>
      </c>
      <c r="K6040">
        <v>0</v>
      </c>
      <c r="N6040" t="b">
        <v>0</v>
      </c>
      <c r="O6040" t="b">
        <v>1</v>
      </c>
      <c r="P6040" t="b">
        <v>0</v>
      </c>
      <c r="Q6040">
        <v>8</v>
      </c>
      <c r="R6040">
        <v>1</v>
      </c>
      <c r="S6040">
        <v>1</v>
      </c>
      <c r="T6040">
        <v>2</v>
      </c>
      <c r="U6040" t="b">
        <v>1</v>
      </c>
      <c r="V6040" t="s">
        <v>670</v>
      </c>
      <c r="W6040" t="s">
        <v>7592</v>
      </c>
      <c r="X6040" t="s">
        <v>14705</v>
      </c>
      <c r="Y6040">
        <v>49</v>
      </c>
      <c r="Z6040">
        <v>49</v>
      </c>
      <c r="AA6040">
        <v>5</v>
      </c>
      <c r="AB6040">
        <v>5</v>
      </c>
      <c r="AC6040">
        <v>59</v>
      </c>
    </row>
    <row r="6041" spans="1:29">
      <c r="A6041">
        <v>6711</v>
      </c>
      <c r="B6041" t="s">
        <v>806</v>
      </c>
      <c r="C6041" t="s">
        <v>7762</v>
      </c>
      <c r="J6041" t="s">
        <v>1457</v>
      </c>
      <c r="K6041">
        <v>0</v>
      </c>
      <c r="N6041" t="b">
        <v>0</v>
      </c>
      <c r="O6041" t="b">
        <v>1</v>
      </c>
      <c r="P6041" t="b">
        <v>0</v>
      </c>
      <c r="Q6041">
        <v>8</v>
      </c>
      <c r="R6041">
        <v>1</v>
      </c>
      <c r="S6041">
        <v>1</v>
      </c>
      <c r="T6041">
        <v>2</v>
      </c>
      <c r="U6041" t="b">
        <v>1</v>
      </c>
      <c r="V6041" t="s">
        <v>670</v>
      </c>
      <c r="W6041" t="s">
        <v>7592</v>
      </c>
      <c r="X6041" t="s">
        <v>14499</v>
      </c>
      <c r="Y6041">
        <v>49</v>
      </c>
      <c r="Z6041">
        <v>49</v>
      </c>
      <c r="AA6041">
        <v>6</v>
      </c>
      <c r="AB6041">
        <v>6</v>
      </c>
      <c r="AC6041">
        <v>59</v>
      </c>
    </row>
    <row r="6042" spans="1:29">
      <c r="A6042">
        <v>6712</v>
      </c>
      <c r="B6042" t="s">
        <v>806</v>
      </c>
      <c r="C6042" t="s">
        <v>7763</v>
      </c>
      <c r="J6042" t="s">
        <v>1457</v>
      </c>
      <c r="K6042">
        <v>0</v>
      </c>
      <c r="N6042" t="b">
        <v>0</v>
      </c>
      <c r="O6042" t="b">
        <v>1</v>
      </c>
      <c r="P6042" t="b">
        <v>0</v>
      </c>
      <c r="Q6042">
        <v>8</v>
      </c>
      <c r="R6042">
        <v>1</v>
      </c>
      <c r="S6042">
        <v>1</v>
      </c>
      <c r="T6042">
        <v>2</v>
      </c>
      <c r="U6042" t="b">
        <v>1</v>
      </c>
      <c r="V6042" t="s">
        <v>670</v>
      </c>
      <c r="W6042" t="s">
        <v>7592</v>
      </c>
      <c r="X6042" t="s">
        <v>14724</v>
      </c>
      <c r="Y6042">
        <v>49</v>
      </c>
      <c r="Z6042">
        <v>49</v>
      </c>
      <c r="AA6042">
        <v>7</v>
      </c>
      <c r="AB6042">
        <v>7</v>
      </c>
      <c r="AC6042">
        <v>59</v>
      </c>
    </row>
    <row r="6043" spans="1:29">
      <c r="A6043">
        <v>6713</v>
      </c>
      <c r="B6043" t="s">
        <v>806</v>
      </c>
      <c r="C6043" t="s">
        <v>7764</v>
      </c>
      <c r="J6043" t="s">
        <v>1457</v>
      </c>
      <c r="K6043">
        <v>0</v>
      </c>
      <c r="N6043" t="b">
        <v>0</v>
      </c>
      <c r="O6043" t="b">
        <v>1</v>
      </c>
      <c r="P6043" t="b">
        <v>0</v>
      </c>
      <c r="Q6043">
        <v>8</v>
      </c>
      <c r="R6043">
        <v>1</v>
      </c>
      <c r="S6043">
        <v>1</v>
      </c>
      <c r="T6043">
        <v>2</v>
      </c>
      <c r="U6043" t="b">
        <v>1</v>
      </c>
      <c r="V6043" t="s">
        <v>670</v>
      </c>
      <c r="W6043" t="s">
        <v>7592</v>
      </c>
      <c r="X6043" t="s">
        <v>14725</v>
      </c>
      <c r="Y6043">
        <v>49</v>
      </c>
      <c r="Z6043">
        <v>49</v>
      </c>
      <c r="AA6043">
        <v>8</v>
      </c>
      <c r="AB6043">
        <v>8</v>
      </c>
      <c r="AC6043">
        <v>59</v>
      </c>
    </row>
    <row r="6044" spans="1:29">
      <c r="A6044">
        <v>6714</v>
      </c>
      <c r="B6044" t="s">
        <v>806</v>
      </c>
      <c r="C6044" t="s">
        <v>7765</v>
      </c>
      <c r="J6044" t="s">
        <v>1457</v>
      </c>
      <c r="K6044">
        <v>0</v>
      </c>
      <c r="N6044" t="b">
        <v>0</v>
      </c>
      <c r="O6044" t="b">
        <v>1</v>
      </c>
      <c r="P6044" t="b">
        <v>0</v>
      </c>
      <c r="Q6044">
        <v>8</v>
      </c>
      <c r="R6044">
        <v>1</v>
      </c>
      <c r="S6044">
        <v>1</v>
      </c>
      <c r="T6044">
        <v>2</v>
      </c>
      <c r="U6044" t="b">
        <v>1</v>
      </c>
      <c r="V6044" t="s">
        <v>670</v>
      </c>
      <c r="W6044" t="s">
        <v>7592</v>
      </c>
      <c r="X6044" t="s">
        <v>14706</v>
      </c>
      <c r="Y6044">
        <v>50</v>
      </c>
      <c r="Z6044">
        <v>50</v>
      </c>
      <c r="AA6044">
        <v>5</v>
      </c>
      <c r="AB6044">
        <v>5</v>
      </c>
      <c r="AC6044">
        <v>59</v>
      </c>
    </row>
    <row r="6045" spans="1:29">
      <c r="A6045">
        <v>6715</v>
      </c>
      <c r="B6045" t="s">
        <v>806</v>
      </c>
      <c r="C6045" t="s">
        <v>7766</v>
      </c>
      <c r="J6045" t="s">
        <v>1457</v>
      </c>
      <c r="K6045">
        <v>0</v>
      </c>
      <c r="N6045" t="b">
        <v>0</v>
      </c>
      <c r="O6045" t="b">
        <v>1</v>
      </c>
      <c r="P6045" t="b">
        <v>0</v>
      </c>
      <c r="Q6045">
        <v>8</v>
      </c>
      <c r="R6045">
        <v>1</v>
      </c>
      <c r="S6045">
        <v>1</v>
      </c>
      <c r="T6045">
        <v>2</v>
      </c>
      <c r="U6045" t="b">
        <v>1</v>
      </c>
      <c r="V6045" t="s">
        <v>670</v>
      </c>
      <c r="W6045" t="s">
        <v>7592</v>
      </c>
      <c r="X6045" t="s">
        <v>14707</v>
      </c>
      <c r="Y6045">
        <v>51</v>
      </c>
      <c r="Z6045">
        <v>51</v>
      </c>
      <c r="AA6045">
        <v>5</v>
      </c>
      <c r="AB6045">
        <v>5</v>
      </c>
      <c r="AC6045">
        <v>59</v>
      </c>
    </row>
    <row r="6046" spans="1:29">
      <c r="A6046">
        <v>6716</v>
      </c>
      <c r="B6046" t="s">
        <v>806</v>
      </c>
      <c r="C6046" t="s">
        <v>7767</v>
      </c>
      <c r="J6046" t="s">
        <v>1457</v>
      </c>
      <c r="K6046">
        <v>0</v>
      </c>
      <c r="N6046" t="b">
        <v>0</v>
      </c>
      <c r="O6046" t="b">
        <v>1</v>
      </c>
      <c r="P6046" t="b">
        <v>0</v>
      </c>
      <c r="Q6046">
        <v>8</v>
      </c>
      <c r="R6046">
        <v>1</v>
      </c>
      <c r="S6046">
        <v>1</v>
      </c>
      <c r="T6046">
        <v>2</v>
      </c>
      <c r="U6046" t="b">
        <v>1</v>
      </c>
      <c r="V6046" t="s">
        <v>670</v>
      </c>
      <c r="W6046" t="s">
        <v>7592</v>
      </c>
      <c r="X6046" t="s">
        <v>14792</v>
      </c>
      <c r="Y6046">
        <v>52</v>
      </c>
      <c r="Z6046">
        <v>52</v>
      </c>
      <c r="AA6046">
        <v>5</v>
      </c>
      <c r="AB6046">
        <v>5</v>
      </c>
      <c r="AC6046">
        <v>59</v>
      </c>
    </row>
    <row r="6047" spans="1:29">
      <c r="A6047">
        <v>6717</v>
      </c>
      <c r="B6047" t="s">
        <v>806</v>
      </c>
      <c r="C6047" t="s">
        <v>7768</v>
      </c>
      <c r="J6047" t="s">
        <v>1457</v>
      </c>
      <c r="K6047">
        <v>0</v>
      </c>
      <c r="N6047" t="b">
        <v>0</v>
      </c>
      <c r="O6047" t="b">
        <v>1</v>
      </c>
      <c r="P6047" t="b">
        <v>0</v>
      </c>
      <c r="Q6047">
        <v>8</v>
      </c>
      <c r="R6047">
        <v>1</v>
      </c>
      <c r="S6047">
        <v>1</v>
      </c>
      <c r="T6047">
        <v>2</v>
      </c>
      <c r="U6047" t="b">
        <v>1</v>
      </c>
      <c r="V6047" t="s">
        <v>670</v>
      </c>
      <c r="W6047" t="s">
        <v>7592</v>
      </c>
      <c r="X6047" t="s">
        <v>14803</v>
      </c>
      <c r="Y6047">
        <v>53</v>
      </c>
      <c r="Z6047">
        <v>53</v>
      </c>
      <c r="AA6047">
        <v>5</v>
      </c>
      <c r="AB6047">
        <v>5</v>
      </c>
      <c r="AC6047">
        <v>59</v>
      </c>
    </row>
    <row r="6048" spans="1:29">
      <c r="A6048">
        <v>6718</v>
      </c>
      <c r="B6048" t="s">
        <v>806</v>
      </c>
      <c r="C6048" t="s">
        <v>7769</v>
      </c>
      <c r="J6048" t="s">
        <v>1457</v>
      </c>
      <c r="K6048">
        <v>0</v>
      </c>
      <c r="N6048" t="b">
        <v>0</v>
      </c>
      <c r="O6048" t="b">
        <v>1</v>
      </c>
      <c r="P6048" t="b">
        <v>0</v>
      </c>
      <c r="Q6048">
        <v>8</v>
      </c>
      <c r="R6048">
        <v>1</v>
      </c>
      <c r="S6048">
        <v>1</v>
      </c>
      <c r="T6048">
        <v>2</v>
      </c>
      <c r="U6048" t="b">
        <v>1</v>
      </c>
      <c r="V6048" t="s">
        <v>670</v>
      </c>
      <c r="W6048" t="s">
        <v>7592</v>
      </c>
      <c r="X6048" t="s">
        <v>14807</v>
      </c>
      <c r="Y6048">
        <v>54</v>
      </c>
      <c r="Z6048">
        <v>54</v>
      </c>
      <c r="AA6048">
        <v>5</v>
      </c>
      <c r="AB6048">
        <v>5</v>
      </c>
      <c r="AC6048">
        <v>59</v>
      </c>
    </row>
    <row r="6049" spans="1:29">
      <c r="A6049">
        <v>6719</v>
      </c>
      <c r="B6049" t="s">
        <v>806</v>
      </c>
      <c r="C6049" t="s">
        <v>7770</v>
      </c>
      <c r="J6049" t="s">
        <v>1457</v>
      </c>
      <c r="K6049">
        <v>0</v>
      </c>
      <c r="N6049" t="b">
        <v>0</v>
      </c>
      <c r="O6049" t="b">
        <v>1</v>
      </c>
      <c r="P6049" t="b">
        <v>0</v>
      </c>
      <c r="Q6049">
        <v>8</v>
      </c>
      <c r="R6049">
        <v>1</v>
      </c>
      <c r="S6049">
        <v>1</v>
      </c>
      <c r="T6049">
        <v>2</v>
      </c>
      <c r="U6049" t="b">
        <v>1</v>
      </c>
      <c r="V6049" t="s">
        <v>670</v>
      </c>
      <c r="W6049" t="s">
        <v>7592</v>
      </c>
      <c r="X6049" t="s">
        <v>15623</v>
      </c>
      <c r="Y6049">
        <v>55</v>
      </c>
      <c r="Z6049">
        <v>55</v>
      </c>
      <c r="AA6049">
        <v>5</v>
      </c>
      <c r="AB6049">
        <v>5</v>
      </c>
      <c r="AC6049">
        <v>59</v>
      </c>
    </row>
    <row r="6050" spans="1:29">
      <c r="A6050">
        <v>6720</v>
      </c>
      <c r="B6050" t="s">
        <v>806</v>
      </c>
      <c r="C6050" t="s">
        <v>7771</v>
      </c>
      <c r="J6050" t="s">
        <v>1457</v>
      </c>
      <c r="K6050">
        <v>0</v>
      </c>
      <c r="N6050" t="b">
        <v>0</v>
      </c>
      <c r="O6050" t="b">
        <v>1</v>
      </c>
      <c r="P6050" t="b">
        <v>0</v>
      </c>
      <c r="Q6050">
        <v>8</v>
      </c>
      <c r="R6050">
        <v>1</v>
      </c>
      <c r="S6050">
        <v>1</v>
      </c>
      <c r="T6050">
        <v>2</v>
      </c>
      <c r="U6050" t="b">
        <v>1</v>
      </c>
      <c r="V6050" t="s">
        <v>670</v>
      </c>
      <c r="W6050" t="s">
        <v>7592</v>
      </c>
      <c r="X6050" t="s">
        <v>14727</v>
      </c>
      <c r="Y6050">
        <v>50</v>
      </c>
      <c r="Z6050">
        <v>50</v>
      </c>
      <c r="AA6050">
        <v>8</v>
      </c>
      <c r="AB6050">
        <v>8</v>
      </c>
      <c r="AC6050">
        <v>59</v>
      </c>
    </row>
    <row r="6051" spans="1:29">
      <c r="A6051">
        <v>6721</v>
      </c>
      <c r="B6051" t="s">
        <v>806</v>
      </c>
      <c r="C6051" t="s">
        <v>7772</v>
      </c>
      <c r="J6051" t="s">
        <v>1457</v>
      </c>
      <c r="K6051">
        <v>0</v>
      </c>
      <c r="N6051" t="b">
        <v>0</v>
      </c>
      <c r="O6051" t="b">
        <v>1</v>
      </c>
      <c r="P6051" t="b">
        <v>0</v>
      </c>
      <c r="Q6051">
        <v>8</v>
      </c>
      <c r="R6051">
        <v>1</v>
      </c>
      <c r="S6051">
        <v>1</v>
      </c>
      <c r="T6051">
        <v>2</v>
      </c>
      <c r="U6051" t="b">
        <v>1</v>
      </c>
      <c r="V6051" t="s">
        <v>670</v>
      </c>
      <c r="W6051" t="s">
        <v>7592</v>
      </c>
      <c r="X6051" t="s">
        <v>14729</v>
      </c>
      <c r="Y6051">
        <v>51</v>
      </c>
      <c r="Z6051">
        <v>51</v>
      </c>
      <c r="AA6051">
        <v>8</v>
      </c>
      <c r="AB6051">
        <v>8</v>
      </c>
      <c r="AC6051">
        <v>59</v>
      </c>
    </row>
    <row r="6052" spans="1:29">
      <c r="A6052">
        <v>6722</v>
      </c>
      <c r="B6052" t="s">
        <v>806</v>
      </c>
      <c r="C6052" t="s">
        <v>7773</v>
      </c>
      <c r="J6052" t="s">
        <v>1457</v>
      </c>
      <c r="K6052">
        <v>0</v>
      </c>
      <c r="N6052" t="b">
        <v>0</v>
      </c>
      <c r="O6052" t="b">
        <v>1</v>
      </c>
      <c r="P6052" t="b">
        <v>0</v>
      </c>
      <c r="Q6052">
        <v>8</v>
      </c>
      <c r="R6052">
        <v>1</v>
      </c>
      <c r="S6052">
        <v>1</v>
      </c>
      <c r="T6052">
        <v>2</v>
      </c>
      <c r="U6052" t="b">
        <v>1</v>
      </c>
      <c r="V6052" t="s">
        <v>670</v>
      </c>
      <c r="W6052" t="s">
        <v>7592</v>
      </c>
      <c r="X6052" t="s">
        <v>14801</v>
      </c>
      <c r="Y6052">
        <v>52</v>
      </c>
      <c r="Z6052">
        <v>52</v>
      </c>
      <c r="AA6052">
        <v>8</v>
      </c>
      <c r="AB6052">
        <v>8</v>
      </c>
      <c r="AC6052">
        <v>59</v>
      </c>
    </row>
    <row r="6053" spans="1:29">
      <c r="A6053">
        <v>6723</v>
      </c>
      <c r="B6053" t="s">
        <v>806</v>
      </c>
      <c r="C6053" t="s">
        <v>7774</v>
      </c>
      <c r="J6053" t="s">
        <v>1457</v>
      </c>
      <c r="K6053">
        <v>0</v>
      </c>
      <c r="N6053" t="b">
        <v>0</v>
      </c>
      <c r="O6053" t="b">
        <v>1</v>
      </c>
      <c r="P6053" t="b">
        <v>0</v>
      </c>
      <c r="Q6053">
        <v>8</v>
      </c>
      <c r="R6053">
        <v>1</v>
      </c>
      <c r="S6053">
        <v>1</v>
      </c>
      <c r="T6053">
        <v>2</v>
      </c>
      <c r="U6053" t="b">
        <v>1</v>
      </c>
      <c r="V6053" t="s">
        <v>670</v>
      </c>
      <c r="W6053" t="s">
        <v>7592</v>
      </c>
      <c r="X6053" t="s">
        <v>14805</v>
      </c>
      <c r="Y6053">
        <v>53</v>
      </c>
      <c r="Z6053">
        <v>53</v>
      </c>
      <c r="AA6053">
        <v>8</v>
      </c>
      <c r="AB6053">
        <v>8</v>
      </c>
      <c r="AC6053">
        <v>59</v>
      </c>
    </row>
    <row r="6054" spans="1:29">
      <c r="A6054">
        <v>6724</v>
      </c>
      <c r="B6054" t="s">
        <v>806</v>
      </c>
      <c r="C6054" t="s">
        <v>7775</v>
      </c>
      <c r="J6054" t="s">
        <v>1457</v>
      </c>
      <c r="K6054">
        <v>0</v>
      </c>
      <c r="N6054" t="b">
        <v>0</v>
      </c>
      <c r="O6054" t="b">
        <v>1</v>
      </c>
      <c r="P6054" t="b">
        <v>0</v>
      </c>
      <c r="Q6054">
        <v>8</v>
      </c>
      <c r="R6054">
        <v>1</v>
      </c>
      <c r="S6054">
        <v>1</v>
      </c>
      <c r="T6054">
        <v>2</v>
      </c>
      <c r="U6054" t="b">
        <v>1</v>
      </c>
      <c r="V6054" t="s">
        <v>670</v>
      </c>
      <c r="W6054" t="s">
        <v>7592</v>
      </c>
      <c r="X6054" t="s">
        <v>14809</v>
      </c>
      <c r="Y6054">
        <v>54</v>
      </c>
      <c r="Z6054">
        <v>54</v>
      </c>
      <c r="AA6054">
        <v>8</v>
      </c>
      <c r="AB6054">
        <v>8</v>
      </c>
      <c r="AC6054">
        <v>59</v>
      </c>
    </row>
    <row r="6055" spans="1:29">
      <c r="A6055">
        <v>6725</v>
      </c>
      <c r="B6055" t="s">
        <v>806</v>
      </c>
      <c r="C6055" t="s">
        <v>7776</v>
      </c>
      <c r="J6055" t="s">
        <v>1457</v>
      </c>
      <c r="K6055">
        <v>0</v>
      </c>
      <c r="N6055" t="b">
        <v>0</v>
      </c>
      <c r="O6055" t="b">
        <v>1</v>
      </c>
      <c r="P6055" t="b">
        <v>0</v>
      </c>
      <c r="Q6055">
        <v>8</v>
      </c>
      <c r="R6055">
        <v>1</v>
      </c>
      <c r="S6055">
        <v>1</v>
      </c>
      <c r="T6055">
        <v>2</v>
      </c>
      <c r="U6055" t="b">
        <v>1</v>
      </c>
      <c r="V6055" t="s">
        <v>670</v>
      </c>
      <c r="W6055" t="s">
        <v>7592</v>
      </c>
      <c r="X6055" t="s">
        <v>15440</v>
      </c>
      <c r="Y6055">
        <v>55</v>
      </c>
      <c r="Z6055">
        <v>55</v>
      </c>
      <c r="AA6055">
        <v>8</v>
      </c>
      <c r="AB6055">
        <v>8</v>
      </c>
      <c r="AC6055">
        <v>59</v>
      </c>
    </row>
    <row r="6056" spans="1:29">
      <c r="A6056">
        <v>6726</v>
      </c>
      <c r="B6056" t="s">
        <v>806</v>
      </c>
      <c r="C6056" t="s">
        <v>7777</v>
      </c>
      <c r="J6056" t="s">
        <v>1457</v>
      </c>
      <c r="K6056">
        <v>0</v>
      </c>
      <c r="N6056" t="b">
        <v>0</v>
      </c>
      <c r="O6056" t="b">
        <v>1</v>
      </c>
      <c r="P6056" t="b">
        <v>0</v>
      </c>
      <c r="Q6056">
        <v>8</v>
      </c>
      <c r="R6056">
        <v>1</v>
      </c>
      <c r="S6056">
        <v>1</v>
      </c>
      <c r="T6056">
        <v>2</v>
      </c>
      <c r="U6056" t="b">
        <v>1</v>
      </c>
      <c r="V6056" t="s">
        <v>670</v>
      </c>
      <c r="W6056" t="s">
        <v>7592</v>
      </c>
      <c r="X6056" t="s">
        <v>14815</v>
      </c>
      <c r="Y6056">
        <v>58</v>
      </c>
      <c r="Z6056">
        <v>58</v>
      </c>
      <c r="AA6056">
        <v>5</v>
      </c>
      <c r="AB6056">
        <v>5</v>
      </c>
      <c r="AC6056">
        <v>59</v>
      </c>
    </row>
    <row r="6057" spans="1:29">
      <c r="A6057">
        <v>6727</v>
      </c>
      <c r="B6057" t="s">
        <v>806</v>
      </c>
      <c r="C6057" t="s">
        <v>7778</v>
      </c>
      <c r="J6057" t="s">
        <v>1457</v>
      </c>
      <c r="K6057">
        <v>0</v>
      </c>
      <c r="N6057" t="b">
        <v>0</v>
      </c>
      <c r="O6057" t="b">
        <v>1</v>
      </c>
      <c r="P6057" t="b">
        <v>0</v>
      </c>
      <c r="Q6057">
        <v>8</v>
      </c>
      <c r="R6057">
        <v>1</v>
      </c>
      <c r="S6057">
        <v>1</v>
      </c>
      <c r="T6057">
        <v>2</v>
      </c>
      <c r="U6057" t="b">
        <v>1</v>
      </c>
      <c r="V6057" t="s">
        <v>670</v>
      </c>
      <c r="W6057" t="s">
        <v>7592</v>
      </c>
      <c r="X6057" t="s">
        <v>14849</v>
      </c>
      <c r="Y6057">
        <v>58</v>
      </c>
      <c r="Z6057">
        <v>58</v>
      </c>
      <c r="AA6057">
        <v>6</v>
      </c>
      <c r="AB6057">
        <v>6</v>
      </c>
      <c r="AC6057">
        <v>59</v>
      </c>
    </row>
    <row r="6058" spans="1:29">
      <c r="A6058">
        <v>6728</v>
      </c>
      <c r="B6058" t="s">
        <v>806</v>
      </c>
      <c r="C6058" t="s">
        <v>7779</v>
      </c>
      <c r="J6058" t="s">
        <v>1457</v>
      </c>
      <c r="K6058">
        <v>0</v>
      </c>
      <c r="N6058" t="b">
        <v>0</v>
      </c>
      <c r="O6058" t="b">
        <v>1</v>
      </c>
      <c r="P6058" t="b">
        <v>0</v>
      </c>
      <c r="Q6058">
        <v>8</v>
      </c>
      <c r="R6058">
        <v>1</v>
      </c>
      <c r="S6058">
        <v>1</v>
      </c>
      <c r="T6058">
        <v>2</v>
      </c>
      <c r="U6058" t="b">
        <v>1</v>
      </c>
      <c r="V6058" t="s">
        <v>670</v>
      </c>
      <c r="W6058" t="s">
        <v>7592</v>
      </c>
      <c r="X6058" t="s">
        <v>14868</v>
      </c>
      <c r="Y6058">
        <v>58</v>
      </c>
      <c r="Z6058">
        <v>58</v>
      </c>
      <c r="AA6058">
        <v>7</v>
      </c>
      <c r="AB6058">
        <v>7</v>
      </c>
      <c r="AC6058">
        <v>59</v>
      </c>
    </row>
    <row r="6059" spans="1:29">
      <c r="A6059">
        <v>6729</v>
      </c>
      <c r="B6059" t="s">
        <v>806</v>
      </c>
      <c r="C6059" t="s">
        <v>7780</v>
      </c>
      <c r="J6059" t="s">
        <v>1457</v>
      </c>
      <c r="K6059">
        <v>0</v>
      </c>
      <c r="N6059" t="b">
        <v>0</v>
      </c>
      <c r="O6059" t="b">
        <v>1</v>
      </c>
      <c r="P6059" t="b">
        <v>0</v>
      </c>
      <c r="Q6059">
        <v>8</v>
      </c>
      <c r="R6059">
        <v>1</v>
      </c>
      <c r="S6059">
        <v>1</v>
      </c>
      <c r="T6059">
        <v>2</v>
      </c>
      <c r="U6059" t="b">
        <v>1</v>
      </c>
      <c r="V6059" t="s">
        <v>670</v>
      </c>
      <c r="W6059" t="s">
        <v>7592</v>
      </c>
      <c r="X6059" t="s">
        <v>14889</v>
      </c>
      <c r="Y6059">
        <v>58</v>
      </c>
      <c r="Z6059">
        <v>58</v>
      </c>
      <c r="AA6059">
        <v>8</v>
      </c>
      <c r="AB6059">
        <v>8</v>
      </c>
      <c r="AC6059">
        <v>59</v>
      </c>
    </row>
    <row r="6060" spans="1:29">
      <c r="A6060">
        <v>6730</v>
      </c>
      <c r="B6060" t="s">
        <v>1516</v>
      </c>
      <c r="C6060" t="s">
        <v>7783</v>
      </c>
      <c r="D6060" t="s">
        <v>7784</v>
      </c>
      <c r="E6060" t="s">
        <v>958</v>
      </c>
      <c r="U6060" t="b">
        <v>1</v>
      </c>
      <c r="V6060" t="s">
        <v>958</v>
      </c>
      <c r="W6060" t="s">
        <v>7785</v>
      </c>
      <c r="X6060" t="s">
        <v>15755</v>
      </c>
      <c r="Y6060">
        <v>12</v>
      </c>
      <c r="Z6060">
        <v>41</v>
      </c>
      <c r="AA6060">
        <v>2</v>
      </c>
      <c r="AB6060">
        <v>8</v>
      </c>
      <c r="AC6060">
        <v>60</v>
      </c>
    </row>
    <row r="6061" spans="1:29">
      <c r="A6061">
        <v>6731</v>
      </c>
      <c r="B6061" t="s">
        <v>828</v>
      </c>
      <c r="C6061" t="s">
        <v>7786</v>
      </c>
      <c r="U6061" t="b">
        <v>1</v>
      </c>
      <c r="V6061" t="s">
        <v>958</v>
      </c>
      <c r="W6061" t="s">
        <v>7785</v>
      </c>
      <c r="X6061" t="s">
        <v>15756</v>
      </c>
      <c r="Y6061">
        <v>12</v>
      </c>
      <c r="Z6061">
        <v>41</v>
      </c>
      <c r="AA6061">
        <v>2</v>
      </c>
      <c r="AB6061">
        <v>7</v>
      </c>
      <c r="AC6061">
        <v>60</v>
      </c>
    </row>
    <row r="6062" spans="1:29">
      <c r="A6062">
        <v>6732</v>
      </c>
      <c r="B6062" t="s">
        <v>1521</v>
      </c>
      <c r="C6062" t="s">
        <v>7787</v>
      </c>
      <c r="U6062" t="b">
        <v>1</v>
      </c>
      <c r="V6062" t="s">
        <v>958</v>
      </c>
      <c r="W6062" t="s">
        <v>7785</v>
      </c>
      <c r="X6062" t="s">
        <v>15757</v>
      </c>
      <c r="Y6062">
        <v>13</v>
      </c>
      <c r="Z6062">
        <v>41</v>
      </c>
      <c r="AA6062">
        <v>2</v>
      </c>
      <c r="AB6062">
        <v>8</v>
      </c>
      <c r="AC6062">
        <v>60</v>
      </c>
    </row>
    <row r="6063" spans="1:29">
      <c r="A6063">
        <v>6733</v>
      </c>
      <c r="B6063" t="s">
        <v>806</v>
      </c>
      <c r="C6063" t="s">
        <v>7788</v>
      </c>
      <c r="J6063" t="s">
        <v>1449</v>
      </c>
      <c r="K6063">
        <v>0</v>
      </c>
      <c r="N6063" t="b">
        <v>1</v>
      </c>
      <c r="O6063" t="b">
        <v>0</v>
      </c>
      <c r="P6063" t="b">
        <v>0</v>
      </c>
      <c r="Q6063">
        <v>7</v>
      </c>
      <c r="R6063">
        <v>1</v>
      </c>
      <c r="S6063">
        <v>1</v>
      </c>
      <c r="T6063">
        <v>2</v>
      </c>
      <c r="U6063" t="b">
        <v>1</v>
      </c>
      <c r="V6063" t="s">
        <v>958</v>
      </c>
      <c r="W6063" t="s">
        <v>7785</v>
      </c>
      <c r="X6063" t="s">
        <v>14627</v>
      </c>
      <c r="Y6063">
        <v>16</v>
      </c>
      <c r="Z6063">
        <v>16</v>
      </c>
      <c r="AA6063">
        <v>3</v>
      </c>
      <c r="AB6063">
        <v>3</v>
      </c>
      <c r="AC6063">
        <v>60</v>
      </c>
    </row>
    <row r="6064" spans="1:29">
      <c r="A6064">
        <v>6734</v>
      </c>
      <c r="B6064" t="s">
        <v>806</v>
      </c>
      <c r="C6064" t="s">
        <v>7789</v>
      </c>
      <c r="J6064" t="s">
        <v>1449</v>
      </c>
      <c r="K6064">
        <v>0</v>
      </c>
      <c r="N6064" t="b">
        <v>1</v>
      </c>
      <c r="O6064" t="b">
        <v>0</v>
      </c>
      <c r="P6064" t="b">
        <v>0</v>
      </c>
      <c r="Q6064">
        <v>7</v>
      </c>
      <c r="R6064">
        <v>1</v>
      </c>
      <c r="S6064">
        <v>1</v>
      </c>
      <c r="T6064">
        <v>2</v>
      </c>
      <c r="U6064" t="b">
        <v>1</v>
      </c>
      <c r="V6064" t="s">
        <v>958</v>
      </c>
      <c r="W6064" t="s">
        <v>7785</v>
      </c>
      <c r="X6064" t="s">
        <v>14632</v>
      </c>
      <c r="Y6064">
        <v>18</v>
      </c>
      <c r="Z6064">
        <v>18</v>
      </c>
      <c r="AA6064">
        <v>3</v>
      </c>
      <c r="AB6064">
        <v>3</v>
      </c>
      <c r="AC6064">
        <v>60</v>
      </c>
    </row>
    <row r="6065" spans="1:29">
      <c r="A6065">
        <v>6735</v>
      </c>
      <c r="B6065" t="s">
        <v>806</v>
      </c>
      <c r="C6065" t="s">
        <v>7790</v>
      </c>
      <c r="J6065" t="s">
        <v>1457</v>
      </c>
      <c r="K6065">
        <v>0</v>
      </c>
      <c r="N6065" t="b">
        <v>1</v>
      </c>
      <c r="O6065" t="b">
        <v>0</v>
      </c>
      <c r="P6065" t="b">
        <v>0</v>
      </c>
      <c r="Q6065">
        <v>7</v>
      </c>
      <c r="R6065">
        <v>1</v>
      </c>
      <c r="S6065">
        <v>1</v>
      </c>
      <c r="T6065">
        <v>2</v>
      </c>
      <c r="U6065" t="b">
        <v>1</v>
      </c>
      <c r="V6065" t="s">
        <v>958</v>
      </c>
      <c r="W6065" t="s">
        <v>7785</v>
      </c>
      <c r="X6065" t="s">
        <v>14628</v>
      </c>
      <c r="Y6065">
        <v>16</v>
      </c>
      <c r="Z6065">
        <v>16</v>
      </c>
      <c r="AA6065">
        <v>5</v>
      </c>
      <c r="AB6065">
        <v>5</v>
      </c>
      <c r="AC6065">
        <v>60</v>
      </c>
    </row>
    <row r="6066" spans="1:29">
      <c r="A6066">
        <v>6736</v>
      </c>
      <c r="B6066" t="s">
        <v>806</v>
      </c>
      <c r="C6066" t="s">
        <v>7791</v>
      </c>
      <c r="J6066" t="s">
        <v>1457</v>
      </c>
      <c r="K6066">
        <v>0</v>
      </c>
      <c r="N6066" t="b">
        <v>1</v>
      </c>
      <c r="O6066" t="b">
        <v>0</v>
      </c>
      <c r="P6066" t="b">
        <v>0</v>
      </c>
      <c r="Q6066">
        <v>7</v>
      </c>
      <c r="R6066">
        <v>1</v>
      </c>
      <c r="S6066">
        <v>1</v>
      </c>
      <c r="T6066">
        <v>2</v>
      </c>
      <c r="U6066" t="b">
        <v>1</v>
      </c>
      <c r="V6066" t="s">
        <v>958</v>
      </c>
      <c r="W6066" t="s">
        <v>7785</v>
      </c>
      <c r="X6066" t="s">
        <v>14634</v>
      </c>
      <c r="Y6066">
        <v>18</v>
      </c>
      <c r="Z6066">
        <v>18</v>
      </c>
      <c r="AA6066">
        <v>5</v>
      </c>
      <c r="AB6066">
        <v>5</v>
      </c>
      <c r="AC6066">
        <v>60</v>
      </c>
    </row>
    <row r="6067" spans="1:29">
      <c r="A6067">
        <v>6737</v>
      </c>
      <c r="B6067" t="s">
        <v>806</v>
      </c>
      <c r="C6067" t="s">
        <v>7792</v>
      </c>
      <c r="J6067" t="s">
        <v>1457</v>
      </c>
      <c r="K6067">
        <v>0</v>
      </c>
      <c r="N6067" t="b">
        <v>1</v>
      </c>
      <c r="O6067" t="b">
        <v>0</v>
      </c>
      <c r="P6067" t="b">
        <v>0</v>
      </c>
      <c r="Q6067">
        <v>7</v>
      </c>
      <c r="R6067">
        <v>1</v>
      </c>
      <c r="S6067">
        <v>1</v>
      </c>
      <c r="T6067">
        <v>2</v>
      </c>
      <c r="U6067" t="b">
        <v>1</v>
      </c>
      <c r="V6067" t="s">
        <v>958</v>
      </c>
      <c r="W6067" t="s">
        <v>7785</v>
      </c>
      <c r="X6067" t="s">
        <v>14645</v>
      </c>
      <c r="Y6067">
        <v>22</v>
      </c>
      <c r="Z6067">
        <v>22</v>
      </c>
      <c r="AA6067">
        <v>5</v>
      </c>
      <c r="AB6067">
        <v>5</v>
      </c>
      <c r="AC6067">
        <v>60</v>
      </c>
    </row>
    <row r="6068" spans="1:29">
      <c r="A6068">
        <v>6738</v>
      </c>
      <c r="B6068" t="s">
        <v>806</v>
      </c>
      <c r="C6068" t="s">
        <v>7793</v>
      </c>
      <c r="J6068" t="s">
        <v>1457</v>
      </c>
      <c r="K6068">
        <v>0</v>
      </c>
      <c r="N6068" t="b">
        <v>1</v>
      </c>
      <c r="O6068" t="b">
        <v>0</v>
      </c>
      <c r="P6068" t="b">
        <v>0</v>
      </c>
      <c r="Q6068">
        <v>7</v>
      </c>
      <c r="R6068">
        <v>1</v>
      </c>
      <c r="S6068">
        <v>1</v>
      </c>
      <c r="T6068">
        <v>2</v>
      </c>
      <c r="U6068" t="b">
        <v>1</v>
      </c>
      <c r="V6068" t="s">
        <v>958</v>
      </c>
      <c r="W6068" t="s">
        <v>7785</v>
      </c>
      <c r="X6068" t="s">
        <v>14647</v>
      </c>
      <c r="Y6068">
        <v>23</v>
      </c>
      <c r="Z6068">
        <v>23</v>
      </c>
      <c r="AA6068">
        <v>5</v>
      </c>
      <c r="AB6068">
        <v>5</v>
      </c>
      <c r="AC6068">
        <v>60</v>
      </c>
    </row>
    <row r="6069" spans="1:29">
      <c r="A6069">
        <v>6739</v>
      </c>
      <c r="B6069" t="s">
        <v>806</v>
      </c>
      <c r="C6069" t="s">
        <v>7794</v>
      </c>
      <c r="J6069" t="s">
        <v>1457</v>
      </c>
      <c r="K6069">
        <v>0</v>
      </c>
      <c r="N6069" t="b">
        <v>1</v>
      </c>
      <c r="O6069" t="b">
        <v>0</v>
      </c>
      <c r="P6069" t="b">
        <v>0</v>
      </c>
      <c r="Q6069">
        <v>7</v>
      </c>
      <c r="R6069">
        <v>1</v>
      </c>
      <c r="S6069">
        <v>1</v>
      </c>
      <c r="T6069">
        <v>2</v>
      </c>
      <c r="U6069" t="b">
        <v>1</v>
      </c>
      <c r="V6069" t="s">
        <v>958</v>
      </c>
      <c r="W6069" t="s">
        <v>7785</v>
      </c>
      <c r="X6069" t="s">
        <v>14649</v>
      </c>
      <c r="Y6069">
        <v>24</v>
      </c>
      <c r="Z6069">
        <v>24</v>
      </c>
      <c r="AA6069">
        <v>5</v>
      </c>
      <c r="AB6069">
        <v>5</v>
      </c>
      <c r="AC6069">
        <v>60</v>
      </c>
    </row>
    <row r="6070" spans="1:29">
      <c r="A6070">
        <v>6740</v>
      </c>
      <c r="B6070" t="s">
        <v>806</v>
      </c>
      <c r="C6070" t="s">
        <v>7795</v>
      </c>
      <c r="J6070" t="s">
        <v>1457</v>
      </c>
      <c r="K6070">
        <v>0</v>
      </c>
      <c r="N6070" t="b">
        <v>1</v>
      </c>
      <c r="O6070" t="b">
        <v>0</v>
      </c>
      <c r="P6070" t="b">
        <v>0</v>
      </c>
      <c r="Q6070">
        <v>7</v>
      </c>
      <c r="R6070">
        <v>1</v>
      </c>
      <c r="S6070">
        <v>1</v>
      </c>
      <c r="T6070">
        <v>2</v>
      </c>
      <c r="U6070" t="b">
        <v>1</v>
      </c>
      <c r="V6070" t="s">
        <v>958</v>
      </c>
      <c r="W6070" t="s">
        <v>7785</v>
      </c>
      <c r="X6070" t="s">
        <v>14652</v>
      </c>
      <c r="Y6070">
        <v>25</v>
      </c>
      <c r="Z6070">
        <v>25</v>
      </c>
      <c r="AA6070">
        <v>5</v>
      </c>
      <c r="AB6070">
        <v>5</v>
      </c>
      <c r="AC6070">
        <v>60</v>
      </c>
    </row>
    <row r="6071" spans="1:29">
      <c r="A6071">
        <v>6741</v>
      </c>
      <c r="B6071" t="s">
        <v>806</v>
      </c>
      <c r="C6071" t="s">
        <v>7796</v>
      </c>
      <c r="J6071" t="s">
        <v>1457</v>
      </c>
      <c r="K6071">
        <v>0</v>
      </c>
      <c r="N6071" t="b">
        <v>1</v>
      </c>
      <c r="O6071" t="b">
        <v>0</v>
      </c>
      <c r="P6071" t="b">
        <v>0</v>
      </c>
      <c r="Q6071">
        <v>7</v>
      </c>
      <c r="R6071">
        <v>1</v>
      </c>
      <c r="S6071">
        <v>1</v>
      </c>
      <c r="T6071">
        <v>2</v>
      </c>
      <c r="U6071" t="b">
        <v>1</v>
      </c>
      <c r="V6071" t="s">
        <v>958</v>
      </c>
      <c r="W6071" t="s">
        <v>7785</v>
      </c>
      <c r="X6071" t="s">
        <v>14654</v>
      </c>
      <c r="Y6071">
        <v>26</v>
      </c>
      <c r="Z6071">
        <v>26</v>
      </c>
      <c r="AA6071">
        <v>5</v>
      </c>
      <c r="AB6071">
        <v>5</v>
      </c>
      <c r="AC6071">
        <v>60</v>
      </c>
    </row>
    <row r="6072" spans="1:29">
      <c r="A6072">
        <v>6742</v>
      </c>
      <c r="B6072" t="s">
        <v>806</v>
      </c>
      <c r="C6072" t="s">
        <v>7797</v>
      </c>
      <c r="J6072" t="s">
        <v>1457</v>
      </c>
      <c r="K6072">
        <v>0</v>
      </c>
      <c r="N6072" t="b">
        <v>1</v>
      </c>
      <c r="O6072" t="b">
        <v>0</v>
      </c>
      <c r="P6072" t="b">
        <v>0</v>
      </c>
      <c r="Q6072">
        <v>7</v>
      </c>
      <c r="R6072">
        <v>1</v>
      </c>
      <c r="S6072">
        <v>1</v>
      </c>
      <c r="T6072">
        <v>2</v>
      </c>
      <c r="U6072" t="b">
        <v>1</v>
      </c>
      <c r="V6072" t="s">
        <v>958</v>
      </c>
      <c r="W6072" t="s">
        <v>7785</v>
      </c>
      <c r="X6072" t="s">
        <v>14766</v>
      </c>
      <c r="Y6072">
        <v>27</v>
      </c>
      <c r="Z6072">
        <v>27</v>
      </c>
      <c r="AA6072">
        <v>5</v>
      </c>
      <c r="AB6072">
        <v>5</v>
      </c>
      <c r="AC6072">
        <v>60</v>
      </c>
    </row>
    <row r="6073" spans="1:29">
      <c r="A6073">
        <v>6743</v>
      </c>
      <c r="B6073" t="s">
        <v>806</v>
      </c>
      <c r="C6073" t="s">
        <v>7798</v>
      </c>
      <c r="J6073" t="s">
        <v>1457</v>
      </c>
      <c r="K6073">
        <v>0</v>
      </c>
      <c r="N6073" t="b">
        <v>1</v>
      </c>
      <c r="O6073" t="b">
        <v>0</v>
      </c>
      <c r="P6073" t="b">
        <v>0</v>
      </c>
      <c r="Q6073">
        <v>7</v>
      </c>
      <c r="R6073">
        <v>1</v>
      </c>
      <c r="S6073">
        <v>1</v>
      </c>
      <c r="T6073">
        <v>2</v>
      </c>
      <c r="U6073" t="b">
        <v>1</v>
      </c>
      <c r="V6073" t="s">
        <v>958</v>
      </c>
      <c r="W6073" t="s">
        <v>7785</v>
      </c>
      <c r="X6073" t="s">
        <v>14690</v>
      </c>
      <c r="Y6073">
        <v>28</v>
      </c>
      <c r="Z6073">
        <v>28</v>
      </c>
      <c r="AA6073">
        <v>5</v>
      </c>
      <c r="AB6073">
        <v>5</v>
      </c>
      <c r="AC6073">
        <v>60</v>
      </c>
    </row>
    <row r="6074" spans="1:29">
      <c r="A6074">
        <v>6744</v>
      </c>
      <c r="B6074" t="s">
        <v>806</v>
      </c>
      <c r="C6074" t="s">
        <v>7799</v>
      </c>
      <c r="J6074" t="s">
        <v>1457</v>
      </c>
      <c r="K6074">
        <v>0</v>
      </c>
      <c r="N6074" t="b">
        <v>1</v>
      </c>
      <c r="O6074" t="b">
        <v>0</v>
      </c>
      <c r="P6074" t="b">
        <v>0</v>
      </c>
      <c r="Q6074">
        <v>7</v>
      </c>
      <c r="R6074">
        <v>1</v>
      </c>
      <c r="S6074">
        <v>1</v>
      </c>
      <c r="T6074">
        <v>2</v>
      </c>
      <c r="U6074" t="b">
        <v>1</v>
      </c>
      <c r="V6074" t="s">
        <v>958</v>
      </c>
      <c r="W6074" t="s">
        <v>7785</v>
      </c>
      <c r="X6074" t="s">
        <v>14768</v>
      </c>
      <c r="Y6074">
        <v>29</v>
      </c>
      <c r="Z6074">
        <v>29</v>
      </c>
      <c r="AA6074">
        <v>5</v>
      </c>
      <c r="AB6074">
        <v>5</v>
      </c>
      <c r="AC6074">
        <v>60</v>
      </c>
    </row>
    <row r="6075" spans="1:29">
      <c r="A6075">
        <v>6745</v>
      </c>
      <c r="B6075" t="s">
        <v>806</v>
      </c>
      <c r="C6075" t="s">
        <v>7800</v>
      </c>
      <c r="J6075" t="s">
        <v>1457</v>
      </c>
      <c r="K6075">
        <v>0</v>
      </c>
      <c r="N6075" t="b">
        <v>0</v>
      </c>
      <c r="O6075" t="b">
        <v>1</v>
      </c>
      <c r="P6075" t="b">
        <v>0</v>
      </c>
      <c r="Q6075">
        <v>7</v>
      </c>
      <c r="R6075">
        <v>1</v>
      </c>
      <c r="S6075">
        <v>1</v>
      </c>
      <c r="T6075">
        <v>2</v>
      </c>
      <c r="U6075" t="b">
        <v>1</v>
      </c>
      <c r="V6075" t="s">
        <v>958</v>
      </c>
      <c r="W6075" t="s">
        <v>7785</v>
      </c>
      <c r="X6075" t="s">
        <v>14640</v>
      </c>
      <c r="Y6075">
        <v>20</v>
      </c>
      <c r="Z6075">
        <v>20</v>
      </c>
      <c r="AA6075">
        <v>5</v>
      </c>
      <c r="AB6075">
        <v>5</v>
      </c>
      <c r="AC6075">
        <v>60</v>
      </c>
    </row>
    <row r="6076" spans="1:29">
      <c r="A6076">
        <v>6746</v>
      </c>
      <c r="B6076" t="s">
        <v>806</v>
      </c>
      <c r="C6076" t="s">
        <v>7801</v>
      </c>
      <c r="J6076" t="s">
        <v>1457</v>
      </c>
      <c r="K6076">
        <v>0</v>
      </c>
      <c r="N6076" t="b">
        <v>0</v>
      </c>
      <c r="O6076" t="b">
        <v>1</v>
      </c>
      <c r="P6076" t="b">
        <v>0</v>
      </c>
      <c r="Q6076">
        <v>7</v>
      </c>
      <c r="R6076">
        <v>1</v>
      </c>
      <c r="S6076">
        <v>1</v>
      </c>
      <c r="T6076">
        <v>2</v>
      </c>
      <c r="U6076" t="b">
        <v>1</v>
      </c>
      <c r="V6076" t="s">
        <v>958</v>
      </c>
      <c r="W6076" t="s">
        <v>7785</v>
      </c>
      <c r="X6076" t="s">
        <v>14794</v>
      </c>
      <c r="Y6076">
        <v>32</v>
      </c>
      <c r="Z6076">
        <v>32</v>
      </c>
      <c r="AA6076">
        <v>5</v>
      </c>
      <c r="AB6076">
        <v>5</v>
      </c>
      <c r="AC6076">
        <v>60</v>
      </c>
    </row>
    <row r="6077" spans="1:29">
      <c r="A6077">
        <v>6747</v>
      </c>
      <c r="B6077" t="s">
        <v>1516</v>
      </c>
      <c r="C6077" t="s">
        <v>7802</v>
      </c>
      <c r="D6077" t="s">
        <v>7803</v>
      </c>
      <c r="E6077" t="s">
        <v>1118</v>
      </c>
      <c r="U6077" t="b">
        <v>1</v>
      </c>
      <c r="V6077" t="s">
        <v>1118</v>
      </c>
      <c r="W6077" t="s">
        <v>7804</v>
      </c>
      <c r="X6077" t="s">
        <v>15758</v>
      </c>
      <c r="Y6077">
        <v>12</v>
      </c>
      <c r="Z6077">
        <v>49</v>
      </c>
      <c r="AA6077">
        <v>2</v>
      </c>
      <c r="AB6077">
        <v>14</v>
      </c>
      <c r="AC6077">
        <v>61</v>
      </c>
    </row>
    <row r="6078" spans="1:29">
      <c r="A6078">
        <v>6748</v>
      </c>
      <c r="B6078" t="s">
        <v>828</v>
      </c>
      <c r="C6078" t="s">
        <v>7805</v>
      </c>
      <c r="U6078" t="b">
        <v>1</v>
      </c>
      <c r="V6078" t="s">
        <v>1118</v>
      </c>
      <c r="W6078" t="s">
        <v>7804</v>
      </c>
      <c r="X6078" t="s">
        <v>15759</v>
      </c>
      <c r="Y6078">
        <v>12</v>
      </c>
      <c r="Z6078">
        <v>49</v>
      </c>
      <c r="AA6078">
        <v>2</v>
      </c>
      <c r="AB6078">
        <v>13</v>
      </c>
      <c r="AC6078">
        <v>61</v>
      </c>
    </row>
    <row r="6079" spans="1:29">
      <c r="A6079">
        <v>6749</v>
      </c>
      <c r="B6079" t="s">
        <v>1521</v>
      </c>
      <c r="C6079" t="s">
        <v>7806</v>
      </c>
      <c r="U6079" t="b">
        <v>1</v>
      </c>
      <c r="V6079" t="s">
        <v>1118</v>
      </c>
      <c r="W6079" t="s">
        <v>7804</v>
      </c>
      <c r="X6079" t="s">
        <v>15760</v>
      </c>
      <c r="Y6079">
        <v>13</v>
      </c>
      <c r="Z6079">
        <v>49</v>
      </c>
      <c r="AA6079">
        <v>2</v>
      </c>
      <c r="AB6079">
        <v>14</v>
      </c>
      <c r="AC6079">
        <v>61</v>
      </c>
    </row>
    <row r="6080" spans="1:29">
      <c r="A6080">
        <v>6750</v>
      </c>
      <c r="B6080" t="s">
        <v>806</v>
      </c>
      <c r="C6080" t="s">
        <v>7807</v>
      </c>
      <c r="J6080" t="s">
        <v>1457</v>
      </c>
      <c r="K6080">
        <v>0</v>
      </c>
      <c r="N6080" t="b">
        <v>0</v>
      </c>
      <c r="O6080" t="b">
        <v>1</v>
      </c>
      <c r="P6080" t="b">
        <v>0</v>
      </c>
      <c r="Q6080">
        <v>13</v>
      </c>
      <c r="R6080">
        <v>2</v>
      </c>
      <c r="S6080">
        <v>1</v>
      </c>
      <c r="T6080">
        <v>4</v>
      </c>
      <c r="U6080" t="b">
        <v>1</v>
      </c>
      <c r="V6080" t="s">
        <v>1118</v>
      </c>
      <c r="W6080" t="s">
        <v>7804</v>
      </c>
      <c r="X6080" t="s">
        <v>14628</v>
      </c>
      <c r="Y6080">
        <v>16</v>
      </c>
      <c r="Z6080">
        <v>16</v>
      </c>
      <c r="AA6080">
        <v>5</v>
      </c>
      <c r="AB6080">
        <v>5</v>
      </c>
      <c r="AC6080">
        <v>61</v>
      </c>
    </row>
    <row r="6081" spans="1:29">
      <c r="A6081">
        <v>6751</v>
      </c>
      <c r="B6081" t="s">
        <v>806</v>
      </c>
      <c r="C6081" t="s">
        <v>7808</v>
      </c>
      <c r="J6081" t="s">
        <v>1457</v>
      </c>
      <c r="K6081">
        <v>0</v>
      </c>
      <c r="N6081" t="b">
        <v>0</v>
      </c>
      <c r="O6081" t="b">
        <v>1</v>
      </c>
      <c r="P6081" t="b">
        <v>0</v>
      </c>
      <c r="Q6081">
        <v>13</v>
      </c>
      <c r="R6081">
        <v>2</v>
      </c>
      <c r="S6081">
        <v>1</v>
      </c>
      <c r="T6081">
        <v>4</v>
      </c>
      <c r="U6081" t="b">
        <v>1</v>
      </c>
      <c r="V6081" t="s">
        <v>1118</v>
      </c>
      <c r="W6081" t="s">
        <v>7804</v>
      </c>
      <c r="X6081" t="s">
        <v>14631</v>
      </c>
      <c r="Y6081">
        <v>17</v>
      </c>
      <c r="Z6081">
        <v>17</v>
      </c>
      <c r="AA6081">
        <v>5</v>
      </c>
      <c r="AB6081">
        <v>5</v>
      </c>
      <c r="AC6081">
        <v>61</v>
      </c>
    </row>
    <row r="6082" spans="1:29">
      <c r="A6082">
        <v>6752</v>
      </c>
      <c r="B6082" t="s">
        <v>806</v>
      </c>
      <c r="C6082" t="s">
        <v>7809</v>
      </c>
      <c r="J6082" t="s">
        <v>1457</v>
      </c>
      <c r="K6082">
        <v>0</v>
      </c>
      <c r="N6082" t="b">
        <v>0</v>
      </c>
      <c r="O6082" t="b">
        <v>1</v>
      </c>
      <c r="P6082" t="b">
        <v>0</v>
      </c>
      <c r="Q6082">
        <v>13</v>
      </c>
      <c r="R6082">
        <v>2</v>
      </c>
      <c r="S6082">
        <v>1</v>
      </c>
      <c r="T6082">
        <v>4</v>
      </c>
      <c r="U6082" t="b">
        <v>1</v>
      </c>
      <c r="V6082" t="s">
        <v>1118</v>
      </c>
      <c r="W6082" t="s">
        <v>7804</v>
      </c>
      <c r="X6082" t="s">
        <v>14634</v>
      </c>
      <c r="Y6082">
        <v>18</v>
      </c>
      <c r="Z6082">
        <v>18</v>
      </c>
      <c r="AA6082">
        <v>5</v>
      </c>
      <c r="AB6082">
        <v>5</v>
      </c>
      <c r="AC6082">
        <v>61</v>
      </c>
    </row>
    <row r="6083" spans="1:29">
      <c r="A6083">
        <v>6753</v>
      </c>
      <c r="B6083" t="s">
        <v>806</v>
      </c>
      <c r="C6083" t="s">
        <v>7810</v>
      </c>
      <c r="J6083" t="s">
        <v>1457</v>
      </c>
      <c r="K6083">
        <v>0</v>
      </c>
      <c r="N6083" t="b">
        <v>0</v>
      </c>
      <c r="O6083" t="b">
        <v>1</v>
      </c>
      <c r="P6083" t="b">
        <v>0</v>
      </c>
      <c r="Q6083">
        <v>13</v>
      </c>
      <c r="R6083">
        <v>1</v>
      </c>
      <c r="S6083">
        <v>1</v>
      </c>
      <c r="T6083">
        <v>4</v>
      </c>
      <c r="U6083" t="b">
        <v>1</v>
      </c>
      <c r="V6083" t="s">
        <v>1118</v>
      </c>
      <c r="W6083" t="s">
        <v>7804</v>
      </c>
      <c r="X6083" t="s">
        <v>14637</v>
      </c>
      <c r="Y6083">
        <v>19</v>
      </c>
      <c r="Z6083">
        <v>19</v>
      </c>
      <c r="AA6083">
        <v>5</v>
      </c>
      <c r="AB6083">
        <v>5</v>
      </c>
      <c r="AC6083">
        <v>61</v>
      </c>
    </row>
    <row r="6084" spans="1:29">
      <c r="A6084">
        <v>6754</v>
      </c>
      <c r="B6084" t="s">
        <v>806</v>
      </c>
      <c r="C6084" t="s">
        <v>7811</v>
      </c>
      <c r="J6084" t="s">
        <v>1457</v>
      </c>
      <c r="K6084">
        <v>0</v>
      </c>
      <c r="N6084" t="b">
        <v>0</v>
      </c>
      <c r="O6084" t="b">
        <v>1</v>
      </c>
      <c r="P6084" t="b">
        <v>0</v>
      </c>
      <c r="Q6084">
        <v>13</v>
      </c>
      <c r="R6084">
        <v>1</v>
      </c>
      <c r="S6084">
        <v>1</v>
      </c>
      <c r="T6084">
        <v>4</v>
      </c>
      <c r="U6084" t="b">
        <v>1</v>
      </c>
      <c r="V6084" t="s">
        <v>1118</v>
      </c>
      <c r="W6084" t="s">
        <v>7804</v>
      </c>
      <c r="X6084" t="s">
        <v>14640</v>
      </c>
      <c r="Y6084">
        <v>20</v>
      </c>
      <c r="Z6084">
        <v>20</v>
      </c>
      <c r="AA6084">
        <v>5</v>
      </c>
      <c r="AB6084">
        <v>5</v>
      </c>
      <c r="AC6084">
        <v>61</v>
      </c>
    </row>
    <row r="6085" spans="1:29">
      <c r="A6085">
        <v>6755</v>
      </c>
      <c r="B6085" t="s">
        <v>806</v>
      </c>
      <c r="C6085" t="s">
        <v>7812</v>
      </c>
      <c r="J6085" t="s">
        <v>1457</v>
      </c>
      <c r="K6085">
        <v>0</v>
      </c>
      <c r="N6085" t="b">
        <v>0</v>
      </c>
      <c r="O6085" t="b">
        <v>1</v>
      </c>
      <c r="P6085" t="b">
        <v>0</v>
      </c>
      <c r="Q6085">
        <v>13</v>
      </c>
      <c r="R6085">
        <v>2</v>
      </c>
      <c r="S6085">
        <v>1</v>
      </c>
      <c r="T6085">
        <v>4</v>
      </c>
      <c r="U6085" t="b">
        <v>1</v>
      </c>
      <c r="V6085" t="s">
        <v>1118</v>
      </c>
      <c r="W6085" t="s">
        <v>7804</v>
      </c>
      <c r="X6085" t="s">
        <v>14645</v>
      </c>
      <c r="Y6085">
        <v>22</v>
      </c>
      <c r="Z6085">
        <v>22</v>
      </c>
      <c r="AA6085">
        <v>5</v>
      </c>
      <c r="AB6085">
        <v>5</v>
      </c>
      <c r="AC6085">
        <v>61</v>
      </c>
    </row>
    <row r="6086" spans="1:29">
      <c r="A6086">
        <v>6756</v>
      </c>
      <c r="B6086" t="s">
        <v>806</v>
      </c>
      <c r="C6086" t="s">
        <v>7813</v>
      </c>
      <c r="J6086" t="s">
        <v>1457</v>
      </c>
      <c r="K6086">
        <v>0</v>
      </c>
      <c r="N6086" t="b">
        <v>0</v>
      </c>
      <c r="O6086" t="b">
        <v>1</v>
      </c>
      <c r="P6086" t="b">
        <v>0</v>
      </c>
      <c r="Q6086">
        <v>13</v>
      </c>
      <c r="R6086">
        <v>2</v>
      </c>
      <c r="S6086">
        <v>1</v>
      </c>
      <c r="T6086">
        <v>4</v>
      </c>
      <c r="U6086" t="b">
        <v>1</v>
      </c>
      <c r="V6086" t="s">
        <v>1118</v>
      </c>
      <c r="W6086" t="s">
        <v>7804</v>
      </c>
      <c r="X6086" t="s">
        <v>14652</v>
      </c>
      <c r="Y6086">
        <v>25</v>
      </c>
      <c r="Z6086">
        <v>25</v>
      </c>
      <c r="AA6086">
        <v>5</v>
      </c>
      <c r="AB6086">
        <v>5</v>
      </c>
      <c r="AC6086">
        <v>61</v>
      </c>
    </row>
    <row r="6087" spans="1:29">
      <c r="A6087">
        <v>6757</v>
      </c>
      <c r="B6087" t="s">
        <v>806</v>
      </c>
      <c r="C6087" t="s">
        <v>7814</v>
      </c>
      <c r="J6087" t="s">
        <v>1457</v>
      </c>
      <c r="K6087">
        <v>0</v>
      </c>
      <c r="N6087" t="b">
        <v>0</v>
      </c>
      <c r="O6087" t="b">
        <v>1</v>
      </c>
      <c r="P6087" t="b">
        <v>0</v>
      </c>
      <c r="Q6087">
        <v>13</v>
      </c>
      <c r="R6087">
        <v>2</v>
      </c>
      <c r="S6087">
        <v>1</v>
      </c>
      <c r="T6087">
        <v>4</v>
      </c>
      <c r="U6087" t="b">
        <v>1</v>
      </c>
      <c r="V6087" t="s">
        <v>1118</v>
      </c>
      <c r="W6087" t="s">
        <v>7804</v>
      </c>
      <c r="X6087" t="s">
        <v>14654</v>
      </c>
      <c r="Y6087">
        <v>26</v>
      </c>
      <c r="Z6087">
        <v>26</v>
      </c>
      <c r="AA6087">
        <v>5</v>
      </c>
      <c r="AB6087">
        <v>5</v>
      </c>
      <c r="AC6087">
        <v>61</v>
      </c>
    </row>
    <row r="6088" spans="1:29">
      <c r="A6088">
        <v>6758</v>
      </c>
      <c r="B6088" t="s">
        <v>806</v>
      </c>
      <c r="C6088" t="s">
        <v>7815</v>
      </c>
      <c r="J6088" t="s">
        <v>1457</v>
      </c>
      <c r="K6088">
        <v>0</v>
      </c>
      <c r="N6088" t="b">
        <v>0</v>
      </c>
      <c r="O6088" t="b">
        <v>1</v>
      </c>
      <c r="P6088" t="b">
        <v>0</v>
      </c>
      <c r="Q6088">
        <v>13</v>
      </c>
      <c r="R6088">
        <v>2</v>
      </c>
      <c r="S6088">
        <v>1</v>
      </c>
      <c r="T6088">
        <v>4</v>
      </c>
      <c r="U6088" t="b">
        <v>1</v>
      </c>
      <c r="V6088" t="s">
        <v>1118</v>
      </c>
      <c r="W6088" t="s">
        <v>7804</v>
      </c>
      <c r="X6088" t="s">
        <v>14766</v>
      </c>
      <c r="Y6088">
        <v>27</v>
      </c>
      <c r="Z6088">
        <v>27</v>
      </c>
      <c r="AA6088">
        <v>5</v>
      </c>
      <c r="AB6088">
        <v>5</v>
      </c>
      <c r="AC6088">
        <v>61</v>
      </c>
    </row>
    <row r="6089" spans="1:29">
      <c r="A6089">
        <v>6759</v>
      </c>
      <c r="B6089" t="s">
        <v>806</v>
      </c>
      <c r="C6089" t="s">
        <v>7817</v>
      </c>
      <c r="J6089" t="s">
        <v>1457</v>
      </c>
      <c r="K6089">
        <v>0</v>
      </c>
      <c r="N6089" t="b">
        <v>1</v>
      </c>
      <c r="O6089" t="b">
        <v>0</v>
      </c>
      <c r="P6089" t="b">
        <v>0</v>
      </c>
      <c r="Q6089">
        <v>13</v>
      </c>
      <c r="R6089">
        <v>8</v>
      </c>
      <c r="S6089">
        <v>1</v>
      </c>
      <c r="T6089">
        <v>4</v>
      </c>
      <c r="U6089" t="b">
        <v>1</v>
      </c>
      <c r="V6089" t="s">
        <v>1118</v>
      </c>
      <c r="W6089" t="s">
        <v>7804</v>
      </c>
      <c r="X6089" t="s">
        <v>15332</v>
      </c>
      <c r="Y6089">
        <v>16</v>
      </c>
      <c r="Z6089">
        <v>16</v>
      </c>
      <c r="AA6089">
        <v>11</v>
      </c>
      <c r="AB6089">
        <v>11</v>
      </c>
      <c r="AC6089">
        <v>61</v>
      </c>
    </row>
    <row r="6090" spans="1:29">
      <c r="A6090">
        <v>6760</v>
      </c>
      <c r="B6090" t="s">
        <v>806</v>
      </c>
      <c r="C6090" t="s">
        <v>7818</v>
      </c>
      <c r="J6090" t="s">
        <v>1457</v>
      </c>
      <c r="K6090">
        <v>0</v>
      </c>
      <c r="N6090" t="b">
        <v>1</v>
      </c>
      <c r="O6090" t="b">
        <v>0</v>
      </c>
      <c r="P6090" t="b">
        <v>0</v>
      </c>
      <c r="Q6090">
        <v>13</v>
      </c>
      <c r="R6090">
        <v>8</v>
      </c>
      <c r="S6090">
        <v>1</v>
      </c>
      <c r="T6090">
        <v>4</v>
      </c>
      <c r="U6090" t="b">
        <v>1</v>
      </c>
      <c r="V6090" t="s">
        <v>1118</v>
      </c>
      <c r="W6090" t="s">
        <v>7804</v>
      </c>
      <c r="X6090" t="s">
        <v>14459</v>
      </c>
      <c r="Y6090">
        <v>17</v>
      </c>
      <c r="Z6090">
        <v>17</v>
      </c>
      <c r="AA6090">
        <v>11</v>
      </c>
      <c r="AB6090">
        <v>11</v>
      </c>
      <c r="AC6090">
        <v>61</v>
      </c>
    </row>
    <row r="6091" spans="1:29">
      <c r="A6091">
        <v>6761</v>
      </c>
      <c r="B6091" t="s">
        <v>806</v>
      </c>
      <c r="C6091" t="s">
        <v>7819</v>
      </c>
      <c r="J6091" t="s">
        <v>1457</v>
      </c>
      <c r="K6091">
        <v>0</v>
      </c>
      <c r="N6091" t="b">
        <v>1</v>
      </c>
      <c r="O6091" t="b">
        <v>0</v>
      </c>
      <c r="P6091" t="b">
        <v>0</v>
      </c>
      <c r="Q6091">
        <v>13</v>
      </c>
      <c r="R6091">
        <v>8</v>
      </c>
      <c r="S6091">
        <v>1</v>
      </c>
      <c r="T6091">
        <v>4</v>
      </c>
      <c r="U6091" t="b">
        <v>1</v>
      </c>
      <c r="V6091" t="s">
        <v>1118</v>
      </c>
      <c r="W6091" t="s">
        <v>7804</v>
      </c>
      <c r="X6091" t="s">
        <v>15333</v>
      </c>
      <c r="Y6091">
        <v>18</v>
      </c>
      <c r="Z6091">
        <v>18</v>
      </c>
      <c r="AA6091">
        <v>11</v>
      </c>
      <c r="AB6091">
        <v>11</v>
      </c>
      <c r="AC6091">
        <v>61</v>
      </c>
    </row>
    <row r="6092" spans="1:29">
      <c r="A6092">
        <v>6762</v>
      </c>
      <c r="B6092" t="s">
        <v>806</v>
      </c>
      <c r="C6092" t="s">
        <v>7820</v>
      </c>
      <c r="J6092" t="s">
        <v>1457</v>
      </c>
      <c r="K6092">
        <v>0</v>
      </c>
      <c r="N6092" t="b">
        <v>1</v>
      </c>
      <c r="O6092" t="b">
        <v>0</v>
      </c>
      <c r="P6092" t="b">
        <v>0</v>
      </c>
      <c r="Q6092">
        <v>13</v>
      </c>
      <c r="R6092">
        <v>8</v>
      </c>
      <c r="S6092">
        <v>1</v>
      </c>
      <c r="T6092">
        <v>4</v>
      </c>
      <c r="U6092" t="b">
        <v>1</v>
      </c>
      <c r="V6092" t="s">
        <v>1118</v>
      </c>
      <c r="W6092" t="s">
        <v>7804</v>
      </c>
      <c r="X6092" t="s">
        <v>15334</v>
      </c>
      <c r="Y6092">
        <v>19</v>
      </c>
      <c r="Z6092">
        <v>19</v>
      </c>
      <c r="AA6092">
        <v>11</v>
      </c>
      <c r="AB6092">
        <v>11</v>
      </c>
      <c r="AC6092">
        <v>61</v>
      </c>
    </row>
    <row r="6093" spans="1:29">
      <c r="A6093">
        <v>6763</v>
      </c>
      <c r="B6093" t="s">
        <v>806</v>
      </c>
      <c r="C6093" t="s">
        <v>7821</v>
      </c>
      <c r="J6093" t="s">
        <v>1457</v>
      </c>
      <c r="K6093">
        <v>0</v>
      </c>
      <c r="N6093" t="b">
        <v>1</v>
      </c>
      <c r="O6093" t="b">
        <v>0</v>
      </c>
      <c r="P6093" t="b">
        <v>0</v>
      </c>
      <c r="Q6093">
        <v>13</v>
      </c>
      <c r="R6093">
        <v>8</v>
      </c>
      <c r="S6093">
        <v>1</v>
      </c>
      <c r="T6093">
        <v>4</v>
      </c>
      <c r="U6093" t="b">
        <v>1</v>
      </c>
      <c r="V6093" t="s">
        <v>1118</v>
      </c>
      <c r="W6093" t="s">
        <v>7804</v>
      </c>
      <c r="X6093" t="s">
        <v>15335</v>
      </c>
      <c r="Y6093">
        <v>20</v>
      </c>
      <c r="Z6093">
        <v>20</v>
      </c>
      <c r="AA6093">
        <v>11</v>
      </c>
      <c r="AB6093">
        <v>11</v>
      </c>
      <c r="AC6093">
        <v>61</v>
      </c>
    </row>
    <row r="6094" spans="1:29">
      <c r="A6094">
        <v>6764</v>
      </c>
      <c r="B6094" t="s">
        <v>806</v>
      </c>
      <c r="C6094" t="s">
        <v>7822</v>
      </c>
      <c r="J6094" t="s">
        <v>1457</v>
      </c>
      <c r="K6094">
        <v>0</v>
      </c>
      <c r="N6094" t="b">
        <v>1</v>
      </c>
      <c r="O6094" t="b">
        <v>0</v>
      </c>
      <c r="P6094" t="b">
        <v>0</v>
      </c>
      <c r="Q6094">
        <v>13</v>
      </c>
      <c r="R6094">
        <v>8</v>
      </c>
      <c r="S6094">
        <v>1</v>
      </c>
      <c r="T6094">
        <v>4</v>
      </c>
      <c r="U6094" t="b">
        <v>1</v>
      </c>
      <c r="V6094" t="s">
        <v>1118</v>
      </c>
      <c r="W6094" t="s">
        <v>7804</v>
      </c>
      <c r="X6094" t="s">
        <v>15336</v>
      </c>
      <c r="Y6094">
        <v>21</v>
      </c>
      <c r="Z6094">
        <v>21</v>
      </c>
      <c r="AA6094">
        <v>11</v>
      </c>
      <c r="AB6094">
        <v>11</v>
      </c>
      <c r="AC6094">
        <v>61</v>
      </c>
    </row>
    <row r="6095" spans="1:29">
      <c r="A6095">
        <v>6765</v>
      </c>
      <c r="B6095" t="s">
        <v>806</v>
      </c>
      <c r="C6095" t="s">
        <v>7823</v>
      </c>
      <c r="J6095" t="s">
        <v>1457</v>
      </c>
      <c r="K6095">
        <v>0</v>
      </c>
      <c r="N6095" t="b">
        <v>0</v>
      </c>
      <c r="O6095" t="b">
        <v>1</v>
      </c>
      <c r="P6095" t="b">
        <v>0</v>
      </c>
      <c r="Q6095">
        <v>13</v>
      </c>
      <c r="R6095">
        <v>8</v>
      </c>
      <c r="S6095">
        <v>1</v>
      </c>
      <c r="T6095">
        <v>4</v>
      </c>
      <c r="U6095" t="b">
        <v>1</v>
      </c>
      <c r="V6095" t="s">
        <v>1118</v>
      </c>
      <c r="W6095" t="s">
        <v>7804</v>
      </c>
      <c r="X6095" t="s">
        <v>15338</v>
      </c>
      <c r="Y6095">
        <v>23</v>
      </c>
      <c r="Z6095">
        <v>23</v>
      </c>
      <c r="AA6095">
        <v>11</v>
      </c>
      <c r="AB6095">
        <v>11</v>
      </c>
      <c r="AC6095">
        <v>61</v>
      </c>
    </row>
    <row r="6096" spans="1:29">
      <c r="A6096">
        <v>6766</v>
      </c>
      <c r="B6096" t="s">
        <v>806</v>
      </c>
      <c r="C6096" t="s">
        <v>7824</v>
      </c>
      <c r="J6096" t="s">
        <v>1457</v>
      </c>
      <c r="K6096">
        <v>0</v>
      </c>
      <c r="N6096" t="b">
        <v>0</v>
      </c>
      <c r="O6096" t="b">
        <v>1</v>
      </c>
      <c r="P6096" t="b">
        <v>0</v>
      </c>
      <c r="Q6096">
        <v>13</v>
      </c>
      <c r="R6096">
        <v>8</v>
      </c>
      <c r="S6096">
        <v>1</v>
      </c>
      <c r="T6096">
        <v>4</v>
      </c>
      <c r="U6096" t="b">
        <v>1</v>
      </c>
      <c r="V6096" t="s">
        <v>1118</v>
      </c>
      <c r="W6096" t="s">
        <v>7804</v>
      </c>
      <c r="X6096" t="s">
        <v>15339</v>
      </c>
      <c r="Y6096">
        <v>24</v>
      </c>
      <c r="Z6096">
        <v>24</v>
      </c>
      <c r="AA6096">
        <v>11</v>
      </c>
      <c r="AB6096">
        <v>11</v>
      </c>
      <c r="AC6096">
        <v>61</v>
      </c>
    </row>
    <row r="6097" spans="1:29">
      <c r="A6097">
        <v>6767</v>
      </c>
      <c r="B6097" t="s">
        <v>806</v>
      </c>
      <c r="C6097" t="s">
        <v>7825</v>
      </c>
      <c r="J6097" t="s">
        <v>1457</v>
      </c>
      <c r="K6097">
        <v>0</v>
      </c>
      <c r="N6097" t="b">
        <v>0</v>
      </c>
      <c r="O6097" t="b">
        <v>1</v>
      </c>
      <c r="P6097" t="b">
        <v>0</v>
      </c>
      <c r="Q6097">
        <v>13</v>
      </c>
      <c r="R6097">
        <v>8</v>
      </c>
      <c r="S6097">
        <v>1</v>
      </c>
      <c r="T6097">
        <v>4</v>
      </c>
      <c r="U6097" t="b">
        <v>1</v>
      </c>
      <c r="V6097" t="s">
        <v>1118</v>
      </c>
      <c r="W6097" t="s">
        <v>7804</v>
      </c>
      <c r="X6097" t="s">
        <v>15340</v>
      </c>
      <c r="Y6097">
        <v>25</v>
      </c>
      <c r="Z6097">
        <v>25</v>
      </c>
      <c r="AA6097">
        <v>11</v>
      </c>
      <c r="AB6097">
        <v>11</v>
      </c>
      <c r="AC6097">
        <v>61</v>
      </c>
    </row>
    <row r="6098" spans="1:29">
      <c r="A6098">
        <v>6768</v>
      </c>
      <c r="B6098" t="s">
        <v>806</v>
      </c>
      <c r="C6098" t="s">
        <v>7826</v>
      </c>
      <c r="I6098" t="s">
        <v>7827</v>
      </c>
      <c r="J6098" t="s">
        <v>1457</v>
      </c>
      <c r="K6098">
        <v>0</v>
      </c>
      <c r="N6098" t="b">
        <v>1</v>
      </c>
      <c r="O6098" t="b">
        <v>0</v>
      </c>
      <c r="P6098" t="b">
        <v>0</v>
      </c>
      <c r="Q6098">
        <v>13</v>
      </c>
      <c r="R6098">
        <v>7</v>
      </c>
      <c r="S6098">
        <v>1</v>
      </c>
      <c r="T6098">
        <v>0</v>
      </c>
      <c r="U6098" t="b">
        <v>1</v>
      </c>
      <c r="V6098" t="s">
        <v>1118</v>
      </c>
      <c r="W6098" t="s">
        <v>7804</v>
      </c>
      <c r="X6098" t="s">
        <v>15343</v>
      </c>
      <c r="Y6098">
        <v>28</v>
      </c>
      <c r="Z6098">
        <v>28</v>
      </c>
      <c r="AA6098">
        <v>11</v>
      </c>
      <c r="AB6098">
        <v>11</v>
      </c>
      <c r="AC6098">
        <v>61</v>
      </c>
    </row>
    <row r="6099" spans="1:29">
      <c r="A6099">
        <v>6769</v>
      </c>
      <c r="B6099" t="s">
        <v>806</v>
      </c>
      <c r="C6099" t="s">
        <v>7828</v>
      </c>
      <c r="I6099" t="s">
        <v>7827</v>
      </c>
      <c r="J6099" t="s">
        <v>1457</v>
      </c>
      <c r="K6099">
        <v>0</v>
      </c>
      <c r="N6099" t="b">
        <v>1</v>
      </c>
      <c r="O6099" t="b">
        <v>0</v>
      </c>
      <c r="P6099" t="b">
        <v>0</v>
      </c>
      <c r="Q6099">
        <v>13</v>
      </c>
      <c r="R6099">
        <v>7</v>
      </c>
      <c r="S6099">
        <v>1</v>
      </c>
      <c r="T6099">
        <v>0</v>
      </c>
      <c r="U6099" t="b">
        <v>1</v>
      </c>
      <c r="V6099" t="s">
        <v>1118</v>
      </c>
      <c r="W6099" t="s">
        <v>7804</v>
      </c>
      <c r="X6099" t="s">
        <v>15344</v>
      </c>
      <c r="Y6099">
        <v>29</v>
      </c>
      <c r="Z6099">
        <v>29</v>
      </c>
      <c r="AA6099">
        <v>11</v>
      </c>
      <c r="AB6099">
        <v>11</v>
      </c>
      <c r="AC6099">
        <v>61</v>
      </c>
    </row>
    <row r="6100" spans="1:29">
      <c r="A6100">
        <v>6770</v>
      </c>
      <c r="B6100" t="s">
        <v>806</v>
      </c>
      <c r="C6100" t="s">
        <v>7829</v>
      </c>
      <c r="I6100" t="s">
        <v>805</v>
      </c>
      <c r="J6100" t="s">
        <v>1475</v>
      </c>
      <c r="K6100">
        <v>0</v>
      </c>
      <c r="N6100" t="b">
        <v>0</v>
      </c>
      <c r="O6100" t="b">
        <v>1</v>
      </c>
      <c r="P6100" t="b">
        <v>0</v>
      </c>
      <c r="Q6100">
        <v>13</v>
      </c>
      <c r="R6100">
        <v>7</v>
      </c>
      <c r="S6100">
        <v>1</v>
      </c>
      <c r="T6100">
        <v>0</v>
      </c>
      <c r="U6100" t="b">
        <v>1</v>
      </c>
      <c r="V6100" t="s">
        <v>1118</v>
      </c>
      <c r="W6100" t="s">
        <v>7804</v>
      </c>
      <c r="X6100" t="s">
        <v>15705</v>
      </c>
      <c r="Y6100">
        <v>30</v>
      </c>
      <c r="Z6100">
        <v>30</v>
      </c>
      <c r="AA6100">
        <v>11</v>
      </c>
      <c r="AB6100">
        <v>11</v>
      </c>
      <c r="AC6100">
        <v>61</v>
      </c>
    </row>
    <row r="6101" spans="1:29">
      <c r="A6101">
        <v>6771</v>
      </c>
      <c r="B6101" t="s">
        <v>806</v>
      </c>
      <c r="C6101" t="s">
        <v>7830</v>
      </c>
      <c r="I6101" t="s">
        <v>808</v>
      </c>
      <c r="J6101" t="s">
        <v>1457</v>
      </c>
      <c r="K6101">
        <v>0</v>
      </c>
      <c r="N6101" t="b">
        <v>0</v>
      </c>
      <c r="O6101" t="b">
        <v>1</v>
      </c>
      <c r="P6101" t="b">
        <v>0</v>
      </c>
      <c r="Q6101">
        <v>13</v>
      </c>
      <c r="R6101">
        <v>7</v>
      </c>
      <c r="S6101">
        <v>1</v>
      </c>
      <c r="T6101">
        <v>0</v>
      </c>
      <c r="U6101" t="b">
        <v>1</v>
      </c>
      <c r="V6101" t="s">
        <v>1118</v>
      </c>
      <c r="W6101" t="s">
        <v>7804</v>
      </c>
      <c r="X6101" t="s">
        <v>15706</v>
      </c>
      <c r="Y6101">
        <v>31</v>
      </c>
      <c r="Z6101">
        <v>31</v>
      </c>
      <c r="AA6101">
        <v>11</v>
      </c>
      <c r="AB6101">
        <v>11</v>
      </c>
      <c r="AC6101">
        <v>61</v>
      </c>
    </row>
    <row r="6102" spans="1:29">
      <c r="A6102">
        <v>6772</v>
      </c>
      <c r="B6102" t="s">
        <v>806</v>
      </c>
      <c r="C6102" t="s">
        <v>7831</v>
      </c>
      <c r="I6102" t="s">
        <v>828</v>
      </c>
      <c r="J6102" t="s">
        <v>1457</v>
      </c>
      <c r="K6102">
        <v>0</v>
      </c>
      <c r="N6102" t="b">
        <v>0</v>
      </c>
      <c r="O6102" t="b">
        <v>1</v>
      </c>
      <c r="P6102" t="b">
        <v>0</v>
      </c>
      <c r="Q6102">
        <v>13</v>
      </c>
      <c r="R6102">
        <v>7</v>
      </c>
      <c r="S6102">
        <v>1</v>
      </c>
      <c r="T6102">
        <v>0</v>
      </c>
      <c r="U6102" t="b">
        <v>1</v>
      </c>
      <c r="V6102" t="s">
        <v>1118</v>
      </c>
      <c r="W6102" t="s">
        <v>7804</v>
      </c>
      <c r="X6102" t="s">
        <v>15707</v>
      </c>
      <c r="Y6102">
        <v>32</v>
      </c>
      <c r="Z6102">
        <v>32</v>
      </c>
      <c r="AA6102">
        <v>11</v>
      </c>
      <c r="AB6102">
        <v>11</v>
      </c>
      <c r="AC6102">
        <v>61</v>
      </c>
    </row>
    <row r="6103" spans="1:29">
      <c r="A6103">
        <v>6773</v>
      </c>
      <c r="B6103" t="s">
        <v>806</v>
      </c>
      <c r="C6103" t="s">
        <v>7832</v>
      </c>
      <c r="J6103" t="s">
        <v>1475</v>
      </c>
      <c r="K6103">
        <v>0</v>
      </c>
      <c r="N6103" t="b">
        <v>0</v>
      </c>
      <c r="O6103" t="b">
        <v>1</v>
      </c>
      <c r="P6103" t="b">
        <v>0</v>
      </c>
      <c r="Q6103">
        <v>13</v>
      </c>
      <c r="R6103">
        <v>8</v>
      </c>
      <c r="S6103">
        <v>1</v>
      </c>
      <c r="T6103">
        <v>4</v>
      </c>
      <c r="U6103" t="b">
        <v>1</v>
      </c>
      <c r="V6103" t="s">
        <v>1118</v>
      </c>
      <c r="W6103" t="s">
        <v>7804</v>
      </c>
      <c r="X6103" t="s">
        <v>15401</v>
      </c>
      <c r="Y6103">
        <v>17</v>
      </c>
      <c r="Z6103">
        <v>17</v>
      </c>
      <c r="AA6103">
        <v>12</v>
      </c>
      <c r="AB6103">
        <v>12</v>
      </c>
      <c r="AC6103">
        <v>61</v>
      </c>
    </row>
    <row r="6104" spans="1:29">
      <c r="A6104">
        <v>6774</v>
      </c>
      <c r="B6104" t="s">
        <v>806</v>
      </c>
      <c r="C6104" t="s">
        <v>7833</v>
      </c>
      <c r="J6104" t="s">
        <v>1457</v>
      </c>
      <c r="K6104">
        <v>0</v>
      </c>
      <c r="N6104" t="b">
        <v>1</v>
      </c>
      <c r="O6104" t="b">
        <v>0</v>
      </c>
      <c r="P6104" t="b">
        <v>0</v>
      </c>
      <c r="Q6104">
        <v>13</v>
      </c>
      <c r="R6104">
        <v>2</v>
      </c>
      <c r="S6104">
        <v>1</v>
      </c>
      <c r="T6104">
        <v>25</v>
      </c>
      <c r="U6104" t="b">
        <v>1</v>
      </c>
      <c r="V6104" t="s">
        <v>1118</v>
      </c>
      <c r="W6104" t="s">
        <v>7804</v>
      </c>
      <c r="X6104" t="s">
        <v>14693</v>
      </c>
      <c r="Y6104">
        <v>38</v>
      </c>
      <c r="Z6104">
        <v>38</v>
      </c>
      <c r="AA6104">
        <v>5</v>
      </c>
      <c r="AB6104">
        <v>5</v>
      </c>
      <c r="AC6104">
        <v>61</v>
      </c>
    </row>
    <row r="6105" spans="1:29">
      <c r="A6105">
        <v>6775</v>
      </c>
      <c r="B6105" t="s">
        <v>806</v>
      </c>
      <c r="C6105" t="s">
        <v>7834</v>
      </c>
      <c r="J6105" t="s">
        <v>1457</v>
      </c>
      <c r="K6105">
        <v>0</v>
      </c>
      <c r="N6105" t="b">
        <v>1</v>
      </c>
      <c r="O6105" t="b">
        <v>0</v>
      </c>
      <c r="P6105" t="b">
        <v>0</v>
      </c>
      <c r="Q6105">
        <v>13</v>
      </c>
      <c r="R6105">
        <v>2</v>
      </c>
      <c r="S6105">
        <v>1</v>
      </c>
      <c r="T6105">
        <v>25</v>
      </c>
      <c r="U6105" t="b">
        <v>1</v>
      </c>
      <c r="V6105" t="s">
        <v>1118</v>
      </c>
      <c r="W6105" t="s">
        <v>7804</v>
      </c>
      <c r="X6105" t="s">
        <v>14694</v>
      </c>
      <c r="Y6105">
        <v>39</v>
      </c>
      <c r="Z6105">
        <v>39</v>
      </c>
      <c r="AA6105">
        <v>5</v>
      </c>
      <c r="AB6105">
        <v>5</v>
      </c>
      <c r="AC6105">
        <v>61</v>
      </c>
    </row>
    <row r="6106" spans="1:29">
      <c r="A6106">
        <v>6776</v>
      </c>
      <c r="B6106" t="s">
        <v>806</v>
      </c>
      <c r="C6106" t="s">
        <v>7835</v>
      </c>
      <c r="J6106" t="s">
        <v>1457</v>
      </c>
      <c r="K6106">
        <v>0</v>
      </c>
      <c r="N6106" t="b">
        <v>1</v>
      </c>
      <c r="O6106" t="b">
        <v>0</v>
      </c>
      <c r="P6106" t="b">
        <v>0</v>
      </c>
      <c r="Q6106">
        <v>13</v>
      </c>
      <c r="R6106">
        <v>2</v>
      </c>
      <c r="S6106">
        <v>1</v>
      </c>
      <c r="T6106">
        <v>25</v>
      </c>
      <c r="U6106" t="b">
        <v>1</v>
      </c>
      <c r="V6106" t="s">
        <v>1118</v>
      </c>
      <c r="W6106" t="s">
        <v>7804</v>
      </c>
      <c r="X6106" t="s">
        <v>14484</v>
      </c>
      <c r="Y6106">
        <v>40</v>
      </c>
      <c r="Z6106">
        <v>40</v>
      </c>
      <c r="AA6106">
        <v>5</v>
      </c>
      <c r="AB6106">
        <v>5</v>
      </c>
      <c r="AC6106">
        <v>61</v>
      </c>
    </row>
    <row r="6107" spans="1:29">
      <c r="A6107">
        <v>6777</v>
      </c>
      <c r="B6107" t="s">
        <v>806</v>
      </c>
      <c r="C6107" t="s">
        <v>7836</v>
      </c>
      <c r="J6107" t="s">
        <v>1457</v>
      </c>
      <c r="K6107">
        <v>0</v>
      </c>
      <c r="N6107" t="b">
        <v>0</v>
      </c>
      <c r="O6107" t="b">
        <v>1</v>
      </c>
      <c r="P6107" t="b">
        <v>0</v>
      </c>
      <c r="Q6107">
        <v>13</v>
      </c>
      <c r="R6107">
        <v>2</v>
      </c>
      <c r="S6107">
        <v>1</v>
      </c>
      <c r="T6107">
        <v>25</v>
      </c>
      <c r="U6107" t="b">
        <v>1</v>
      </c>
      <c r="V6107" t="s">
        <v>1118</v>
      </c>
      <c r="W6107" t="s">
        <v>7804</v>
      </c>
      <c r="X6107" t="s">
        <v>14777</v>
      </c>
      <c r="Y6107">
        <v>38</v>
      </c>
      <c r="Z6107">
        <v>38</v>
      </c>
      <c r="AA6107">
        <v>4</v>
      </c>
      <c r="AB6107">
        <v>4</v>
      </c>
      <c r="AC6107">
        <v>61</v>
      </c>
    </row>
    <row r="6108" spans="1:29">
      <c r="A6108">
        <v>6778</v>
      </c>
      <c r="B6108" t="s">
        <v>806</v>
      </c>
      <c r="C6108" t="s">
        <v>7837</v>
      </c>
      <c r="J6108" t="s">
        <v>1457</v>
      </c>
      <c r="K6108">
        <v>0</v>
      </c>
      <c r="N6108" t="b">
        <v>0</v>
      </c>
      <c r="O6108" t="b">
        <v>1</v>
      </c>
      <c r="P6108" t="b">
        <v>0</v>
      </c>
      <c r="Q6108">
        <v>13</v>
      </c>
      <c r="R6108">
        <v>2</v>
      </c>
      <c r="S6108">
        <v>1</v>
      </c>
      <c r="T6108">
        <v>25</v>
      </c>
      <c r="U6108" t="b">
        <v>1</v>
      </c>
      <c r="V6108" t="s">
        <v>1118</v>
      </c>
      <c r="W6108" t="s">
        <v>7804</v>
      </c>
      <c r="X6108" t="s">
        <v>14778</v>
      </c>
      <c r="Y6108">
        <v>39</v>
      </c>
      <c r="Z6108">
        <v>39</v>
      </c>
      <c r="AA6108">
        <v>4</v>
      </c>
      <c r="AB6108">
        <v>4</v>
      </c>
      <c r="AC6108">
        <v>61</v>
      </c>
    </row>
    <row r="6109" spans="1:29">
      <c r="A6109">
        <v>6779</v>
      </c>
      <c r="B6109" t="s">
        <v>806</v>
      </c>
      <c r="C6109" t="s">
        <v>7838</v>
      </c>
      <c r="J6109" t="s">
        <v>1457</v>
      </c>
      <c r="K6109">
        <v>0</v>
      </c>
      <c r="N6109" t="b">
        <v>0</v>
      </c>
      <c r="O6109" t="b">
        <v>1</v>
      </c>
      <c r="P6109" t="b">
        <v>0</v>
      </c>
      <c r="Q6109">
        <v>13</v>
      </c>
      <c r="R6109">
        <v>2</v>
      </c>
      <c r="S6109">
        <v>1</v>
      </c>
      <c r="T6109">
        <v>25</v>
      </c>
      <c r="U6109" t="b">
        <v>1</v>
      </c>
      <c r="V6109" t="s">
        <v>1118</v>
      </c>
      <c r="W6109" t="s">
        <v>7804</v>
      </c>
      <c r="X6109" t="s">
        <v>14779</v>
      </c>
      <c r="Y6109">
        <v>40</v>
      </c>
      <c r="Z6109">
        <v>40</v>
      </c>
      <c r="AA6109">
        <v>4</v>
      </c>
      <c r="AB6109">
        <v>4</v>
      </c>
      <c r="AC6109">
        <v>61</v>
      </c>
    </row>
    <row r="6110" spans="1:29">
      <c r="A6110">
        <v>6780</v>
      </c>
      <c r="B6110" t="s">
        <v>806</v>
      </c>
      <c r="C6110" t="s">
        <v>7839</v>
      </c>
      <c r="J6110" t="s">
        <v>1457</v>
      </c>
      <c r="K6110">
        <v>0</v>
      </c>
      <c r="N6110" t="b">
        <v>0</v>
      </c>
      <c r="O6110" t="b">
        <v>1</v>
      </c>
      <c r="P6110" t="b">
        <v>0</v>
      </c>
      <c r="Q6110">
        <v>13</v>
      </c>
      <c r="R6110">
        <v>2</v>
      </c>
      <c r="S6110">
        <v>1</v>
      </c>
      <c r="T6110">
        <v>25</v>
      </c>
      <c r="U6110" t="b">
        <v>1</v>
      </c>
      <c r="V6110" t="s">
        <v>1118</v>
      </c>
      <c r="W6110" t="s">
        <v>7804</v>
      </c>
      <c r="X6110" t="s">
        <v>14608</v>
      </c>
      <c r="Y6110">
        <v>39</v>
      </c>
      <c r="Z6110">
        <v>39</v>
      </c>
      <c r="AA6110">
        <v>7</v>
      </c>
      <c r="AB6110">
        <v>7</v>
      </c>
      <c r="AC6110">
        <v>61</v>
      </c>
    </row>
    <row r="6111" spans="1:29">
      <c r="A6111">
        <v>6781</v>
      </c>
      <c r="B6111" t="s">
        <v>806</v>
      </c>
      <c r="C6111" t="s">
        <v>7840</v>
      </c>
      <c r="J6111" t="s">
        <v>1457</v>
      </c>
      <c r="K6111">
        <v>0</v>
      </c>
      <c r="N6111" t="b">
        <v>0</v>
      </c>
      <c r="O6111" t="b">
        <v>1</v>
      </c>
      <c r="P6111" t="b">
        <v>0</v>
      </c>
      <c r="Q6111">
        <v>13</v>
      </c>
      <c r="R6111">
        <v>2</v>
      </c>
      <c r="S6111">
        <v>1</v>
      </c>
      <c r="T6111">
        <v>25</v>
      </c>
      <c r="U6111" t="b">
        <v>1</v>
      </c>
      <c r="V6111" t="s">
        <v>1118</v>
      </c>
      <c r="W6111" t="s">
        <v>7804</v>
      </c>
      <c r="X6111" t="s">
        <v>14710</v>
      </c>
      <c r="Y6111">
        <v>40</v>
      </c>
      <c r="Z6111">
        <v>40</v>
      </c>
      <c r="AA6111">
        <v>7</v>
      </c>
      <c r="AB6111">
        <v>7</v>
      </c>
      <c r="AC6111">
        <v>61</v>
      </c>
    </row>
    <row r="6112" spans="1:29">
      <c r="A6112">
        <v>6782</v>
      </c>
      <c r="B6112" t="s">
        <v>806</v>
      </c>
      <c r="C6112" t="s">
        <v>7841</v>
      </c>
      <c r="J6112" t="s">
        <v>1457</v>
      </c>
      <c r="K6112">
        <v>0</v>
      </c>
      <c r="N6112" t="b">
        <v>1</v>
      </c>
      <c r="O6112" t="b">
        <v>0</v>
      </c>
      <c r="P6112" t="b">
        <v>0</v>
      </c>
      <c r="Q6112">
        <v>13</v>
      </c>
      <c r="R6112">
        <v>2</v>
      </c>
      <c r="S6112">
        <v>1</v>
      </c>
      <c r="T6112">
        <v>25</v>
      </c>
      <c r="U6112" t="b">
        <v>1</v>
      </c>
      <c r="V6112" t="s">
        <v>1118</v>
      </c>
      <c r="W6112" t="s">
        <v>7804</v>
      </c>
      <c r="X6112" t="s">
        <v>14609</v>
      </c>
      <c r="Y6112">
        <v>39</v>
      </c>
      <c r="Z6112">
        <v>39</v>
      </c>
      <c r="AA6112">
        <v>8</v>
      </c>
      <c r="AB6112">
        <v>8</v>
      </c>
      <c r="AC6112">
        <v>61</v>
      </c>
    </row>
    <row r="6113" spans="1:29">
      <c r="A6113">
        <v>6783</v>
      </c>
      <c r="B6113" t="s">
        <v>806</v>
      </c>
      <c r="C6113" t="s">
        <v>7842</v>
      </c>
      <c r="J6113" t="s">
        <v>1457</v>
      </c>
      <c r="K6113">
        <v>0</v>
      </c>
      <c r="N6113" t="b">
        <v>1</v>
      </c>
      <c r="O6113" t="b">
        <v>0</v>
      </c>
      <c r="P6113" t="b">
        <v>0</v>
      </c>
      <c r="Q6113">
        <v>13</v>
      </c>
      <c r="R6113">
        <v>2</v>
      </c>
      <c r="S6113">
        <v>1</v>
      </c>
      <c r="T6113">
        <v>25</v>
      </c>
      <c r="U6113" t="b">
        <v>1</v>
      </c>
      <c r="V6113" t="s">
        <v>1118</v>
      </c>
      <c r="W6113" t="s">
        <v>7804</v>
      </c>
      <c r="X6113" t="s">
        <v>14711</v>
      </c>
      <c r="Y6113">
        <v>40</v>
      </c>
      <c r="Z6113">
        <v>40</v>
      </c>
      <c r="AA6113">
        <v>8</v>
      </c>
      <c r="AB6113">
        <v>8</v>
      </c>
      <c r="AC6113">
        <v>61</v>
      </c>
    </row>
    <row r="6114" spans="1:29">
      <c r="A6114">
        <v>6784</v>
      </c>
      <c r="B6114" t="s">
        <v>806</v>
      </c>
      <c r="C6114" t="s">
        <v>7843</v>
      </c>
      <c r="J6114" t="s">
        <v>1457</v>
      </c>
      <c r="K6114">
        <v>0</v>
      </c>
      <c r="N6114" t="b">
        <v>0</v>
      </c>
      <c r="O6114" t="b">
        <v>1</v>
      </c>
      <c r="P6114" t="b">
        <v>0</v>
      </c>
      <c r="Q6114">
        <v>13</v>
      </c>
      <c r="R6114">
        <v>2</v>
      </c>
      <c r="S6114">
        <v>1</v>
      </c>
      <c r="T6114">
        <v>25</v>
      </c>
      <c r="U6114" t="b">
        <v>1</v>
      </c>
      <c r="V6114" t="s">
        <v>1118</v>
      </c>
      <c r="W6114" t="s">
        <v>7804</v>
      </c>
      <c r="X6114" t="s">
        <v>14611</v>
      </c>
      <c r="Y6114">
        <v>39</v>
      </c>
      <c r="Z6114">
        <v>39</v>
      </c>
      <c r="AA6114">
        <v>10</v>
      </c>
      <c r="AB6114">
        <v>10</v>
      </c>
      <c r="AC6114">
        <v>61</v>
      </c>
    </row>
    <row r="6115" spans="1:29">
      <c r="A6115">
        <v>6785</v>
      </c>
      <c r="B6115" t="s">
        <v>806</v>
      </c>
      <c r="C6115" t="s">
        <v>7844</v>
      </c>
      <c r="J6115" t="s">
        <v>1457</v>
      </c>
      <c r="K6115">
        <v>0</v>
      </c>
      <c r="N6115" t="b">
        <v>0</v>
      </c>
      <c r="O6115" t="b">
        <v>1</v>
      </c>
      <c r="P6115" t="b">
        <v>0</v>
      </c>
      <c r="Q6115">
        <v>13</v>
      </c>
      <c r="R6115">
        <v>2</v>
      </c>
      <c r="S6115">
        <v>1</v>
      </c>
      <c r="T6115">
        <v>25</v>
      </c>
      <c r="U6115" t="b">
        <v>1</v>
      </c>
      <c r="V6115" t="s">
        <v>1118</v>
      </c>
      <c r="W6115" t="s">
        <v>7804</v>
      </c>
      <c r="X6115" t="s">
        <v>14760</v>
      </c>
      <c r="Y6115">
        <v>40</v>
      </c>
      <c r="Z6115">
        <v>40</v>
      </c>
      <c r="AA6115">
        <v>10</v>
      </c>
      <c r="AB6115">
        <v>10</v>
      </c>
      <c r="AC6115">
        <v>61</v>
      </c>
    </row>
    <row r="6116" spans="1:29">
      <c r="A6116">
        <v>6786</v>
      </c>
      <c r="B6116" t="s">
        <v>806</v>
      </c>
      <c r="C6116" t="s">
        <v>7845</v>
      </c>
      <c r="J6116" t="s">
        <v>1457</v>
      </c>
      <c r="K6116">
        <v>0</v>
      </c>
      <c r="N6116" t="b">
        <v>0</v>
      </c>
      <c r="O6116" t="b">
        <v>1</v>
      </c>
      <c r="P6116" t="b">
        <v>0</v>
      </c>
      <c r="Q6116">
        <v>13</v>
      </c>
      <c r="R6116">
        <v>2</v>
      </c>
      <c r="S6116">
        <v>1</v>
      </c>
      <c r="T6116">
        <v>25</v>
      </c>
      <c r="U6116" t="b">
        <v>1</v>
      </c>
      <c r="V6116" t="s">
        <v>1118</v>
      </c>
      <c r="W6116" t="s">
        <v>7804</v>
      </c>
      <c r="X6116" t="s">
        <v>14615</v>
      </c>
      <c r="Y6116">
        <v>42</v>
      </c>
      <c r="Z6116">
        <v>42</v>
      </c>
      <c r="AA6116">
        <v>10</v>
      </c>
      <c r="AB6116">
        <v>10</v>
      </c>
      <c r="AC6116">
        <v>61</v>
      </c>
    </row>
    <row r="6117" spans="1:29">
      <c r="A6117">
        <v>6787</v>
      </c>
      <c r="B6117" t="s">
        <v>806</v>
      </c>
      <c r="C6117" t="s">
        <v>7846</v>
      </c>
      <c r="J6117" t="s">
        <v>1457</v>
      </c>
      <c r="K6117">
        <v>0</v>
      </c>
      <c r="N6117" t="b">
        <v>0</v>
      </c>
      <c r="O6117" t="b">
        <v>1</v>
      </c>
      <c r="P6117" t="b">
        <v>0</v>
      </c>
      <c r="Q6117">
        <v>13</v>
      </c>
      <c r="R6117">
        <v>2</v>
      </c>
      <c r="S6117">
        <v>1</v>
      </c>
      <c r="T6117">
        <v>25</v>
      </c>
      <c r="U6117" t="b">
        <v>1</v>
      </c>
      <c r="V6117" t="s">
        <v>1118</v>
      </c>
      <c r="W6117" t="s">
        <v>7804</v>
      </c>
      <c r="X6117" t="s">
        <v>14781</v>
      </c>
      <c r="Y6117">
        <v>42</v>
      </c>
      <c r="Z6117">
        <v>42</v>
      </c>
      <c r="AA6117">
        <v>4</v>
      </c>
      <c r="AB6117">
        <v>4</v>
      </c>
      <c r="AC6117">
        <v>61</v>
      </c>
    </row>
    <row r="6118" spans="1:29">
      <c r="A6118">
        <v>6788</v>
      </c>
      <c r="B6118" t="s">
        <v>806</v>
      </c>
      <c r="C6118" t="s">
        <v>7847</v>
      </c>
      <c r="J6118" t="s">
        <v>1457</v>
      </c>
      <c r="K6118">
        <v>0</v>
      </c>
      <c r="N6118" t="b">
        <v>0</v>
      </c>
      <c r="O6118" t="b">
        <v>1</v>
      </c>
      <c r="P6118" t="b">
        <v>0</v>
      </c>
      <c r="Q6118">
        <v>13</v>
      </c>
      <c r="R6118">
        <v>2</v>
      </c>
      <c r="S6118">
        <v>1</v>
      </c>
      <c r="T6118">
        <v>25</v>
      </c>
      <c r="U6118" t="b">
        <v>1</v>
      </c>
      <c r="V6118" t="s">
        <v>1118</v>
      </c>
      <c r="W6118" t="s">
        <v>7804</v>
      </c>
      <c r="X6118" t="s">
        <v>14486</v>
      </c>
      <c r="Y6118">
        <v>42</v>
      </c>
      <c r="Z6118">
        <v>42</v>
      </c>
      <c r="AA6118">
        <v>5</v>
      </c>
      <c r="AB6118">
        <v>5</v>
      </c>
      <c r="AC6118">
        <v>61</v>
      </c>
    </row>
    <row r="6119" spans="1:29">
      <c r="A6119">
        <v>6789</v>
      </c>
      <c r="B6119" t="s">
        <v>806</v>
      </c>
      <c r="C6119" t="s">
        <v>7848</v>
      </c>
      <c r="J6119" t="s">
        <v>1465</v>
      </c>
      <c r="K6119">
        <v>0</v>
      </c>
      <c r="N6119" t="b">
        <v>0</v>
      </c>
      <c r="O6119" t="b">
        <v>1</v>
      </c>
      <c r="P6119" t="b">
        <v>0</v>
      </c>
      <c r="Q6119">
        <v>13</v>
      </c>
      <c r="R6119">
        <v>3</v>
      </c>
      <c r="S6119">
        <v>1</v>
      </c>
      <c r="T6119">
        <v>25</v>
      </c>
      <c r="U6119" t="b">
        <v>1</v>
      </c>
      <c r="V6119" t="s">
        <v>1118</v>
      </c>
      <c r="W6119" t="s">
        <v>7804</v>
      </c>
      <c r="X6119" t="s">
        <v>14487</v>
      </c>
      <c r="Y6119">
        <v>43</v>
      </c>
      <c r="Z6119">
        <v>43</v>
      </c>
      <c r="AA6119">
        <v>5</v>
      </c>
      <c r="AB6119">
        <v>5</v>
      </c>
      <c r="AC6119">
        <v>61</v>
      </c>
    </row>
    <row r="6120" spans="1:29">
      <c r="A6120">
        <v>6790</v>
      </c>
      <c r="B6120" t="s">
        <v>806</v>
      </c>
      <c r="C6120" t="s">
        <v>7849</v>
      </c>
      <c r="J6120" t="s">
        <v>1457</v>
      </c>
      <c r="K6120">
        <v>0</v>
      </c>
      <c r="N6120" t="b">
        <v>0</v>
      </c>
      <c r="O6120" t="b">
        <v>1</v>
      </c>
      <c r="P6120" t="b">
        <v>0</v>
      </c>
      <c r="Q6120">
        <v>13</v>
      </c>
      <c r="R6120">
        <v>2</v>
      </c>
      <c r="S6120">
        <v>1</v>
      </c>
      <c r="T6120">
        <v>25</v>
      </c>
      <c r="U6120" t="b">
        <v>1</v>
      </c>
      <c r="V6120" t="s">
        <v>1118</v>
      </c>
      <c r="W6120" t="s">
        <v>7804</v>
      </c>
      <c r="X6120" t="s">
        <v>14612</v>
      </c>
      <c r="Y6120">
        <v>42</v>
      </c>
      <c r="Z6120">
        <v>42</v>
      </c>
      <c r="AA6120">
        <v>7</v>
      </c>
      <c r="AB6120">
        <v>7</v>
      </c>
      <c r="AC6120">
        <v>61</v>
      </c>
    </row>
    <row r="6121" spans="1:29">
      <c r="A6121">
        <v>6791</v>
      </c>
      <c r="B6121" t="s">
        <v>806</v>
      </c>
      <c r="C6121" t="s">
        <v>7850</v>
      </c>
      <c r="J6121" t="s">
        <v>1465</v>
      </c>
      <c r="K6121">
        <v>0</v>
      </c>
      <c r="N6121" t="b">
        <v>0</v>
      </c>
      <c r="O6121" t="b">
        <v>1</v>
      </c>
      <c r="P6121" t="b">
        <v>0</v>
      </c>
      <c r="Q6121">
        <v>13</v>
      </c>
      <c r="R6121">
        <v>3</v>
      </c>
      <c r="S6121">
        <v>1</v>
      </c>
      <c r="T6121">
        <v>25</v>
      </c>
      <c r="U6121" t="b">
        <v>1</v>
      </c>
      <c r="V6121" t="s">
        <v>1118</v>
      </c>
      <c r="W6121" t="s">
        <v>7804</v>
      </c>
      <c r="X6121" t="s">
        <v>14617</v>
      </c>
      <c r="Y6121">
        <v>43</v>
      </c>
      <c r="Z6121">
        <v>43</v>
      </c>
      <c r="AA6121">
        <v>8</v>
      </c>
      <c r="AB6121">
        <v>8</v>
      </c>
      <c r="AC6121">
        <v>61</v>
      </c>
    </row>
    <row r="6122" spans="1:29">
      <c r="A6122">
        <v>6792</v>
      </c>
      <c r="B6122" t="s">
        <v>806</v>
      </c>
      <c r="C6122" t="s">
        <v>7851</v>
      </c>
      <c r="J6122" t="s">
        <v>1457</v>
      </c>
      <c r="K6122">
        <v>0</v>
      </c>
      <c r="N6122" t="b">
        <v>0</v>
      </c>
      <c r="O6122" t="b">
        <v>1</v>
      </c>
      <c r="P6122" t="b">
        <v>0</v>
      </c>
      <c r="Q6122">
        <v>13</v>
      </c>
      <c r="R6122">
        <v>2</v>
      </c>
      <c r="S6122">
        <v>1</v>
      </c>
      <c r="T6122">
        <v>25</v>
      </c>
      <c r="U6122" t="b">
        <v>1</v>
      </c>
      <c r="V6122" t="s">
        <v>1118</v>
      </c>
      <c r="W6122" t="s">
        <v>7804</v>
      </c>
      <c r="X6122" t="s">
        <v>14613</v>
      </c>
      <c r="Y6122">
        <v>42</v>
      </c>
      <c r="Z6122">
        <v>42</v>
      </c>
      <c r="AA6122">
        <v>8</v>
      </c>
      <c r="AB6122">
        <v>8</v>
      </c>
      <c r="AC6122">
        <v>61</v>
      </c>
    </row>
    <row r="6123" spans="1:29">
      <c r="A6123">
        <v>6793</v>
      </c>
      <c r="B6123" t="s">
        <v>806</v>
      </c>
      <c r="C6123" t="s">
        <v>7852</v>
      </c>
      <c r="I6123" t="s">
        <v>7853</v>
      </c>
      <c r="J6123" t="s">
        <v>1457</v>
      </c>
      <c r="K6123">
        <v>0</v>
      </c>
      <c r="N6123" t="b">
        <v>1</v>
      </c>
      <c r="O6123" t="b">
        <v>0</v>
      </c>
      <c r="P6123" t="b">
        <v>0</v>
      </c>
      <c r="Q6123">
        <v>13</v>
      </c>
      <c r="R6123">
        <v>6</v>
      </c>
      <c r="S6123">
        <v>1</v>
      </c>
      <c r="T6123">
        <v>0</v>
      </c>
      <c r="U6123" t="b">
        <v>1</v>
      </c>
      <c r="V6123" t="s">
        <v>1118</v>
      </c>
      <c r="W6123" t="s">
        <v>7804</v>
      </c>
      <c r="X6123" t="s">
        <v>14621</v>
      </c>
      <c r="Y6123">
        <v>45</v>
      </c>
      <c r="Z6123">
        <v>45</v>
      </c>
      <c r="AA6123">
        <v>10</v>
      </c>
      <c r="AB6123">
        <v>10</v>
      </c>
      <c r="AC6123">
        <v>61</v>
      </c>
    </row>
    <row r="6124" spans="1:29">
      <c r="A6124">
        <v>6794</v>
      </c>
      <c r="B6124" t="s">
        <v>806</v>
      </c>
      <c r="C6124" t="s">
        <v>7854</v>
      </c>
      <c r="I6124" t="s">
        <v>7853</v>
      </c>
      <c r="J6124" t="s">
        <v>1457</v>
      </c>
      <c r="K6124">
        <v>0</v>
      </c>
      <c r="N6124" t="b">
        <v>1</v>
      </c>
      <c r="O6124" t="b">
        <v>0</v>
      </c>
      <c r="P6124" t="b">
        <v>0</v>
      </c>
      <c r="Q6124">
        <v>13</v>
      </c>
      <c r="R6124">
        <v>6</v>
      </c>
      <c r="S6124">
        <v>1</v>
      </c>
      <c r="T6124">
        <v>0</v>
      </c>
      <c r="U6124" t="b">
        <v>1</v>
      </c>
      <c r="V6124" t="s">
        <v>1118</v>
      </c>
      <c r="W6124" t="s">
        <v>7804</v>
      </c>
      <c r="X6124" t="s">
        <v>14622</v>
      </c>
      <c r="Y6124">
        <v>46</v>
      </c>
      <c r="Z6124">
        <v>46</v>
      </c>
      <c r="AA6124">
        <v>10</v>
      </c>
      <c r="AB6124">
        <v>10</v>
      </c>
      <c r="AC6124">
        <v>61</v>
      </c>
    </row>
    <row r="6125" spans="1:29">
      <c r="A6125">
        <v>6795</v>
      </c>
      <c r="B6125" t="s">
        <v>806</v>
      </c>
      <c r="C6125" t="s">
        <v>7855</v>
      </c>
      <c r="I6125" t="s">
        <v>7853</v>
      </c>
      <c r="J6125" t="s">
        <v>1457</v>
      </c>
      <c r="K6125">
        <v>0</v>
      </c>
      <c r="N6125" t="b">
        <v>1</v>
      </c>
      <c r="O6125" t="b">
        <v>0</v>
      </c>
      <c r="P6125" t="b">
        <v>0</v>
      </c>
      <c r="Q6125">
        <v>13</v>
      </c>
      <c r="R6125">
        <v>6</v>
      </c>
      <c r="S6125">
        <v>1</v>
      </c>
      <c r="T6125">
        <v>0</v>
      </c>
      <c r="U6125" t="b">
        <v>1</v>
      </c>
      <c r="V6125" t="s">
        <v>1118</v>
      </c>
      <c r="W6125" t="s">
        <v>7804</v>
      </c>
      <c r="X6125" t="s">
        <v>15761</v>
      </c>
      <c r="Y6125">
        <v>48</v>
      </c>
      <c r="Z6125">
        <v>48</v>
      </c>
      <c r="AA6125">
        <v>10</v>
      </c>
      <c r="AB6125">
        <v>10</v>
      </c>
      <c r="AC6125">
        <v>61</v>
      </c>
    </row>
    <row r="6126" spans="1:29">
      <c r="A6126">
        <v>6796</v>
      </c>
      <c r="B6126" t="s">
        <v>806</v>
      </c>
      <c r="C6126" t="s">
        <v>7856</v>
      </c>
      <c r="I6126" t="s">
        <v>7853</v>
      </c>
      <c r="J6126" t="s">
        <v>1457</v>
      </c>
      <c r="K6126">
        <v>0</v>
      </c>
      <c r="N6126" t="b">
        <v>0</v>
      </c>
      <c r="O6126" t="b">
        <v>1</v>
      </c>
      <c r="P6126" t="b">
        <v>0</v>
      </c>
      <c r="Q6126">
        <v>13</v>
      </c>
      <c r="R6126">
        <v>8</v>
      </c>
      <c r="S6126">
        <v>1</v>
      </c>
      <c r="T6126">
        <v>0</v>
      </c>
      <c r="U6126" t="b">
        <v>1</v>
      </c>
      <c r="V6126" t="s">
        <v>1118</v>
      </c>
      <c r="W6126" t="s">
        <v>7804</v>
      </c>
      <c r="X6126" t="s">
        <v>15762</v>
      </c>
      <c r="Y6126">
        <v>47</v>
      </c>
      <c r="Z6126">
        <v>47</v>
      </c>
      <c r="AA6126">
        <v>10</v>
      </c>
      <c r="AB6126">
        <v>10</v>
      </c>
      <c r="AC6126">
        <v>61</v>
      </c>
    </row>
    <row r="6127" spans="1:29">
      <c r="A6127">
        <v>6797</v>
      </c>
      <c r="B6127" t="s">
        <v>806</v>
      </c>
      <c r="C6127" t="s">
        <v>7857</v>
      </c>
      <c r="I6127" t="s">
        <v>7853</v>
      </c>
      <c r="J6127" t="s">
        <v>1457</v>
      </c>
      <c r="K6127">
        <v>0</v>
      </c>
      <c r="N6127" t="b">
        <v>0</v>
      </c>
      <c r="O6127" t="b">
        <v>1</v>
      </c>
      <c r="P6127" t="b">
        <v>0</v>
      </c>
      <c r="Q6127">
        <v>13</v>
      </c>
      <c r="R6127">
        <v>7</v>
      </c>
      <c r="S6127">
        <v>1</v>
      </c>
      <c r="T6127">
        <v>0</v>
      </c>
      <c r="U6127" t="b">
        <v>1</v>
      </c>
      <c r="V6127" t="s">
        <v>1118</v>
      </c>
      <c r="W6127" t="s">
        <v>7804</v>
      </c>
      <c r="X6127" t="s">
        <v>15360</v>
      </c>
      <c r="Y6127">
        <v>49</v>
      </c>
      <c r="Z6127">
        <v>49</v>
      </c>
      <c r="AA6127">
        <v>10</v>
      </c>
      <c r="AB6127">
        <v>10</v>
      </c>
      <c r="AC6127">
        <v>61</v>
      </c>
    </row>
    <row r="6128" spans="1:29">
      <c r="A6128">
        <v>6798</v>
      </c>
      <c r="B6128" t="s">
        <v>1516</v>
      </c>
      <c r="C6128" t="s">
        <v>7858</v>
      </c>
      <c r="D6128" t="s">
        <v>7859</v>
      </c>
      <c r="E6128" t="s">
        <v>1255</v>
      </c>
      <c r="U6128" t="b">
        <v>1</v>
      </c>
      <c r="V6128" t="s">
        <v>1255</v>
      </c>
      <c r="W6128" t="s">
        <v>7860</v>
      </c>
      <c r="X6128" t="s">
        <v>15763</v>
      </c>
      <c r="Y6128">
        <v>12</v>
      </c>
      <c r="Z6128">
        <v>164</v>
      </c>
      <c r="AA6128">
        <v>2</v>
      </c>
      <c r="AB6128">
        <v>9</v>
      </c>
      <c r="AC6128">
        <v>63</v>
      </c>
    </row>
    <row r="6129" spans="1:29">
      <c r="A6129">
        <v>6799</v>
      </c>
      <c r="B6129" t="s">
        <v>828</v>
      </c>
      <c r="C6129" t="s">
        <v>7861</v>
      </c>
      <c r="U6129" t="b">
        <v>1</v>
      </c>
      <c r="V6129" t="s">
        <v>1255</v>
      </c>
      <c r="W6129" t="s">
        <v>7860</v>
      </c>
      <c r="X6129" t="s">
        <v>15764</v>
      </c>
      <c r="Y6129">
        <v>12</v>
      </c>
      <c r="Z6129">
        <v>164</v>
      </c>
      <c r="AA6129">
        <v>2</v>
      </c>
      <c r="AB6129">
        <v>8</v>
      </c>
      <c r="AC6129">
        <v>63</v>
      </c>
    </row>
    <row r="6130" spans="1:29">
      <c r="A6130">
        <v>6800</v>
      </c>
      <c r="B6130" t="s">
        <v>1521</v>
      </c>
      <c r="C6130" t="s">
        <v>7862</v>
      </c>
      <c r="U6130" t="b">
        <v>1</v>
      </c>
      <c r="V6130" t="s">
        <v>1255</v>
      </c>
      <c r="W6130" t="s">
        <v>7860</v>
      </c>
      <c r="X6130" t="s">
        <v>15765</v>
      </c>
      <c r="Y6130">
        <v>13</v>
      </c>
      <c r="Z6130">
        <v>164</v>
      </c>
      <c r="AA6130">
        <v>2</v>
      </c>
      <c r="AB6130">
        <v>9</v>
      </c>
      <c r="AC6130">
        <v>63</v>
      </c>
    </row>
    <row r="6131" spans="1:29">
      <c r="A6131">
        <v>6801</v>
      </c>
      <c r="B6131" t="s">
        <v>806</v>
      </c>
      <c r="C6131" t="s">
        <v>7863</v>
      </c>
      <c r="J6131" t="s">
        <v>1449</v>
      </c>
      <c r="K6131">
        <v>0</v>
      </c>
      <c r="N6131" t="b">
        <v>1</v>
      </c>
      <c r="O6131" t="b">
        <v>0</v>
      </c>
      <c r="P6131" t="b">
        <v>0</v>
      </c>
      <c r="Q6131">
        <v>8</v>
      </c>
      <c r="R6131">
        <v>8</v>
      </c>
      <c r="S6131">
        <v>1</v>
      </c>
      <c r="T6131">
        <v>2</v>
      </c>
      <c r="U6131" t="b">
        <v>1</v>
      </c>
      <c r="V6131" t="s">
        <v>1255</v>
      </c>
      <c r="W6131" t="s">
        <v>7860</v>
      </c>
      <c r="X6131" t="s">
        <v>15701</v>
      </c>
      <c r="Y6131">
        <v>14</v>
      </c>
      <c r="Z6131">
        <v>14</v>
      </c>
      <c r="AA6131">
        <v>2</v>
      </c>
      <c r="AB6131">
        <v>2</v>
      </c>
      <c r="AC6131">
        <v>63</v>
      </c>
    </row>
    <row r="6132" spans="1:29">
      <c r="A6132">
        <v>6802</v>
      </c>
      <c r="B6132" t="s">
        <v>806</v>
      </c>
      <c r="C6132" t="s">
        <v>7864</v>
      </c>
      <c r="J6132" t="s">
        <v>1449</v>
      </c>
      <c r="K6132">
        <v>0</v>
      </c>
      <c r="N6132" t="b">
        <v>1</v>
      </c>
      <c r="O6132" t="b">
        <v>0</v>
      </c>
      <c r="P6132" t="b">
        <v>0</v>
      </c>
      <c r="Q6132">
        <v>8</v>
      </c>
      <c r="R6132">
        <v>8</v>
      </c>
      <c r="S6132">
        <v>1</v>
      </c>
      <c r="T6132">
        <v>2</v>
      </c>
      <c r="U6132" t="b">
        <v>1</v>
      </c>
      <c r="V6132" t="s">
        <v>1255</v>
      </c>
      <c r="W6132" t="s">
        <v>7860</v>
      </c>
      <c r="X6132" t="s">
        <v>15615</v>
      </c>
      <c r="Y6132">
        <v>14</v>
      </c>
      <c r="Z6132">
        <v>14</v>
      </c>
      <c r="AA6132">
        <v>3</v>
      </c>
      <c r="AB6132">
        <v>3</v>
      </c>
      <c r="AC6132">
        <v>63</v>
      </c>
    </row>
    <row r="6133" spans="1:29">
      <c r="A6133">
        <v>6803</v>
      </c>
      <c r="B6133" t="s">
        <v>806</v>
      </c>
      <c r="C6133" t="s">
        <v>7865</v>
      </c>
      <c r="J6133" t="s">
        <v>1449</v>
      </c>
      <c r="K6133">
        <v>0</v>
      </c>
      <c r="N6133" t="b">
        <v>1</v>
      </c>
      <c r="O6133" t="b">
        <v>0</v>
      </c>
      <c r="P6133" t="b">
        <v>0</v>
      </c>
      <c r="Q6133">
        <v>8</v>
      </c>
      <c r="R6133">
        <v>8</v>
      </c>
      <c r="S6133">
        <v>1</v>
      </c>
      <c r="T6133">
        <v>2</v>
      </c>
      <c r="U6133" t="b">
        <v>1</v>
      </c>
      <c r="V6133" t="s">
        <v>1255</v>
      </c>
      <c r="W6133" t="s">
        <v>7860</v>
      </c>
      <c r="X6133" t="s">
        <v>14449</v>
      </c>
      <c r="Y6133">
        <v>14</v>
      </c>
      <c r="Z6133">
        <v>14</v>
      </c>
      <c r="AA6133">
        <v>4</v>
      </c>
      <c r="AB6133">
        <v>4</v>
      </c>
      <c r="AC6133">
        <v>63</v>
      </c>
    </row>
    <row r="6134" spans="1:29">
      <c r="A6134">
        <v>6804</v>
      </c>
      <c r="B6134" t="s">
        <v>806</v>
      </c>
      <c r="C6134" t="s">
        <v>7866</v>
      </c>
      <c r="J6134" t="s">
        <v>1449</v>
      </c>
      <c r="K6134">
        <v>0</v>
      </c>
      <c r="N6134" t="b">
        <v>1</v>
      </c>
      <c r="O6134" t="b">
        <v>0</v>
      </c>
      <c r="P6134" t="b">
        <v>0</v>
      </c>
      <c r="Q6134">
        <v>8</v>
      </c>
      <c r="R6134">
        <v>8</v>
      </c>
      <c r="S6134">
        <v>1</v>
      </c>
      <c r="T6134">
        <v>2</v>
      </c>
      <c r="U6134" t="b">
        <v>1</v>
      </c>
      <c r="V6134" t="s">
        <v>1255</v>
      </c>
      <c r="W6134" t="s">
        <v>7860</v>
      </c>
      <c r="X6134" t="s">
        <v>15525</v>
      </c>
      <c r="Y6134">
        <v>14</v>
      </c>
      <c r="Z6134">
        <v>14</v>
      </c>
      <c r="AA6134">
        <v>5</v>
      </c>
      <c r="AB6134">
        <v>5</v>
      </c>
      <c r="AC6134">
        <v>63</v>
      </c>
    </row>
    <row r="6135" spans="1:29">
      <c r="A6135">
        <v>6805</v>
      </c>
      <c r="B6135" t="s">
        <v>806</v>
      </c>
      <c r="C6135" t="s">
        <v>7867</v>
      </c>
      <c r="J6135" t="s">
        <v>1449</v>
      </c>
      <c r="K6135">
        <v>0</v>
      </c>
      <c r="N6135" t="b">
        <v>1</v>
      </c>
      <c r="O6135" t="b">
        <v>0</v>
      </c>
      <c r="P6135" t="b">
        <v>0</v>
      </c>
      <c r="Q6135">
        <v>8</v>
      </c>
      <c r="R6135">
        <v>8</v>
      </c>
      <c r="S6135">
        <v>1</v>
      </c>
      <c r="T6135">
        <v>2</v>
      </c>
      <c r="U6135" t="b">
        <v>1</v>
      </c>
      <c r="V6135" t="s">
        <v>1255</v>
      </c>
      <c r="W6135" t="s">
        <v>7860</v>
      </c>
      <c r="X6135" t="s">
        <v>14655</v>
      </c>
      <c r="Y6135">
        <v>15</v>
      </c>
      <c r="Z6135">
        <v>15</v>
      </c>
      <c r="AA6135">
        <v>2</v>
      </c>
      <c r="AB6135">
        <v>2</v>
      </c>
      <c r="AC6135">
        <v>63</v>
      </c>
    </row>
    <row r="6136" spans="1:29">
      <c r="A6136">
        <v>6806</v>
      </c>
      <c r="B6136" t="s">
        <v>806</v>
      </c>
      <c r="C6136" t="s">
        <v>7868</v>
      </c>
      <c r="J6136" t="s">
        <v>1449</v>
      </c>
      <c r="K6136">
        <v>0</v>
      </c>
      <c r="N6136" t="b">
        <v>1</v>
      </c>
      <c r="O6136" t="b">
        <v>0</v>
      </c>
      <c r="P6136" t="b">
        <v>0</v>
      </c>
      <c r="Q6136">
        <v>8</v>
      </c>
      <c r="R6136">
        <v>8</v>
      </c>
      <c r="S6136">
        <v>1</v>
      </c>
      <c r="T6136">
        <v>2</v>
      </c>
      <c r="U6136" t="b">
        <v>1</v>
      </c>
      <c r="V6136" t="s">
        <v>1255</v>
      </c>
      <c r="W6136" t="s">
        <v>7860</v>
      </c>
      <c r="X6136" t="s">
        <v>14625</v>
      </c>
      <c r="Y6136">
        <v>15</v>
      </c>
      <c r="Z6136">
        <v>15</v>
      </c>
      <c r="AA6136">
        <v>3</v>
      </c>
      <c r="AB6136">
        <v>3</v>
      </c>
      <c r="AC6136">
        <v>63</v>
      </c>
    </row>
    <row r="6137" spans="1:29">
      <c r="A6137">
        <v>6807</v>
      </c>
      <c r="B6137" t="s">
        <v>806</v>
      </c>
      <c r="C6137" t="s">
        <v>7869</v>
      </c>
      <c r="J6137" t="s">
        <v>1449</v>
      </c>
      <c r="K6137">
        <v>0</v>
      </c>
      <c r="N6137" t="b">
        <v>1</v>
      </c>
      <c r="O6137" t="b">
        <v>0</v>
      </c>
      <c r="P6137" t="b">
        <v>0</v>
      </c>
      <c r="Q6137">
        <v>8</v>
      </c>
      <c r="R6137">
        <v>8</v>
      </c>
      <c r="S6137">
        <v>1</v>
      </c>
      <c r="T6137">
        <v>2</v>
      </c>
      <c r="U6137" t="b">
        <v>1</v>
      </c>
      <c r="V6137" t="s">
        <v>1255</v>
      </c>
      <c r="W6137" t="s">
        <v>7860</v>
      </c>
      <c r="X6137" t="s">
        <v>14450</v>
      </c>
      <c r="Y6137">
        <v>15</v>
      </c>
      <c r="Z6137">
        <v>15</v>
      </c>
      <c r="AA6137">
        <v>4</v>
      </c>
      <c r="AB6137">
        <v>4</v>
      </c>
      <c r="AC6137">
        <v>63</v>
      </c>
    </row>
    <row r="6138" spans="1:29">
      <c r="A6138">
        <v>6808</v>
      </c>
      <c r="B6138" t="s">
        <v>806</v>
      </c>
      <c r="C6138" t="s">
        <v>7870</v>
      </c>
      <c r="J6138" t="s">
        <v>1449</v>
      </c>
      <c r="K6138">
        <v>0</v>
      </c>
      <c r="N6138" t="b">
        <v>1</v>
      </c>
      <c r="O6138" t="b">
        <v>0</v>
      </c>
      <c r="P6138" t="b">
        <v>0</v>
      </c>
      <c r="Q6138">
        <v>8</v>
      </c>
      <c r="R6138">
        <v>8</v>
      </c>
      <c r="S6138">
        <v>1</v>
      </c>
      <c r="T6138">
        <v>2</v>
      </c>
      <c r="U6138" t="b">
        <v>1</v>
      </c>
      <c r="V6138" t="s">
        <v>1255</v>
      </c>
      <c r="W6138" t="s">
        <v>7860</v>
      </c>
      <c r="X6138" t="s">
        <v>14626</v>
      </c>
      <c r="Y6138">
        <v>15</v>
      </c>
      <c r="Z6138">
        <v>15</v>
      </c>
      <c r="AA6138">
        <v>5</v>
      </c>
      <c r="AB6138">
        <v>5</v>
      </c>
      <c r="AC6138">
        <v>63</v>
      </c>
    </row>
    <row r="6139" spans="1:29">
      <c r="A6139">
        <v>6809</v>
      </c>
      <c r="B6139" t="s">
        <v>806</v>
      </c>
      <c r="C6139" t="s">
        <v>7871</v>
      </c>
      <c r="J6139" t="s">
        <v>1449</v>
      </c>
      <c r="K6139">
        <v>0</v>
      </c>
      <c r="N6139" t="b">
        <v>1</v>
      </c>
      <c r="O6139" t="b">
        <v>0</v>
      </c>
      <c r="P6139" t="b">
        <v>0</v>
      </c>
      <c r="Q6139">
        <v>8</v>
      </c>
      <c r="R6139">
        <v>8</v>
      </c>
      <c r="S6139">
        <v>1</v>
      </c>
      <c r="T6139">
        <v>2</v>
      </c>
      <c r="U6139" t="b">
        <v>1</v>
      </c>
      <c r="V6139" t="s">
        <v>1255</v>
      </c>
      <c r="W6139" t="s">
        <v>7860</v>
      </c>
      <c r="X6139" t="s">
        <v>14656</v>
      </c>
      <c r="Y6139">
        <v>16</v>
      </c>
      <c r="Z6139">
        <v>16</v>
      </c>
      <c r="AA6139">
        <v>2</v>
      </c>
      <c r="AB6139">
        <v>2</v>
      </c>
      <c r="AC6139">
        <v>63</v>
      </c>
    </row>
    <row r="6140" spans="1:29">
      <c r="A6140">
        <v>6810</v>
      </c>
      <c r="B6140" t="s">
        <v>806</v>
      </c>
      <c r="C6140" t="s">
        <v>7872</v>
      </c>
      <c r="J6140" t="s">
        <v>1449</v>
      </c>
      <c r="K6140">
        <v>0</v>
      </c>
      <c r="N6140" t="b">
        <v>1</v>
      </c>
      <c r="O6140" t="b">
        <v>0</v>
      </c>
      <c r="P6140" t="b">
        <v>0</v>
      </c>
      <c r="Q6140">
        <v>8</v>
      </c>
      <c r="R6140">
        <v>8</v>
      </c>
      <c r="S6140">
        <v>1</v>
      </c>
      <c r="T6140">
        <v>2</v>
      </c>
      <c r="U6140" t="b">
        <v>1</v>
      </c>
      <c r="V6140" t="s">
        <v>1255</v>
      </c>
      <c r="W6140" t="s">
        <v>7860</v>
      </c>
      <c r="X6140" t="s">
        <v>14627</v>
      </c>
      <c r="Y6140">
        <v>16</v>
      </c>
      <c r="Z6140">
        <v>16</v>
      </c>
      <c r="AA6140">
        <v>3</v>
      </c>
      <c r="AB6140">
        <v>3</v>
      </c>
      <c r="AC6140">
        <v>63</v>
      </c>
    </row>
    <row r="6141" spans="1:29">
      <c r="A6141">
        <v>6811</v>
      </c>
      <c r="B6141" t="s">
        <v>806</v>
      </c>
      <c r="C6141" t="s">
        <v>7873</v>
      </c>
      <c r="J6141" t="s">
        <v>1449</v>
      </c>
      <c r="K6141">
        <v>0</v>
      </c>
      <c r="N6141" t="b">
        <v>1</v>
      </c>
      <c r="O6141" t="b">
        <v>0</v>
      </c>
      <c r="P6141" t="b">
        <v>0</v>
      </c>
      <c r="Q6141">
        <v>8</v>
      </c>
      <c r="R6141">
        <v>8</v>
      </c>
      <c r="S6141">
        <v>1</v>
      </c>
      <c r="T6141">
        <v>2</v>
      </c>
      <c r="U6141" t="b">
        <v>1</v>
      </c>
      <c r="V6141" t="s">
        <v>1255</v>
      </c>
      <c r="W6141" t="s">
        <v>7860</v>
      </c>
      <c r="X6141" t="s">
        <v>14451</v>
      </c>
      <c r="Y6141">
        <v>16</v>
      </c>
      <c r="Z6141">
        <v>16</v>
      </c>
      <c r="AA6141">
        <v>4</v>
      </c>
      <c r="AB6141">
        <v>4</v>
      </c>
      <c r="AC6141">
        <v>63</v>
      </c>
    </row>
    <row r="6142" spans="1:29">
      <c r="A6142">
        <v>6812</v>
      </c>
      <c r="B6142" t="s">
        <v>806</v>
      </c>
      <c r="C6142" t="s">
        <v>7874</v>
      </c>
      <c r="J6142" t="s">
        <v>1449</v>
      </c>
      <c r="K6142">
        <v>0</v>
      </c>
      <c r="N6142" t="b">
        <v>1</v>
      </c>
      <c r="O6142" t="b">
        <v>0</v>
      </c>
      <c r="P6142" t="b">
        <v>0</v>
      </c>
      <c r="Q6142">
        <v>8</v>
      </c>
      <c r="R6142">
        <v>8</v>
      </c>
      <c r="S6142">
        <v>1</v>
      </c>
      <c r="T6142">
        <v>2</v>
      </c>
      <c r="U6142" t="b">
        <v>1</v>
      </c>
      <c r="V6142" t="s">
        <v>1255</v>
      </c>
      <c r="W6142" t="s">
        <v>7860</v>
      </c>
      <c r="X6142" t="s">
        <v>14628</v>
      </c>
      <c r="Y6142">
        <v>16</v>
      </c>
      <c r="Z6142">
        <v>16</v>
      </c>
      <c r="AA6142">
        <v>5</v>
      </c>
      <c r="AB6142">
        <v>5</v>
      </c>
      <c r="AC6142">
        <v>63</v>
      </c>
    </row>
    <row r="6143" spans="1:29">
      <c r="A6143">
        <v>6813</v>
      </c>
      <c r="B6143" t="s">
        <v>806</v>
      </c>
      <c r="C6143" t="s">
        <v>7875</v>
      </c>
      <c r="J6143" t="s">
        <v>1449</v>
      </c>
      <c r="K6143">
        <v>0</v>
      </c>
      <c r="N6143" t="b">
        <v>1</v>
      </c>
      <c r="O6143" t="b">
        <v>0</v>
      </c>
      <c r="P6143" t="b">
        <v>0</v>
      </c>
      <c r="Q6143">
        <v>8</v>
      </c>
      <c r="R6143">
        <v>8</v>
      </c>
      <c r="S6143">
        <v>1</v>
      </c>
      <c r="T6143">
        <v>2</v>
      </c>
      <c r="U6143" t="b">
        <v>1</v>
      </c>
      <c r="V6143" t="s">
        <v>1255</v>
      </c>
      <c r="W6143" t="s">
        <v>7860</v>
      </c>
      <c r="X6143" t="s">
        <v>14657</v>
      </c>
      <c r="Y6143">
        <v>17</v>
      </c>
      <c r="Z6143">
        <v>17</v>
      </c>
      <c r="AA6143">
        <v>2</v>
      </c>
      <c r="AB6143">
        <v>2</v>
      </c>
      <c r="AC6143">
        <v>63</v>
      </c>
    </row>
    <row r="6144" spans="1:29">
      <c r="A6144">
        <v>6814</v>
      </c>
      <c r="B6144" t="s">
        <v>806</v>
      </c>
      <c r="C6144" t="s">
        <v>7876</v>
      </c>
      <c r="J6144" t="s">
        <v>1449</v>
      </c>
      <c r="K6144">
        <v>0</v>
      </c>
      <c r="N6144" t="b">
        <v>1</v>
      </c>
      <c r="O6144" t="b">
        <v>0</v>
      </c>
      <c r="P6144" t="b">
        <v>0</v>
      </c>
      <c r="Q6144">
        <v>8</v>
      </c>
      <c r="R6144">
        <v>8</v>
      </c>
      <c r="S6144">
        <v>1</v>
      </c>
      <c r="T6144">
        <v>2</v>
      </c>
      <c r="U6144" t="b">
        <v>1</v>
      </c>
      <c r="V6144" t="s">
        <v>1255</v>
      </c>
      <c r="W6144" t="s">
        <v>7860</v>
      </c>
      <c r="X6144" t="s">
        <v>14629</v>
      </c>
      <c r="Y6144">
        <v>17</v>
      </c>
      <c r="Z6144">
        <v>17</v>
      </c>
      <c r="AA6144">
        <v>3</v>
      </c>
      <c r="AB6144">
        <v>3</v>
      </c>
      <c r="AC6144">
        <v>63</v>
      </c>
    </row>
    <row r="6145" spans="1:29">
      <c r="A6145">
        <v>6815</v>
      </c>
      <c r="B6145" t="s">
        <v>806</v>
      </c>
      <c r="C6145" t="s">
        <v>7877</v>
      </c>
      <c r="J6145" t="s">
        <v>1449</v>
      </c>
      <c r="K6145">
        <v>0</v>
      </c>
      <c r="N6145" t="b">
        <v>1</v>
      </c>
      <c r="O6145" t="b">
        <v>0</v>
      </c>
      <c r="P6145" t="b">
        <v>0</v>
      </c>
      <c r="Q6145">
        <v>8</v>
      </c>
      <c r="R6145">
        <v>8</v>
      </c>
      <c r="S6145">
        <v>1</v>
      </c>
      <c r="T6145">
        <v>2</v>
      </c>
      <c r="U6145" t="b">
        <v>1</v>
      </c>
      <c r="V6145" t="s">
        <v>1255</v>
      </c>
      <c r="W6145" t="s">
        <v>7860</v>
      </c>
      <c r="X6145" t="s">
        <v>14630</v>
      </c>
      <c r="Y6145">
        <v>17</v>
      </c>
      <c r="Z6145">
        <v>17</v>
      </c>
      <c r="AA6145">
        <v>4</v>
      </c>
      <c r="AB6145">
        <v>4</v>
      </c>
      <c r="AC6145">
        <v>63</v>
      </c>
    </row>
    <row r="6146" spans="1:29">
      <c r="A6146">
        <v>6816</v>
      </c>
      <c r="B6146" t="s">
        <v>806</v>
      </c>
      <c r="C6146" t="s">
        <v>7878</v>
      </c>
      <c r="J6146" t="s">
        <v>1449</v>
      </c>
      <c r="K6146">
        <v>0</v>
      </c>
      <c r="N6146" t="b">
        <v>1</v>
      </c>
      <c r="O6146" t="b">
        <v>0</v>
      </c>
      <c r="P6146" t="b">
        <v>0</v>
      </c>
      <c r="Q6146">
        <v>8</v>
      </c>
      <c r="R6146">
        <v>8</v>
      </c>
      <c r="S6146">
        <v>1</v>
      </c>
      <c r="T6146">
        <v>2</v>
      </c>
      <c r="U6146" t="b">
        <v>1</v>
      </c>
      <c r="V6146" t="s">
        <v>1255</v>
      </c>
      <c r="W6146" t="s">
        <v>7860</v>
      </c>
      <c r="X6146" t="s">
        <v>14631</v>
      </c>
      <c r="Y6146">
        <v>17</v>
      </c>
      <c r="Z6146">
        <v>17</v>
      </c>
      <c r="AA6146">
        <v>5</v>
      </c>
      <c r="AB6146">
        <v>5</v>
      </c>
      <c r="AC6146">
        <v>63</v>
      </c>
    </row>
    <row r="6147" spans="1:29">
      <c r="A6147">
        <v>6817</v>
      </c>
      <c r="B6147" t="s">
        <v>806</v>
      </c>
      <c r="C6147" t="s">
        <v>7879</v>
      </c>
      <c r="J6147" t="s">
        <v>1449</v>
      </c>
      <c r="K6147">
        <v>0</v>
      </c>
      <c r="N6147" t="b">
        <v>1</v>
      </c>
      <c r="O6147" t="b">
        <v>0</v>
      </c>
      <c r="P6147" t="b">
        <v>0</v>
      </c>
      <c r="Q6147">
        <v>8</v>
      </c>
      <c r="R6147">
        <v>8</v>
      </c>
      <c r="S6147">
        <v>1</v>
      </c>
      <c r="T6147">
        <v>2</v>
      </c>
      <c r="U6147" t="b">
        <v>1</v>
      </c>
      <c r="V6147" t="s">
        <v>1255</v>
      </c>
      <c r="W6147" t="s">
        <v>7860</v>
      </c>
      <c r="X6147" t="s">
        <v>14658</v>
      </c>
      <c r="Y6147">
        <v>18</v>
      </c>
      <c r="Z6147">
        <v>18</v>
      </c>
      <c r="AA6147">
        <v>2</v>
      </c>
      <c r="AB6147">
        <v>2</v>
      </c>
      <c r="AC6147">
        <v>63</v>
      </c>
    </row>
    <row r="6148" spans="1:29">
      <c r="A6148">
        <v>6818</v>
      </c>
      <c r="B6148" t="s">
        <v>806</v>
      </c>
      <c r="C6148" t="s">
        <v>7880</v>
      </c>
      <c r="J6148" t="s">
        <v>1449</v>
      </c>
      <c r="K6148">
        <v>0</v>
      </c>
      <c r="N6148" t="b">
        <v>1</v>
      </c>
      <c r="O6148" t="b">
        <v>0</v>
      </c>
      <c r="P6148" t="b">
        <v>0</v>
      </c>
      <c r="Q6148">
        <v>8</v>
      </c>
      <c r="R6148">
        <v>8</v>
      </c>
      <c r="S6148">
        <v>1</v>
      </c>
      <c r="T6148">
        <v>2</v>
      </c>
      <c r="U6148" t="b">
        <v>1</v>
      </c>
      <c r="V6148" t="s">
        <v>1255</v>
      </c>
      <c r="W6148" t="s">
        <v>7860</v>
      </c>
      <c r="X6148" t="s">
        <v>14632</v>
      </c>
      <c r="Y6148">
        <v>18</v>
      </c>
      <c r="Z6148">
        <v>18</v>
      </c>
      <c r="AA6148">
        <v>3</v>
      </c>
      <c r="AB6148">
        <v>3</v>
      </c>
      <c r="AC6148">
        <v>63</v>
      </c>
    </row>
    <row r="6149" spans="1:29">
      <c r="A6149">
        <v>6819</v>
      </c>
      <c r="B6149" t="s">
        <v>806</v>
      </c>
      <c r="C6149" t="s">
        <v>7881</v>
      </c>
      <c r="J6149" t="s">
        <v>1449</v>
      </c>
      <c r="K6149">
        <v>0</v>
      </c>
      <c r="N6149" t="b">
        <v>1</v>
      </c>
      <c r="O6149" t="b">
        <v>0</v>
      </c>
      <c r="P6149" t="b">
        <v>0</v>
      </c>
      <c r="Q6149">
        <v>8</v>
      </c>
      <c r="R6149">
        <v>8</v>
      </c>
      <c r="S6149">
        <v>1</v>
      </c>
      <c r="T6149">
        <v>2</v>
      </c>
      <c r="U6149" t="b">
        <v>1</v>
      </c>
      <c r="V6149" t="s">
        <v>1255</v>
      </c>
      <c r="W6149" t="s">
        <v>7860</v>
      </c>
      <c r="X6149" t="s">
        <v>14633</v>
      </c>
      <c r="Y6149">
        <v>18</v>
      </c>
      <c r="Z6149">
        <v>18</v>
      </c>
      <c r="AA6149">
        <v>4</v>
      </c>
      <c r="AB6149">
        <v>4</v>
      </c>
      <c r="AC6149">
        <v>63</v>
      </c>
    </row>
    <row r="6150" spans="1:29">
      <c r="A6150">
        <v>6820</v>
      </c>
      <c r="B6150" t="s">
        <v>806</v>
      </c>
      <c r="C6150" t="s">
        <v>7882</v>
      </c>
      <c r="J6150" t="s">
        <v>1449</v>
      </c>
      <c r="K6150">
        <v>0</v>
      </c>
      <c r="N6150" t="b">
        <v>1</v>
      </c>
      <c r="O6150" t="b">
        <v>0</v>
      </c>
      <c r="P6150" t="b">
        <v>0</v>
      </c>
      <c r="Q6150">
        <v>8</v>
      </c>
      <c r="R6150">
        <v>8</v>
      </c>
      <c r="S6150">
        <v>1</v>
      </c>
      <c r="T6150">
        <v>2</v>
      </c>
      <c r="U6150" t="b">
        <v>1</v>
      </c>
      <c r="V6150" t="s">
        <v>1255</v>
      </c>
      <c r="W6150" t="s">
        <v>7860</v>
      </c>
      <c r="X6150" t="s">
        <v>14634</v>
      </c>
      <c r="Y6150">
        <v>18</v>
      </c>
      <c r="Z6150">
        <v>18</v>
      </c>
      <c r="AA6150">
        <v>5</v>
      </c>
      <c r="AB6150">
        <v>5</v>
      </c>
      <c r="AC6150">
        <v>63</v>
      </c>
    </row>
    <row r="6151" spans="1:29">
      <c r="A6151">
        <v>6821</v>
      </c>
      <c r="B6151" t="s">
        <v>806</v>
      </c>
      <c r="C6151" t="s">
        <v>7883</v>
      </c>
      <c r="J6151" t="s">
        <v>1449</v>
      </c>
      <c r="K6151">
        <v>0</v>
      </c>
      <c r="N6151" t="b">
        <v>1</v>
      </c>
      <c r="O6151" t="b">
        <v>0</v>
      </c>
      <c r="P6151" t="b">
        <v>0</v>
      </c>
      <c r="Q6151">
        <v>8</v>
      </c>
      <c r="R6151">
        <v>8</v>
      </c>
      <c r="S6151">
        <v>1</v>
      </c>
      <c r="T6151">
        <v>2</v>
      </c>
      <c r="U6151" t="b">
        <v>1</v>
      </c>
      <c r="V6151" t="s">
        <v>1255</v>
      </c>
      <c r="W6151" t="s">
        <v>7860</v>
      </c>
      <c r="X6151" t="s">
        <v>14659</v>
      </c>
      <c r="Y6151">
        <v>19</v>
      </c>
      <c r="Z6151">
        <v>19</v>
      </c>
      <c r="AA6151">
        <v>2</v>
      </c>
      <c r="AB6151">
        <v>2</v>
      </c>
      <c r="AC6151">
        <v>63</v>
      </c>
    </row>
    <row r="6152" spans="1:29">
      <c r="A6152">
        <v>6822</v>
      </c>
      <c r="B6152" t="s">
        <v>806</v>
      </c>
      <c r="C6152" t="s">
        <v>7884</v>
      </c>
      <c r="J6152" t="s">
        <v>1449</v>
      </c>
      <c r="K6152">
        <v>0</v>
      </c>
      <c r="N6152" t="b">
        <v>1</v>
      </c>
      <c r="O6152" t="b">
        <v>0</v>
      </c>
      <c r="P6152" t="b">
        <v>0</v>
      </c>
      <c r="Q6152">
        <v>8</v>
      </c>
      <c r="R6152">
        <v>8</v>
      </c>
      <c r="S6152">
        <v>1</v>
      </c>
      <c r="T6152">
        <v>2</v>
      </c>
      <c r="U6152" t="b">
        <v>1</v>
      </c>
      <c r="V6152" t="s">
        <v>1255</v>
      </c>
      <c r="W6152" t="s">
        <v>7860</v>
      </c>
      <c r="X6152" t="s">
        <v>14460</v>
      </c>
      <c r="Y6152">
        <v>19</v>
      </c>
      <c r="Z6152">
        <v>19</v>
      </c>
      <c r="AA6152">
        <v>3</v>
      </c>
      <c r="AB6152">
        <v>3</v>
      </c>
      <c r="AC6152">
        <v>63</v>
      </c>
    </row>
    <row r="6153" spans="1:29">
      <c r="A6153">
        <v>6823</v>
      </c>
      <c r="B6153" t="s">
        <v>806</v>
      </c>
      <c r="C6153" t="s">
        <v>7885</v>
      </c>
      <c r="J6153" t="s">
        <v>1449</v>
      </c>
      <c r="K6153">
        <v>0</v>
      </c>
      <c r="N6153" t="b">
        <v>1</v>
      </c>
      <c r="O6153" t="b">
        <v>0</v>
      </c>
      <c r="P6153" t="b">
        <v>0</v>
      </c>
      <c r="Q6153">
        <v>8</v>
      </c>
      <c r="R6153">
        <v>8</v>
      </c>
      <c r="S6153">
        <v>1</v>
      </c>
      <c r="T6153">
        <v>2</v>
      </c>
      <c r="U6153" t="b">
        <v>1</v>
      </c>
      <c r="V6153" t="s">
        <v>1255</v>
      </c>
      <c r="W6153" t="s">
        <v>7860</v>
      </c>
      <c r="X6153" t="s">
        <v>14636</v>
      </c>
      <c r="Y6153">
        <v>19</v>
      </c>
      <c r="Z6153">
        <v>19</v>
      </c>
      <c r="AA6153">
        <v>4</v>
      </c>
      <c r="AB6153">
        <v>4</v>
      </c>
      <c r="AC6153">
        <v>63</v>
      </c>
    </row>
    <row r="6154" spans="1:29">
      <c r="A6154">
        <v>6824</v>
      </c>
      <c r="B6154" t="s">
        <v>806</v>
      </c>
      <c r="C6154" t="s">
        <v>7886</v>
      </c>
      <c r="J6154" t="s">
        <v>1449</v>
      </c>
      <c r="K6154">
        <v>0</v>
      </c>
      <c r="N6154" t="b">
        <v>1</v>
      </c>
      <c r="O6154" t="b">
        <v>0</v>
      </c>
      <c r="P6154" t="b">
        <v>0</v>
      </c>
      <c r="Q6154">
        <v>8</v>
      </c>
      <c r="R6154">
        <v>8</v>
      </c>
      <c r="S6154">
        <v>1</v>
      </c>
      <c r="T6154">
        <v>2</v>
      </c>
      <c r="U6154" t="b">
        <v>1</v>
      </c>
      <c r="V6154" t="s">
        <v>1255</v>
      </c>
      <c r="W6154" t="s">
        <v>7860</v>
      </c>
      <c r="X6154" t="s">
        <v>14637</v>
      </c>
      <c r="Y6154">
        <v>19</v>
      </c>
      <c r="Z6154">
        <v>19</v>
      </c>
      <c r="AA6154">
        <v>5</v>
      </c>
      <c r="AB6154">
        <v>5</v>
      </c>
      <c r="AC6154">
        <v>63</v>
      </c>
    </row>
    <row r="6155" spans="1:29">
      <c r="A6155">
        <v>6825</v>
      </c>
      <c r="B6155" t="s">
        <v>806</v>
      </c>
      <c r="C6155" t="s">
        <v>7887</v>
      </c>
      <c r="J6155" t="s">
        <v>1449</v>
      </c>
      <c r="K6155">
        <v>0</v>
      </c>
      <c r="N6155" t="b">
        <v>1</v>
      </c>
      <c r="O6155" t="b">
        <v>0</v>
      </c>
      <c r="P6155" t="b">
        <v>0</v>
      </c>
      <c r="Q6155">
        <v>8</v>
      </c>
      <c r="R6155">
        <v>8</v>
      </c>
      <c r="S6155">
        <v>1</v>
      </c>
      <c r="T6155">
        <v>2</v>
      </c>
      <c r="U6155" t="b">
        <v>1</v>
      </c>
      <c r="V6155" t="s">
        <v>1255</v>
      </c>
      <c r="W6155" t="s">
        <v>7860</v>
      </c>
      <c r="X6155" t="s">
        <v>14660</v>
      </c>
      <c r="Y6155">
        <v>20</v>
      </c>
      <c r="Z6155">
        <v>20</v>
      </c>
      <c r="AA6155">
        <v>2</v>
      </c>
      <c r="AB6155">
        <v>2</v>
      </c>
      <c r="AC6155">
        <v>63</v>
      </c>
    </row>
    <row r="6156" spans="1:29">
      <c r="A6156">
        <v>6826</v>
      </c>
      <c r="B6156" t="s">
        <v>806</v>
      </c>
      <c r="C6156" t="s">
        <v>7888</v>
      </c>
      <c r="J6156" t="s">
        <v>1449</v>
      </c>
      <c r="K6156">
        <v>0</v>
      </c>
      <c r="N6156" t="b">
        <v>1</v>
      </c>
      <c r="O6156" t="b">
        <v>0</v>
      </c>
      <c r="P6156" t="b">
        <v>0</v>
      </c>
      <c r="Q6156">
        <v>8</v>
      </c>
      <c r="R6156">
        <v>8</v>
      </c>
      <c r="S6156">
        <v>1</v>
      </c>
      <c r="T6156">
        <v>2</v>
      </c>
      <c r="U6156" t="b">
        <v>1</v>
      </c>
      <c r="V6156" t="s">
        <v>1255</v>
      </c>
      <c r="W6156" t="s">
        <v>7860</v>
      </c>
      <c r="X6156" t="s">
        <v>14461</v>
      </c>
      <c r="Y6156">
        <v>20</v>
      </c>
      <c r="Z6156">
        <v>20</v>
      </c>
      <c r="AA6156">
        <v>3</v>
      </c>
      <c r="AB6156">
        <v>3</v>
      </c>
      <c r="AC6156">
        <v>63</v>
      </c>
    </row>
    <row r="6157" spans="1:29">
      <c r="A6157">
        <v>6827</v>
      </c>
      <c r="B6157" t="s">
        <v>806</v>
      </c>
      <c r="C6157" t="s">
        <v>7889</v>
      </c>
      <c r="J6157" t="s">
        <v>1449</v>
      </c>
      <c r="K6157">
        <v>0</v>
      </c>
      <c r="N6157" t="b">
        <v>1</v>
      </c>
      <c r="O6157" t="b">
        <v>0</v>
      </c>
      <c r="P6157" t="b">
        <v>0</v>
      </c>
      <c r="Q6157">
        <v>8</v>
      </c>
      <c r="R6157">
        <v>8</v>
      </c>
      <c r="S6157">
        <v>1</v>
      </c>
      <c r="T6157">
        <v>2</v>
      </c>
      <c r="U6157" t="b">
        <v>1</v>
      </c>
      <c r="V6157" t="s">
        <v>1255</v>
      </c>
      <c r="W6157" t="s">
        <v>7860</v>
      </c>
      <c r="X6157" t="s">
        <v>14639</v>
      </c>
      <c r="Y6157">
        <v>20</v>
      </c>
      <c r="Z6157">
        <v>20</v>
      </c>
      <c r="AA6157">
        <v>4</v>
      </c>
      <c r="AB6157">
        <v>4</v>
      </c>
      <c r="AC6157">
        <v>63</v>
      </c>
    </row>
    <row r="6158" spans="1:29">
      <c r="A6158">
        <v>6828</v>
      </c>
      <c r="B6158" t="s">
        <v>806</v>
      </c>
      <c r="C6158" t="s">
        <v>7890</v>
      </c>
      <c r="J6158" t="s">
        <v>1449</v>
      </c>
      <c r="K6158">
        <v>0</v>
      </c>
      <c r="N6158" t="b">
        <v>1</v>
      </c>
      <c r="O6158" t="b">
        <v>0</v>
      </c>
      <c r="P6158" t="b">
        <v>0</v>
      </c>
      <c r="Q6158">
        <v>8</v>
      </c>
      <c r="R6158">
        <v>8</v>
      </c>
      <c r="S6158">
        <v>1</v>
      </c>
      <c r="T6158">
        <v>2</v>
      </c>
      <c r="U6158" t="b">
        <v>1</v>
      </c>
      <c r="V6158" t="s">
        <v>1255</v>
      </c>
      <c r="W6158" t="s">
        <v>7860</v>
      </c>
      <c r="X6158" t="s">
        <v>14640</v>
      </c>
      <c r="Y6158">
        <v>20</v>
      </c>
      <c r="Z6158">
        <v>20</v>
      </c>
      <c r="AA6158">
        <v>5</v>
      </c>
      <c r="AB6158">
        <v>5</v>
      </c>
      <c r="AC6158">
        <v>63</v>
      </c>
    </row>
    <row r="6159" spans="1:29">
      <c r="A6159">
        <v>6829</v>
      </c>
      <c r="B6159" t="s">
        <v>806</v>
      </c>
      <c r="C6159" t="s">
        <v>7891</v>
      </c>
      <c r="J6159" t="s">
        <v>1449</v>
      </c>
      <c r="K6159">
        <v>0</v>
      </c>
      <c r="N6159" t="b">
        <v>1</v>
      </c>
      <c r="O6159" t="b">
        <v>0</v>
      </c>
      <c r="P6159" t="b">
        <v>0</v>
      </c>
      <c r="Q6159">
        <v>8</v>
      </c>
      <c r="R6159">
        <v>8</v>
      </c>
      <c r="S6159">
        <v>1</v>
      </c>
      <c r="T6159">
        <v>2</v>
      </c>
      <c r="U6159" t="b">
        <v>1</v>
      </c>
      <c r="V6159" t="s">
        <v>1255</v>
      </c>
      <c r="W6159" t="s">
        <v>7860</v>
      </c>
      <c r="X6159" t="s">
        <v>14661</v>
      </c>
      <c r="Y6159">
        <v>21</v>
      </c>
      <c r="Z6159">
        <v>21</v>
      </c>
      <c r="AA6159">
        <v>2</v>
      </c>
      <c r="AB6159">
        <v>2</v>
      </c>
      <c r="AC6159">
        <v>63</v>
      </c>
    </row>
    <row r="6160" spans="1:29">
      <c r="A6160">
        <v>6830</v>
      </c>
      <c r="B6160" t="s">
        <v>806</v>
      </c>
      <c r="C6160" t="s">
        <v>7892</v>
      </c>
      <c r="J6160" t="s">
        <v>1449</v>
      </c>
      <c r="K6160">
        <v>0</v>
      </c>
      <c r="N6160" t="b">
        <v>1</v>
      </c>
      <c r="O6160" t="b">
        <v>0</v>
      </c>
      <c r="P6160" t="b">
        <v>0</v>
      </c>
      <c r="Q6160">
        <v>8</v>
      </c>
      <c r="R6160">
        <v>8</v>
      </c>
      <c r="S6160">
        <v>1</v>
      </c>
      <c r="T6160">
        <v>2</v>
      </c>
      <c r="U6160" t="b">
        <v>1</v>
      </c>
      <c r="V6160" t="s">
        <v>1255</v>
      </c>
      <c r="W6160" t="s">
        <v>7860</v>
      </c>
      <c r="X6160" t="s">
        <v>14641</v>
      </c>
      <c r="Y6160">
        <v>21</v>
      </c>
      <c r="Z6160">
        <v>21</v>
      </c>
      <c r="AA6160">
        <v>3</v>
      </c>
      <c r="AB6160">
        <v>3</v>
      </c>
      <c r="AC6160">
        <v>63</v>
      </c>
    </row>
    <row r="6161" spans="1:29">
      <c r="A6161">
        <v>6831</v>
      </c>
      <c r="B6161" t="s">
        <v>806</v>
      </c>
      <c r="C6161" t="s">
        <v>7893</v>
      </c>
      <c r="J6161" t="s">
        <v>1449</v>
      </c>
      <c r="K6161">
        <v>0</v>
      </c>
      <c r="N6161" t="b">
        <v>1</v>
      </c>
      <c r="O6161" t="b">
        <v>0</v>
      </c>
      <c r="P6161" t="b">
        <v>0</v>
      </c>
      <c r="Q6161">
        <v>8</v>
      </c>
      <c r="R6161">
        <v>8</v>
      </c>
      <c r="S6161">
        <v>1</v>
      </c>
      <c r="T6161">
        <v>2</v>
      </c>
      <c r="U6161" t="b">
        <v>1</v>
      </c>
      <c r="V6161" t="s">
        <v>1255</v>
      </c>
      <c r="W6161" t="s">
        <v>7860</v>
      </c>
      <c r="X6161" t="s">
        <v>14642</v>
      </c>
      <c r="Y6161">
        <v>21</v>
      </c>
      <c r="Z6161">
        <v>21</v>
      </c>
      <c r="AA6161">
        <v>4</v>
      </c>
      <c r="AB6161">
        <v>4</v>
      </c>
      <c r="AC6161">
        <v>63</v>
      </c>
    </row>
    <row r="6162" spans="1:29">
      <c r="A6162">
        <v>6832</v>
      </c>
      <c r="B6162" t="s">
        <v>806</v>
      </c>
      <c r="C6162" t="s">
        <v>7894</v>
      </c>
      <c r="J6162" t="s">
        <v>1449</v>
      </c>
      <c r="K6162">
        <v>0</v>
      </c>
      <c r="N6162" t="b">
        <v>1</v>
      </c>
      <c r="O6162" t="b">
        <v>0</v>
      </c>
      <c r="P6162" t="b">
        <v>0</v>
      </c>
      <c r="Q6162">
        <v>8</v>
      </c>
      <c r="R6162">
        <v>8</v>
      </c>
      <c r="S6162">
        <v>1</v>
      </c>
      <c r="T6162">
        <v>2</v>
      </c>
      <c r="U6162" t="b">
        <v>1</v>
      </c>
      <c r="V6162" t="s">
        <v>1255</v>
      </c>
      <c r="W6162" t="s">
        <v>7860</v>
      </c>
      <c r="X6162" t="s">
        <v>14643</v>
      </c>
      <c r="Y6162">
        <v>21</v>
      </c>
      <c r="Z6162">
        <v>21</v>
      </c>
      <c r="AA6162">
        <v>5</v>
      </c>
      <c r="AB6162">
        <v>5</v>
      </c>
      <c r="AC6162">
        <v>63</v>
      </c>
    </row>
    <row r="6163" spans="1:29">
      <c r="A6163">
        <v>6833</v>
      </c>
      <c r="B6163" t="s">
        <v>806</v>
      </c>
      <c r="C6163" t="s">
        <v>7895</v>
      </c>
      <c r="J6163" t="s">
        <v>1449</v>
      </c>
      <c r="K6163">
        <v>0</v>
      </c>
      <c r="N6163" t="b">
        <v>1</v>
      </c>
      <c r="O6163" t="b">
        <v>0</v>
      </c>
      <c r="P6163" t="b">
        <v>0</v>
      </c>
      <c r="Q6163">
        <v>8</v>
      </c>
      <c r="R6163">
        <v>8</v>
      </c>
      <c r="S6163">
        <v>1</v>
      </c>
      <c r="T6163">
        <v>2</v>
      </c>
      <c r="U6163" t="b">
        <v>1</v>
      </c>
      <c r="V6163" t="s">
        <v>1255</v>
      </c>
      <c r="W6163" t="s">
        <v>7860</v>
      </c>
      <c r="X6163" t="s">
        <v>14662</v>
      </c>
      <c r="Y6163">
        <v>22</v>
      </c>
      <c r="Z6163">
        <v>22</v>
      </c>
      <c r="AA6163">
        <v>2</v>
      </c>
      <c r="AB6163">
        <v>2</v>
      </c>
      <c r="AC6163">
        <v>63</v>
      </c>
    </row>
    <row r="6164" spans="1:29">
      <c r="A6164">
        <v>6834</v>
      </c>
      <c r="B6164" t="s">
        <v>806</v>
      </c>
      <c r="C6164" t="s">
        <v>7896</v>
      </c>
      <c r="J6164" t="s">
        <v>1449</v>
      </c>
      <c r="K6164">
        <v>0</v>
      </c>
      <c r="N6164" t="b">
        <v>1</v>
      </c>
      <c r="O6164" t="b">
        <v>0</v>
      </c>
      <c r="P6164" t="b">
        <v>0</v>
      </c>
      <c r="Q6164">
        <v>8</v>
      </c>
      <c r="R6164">
        <v>8</v>
      </c>
      <c r="S6164">
        <v>1</v>
      </c>
      <c r="T6164">
        <v>2</v>
      </c>
      <c r="U6164" t="b">
        <v>1</v>
      </c>
      <c r="V6164" t="s">
        <v>1255</v>
      </c>
      <c r="W6164" t="s">
        <v>7860</v>
      </c>
      <c r="X6164" t="s">
        <v>14644</v>
      </c>
      <c r="Y6164">
        <v>22</v>
      </c>
      <c r="Z6164">
        <v>22</v>
      </c>
      <c r="AA6164">
        <v>3</v>
      </c>
      <c r="AB6164">
        <v>3</v>
      </c>
      <c r="AC6164">
        <v>63</v>
      </c>
    </row>
    <row r="6165" spans="1:29">
      <c r="A6165">
        <v>6835</v>
      </c>
      <c r="B6165" t="s">
        <v>806</v>
      </c>
      <c r="C6165" t="s">
        <v>7897</v>
      </c>
      <c r="J6165" t="s">
        <v>1449</v>
      </c>
      <c r="K6165">
        <v>0</v>
      </c>
      <c r="N6165" t="b">
        <v>1</v>
      </c>
      <c r="O6165" t="b">
        <v>0</v>
      </c>
      <c r="P6165" t="b">
        <v>0</v>
      </c>
      <c r="Q6165">
        <v>8</v>
      </c>
      <c r="R6165">
        <v>8</v>
      </c>
      <c r="S6165">
        <v>1</v>
      </c>
      <c r="T6165">
        <v>2</v>
      </c>
      <c r="U6165" t="b">
        <v>1</v>
      </c>
      <c r="V6165" t="s">
        <v>1255</v>
      </c>
      <c r="W6165" t="s">
        <v>7860</v>
      </c>
      <c r="X6165" t="s">
        <v>14462</v>
      </c>
      <c r="Y6165">
        <v>22</v>
      </c>
      <c r="Z6165">
        <v>22</v>
      </c>
      <c r="AA6165">
        <v>4</v>
      </c>
      <c r="AB6165">
        <v>4</v>
      </c>
      <c r="AC6165">
        <v>63</v>
      </c>
    </row>
    <row r="6166" spans="1:29">
      <c r="A6166">
        <v>6836</v>
      </c>
      <c r="B6166" t="s">
        <v>806</v>
      </c>
      <c r="C6166" t="s">
        <v>7898</v>
      </c>
      <c r="J6166" t="s">
        <v>1449</v>
      </c>
      <c r="K6166">
        <v>0</v>
      </c>
      <c r="N6166" t="b">
        <v>1</v>
      </c>
      <c r="O6166" t="b">
        <v>0</v>
      </c>
      <c r="P6166" t="b">
        <v>0</v>
      </c>
      <c r="Q6166">
        <v>8</v>
      </c>
      <c r="R6166">
        <v>8</v>
      </c>
      <c r="S6166">
        <v>1</v>
      </c>
      <c r="T6166">
        <v>2</v>
      </c>
      <c r="U6166" t="b">
        <v>1</v>
      </c>
      <c r="V6166" t="s">
        <v>1255</v>
      </c>
      <c r="W6166" t="s">
        <v>7860</v>
      </c>
      <c r="X6166" t="s">
        <v>14645</v>
      </c>
      <c r="Y6166">
        <v>22</v>
      </c>
      <c r="Z6166">
        <v>22</v>
      </c>
      <c r="AA6166">
        <v>5</v>
      </c>
      <c r="AB6166">
        <v>5</v>
      </c>
      <c r="AC6166">
        <v>63</v>
      </c>
    </row>
    <row r="6167" spans="1:29">
      <c r="A6167">
        <v>6837</v>
      </c>
      <c r="B6167" t="s">
        <v>806</v>
      </c>
      <c r="C6167" t="s">
        <v>7899</v>
      </c>
      <c r="J6167" t="s">
        <v>1449</v>
      </c>
      <c r="K6167">
        <v>0</v>
      </c>
      <c r="N6167" t="b">
        <v>1</v>
      </c>
      <c r="O6167" t="b">
        <v>0</v>
      </c>
      <c r="P6167" t="b">
        <v>0</v>
      </c>
      <c r="Q6167">
        <v>8</v>
      </c>
      <c r="R6167">
        <v>8</v>
      </c>
      <c r="S6167">
        <v>1</v>
      </c>
      <c r="T6167">
        <v>2</v>
      </c>
      <c r="U6167" t="b">
        <v>1</v>
      </c>
      <c r="V6167" t="s">
        <v>1255</v>
      </c>
      <c r="W6167" t="s">
        <v>7860</v>
      </c>
      <c r="X6167" t="s">
        <v>14663</v>
      </c>
      <c r="Y6167">
        <v>23</v>
      </c>
      <c r="Z6167">
        <v>23</v>
      </c>
      <c r="AA6167">
        <v>2</v>
      </c>
      <c r="AB6167">
        <v>2</v>
      </c>
      <c r="AC6167">
        <v>63</v>
      </c>
    </row>
    <row r="6168" spans="1:29">
      <c r="A6168">
        <v>6838</v>
      </c>
      <c r="B6168" t="s">
        <v>806</v>
      </c>
      <c r="C6168" t="s">
        <v>7900</v>
      </c>
      <c r="J6168" t="s">
        <v>1449</v>
      </c>
      <c r="K6168">
        <v>0</v>
      </c>
      <c r="N6168" t="b">
        <v>1</v>
      </c>
      <c r="O6168" t="b">
        <v>0</v>
      </c>
      <c r="P6168" t="b">
        <v>0</v>
      </c>
      <c r="Q6168">
        <v>8</v>
      </c>
      <c r="R6168">
        <v>8</v>
      </c>
      <c r="S6168">
        <v>1</v>
      </c>
      <c r="T6168">
        <v>2</v>
      </c>
      <c r="U6168" t="b">
        <v>1</v>
      </c>
      <c r="V6168" t="s">
        <v>1255</v>
      </c>
      <c r="W6168" t="s">
        <v>7860</v>
      </c>
      <c r="X6168" t="s">
        <v>14646</v>
      </c>
      <c r="Y6168">
        <v>23</v>
      </c>
      <c r="Z6168">
        <v>23</v>
      </c>
      <c r="AA6168">
        <v>3</v>
      </c>
      <c r="AB6168">
        <v>3</v>
      </c>
      <c r="AC6168">
        <v>63</v>
      </c>
    </row>
    <row r="6169" spans="1:29">
      <c r="A6169">
        <v>6839</v>
      </c>
      <c r="B6169" t="s">
        <v>806</v>
      </c>
      <c r="C6169" t="s">
        <v>7901</v>
      </c>
      <c r="J6169" t="s">
        <v>1449</v>
      </c>
      <c r="K6169">
        <v>0</v>
      </c>
      <c r="N6169" t="b">
        <v>1</v>
      </c>
      <c r="O6169" t="b">
        <v>0</v>
      </c>
      <c r="P6169" t="b">
        <v>0</v>
      </c>
      <c r="Q6169">
        <v>8</v>
      </c>
      <c r="R6169">
        <v>8</v>
      </c>
      <c r="S6169">
        <v>1</v>
      </c>
      <c r="T6169">
        <v>2</v>
      </c>
      <c r="U6169" t="b">
        <v>1</v>
      </c>
      <c r="V6169" t="s">
        <v>1255</v>
      </c>
      <c r="W6169" t="s">
        <v>7860</v>
      </c>
      <c r="X6169" t="s">
        <v>14463</v>
      </c>
      <c r="Y6169">
        <v>23</v>
      </c>
      <c r="Z6169">
        <v>23</v>
      </c>
      <c r="AA6169">
        <v>4</v>
      </c>
      <c r="AB6169">
        <v>4</v>
      </c>
      <c r="AC6169">
        <v>63</v>
      </c>
    </row>
    <row r="6170" spans="1:29">
      <c r="A6170">
        <v>6840</v>
      </c>
      <c r="B6170" t="s">
        <v>806</v>
      </c>
      <c r="C6170" t="s">
        <v>7902</v>
      </c>
      <c r="J6170" t="s">
        <v>1449</v>
      </c>
      <c r="K6170">
        <v>0</v>
      </c>
      <c r="N6170" t="b">
        <v>1</v>
      </c>
      <c r="O6170" t="b">
        <v>0</v>
      </c>
      <c r="P6170" t="b">
        <v>0</v>
      </c>
      <c r="Q6170">
        <v>8</v>
      </c>
      <c r="R6170">
        <v>8</v>
      </c>
      <c r="S6170">
        <v>1</v>
      </c>
      <c r="T6170">
        <v>2</v>
      </c>
      <c r="U6170" t="b">
        <v>1</v>
      </c>
      <c r="V6170" t="s">
        <v>1255</v>
      </c>
      <c r="W6170" t="s">
        <v>7860</v>
      </c>
      <c r="X6170" t="s">
        <v>14647</v>
      </c>
      <c r="Y6170">
        <v>23</v>
      </c>
      <c r="Z6170">
        <v>23</v>
      </c>
      <c r="AA6170">
        <v>5</v>
      </c>
      <c r="AB6170">
        <v>5</v>
      </c>
      <c r="AC6170">
        <v>63</v>
      </c>
    </row>
    <row r="6171" spans="1:29">
      <c r="A6171">
        <v>6841</v>
      </c>
      <c r="B6171" t="s">
        <v>806</v>
      </c>
      <c r="C6171" t="s">
        <v>7903</v>
      </c>
      <c r="J6171" t="s">
        <v>1449</v>
      </c>
      <c r="K6171">
        <v>0</v>
      </c>
      <c r="N6171" t="b">
        <v>1</v>
      </c>
      <c r="O6171" t="b">
        <v>0</v>
      </c>
      <c r="P6171" t="b">
        <v>0</v>
      </c>
      <c r="Q6171">
        <v>8</v>
      </c>
      <c r="R6171">
        <v>8</v>
      </c>
      <c r="S6171">
        <v>1</v>
      </c>
      <c r="T6171">
        <v>2</v>
      </c>
      <c r="U6171" t="b">
        <v>1</v>
      </c>
      <c r="V6171" t="s">
        <v>1255</v>
      </c>
      <c r="W6171" t="s">
        <v>7860</v>
      </c>
      <c r="X6171" t="s">
        <v>14664</v>
      </c>
      <c r="Y6171">
        <v>24</v>
      </c>
      <c r="Z6171">
        <v>24</v>
      </c>
      <c r="AA6171">
        <v>2</v>
      </c>
      <c r="AB6171">
        <v>2</v>
      </c>
      <c r="AC6171">
        <v>63</v>
      </c>
    </row>
    <row r="6172" spans="1:29">
      <c r="A6172">
        <v>6842</v>
      </c>
      <c r="B6172" t="s">
        <v>806</v>
      </c>
      <c r="C6172" t="s">
        <v>7904</v>
      </c>
      <c r="J6172" t="s">
        <v>1449</v>
      </c>
      <c r="K6172">
        <v>0</v>
      </c>
      <c r="N6172" t="b">
        <v>1</v>
      </c>
      <c r="O6172" t="b">
        <v>0</v>
      </c>
      <c r="P6172" t="b">
        <v>0</v>
      </c>
      <c r="Q6172">
        <v>8</v>
      </c>
      <c r="R6172">
        <v>8</v>
      </c>
      <c r="S6172">
        <v>1</v>
      </c>
      <c r="T6172">
        <v>2</v>
      </c>
      <c r="U6172" t="b">
        <v>1</v>
      </c>
      <c r="V6172" t="s">
        <v>1255</v>
      </c>
      <c r="W6172" t="s">
        <v>7860</v>
      </c>
      <c r="X6172" t="s">
        <v>14648</v>
      </c>
      <c r="Y6172">
        <v>24</v>
      </c>
      <c r="Z6172">
        <v>24</v>
      </c>
      <c r="AA6172">
        <v>3</v>
      </c>
      <c r="AB6172">
        <v>3</v>
      </c>
      <c r="AC6172">
        <v>63</v>
      </c>
    </row>
    <row r="6173" spans="1:29">
      <c r="A6173">
        <v>6843</v>
      </c>
      <c r="B6173" t="s">
        <v>806</v>
      </c>
      <c r="C6173" t="s">
        <v>7905</v>
      </c>
      <c r="J6173" t="s">
        <v>1449</v>
      </c>
      <c r="K6173">
        <v>0</v>
      </c>
      <c r="N6173" t="b">
        <v>1</v>
      </c>
      <c r="O6173" t="b">
        <v>0</v>
      </c>
      <c r="P6173" t="b">
        <v>0</v>
      </c>
      <c r="Q6173">
        <v>8</v>
      </c>
      <c r="R6173">
        <v>8</v>
      </c>
      <c r="S6173">
        <v>1</v>
      </c>
      <c r="T6173">
        <v>2</v>
      </c>
      <c r="U6173" t="b">
        <v>1</v>
      </c>
      <c r="V6173" t="s">
        <v>1255</v>
      </c>
      <c r="W6173" t="s">
        <v>7860</v>
      </c>
      <c r="X6173" t="s">
        <v>14464</v>
      </c>
      <c r="Y6173">
        <v>24</v>
      </c>
      <c r="Z6173">
        <v>24</v>
      </c>
      <c r="AA6173">
        <v>4</v>
      </c>
      <c r="AB6173">
        <v>4</v>
      </c>
      <c r="AC6173">
        <v>63</v>
      </c>
    </row>
    <row r="6174" spans="1:29">
      <c r="A6174">
        <v>6844</v>
      </c>
      <c r="B6174" t="s">
        <v>806</v>
      </c>
      <c r="C6174" t="s">
        <v>7906</v>
      </c>
      <c r="J6174" t="s">
        <v>1449</v>
      </c>
      <c r="K6174">
        <v>0</v>
      </c>
      <c r="N6174" t="b">
        <v>1</v>
      </c>
      <c r="O6174" t="b">
        <v>0</v>
      </c>
      <c r="P6174" t="b">
        <v>0</v>
      </c>
      <c r="Q6174">
        <v>8</v>
      </c>
      <c r="R6174">
        <v>8</v>
      </c>
      <c r="S6174">
        <v>1</v>
      </c>
      <c r="T6174">
        <v>2</v>
      </c>
      <c r="U6174" t="b">
        <v>1</v>
      </c>
      <c r="V6174" t="s">
        <v>1255</v>
      </c>
      <c r="W6174" t="s">
        <v>7860</v>
      </c>
      <c r="X6174" t="s">
        <v>14649</v>
      </c>
      <c r="Y6174">
        <v>24</v>
      </c>
      <c r="Z6174">
        <v>24</v>
      </c>
      <c r="AA6174">
        <v>5</v>
      </c>
      <c r="AB6174">
        <v>5</v>
      </c>
      <c r="AC6174">
        <v>63</v>
      </c>
    </row>
    <row r="6175" spans="1:29">
      <c r="A6175">
        <v>6845</v>
      </c>
      <c r="B6175" t="s">
        <v>806</v>
      </c>
      <c r="C6175" t="s">
        <v>7907</v>
      </c>
      <c r="J6175" t="s">
        <v>1449</v>
      </c>
      <c r="K6175">
        <v>0</v>
      </c>
      <c r="N6175" t="b">
        <v>1</v>
      </c>
      <c r="O6175" t="b">
        <v>0</v>
      </c>
      <c r="P6175" t="b">
        <v>0</v>
      </c>
      <c r="Q6175">
        <v>8</v>
      </c>
      <c r="R6175">
        <v>8</v>
      </c>
      <c r="S6175">
        <v>1</v>
      </c>
      <c r="T6175">
        <v>2</v>
      </c>
      <c r="U6175" t="b">
        <v>1</v>
      </c>
      <c r="V6175" t="s">
        <v>1255</v>
      </c>
      <c r="W6175" t="s">
        <v>7860</v>
      </c>
      <c r="X6175" t="s">
        <v>14665</v>
      </c>
      <c r="Y6175">
        <v>25</v>
      </c>
      <c r="Z6175">
        <v>25</v>
      </c>
      <c r="AA6175">
        <v>2</v>
      </c>
      <c r="AB6175">
        <v>2</v>
      </c>
      <c r="AC6175">
        <v>63</v>
      </c>
    </row>
    <row r="6176" spans="1:29">
      <c r="A6176">
        <v>6846</v>
      </c>
      <c r="B6176" t="s">
        <v>806</v>
      </c>
      <c r="C6176" t="s">
        <v>7908</v>
      </c>
      <c r="J6176" t="s">
        <v>1449</v>
      </c>
      <c r="K6176">
        <v>0</v>
      </c>
      <c r="N6176" t="b">
        <v>1</v>
      </c>
      <c r="O6176" t="b">
        <v>0</v>
      </c>
      <c r="P6176" t="b">
        <v>0</v>
      </c>
      <c r="Q6176">
        <v>8</v>
      </c>
      <c r="R6176">
        <v>8</v>
      </c>
      <c r="S6176">
        <v>1</v>
      </c>
      <c r="T6176">
        <v>2</v>
      </c>
      <c r="U6176" t="b">
        <v>1</v>
      </c>
      <c r="V6176" t="s">
        <v>1255</v>
      </c>
      <c r="W6176" t="s">
        <v>7860</v>
      </c>
      <c r="X6176" t="s">
        <v>14650</v>
      </c>
      <c r="Y6176">
        <v>25</v>
      </c>
      <c r="Z6176">
        <v>25</v>
      </c>
      <c r="AA6176">
        <v>3</v>
      </c>
      <c r="AB6176">
        <v>3</v>
      </c>
      <c r="AC6176">
        <v>63</v>
      </c>
    </row>
    <row r="6177" spans="1:29">
      <c r="A6177">
        <v>6847</v>
      </c>
      <c r="B6177" t="s">
        <v>806</v>
      </c>
      <c r="C6177" t="s">
        <v>7909</v>
      </c>
      <c r="J6177" t="s">
        <v>1449</v>
      </c>
      <c r="K6177">
        <v>0</v>
      </c>
      <c r="N6177" t="b">
        <v>1</v>
      </c>
      <c r="O6177" t="b">
        <v>0</v>
      </c>
      <c r="P6177" t="b">
        <v>0</v>
      </c>
      <c r="Q6177">
        <v>8</v>
      </c>
      <c r="R6177">
        <v>8</v>
      </c>
      <c r="S6177">
        <v>1</v>
      </c>
      <c r="T6177">
        <v>2</v>
      </c>
      <c r="U6177" t="b">
        <v>1</v>
      </c>
      <c r="V6177" t="s">
        <v>1255</v>
      </c>
      <c r="W6177" t="s">
        <v>7860</v>
      </c>
      <c r="X6177" t="s">
        <v>14651</v>
      </c>
      <c r="Y6177">
        <v>25</v>
      </c>
      <c r="Z6177">
        <v>25</v>
      </c>
      <c r="AA6177">
        <v>4</v>
      </c>
      <c r="AB6177">
        <v>4</v>
      </c>
      <c r="AC6177">
        <v>63</v>
      </c>
    </row>
    <row r="6178" spans="1:29">
      <c r="A6178">
        <v>6848</v>
      </c>
      <c r="B6178" t="s">
        <v>806</v>
      </c>
      <c r="C6178" t="s">
        <v>7910</v>
      </c>
      <c r="J6178" t="s">
        <v>1449</v>
      </c>
      <c r="K6178">
        <v>0</v>
      </c>
      <c r="N6178" t="b">
        <v>1</v>
      </c>
      <c r="O6178" t="b">
        <v>0</v>
      </c>
      <c r="P6178" t="b">
        <v>0</v>
      </c>
      <c r="Q6178">
        <v>8</v>
      </c>
      <c r="R6178">
        <v>8</v>
      </c>
      <c r="S6178">
        <v>1</v>
      </c>
      <c r="T6178">
        <v>2</v>
      </c>
      <c r="U6178" t="b">
        <v>1</v>
      </c>
      <c r="V6178" t="s">
        <v>1255</v>
      </c>
      <c r="W6178" t="s">
        <v>7860</v>
      </c>
      <c r="X6178" t="s">
        <v>14652</v>
      </c>
      <c r="Y6178">
        <v>25</v>
      </c>
      <c r="Z6178">
        <v>25</v>
      </c>
      <c r="AA6178">
        <v>5</v>
      </c>
      <c r="AB6178">
        <v>5</v>
      </c>
      <c r="AC6178">
        <v>63</v>
      </c>
    </row>
    <row r="6179" spans="1:29">
      <c r="A6179">
        <v>6849</v>
      </c>
      <c r="B6179" t="s">
        <v>806</v>
      </c>
      <c r="C6179" t="s">
        <v>7911</v>
      </c>
      <c r="J6179" t="s">
        <v>1449</v>
      </c>
      <c r="K6179">
        <v>0</v>
      </c>
      <c r="N6179" t="b">
        <v>1</v>
      </c>
      <c r="O6179" t="b">
        <v>0</v>
      </c>
      <c r="P6179" t="b">
        <v>0</v>
      </c>
      <c r="Q6179">
        <v>8</v>
      </c>
      <c r="R6179">
        <v>8</v>
      </c>
      <c r="S6179">
        <v>1</v>
      </c>
      <c r="T6179">
        <v>2</v>
      </c>
      <c r="U6179" t="b">
        <v>1</v>
      </c>
      <c r="V6179" t="s">
        <v>1255</v>
      </c>
      <c r="W6179" t="s">
        <v>7860</v>
      </c>
      <c r="X6179" t="s">
        <v>14666</v>
      </c>
      <c r="Y6179">
        <v>26</v>
      </c>
      <c r="Z6179">
        <v>26</v>
      </c>
      <c r="AA6179">
        <v>2</v>
      </c>
      <c r="AB6179">
        <v>2</v>
      </c>
      <c r="AC6179">
        <v>63</v>
      </c>
    </row>
    <row r="6180" spans="1:29">
      <c r="A6180">
        <v>6850</v>
      </c>
      <c r="B6180" t="s">
        <v>806</v>
      </c>
      <c r="C6180" t="s">
        <v>7912</v>
      </c>
      <c r="J6180" t="s">
        <v>1449</v>
      </c>
      <c r="K6180">
        <v>0</v>
      </c>
      <c r="N6180" t="b">
        <v>1</v>
      </c>
      <c r="O6180" t="b">
        <v>0</v>
      </c>
      <c r="P6180" t="b">
        <v>0</v>
      </c>
      <c r="Q6180">
        <v>8</v>
      </c>
      <c r="R6180">
        <v>8</v>
      </c>
      <c r="S6180">
        <v>1</v>
      </c>
      <c r="T6180">
        <v>2</v>
      </c>
      <c r="U6180" t="b">
        <v>1</v>
      </c>
      <c r="V6180" t="s">
        <v>1255</v>
      </c>
      <c r="W6180" t="s">
        <v>7860</v>
      </c>
      <c r="X6180" t="s">
        <v>14653</v>
      </c>
      <c r="Y6180">
        <v>26</v>
      </c>
      <c r="Z6180">
        <v>26</v>
      </c>
      <c r="AA6180">
        <v>3</v>
      </c>
      <c r="AB6180">
        <v>3</v>
      </c>
      <c r="AC6180">
        <v>63</v>
      </c>
    </row>
    <row r="6181" spans="1:29">
      <c r="A6181">
        <v>6851</v>
      </c>
      <c r="B6181" t="s">
        <v>806</v>
      </c>
      <c r="C6181" t="s">
        <v>7913</v>
      </c>
      <c r="J6181" t="s">
        <v>1449</v>
      </c>
      <c r="K6181">
        <v>0</v>
      </c>
      <c r="N6181" t="b">
        <v>1</v>
      </c>
      <c r="O6181" t="b">
        <v>0</v>
      </c>
      <c r="P6181" t="b">
        <v>0</v>
      </c>
      <c r="Q6181">
        <v>8</v>
      </c>
      <c r="R6181">
        <v>8</v>
      </c>
      <c r="S6181">
        <v>1</v>
      </c>
      <c r="T6181">
        <v>2</v>
      </c>
      <c r="U6181" t="b">
        <v>1</v>
      </c>
      <c r="V6181" t="s">
        <v>1255</v>
      </c>
      <c r="W6181" t="s">
        <v>7860</v>
      </c>
      <c r="X6181" t="s">
        <v>14537</v>
      </c>
      <c r="Y6181">
        <v>26</v>
      </c>
      <c r="Z6181">
        <v>26</v>
      </c>
      <c r="AA6181">
        <v>4</v>
      </c>
      <c r="AB6181">
        <v>4</v>
      </c>
      <c r="AC6181">
        <v>63</v>
      </c>
    </row>
    <row r="6182" spans="1:29">
      <c r="A6182">
        <v>6852</v>
      </c>
      <c r="B6182" t="s">
        <v>806</v>
      </c>
      <c r="C6182" t="s">
        <v>7914</v>
      </c>
      <c r="J6182" t="s">
        <v>1449</v>
      </c>
      <c r="K6182">
        <v>0</v>
      </c>
      <c r="N6182" t="b">
        <v>1</v>
      </c>
      <c r="O6182" t="b">
        <v>0</v>
      </c>
      <c r="P6182" t="b">
        <v>0</v>
      </c>
      <c r="Q6182">
        <v>8</v>
      </c>
      <c r="R6182">
        <v>8</v>
      </c>
      <c r="S6182">
        <v>1</v>
      </c>
      <c r="T6182">
        <v>2</v>
      </c>
      <c r="U6182" t="b">
        <v>1</v>
      </c>
      <c r="V6182" t="s">
        <v>1255</v>
      </c>
      <c r="W6182" t="s">
        <v>7860</v>
      </c>
      <c r="X6182" t="s">
        <v>14654</v>
      </c>
      <c r="Y6182">
        <v>26</v>
      </c>
      <c r="Z6182">
        <v>26</v>
      </c>
      <c r="AA6182">
        <v>5</v>
      </c>
      <c r="AB6182">
        <v>5</v>
      </c>
      <c r="AC6182">
        <v>63</v>
      </c>
    </row>
    <row r="6183" spans="1:29">
      <c r="A6183">
        <v>6853</v>
      </c>
      <c r="B6183" t="s">
        <v>806</v>
      </c>
      <c r="C6183" t="s">
        <v>7915</v>
      </c>
      <c r="J6183" t="s">
        <v>1449</v>
      </c>
      <c r="K6183">
        <v>0</v>
      </c>
      <c r="N6183" t="b">
        <v>1</v>
      </c>
      <c r="O6183" t="b">
        <v>0</v>
      </c>
      <c r="P6183" t="b">
        <v>0</v>
      </c>
      <c r="Q6183">
        <v>8</v>
      </c>
      <c r="R6183">
        <v>8</v>
      </c>
      <c r="S6183">
        <v>1</v>
      </c>
      <c r="T6183">
        <v>2</v>
      </c>
      <c r="U6183" t="b">
        <v>1</v>
      </c>
      <c r="V6183" t="s">
        <v>1255</v>
      </c>
      <c r="W6183" t="s">
        <v>7860</v>
      </c>
      <c r="X6183" t="s">
        <v>15328</v>
      </c>
      <c r="Y6183">
        <v>27</v>
      </c>
      <c r="Z6183">
        <v>27</v>
      </c>
      <c r="AA6183">
        <v>2</v>
      </c>
      <c r="AB6183">
        <v>2</v>
      </c>
      <c r="AC6183">
        <v>63</v>
      </c>
    </row>
    <row r="6184" spans="1:29">
      <c r="A6184">
        <v>6854</v>
      </c>
      <c r="B6184" t="s">
        <v>806</v>
      </c>
      <c r="C6184" t="s">
        <v>7916</v>
      </c>
      <c r="J6184" t="s">
        <v>1449</v>
      </c>
      <c r="K6184">
        <v>0</v>
      </c>
      <c r="N6184" t="b">
        <v>1</v>
      </c>
      <c r="O6184" t="b">
        <v>0</v>
      </c>
      <c r="P6184" t="b">
        <v>0</v>
      </c>
      <c r="Q6184">
        <v>8</v>
      </c>
      <c r="R6184">
        <v>8</v>
      </c>
      <c r="S6184">
        <v>1</v>
      </c>
      <c r="T6184">
        <v>2</v>
      </c>
      <c r="U6184" t="b">
        <v>1</v>
      </c>
      <c r="V6184" t="s">
        <v>1255</v>
      </c>
      <c r="W6184" t="s">
        <v>7860</v>
      </c>
      <c r="X6184" t="s">
        <v>15329</v>
      </c>
      <c r="Y6184">
        <v>27</v>
      </c>
      <c r="Z6184">
        <v>27</v>
      </c>
      <c r="AA6184">
        <v>3</v>
      </c>
      <c r="AB6184">
        <v>3</v>
      </c>
      <c r="AC6184">
        <v>63</v>
      </c>
    </row>
    <row r="6185" spans="1:29">
      <c r="A6185">
        <v>6855</v>
      </c>
      <c r="B6185" t="s">
        <v>806</v>
      </c>
      <c r="C6185" t="s">
        <v>7917</v>
      </c>
      <c r="J6185" t="s">
        <v>1449</v>
      </c>
      <c r="K6185">
        <v>0</v>
      </c>
      <c r="N6185" t="b">
        <v>1</v>
      </c>
      <c r="O6185" t="b">
        <v>0</v>
      </c>
      <c r="P6185" t="b">
        <v>0</v>
      </c>
      <c r="Q6185">
        <v>8</v>
      </c>
      <c r="R6185">
        <v>8</v>
      </c>
      <c r="S6185">
        <v>1</v>
      </c>
      <c r="T6185">
        <v>2</v>
      </c>
      <c r="U6185" t="b">
        <v>1</v>
      </c>
      <c r="V6185" t="s">
        <v>1255</v>
      </c>
      <c r="W6185" t="s">
        <v>7860</v>
      </c>
      <c r="X6185" t="s">
        <v>14765</v>
      </c>
      <c r="Y6185">
        <v>27</v>
      </c>
      <c r="Z6185">
        <v>27</v>
      </c>
      <c r="AA6185">
        <v>4</v>
      </c>
      <c r="AB6185">
        <v>4</v>
      </c>
      <c r="AC6185">
        <v>63</v>
      </c>
    </row>
    <row r="6186" spans="1:29">
      <c r="A6186">
        <v>6856</v>
      </c>
      <c r="B6186" t="s">
        <v>806</v>
      </c>
      <c r="C6186" t="s">
        <v>7918</v>
      </c>
      <c r="J6186" t="s">
        <v>1449</v>
      </c>
      <c r="K6186">
        <v>0</v>
      </c>
      <c r="N6186" t="b">
        <v>1</v>
      </c>
      <c r="O6186" t="b">
        <v>0</v>
      </c>
      <c r="P6186" t="b">
        <v>0</v>
      </c>
      <c r="Q6186">
        <v>8</v>
      </c>
      <c r="R6186">
        <v>8</v>
      </c>
      <c r="S6186">
        <v>1</v>
      </c>
      <c r="T6186">
        <v>2</v>
      </c>
      <c r="U6186" t="b">
        <v>1</v>
      </c>
      <c r="V6186" t="s">
        <v>1255</v>
      </c>
      <c r="W6186" t="s">
        <v>7860</v>
      </c>
      <c r="X6186" t="s">
        <v>14766</v>
      </c>
      <c r="Y6186">
        <v>27</v>
      </c>
      <c r="Z6186">
        <v>27</v>
      </c>
      <c r="AA6186">
        <v>5</v>
      </c>
      <c r="AB6186">
        <v>5</v>
      </c>
      <c r="AC6186">
        <v>63</v>
      </c>
    </row>
    <row r="6187" spans="1:29">
      <c r="A6187">
        <v>6857</v>
      </c>
      <c r="B6187" t="s">
        <v>806</v>
      </c>
      <c r="C6187" t="s">
        <v>7919</v>
      </c>
      <c r="J6187" t="s">
        <v>1449</v>
      </c>
      <c r="K6187">
        <v>0</v>
      </c>
      <c r="N6187" t="b">
        <v>1</v>
      </c>
      <c r="O6187" t="b">
        <v>0</v>
      </c>
      <c r="P6187" t="b">
        <v>0</v>
      </c>
      <c r="Q6187">
        <v>8</v>
      </c>
      <c r="R6187">
        <v>8</v>
      </c>
      <c r="S6187">
        <v>1</v>
      </c>
      <c r="T6187">
        <v>2</v>
      </c>
      <c r="U6187" t="b">
        <v>1</v>
      </c>
      <c r="V6187" t="s">
        <v>1255</v>
      </c>
      <c r="W6187" t="s">
        <v>7860</v>
      </c>
      <c r="X6187" t="s">
        <v>15330</v>
      </c>
      <c r="Y6187">
        <v>28</v>
      </c>
      <c r="Z6187">
        <v>28</v>
      </c>
      <c r="AA6187">
        <v>2</v>
      </c>
      <c r="AB6187">
        <v>2</v>
      </c>
      <c r="AC6187">
        <v>63</v>
      </c>
    </row>
    <row r="6188" spans="1:29">
      <c r="A6188">
        <v>6858</v>
      </c>
      <c r="B6188" t="s">
        <v>806</v>
      </c>
      <c r="C6188" t="s">
        <v>7920</v>
      </c>
      <c r="J6188" t="s">
        <v>1449</v>
      </c>
      <c r="K6188">
        <v>0</v>
      </c>
      <c r="N6188" t="b">
        <v>1</v>
      </c>
      <c r="O6188" t="b">
        <v>0</v>
      </c>
      <c r="P6188" t="b">
        <v>0</v>
      </c>
      <c r="Q6188">
        <v>8</v>
      </c>
      <c r="R6188">
        <v>8</v>
      </c>
      <c r="S6188">
        <v>1</v>
      </c>
      <c r="T6188">
        <v>2</v>
      </c>
      <c r="U6188" t="b">
        <v>1</v>
      </c>
      <c r="V6188" t="s">
        <v>1255</v>
      </c>
      <c r="W6188" t="s">
        <v>7860</v>
      </c>
      <c r="X6188" t="s">
        <v>14689</v>
      </c>
      <c r="Y6188">
        <v>28</v>
      </c>
      <c r="Z6188">
        <v>28</v>
      </c>
      <c r="AA6188">
        <v>3</v>
      </c>
      <c r="AB6188">
        <v>3</v>
      </c>
      <c r="AC6188">
        <v>63</v>
      </c>
    </row>
    <row r="6189" spans="1:29">
      <c r="A6189">
        <v>6859</v>
      </c>
      <c r="B6189" t="s">
        <v>806</v>
      </c>
      <c r="C6189" t="s">
        <v>7921</v>
      </c>
      <c r="J6189" t="s">
        <v>1449</v>
      </c>
      <c r="K6189">
        <v>0</v>
      </c>
      <c r="N6189" t="b">
        <v>1</v>
      </c>
      <c r="O6189" t="b">
        <v>0</v>
      </c>
      <c r="P6189" t="b">
        <v>0</v>
      </c>
      <c r="Q6189">
        <v>8</v>
      </c>
      <c r="R6189">
        <v>8</v>
      </c>
      <c r="S6189">
        <v>1</v>
      </c>
      <c r="T6189">
        <v>2</v>
      </c>
      <c r="U6189" t="b">
        <v>1</v>
      </c>
      <c r="V6189" t="s">
        <v>1255</v>
      </c>
      <c r="W6189" t="s">
        <v>7860</v>
      </c>
      <c r="X6189" t="s">
        <v>14538</v>
      </c>
      <c r="Y6189">
        <v>28</v>
      </c>
      <c r="Z6189">
        <v>28</v>
      </c>
      <c r="AA6189">
        <v>4</v>
      </c>
      <c r="AB6189">
        <v>4</v>
      </c>
      <c r="AC6189">
        <v>63</v>
      </c>
    </row>
    <row r="6190" spans="1:29">
      <c r="A6190">
        <v>6860</v>
      </c>
      <c r="B6190" t="s">
        <v>806</v>
      </c>
      <c r="C6190" t="s">
        <v>7922</v>
      </c>
      <c r="J6190" t="s">
        <v>1449</v>
      </c>
      <c r="K6190">
        <v>0</v>
      </c>
      <c r="N6190" t="b">
        <v>1</v>
      </c>
      <c r="O6190" t="b">
        <v>0</v>
      </c>
      <c r="P6190" t="b">
        <v>0</v>
      </c>
      <c r="Q6190">
        <v>8</v>
      </c>
      <c r="R6190">
        <v>8</v>
      </c>
      <c r="S6190">
        <v>1</v>
      </c>
      <c r="T6190">
        <v>2</v>
      </c>
      <c r="U6190" t="b">
        <v>1</v>
      </c>
      <c r="V6190" t="s">
        <v>1255</v>
      </c>
      <c r="W6190" t="s">
        <v>7860</v>
      </c>
      <c r="X6190" t="s">
        <v>14690</v>
      </c>
      <c r="Y6190">
        <v>28</v>
      </c>
      <c r="Z6190">
        <v>28</v>
      </c>
      <c r="AA6190">
        <v>5</v>
      </c>
      <c r="AB6190">
        <v>5</v>
      </c>
      <c r="AC6190">
        <v>63</v>
      </c>
    </row>
    <row r="6191" spans="1:29">
      <c r="A6191">
        <v>6861</v>
      </c>
      <c r="B6191" t="s">
        <v>806</v>
      </c>
      <c r="C6191" t="s">
        <v>7923</v>
      </c>
      <c r="J6191" t="s">
        <v>1449</v>
      </c>
      <c r="K6191">
        <v>0</v>
      </c>
      <c r="N6191" t="b">
        <v>1</v>
      </c>
      <c r="O6191" t="b">
        <v>0</v>
      </c>
      <c r="P6191" t="b">
        <v>0</v>
      </c>
      <c r="Q6191">
        <v>8</v>
      </c>
      <c r="R6191">
        <v>8</v>
      </c>
      <c r="S6191">
        <v>1</v>
      </c>
      <c r="T6191">
        <v>2</v>
      </c>
      <c r="U6191" t="b">
        <v>1</v>
      </c>
      <c r="V6191" t="s">
        <v>1255</v>
      </c>
      <c r="W6191" t="s">
        <v>7860</v>
      </c>
      <c r="X6191" t="s">
        <v>15331</v>
      </c>
      <c r="Y6191">
        <v>29</v>
      </c>
      <c r="Z6191">
        <v>29</v>
      </c>
      <c r="AA6191">
        <v>2</v>
      </c>
      <c r="AB6191">
        <v>2</v>
      </c>
      <c r="AC6191">
        <v>63</v>
      </c>
    </row>
    <row r="6192" spans="1:29">
      <c r="A6192">
        <v>6862</v>
      </c>
      <c r="B6192" t="s">
        <v>806</v>
      </c>
      <c r="C6192" t="s">
        <v>7924</v>
      </c>
      <c r="J6192" t="s">
        <v>1449</v>
      </c>
      <c r="K6192">
        <v>0</v>
      </c>
      <c r="N6192" t="b">
        <v>1</v>
      </c>
      <c r="O6192" t="b">
        <v>0</v>
      </c>
      <c r="P6192" t="b">
        <v>0</v>
      </c>
      <c r="Q6192">
        <v>8</v>
      </c>
      <c r="R6192">
        <v>8</v>
      </c>
      <c r="S6192">
        <v>1</v>
      </c>
      <c r="T6192">
        <v>2</v>
      </c>
      <c r="U6192" t="b">
        <v>1</v>
      </c>
      <c r="V6192" t="s">
        <v>1255</v>
      </c>
      <c r="W6192" t="s">
        <v>7860</v>
      </c>
      <c r="X6192" t="s">
        <v>14471</v>
      </c>
      <c r="Y6192">
        <v>29</v>
      </c>
      <c r="Z6192">
        <v>29</v>
      </c>
      <c r="AA6192">
        <v>3</v>
      </c>
      <c r="AB6192">
        <v>3</v>
      </c>
      <c r="AC6192">
        <v>63</v>
      </c>
    </row>
    <row r="6193" spans="1:29">
      <c r="A6193">
        <v>6863</v>
      </c>
      <c r="B6193" t="s">
        <v>806</v>
      </c>
      <c r="C6193" t="s">
        <v>7925</v>
      </c>
      <c r="J6193" t="s">
        <v>1449</v>
      </c>
      <c r="K6193">
        <v>0</v>
      </c>
      <c r="N6193" t="b">
        <v>1</v>
      </c>
      <c r="O6193" t="b">
        <v>0</v>
      </c>
      <c r="P6193" t="b">
        <v>0</v>
      </c>
      <c r="Q6193">
        <v>8</v>
      </c>
      <c r="R6193">
        <v>8</v>
      </c>
      <c r="S6193">
        <v>1</v>
      </c>
      <c r="T6193">
        <v>2</v>
      </c>
      <c r="U6193" t="b">
        <v>1</v>
      </c>
      <c r="V6193" t="s">
        <v>1255</v>
      </c>
      <c r="W6193" t="s">
        <v>7860</v>
      </c>
      <c r="X6193" t="s">
        <v>14767</v>
      </c>
      <c r="Y6193">
        <v>29</v>
      </c>
      <c r="Z6193">
        <v>29</v>
      </c>
      <c r="AA6193">
        <v>4</v>
      </c>
      <c r="AB6193">
        <v>4</v>
      </c>
      <c r="AC6193">
        <v>63</v>
      </c>
    </row>
    <row r="6194" spans="1:29">
      <c r="A6194">
        <v>6864</v>
      </c>
      <c r="B6194" t="s">
        <v>806</v>
      </c>
      <c r="C6194" t="s">
        <v>7926</v>
      </c>
      <c r="J6194" t="s">
        <v>1449</v>
      </c>
      <c r="K6194">
        <v>0</v>
      </c>
      <c r="N6194" t="b">
        <v>1</v>
      </c>
      <c r="O6194" t="b">
        <v>0</v>
      </c>
      <c r="P6194" t="b">
        <v>0</v>
      </c>
      <c r="Q6194">
        <v>8</v>
      </c>
      <c r="R6194">
        <v>8</v>
      </c>
      <c r="S6194">
        <v>1</v>
      </c>
      <c r="T6194">
        <v>2</v>
      </c>
      <c r="U6194" t="b">
        <v>1</v>
      </c>
      <c r="V6194" t="s">
        <v>1255</v>
      </c>
      <c r="W6194" t="s">
        <v>7860</v>
      </c>
      <c r="X6194" t="s">
        <v>14768</v>
      </c>
      <c r="Y6194">
        <v>29</v>
      </c>
      <c r="Z6194">
        <v>29</v>
      </c>
      <c r="AA6194">
        <v>5</v>
      </c>
      <c r="AB6194">
        <v>5</v>
      </c>
      <c r="AC6194">
        <v>63</v>
      </c>
    </row>
    <row r="6195" spans="1:29">
      <c r="A6195">
        <v>6865</v>
      </c>
      <c r="B6195" t="s">
        <v>806</v>
      </c>
      <c r="C6195" t="s">
        <v>7927</v>
      </c>
      <c r="J6195" t="s">
        <v>1449</v>
      </c>
      <c r="K6195">
        <v>0</v>
      </c>
      <c r="N6195" t="b">
        <v>1</v>
      </c>
      <c r="O6195" t="b">
        <v>0</v>
      </c>
      <c r="P6195" t="b">
        <v>0</v>
      </c>
      <c r="Q6195">
        <v>8</v>
      </c>
      <c r="R6195">
        <v>8</v>
      </c>
      <c r="S6195">
        <v>1</v>
      </c>
      <c r="T6195">
        <v>2</v>
      </c>
      <c r="U6195" t="b">
        <v>1</v>
      </c>
      <c r="V6195" t="s">
        <v>1255</v>
      </c>
      <c r="W6195" t="s">
        <v>7860</v>
      </c>
      <c r="X6195" t="s">
        <v>15368</v>
      </c>
      <c r="Y6195">
        <v>30</v>
      </c>
      <c r="Z6195">
        <v>30</v>
      </c>
      <c r="AA6195">
        <v>2</v>
      </c>
      <c r="AB6195">
        <v>2</v>
      </c>
      <c r="AC6195">
        <v>63</v>
      </c>
    </row>
    <row r="6196" spans="1:29">
      <c r="A6196">
        <v>6866</v>
      </c>
      <c r="B6196" t="s">
        <v>806</v>
      </c>
      <c r="C6196" t="s">
        <v>7928</v>
      </c>
      <c r="J6196" t="s">
        <v>1449</v>
      </c>
      <c r="K6196">
        <v>0</v>
      </c>
      <c r="N6196" t="b">
        <v>1</v>
      </c>
      <c r="O6196" t="b">
        <v>0</v>
      </c>
      <c r="P6196" t="b">
        <v>0</v>
      </c>
      <c r="Q6196">
        <v>8</v>
      </c>
      <c r="R6196">
        <v>8</v>
      </c>
      <c r="S6196">
        <v>1</v>
      </c>
      <c r="T6196">
        <v>2</v>
      </c>
      <c r="U6196" t="b">
        <v>1</v>
      </c>
      <c r="V6196" t="s">
        <v>1255</v>
      </c>
      <c r="W6196" t="s">
        <v>7860</v>
      </c>
      <c r="X6196" t="s">
        <v>14472</v>
      </c>
      <c r="Y6196">
        <v>30</v>
      </c>
      <c r="Z6196">
        <v>30</v>
      </c>
      <c r="AA6196">
        <v>3</v>
      </c>
      <c r="AB6196">
        <v>3</v>
      </c>
      <c r="AC6196">
        <v>63</v>
      </c>
    </row>
    <row r="6197" spans="1:29">
      <c r="A6197">
        <v>6867</v>
      </c>
      <c r="B6197" t="s">
        <v>806</v>
      </c>
      <c r="C6197" t="s">
        <v>7929</v>
      </c>
      <c r="J6197" t="s">
        <v>1449</v>
      </c>
      <c r="K6197">
        <v>0</v>
      </c>
      <c r="N6197" t="b">
        <v>1</v>
      </c>
      <c r="O6197" t="b">
        <v>0</v>
      </c>
      <c r="P6197" t="b">
        <v>0</v>
      </c>
      <c r="Q6197">
        <v>8</v>
      </c>
      <c r="R6197">
        <v>8</v>
      </c>
      <c r="S6197">
        <v>1</v>
      </c>
      <c r="T6197">
        <v>2</v>
      </c>
      <c r="U6197" t="b">
        <v>1</v>
      </c>
      <c r="V6197" t="s">
        <v>1255</v>
      </c>
      <c r="W6197" t="s">
        <v>7860</v>
      </c>
      <c r="X6197" t="s">
        <v>14769</v>
      </c>
      <c r="Y6197">
        <v>30</v>
      </c>
      <c r="Z6197">
        <v>30</v>
      </c>
      <c r="AA6197">
        <v>4</v>
      </c>
      <c r="AB6197">
        <v>4</v>
      </c>
      <c r="AC6197">
        <v>63</v>
      </c>
    </row>
    <row r="6198" spans="1:29">
      <c r="A6198">
        <v>6868</v>
      </c>
      <c r="B6198" t="s">
        <v>806</v>
      </c>
      <c r="C6198" t="s">
        <v>7930</v>
      </c>
      <c r="J6198" t="s">
        <v>1449</v>
      </c>
      <c r="K6198">
        <v>0</v>
      </c>
      <c r="N6198" t="b">
        <v>1</v>
      </c>
      <c r="O6198" t="b">
        <v>0</v>
      </c>
      <c r="P6198" t="b">
        <v>0</v>
      </c>
      <c r="Q6198">
        <v>8</v>
      </c>
      <c r="R6198">
        <v>8</v>
      </c>
      <c r="S6198">
        <v>1</v>
      </c>
      <c r="T6198">
        <v>2</v>
      </c>
      <c r="U6198" t="b">
        <v>1</v>
      </c>
      <c r="V6198" t="s">
        <v>1255</v>
      </c>
      <c r="W6198" t="s">
        <v>7860</v>
      </c>
      <c r="X6198" t="s">
        <v>14555</v>
      </c>
      <c r="Y6198">
        <v>30</v>
      </c>
      <c r="Z6198">
        <v>30</v>
      </c>
      <c r="AA6198">
        <v>5</v>
      </c>
      <c r="AB6198">
        <v>5</v>
      </c>
      <c r="AC6198">
        <v>63</v>
      </c>
    </row>
    <row r="6199" spans="1:29">
      <c r="A6199">
        <v>6869</v>
      </c>
      <c r="B6199" t="s">
        <v>806</v>
      </c>
      <c r="C6199" t="s">
        <v>7931</v>
      </c>
      <c r="J6199" t="s">
        <v>1449</v>
      </c>
      <c r="K6199">
        <v>0</v>
      </c>
      <c r="N6199" t="b">
        <v>1</v>
      </c>
      <c r="O6199" t="b">
        <v>0</v>
      </c>
      <c r="P6199" t="b">
        <v>0</v>
      </c>
      <c r="Q6199">
        <v>8</v>
      </c>
      <c r="R6199">
        <v>8</v>
      </c>
      <c r="S6199">
        <v>1</v>
      </c>
      <c r="T6199">
        <v>2</v>
      </c>
      <c r="U6199" t="b">
        <v>1</v>
      </c>
      <c r="V6199" t="s">
        <v>1255</v>
      </c>
      <c r="W6199" t="s">
        <v>7860</v>
      </c>
      <c r="X6199" t="s">
        <v>15369</v>
      </c>
      <c r="Y6199">
        <v>31</v>
      </c>
      <c r="Z6199">
        <v>31</v>
      </c>
      <c r="AA6199">
        <v>2</v>
      </c>
      <c r="AB6199">
        <v>2</v>
      </c>
      <c r="AC6199">
        <v>63</v>
      </c>
    </row>
    <row r="6200" spans="1:29">
      <c r="A6200">
        <v>6870</v>
      </c>
      <c r="B6200" t="s">
        <v>806</v>
      </c>
      <c r="C6200" t="s">
        <v>7932</v>
      </c>
      <c r="J6200" t="s">
        <v>1449</v>
      </c>
      <c r="K6200">
        <v>0</v>
      </c>
      <c r="N6200" t="b">
        <v>1</v>
      </c>
      <c r="O6200" t="b">
        <v>0</v>
      </c>
      <c r="P6200" t="b">
        <v>0</v>
      </c>
      <c r="Q6200">
        <v>8</v>
      </c>
      <c r="R6200">
        <v>8</v>
      </c>
      <c r="S6200">
        <v>1</v>
      </c>
      <c r="T6200">
        <v>2</v>
      </c>
      <c r="U6200" t="b">
        <v>1</v>
      </c>
      <c r="V6200" t="s">
        <v>1255</v>
      </c>
      <c r="W6200" t="s">
        <v>7860</v>
      </c>
      <c r="X6200" t="s">
        <v>14473</v>
      </c>
      <c r="Y6200">
        <v>31</v>
      </c>
      <c r="Z6200">
        <v>31</v>
      </c>
      <c r="AA6200">
        <v>3</v>
      </c>
      <c r="AB6200">
        <v>3</v>
      </c>
      <c r="AC6200">
        <v>63</v>
      </c>
    </row>
    <row r="6201" spans="1:29">
      <c r="A6201">
        <v>6871</v>
      </c>
      <c r="B6201" t="s">
        <v>806</v>
      </c>
      <c r="C6201" t="s">
        <v>7933</v>
      </c>
      <c r="J6201" t="s">
        <v>1449</v>
      </c>
      <c r="K6201">
        <v>0</v>
      </c>
      <c r="N6201" t="b">
        <v>1</v>
      </c>
      <c r="O6201" t="b">
        <v>0</v>
      </c>
      <c r="P6201" t="b">
        <v>0</v>
      </c>
      <c r="Q6201">
        <v>8</v>
      </c>
      <c r="R6201">
        <v>8</v>
      </c>
      <c r="S6201">
        <v>1</v>
      </c>
      <c r="T6201">
        <v>2</v>
      </c>
      <c r="U6201" t="b">
        <v>1</v>
      </c>
      <c r="V6201" t="s">
        <v>1255</v>
      </c>
      <c r="W6201" t="s">
        <v>7860</v>
      </c>
      <c r="X6201" t="s">
        <v>14770</v>
      </c>
      <c r="Y6201">
        <v>31</v>
      </c>
      <c r="Z6201">
        <v>31</v>
      </c>
      <c r="AA6201">
        <v>4</v>
      </c>
      <c r="AB6201">
        <v>4</v>
      </c>
      <c r="AC6201">
        <v>63</v>
      </c>
    </row>
    <row r="6202" spans="1:29">
      <c r="A6202">
        <v>6872</v>
      </c>
      <c r="B6202" t="s">
        <v>806</v>
      </c>
      <c r="C6202" t="s">
        <v>7934</v>
      </c>
      <c r="J6202" t="s">
        <v>1449</v>
      </c>
      <c r="K6202">
        <v>0</v>
      </c>
      <c r="N6202" t="b">
        <v>1</v>
      </c>
      <c r="O6202" t="b">
        <v>0</v>
      </c>
      <c r="P6202" t="b">
        <v>0</v>
      </c>
      <c r="Q6202">
        <v>8</v>
      </c>
      <c r="R6202">
        <v>8</v>
      </c>
      <c r="S6202">
        <v>1</v>
      </c>
      <c r="T6202">
        <v>2</v>
      </c>
      <c r="U6202" t="b">
        <v>1</v>
      </c>
      <c r="V6202" t="s">
        <v>1255</v>
      </c>
      <c r="W6202" t="s">
        <v>7860</v>
      </c>
      <c r="X6202" t="s">
        <v>14771</v>
      </c>
      <c r="Y6202">
        <v>31</v>
      </c>
      <c r="Z6202">
        <v>31</v>
      </c>
      <c r="AA6202">
        <v>5</v>
      </c>
      <c r="AB6202">
        <v>5</v>
      </c>
      <c r="AC6202">
        <v>63</v>
      </c>
    </row>
    <row r="6203" spans="1:29">
      <c r="A6203">
        <v>6873</v>
      </c>
      <c r="B6203" t="s">
        <v>806</v>
      </c>
      <c r="C6203" t="s">
        <v>7935</v>
      </c>
      <c r="J6203" t="s">
        <v>1449</v>
      </c>
      <c r="K6203">
        <v>0</v>
      </c>
      <c r="N6203" t="b">
        <v>1</v>
      </c>
      <c r="O6203" t="b">
        <v>0</v>
      </c>
      <c r="P6203" t="b">
        <v>0</v>
      </c>
      <c r="Q6203">
        <v>8</v>
      </c>
      <c r="R6203">
        <v>8</v>
      </c>
      <c r="S6203">
        <v>1</v>
      </c>
      <c r="T6203">
        <v>2</v>
      </c>
      <c r="U6203" t="b">
        <v>1</v>
      </c>
      <c r="V6203" t="s">
        <v>1255</v>
      </c>
      <c r="W6203" t="s">
        <v>7860</v>
      </c>
      <c r="X6203" t="s">
        <v>15370</v>
      </c>
      <c r="Y6203">
        <v>32</v>
      </c>
      <c r="Z6203">
        <v>32</v>
      </c>
      <c r="AA6203">
        <v>2</v>
      </c>
      <c r="AB6203">
        <v>2</v>
      </c>
      <c r="AC6203">
        <v>63</v>
      </c>
    </row>
    <row r="6204" spans="1:29">
      <c r="A6204">
        <v>6874</v>
      </c>
      <c r="B6204" t="s">
        <v>806</v>
      </c>
      <c r="C6204" t="s">
        <v>7936</v>
      </c>
      <c r="J6204" t="s">
        <v>1449</v>
      </c>
      <c r="K6204">
        <v>0</v>
      </c>
      <c r="N6204" t="b">
        <v>1</v>
      </c>
      <c r="O6204" t="b">
        <v>0</v>
      </c>
      <c r="P6204" t="b">
        <v>0</v>
      </c>
      <c r="Q6204">
        <v>8</v>
      </c>
      <c r="R6204">
        <v>8</v>
      </c>
      <c r="S6204">
        <v>1</v>
      </c>
      <c r="T6204">
        <v>2</v>
      </c>
      <c r="U6204" t="b">
        <v>1</v>
      </c>
      <c r="V6204" t="s">
        <v>1255</v>
      </c>
      <c r="W6204" t="s">
        <v>7860</v>
      </c>
      <c r="X6204" t="s">
        <v>15371</v>
      </c>
      <c r="Y6204">
        <v>32</v>
      </c>
      <c r="Z6204">
        <v>32</v>
      </c>
      <c r="AA6204">
        <v>3</v>
      </c>
      <c r="AB6204">
        <v>3</v>
      </c>
      <c r="AC6204">
        <v>63</v>
      </c>
    </row>
    <row r="6205" spans="1:29">
      <c r="A6205">
        <v>6875</v>
      </c>
      <c r="B6205" t="s">
        <v>806</v>
      </c>
      <c r="C6205" t="s">
        <v>7937</v>
      </c>
      <c r="J6205" t="s">
        <v>1449</v>
      </c>
      <c r="K6205">
        <v>0</v>
      </c>
      <c r="N6205" t="b">
        <v>1</v>
      </c>
      <c r="O6205" t="b">
        <v>0</v>
      </c>
      <c r="P6205" t="b">
        <v>0</v>
      </c>
      <c r="Q6205">
        <v>8</v>
      </c>
      <c r="R6205">
        <v>8</v>
      </c>
      <c r="S6205">
        <v>1</v>
      </c>
      <c r="T6205">
        <v>2</v>
      </c>
      <c r="U6205" t="b">
        <v>1</v>
      </c>
      <c r="V6205" t="s">
        <v>1255</v>
      </c>
      <c r="W6205" t="s">
        <v>7860</v>
      </c>
      <c r="X6205" t="s">
        <v>14793</v>
      </c>
      <c r="Y6205">
        <v>32</v>
      </c>
      <c r="Z6205">
        <v>32</v>
      </c>
      <c r="AA6205">
        <v>4</v>
      </c>
      <c r="AB6205">
        <v>4</v>
      </c>
      <c r="AC6205">
        <v>63</v>
      </c>
    </row>
    <row r="6206" spans="1:29">
      <c r="A6206">
        <v>6876</v>
      </c>
      <c r="B6206" t="s">
        <v>806</v>
      </c>
      <c r="C6206" t="s">
        <v>7938</v>
      </c>
      <c r="J6206" t="s">
        <v>1449</v>
      </c>
      <c r="K6206">
        <v>0</v>
      </c>
      <c r="N6206" t="b">
        <v>1</v>
      </c>
      <c r="O6206" t="b">
        <v>0</v>
      </c>
      <c r="P6206" t="b">
        <v>0</v>
      </c>
      <c r="Q6206">
        <v>8</v>
      </c>
      <c r="R6206">
        <v>8</v>
      </c>
      <c r="S6206">
        <v>1</v>
      </c>
      <c r="T6206">
        <v>2</v>
      </c>
      <c r="U6206" t="b">
        <v>1</v>
      </c>
      <c r="V6206" t="s">
        <v>1255</v>
      </c>
      <c r="W6206" t="s">
        <v>7860</v>
      </c>
      <c r="X6206" t="s">
        <v>14794</v>
      </c>
      <c r="Y6206">
        <v>32</v>
      </c>
      <c r="Z6206">
        <v>32</v>
      </c>
      <c r="AA6206">
        <v>5</v>
      </c>
      <c r="AB6206">
        <v>5</v>
      </c>
      <c r="AC6206">
        <v>63</v>
      </c>
    </row>
    <row r="6207" spans="1:29">
      <c r="A6207">
        <v>6877</v>
      </c>
      <c r="B6207" t="s">
        <v>806</v>
      </c>
      <c r="C6207" t="s">
        <v>7939</v>
      </c>
      <c r="J6207" t="s">
        <v>1449</v>
      </c>
      <c r="K6207">
        <v>0</v>
      </c>
      <c r="N6207" t="b">
        <v>1</v>
      </c>
      <c r="O6207" t="b">
        <v>0</v>
      </c>
      <c r="P6207" t="b">
        <v>0</v>
      </c>
      <c r="Q6207">
        <v>8</v>
      </c>
      <c r="R6207">
        <v>8</v>
      </c>
      <c r="S6207">
        <v>1</v>
      </c>
      <c r="T6207">
        <v>2</v>
      </c>
      <c r="U6207" t="b">
        <v>1</v>
      </c>
      <c r="V6207" t="s">
        <v>1255</v>
      </c>
      <c r="W6207" t="s">
        <v>7860</v>
      </c>
      <c r="X6207" t="s">
        <v>15372</v>
      </c>
      <c r="Y6207">
        <v>33</v>
      </c>
      <c r="Z6207">
        <v>33</v>
      </c>
      <c r="AA6207">
        <v>2</v>
      </c>
      <c r="AB6207">
        <v>2</v>
      </c>
      <c r="AC6207">
        <v>63</v>
      </c>
    </row>
    <row r="6208" spans="1:29">
      <c r="A6208">
        <v>6878</v>
      </c>
      <c r="B6208" t="s">
        <v>806</v>
      </c>
      <c r="C6208" t="s">
        <v>7940</v>
      </c>
      <c r="J6208" t="s">
        <v>1449</v>
      </c>
      <c r="K6208">
        <v>0</v>
      </c>
      <c r="N6208" t="b">
        <v>1</v>
      </c>
      <c r="O6208" t="b">
        <v>0</v>
      </c>
      <c r="P6208" t="b">
        <v>0</v>
      </c>
      <c r="Q6208">
        <v>8</v>
      </c>
      <c r="R6208">
        <v>8</v>
      </c>
      <c r="S6208">
        <v>1</v>
      </c>
      <c r="T6208">
        <v>2</v>
      </c>
      <c r="U6208" t="b">
        <v>1</v>
      </c>
      <c r="V6208" t="s">
        <v>1255</v>
      </c>
      <c r="W6208" t="s">
        <v>7860</v>
      </c>
      <c r="X6208" t="s">
        <v>15373</v>
      </c>
      <c r="Y6208">
        <v>33</v>
      </c>
      <c r="Z6208">
        <v>33</v>
      </c>
      <c r="AA6208">
        <v>3</v>
      </c>
      <c r="AB6208">
        <v>3</v>
      </c>
      <c r="AC6208">
        <v>63</v>
      </c>
    </row>
    <row r="6209" spans="1:29">
      <c r="A6209">
        <v>6879</v>
      </c>
      <c r="B6209" t="s">
        <v>806</v>
      </c>
      <c r="C6209" t="s">
        <v>7941</v>
      </c>
      <c r="J6209" t="s">
        <v>1449</v>
      </c>
      <c r="K6209">
        <v>0</v>
      </c>
      <c r="N6209" t="b">
        <v>1</v>
      </c>
      <c r="O6209" t="b">
        <v>0</v>
      </c>
      <c r="P6209" t="b">
        <v>0</v>
      </c>
      <c r="Q6209">
        <v>8</v>
      </c>
      <c r="R6209">
        <v>8</v>
      </c>
      <c r="S6209">
        <v>1</v>
      </c>
      <c r="T6209">
        <v>2</v>
      </c>
      <c r="U6209" t="b">
        <v>1</v>
      </c>
      <c r="V6209" t="s">
        <v>1255</v>
      </c>
      <c r="W6209" t="s">
        <v>7860</v>
      </c>
      <c r="X6209" t="s">
        <v>14795</v>
      </c>
      <c r="Y6209">
        <v>33</v>
      </c>
      <c r="Z6209">
        <v>33</v>
      </c>
      <c r="AA6209">
        <v>4</v>
      </c>
      <c r="AB6209">
        <v>4</v>
      </c>
      <c r="AC6209">
        <v>63</v>
      </c>
    </row>
    <row r="6210" spans="1:29">
      <c r="A6210">
        <v>6880</v>
      </c>
      <c r="B6210" t="s">
        <v>806</v>
      </c>
      <c r="C6210" t="s">
        <v>7942</v>
      </c>
      <c r="J6210" t="s">
        <v>1449</v>
      </c>
      <c r="K6210">
        <v>0</v>
      </c>
      <c r="N6210" t="b">
        <v>1</v>
      </c>
      <c r="O6210" t="b">
        <v>0</v>
      </c>
      <c r="P6210" t="b">
        <v>0</v>
      </c>
      <c r="Q6210">
        <v>8</v>
      </c>
      <c r="R6210">
        <v>8</v>
      </c>
      <c r="S6210">
        <v>1</v>
      </c>
      <c r="T6210">
        <v>2</v>
      </c>
      <c r="U6210" t="b">
        <v>1</v>
      </c>
      <c r="V6210" t="s">
        <v>1255</v>
      </c>
      <c r="W6210" t="s">
        <v>7860</v>
      </c>
      <c r="X6210" t="s">
        <v>14796</v>
      </c>
      <c r="Y6210">
        <v>33</v>
      </c>
      <c r="Z6210">
        <v>33</v>
      </c>
      <c r="AA6210">
        <v>5</v>
      </c>
      <c r="AB6210">
        <v>5</v>
      </c>
      <c r="AC6210">
        <v>63</v>
      </c>
    </row>
    <row r="6211" spans="1:29">
      <c r="A6211">
        <v>6881</v>
      </c>
      <c r="B6211" t="s">
        <v>806</v>
      </c>
      <c r="C6211" t="s">
        <v>7943</v>
      </c>
      <c r="J6211" t="s">
        <v>1449</v>
      </c>
      <c r="K6211">
        <v>0</v>
      </c>
      <c r="N6211" t="b">
        <v>1</v>
      </c>
      <c r="O6211" t="b">
        <v>0</v>
      </c>
      <c r="P6211" t="b">
        <v>0</v>
      </c>
      <c r="Q6211">
        <v>8</v>
      </c>
      <c r="R6211">
        <v>8</v>
      </c>
      <c r="S6211">
        <v>1</v>
      </c>
      <c r="T6211">
        <v>2</v>
      </c>
      <c r="U6211" t="b">
        <v>1</v>
      </c>
      <c r="V6211" t="s">
        <v>1255</v>
      </c>
      <c r="W6211" t="s">
        <v>7860</v>
      </c>
      <c r="X6211" t="s">
        <v>15374</v>
      </c>
      <c r="Y6211">
        <v>34</v>
      </c>
      <c r="Z6211">
        <v>34</v>
      </c>
      <c r="AA6211">
        <v>2</v>
      </c>
      <c r="AB6211">
        <v>2</v>
      </c>
      <c r="AC6211">
        <v>63</v>
      </c>
    </row>
    <row r="6212" spans="1:29">
      <c r="A6212">
        <v>6882</v>
      </c>
      <c r="B6212" t="s">
        <v>806</v>
      </c>
      <c r="C6212" t="s">
        <v>7944</v>
      </c>
      <c r="J6212" t="s">
        <v>1449</v>
      </c>
      <c r="K6212">
        <v>0</v>
      </c>
      <c r="N6212" t="b">
        <v>1</v>
      </c>
      <c r="O6212" t="b">
        <v>0</v>
      </c>
      <c r="P6212" t="b">
        <v>0</v>
      </c>
      <c r="Q6212">
        <v>8</v>
      </c>
      <c r="R6212">
        <v>8</v>
      </c>
      <c r="S6212">
        <v>1</v>
      </c>
      <c r="T6212">
        <v>2</v>
      </c>
      <c r="U6212" t="b">
        <v>1</v>
      </c>
      <c r="V6212" t="s">
        <v>1255</v>
      </c>
      <c r="W6212" t="s">
        <v>7860</v>
      </c>
      <c r="X6212" t="s">
        <v>14477</v>
      </c>
      <c r="Y6212">
        <v>34</v>
      </c>
      <c r="Z6212">
        <v>34</v>
      </c>
      <c r="AA6212">
        <v>3</v>
      </c>
      <c r="AB6212">
        <v>3</v>
      </c>
      <c r="AC6212">
        <v>63</v>
      </c>
    </row>
    <row r="6213" spans="1:29">
      <c r="A6213">
        <v>6883</v>
      </c>
      <c r="B6213" t="s">
        <v>806</v>
      </c>
      <c r="C6213" t="s">
        <v>7945</v>
      </c>
      <c r="J6213" t="s">
        <v>1449</v>
      </c>
      <c r="K6213">
        <v>0</v>
      </c>
      <c r="N6213" t="b">
        <v>1</v>
      </c>
      <c r="O6213" t="b">
        <v>0</v>
      </c>
      <c r="P6213" t="b">
        <v>0</v>
      </c>
      <c r="Q6213">
        <v>8</v>
      </c>
      <c r="R6213">
        <v>8</v>
      </c>
      <c r="S6213">
        <v>1</v>
      </c>
      <c r="T6213">
        <v>2</v>
      </c>
      <c r="U6213" t="b">
        <v>1</v>
      </c>
      <c r="V6213" t="s">
        <v>1255</v>
      </c>
      <c r="W6213" t="s">
        <v>7860</v>
      </c>
      <c r="X6213" t="s">
        <v>14797</v>
      </c>
      <c r="Y6213">
        <v>34</v>
      </c>
      <c r="Z6213">
        <v>34</v>
      </c>
      <c r="AA6213">
        <v>4</v>
      </c>
      <c r="AB6213">
        <v>4</v>
      </c>
      <c r="AC6213">
        <v>63</v>
      </c>
    </row>
    <row r="6214" spans="1:29">
      <c r="A6214">
        <v>6884</v>
      </c>
      <c r="B6214" t="s">
        <v>806</v>
      </c>
      <c r="C6214" t="s">
        <v>7946</v>
      </c>
      <c r="J6214" t="s">
        <v>1449</v>
      </c>
      <c r="K6214">
        <v>0</v>
      </c>
      <c r="N6214" t="b">
        <v>1</v>
      </c>
      <c r="O6214" t="b">
        <v>0</v>
      </c>
      <c r="P6214" t="b">
        <v>0</v>
      </c>
      <c r="Q6214">
        <v>8</v>
      </c>
      <c r="R6214">
        <v>8</v>
      </c>
      <c r="S6214">
        <v>1</v>
      </c>
      <c r="T6214">
        <v>2</v>
      </c>
      <c r="U6214" t="b">
        <v>1</v>
      </c>
      <c r="V6214" t="s">
        <v>1255</v>
      </c>
      <c r="W6214" t="s">
        <v>7860</v>
      </c>
      <c r="X6214" t="s">
        <v>14798</v>
      </c>
      <c r="Y6214">
        <v>34</v>
      </c>
      <c r="Z6214">
        <v>34</v>
      </c>
      <c r="AA6214">
        <v>5</v>
      </c>
      <c r="AB6214">
        <v>5</v>
      </c>
      <c r="AC6214">
        <v>63</v>
      </c>
    </row>
    <row r="6215" spans="1:29">
      <c r="A6215">
        <v>6885</v>
      </c>
      <c r="B6215" t="s">
        <v>806</v>
      </c>
      <c r="C6215" t="s">
        <v>7947</v>
      </c>
      <c r="J6215" t="s">
        <v>1449</v>
      </c>
      <c r="K6215">
        <v>0</v>
      </c>
      <c r="N6215" t="b">
        <v>1</v>
      </c>
      <c r="O6215" t="b">
        <v>0</v>
      </c>
      <c r="P6215" t="b">
        <v>0</v>
      </c>
      <c r="Q6215">
        <v>8</v>
      </c>
      <c r="R6215">
        <v>8</v>
      </c>
      <c r="S6215">
        <v>1</v>
      </c>
      <c r="T6215">
        <v>2</v>
      </c>
      <c r="U6215" t="b">
        <v>1</v>
      </c>
      <c r="V6215" t="s">
        <v>1255</v>
      </c>
      <c r="W6215" t="s">
        <v>7860</v>
      </c>
      <c r="X6215" t="s">
        <v>15375</v>
      </c>
      <c r="Y6215">
        <v>35</v>
      </c>
      <c r="Z6215">
        <v>35</v>
      </c>
      <c r="AA6215">
        <v>2</v>
      </c>
      <c r="AB6215">
        <v>2</v>
      </c>
      <c r="AC6215">
        <v>63</v>
      </c>
    </row>
    <row r="6216" spans="1:29">
      <c r="A6216">
        <v>6886</v>
      </c>
      <c r="B6216" t="s">
        <v>806</v>
      </c>
      <c r="C6216" t="s">
        <v>7948</v>
      </c>
      <c r="J6216" t="s">
        <v>1449</v>
      </c>
      <c r="K6216">
        <v>0</v>
      </c>
      <c r="N6216" t="b">
        <v>1</v>
      </c>
      <c r="O6216" t="b">
        <v>0</v>
      </c>
      <c r="P6216" t="b">
        <v>0</v>
      </c>
      <c r="Q6216">
        <v>8</v>
      </c>
      <c r="R6216">
        <v>8</v>
      </c>
      <c r="S6216">
        <v>1</v>
      </c>
      <c r="T6216">
        <v>2</v>
      </c>
      <c r="U6216" t="b">
        <v>1</v>
      </c>
      <c r="V6216" t="s">
        <v>1255</v>
      </c>
      <c r="W6216" t="s">
        <v>7860</v>
      </c>
      <c r="X6216" t="s">
        <v>14478</v>
      </c>
      <c r="Y6216">
        <v>35</v>
      </c>
      <c r="Z6216">
        <v>35</v>
      </c>
      <c r="AA6216">
        <v>3</v>
      </c>
      <c r="AB6216">
        <v>3</v>
      </c>
      <c r="AC6216">
        <v>63</v>
      </c>
    </row>
    <row r="6217" spans="1:29">
      <c r="A6217">
        <v>6887</v>
      </c>
      <c r="B6217" t="s">
        <v>806</v>
      </c>
      <c r="C6217" t="s">
        <v>7949</v>
      </c>
      <c r="J6217" t="s">
        <v>1449</v>
      </c>
      <c r="K6217">
        <v>0</v>
      </c>
      <c r="N6217" t="b">
        <v>1</v>
      </c>
      <c r="O6217" t="b">
        <v>0</v>
      </c>
      <c r="P6217" t="b">
        <v>0</v>
      </c>
      <c r="Q6217">
        <v>8</v>
      </c>
      <c r="R6217">
        <v>8</v>
      </c>
      <c r="S6217">
        <v>1</v>
      </c>
      <c r="T6217">
        <v>2</v>
      </c>
      <c r="U6217" t="b">
        <v>1</v>
      </c>
      <c r="V6217" t="s">
        <v>1255</v>
      </c>
      <c r="W6217" t="s">
        <v>7860</v>
      </c>
      <c r="X6217" t="s">
        <v>14773</v>
      </c>
      <c r="Y6217">
        <v>35</v>
      </c>
      <c r="Z6217">
        <v>35</v>
      </c>
      <c r="AA6217">
        <v>4</v>
      </c>
      <c r="AB6217">
        <v>4</v>
      </c>
      <c r="AC6217">
        <v>63</v>
      </c>
    </row>
    <row r="6218" spans="1:29">
      <c r="A6218">
        <v>6888</v>
      </c>
      <c r="B6218" t="s">
        <v>806</v>
      </c>
      <c r="C6218" t="s">
        <v>7950</v>
      </c>
      <c r="J6218" t="s">
        <v>1449</v>
      </c>
      <c r="K6218">
        <v>0</v>
      </c>
      <c r="N6218" t="b">
        <v>1</v>
      </c>
      <c r="O6218" t="b">
        <v>0</v>
      </c>
      <c r="P6218" t="b">
        <v>0</v>
      </c>
      <c r="Q6218">
        <v>8</v>
      </c>
      <c r="R6218">
        <v>8</v>
      </c>
      <c r="S6218">
        <v>1</v>
      </c>
      <c r="T6218">
        <v>2</v>
      </c>
      <c r="U6218" t="b">
        <v>1</v>
      </c>
      <c r="V6218" t="s">
        <v>1255</v>
      </c>
      <c r="W6218" t="s">
        <v>7860</v>
      </c>
      <c r="X6218" t="s">
        <v>14774</v>
      </c>
      <c r="Y6218">
        <v>35</v>
      </c>
      <c r="Z6218">
        <v>35</v>
      </c>
      <c r="AA6218">
        <v>5</v>
      </c>
      <c r="AB6218">
        <v>5</v>
      </c>
      <c r="AC6218">
        <v>63</v>
      </c>
    </row>
    <row r="6219" spans="1:29">
      <c r="A6219">
        <v>6889</v>
      </c>
      <c r="B6219" t="s">
        <v>806</v>
      </c>
      <c r="C6219" t="s">
        <v>7951</v>
      </c>
      <c r="J6219" t="s">
        <v>1449</v>
      </c>
      <c r="K6219">
        <v>0</v>
      </c>
      <c r="N6219" t="b">
        <v>1</v>
      </c>
      <c r="O6219" t="b">
        <v>0</v>
      </c>
      <c r="P6219" t="b">
        <v>0</v>
      </c>
      <c r="Q6219">
        <v>8</v>
      </c>
      <c r="R6219">
        <v>8</v>
      </c>
      <c r="S6219">
        <v>1</v>
      </c>
      <c r="T6219">
        <v>2</v>
      </c>
      <c r="U6219" t="b">
        <v>1</v>
      </c>
      <c r="V6219" t="s">
        <v>1255</v>
      </c>
      <c r="W6219" t="s">
        <v>7860</v>
      </c>
      <c r="X6219" t="s">
        <v>15376</v>
      </c>
      <c r="Y6219">
        <v>36</v>
      </c>
      <c r="Z6219">
        <v>36</v>
      </c>
      <c r="AA6219">
        <v>2</v>
      </c>
      <c r="AB6219">
        <v>2</v>
      </c>
      <c r="AC6219">
        <v>63</v>
      </c>
    </row>
    <row r="6220" spans="1:29">
      <c r="A6220">
        <v>6890</v>
      </c>
      <c r="B6220" t="s">
        <v>806</v>
      </c>
      <c r="C6220" t="s">
        <v>7952</v>
      </c>
      <c r="J6220" t="s">
        <v>1449</v>
      </c>
      <c r="K6220">
        <v>0</v>
      </c>
      <c r="N6220" t="b">
        <v>1</v>
      </c>
      <c r="O6220" t="b">
        <v>0</v>
      </c>
      <c r="P6220" t="b">
        <v>0</v>
      </c>
      <c r="Q6220">
        <v>8</v>
      </c>
      <c r="R6220">
        <v>8</v>
      </c>
      <c r="S6220">
        <v>1</v>
      </c>
      <c r="T6220">
        <v>2</v>
      </c>
      <c r="U6220" t="b">
        <v>1</v>
      </c>
      <c r="V6220" t="s">
        <v>1255</v>
      </c>
      <c r="W6220" t="s">
        <v>7860</v>
      </c>
      <c r="X6220" t="s">
        <v>14479</v>
      </c>
      <c r="Y6220">
        <v>36</v>
      </c>
      <c r="Z6220">
        <v>36</v>
      </c>
      <c r="AA6220">
        <v>3</v>
      </c>
      <c r="AB6220">
        <v>3</v>
      </c>
      <c r="AC6220">
        <v>63</v>
      </c>
    </row>
    <row r="6221" spans="1:29">
      <c r="A6221">
        <v>6891</v>
      </c>
      <c r="B6221" t="s">
        <v>806</v>
      </c>
      <c r="C6221" t="s">
        <v>7953</v>
      </c>
      <c r="J6221" t="s">
        <v>1449</v>
      </c>
      <c r="K6221">
        <v>0</v>
      </c>
      <c r="N6221" t="b">
        <v>1</v>
      </c>
      <c r="O6221" t="b">
        <v>0</v>
      </c>
      <c r="P6221" t="b">
        <v>0</v>
      </c>
      <c r="Q6221">
        <v>8</v>
      </c>
      <c r="R6221">
        <v>8</v>
      </c>
      <c r="S6221">
        <v>1</v>
      </c>
      <c r="T6221">
        <v>2</v>
      </c>
      <c r="U6221" t="b">
        <v>1</v>
      </c>
      <c r="V6221" t="s">
        <v>1255</v>
      </c>
      <c r="W6221" t="s">
        <v>7860</v>
      </c>
      <c r="X6221" t="s">
        <v>14775</v>
      </c>
      <c r="Y6221">
        <v>36</v>
      </c>
      <c r="Z6221">
        <v>36</v>
      </c>
      <c r="AA6221">
        <v>4</v>
      </c>
      <c r="AB6221">
        <v>4</v>
      </c>
      <c r="AC6221">
        <v>63</v>
      </c>
    </row>
    <row r="6222" spans="1:29">
      <c r="A6222">
        <v>6892</v>
      </c>
      <c r="B6222" t="s">
        <v>806</v>
      </c>
      <c r="C6222" t="s">
        <v>7954</v>
      </c>
      <c r="J6222" t="s">
        <v>1449</v>
      </c>
      <c r="K6222">
        <v>0</v>
      </c>
      <c r="N6222" t="b">
        <v>1</v>
      </c>
      <c r="O6222" t="b">
        <v>0</v>
      </c>
      <c r="P6222" t="b">
        <v>0</v>
      </c>
      <c r="Q6222">
        <v>8</v>
      </c>
      <c r="R6222">
        <v>8</v>
      </c>
      <c r="S6222">
        <v>1</v>
      </c>
      <c r="T6222">
        <v>2</v>
      </c>
      <c r="U6222" t="b">
        <v>1</v>
      </c>
      <c r="V6222" t="s">
        <v>1255</v>
      </c>
      <c r="W6222" t="s">
        <v>7860</v>
      </c>
      <c r="X6222" t="s">
        <v>14776</v>
      </c>
      <c r="Y6222">
        <v>36</v>
      </c>
      <c r="Z6222">
        <v>36</v>
      </c>
      <c r="AA6222">
        <v>5</v>
      </c>
      <c r="AB6222">
        <v>5</v>
      </c>
      <c r="AC6222">
        <v>63</v>
      </c>
    </row>
    <row r="6223" spans="1:29">
      <c r="A6223">
        <v>6893</v>
      </c>
      <c r="B6223" t="s">
        <v>806</v>
      </c>
      <c r="C6223" t="s">
        <v>7955</v>
      </c>
      <c r="J6223" t="s">
        <v>1449</v>
      </c>
      <c r="K6223">
        <v>0</v>
      </c>
      <c r="N6223" t="b">
        <v>1</v>
      </c>
      <c r="O6223" t="b">
        <v>0</v>
      </c>
      <c r="P6223" t="b">
        <v>0</v>
      </c>
      <c r="Q6223">
        <v>8</v>
      </c>
      <c r="R6223">
        <v>8</v>
      </c>
      <c r="S6223">
        <v>1</v>
      </c>
      <c r="T6223">
        <v>2</v>
      </c>
      <c r="U6223" t="b">
        <v>1</v>
      </c>
      <c r="V6223" t="s">
        <v>1255</v>
      </c>
      <c r="W6223" t="s">
        <v>7860</v>
      </c>
      <c r="X6223" t="s">
        <v>15377</v>
      </c>
      <c r="Y6223">
        <v>37</v>
      </c>
      <c r="Z6223">
        <v>37</v>
      </c>
      <c r="AA6223">
        <v>2</v>
      </c>
      <c r="AB6223">
        <v>2</v>
      </c>
      <c r="AC6223">
        <v>63</v>
      </c>
    </row>
    <row r="6224" spans="1:29">
      <c r="A6224">
        <v>6894</v>
      </c>
      <c r="B6224" t="s">
        <v>806</v>
      </c>
      <c r="C6224" t="s">
        <v>7956</v>
      </c>
      <c r="J6224" t="s">
        <v>1449</v>
      </c>
      <c r="K6224">
        <v>0</v>
      </c>
      <c r="N6224" t="b">
        <v>1</v>
      </c>
      <c r="O6224" t="b">
        <v>0</v>
      </c>
      <c r="P6224" t="b">
        <v>0</v>
      </c>
      <c r="Q6224">
        <v>8</v>
      </c>
      <c r="R6224">
        <v>8</v>
      </c>
      <c r="S6224">
        <v>1</v>
      </c>
      <c r="T6224">
        <v>2</v>
      </c>
      <c r="U6224" t="b">
        <v>1</v>
      </c>
      <c r="V6224" t="s">
        <v>1255</v>
      </c>
      <c r="W6224" t="s">
        <v>7860</v>
      </c>
      <c r="X6224" t="s">
        <v>14480</v>
      </c>
      <c r="Y6224">
        <v>37</v>
      </c>
      <c r="Z6224">
        <v>37</v>
      </c>
      <c r="AA6224">
        <v>3</v>
      </c>
      <c r="AB6224">
        <v>3</v>
      </c>
      <c r="AC6224">
        <v>63</v>
      </c>
    </row>
    <row r="6225" spans="1:29">
      <c r="A6225">
        <v>6895</v>
      </c>
      <c r="B6225" t="s">
        <v>806</v>
      </c>
      <c r="C6225" t="s">
        <v>7957</v>
      </c>
      <c r="J6225" t="s">
        <v>1449</v>
      </c>
      <c r="K6225">
        <v>0</v>
      </c>
      <c r="N6225" t="b">
        <v>1</v>
      </c>
      <c r="O6225" t="b">
        <v>0</v>
      </c>
      <c r="P6225" t="b">
        <v>0</v>
      </c>
      <c r="Q6225">
        <v>8</v>
      </c>
      <c r="R6225">
        <v>8</v>
      </c>
      <c r="S6225">
        <v>1</v>
      </c>
      <c r="T6225">
        <v>2</v>
      </c>
      <c r="U6225" t="b">
        <v>1</v>
      </c>
      <c r="V6225" t="s">
        <v>1255</v>
      </c>
      <c r="W6225" t="s">
        <v>7860</v>
      </c>
      <c r="X6225" t="s">
        <v>15378</v>
      </c>
      <c r="Y6225">
        <v>37</v>
      </c>
      <c r="Z6225">
        <v>37</v>
      </c>
      <c r="AA6225">
        <v>4</v>
      </c>
      <c r="AB6225">
        <v>4</v>
      </c>
      <c r="AC6225">
        <v>63</v>
      </c>
    </row>
    <row r="6226" spans="1:29">
      <c r="A6226">
        <v>6896</v>
      </c>
      <c r="B6226" t="s">
        <v>806</v>
      </c>
      <c r="C6226" t="s">
        <v>7958</v>
      </c>
      <c r="J6226" t="s">
        <v>1449</v>
      </c>
      <c r="K6226">
        <v>0</v>
      </c>
      <c r="N6226" t="b">
        <v>1</v>
      </c>
      <c r="O6226" t="b">
        <v>0</v>
      </c>
      <c r="P6226" t="b">
        <v>0</v>
      </c>
      <c r="Q6226">
        <v>8</v>
      </c>
      <c r="R6226">
        <v>8</v>
      </c>
      <c r="S6226">
        <v>1</v>
      </c>
      <c r="T6226">
        <v>2</v>
      </c>
      <c r="U6226" t="b">
        <v>1</v>
      </c>
      <c r="V6226" t="s">
        <v>1255</v>
      </c>
      <c r="W6226" t="s">
        <v>7860</v>
      </c>
      <c r="X6226" t="s">
        <v>15616</v>
      </c>
      <c r="Y6226">
        <v>37</v>
      </c>
      <c r="Z6226">
        <v>37</v>
      </c>
      <c r="AA6226">
        <v>5</v>
      </c>
      <c r="AB6226">
        <v>5</v>
      </c>
      <c r="AC6226">
        <v>63</v>
      </c>
    </row>
    <row r="6227" spans="1:29">
      <c r="A6227">
        <v>6897</v>
      </c>
      <c r="B6227" t="s">
        <v>806</v>
      </c>
      <c r="C6227" t="s">
        <v>7959</v>
      </c>
      <c r="J6227" t="s">
        <v>1449</v>
      </c>
      <c r="K6227">
        <v>0</v>
      </c>
      <c r="N6227" t="b">
        <v>1</v>
      </c>
      <c r="O6227" t="b">
        <v>0</v>
      </c>
      <c r="P6227" t="b">
        <v>0</v>
      </c>
      <c r="Q6227">
        <v>8</v>
      </c>
      <c r="R6227">
        <v>8</v>
      </c>
      <c r="S6227">
        <v>1</v>
      </c>
      <c r="T6227">
        <v>2</v>
      </c>
      <c r="U6227" t="b">
        <v>1</v>
      </c>
      <c r="V6227" t="s">
        <v>1255</v>
      </c>
      <c r="W6227" t="s">
        <v>7860</v>
      </c>
      <c r="X6227" t="s">
        <v>15379</v>
      </c>
      <c r="Y6227">
        <v>38</v>
      </c>
      <c r="Z6227">
        <v>38</v>
      </c>
      <c r="AA6227">
        <v>2</v>
      </c>
      <c r="AB6227">
        <v>2</v>
      </c>
      <c r="AC6227">
        <v>63</v>
      </c>
    </row>
    <row r="6228" spans="1:29">
      <c r="A6228">
        <v>6898</v>
      </c>
      <c r="B6228" t="s">
        <v>806</v>
      </c>
      <c r="C6228" t="s">
        <v>7960</v>
      </c>
      <c r="J6228" t="s">
        <v>1449</v>
      </c>
      <c r="K6228">
        <v>0</v>
      </c>
      <c r="N6228" t="b">
        <v>1</v>
      </c>
      <c r="O6228" t="b">
        <v>0</v>
      </c>
      <c r="P6228" t="b">
        <v>0</v>
      </c>
      <c r="Q6228">
        <v>8</v>
      </c>
      <c r="R6228">
        <v>8</v>
      </c>
      <c r="S6228">
        <v>1</v>
      </c>
      <c r="T6228">
        <v>2</v>
      </c>
      <c r="U6228" t="b">
        <v>1</v>
      </c>
      <c r="V6228" t="s">
        <v>1255</v>
      </c>
      <c r="W6228" t="s">
        <v>7860</v>
      </c>
      <c r="X6228" t="s">
        <v>15380</v>
      </c>
      <c r="Y6228">
        <v>38</v>
      </c>
      <c r="Z6228">
        <v>38</v>
      </c>
      <c r="AA6228">
        <v>3</v>
      </c>
      <c r="AB6228">
        <v>3</v>
      </c>
      <c r="AC6228">
        <v>63</v>
      </c>
    </row>
    <row r="6229" spans="1:29">
      <c r="A6229">
        <v>6899</v>
      </c>
      <c r="B6229" t="s">
        <v>806</v>
      </c>
      <c r="C6229" t="s">
        <v>7961</v>
      </c>
      <c r="J6229" t="s">
        <v>1449</v>
      </c>
      <c r="K6229">
        <v>0</v>
      </c>
      <c r="N6229" t="b">
        <v>1</v>
      </c>
      <c r="O6229" t="b">
        <v>0</v>
      </c>
      <c r="P6229" t="b">
        <v>0</v>
      </c>
      <c r="Q6229">
        <v>8</v>
      </c>
      <c r="R6229">
        <v>8</v>
      </c>
      <c r="S6229">
        <v>1</v>
      </c>
      <c r="T6229">
        <v>2</v>
      </c>
      <c r="U6229" t="b">
        <v>1</v>
      </c>
      <c r="V6229" t="s">
        <v>1255</v>
      </c>
      <c r="W6229" t="s">
        <v>7860</v>
      </c>
      <c r="X6229" t="s">
        <v>14777</v>
      </c>
      <c r="Y6229">
        <v>38</v>
      </c>
      <c r="Z6229">
        <v>38</v>
      </c>
      <c r="AA6229">
        <v>4</v>
      </c>
      <c r="AB6229">
        <v>4</v>
      </c>
      <c r="AC6229">
        <v>63</v>
      </c>
    </row>
    <row r="6230" spans="1:29">
      <c r="A6230">
        <v>6900</v>
      </c>
      <c r="B6230" t="s">
        <v>806</v>
      </c>
      <c r="C6230" t="s">
        <v>7962</v>
      </c>
      <c r="J6230" t="s">
        <v>1449</v>
      </c>
      <c r="K6230">
        <v>0</v>
      </c>
      <c r="N6230" t="b">
        <v>1</v>
      </c>
      <c r="O6230" t="b">
        <v>0</v>
      </c>
      <c r="P6230" t="b">
        <v>0</v>
      </c>
      <c r="Q6230">
        <v>8</v>
      </c>
      <c r="R6230">
        <v>8</v>
      </c>
      <c r="S6230">
        <v>1</v>
      </c>
      <c r="T6230">
        <v>2</v>
      </c>
      <c r="U6230" t="b">
        <v>1</v>
      </c>
      <c r="V6230" t="s">
        <v>1255</v>
      </c>
      <c r="W6230" t="s">
        <v>7860</v>
      </c>
      <c r="X6230" t="s">
        <v>14693</v>
      </c>
      <c r="Y6230">
        <v>38</v>
      </c>
      <c r="Z6230">
        <v>38</v>
      </c>
      <c r="AA6230">
        <v>5</v>
      </c>
      <c r="AB6230">
        <v>5</v>
      </c>
      <c r="AC6230">
        <v>63</v>
      </c>
    </row>
    <row r="6231" spans="1:29">
      <c r="A6231">
        <v>6901</v>
      </c>
      <c r="B6231" t="s">
        <v>806</v>
      </c>
      <c r="C6231" t="s">
        <v>7963</v>
      </c>
      <c r="J6231" t="s">
        <v>1449</v>
      </c>
      <c r="K6231">
        <v>0</v>
      </c>
      <c r="N6231" t="b">
        <v>1</v>
      </c>
      <c r="O6231" t="b">
        <v>0</v>
      </c>
      <c r="P6231" t="b">
        <v>0</v>
      </c>
      <c r="Q6231">
        <v>8</v>
      </c>
      <c r="R6231">
        <v>8</v>
      </c>
      <c r="S6231">
        <v>1</v>
      </c>
      <c r="T6231">
        <v>2</v>
      </c>
      <c r="U6231" t="b">
        <v>1</v>
      </c>
      <c r="V6231" t="s">
        <v>1255</v>
      </c>
      <c r="W6231" t="s">
        <v>7860</v>
      </c>
      <c r="X6231" t="s">
        <v>15381</v>
      </c>
      <c r="Y6231">
        <v>39</v>
      </c>
      <c r="Z6231">
        <v>39</v>
      </c>
      <c r="AA6231">
        <v>2</v>
      </c>
      <c r="AB6231">
        <v>2</v>
      </c>
      <c r="AC6231">
        <v>63</v>
      </c>
    </row>
    <row r="6232" spans="1:29">
      <c r="A6232">
        <v>6902</v>
      </c>
      <c r="B6232" t="s">
        <v>806</v>
      </c>
      <c r="C6232" t="s">
        <v>7964</v>
      </c>
      <c r="J6232" t="s">
        <v>1449</v>
      </c>
      <c r="K6232">
        <v>0</v>
      </c>
      <c r="N6232" t="b">
        <v>1</v>
      </c>
      <c r="O6232" t="b">
        <v>0</v>
      </c>
      <c r="P6232" t="b">
        <v>0</v>
      </c>
      <c r="Q6232">
        <v>8</v>
      </c>
      <c r="R6232">
        <v>8</v>
      </c>
      <c r="S6232">
        <v>1</v>
      </c>
      <c r="T6232">
        <v>2</v>
      </c>
      <c r="U6232" t="b">
        <v>1</v>
      </c>
      <c r="V6232" t="s">
        <v>1255</v>
      </c>
      <c r="W6232" t="s">
        <v>7860</v>
      </c>
      <c r="X6232" t="s">
        <v>15382</v>
      </c>
      <c r="Y6232">
        <v>39</v>
      </c>
      <c r="Z6232">
        <v>39</v>
      </c>
      <c r="AA6232">
        <v>3</v>
      </c>
      <c r="AB6232">
        <v>3</v>
      </c>
      <c r="AC6232">
        <v>63</v>
      </c>
    </row>
    <row r="6233" spans="1:29">
      <c r="A6233">
        <v>6903</v>
      </c>
      <c r="B6233" t="s">
        <v>806</v>
      </c>
      <c r="C6233" t="s">
        <v>7965</v>
      </c>
      <c r="J6233" t="s">
        <v>1449</v>
      </c>
      <c r="K6233">
        <v>0</v>
      </c>
      <c r="N6233" t="b">
        <v>1</v>
      </c>
      <c r="O6233" t="b">
        <v>0</v>
      </c>
      <c r="P6233" t="b">
        <v>0</v>
      </c>
      <c r="Q6233">
        <v>8</v>
      </c>
      <c r="R6233">
        <v>8</v>
      </c>
      <c r="S6233">
        <v>1</v>
      </c>
      <c r="T6233">
        <v>2</v>
      </c>
      <c r="U6233" t="b">
        <v>1</v>
      </c>
      <c r="V6233" t="s">
        <v>1255</v>
      </c>
      <c r="W6233" t="s">
        <v>7860</v>
      </c>
      <c r="X6233" t="s">
        <v>14778</v>
      </c>
      <c r="Y6233">
        <v>39</v>
      </c>
      <c r="Z6233">
        <v>39</v>
      </c>
      <c r="AA6233">
        <v>4</v>
      </c>
      <c r="AB6233">
        <v>4</v>
      </c>
      <c r="AC6233">
        <v>63</v>
      </c>
    </row>
    <row r="6234" spans="1:29">
      <c r="A6234">
        <v>6904</v>
      </c>
      <c r="B6234" t="s">
        <v>806</v>
      </c>
      <c r="C6234" t="s">
        <v>7966</v>
      </c>
      <c r="J6234" t="s">
        <v>1449</v>
      </c>
      <c r="K6234">
        <v>0</v>
      </c>
      <c r="N6234" t="b">
        <v>1</v>
      </c>
      <c r="O6234" t="b">
        <v>0</v>
      </c>
      <c r="P6234" t="b">
        <v>0</v>
      </c>
      <c r="Q6234">
        <v>8</v>
      </c>
      <c r="R6234">
        <v>8</v>
      </c>
      <c r="S6234">
        <v>1</v>
      </c>
      <c r="T6234">
        <v>2</v>
      </c>
      <c r="U6234" t="b">
        <v>1</v>
      </c>
      <c r="V6234" t="s">
        <v>1255</v>
      </c>
      <c r="W6234" t="s">
        <v>7860</v>
      </c>
      <c r="X6234" t="s">
        <v>14694</v>
      </c>
      <c r="Y6234">
        <v>39</v>
      </c>
      <c r="Z6234">
        <v>39</v>
      </c>
      <c r="AA6234">
        <v>5</v>
      </c>
      <c r="AB6234">
        <v>5</v>
      </c>
      <c r="AC6234">
        <v>63</v>
      </c>
    </row>
    <row r="6235" spans="1:29">
      <c r="A6235">
        <v>6905</v>
      </c>
      <c r="B6235" t="s">
        <v>806</v>
      </c>
      <c r="C6235" t="s">
        <v>7967</v>
      </c>
      <c r="J6235" t="s">
        <v>1449</v>
      </c>
      <c r="K6235">
        <v>0</v>
      </c>
      <c r="N6235" t="b">
        <v>1</v>
      </c>
      <c r="O6235" t="b">
        <v>0</v>
      </c>
      <c r="P6235" t="b">
        <v>0</v>
      </c>
      <c r="Q6235">
        <v>8</v>
      </c>
      <c r="R6235">
        <v>8</v>
      </c>
      <c r="S6235">
        <v>1</v>
      </c>
      <c r="T6235">
        <v>2</v>
      </c>
      <c r="U6235" t="b">
        <v>1</v>
      </c>
      <c r="V6235" t="s">
        <v>1255</v>
      </c>
      <c r="W6235" t="s">
        <v>7860</v>
      </c>
      <c r="X6235" t="s">
        <v>15383</v>
      </c>
      <c r="Y6235">
        <v>40</v>
      </c>
      <c r="Z6235">
        <v>40</v>
      </c>
      <c r="AA6235">
        <v>2</v>
      </c>
      <c r="AB6235">
        <v>2</v>
      </c>
      <c r="AC6235">
        <v>63</v>
      </c>
    </row>
    <row r="6236" spans="1:29">
      <c r="A6236">
        <v>6906</v>
      </c>
      <c r="B6236" t="s">
        <v>806</v>
      </c>
      <c r="C6236" t="s">
        <v>7968</v>
      </c>
      <c r="J6236" t="s">
        <v>1449</v>
      </c>
      <c r="K6236">
        <v>0</v>
      </c>
      <c r="N6236" t="b">
        <v>1</v>
      </c>
      <c r="O6236" t="b">
        <v>0</v>
      </c>
      <c r="P6236" t="b">
        <v>0</v>
      </c>
      <c r="Q6236">
        <v>8</v>
      </c>
      <c r="R6236">
        <v>8</v>
      </c>
      <c r="S6236">
        <v>1</v>
      </c>
      <c r="T6236">
        <v>2</v>
      </c>
      <c r="U6236" t="b">
        <v>1</v>
      </c>
      <c r="V6236" t="s">
        <v>1255</v>
      </c>
      <c r="W6236" t="s">
        <v>7860</v>
      </c>
      <c r="X6236" t="s">
        <v>15384</v>
      </c>
      <c r="Y6236">
        <v>40</v>
      </c>
      <c r="Z6236">
        <v>40</v>
      </c>
      <c r="AA6236">
        <v>3</v>
      </c>
      <c r="AB6236">
        <v>3</v>
      </c>
      <c r="AC6236">
        <v>63</v>
      </c>
    </row>
    <row r="6237" spans="1:29">
      <c r="A6237">
        <v>6907</v>
      </c>
      <c r="B6237" t="s">
        <v>806</v>
      </c>
      <c r="C6237" t="s">
        <v>7969</v>
      </c>
      <c r="J6237" t="s">
        <v>1449</v>
      </c>
      <c r="K6237">
        <v>0</v>
      </c>
      <c r="N6237" t="b">
        <v>1</v>
      </c>
      <c r="O6237" t="b">
        <v>0</v>
      </c>
      <c r="P6237" t="b">
        <v>0</v>
      </c>
      <c r="Q6237">
        <v>8</v>
      </c>
      <c r="R6237">
        <v>8</v>
      </c>
      <c r="S6237">
        <v>1</v>
      </c>
      <c r="T6237">
        <v>2</v>
      </c>
      <c r="U6237" t="b">
        <v>1</v>
      </c>
      <c r="V6237" t="s">
        <v>1255</v>
      </c>
      <c r="W6237" t="s">
        <v>7860</v>
      </c>
      <c r="X6237" t="s">
        <v>14779</v>
      </c>
      <c r="Y6237">
        <v>40</v>
      </c>
      <c r="Z6237">
        <v>40</v>
      </c>
      <c r="AA6237">
        <v>4</v>
      </c>
      <c r="AB6237">
        <v>4</v>
      </c>
      <c r="AC6237">
        <v>63</v>
      </c>
    </row>
    <row r="6238" spans="1:29">
      <c r="A6238">
        <v>6908</v>
      </c>
      <c r="B6238" t="s">
        <v>806</v>
      </c>
      <c r="C6238" t="s">
        <v>7970</v>
      </c>
      <c r="J6238" t="s">
        <v>1449</v>
      </c>
      <c r="K6238">
        <v>0</v>
      </c>
      <c r="N6238" t="b">
        <v>1</v>
      </c>
      <c r="O6238" t="b">
        <v>0</v>
      </c>
      <c r="P6238" t="b">
        <v>0</v>
      </c>
      <c r="Q6238">
        <v>8</v>
      </c>
      <c r="R6238">
        <v>8</v>
      </c>
      <c r="S6238">
        <v>1</v>
      </c>
      <c r="T6238">
        <v>2</v>
      </c>
      <c r="U6238" t="b">
        <v>1</v>
      </c>
      <c r="V6238" t="s">
        <v>1255</v>
      </c>
      <c r="W6238" t="s">
        <v>7860</v>
      </c>
      <c r="X6238" t="s">
        <v>14484</v>
      </c>
      <c r="Y6238">
        <v>40</v>
      </c>
      <c r="Z6238">
        <v>40</v>
      </c>
      <c r="AA6238">
        <v>5</v>
      </c>
      <c r="AB6238">
        <v>5</v>
      </c>
      <c r="AC6238">
        <v>63</v>
      </c>
    </row>
    <row r="6239" spans="1:29">
      <c r="A6239">
        <v>6909</v>
      </c>
      <c r="B6239" t="s">
        <v>806</v>
      </c>
      <c r="C6239" t="s">
        <v>7971</v>
      </c>
      <c r="J6239" t="s">
        <v>1449</v>
      </c>
      <c r="K6239">
        <v>0</v>
      </c>
      <c r="N6239" t="b">
        <v>1</v>
      </c>
      <c r="O6239" t="b">
        <v>0</v>
      </c>
      <c r="P6239" t="b">
        <v>0</v>
      </c>
      <c r="Q6239">
        <v>8</v>
      </c>
      <c r="R6239">
        <v>8</v>
      </c>
      <c r="S6239">
        <v>1</v>
      </c>
      <c r="T6239">
        <v>2</v>
      </c>
      <c r="U6239" t="b">
        <v>1</v>
      </c>
      <c r="V6239" t="s">
        <v>1255</v>
      </c>
      <c r="W6239" t="s">
        <v>7860</v>
      </c>
      <c r="X6239" t="s">
        <v>15345</v>
      </c>
      <c r="Y6239">
        <v>41</v>
      </c>
      <c r="Z6239">
        <v>41</v>
      </c>
      <c r="AA6239">
        <v>2</v>
      </c>
      <c r="AB6239">
        <v>2</v>
      </c>
      <c r="AC6239">
        <v>63</v>
      </c>
    </row>
    <row r="6240" spans="1:29">
      <c r="A6240">
        <v>6910</v>
      </c>
      <c r="B6240" t="s">
        <v>806</v>
      </c>
      <c r="C6240" t="s">
        <v>7972</v>
      </c>
      <c r="J6240" t="s">
        <v>1449</v>
      </c>
      <c r="K6240">
        <v>0</v>
      </c>
      <c r="N6240" t="b">
        <v>1</v>
      </c>
      <c r="O6240" t="b">
        <v>0</v>
      </c>
      <c r="P6240" t="b">
        <v>0</v>
      </c>
      <c r="Q6240">
        <v>8</v>
      </c>
      <c r="R6240">
        <v>8</v>
      </c>
      <c r="S6240">
        <v>1</v>
      </c>
      <c r="T6240">
        <v>2</v>
      </c>
      <c r="U6240" t="b">
        <v>1</v>
      </c>
      <c r="V6240" t="s">
        <v>1255</v>
      </c>
      <c r="W6240" t="s">
        <v>7860</v>
      </c>
      <c r="X6240" t="s">
        <v>15346</v>
      </c>
      <c r="Y6240">
        <v>41</v>
      </c>
      <c r="Z6240">
        <v>41</v>
      </c>
      <c r="AA6240">
        <v>3</v>
      </c>
      <c r="AB6240">
        <v>3</v>
      </c>
      <c r="AC6240">
        <v>63</v>
      </c>
    </row>
    <row r="6241" spans="1:29">
      <c r="A6241">
        <v>6911</v>
      </c>
      <c r="B6241" t="s">
        <v>806</v>
      </c>
      <c r="C6241" t="s">
        <v>7973</v>
      </c>
      <c r="J6241" t="s">
        <v>1449</v>
      </c>
      <c r="K6241">
        <v>0</v>
      </c>
      <c r="N6241" t="b">
        <v>1</v>
      </c>
      <c r="O6241" t="b">
        <v>0</v>
      </c>
      <c r="P6241" t="b">
        <v>0</v>
      </c>
      <c r="Q6241">
        <v>8</v>
      </c>
      <c r="R6241">
        <v>8</v>
      </c>
      <c r="S6241">
        <v>1</v>
      </c>
      <c r="T6241">
        <v>2</v>
      </c>
      <c r="U6241" t="b">
        <v>1</v>
      </c>
      <c r="V6241" t="s">
        <v>1255</v>
      </c>
      <c r="W6241" t="s">
        <v>7860</v>
      </c>
      <c r="X6241" t="s">
        <v>14780</v>
      </c>
      <c r="Y6241">
        <v>41</v>
      </c>
      <c r="Z6241">
        <v>41</v>
      </c>
      <c r="AA6241">
        <v>4</v>
      </c>
      <c r="AB6241">
        <v>4</v>
      </c>
      <c r="AC6241">
        <v>63</v>
      </c>
    </row>
    <row r="6242" spans="1:29">
      <c r="A6242">
        <v>6912</v>
      </c>
      <c r="B6242" t="s">
        <v>806</v>
      </c>
      <c r="C6242" t="s">
        <v>7974</v>
      </c>
      <c r="J6242" t="s">
        <v>1449</v>
      </c>
      <c r="K6242">
        <v>0</v>
      </c>
      <c r="N6242" t="b">
        <v>1</v>
      </c>
      <c r="O6242" t="b">
        <v>0</v>
      </c>
      <c r="P6242" t="b">
        <v>0</v>
      </c>
      <c r="Q6242">
        <v>8</v>
      </c>
      <c r="R6242">
        <v>8</v>
      </c>
      <c r="S6242">
        <v>1</v>
      </c>
      <c r="T6242">
        <v>2</v>
      </c>
      <c r="U6242" t="b">
        <v>1</v>
      </c>
      <c r="V6242" t="s">
        <v>1255</v>
      </c>
      <c r="W6242" t="s">
        <v>7860</v>
      </c>
      <c r="X6242" t="s">
        <v>14485</v>
      </c>
      <c r="Y6242">
        <v>41</v>
      </c>
      <c r="Z6242">
        <v>41</v>
      </c>
      <c r="AA6242">
        <v>5</v>
      </c>
      <c r="AB6242">
        <v>5</v>
      </c>
      <c r="AC6242">
        <v>63</v>
      </c>
    </row>
    <row r="6243" spans="1:29">
      <c r="A6243">
        <v>6913</v>
      </c>
      <c r="B6243" t="s">
        <v>806</v>
      </c>
      <c r="C6243" t="s">
        <v>7975</v>
      </c>
      <c r="J6243" t="s">
        <v>1449</v>
      </c>
      <c r="K6243">
        <v>0</v>
      </c>
      <c r="N6243" t="b">
        <v>1</v>
      </c>
      <c r="O6243" t="b">
        <v>0</v>
      </c>
      <c r="P6243" t="b">
        <v>0</v>
      </c>
      <c r="Q6243">
        <v>8</v>
      </c>
      <c r="R6243">
        <v>8</v>
      </c>
      <c r="S6243">
        <v>1</v>
      </c>
      <c r="T6243">
        <v>2</v>
      </c>
      <c r="U6243" t="b">
        <v>1</v>
      </c>
      <c r="V6243" t="s">
        <v>1255</v>
      </c>
      <c r="W6243" t="s">
        <v>7860</v>
      </c>
      <c r="X6243" t="s">
        <v>15347</v>
      </c>
      <c r="Y6243">
        <v>42</v>
      </c>
      <c r="Z6243">
        <v>42</v>
      </c>
      <c r="AA6243">
        <v>2</v>
      </c>
      <c r="AB6243">
        <v>2</v>
      </c>
      <c r="AC6243">
        <v>63</v>
      </c>
    </row>
    <row r="6244" spans="1:29">
      <c r="A6244">
        <v>6914</v>
      </c>
      <c r="B6244" t="s">
        <v>806</v>
      </c>
      <c r="C6244" t="s">
        <v>7976</v>
      </c>
      <c r="J6244" t="s">
        <v>1449</v>
      </c>
      <c r="K6244">
        <v>0</v>
      </c>
      <c r="N6244" t="b">
        <v>1</v>
      </c>
      <c r="O6244" t="b">
        <v>0</v>
      </c>
      <c r="P6244" t="b">
        <v>0</v>
      </c>
      <c r="Q6244">
        <v>8</v>
      </c>
      <c r="R6244">
        <v>8</v>
      </c>
      <c r="S6244">
        <v>1</v>
      </c>
      <c r="T6244">
        <v>2</v>
      </c>
      <c r="U6244" t="b">
        <v>1</v>
      </c>
      <c r="V6244" t="s">
        <v>1255</v>
      </c>
      <c r="W6244" t="s">
        <v>7860</v>
      </c>
      <c r="X6244" t="s">
        <v>15348</v>
      </c>
      <c r="Y6244">
        <v>42</v>
      </c>
      <c r="Z6244">
        <v>42</v>
      </c>
      <c r="AA6244">
        <v>3</v>
      </c>
      <c r="AB6244">
        <v>3</v>
      </c>
      <c r="AC6244">
        <v>63</v>
      </c>
    </row>
    <row r="6245" spans="1:29">
      <c r="A6245">
        <v>6915</v>
      </c>
      <c r="B6245" t="s">
        <v>806</v>
      </c>
      <c r="C6245" t="s">
        <v>7977</v>
      </c>
      <c r="J6245" t="s">
        <v>1449</v>
      </c>
      <c r="K6245">
        <v>0</v>
      </c>
      <c r="N6245" t="b">
        <v>1</v>
      </c>
      <c r="O6245" t="b">
        <v>0</v>
      </c>
      <c r="P6245" t="b">
        <v>0</v>
      </c>
      <c r="Q6245">
        <v>8</v>
      </c>
      <c r="R6245">
        <v>8</v>
      </c>
      <c r="S6245">
        <v>1</v>
      </c>
      <c r="T6245">
        <v>2</v>
      </c>
      <c r="U6245" t="b">
        <v>1</v>
      </c>
      <c r="V6245" t="s">
        <v>1255</v>
      </c>
      <c r="W6245" t="s">
        <v>7860</v>
      </c>
      <c r="X6245" t="s">
        <v>14781</v>
      </c>
      <c r="Y6245">
        <v>42</v>
      </c>
      <c r="Z6245">
        <v>42</v>
      </c>
      <c r="AA6245">
        <v>4</v>
      </c>
      <c r="AB6245">
        <v>4</v>
      </c>
      <c r="AC6245">
        <v>63</v>
      </c>
    </row>
    <row r="6246" spans="1:29">
      <c r="A6246">
        <v>6916</v>
      </c>
      <c r="B6246" t="s">
        <v>806</v>
      </c>
      <c r="C6246" t="s">
        <v>7978</v>
      </c>
      <c r="J6246" t="s">
        <v>1449</v>
      </c>
      <c r="K6246">
        <v>0</v>
      </c>
      <c r="N6246" t="b">
        <v>1</v>
      </c>
      <c r="O6246" t="b">
        <v>0</v>
      </c>
      <c r="P6246" t="b">
        <v>0</v>
      </c>
      <c r="Q6246">
        <v>8</v>
      </c>
      <c r="R6246">
        <v>8</v>
      </c>
      <c r="S6246">
        <v>1</v>
      </c>
      <c r="T6246">
        <v>2</v>
      </c>
      <c r="U6246" t="b">
        <v>1</v>
      </c>
      <c r="V6246" t="s">
        <v>1255</v>
      </c>
      <c r="W6246" t="s">
        <v>7860</v>
      </c>
      <c r="X6246" t="s">
        <v>14486</v>
      </c>
      <c r="Y6246">
        <v>42</v>
      </c>
      <c r="Z6246">
        <v>42</v>
      </c>
      <c r="AA6246">
        <v>5</v>
      </c>
      <c r="AB6246">
        <v>5</v>
      </c>
      <c r="AC6246">
        <v>63</v>
      </c>
    </row>
    <row r="6247" spans="1:29">
      <c r="A6247">
        <v>6917</v>
      </c>
      <c r="B6247" t="s">
        <v>806</v>
      </c>
      <c r="C6247" t="s">
        <v>7979</v>
      </c>
      <c r="J6247" t="s">
        <v>1449</v>
      </c>
      <c r="K6247">
        <v>0</v>
      </c>
      <c r="N6247" t="b">
        <v>1</v>
      </c>
      <c r="O6247" t="b">
        <v>0</v>
      </c>
      <c r="P6247" t="b">
        <v>0</v>
      </c>
      <c r="Q6247">
        <v>8</v>
      </c>
      <c r="R6247">
        <v>8</v>
      </c>
      <c r="S6247">
        <v>1</v>
      </c>
      <c r="T6247">
        <v>2</v>
      </c>
      <c r="U6247" t="b">
        <v>1</v>
      </c>
      <c r="V6247" t="s">
        <v>1255</v>
      </c>
      <c r="W6247" t="s">
        <v>7860</v>
      </c>
      <c r="X6247" t="s">
        <v>15349</v>
      </c>
      <c r="Y6247">
        <v>43</v>
      </c>
      <c r="Z6247">
        <v>43</v>
      </c>
      <c r="AA6247">
        <v>2</v>
      </c>
      <c r="AB6247">
        <v>2</v>
      </c>
      <c r="AC6247">
        <v>63</v>
      </c>
    </row>
    <row r="6248" spans="1:29">
      <c r="A6248">
        <v>6918</v>
      </c>
      <c r="B6248" t="s">
        <v>806</v>
      </c>
      <c r="C6248" t="s">
        <v>7980</v>
      </c>
      <c r="J6248" t="s">
        <v>1449</v>
      </c>
      <c r="K6248">
        <v>0</v>
      </c>
      <c r="N6248" t="b">
        <v>1</v>
      </c>
      <c r="O6248" t="b">
        <v>0</v>
      </c>
      <c r="P6248" t="b">
        <v>0</v>
      </c>
      <c r="Q6248">
        <v>8</v>
      </c>
      <c r="R6248">
        <v>8</v>
      </c>
      <c r="S6248">
        <v>1</v>
      </c>
      <c r="T6248">
        <v>2</v>
      </c>
      <c r="U6248" t="b">
        <v>1</v>
      </c>
      <c r="V6248" t="s">
        <v>1255</v>
      </c>
      <c r="W6248" t="s">
        <v>7860</v>
      </c>
      <c r="X6248" t="s">
        <v>15350</v>
      </c>
      <c r="Y6248">
        <v>43</v>
      </c>
      <c r="Z6248">
        <v>43</v>
      </c>
      <c r="AA6248">
        <v>3</v>
      </c>
      <c r="AB6248">
        <v>3</v>
      </c>
      <c r="AC6248">
        <v>63</v>
      </c>
    </row>
    <row r="6249" spans="1:29">
      <c r="A6249">
        <v>6919</v>
      </c>
      <c r="B6249" t="s">
        <v>806</v>
      </c>
      <c r="C6249" t="s">
        <v>7981</v>
      </c>
      <c r="J6249" t="s">
        <v>1449</v>
      </c>
      <c r="K6249">
        <v>0</v>
      </c>
      <c r="N6249" t="b">
        <v>1</v>
      </c>
      <c r="O6249" t="b">
        <v>0</v>
      </c>
      <c r="P6249" t="b">
        <v>0</v>
      </c>
      <c r="Q6249">
        <v>8</v>
      </c>
      <c r="R6249">
        <v>8</v>
      </c>
      <c r="S6249">
        <v>1</v>
      </c>
      <c r="T6249">
        <v>2</v>
      </c>
      <c r="U6249" t="b">
        <v>1</v>
      </c>
      <c r="V6249" t="s">
        <v>1255</v>
      </c>
      <c r="W6249" t="s">
        <v>7860</v>
      </c>
      <c r="X6249" t="s">
        <v>14782</v>
      </c>
      <c r="Y6249">
        <v>43</v>
      </c>
      <c r="Z6249">
        <v>43</v>
      </c>
      <c r="AA6249">
        <v>4</v>
      </c>
      <c r="AB6249">
        <v>4</v>
      </c>
      <c r="AC6249">
        <v>63</v>
      </c>
    </row>
    <row r="6250" spans="1:29">
      <c r="A6250">
        <v>6920</v>
      </c>
      <c r="B6250" t="s">
        <v>806</v>
      </c>
      <c r="C6250" t="s">
        <v>7982</v>
      </c>
      <c r="J6250" t="s">
        <v>1449</v>
      </c>
      <c r="K6250">
        <v>0</v>
      </c>
      <c r="N6250" t="b">
        <v>1</v>
      </c>
      <c r="O6250" t="b">
        <v>0</v>
      </c>
      <c r="P6250" t="b">
        <v>0</v>
      </c>
      <c r="Q6250">
        <v>8</v>
      </c>
      <c r="R6250">
        <v>8</v>
      </c>
      <c r="S6250">
        <v>1</v>
      </c>
      <c r="T6250">
        <v>2</v>
      </c>
      <c r="U6250" t="b">
        <v>1</v>
      </c>
      <c r="V6250" t="s">
        <v>1255</v>
      </c>
      <c r="W6250" t="s">
        <v>7860</v>
      </c>
      <c r="X6250" t="s">
        <v>14487</v>
      </c>
      <c r="Y6250">
        <v>43</v>
      </c>
      <c r="Z6250">
        <v>43</v>
      </c>
      <c r="AA6250">
        <v>5</v>
      </c>
      <c r="AB6250">
        <v>5</v>
      </c>
      <c r="AC6250">
        <v>63</v>
      </c>
    </row>
    <row r="6251" spans="1:29">
      <c r="A6251">
        <v>6921</v>
      </c>
      <c r="B6251" t="s">
        <v>806</v>
      </c>
      <c r="C6251" t="s">
        <v>7983</v>
      </c>
      <c r="J6251" t="s">
        <v>1449</v>
      </c>
      <c r="K6251">
        <v>0</v>
      </c>
      <c r="N6251" t="b">
        <v>1</v>
      </c>
      <c r="O6251" t="b">
        <v>0</v>
      </c>
      <c r="P6251" t="b">
        <v>0</v>
      </c>
      <c r="Q6251">
        <v>8</v>
      </c>
      <c r="R6251">
        <v>8</v>
      </c>
      <c r="S6251">
        <v>1</v>
      </c>
      <c r="T6251">
        <v>2</v>
      </c>
      <c r="U6251" t="b">
        <v>1</v>
      </c>
      <c r="V6251" t="s">
        <v>1255</v>
      </c>
      <c r="W6251" t="s">
        <v>7860</v>
      </c>
      <c r="X6251" t="s">
        <v>15351</v>
      </c>
      <c r="Y6251">
        <v>44</v>
      </c>
      <c r="Z6251">
        <v>44</v>
      </c>
      <c r="AA6251">
        <v>2</v>
      </c>
      <c r="AB6251">
        <v>2</v>
      </c>
      <c r="AC6251">
        <v>63</v>
      </c>
    </row>
    <row r="6252" spans="1:29">
      <c r="A6252">
        <v>6922</v>
      </c>
      <c r="B6252" t="s">
        <v>806</v>
      </c>
      <c r="C6252" t="s">
        <v>7984</v>
      </c>
      <c r="J6252" t="s">
        <v>1449</v>
      </c>
      <c r="K6252">
        <v>0</v>
      </c>
      <c r="N6252" t="b">
        <v>1</v>
      </c>
      <c r="O6252" t="b">
        <v>0</v>
      </c>
      <c r="P6252" t="b">
        <v>0</v>
      </c>
      <c r="Q6252">
        <v>8</v>
      </c>
      <c r="R6252">
        <v>8</v>
      </c>
      <c r="S6252">
        <v>1</v>
      </c>
      <c r="T6252">
        <v>2</v>
      </c>
      <c r="U6252" t="b">
        <v>1</v>
      </c>
      <c r="V6252" t="s">
        <v>1255</v>
      </c>
      <c r="W6252" t="s">
        <v>7860</v>
      </c>
      <c r="X6252" t="s">
        <v>15352</v>
      </c>
      <c r="Y6252">
        <v>44</v>
      </c>
      <c r="Z6252">
        <v>44</v>
      </c>
      <c r="AA6252">
        <v>3</v>
      </c>
      <c r="AB6252">
        <v>3</v>
      </c>
      <c r="AC6252">
        <v>63</v>
      </c>
    </row>
    <row r="6253" spans="1:29">
      <c r="A6253">
        <v>6923</v>
      </c>
      <c r="B6253" t="s">
        <v>806</v>
      </c>
      <c r="C6253" t="s">
        <v>7985</v>
      </c>
      <c r="J6253" t="s">
        <v>1449</v>
      </c>
      <c r="K6253">
        <v>0</v>
      </c>
      <c r="N6253" t="b">
        <v>1</v>
      </c>
      <c r="O6253" t="b">
        <v>0</v>
      </c>
      <c r="P6253" t="b">
        <v>0</v>
      </c>
      <c r="Q6253">
        <v>8</v>
      </c>
      <c r="R6253">
        <v>8</v>
      </c>
      <c r="S6253">
        <v>1</v>
      </c>
      <c r="T6253">
        <v>2</v>
      </c>
      <c r="U6253" t="b">
        <v>1</v>
      </c>
      <c r="V6253" t="s">
        <v>1255</v>
      </c>
      <c r="W6253" t="s">
        <v>7860</v>
      </c>
      <c r="X6253" t="s">
        <v>14783</v>
      </c>
      <c r="Y6253">
        <v>44</v>
      </c>
      <c r="Z6253">
        <v>44</v>
      </c>
      <c r="AA6253">
        <v>4</v>
      </c>
      <c r="AB6253">
        <v>4</v>
      </c>
      <c r="AC6253">
        <v>63</v>
      </c>
    </row>
    <row r="6254" spans="1:29">
      <c r="A6254">
        <v>6924</v>
      </c>
      <c r="B6254" t="s">
        <v>806</v>
      </c>
      <c r="C6254" t="s">
        <v>7986</v>
      </c>
      <c r="J6254" t="s">
        <v>1449</v>
      </c>
      <c r="K6254">
        <v>0</v>
      </c>
      <c r="N6254" t="b">
        <v>1</v>
      </c>
      <c r="O6254" t="b">
        <v>0</v>
      </c>
      <c r="P6254" t="b">
        <v>0</v>
      </c>
      <c r="Q6254">
        <v>8</v>
      </c>
      <c r="R6254">
        <v>8</v>
      </c>
      <c r="S6254">
        <v>1</v>
      </c>
      <c r="T6254">
        <v>2</v>
      </c>
      <c r="U6254" t="b">
        <v>1</v>
      </c>
      <c r="V6254" t="s">
        <v>1255</v>
      </c>
      <c r="W6254" t="s">
        <v>7860</v>
      </c>
      <c r="X6254" t="s">
        <v>14488</v>
      </c>
      <c r="Y6254">
        <v>44</v>
      </c>
      <c r="Z6254">
        <v>44</v>
      </c>
      <c r="AA6254">
        <v>5</v>
      </c>
      <c r="AB6254">
        <v>5</v>
      </c>
      <c r="AC6254">
        <v>63</v>
      </c>
    </row>
    <row r="6255" spans="1:29">
      <c r="A6255">
        <v>6925</v>
      </c>
      <c r="B6255" t="s">
        <v>806</v>
      </c>
      <c r="C6255" t="s">
        <v>7987</v>
      </c>
      <c r="J6255" t="s">
        <v>1449</v>
      </c>
      <c r="K6255">
        <v>0</v>
      </c>
      <c r="N6255" t="b">
        <v>1</v>
      </c>
      <c r="O6255" t="b">
        <v>0</v>
      </c>
      <c r="P6255" t="b">
        <v>0</v>
      </c>
      <c r="Q6255">
        <v>8</v>
      </c>
      <c r="R6255">
        <v>8</v>
      </c>
      <c r="S6255">
        <v>1</v>
      </c>
      <c r="T6255">
        <v>2</v>
      </c>
      <c r="U6255" t="b">
        <v>1</v>
      </c>
      <c r="V6255" t="s">
        <v>1255</v>
      </c>
      <c r="W6255" t="s">
        <v>7860</v>
      </c>
      <c r="X6255" t="s">
        <v>15353</v>
      </c>
      <c r="Y6255">
        <v>45</v>
      </c>
      <c r="Z6255">
        <v>45</v>
      </c>
      <c r="AA6255">
        <v>2</v>
      </c>
      <c r="AB6255">
        <v>2</v>
      </c>
      <c r="AC6255">
        <v>63</v>
      </c>
    </row>
    <row r="6256" spans="1:29">
      <c r="A6256">
        <v>6926</v>
      </c>
      <c r="B6256" t="s">
        <v>806</v>
      </c>
      <c r="C6256" t="s">
        <v>7988</v>
      </c>
      <c r="J6256" t="s">
        <v>1449</v>
      </c>
      <c r="K6256">
        <v>0</v>
      </c>
      <c r="N6256" t="b">
        <v>1</v>
      </c>
      <c r="O6256" t="b">
        <v>0</v>
      </c>
      <c r="P6256" t="b">
        <v>0</v>
      </c>
      <c r="Q6256">
        <v>8</v>
      </c>
      <c r="R6256">
        <v>8</v>
      </c>
      <c r="S6256">
        <v>1</v>
      </c>
      <c r="T6256">
        <v>2</v>
      </c>
      <c r="U6256" t="b">
        <v>1</v>
      </c>
      <c r="V6256" t="s">
        <v>1255</v>
      </c>
      <c r="W6256" t="s">
        <v>7860</v>
      </c>
      <c r="X6256" t="s">
        <v>15354</v>
      </c>
      <c r="Y6256">
        <v>45</v>
      </c>
      <c r="Z6256">
        <v>45</v>
      </c>
      <c r="AA6256">
        <v>3</v>
      </c>
      <c r="AB6256">
        <v>3</v>
      </c>
      <c r="AC6256">
        <v>63</v>
      </c>
    </row>
    <row r="6257" spans="1:29">
      <c r="A6257">
        <v>6927</v>
      </c>
      <c r="B6257" t="s">
        <v>806</v>
      </c>
      <c r="C6257" t="s">
        <v>7989</v>
      </c>
      <c r="J6257" t="s">
        <v>1449</v>
      </c>
      <c r="K6257">
        <v>0</v>
      </c>
      <c r="N6257" t="b">
        <v>1</v>
      </c>
      <c r="O6257" t="b">
        <v>0</v>
      </c>
      <c r="P6257" t="b">
        <v>0</v>
      </c>
      <c r="Q6257">
        <v>8</v>
      </c>
      <c r="R6257">
        <v>8</v>
      </c>
      <c r="S6257">
        <v>1</v>
      </c>
      <c r="T6257">
        <v>2</v>
      </c>
      <c r="U6257" t="b">
        <v>1</v>
      </c>
      <c r="V6257" t="s">
        <v>1255</v>
      </c>
      <c r="W6257" t="s">
        <v>7860</v>
      </c>
      <c r="X6257" t="s">
        <v>14784</v>
      </c>
      <c r="Y6257">
        <v>45</v>
      </c>
      <c r="Z6257">
        <v>45</v>
      </c>
      <c r="AA6257">
        <v>4</v>
      </c>
      <c r="AB6257">
        <v>4</v>
      </c>
      <c r="AC6257">
        <v>63</v>
      </c>
    </row>
    <row r="6258" spans="1:29">
      <c r="A6258">
        <v>6928</v>
      </c>
      <c r="B6258" t="s">
        <v>806</v>
      </c>
      <c r="C6258" t="s">
        <v>7990</v>
      </c>
      <c r="J6258" t="s">
        <v>1449</v>
      </c>
      <c r="K6258">
        <v>0</v>
      </c>
      <c r="N6258" t="b">
        <v>1</v>
      </c>
      <c r="O6258" t="b">
        <v>0</v>
      </c>
      <c r="P6258" t="b">
        <v>0</v>
      </c>
      <c r="Q6258">
        <v>8</v>
      </c>
      <c r="R6258">
        <v>8</v>
      </c>
      <c r="S6258">
        <v>1</v>
      </c>
      <c r="T6258">
        <v>2</v>
      </c>
      <c r="U6258" t="b">
        <v>1</v>
      </c>
      <c r="V6258" t="s">
        <v>1255</v>
      </c>
      <c r="W6258" t="s">
        <v>7860</v>
      </c>
      <c r="X6258" t="s">
        <v>14489</v>
      </c>
      <c r="Y6258">
        <v>45</v>
      </c>
      <c r="Z6258">
        <v>45</v>
      </c>
      <c r="AA6258">
        <v>5</v>
      </c>
      <c r="AB6258">
        <v>5</v>
      </c>
      <c r="AC6258">
        <v>63</v>
      </c>
    </row>
    <row r="6259" spans="1:29">
      <c r="A6259">
        <v>6929</v>
      </c>
      <c r="B6259" t="s">
        <v>806</v>
      </c>
      <c r="C6259" t="s">
        <v>7991</v>
      </c>
      <c r="J6259" t="s">
        <v>1449</v>
      </c>
      <c r="K6259">
        <v>0</v>
      </c>
      <c r="N6259" t="b">
        <v>1</v>
      </c>
      <c r="O6259" t="b">
        <v>0</v>
      </c>
      <c r="P6259" t="b">
        <v>0</v>
      </c>
      <c r="Q6259">
        <v>8</v>
      </c>
      <c r="R6259">
        <v>8</v>
      </c>
      <c r="S6259">
        <v>1</v>
      </c>
      <c r="T6259">
        <v>2</v>
      </c>
      <c r="U6259" t="b">
        <v>1</v>
      </c>
      <c r="V6259" t="s">
        <v>1255</v>
      </c>
      <c r="W6259" t="s">
        <v>7860</v>
      </c>
      <c r="X6259" t="s">
        <v>15672</v>
      </c>
      <c r="Y6259">
        <v>46</v>
      </c>
      <c r="Z6259">
        <v>46</v>
      </c>
      <c r="AA6259">
        <v>2</v>
      </c>
      <c r="AB6259">
        <v>2</v>
      </c>
      <c r="AC6259">
        <v>63</v>
      </c>
    </row>
    <row r="6260" spans="1:29">
      <c r="A6260">
        <v>6930</v>
      </c>
      <c r="B6260" t="s">
        <v>806</v>
      </c>
      <c r="C6260" t="s">
        <v>7992</v>
      </c>
      <c r="J6260" t="s">
        <v>1449</v>
      </c>
      <c r="K6260">
        <v>0</v>
      </c>
      <c r="N6260" t="b">
        <v>1</v>
      </c>
      <c r="O6260" t="b">
        <v>0</v>
      </c>
      <c r="P6260" t="b">
        <v>0</v>
      </c>
      <c r="Q6260">
        <v>8</v>
      </c>
      <c r="R6260">
        <v>8</v>
      </c>
      <c r="S6260">
        <v>1</v>
      </c>
      <c r="T6260">
        <v>2</v>
      </c>
      <c r="U6260" t="b">
        <v>1</v>
      </c>
      <c r="V6260" t="s">
        <v>1255</v>
      </c>
      <c r="W6260" t="s">
        <v>7860</v>
      </c>
      <c r="X6260" t="s">
        <v>15754</v>
      </c>
      <c r="Y6260">
        <v>46</v>
      </c>
      <c r="Z6260">
        <v>46</v>
      </c>
      <c r="AA6260">
        <v>3</v>
      </c>
      <c r="AB6260">
        <v>3</v>
      </c>
      <c r="AC6260">
        <v>63</v>
      </c>
    </row>
    <row r="6261" spans="1:29">
      <c r="A6261">
        <v>6931</v>
      </c>
      <c r="B6261" t="s">
        <v>806</v>
      </c>
      <c r="C6261" t="s">
        <v>7993</v>
      </c>
      <c r="J6261" t="s">
        <v>1449</v>
      </c>
      <c r="K6261">
        <v>0</v>
      </c>
      <c r="N6261" t="b">
        <v>1</v>
      </c>
      <c r="O6261" t="b">
        <v>0</v>
      </c>
      <c r="P6261" t="b">
        <v>0</v>
      </c>
      <c r="Q6261">
        <v>8</v>
      </c>
      <c r="R6261">
        <v>8</v>
      </c>
      <c r="S6261">
        <v>1</v>
      </c>
      <c r="T6261">
        <v>2</v>
      </c>
      <c r="U6261" t="b">
        <v>1</v>
      </c>
      <c r="V6261" t="s">
        <v>1255</v>
      </c>
      <c r="W6261" t="s">
        <v>7860</v>
      </c>
      <c r="X6261" t="s">
        <v>14785</v>
      </c>
      <c r="Y6261">
        <v>46</v>
      </c>
      <c r="Z6261">
        <v>46</v>
      </c>
      <c r="AA6261">
        <v>4</v>
      </c>
      <c r="AB6261">
        <v>4</v>
      </c>
      <c r="AC6261">
        <v>63</v>
      </c>
    </row>
    <row r="6262" spans="1:29">
      <c r="A6262">
        <v>6932</v>
      </c>
      <c r="B6262" t="s">
        <v>806</v>
      </c>
      <c r="C6262" t="s">
        <v>7994</v>
      </c>
      <c r="J6262" t="s">
        <v>1449</v>
      </c>
      <c r="K6262">
        <v>0</v>
      </c>
      <c r="N6262" t="b">
        <v>1</v>
      </c>
      <c r="O6262" t="b">
        <v>0</v>
      </c>
      <c r="P6262" t="b">
        <v>0</v>
      </c>
      <c r="Q6262">
        <v>8</v>
      </c>
      <c r="R6262">
        <v>8</v>
      </c>
      <c r="S6262">
        <v>1</v>
      </c>
      <c r="T6262">
        <v>2</v>
      </c>
      <c r="U6262" t="b">
        <v>1</v>
      </c>
      <c r="V6262" t="s">
        <v>1255</v>
      </c>
      <c r="W6262" t="s">
        <v>7860</v>
      </c>
      <c r="X6262" t="s">
        <v>14701</v>
      </c>
      <c r="Y6262">
        <v>46</v>
      </c>
      <c r="Z6262">
        <v>46</v>
      </c>
      <c r="AA6262">
        <v>5</v>
      </c>
      <c r="AB6262">
        <v>5</v>
      </c>
      <c r="AC6262">
        <v>63</v>
      </c>
    </row>
    <row r="6263" spans="1:29">
      <c r="A6263">
        <v>6933</v>
      </c>
      <c r="B6263" t="s">
        <v>806</v>
      </c>
      <c r="C6263" t="s">
        <v>7995</v>
      </c>
      <c r="J6263" t="s">
        <v>1449</v>
      </c>
      <c r="K6263">
        <v>0</v>
      </c>
      <c r="N6263" t="b">
        <v>1</v>
      </c>
      <c r="O6263" t="b">
        <v>0</v>
      </c>
      <c r="P6263" t="b">
        <v>0</v>
      </c>
      <c r="Q6263">
        <v>8</v>
      </c>
      <c r="R6263">
        <v>8</v>
      </c>
      <c r="S6263">
        <v>1</v>
      </c>
      <c r="T6263">
        <v>2</v>
      </c>
      <c r="U6263" t="b">
        <v>1</v>
      </c>
      <c r="V6263" t="s">
        <v>1255</v>
      </c>
      <c r="W6263" t="s">
        <v>7860</v>
      </c>
      <c r="X6263" t="s">
        <v>15673</v>
      </c>
      <c r="Y6263">
        <v>47</v>
      </c>
      <c r="Z6263">
        <v>47</v>
      </c>
      <c r="AA6263">
        <v>2</v>
      </c>
      <c r="AB6263">
        <v>2</v>
      </c>
      <c r="AC6263">
        <v>63</v>
      </c>
    </row>
    <row r="6264" spans="1:29">
      <c r="A6264">
        <v>6934</v>
      </c>
      <c r="B6264" t="s">
        <v>806</v>
      </c>
      <c r="C6264" t="s">
        <v>7996</v>
      </c>
      <c r="J6264" t="s">
        <v>1449</v>
      </c>
      <c r="K6264">
        <v>0</v>
      </c>
      <c r="N6264" t="b">
        <v>1</v>
      </c>
      <c r="O6264" t="b">
        <v>0</v>
      </c>
      <c r="P6264" t="b">
        <v>0</v>
      </c>
      <c r="Q6264">
        <v>8</v>
      </c>
      <c r="R6264">
        <v>8</v>
      </c>
      <c r="S6264">
        <v>1</v>
      </c>
      <c r="T6264">
        <v>2</v>
      </c>
      <c r="U6264" t="b">
        <v>1</v>
      </c>
      <c r="V6264" t="s">
        <v>1255</v>
      </c>
      <c r="W6264" t="s">
        <v>7860</v>
      </c>
      <c r="X6264" t="s">
        <v>14492</v>
      </c>
      <c r="Y6264">
        <v>47</v>
      </c>
      <c r="Z6264">
        <v>47</v>
      </c>
      <c r="AA6264">
        <v>3</v>
      </c>
      <c r="AB6264">
        <v>3</v>
      </c>
      <c r="AC6264">
        <v>63</v>
      </c>
    </row>
    <row r="6265" spans="1:29">
      <c r="A6265">
        <v>6935</v>
      </c>
      <c r="B6265" t="s">
        <v>806</v>
      </c>
      <c r="C6265" t="s">
        <v>7997</v>
      </c>
      <c r="J6265" t="s">
        <v>1449</v>
      </c>
      <c r="K6265">
        <v>0</v>
      </c>
      <c r="N6265" t="b">
        <v>1</v>
      </c>
      <c r="O6265" t="b">
        <v>0</v>
      </c>
      <c r="P6265" t="b">
        <v>0</v>
      </c>
      <c r="Q6265">
        <v>8</v>
      </c>
      <c r="R6265">
        <v>8</v>
      </c>
      <c r="S6265">
        <v>1</v>
      </c>
      <c r="T6265">
        <v>2</v>
      </c>
      <c r="U6265" t="b">
        <v>1</v>
      </c>
      <c r="V6265" t="s">
        <v>1255</v>
      </c>
      <c r="W6265" t="s">
        <v>7860</v>
      </c>
      <c r="X6265" t="s">
        <v>14786</v>
      </c>
      <c r="Y6265">
        <v>47</v>
      </c>
      <c r="Z6265">
        <v>47</v>
      </c>
      <c r="AA6265">
        <v>4</v>
      </c>
      <c r="AB6265">
        <v>4</v>
      </c>
      <c r="AC6265">
        <v>63</v>
      </c>
    </row>
    <row r="6266" spans="1:29">
      <c r="A6266">
        <v>6936</v>
      </c>
      <c r="B6266" t="s">
        <v>806</v>
      </c>
      <c r="C6266" t="s">
        <v>7998</v>
      </c>
      <c r="J6266" t="s">
        <v>1449</v>
      </c>
      <c r="K6266">
        <v>0</v>
      </c>
      <c r="N6266" t="b">
        <v>1</v>
      </c>
      <c r="O6266" t="b">
        <v>0</v>
      </c>
      <c r="P6266" t="b">
        <v>0</v>
      </c>
      <c r="Q6266">
        <v>8</v>
      </c>
      <c r="R6266">
        <v>8</v>
      </c>
      <c r="S6266">
        <v>1</v>
      </c>
      <c r="T6266">
        <v>2</v>
      </c>
      <c r="U6266" t="b">
        <v>1</v>
      </c>
      <c r="V6266" t="s">
        <v>1255</v>
      </c>
      <c r="W6266" t="s">
        <v>7860</v>
      </c>
      <c r="X6266" t="s">
        <v>14703</v>
      </c>
      <c r="Y6266">
        <v>47</v>
      </c>
      <c r="Z6266">
        <v>47</v>
      </c>
      <c r="AA6266">
        <v>5</v>
      </c>
      <c r="AB6266">
        <v>5</v>
      </c>
      <c r="AC6266">
        <v>63</v>
      </c>
    </row>
    <row r="6267" spans="1:29">
      <c r="A6267">
        <v>6937</v>
      </c>
      <c r="B6267" t="s">
        <v>806</v>
      </c>
      <c r="C6267" t="s">
        <v>7999</v>
      </c>
      <c r="J6267" t="s">
        <v>1449</v>
      </c>
      <c r="K6267">
        <v>0</v>
      </c>
      <c r="N6267" t="b">
        <v>1</v>
      </c>
      <c r="O6267" t="b">
        <v>0</v>
      </c>
      <c r="P6267" t="b">
        <v>0</v>
      </c>
      <c r="Q6267">
        <v>8</v>
      </c>
      <c r="R6267">
        <v>8</v>
      </c>
      <c r="S6267">
        <v>1</v>
      </c>
      <c r="T6267">
        <v>2</v>
      </c>
      <c r="U6267" t="b">
        <v>1</v>
      </c>
      <c r="V6267" t="s">
        <v>1255</v>
      </c>
      <c r="W6267" t="s">
        <v>7860</v>
      </c>
      <c r="X6267" t="s">
        <v>15304</v>
      </c>
      <c r="Y6267">
        <v>48</v>
      </c>
      <c r="Z6267">
        <v>48</v>
      </c>
      <c r="AA6267">
        <v>2</v>
      </c>
      <c r="AB6267">
        <v>2</v>
      </c>
      <c r="AC6267">
        <v>63</v>
      </c>
    </row>
    <row r="6268" spans="1:29">
      <c r="A6268">
        <v>6938</v>
      </c>
      <c r="B6268" t="s">
        <v>806</v>
      </c>
      <c r="C6268" t="s">
        <v>8000</v>
      </c>
      <c r="J6268" t="s">
        <v>1449</v>
      </c>
      <c r="K6268">
        <v>0</v>
      </c>
      <c r="N6268" t="b">
        <v>1</v>
      </c>
      <c r="O6268" t="b">
        <v>0</v>
      </c>
      <c r="P6268" t="b">
        <v>0</v>
      </c>
      <c r="Q6268">
        <v>8</v>
      </c>
      <c r="R6268">
        <v>8</v>
      </c>
      <c r="S6268">
        <v>1</v>
      </c>
      <c r="T6268">
        <v>2</v>
      </c>
      <c r="U6268" t="b">
        <v>1</v>
      </c>
      <c r="V6268" t="s">
        <v>1255</v>
      </c>
      <c r="W6268" t="s">
        <v>7860</v>
      </c>
      <c r="X6268" t="s">
        <v>14495</v>
      </c>
      <c r="Y6268">
        <v>48</v>
      </c>
      <c r="Z6268">
        <v>48</v>
      </c>
      <c r="AA6268">
        <v>3</v>
      </c>
      <c r="AB6268">
        <v>3</v>
      </c>
      <c r="AC6268">
        <v>63</v>
      </c>
    </row>
    <row r="6269" spans="1:29">
      <c r="A6269">
        <v>6939</v>
      </c>
      <c r="B6269" t="s">
        <v>806</v>
      </c>
      <c r="C6269" t="s">
        <v>8001</v>
      </c>
      <c r="J6269" t="s">
        <v>1449</v>
      </c>
      <c r="K6269">
        <v>0</v>
      </c>
      <c r="N6269" t="b">
        <v>1</v>
      </c>
      <c r="O6269" t="b">
        <v>0</v>
      </c>
      <c r="P6269" t="b">
        <v>0</v>
      </c>
      <c r="Q6269">
        <v>8</v>
      </c>
      <c r="R6269">
        <v>8</v>
      </c>
      <c r="S6269">
        <v>1</v>
      </c>
      <c r="T6269">
        <v>2</v>
      </c>
      <c r="U6269" t="b">
        <v>1</v>
      </c>
      <c r="V6269" t="s">
        <v>1255</v>
      </c>
      <c r="W6269" t="s">
        <v>7860</v>
      </c>
      <c r="X6269" t="s">
        <v>14787</v>
      </c>
      <c r="Y6269">
        <v>48</v>
      </c>
      <c r="Z6269">
        <v>48</v>
      </c>
      <c r="AA6269">
        <v>4</v>
      </c>
      <c r="AB6269">
        <v>4</v>
      </c>
      <c r="AC6269">
        <v>63</v>
      </c>
    </row>
    <row r="6270" spans="1:29">
      <c r="A6270">
        <v>6940</v>
      </c>
      <c r="B6270" t="s">
        <v>806</v>
      </c>
      <c r="C6270" t="s">
        <v>8002</v>
      </c>
      <c r="J6270" t="s">
        <v>1449</v>
      </c>
      <c r="K6270">
        <v>0</v>
      </c>
      <c r="N6270" t="b">
        <v>1</v>
      </c>
      <c r="O6270" t="b">
        <v>0</v>
      </c>
      <c r="P6270" t="b">
        <v>0</v>
      </c>
      <c r="Q6270">
        <v>8</v>
      </c>
      <c r="R6270">
        <v>8</v>
      </c>
      <c r="S6270">
        <v>1</v>
      </c>
      <c r="T6270">
        <v>2</v>
      </c>
      <c r="U6270" t="b">
        <v>1</v>
      </c>
      <c r="V6270" t="s">
        <v>1255</v>
      </c>
      <c r="W6270" t="s">
        <v>7860</v>
      </c>
      <c r="X6270" t="s">
        <v>14704</v>
      </c>
      <c r="Y6270">
        <v>48</v>
      </c>
      <c r="Z6270">
        <v>48</v>
      </c>
      <c r="AA6270">
        <v>5</v>
      </c>
      <c r="AB6270">
        <v>5</v>
      </c>
      <c r="AC6270">
        <v>63</v>
      </c>
    </row>
    <row r="6271" spans="1:29">
      <c r="A6271">
        <v>6941</v>
      </c>
      <c r="B6271" t="s">
        <v>806</v>
      </c>
      <c r="C6271" t="s">
        <v>8003</v>
      </c>
      <c r="J6271" t="s">
        <v>1449</v>
      </c>
      <c r="K6271">
        <v>0</v>
      </c>
      <c r="N6271" t="b">
        <v>1</v>
      </c>
      <c r="O6271" t="b">
        <v>0</v>
      </c>
      <c r="P6271" t="b">
        <v>0</v>
      </c>
      <c r="Q6271">
        <v>8</v>
      </c>
      <c r="R6271">
        <v>8</v>
      </c>
      <c r="S6271">
        <v>1</v>
      </c>
      <c r="T6271">
        <v>2</v>
      </c>
      <c r="U6271" t="b">
        <v>1</v>
      </c>
      <c r="V6271" t="s">
        <v>1255</v>
      </c>
      <c r="W6271" t="s">
        <v>7860</v>
      </c>
      <c r="X6271" t="s">
        <v>15305</v>
      </c>
      <c r="Y6271">
        <v>49</v>
      </c>
      <c r="Z6271">
        <v>49</v>
      </c>
      <c r="AA6271">
        <v>2</v>
      </c>
      <c r="AB6271">
        <v>2</v>
      </c>
      <c r="AC6271">
        <v>63</v>
      </c>
    </row>
    <row r="6272" spans="1:29">
      <c r="A6272">
        <v>6942</v>
      </c>
      <c r="B6272" t="s">
        <v>806</v>
      </c>
      <c r="C6272" t="s">
        <v>8004</v>
      </c>
      <c r="J6272" t="s">
        <v>1449</v>
      </c>
      <c r="K6272">
        <v>0</v>
      </c>
      <c r="N6272" t="b">
        <v>1</v>
      </c>
      <c r="O6272" t="b">
        <v>0</v>
      </c>
      <c r="P6272" t="b">
        <v>0</v>
      </c>
      <c r="Q6272">
        <v>8</v>
      </c>
      <c r="R6272">
        <v>8</v>
      </c>
      <c r="S6272">
        <v>1</v>
      </c>
      <c r="T6272">
        <v>2</v>
      </c>
      <c r="U6272" t="b">
        <v>1</v>
      </c>
      <c r="V6272" t="s">
        <v>1255</v>
      </c>
      <c r="W6272" t="s">
        <v>7860</v>
      </c>
      <c r="X6272" t="s">
        <v>14498</v>
      </c>
      <c r="Y6272">
        <v>49</v>
      </c>
      <c r="Z6272">
        <v>49</v>
      </c>
      <c r="AA6272">
        <v>3</v>
      </c>
      <c r="AB6272">
        <v>3</v>
      </c>
      <c r="AC6272">
        <v>63</v>
      </c>
    </row>
    <row r="6273" spans="1:29">
      <c r="A6273">
        <v>6943</v>
      </c>
      <c r="B6273" t="s">
        <v>806</v>
      </c>
      <c r="C6273" t="s">
        <v>8005</v>
      </c>
      <c r="J6273" t="s">
        <v>1449</v>
      </c>
      <c r="K6273">
        <v>0</v>
      </c>
      <c r="N6273" t="b">
        <v>1</v>
      </c>
      <c r="O6273" t="b">
        <v>0</v>
      </c>
      <c r="P6273" t="b">
        <v>0</v>
      </c>
      <c r="Q6273">
        <v>8</v>
      </c>
      <c r="R6273">
        <v>8</v>
      </c>
      <c r="S6273">
        <v>1</v>
      </c>
      <c r="T6273">
        <v>2</v>
      </c>
      <c r="U6273" t="b">
        <v>1</v>
      </c>
      <c r="V6273" t="s">
        <v>1255</v>
      </c>
      <c r="W6273" t="s">
        <v>7860</v>
      </c>
      <c r="X6273" t="s">
        <v>14788</v>
      </c>
      <c r="Y6273">
        <v>49</v>
      </c>
      <c r="Z6273">
        <v>49</v>
      </c>
      <c r="AA6273">
        <v>4</v>
      </c>
      <c r="AB6273">
        <v>4</v>
      </c>
      <c r="AC6273">
        <v>63</v>
      </c>
    </row>
    <row r="6274" spans="1:29">
      <c r="A6274">
        <v>6944</v>
      </c>
      <c r="B6274" t="s">
        <v>806</v>
      </c>
      <c r="C6274" t="s">
        <v>8006</v>
      </c>
      <c r="J6274" t="s">
        <v>1449</v>
      </c>
      <c r="K6274">
        <v>0</v>
      </c>
      <c r="N6274" t="b">
        <v>1</v>
      </c>
      <c r="O6274" t="b">
        <v>0</v>
      </c>
      <c r="P6274" t="b">
        <v>0</v>
      </c>
      <c r="Q6274">
        <v>8</v>
      </c>
      <c r="R6274">
        <v>8</v>
      </c>
      <c r="S6274">
        <v>1</v>
      </c>
      <c r="T6274">
        <v>2</v>
      </c>
      <c r="U6274" t="b">
        <v>1</v>
      </c>
      <c r="V6274" t="s">
        <v>1255</v>
      </c>
      <c r="W6274" t="s">
        <v>7860</v>
      </c>
      <c r="X6274" t="s">
        <v>14705</v>
      </c>
      <c r="Y6274">
        <v>49</v>
      </c>
      <c r="Z6274">
        <v>49</v>
      </c>
      <c r="AA6274">
        <v>5</v>
      </c>
      <c r="AB6274">
        <v>5</v>
      </c>
      <c r="AC6274">
        <v>63</v>
      </c>
    </row>
    <row r="6275" spans="1:29">
      <c r="A6275">
        <v>6945</v>
      </c>
      <c r="B6275" t="s">
        <v>806</v>
      </c>
      <c r="C6275" t="s">
        <v>8007</v>
      </c>
      <c r="J6275" t="s">
        <v>1449</v>
      </c>
      <c r="K6275">
        <v>0</v>
      </c>
      <c r="N6275" t="b">
        <v>1</v>
      </c>
      <c r="O6275" t="b">
        <v>0</v>
      </c>
      <c r="P6275" t="b">
        <v>0</v>
      </c>
      <c r="Q6275">
        <v>8</v>
      </c>
      <c r="R6275">
        <v>8</v>
      </c>
      <c r="S6275">
        <v>1</v>
      </c>
      <c r="T6275">
        <v>2</v>
      </c>
      <c r="U6275" t="b">
        <v>1</v>
      </c>
      <c r="V6275" t="s">
        <v>1255</v>
      </c>
      <c r="W6275" t="s">
        <v>7860</v>
      </c>
      <c r="X6275" t="s">
        <v>15306</v>
      </c>
      <c r="Y6275">
        <v>50</v>
      </c>
      <c r="Z6275">
        <v>50</v>
      </c>
      <c r="AA6275">
        <v>2</v>
      </c>
      <c r="AB6275">
        <v>2</v>
      </c>
      <c r="AC6275">
        <v>63</v>
      </c>
    </row>
    <row r="6276" spans="1:29">
      <c r="A6276">
        <v>6946</v>
      </c>
      <c r="B6276" t="s">
        <v>806</v>
      </c>
      <c r="C6276" t="s">
        <v>8008</v>
      </c>
      <c r="J6276" t="s">
        <v>1449</v>
      </c>
      <c r="K6276">
        <v>0</v>
      </c>
      <c r="N6276" t="b">
        <v>1</v>
      </c>
      <c r="O6276" t="b">
        <v>0</v>
      </c>
      <c r="P6276" t="b">
        <v>0</v>
      </c>
      <c r="Q6276">
        <v>8</v>
      </c>
      <c r="R6276">
        <v>8</v>
      </c>
      <c r="S6276">
        <v>1</v>
      </c>
      <c r="T6276">
        <v>2</v>
      </c>
      <c r="U6276" t="b">
        <v>1</v>
      </c>
      <c r="V6276" t="s">
        <v>1255</v>
      </c>
      <c r="W6276" t="s">
        <v>7860</v>
      </c>
      <c r="X6276" t="s">
        <v>14501</v>
      </c>
      <c r="Y6276">
        <v>50</v>
      </c>
      <c r="Z6276">
        <v>50</v>
      </c>
      <c r="AA6276">
        <v>3</v>
      </c>
      <c r="AB6276">
        <v>3</v>
      </c>
      <c r="AC6276">
        <v>63</v>
      </c>
    </row>
    <row r="6277" spans="1:29">
      <c r="A6277">
        <v>6947</v>
      </c>
      <c r="B6277" t="s">
        <v>806</v>
      </c>
      <c r="C6277" t="s">
        <v>8009</v>
      </c>
      <c r="J6277" t="s">
        <v>1449</v>
      </c>
      <c r="K6277">
        <v>0</v>
      </c>
      <c r="N6277" t="b">
        <v>1</v>
      </c>
      <c r="O6277" t="b">
        <v>0</v>
      </c>
      <c r="P6277" t="b">
        <v>0</v>
      </c>
      <c r="Q6277">
        <v>8</v>
      </c>
      <c r="R6277">
        <v>8</v>
      </c>
      <c r="S6277">
        <v>1</v>
      </c>
      <c r="T6277">
        <v>2</v>
      </c>
      <c r="U6277" t="b">
        <v>1</v>
      </c>
      <c r="V6277" t="s">
        <v>1255</v>
      </c>
      <c r="W6277" t="s">
        <v>7860</v>
      </c>
      <c r="X6277" t="s">
        <v>14789</v>
      </c>
      <c r="Y6277">
        <v>50</v>
      </c>
      <c r="Z6277">
        <v>50</v>
      </c>
      <c r="AA6277">
        <v>4</v>
      </c>
      <c r="AB6277">
        <v>4</v>
      </c>
      <c r="AC6277">
        <v>63</v>
      </c>
    </row>
    <row r="6278" spans="1:29">
      <c r="A6278">
        <v>6948</v>
      </c>
      <c r="B6278" t="s">
        <v>806</v>
      </c>
      <c r="C6278" t="s">
        <v>8010</v>
      </c>
      <c r="J6278" t="s">
        <v>1449</v>
      </c>
      <c r="K6278">
        <v>0</v>
      </c>
      <c r="N6278" t="b">
        <v>1</v>
      </c>
      <c r="O6278" t="b">
        <v>0</v>
      </c>
      <c r="P6278" t="b">
        <v>0</v>
      </c>
      <c r="Q6278">
        <v>8</v>
      </c>
      <c r="R6278">
        <v>8</v>
      </c>
      <c r="S6278">
        <v>1</v>
      </c>
      <c r="T6278">
        <v>2</v>
      </c>
      <c r="U6278" t="b">
        <v>1</v>
      </c>
      <c r="V6278" t="s">
        <v>1255</v>
      </c>
      <c r="W6278" t="s">
        <v>7860</v>
      </c>
      <c r="X6278" t="s">
        <v>14706</v>
      </c>
      <c r="Y6278">
        <v>50</v>
      </c>
      <c r="Z6278">
        <v>50</v>
      </c>
      <c r="AA6278">
        <v>5</v>
      </c>
      <c r="AB6278">
        <v>5</v>
      </c>
      <c r="AC6278">
        <v>63</v>
      </c>
    </row>
    <row r="6279" spans="1:29">
      <c r="A6279">
        <v>6949</v>
      </c>
      <c r="B6279" t="s">
        <v>806</v>
      </c>
      <c r="C6279" t="s">
        <v>8011</v>
      </c>
      <c r="J6279" t="s">
        <v>1449</v>
      </c>
      <c r="K6279">
        <v>0</v>
      </c>
      <c r="N6279" t="b">
        <v>1</v>
      </c>
      <c r="O6279" t="b">
        <v>0</v>
      </c>
      <c r="P6279" t="b">
        <v>0</v>
      </c>
      <c r="Q6279">
        <v>8</v>
      </c>
      <c r="R6279">
        <v>8</v>
      </c>
      <c r="S6279">
        <v>1</v>
      </c>
      <c r="T6279">
        <v>2</v>
      </c>
      <c r="U6279" t="b">
        <v>1</v>
      </c>
      <c r="V6279" t="s">
        <v>1255</v>
      </c>
      <c r="W6279" t="s">
        <v>7860</v>
      </c>
      <c r="X6279" t="s">
        <v>15307</v>
      </c>
      <c r="Y6279">
        <v>51</v>
      </c>
      <c r="Z6279">
        <v>51</v>
      </c>
      <c r="AA6279">
        <v>2</v>
      </c>
      <c r="AB6279">
        <v>2</v>
      </c>
      <c r="AC6279">
        <v>63</v>
      </c>
    </row>
    <row r="6280" spans="1:29">
      <c r="A6280">
        <v>6950</v>
      </c>
      <c r="B6280" t="s">
        <v>806</v>
      </c>
      <c r="C6280" t="s">
        <v>8012</v>
      </c>
      <c r="J6280" t="s">
        <v>1449</v>
      </c>
      <c r="K6280">
        <v>0</v>
      </c>
      <c r="N6280" t="b">
        <v>1</v>
      </c>
      <c r="O6280" t="b">
        <v>0</v>
      </c>
      <c r="P6280" t="b">
        <v>0</v>
      </c>
      <c r="Q6280">
        <v>8</v>
      </c>
      <c r="R6280">
        <v>8</v>
      </c>
      <c r="S6280">
        <v>1</v>
      </c>
      <c r="T6280">
        <v>2</v>
      </c>
      <c r="U6280" t="b">
        <v>1</v>
      </c>
      <c r="V6280" t="s">
        <v>1255</v>
      </c>
      <c r="W6280" t="s">
        <v>7860</v>
      </c>
      <c r="X6280" t="s">
        <v>14504</v>
      </c>
      <c r="Y6280">
        <v>51</v>
      </c>
      <c r="Z6280">
        <v>51</v>
      </c>
      <c r="AA6280">
        <v>3</v>
      </c>
      <c r="AB6280">
        <v>3</v>
      </c>
      <c r="AC6280">
        <v>63</v>
      </c>
    </row>
    <row r="6281" spans="1:29">
      <c r="A6281">
        <v>6951</v>
      </c>
      <c r="B6281" t="s">
        <v>806</v>
      </c>
      <c r="C6281" t="s">
        <v>8013</v>
      </c>
      <c r="J6281" t="s">
        <v>1449</v>
      </c>
      <c r="K6281">
        <v>0</v>
      </c>
      <c r="N6281" t="b">
        <v>1</v>
      </c>
      <c r="O6281" t="b">
        <v>0</v>
      </c>
      <c r="P6281" t="b">
        <v>0</v>
      </c>
      <c r="Q6281">
        <v>8</v>
      </c>
      <c r="R6281">
        <v>8</v>
      </c>
      <c r="S6281">
        <v>1</v>
      </c>
      <c r="T6281">
        <v>2</v>
      </c>
      <c r="U6281" t="b">
        <v>1</v>
      </c>
      <c r="V6281" t="s">
        <v>1255</v>
      </c>
      <c r="W6281" t="s">
        <v>7860</v>
      </c>
      <c r="X6281" t="s">
        <v>14790</v>
      </c>
      <c r="Y6281">
        <v>51</v>
      </c>
      <c r="Z6281">
        <v>51</v>
      </c>
      <c r="AA6281">
        <v>4</v>
      </c>
      <c r="AB6281">
        <v>4</v>
      </c>
      <c r="AC6281">
        <v>63</v>
      </c>
    </row>
    <row r="6282" spans="1:29">
      <c r="A6282">
        <v>6952</v>
      </c>
      <c r="B6282" t="s">
        <v>806</v>
      </c>
      <c r="C6282" t="s">
        <v>8014</v>
      </c>
      <c r="J6282" t="s">
        <v>1449</v>
      </c>
      <c r="K6282">
        <v>0</v>
      </c>
      <c r="N6282" t="b">
        <v>1</v>
      </c>
      <c r="O6282" t="b">
        <v>0</v>
      </c>
      <c r="P6282" t="b">
        <v>0</v>
      </c>
      <c r="Q6282">
        <v>8</v>
      </c>
      <c r="R6282">
        <v>8</v>
      </c>
      <c r="S6282">
        <v>1</v>
      </c>
      <c r="T6282">
        <v>2</v>
      </c>
      <c r="U6282" t="b">
        <v>1</v>
      </c>
      <c r="V6282" t="s">
        <v>1255</v>
      </c>
      <c r="W6282" t="s">
        <v>7860</v>
      </c>
      <c r="X6282" t="s">
        <v>14707</v>
      </c>
      <c r="Y6282">
        <v>51</v>
      </c>
      <c r="Z6282">
        <v>51</v>
      </c>
      <c r="AA6282">
        <v>5</v>
      </c>
      <c r="AB6282">
        <v>5</v>
      </c>
      <c r="AC6282">
        <v>63</v>
      </c>
    </row>
    <row r="6283" spans="1:29">
      <c r="A6283">
        <v>6953</v>
      </c>
      <c r="B6283" t="s">
        <v>806</v>
      </c>
      <c r="C6283" t="s">
        <v>8015</v>
      </c>
      <c r="J6283" t="s">
        <v>1449</v>
      </c>
      <c r="K6283">
        <v>0</v>
      </c>
      <c r="N6283" t="b">
        <v>1</v>
      </c>
      <c r="O6283" t="b">
        <v>0</v>
      </c>
      <c r="P6283" t="b">
        <v>0</v>
      </c>
      <c r="Q6283">
        <v>8</v>
      </c>
      <c r="R6283">
        <v>8</v>
      </c>
      <c r="S6283">
        <v>1</v>
      </c>
      <c r="T6283">
        <v>2</v>
      </c>
      <c r="U6283" t="b">
        <v>1</v>
      </c>
      <c r="V6283" t="s">
        <v>1255</v>
      </c>
      <c r="W6283" t="s">
        <v>7860</v>
      </c>
      <c r="X6283" t="s">
        <v>15308</v>
      </c>
      <c r="Y6283">
        <v>52</v>
      </c>
      <c r="Z6283">
        <v>52</v>
      </c>
      <c r="AA6283">
        <v>2</v>
      </c>
      <c r="AB6283">
        <v>2</v>
      </c>
      <c r="AC6283">
        <v>63</v>
      </c>
    </row>
    <row r="6284" spans="1:29">
      <c r="A6284">
        <v>6954</v>
      </c>
      <c r="B6284" t="s">
        <v>806</v>
      </c>
      <c r="C6284" t="s">
        <v>8016</v>
      </c>
      <c r="J6284" t="s">
        <v>1449</v>
      </c>
      <c r="K6284">
        <v>0</v>
      </c>
      <c r="N6284" t="b">
        <v>1</v>
      </c>
      <c r="O6284" t="b">
        <v>0</v>
      </c>
      <c r="P6284" t="b">
        <v>0</v>
      </c>
      <c r="Q6284">
        <v>8</v>
      </c>
      <c r="R6284">
        <v>8</v>
      </c>
      <c r="S6284">
        <v>1</v>
      </c>
      <c r="T6284">
        <v>2</v>
      </c>
      <c r="U6284" t="b">
        <v>1</v>
      </c>
      <c r="V6284" t="s">
        <v>1255</v>
      </c>
      <c r="W6284" t="s">
        <v>7860</v>
      </c>
      <c r="X6284" t="s">
        <v>14507</v>
      </c>
      <c r="Y6284">
        <v>52</v>
      </c>
      <c r="Z6284">
        <v>52</v>
      </c>
      <c r="AA6284">
        <v>3</v>
      </c>
      <c r="AB6284">
        <v>3</v>
      </c>
      <c r="AC6284">
        <v>63</v>
      </c>
    </row>
    <row r="6285" spans="1:29">
      <c r="A6285">
        <v>6955</v>
      </c>
      <c r="B6285" t="s">
        <v>806</v>
      </c>
      <c r="C6285" t="s">
        <v>8017</v>
      </c>
      <c r="J6285" t="s">
        <v>1449</v>
      </c>
      <c r="K6285">
        <v>0</v>
      </c>
      <c r="N6285" t="b">
        <v>1</v>
      </c>
      <c r="O6285" t="b">
        <v>0</v>
      </c>
      <c r="P6285" t="b">
        <v>0</v>
      </c>
      <c r="Q6285">
        <v>8</v>
      </c>
      <c r="R6285">
        <v>8</v>
      </c>
      <c r="S6285">
        <v>1</v>
      </c>
      <c r="T6285">
        <v>2</v>
      </c>
      <c r="U6285" t="b">
        <v>1</v>
      </c>
      <c r="V6285" t="s">
        <v>1255</v>
      </c>
      <c r="W6285" t="s">
        <v>7860</v>
      </c>
      <c r="X6285" t="s">
        <v>14791</v>
      </c>
      <c r="Y6285">
        <v>52</v>
      </c>
      <c r="Z6285">
        <v>52</v>
      </c>
      <c r="AA6285">
        <v>4</v>
      </c>
      <c r="AB6285">
        <v>4</v>
      </c>
      <c r="AC6285">
        <v>63</v>
      </c>
    </row>
    <row r="6286" spans="1:29">
      <c r="A6286">
        <v>6956</v>
      </c>
      <c r="B6286" t="s">
        <v>806</v>
      </c>
      <c r="C6286" t="s">
        <v>8018</v>
      </c>
      <c r="J6286" t="s">
        <v>1449</v>
      </c>
      <c r="K6286">
        <v>0</v>
      </c>
      <c r="N6286" t="b">
        <v>1</v>
      </c>
      <c r="O6286" t="b">
        <v>0</v>
      </c>
      <c r="P6286" t="b">
        <v>0</v>
      </c>
      <c r="Q6286">
        <v>8</v>
      </c>
      <c r="R6286">
        <v>8</v>
      </c>
      <c r="S6286">
        <v>1</v>
      </c>
      <c r="T6286">
        <v>2</v>
      </c>
      <c r="U6286" t="b">
        <v>1</v>
      </c>
      <c r="V6286" t="s">
        <v>1255</v>
      </c>
      <c r="W6286" t="s">
        <v>7860</v>
      </c>
      <c r="X6286" t="s">
        <v>14792</v>
      </c>
      <c r="Y6286">
        <v>52</v>
      </c>
      <c r="Z6286">
        <v>52</v>
      </c>
      <c r="AA6286">
        <v>5</v>
      </c>
      <c r="AB6286">
        <v>5</v>
      </c>
      <c r="AC6286">
        <v>63</v>
      </c>
    </row>
    <row r="6287" spans="1:29">
      <c r="A6287">
        <v>6957</v>
      </c>
      <c r="B6287" t="s">
        <v>806</v>
      </c>
      <c r="C6287" t="s">
        <v>8019</v>
      </c>
      <c r="J6287" t="s">
        <v>1449</v>
      </c>
      <c r="K6287">
        <v>0</v>
      </c>
      <c r="N6287" t="b">
        <v>1</v>
      </c>
      <c r="O6287" t="b">
        <v>0</v>
      </c>
      <c r="P6287" t="b">
        <v>0</v>
      </c>
      <c r="Q6287">
        <v>8</v>
      </c>
      <c r="R6287">
        <v>8</v>
      </c>
      <c r="S6287">
        <v>1</v>
      </c>
      <c r="T6287">
        <v>2</v>
      </c>
      <c r="U6287" t="b">
        <v>1</v>
      </c>
      <c r="V6287" t="s">
        <v>1255</v>
      </c>
      <c r="W6287" t="s">
        <v>7860</v>
      </c>
      <c r="X6287" t="s">
        <v>15388</v>
      </c>
      <c r="Y6287">
        <v>53</v>
      </c>
      <c r="Z6287">
        <v>53</v>
      </c>
      <c r="AA6287">
        <v>2</v>
      </c>
      <c r="AB6287">
        <v>2</v>
      </c>
      <c r="AC6287">
        <v>63</v>
      </c>
    </row>
    <row r="6288" spans="1:29">
      <c r="A6288">
        <v>6958</v>
      </c>
      <c r="B6288" t="s">
        <v>806</v>
      </c>
      <c r="C6288" t="s">
        <v>8020</v>
      </c>
      <c r="J6288" t="s">
        <v>1449</v>
      </c>
      <c r="K6288">
        <v>0</v>
      </c>
      <c r="N6288" t="b">
        <v>1</v>
      </c>
      <c r="O6288" t="b">
        <v>0</v>
      </c>
      <c r="P6288" t="b">
        <v>0</v>
      </c>
      <c r="Q6288">
        <v>8</v>
      </c>
      <c r="R6288">
        <v>8</v>
      </c>
      <c r="S6288">
        <v>1</v>
      </c>
      <c r="T6288">
        <v>2</v>
      </c>
      <c r="U6288" t="b">
        <v>1</v>
      </c>
      <c r="V6288" t="s">
        <v>1255</v>
      </c>
      <c r="W6288" t="s">
        <v>7860</v>
      </c>
      <c r="X6288" t="s">
        <v>14510</v>
      </c>
      <c r="Y6288">
        <v>53</v>
      </c>
      <c r="Z6288">
        <v>53</v>
      </c>
      <c r="AA6288">
        <v>3</v>
      </c>
      <c r="AB6288">
        <v>3</v>
      </c>
      <c r="AC6288">
        <v>63</v>
      </c>
    </row>
    <row r="6289" spans="1:29">
      <c r="A6289">
        <v>6959</v>
      </c>
      <c r="B6289" t="s">
        <v>806</v>
      </c>
      <c r="C6289" t="s">
        <v>8021</v>
      </c>
      <c r="J6289" t="s">
        <v>1449</v>
      </c>
      <c r="K6289">
        <v>0</v>
      </c>
      <c r="N6289" t="b">
        <v>1</v>
      </c>
      <c r="O6289" t="b">
        <v>0</v>
      </c>
      <c r="P6289" t="b">
        <v>0</v>
      </c>
      <c r="Q6289">
        <v>8</v>
      </c>
      <c r="R6289">
        <v>8</v>
      </c>
      <c r="S6289">
        <v>1</v>
      </c>
      <c r="T6289">
        <v>2</v>
      </c>
      <c r="U6289" t="b">
        <v>1</v>
      </c>
      <c r="V6289" t="s">
        <v>1255</v>
      </c>
      <c r="W6289" t="s">
        <v>7860</v>
      </c>
      <c r="X6289" t="s">
        <v>14802</v>
      </c>
      <c r="Y6289">
        <v>53</v>
      </c>
      <c r="Z6289">
        <v>53</v>
      </c>
      <c r="AA6289">
        <v>4</v>
      </c>
      <c r="AB6289">
        <v>4</v>
      </c>
      <c r="AC6289">
        <v>63</v>
      </c>
    </row>
    <row r="6290" spans="1:29">
      <c r="A6290">
        <v>6960</v>
      </c>
      <c r="B6290" t="s">
        <v>806</v>
      </c>
      <c r="C6290" t="s">
        <v>8022</v>
      </c>
      <c r="J6290" t="s">
        <v>1449</v>
      </c>
      <c r="K6290">
        <v>0</v>
      </c>
      <c r="N6290" t="b">
        <v>1</v>
      </c>
      <c r="O6290" t="b">
        <v>0</v>
      </c>
      <c r="P6290" t="b">
        <v>0</v>
      </c>
      <c r="Q6290">
        <v>8</v>
      </c>
      <c r="R6290">
        <v>8</v>
      </c>
      <c r="S6290">
        <v>1</v>
      </c>
      <c r="T6290">
        <v>2</v>
      </c>
      <c r="U6290" t="b">
        <v>1</v>
      </c>
      <c r="V6290" t="s">
        <v>1255</v>
      </c>
      <c r="W6290" t="s">
        <v>7860</v>
      </c>
      <c r="X6290" t="s">
        <v>14803</v>
      </c>
      <c r="Y6290">
        <v>53</v>
      </c>
      <c r="Z6290">
        <v>53</v>
      </c>
      <c r="AA6290">
        <v>5</v>
      </c>
      <c r="AB6290">
        <v>5</v>
      </c>
      <c r="AC6290">
        <v>63</v>
      </c>
    </row>
    <row r="6291" spans="1:29">
      <c r="A6291">
        <v>6961</v>
      </c>
      <c r="B6291" t="s">
        <v>806</v>
      </c>
      <c r="C6291" t="s">
        <v>8023</v>
      </c>
      <c r="J6291" t="s">
        <v>1449</v>
      </c>
      <c r="K6291">
        <v>0</v>
      </c>
      <c r="N6291" t="b">
        <v>1</v>
      </c>
      <c r="O6291" t="b">
        <v>0</v>
      </c>
      <c r="P6291" t="b">
        <v>0</v>
      </c>
      <c r="Q6291">
        <v>8</v>
      </c>
      <c r="R6291">
        <v>8</v>
      </c>
      <c r="S6291">
        <v>1</v>
      </c>
      <c r="T6291">
        <v>2</v>
      </c>
      <c r="U6291" t="b">
        <v>1</v>
      </c>
      <c r="V6291" t="s">
        <v>1255</v>
      </c>
      <c r="W6291" t="s">
        <v>7860</v>
      </c>
      <c r="X6291" t="s">
        <v>15389</v>
      </c>
      <c r="Y6291">
        <v>54</v>
      </c>
      <c r="Z6291">
        <v>54</v>
      </c>
      <c r="AA6291">
        <v>2</v>
      </c>
      <c r="AB6291">
        <v>2</v>
      </c>
      <c r="AC6291">
        <v>63</v>
      </c>
    </row>
    <row r="6292" spans="1:29">
      <c r="A6292">
        <v>6962</v>
      </c>
      <c r="B6292" t="s">
        <v>806</v>
      </c>
      <c r="C6292" t="s">
        <v>8024</v>
      </c>
      <c r="J6292" t="s">
        <v>1449</v>
      </c>
      <c r="K6292">
        <v>0</v>
      </c>
      <c r="N6292" t="b">
        <v>1</v>
      </c>
      <c r="O6292" t="b">
        <v>0</v>
      </c>
      <c r="P6292" t="b">
        <v>0</v>
      </c>
      <c r="Q6292">
        <v>8</v>
      </c>
      <c r="R6292">
        <v>8</v>
      </c>
      <c r="S6292">
        <v>1</v>
      </c>
      <c r="T6292">
        <v>2</v>
      </c>
      <c r="U6292" t="b">
        <v>1</v>
      </c>
      <c r="V6292" t="s">
        <v>1255</v>
      </c>
      <c r="W6292" t="s">
        <v>7860</v>
      </c>
      <c r="X6292" t="s">
        <v>14513</v>
      </c>
      <c r="Y6292">
        <v>54</v>
      </c>
      <c r="Z6292">
        <v>54</v>
      </c>
      <c r="AA6292">
        <v>3</v>
      </c>
      <c r="AB6292">
        <v>3</v>
      </c>
      <c r="AC6292">
        <v>63</v>
      </c>
    </row>
    <row r="6293" spans="1:29">
      <c r="A6293">
        <v>6963</v>
      </c>
      <c r="B6293" t="s">
        <v>806</v>
      </c>
      <c r="C6293" t="s">
        <v>8025</v>
      </c>
      <c r="J6293" t="s">
        <v>1449</v>
      </c>
      <c r="K6293">
        <v>0</v>
      </c>
      <c r="N6293" t="b">
        <v>1</v>
      </c>
      <c r="O6293" t="b">
        <v>0</v>
      </c>
      <c r="P6293" t="b">
        <v>0</v>
      </c>
      <c r="Q6293">
        <v>8</v>
      </c>
      <c r="R6293">
        <v>8</v>
      </c>
      <c r="S6293">
        <v>1</v>
      </c>
      <c r="T6293">
        <v>2</v>
      </c>
      <c r="U6293" t="b">
        <v>1</v>
      </c>
      <c r="V6293" t="s">
        <v>1255</v>
      </c>
      <c r="W6293" t="s">
        <v>7860</v>
      </c>
      <c r="X6293" t="s">
        <v>14806</v>
      </c>
      <c r="Y6293">
        <v>54</v>
      </c>
      <c r="Z6293">
        <v>54</v>
      </c>
      <c r="AA6293">
        <v>4</v>
      </c>
      <c r="AB6293">
        <v>4</v>
      </c>
      <c r="AC6293">
        <v>63</v>
      </c>
    </row>
    <row r="6294" spans="1:29">
      <c r="A6294">
        <v>6964</v>
      </c>
      <c r="B6294" t="s">
        <v>806</v>
      </c>
      <c r="C6294" t="s">
        <v>8026</v>
      </c>
      <c r="J6294" t="s">
        <v>1449</v>
      </c>
      <c r="K6294">
        <v>0</v>
      </c>
      <c r="N6294" t="b">
        <v>1</v>
      </c>
      <c r="O6294" t="b">
        <v>0</v>
      </c>
      <c r="P6294" t="b">
        <v>0</v>
      </c>
      <c r="Q6294">
        <v>8</v>
      </c>
      <c r="R6294">
        <v>8</v>
      </c>
      <c r="S6294">
        <v>1</v>
      </c>
      <c r="T6294">
        <v>2</v>
      </c>
      <c r="U6294" t="b">
        <v>1</v>
      </c>
      <c r="V6294" t="s">
        <v>1255</v>
      </c>
      <c r="W6294" t="s">
        <v>7860</v>
      </c>
      <c r="X6294" t="s">
        <v>14807</v>
      </c>
      <c r="Y6294">
        <v>54</v>
      </c>
      <c r="Z6294">
        <v>54</v>
      </c>
      <c r="AA6294">
        <v>5</v>
      </c>
      <c r="AB6294">
        <v>5</v>
      </c>
      <c r="AC6294">
        <v>63</v>
      </c>
    </row>
    <row r="6295" spans="1:29">
      <c r="A6295">
        <v>6965</v>
      </c>
      <c r="B6295" t="s">
        <v>806</v>
      </c>
      <c r="C6295" t="s">
        <v>8027</v>
      </c>
      <c r="J6295" t="s">
        <v>1449</v>
      </c>
      <c r="K6295">
        <v>0</v>
      </c>
      <c r="N6295" t="b">
        <v>1</v>
      </c>
      <c r="O6295" t="b">
        <v>0</v>
      </c>
      <c r="P6295" t="b">
        <v>0</v>
      </c>
      <c r="Q6295">
        <v>8</v>
      </c>
      <c r="R6295">
        <v>8</v>
      </c>
      <c r="S6295">
        <v>1</v>
      </c>
      <c r="T6295">
        <v>2</v>
      </c>
      <c r="U6295" t="b">
        <v>1</v>
      </c>
      <c r="V6295" t="s">
        <v>1255</v>
      </c>
      <c r="W6295" t="s">
        <v>7860</v>
      </c>
      <c r="X6295" t="s">
        <v>15390</v>
      </c>
      <c r="Y6295">
        <v>55</v>
      </c>
      <c r="Z6295">
        <v>55</v>
      </c>
      <c r="AA6295">
        <v>2</v>
      </c>
      <c r="AB6295">
        <v>2</v>
      </c>
      <c r="AC6295">
        <v>63</v>
      </c>
    </row>
    <row r="6296" spans="1:29">
      <c r="A6296">
        <v>6966</v>
      </c>
      <c r="B6296" t="s">
        <v>806</v>
      </c>
      <c r="C6296" t="s">
        <v>8028</v>
      </c>
      <c r="J6296" t="s">
        <v>1449</v>
      </c>
      <c r="K6296">
        <v>0</v>
      </c>
      <c r="N6296" t="b">
        <v>1</v>
      </c>
      <c r="O6296" t="b">
        <v>0</v>
      </c>
      <c r="P6296" t="b">
        <v>0</v>
      </c>
      <c r="Q6296">
        <v>8</v>
      </c>
      <c r="R6296">
        <v>8</v>
      </c>
      <c r="S6296">
        <v>1</v>
      </c>
      <c r="T6296">
        <v>2</v>
      </c>
      <c r="U6296" t="b">
        <v>1</v>
      </c>
      <c r="V6296" t="s">
        <v>1255</v>
      </c>
      <c r="W6296" t="s">
        <v>7860</v>
      </c>
      <c r="X6296" t="s">
        <v>14516</v>
      </c>
      <c r="Y6296">
        <v>55</v>
      </c>
      <c r="Z6296">
        <v>55</v>
      </c>
      <c r="AA6296">
        <v>3</v>
      </c>
      <c r="AB6296">
        <v>3</v>
      </c>
      <c r="AC6296">
        <v>63</v>
      </c>
    </row>
    <row r="6297" spans="1:29">
      <c r="A6297">
        <v>6967</v>
      </c>
      <c r="B6297" t="s">
        <v>806</v>
      </c>
      <c r="C6297" t="s">
        <v>8029</v>
      </c>
      <c r="J6297" t="s">
        <v>1449</v>
      </c>
      <c r="K6297">
        <v>0</v>
      </c>
      <c r="N6297" t="b">
        <v>1</v>
      </c>
      <c r="O6297" t="b">
        <v>0</v>
      </c>
      <c r="P6297" t="b">
        <v>0</v>
      </c>
      <c r="Q6297">
        <v>8</v>
      </c>
      <c r="R6297">
        <v>8</v>
      </c>
      <c r="S6297">
        <v>1</v>
      </c>
      <c r="T6297">
        <v>2</v>
      </c>
      <c r="U6297" t="b">
        <v>1</v>
      </c>
      <c r="V6297" t="s">
        <v>1255</v>
      </c>
      <c r="W6297" t="s">
        <v>7860</v>
      </c>
      <c r="X6297" t="s">
        <v>15391</v>
      </c>
      <c r="Y6297">
        <v>55</v>
      </c>
      <c r="Z6297">
        <v>55</v>
      </c>
      <c r="AA6297">
        <v>4</v>
      </c>
      <c r="AB6297">
        <v>4</v>
      </c>
      <c r="AC6297">
        <v>63</v>
      </c>
    </row>
    <row r="6298" spans="1:29">
      <c r="A6298">
        <v>6968</v>
      </c>
      <c r="B6298" t="s">
        <v>806</v>
      </c>
      <c r="C6298" t="s">
        <v>8030</v>
      </c>
      <c r="J6298" t="s">
        <v>1449</v>
      </c>
      <c r="K6298">
        <v>0</v>
      </c>
      <c r="N6298" t="b">
        <v>1</v>
      </c>
      <c r="O6298" t="b">
        <v>0</v>
      </c>
      <c r="P6298" t="b">
        <v>0</v>
      </c>
      <c r="Q6298">
        <v>8</v>
      </c>
      <c r="R6298">
        <v>8</v>
      </c>
      <c r="S6298">
        <v>1</v>
      </c>
      <c r="T6298">
        <v>2</v>
      </c>
      <c r="U6298" t="b">
        <v>1</v>
      </c>
      <c r="V6298" t="s">
        <v>1255</v>
      </c>
      <c r="W6298" t="s">
        <v>7860</v>
      </c>
      <c r="X6298" t="s">
        <v>15623</v>
      </c>
      <c r="Y6298">
        <v>55</v>
      </c>
      <c r="Z6298">
        <v>55</v>
      </c>
      <c r="AA6298">
        <v>5</v>
      </c>
      <c r="AB6298">
        <v>5</v>
      </c>
      <c r="AC6298">
        <v>63</v>
      </c>
    </row>
    <row r="6299" spans="1:29">
      <c r="A6299">
        <v>6969</v>
      </c>
      <c r="B6299" t="s">
        <v>806</v>
      </c>
      <c r="C6299" t="s">
        <v>8031</v>
      </c>
      <c r="J6299" t="s">
        <v>1449</v>
      </c>
      <c r="K6299">
        <v>0</v>
      </c>
      <c r="N6299" t="b">
        <v>1</v>
      </c>
      <c r="O6299" t="b">
        <v>0</v>
      </c>
      <c r="P6299" t="b">
        <v>0</v>
      </c>
      <c r="Q6299">
        <v>8</v>
      </c>
      <c r="R6299">
        <v>8</v>
      </c>
      <c r="S6299">
        <v>1</v>
      </c>
      <c r="T6299">
        <v>2</v>
      </c>
      <c r="U6299" t="b">
        <v>1</v>
      </c>
      <c r="V6299" t="s">
        <v>1255</v>
      </c>
      <c r="W6299" t="s">
        <v>7860</v>
      </c>
      <c r="X6299" t="s">
        <v>15392</v>
      </c>
      <c r="Y6299">
        <v>56</v>
      </c>
      <c r="Z6299">
        <v>56</v>
      </c>
      <c r="AA6299">
        <v>2</v>
      </c>
      <c r="AB6299">
        <v>2</v>
      </c>
      <c r="AC6299">
        <v>63</v>
      </c>
    </row>
    <row r="6300" spans="1:29">
      <c r="A6300">
        <v>6970</v>
      </c>
      <c r="B6300" t="s">
        <v>806</v>
      </c>
      <c r="C6300" t="s">
        <v>8032</v>
      </c>
      <c r="J6300" t="s">
        <v>1449</v>
      </c>
      <c r="K6300">
        <v>0</v>
      </c>
      <c r="N6300" t="b">
        <v>1</v>
      </c>
      <c r="O6300" t="b">
        <v>0</v>
      </c>
      <c r="P6300" t="b">
        <v>0</v>
      </c>
      <c r="Q6300">
        <v>8</v>
      </c>
      <c r="R6300">
        <v>8</v>
      </c>
      <c r="S6300">
        <v>1</v>
      </c>
      <c r="T6300">
        <v>2</v>
      </c>
      <c r="U6300" t="b">
        <v>1</v>
      </c>
      <c r="V6300" t="s">
        <v>1255</v>
      </c>
      <c r="W6300" t="s">
        <v>7860</v>
      </c>
      <c r="X6300" t="s">
        <v>14519</v>
      </c>
      <c r="Y6300">
        <v>56</v>
      </c>
      <c r="Z6300">
        <v>56</v>
      </c>
      <c r="AA6300">
        <v>3</v>
      </c>
      <c r="AB6300">
        <v>3</v>
      </c>
      <c r="AC6300">
        <v>63</v>
      </c>
    </row>
    <row r="6301" spans="1:29">
      <c r="A6301">
        <v>6971</v>
      </c>
      <c r="B6301" t="s">
        <v>806</v>
      </c>
      <c r="C6301" t="s">
        <v>8033</v>
      </c>
      <c r="J6301" t="s">
        <v>1449</v>
      </c>
      <c r="K6301">
        <v>0</v>
      </c>
      <c r="N6301" t="b">
        <v>1</v>
      </c>
      <c r="O6301" t="b">
        <v>0</v>
      </c>
      <c r="P6301" t="b">
        <v>0</v>
      </c>
      <c r="Q6301">
        <v>8</v>
      </c>
      <c r="R6301">
        <v>8</v>
      </c>
      <c r="S6301">
        <v>1</v>
      </c>
      <c r="T6301">
        <v>2</v>
      </c>
      <c r="U6301" t="b">
        <v>1</v>
      </c>
      <c r="V6301" t="s">
        <v>1255</v>
      </c>
      <c r="W6301" t="s">
        <v>7860</v>
      </c>
      <c r="X6301" t="s">
        <v>14810</v>
      </c>
      <c r="Y6301">
        <v>56</v>
      </c>
      <c r="Z6301">
        <v>56</v>
      </c>
      <c r="AA6301">
        <v>4</v>
      </c>
      <c r="AB6301">
        <v>4</v>
      </c>
      <c r="AC6301">
        <v>63</v>
      </c>
    </row>
    <row r="6302" spans="1:29">
      <c r="A6302">
        <v>6972</v>
      </c>
      <c r="B6302" t="s">
        <v>806</v>
      </c>
      <c r="C6302" t="s">
        <v>8034</v>
      </c>
      <c r="J6302" t="s">
        <v>1449</v>
      </c>
      <c r="K6302">
        <v>0</v>
      </c>
      <c r="N6302" t="b">
        <v>1</v>
      </c>
      <c r="O6302" t="b">
        <v>0</v>
      </c>
      <c r="P6302" t="b">
        <v>0</v>
      </c>
      <c r="Q6302">
        <v>8</v>
      </c>
      <c r="R6302">
        <v>8</v>
      </c>
      <c r="S6302">
        <v>1</v>
      </c>
      <c r="T6302">
        <v>2</v>
      </c>
      <c r="U6302" t="b">
        <v>1</v>
      </c>
      <c r="V6302" t="s">
        <v>1255</v>
      </c>
      <c r="W6302" t="s">
        <v>7860</v>
      </c>
      <c r="X6302" t="s">
        <v>14811</v>
      </c>
      <c r="Y6302">
        <v>56</v>
      </c>
      <c r="Z6302">
        <v>56</v>
      </c>
      <c r="AA6302">
        <v>5</v>
      </c>
      <c r="AB6302">
        <v>5</v>
      </c>
      <c r="AC6302">
        <v>63</v>
      </c>
    </row>
    <row r="6303" spans="1:29">
      <c r="A6303">
        <v>6973</v>
      </c>
      <c r="B6303" t="s">
        <v>806</v>
      </c>
      <c r="C6303" t="s">
        <v>8035</v>
      </c>
      <c r="J6303" t="s">
        <v>1449</v>
      </c>
      <c r="K6303">
        <v>0</v>
      </c>
      <c r="N6303" t="b">
        <v>1</v>
      </c>
      <c r="O6303" t="b">
        <v>0</v>
      </c>
      <c r="P6303" t="b">
        <v>0</v>
      </c>
      <c r="Q6303">
        <v>8</v>
      </c>
      <c r="R6303">
        <v>8</v>
      </c>
      <c r="S6303">
        <v>1</v>
      </c>
      <c r="T6303">
        <v>2</v>
      </c>
      <c r="U6303" t="b">
        <v>1</v>
      </c>
      <c r="V6303" t="s">
        <v>1255</v>
      </c>
      <c r="W6303" t="s">
        <v>7860</v>
      </c>
      <c r="X6303" t="s">
        <v>15312</v>
      </c>
      <c r="Y6303">
        <v>57</v>
      </c>
      <c r="Z6303">
        <v>57</v>
      </c>
      <c r="AA6303">
        <v>2</v>
      </c>
      <c r="AB6303">
        <v>2</v>
      </c>
      <c r="AC6303">
        <v>63</v>
      </c>
    </row>
    <row r="6304" spans="1:29">
      <c r="A6304">
        <v>6974</v>
      </c>
      <c r="B6304" t="s">
        <v>806</v>
      </c>
      <c r="C6304" t="s">
        <v>8036</v>
      </c>
      <c r="J6304" t="s">
        <v>1449</v>
      </c>
      <c r="K6304">
        <v>0</v>
      </c>
      <c r="N6304" t="b">
        <v>1</v>
      </c>
      <c r="O6304" t="b">
        <v>0</v>
      </c>
      <c r="P6304" t="b">
        <v>0</v>
      </c>
      <c r="Q6304">
        <v>8</v>
      </c>
      <c r="R6304">
        <v>8</v>
      </c>
      <c r="S6304">
        <v>1</v>
      </c>
      <c r="T6304">
        <v>2</v>
      </c>
      <c r="U6304" t="b">
        <v>1</v>
      </c>
      <c r="V6304" t="s">
        <v>1255</v>
      </c>
      <c r="W6304" t="s">
        <v>7860</v>
      </c>
      <c r="X6304" t="s">
        <v>14522</v>
      </c>
      <c r="Y6304">
        <v>57</v>
      </c>
      <c r="Z6304">
        <v>57</v>
      </c>
      <c r="AA6304">
        <v>3</v>
      </c>
      <c r="AB6304">
        <v>3</v>
      </c>
      <c r="AC6304">
        <v>63</v>
      </c>
    </row>
    <row r="6305" spans="1:29">
      <c r="A6305">
        <v>6975</v>
      </c>
      <c r="B6305" t="s">
        <v>806</v>
      </c>
      <c r="C6305" t="s">
        <v>8037</v>
      </c>
      <c r="J6305" t="s">
        <v>1449</v>
      </c>
      <c r="K6305">
        <v>0</v>
      </c>
      <c r="N6305" t="b">
        <v>1</v>
      </c>
      <c r="O6305" t="b">
        <v>0</v>
      </c>
      <c r="P6305" t="b">
        <v>0</v>
      </c>
      <c r="Q6305">
        <v>8</v>
      </c>
      <c r="R6305">
        <v>8</v>
      </c>
      <c r="S6305">
        <v>1</v>
      </c>
      <c r="T6305">
        <v>2</v>
      </c>
      <c r="U6305" t="b">
        <v>1</v>
      </c>
      <c r="V6305" t="s">
        <v>1255</v>
      </c>
      <c r="W6305" t="s">
        <v>7860</v>
      </c>
      <c r="X6305" t="s">
        <v>14812</v>
      </c>
      <c r="Y6305">
        <v>57</v>
      </c>
      <c r="Z6305">
        <v>57</v>
      </c>
      <c r="AA6305">
        <v>4</v>
      </c>
      <c r="AB6305">
        <v>4</v>
      </c>
      <c r="AC6305">
        <v>63</v>
      </c>
    </row>
    <row r="6306" spans="1:29">
      <c r="A6306">
        <v>6976</v>
      </c>
      <c r="B6306" t="s">
        <v>806</v>
      </c>
      <c r="C6306" t="s">
        <v>8038</v>
      </c>
      <c r="J6306" t="s">
        <v>1449</v>
      </c>
      <c r="K6306">
        <v>0</v>
      </c>
      <c r="N6306" t="b">
        <v>1</v>
      </c>
      <c r="O6306" t="b">
        <v>0</v>
      </c>
      <c r="P6306" t="b">
        <v>0</v>
      </c>
      <c r="Q6306">
        <v>8</v>
      </c>
      <c r="R6306">
        <v>8</v>
      </c>
      <c r="S6306">
        <v>1</v>
      </c>
      <c r="T6306">
        <v>2</v>
      </c>
      <c r="U6306" t="b">
        <v>1</v>
      </c>
      <c r="V6306" t="s">
        <v>1255</v>
      </c>
      <c r="W6306" t="s">
        <v>7860</v>
      </c>
      <c r="X6306" t="s">
        <v>14813</v>
      </c>
      <c r="Y6306">
        <v>57</v>
      </c>
      <c r="Z6306">
        <v>57</v>
      </c>
      <c r="AA6306">
        <v>5</v>
      </c>
      <c r="AB6306">
        <v>5</v>
      </c>
      <c r="AC6306">
        <v>63</v>
      </c>
    </row>
    <row r="6307" spans="1:29">
      <c r="A6307">
        <v>6977</v>
      </c>
      <c r="B6307" t="s">
        <v>806</v>
      </c>
      <c r="C6307" t="s">
        <v>8039</v>
      </c>
      <c r="J6307" t="s">
        <v>1449</v>
      </c>
      <c r="K6307">
        <v>0</v>
      </c>
      <c r="N6307" t="b">
        <v>1</v>
      </c>
      <c r="O6307" t="b">
        <v>0</v>
      </c>
      <c r="P6307" t="b">
        <v>0</v>
      </c>
      <c r="Q6307">
        <v>8</v>
      </c>
      <c r="R6307">
        <v>8</v>
      </c>
      <c r="S6307">
        <v>1</v>
      </c>
      <c r="T6307">
        <v>2</v>
      </c>
      <c r="U6307" t="b">
        <v>1</v>
      </c>
      <c r="V6307" t="s">
        <v>1255</v>
      </c>
      <c r="W6307" t="s">
        <v>7860</v>
      </c>
      <c r="X6307" t="s">
        <v>15313</v>
      </c>
      <c r="Y6307">
        <v>58</v>
      </c>
      <c r="Z6307">
        <v>58</v>
      </c>
      <c r="AA6307">
        <v>2</v>
      </c>
      <c r="AB6307">
        <v>2</v>
      </c>
      <c r="AC6307">
        <v>63</v>
      </c>
    </row>
    <row r="6308" spans="1:29">
      <c r="A6308">
        <v>6978</v>
      </c>
      <c r="B6308" t="s">
        <v>806</v>
      </c>
      <c r="C6308" t="s">
        <v>8040</v>
      </c>
      <c r="J6308" t="s">
        <v>1449</v>
      </c>
      <c r="K6308">
        <v>0</v>
      </c>
      <c r="N6308" t="b">
        <v>1</v>
      </c>
      <c r="O6308" t="b">
        <v>0</v>
      </c>
      <c r="P6308" t="b">
        <v>0</v>
      </c>
      <c r="Q6308">
        <v>8</v>
      </c>
      <c r="R6308">
        <v>8</v>
      </c>
      <c r="S6308">
        <v>1</v>
      </c>
      <c r="T6308">
        <v>2</v>
      </c>
      <c r="U6308" t="b">
        <v>1</v>
      </c>
      <c r="V6308" t="s">
        <v>1255</v>
      </c>
      <c r="W6308" t="s">
        <v>7860</v>
      </c>
      <c r="X6308" t="s">
        <v>15314</v>
      </c>
      <c r="Y6308">
        <v>58</v>
      </c>
      <c r="Z6308">
        <v>58</v>
      </c>
      <c r="AA6308">
        <v>3</v>
      </c>
      <c r="AB6308">
        <v>3</v>
      </c>
      <c r="AC6308">
        <v>63</v>
      </c>
    </row>
    <row r="6309" spans="1:29">
      <c r="A6309">
        <v>6979</v>
      </c>
      <c r="B6309" t="s">
        <v>806</v>
      </c>
      <c r="C6309" t="s">
        <v>8041</v>
      </c>
      <c r="J6309" t="s">
        <v>1449</v>
      </c>
      <c r="K6309">
        <v>0</v>
      </c>
      <c r="N6309" t="b">
        <v>1</v>
      </c>
      <c r="O6309" t="b">
        <v>0</v>
      </c>
      <c r="P6309" t="b">
        <v>0</v>
      </c>
      <c r="Q6309">
        <v>8</v>
      </c>
      <c r="R6309">
        <v>8</v>
      </c>
      <c r="S6309">
        <v>1</v>
      </c>
      <c r="T6309">
        <v>2</v>
      </c>
      <c r="U6309" t="b">
        <v>1</v>
      </c>
      <c r="V6309" t="s">
        <v>1255</v>
      </c>
      <c r="W6309" t="s">
        <v>7860</v>
      </c>
      <c r="X6309" t="s">
        <v>14814</v>
      </c>
      <c r="Y6309">
        <v>58</v>
      </c>
      <c r="Z6309">
        <v>58</v>
      </c>
      <c r="AA6309">
        <v>4</v>
      </c>
      <c r="AB6309">
        <v>4</v>
      </c>
      <c r="AC6309">
        <v>63</v>
      </c>
    </row>
    <row r="6310" spans="1:29">
      <c r="A6310">
        <v>6980</v>
      </c>
      <c r="B6310" t="s">
        <v>806</v>
      </c>
      <c r="C6310" t="s">
        <v>8042</v>
      </c>
      <c r="J6310" t="s">
        <v>1449</v>
      </c>
      <c r="K6310">
        <v>0</v>
      </c>
      <c r="N6310" t="b">
        <v>1</v>
      </c>
      <c r="O6310" t="b">
        <v>0</v>
      </c>
      <c r="P6310" t="b">
        <v>0</v>
      </c>
      <c r="Q6310">
        <v>8</v>
      </c>
      <c r="R6310">
        <v>8</v>
      </c>
      <c r="S6310">
        <v>1</v>
      </c>
      <c r="T6310">
        <v>2</v>
      </c>
      <c r="U6310" t="b">
        <v>1</v>
      </c>
      <c r="V6310" t="s">
        <v>1255</v>
      </c>
      <c r="W6310" t="s">
        <v>7860</v>
      </c>
      <c r="X6310" t="s">
        <v>14815</v>
      </c>
      <c r="Y6310">
        <v>58</v>
      </c>
      <c r="Z6310">
        <v>58</v>
      </c>
      <c r="AA6310">
        <v>5</v>
      </c>
      <c r="AB6310">
        <v>5</v>
      </c>
      <c r="AC6310">
        <v>63</v>
      </c>
    </row>
    <row r="6311" spans="1:29">
      <c r="A6311">
        <v>6981</v>
      </c>
      <c r="B6311" t="s">
        <v>806</v>
      </c>
      <c r="C6311" t="s">
        <v>8043</v>
      </c>
      <c r="J6311" t="s">
        <v>1449</v>
      </c>
      <c r="K6311">
        <v>0</v>
      </c>
      <c r="N6311" t="b">
        <v>1</v>
      </c>
      <c r="O6311" t="b">
        <v>0</v>
      </c>
      <c r="P6311" t="b">
        <v>0</v>
      </c>
      <c r="Q6311">
        <v>8</v>
      </c>
      <c r="R6311">
        <v>8</v>
      </c>
      <c r="S6311">
        <v>1</v>
      </c>
      <c r="T6311">
        <v>2</v>
      </c>
      <c r="U6311" t="b">
        <v>1</v>
      </c>
      <c r="V6311" t="s">
        <v>1255</v>
      </c>
      <c r="W6311" t="s">
        <v>7860</v>
      </c>
      <c r="X6311" t="s">
        <v>15315</v>
      </c>
      <c r="Y6311">
        <v>59</v>
      </c>
      <c r="Z6311">
        <v>59</v>
      </c>
      <c r="AA6311">
        <v>2</v>
      </c>
      <c r="AB6311">
        <v>2</v>
      </c>
      <c r="AC6311">
        <v>63</v>
      </c>
    </row>
    <row r="6312" spans="1:29">
      <c r="A6312">
        <v>6982</v>
      </c>
      <c r="B6312" t="s">
        <v>806</v>
      </c>
      <c r="C6312" t="s">
        <v>8044</v>
      </c>
      <c r="J6312" t="s">
        <v>1449</v>
      </c>
      <c r="K6312">
        <v>0</v>
      </c>
      <c r="N6312" t="b">
        <v>1</v>
      </c>
      <c r="O6312" t="b">
        <v>0</v>
      </c>
      <c r="P6312" t="b">
        <v>0</v>
      </c>
      <c r="Q6312">
        <v>8</v>
      </c>
      <c r="R6312">
        <v>8</v>
      </c>
      <c r="S6312">
        <v>1</v>
      </c>
      <c r="T6312">
        <v>2</v>
      </c>
      <c r="U6312" t="b">
        <v>1</v>
      </c>
      <c r="V6312" t="s">
        <v>1255</v>
      </c>
      <c r="W6312" t="s">
        <v>7860</v>
      </c>
      <c r="X6312" t="s">
        <v>15316</v>
      </c>
      <c r="Y6312">
        <v>59</v>
      </c>
      <c r="Z6312">
        <v>59</v>
      </c>
      <c r="AA6312">
        <v>3</v>
      </c>
      <c r="AB6312">
        <v>3</v>
      </c>
      <c r="AC6312">
        <v>63</v>
      </c>
    </row>
    <row r="6313" spans="1:29">
      <c r="A6313">
        <v>6983</v>
      </c>
      <c r="B6313" t="s">
        <v>806</v>
      </c>
      <c r="C6313" t="s">
        <v>8045</v>
      </c>
      <c r="J6313" t="s">
        <v>1449</v>
      </c>
      <c r="K6313">
        <v>0</v>
      </c>
      <c r="N6313" t="b">
        <v>1</v>
      </c>
      <c r="O6313" t="b">
        <v>0</v>
      </c>
      <c r="P6313" t="b">
        <v>0</v>
      </c>
      <c r="Q6313">
        <v>8</v>
      </c>
      <c r="R6313">
        <v>8</v>
      </c>
      <c r="S6313">
        <v>1</v>
      </c>
      <c r="T6313">
        <v>2</v>
      </c>
      <c r="U6313" t="b">
        <v>1</v>
      </c>
      <c r="V6313" t="s">
        <v>1255</v>
      </c>
      <c r="W6313" t="s">
        <v>7860</v>
      </c>
      <c r="X6313" t="s">
        <v>14816</v>
      </c>
      <c r="Y6313">
        <v>59</v>
      </c>
      <c r="Z6313">
        <v>59</v>
      </c>
      <c r="AA6313">
        <v>4</v>
      </c>
      <c r="AB6313">
        <v>4</v>
      </c>
      <c r="AC6313">
        <v>63</v>
      </c>
    </row>
    <row r="6314" spans="1:29">
      <c r="A6314">
        <v>6984</v>
      </c>
      <c r="B6314" t="s">
        <v>806</v>
      </c>
      <c r="C6314" t="s">
        <v>8046</v>
      </c>
      <c r="J6314" t="s">
        <v>1449</v>
      </c>
      <c r="K6314">
        <v>0</v>
      </c>
      <c r="N6314" t="b">
        <v>1</v>
      </c>
      <c r="O6314" t="b">
        <v>0</v>
      </c>
      <c r="P6314" t="b">
        <v>0</v>
      </c>
      <c r="Q6314">
        <v>8</v>
      </c>
      <c r="R6314">
        <v>8</v>
      </c>
      <c r="S6314">
        <v>1</v>
      </c>
      <c r="T6314">
        <v>2</v>
      </c>
      <c r="U6314" t="b">
        <v>1</v>
      </c>
      <c r="V6314" t="s">
        <v>1255</v>
      </c>
      <c r="W6314" t="s">
        <v>7860</v>
      </c>
      <c r="X6314" t="s">
        <v>14817</v>
      </c>
      <c r="Y6314">
        <v>59</v>
      </c>
      <c r="Z6314">
        <v>59</v>
      </c>
      <c r="AA6314">
        <v>5</v>
      </c>
      <c r="AB6314">
        <v>5</v>
      </c>
      <c r="AC6314">
        <v>63</v>
      </c>
    </row>
    <row r="6315" spans="1:29">
      <c r="A6315">
        <v>6985</v>
      </c>
      <c r="B6315" t="s">
        <v>806</v>
      </c>
      <c r="C6315" t="s">
        <v>8047</v>
      </c>
      <c r="J6315" t="s">
        <v>1449</v>
      </c>
      <c r="K6315">
        <v>0</v>
      </c>
      <c r="N6315" t="b">
        <v>1</v>
      </c>
      <c r="O6315" t="b">
        <v>0</v>
      </c>
      <c r="P6315" t="b">
        <v>0</v>
      </c>
      <c r="Q6315">
        <v>8</v>
      </c>
      <c r="R6315">
        <v>8</v>
      </c>
      <c r="S6315">
        <v>1</v>
      </c>
      <c r="T6315">
        <v>2</v>
      </c>
      <c r="U6315" t="b">
        <v>1</v>
      </c>
      <c r="V6315" t="s">
        <v>1255</v>
      </c>
      <c r="W6315" t="s">
        <v>7860</v>
      </c>
      <c r="X6315" t="s">
        <v>15317</v>
      </c>
      <c r="Y6315">
        <v>60</v>
      </c>
      <c r="Z6315">
        <v>60</v>
      </c>
      <c r="AA6315">
        <v>2</v>
      </c>
      <c r="AB6315">
        <v>2</v>
      </c>
      <c r="AC6315">
        <v>63</v>
      </c>
    </row>
    <row r="6316" spans="1:29">
      <c r="A6316">
        <v>6986</v>
      </c>
      <c r="B6316" t="s">
        <v>806</v>
      </c>
      <c r="C6316" t="s">
        <v>8048</v>
      </c>
      <c r="J6316" t="s">
        <v>1449</v>
      </c>
      <c r="K6316">
        <v>0</v>
      </c>
      <c r="N6316" t="b">
        <v>1</v>
      </c>
      <c r="O6316" t="b">
        <v>0</v>
      </c>
      <c r="P6316" t="b">
        <v>0</v>
      </c>
      <c r="Q6316">
        <v>8</v>
      </c>
      <c r="R6316">
        <v>8</v>
      </c>
      <c r="S6316">
        <v>1</v>
      </c>
      <c r="T6316">
        <v>2</v>
      </c>
      <c r="U6316" t="b">
        <v>1</v>
      </c>
      <c r="V6316" t="s">
        <v>1255</v>
      </c>
      <c r="W6316" t="s">
        <v>7860</v>
      </c>
      <c r="X6316" t="s">
        <v>15318</v>
      </c>
      <c r="Y6316">
        <v>60</v>
      </c>
      <c r="Z6316">
        <v>60</v>
      </c>
      <c r="AA6316">
        <v>3</v>
      </c>
      <c r="AB6316">
        <v>3</v>
      </c>
      <c r="AC6316">
        <v>63</v>
      </c>
    </row>
    <row r="6317" spans="1:29">
      <c r="A6317">
        <v>6987</v>
      </c>
      <c r="B6317" t="s">
        <v>806</v>
      </c>
      <c r="C6317" t="s">
        <v>8049</v>
      </c>
      <c r="J6317" t="s">
        <v>1449</v>
      </c>
      <c r="K6317">
        <v>0</v>
      </c>
      <c r="N6317" t="b">
        <v>1</v>
      </c>
      <c r="O6317" t="b">
        <v>0</v>
      </c>
      <c r="P6317" t="b">
        <v>0</v>
      </c>
      <c r="Q6317">
        <v>8</v>
      </c>
      <c r="R6317">
        <v>8</v>
      </c>
      <c r="S6317">
        <v>1</v>
      </c>
      <c r="T6317">
        <v>2</v>
      </c>
      <c r="U6317" t="b">
        <v>1</v>
      </c>
      <c r="V6317" t="s">
        <v>1255</v>
      </c>
      <c r="W6317" t="s">
        <v>7860</v>
      </c>
      <c r="X6317" t="s">
        <v>14818</v>
      </c>
      <c r="Y6317">
        <v>60</v>
      </c>
      <c r="Z6317">
        <v>60</v>
      </c>
      <c r="AA6317">
        <v>4</v>
      </c>
      <c r="AB6317">
        <v>4</v>
      </c>
      <c r="AC6317">
        <v>63</v>
      </c>
    </row>
    <row r="6318" spans="1:29">
      <c r="A6318">
        <v>6988</v>
      </c>
      <c r="B6318" t="s">
        <v>806</v>
      </c>
      <c r="C6318" t="s">
        <v>8050</v>
      </c>
      <c r="J6318" t="s">
        <v>1449</v>
      </c>
      <c r="K6318">
        <v>0</v>
      </c>
      <c r="N6318" t="b">
        <v>1</v>
      </c>
      <c r="O6318" t="b">
        <v>0</v>
      </c>
      <c r="P6318" t="b">
        <v>0</v>
      </c>
      <c r="Q6318">
        <v>8</v>
      </c>
      <c r="R6318">
        <v>8</v>
      </c>
      <c r="S6318">
        <v>1</v>
      </c>
      <c r="T6318">
        <v>2</v>
      </c>
      <c r="U6318" t="b">
        <v>1</v>
      </c>
      <c r="V6318" t="s">
        <v>1255</v>
      </c>
      <c r="W6318" t="s">
        <v>7860</v>
      </c>
      <c r="X6318" t="s">
        <v>14819</v>
      </c>
      <c r="Y6318">
        <v>60</v>
      </c>
      <c r="Z6318">
        <v>60</v>
      </c>
      <c r="AA6318">
        <v>5</v>
      </c>
      <c r="AB6318">
        <v>5</v>
      </c>
      <c r="AC6318">
        <v>63</v>
      </c>
    </row>
    <row r="6319" spans="1:29">
      <c r="A6319">
        <v>6989</v>
      </c>
      <c r="B6319" t="s">
        <v>806</v>
      </c>
      <c r="C6319" t="s">
        <v>8051</v>
      </c>
      <c r="J6319" t="s">
        <v>1449</v>
      </c>
      <c r="K6319">
        <v>0</v>
      </c>
      <c r="N6319" t="b">
        <v>1</v>
      </c>
      <c r="O6319" t="b">
        <v>0</v>
      </c>
      <c r="P6319" t="b">
        <v>0</v>
      </c>
      <c r="Q6319">
        <v>8</v>
      </c>
      <c r="R6319">
        <v>8</v>
      </c>
      <c r="S6319">
        <v>1</v>
      </c>
      <c r="T6319">
        <v>2</v>
      </c>
      <c r="U6319" t="b">
        <v>1</v>
      </c>
      <c r="V6319" t="s">
        <v>1255</v>
      </c>
      <c r="W6319" t="s">
        <v>7860</v>
      </c>
      <c r="X6319" t="s">
        <v>15319</v>
      </c>
      <c r="Y6319">
        <v>61</v>
      </c>
      <c r="Z6319">
        <v>61</v>
      </c>
      <c r="AA6319">
        <v>2</v>
      </c>
      <c r="AB6319">
        <v>2</v>
      </c>
      <c r="AC6319">
        <v>63</v>
      </c>
    </row>
    <row r="6320" spans="1:29">
      <c r="A6320">
        <v>6990</v>
      </c>
      <c r="B6320" t="s">
        <v>806</v>
      </c>
      <c r="C6320" t="s">
        <v>8052</v>
      </c>
      <c r="J6320" t="s">
        <v>1449</v>
      </c>
      <c r="K6320">
        <v>0</v>
      </c>
      <c r="N6320" t="b">
        <v>1</v>
      </c>
      <c r="O6320" t="b">
        <v>0</v>
      </c>
      <c r="P6320" t="b">
        <v>0</v>
      </c>
      <c r="Q6320">
        <v>8</v>
      </c>
      <c r="R6320">
        <v>8</v>
      </c>
      <c r="S6320">
        <v>1</v>
      </c>
      <c r="T6320">
        <v>2</v>
      </c>
      <c r="U6320" t="b">
        <v>1</v>
      </c>
      <c r="V6320" t="s">
        <v>1255</v>
      </c>
      <c r="W6320" t="s">
        <v>7860</v>
      </c>
      <c r="X6320" t="s">
        <v>15320</v>
      </c>
      <c r="Y6320">
        <v>61</v>
      </c>
      <c r="Z6320">
        <v>61</v>
      </c>
      <c r="AA6320">
        <v>3</v>
      </c>
      <c r="AB6320">
        <v>3</v>
      </c>
      <c r="AC6320">
        <v>63</v>
      </c>
    </row>
    <row r="6321" spans="1:29">
      <c r="A6321">
        <v>6991</v>
      </c>
      <c r="B6321" t="s">
        <v>806</v>
      </c>
      <c r="C6321" t="s">
        <v>8053</v>
      </c>
      <c r="J6321" t="s">
        <v>1449</v>
      </c>
      <c r="K6321">
        <v>0</v>
      </c>
      <c r="N6321" t="b">
        <v>1</v>
      </c>
      <c r="O6321" t="b">
        <v>0</v>
      </c>
      <c r="P6321" t="b">
        <v>0</v>
      </c>
      <c r="Q6321">
        <v>8</v>
      </c>
      <c r="R6321">
        <v>8</v>
      </c>
      <c r="S6321">
        <v>1</v>
      </c>
      <c r="T6321">
        <v>2</v>
      </c>
      <c r="U6321" t="b">
        <v>1</v>
      </c>
      <c r="V6321" t="s">
        <v>1255</v>
      </c>
      <c r="W6321" t="s">
        <v>7860</v>
      </c>
      <c r="X6321" t="s">
        <v>14529</v>
      </c>
      <c r="Y6321">
        <v>61</v>
      </c>
      <c r="Z6321">
        <v>61</v>
      </c>
      <c r="AA6321">
        <v>4</v>
      </c>
      <c r="AB6321">
        <v>4</v>
      </c>
      <c r="AC6321">
        <v>63</v>
      </c>
    </row>
    <row r="6322" spans="1:29">
      <c r="A6322">
        <v>6992</v>
      </c>
      <c r="B6322" t="s">
        <v>806</v>
      </c>
      <c r="C6322" t="s">
        <v>8054</v>
      </c>
      <c r="J6322" t="s">
        <v>1449</v>
      </c>
      <c r="K6322">
        <v>0</v>
      </c>
      <c r="N6322" t="b">
        <v>1</v>
      </c>
      <c r="O6322" t="b">
        <v>0</v>
      </c>
      <c r="P6322" t="b">
        <v>0</v>
      </c>
      <c r="Q6322">
        <v>8</v>
      </c>
      <c r="R6322">
        <v>8</v>
      </c>
      <c r="S6322">
        <v>1</v>
      </c>
      <c r="T6322">
        <v>2</v>
      </c>
      <c r="U6322" t="b">
        <v>1</v>
      </c>
      <c r="V6322" t="s">
        <v>1255</v>
      </c>
      <c r="W6322" t="s">
        <v>7860</v>
      </c>
      <c r="X6322" t="s">
        <v>14820</v>
      </c>
      <c r="Y6322">
        <v>61</v>
      </c>
      <c r="Z6322">
        <v>61</v>
      </c>
      <c r="AA6322">
        <v>5</v>
      </c>
      <c r="AB6322">
        <v>5</v>
      </c>
      <c r="AC6322">
        <v>63</v>
      </c>
    </row>
    <row r="6323" spans="1:29">
      <c r="A6323">
        <v>6993</v>
      </c>
      <c r="B6323" t="s">
        <v>806</v>
      </c>
      <c r="C6323" t="s">
        <v>8055</v>
      </c>
      <c r="J6323" t="s">
        <v>1449</v>
      </c>
      <c r="K6323">
        <v>0</v>
      </c>
      <c r="N6323" t="b">
        <v>1</v>
      </c>
      <c r="O6323" t="b">
        <v>0</v>
      </c>
      <c r="P6323" t="b">
        <v>0</v>
      </c>
      <c r="Q6323">
        <v>8</v>
      </c>
      <c r="R6323">
        <v>8</v>
      </c>
      <c r="S6323">
        <v>1</v>
      </c>
      <c r="T6323">
        <v>2</v>
      </c>
      <c r="U6323" t="b">
        <v>1</v>
      </c>
      <c r="V6323" t="s">
        <v>1255</v>
      </c>
      <c r="W6323" t="s">
        <v>7860</v>
      </c>
      <c r="X6323" t="s">
        <v>15321</v>
      </c>
      <c r="Y6323">
        <v>62</v>
      </c>
      <c r="Z6323">
        <v>62</v>
      </c>
      <c r="AA6323">
        <v>2</v>
      </c>
      <c r="AB6323">
        <v>2</v>
      </c>
      <c r="AC6323">
        <v>63</v>
      </c>
    </row>
    <row r="6324" spans="1:29">
      <c r="A6324">
        <v>6994</v>
      </c>
      <c r="B6324" t="s">
        <v>806</v>
      </c>
      <c r="C6324" t="s">
        <v>8056</v>
      </c>
      <c r="J6324" t="s">
        <v>1449</v>
      </c>
      <c r="K6324">
        <v>0</v>
      </c>
      <c r="N6324" t="b">
        <v>1</v>
      </c>
      <c r="O6324" t="b">
        <v>0</v>
      </c>
      <c r="P6324" t="b">
        <v>0</v>
      </c>
      <c r="Q6324">
        <v>8</v>
      </c>
      <c r="R6324">
        <v>8</v>
      </c>
      <c r="S6324">
        <v>1</v>
      </c>
      <c r="T6324">
        <v>2</v>
      </c>
      <c r="U6324" t="b">
        <v>1</v>
      </c>
      <c r="V6324" t="s">
        <v>1255</v>
      </c>
      <c r="W6324" t="s">
        <v>7860</v>
      </c>
      <c r="X6324" t="s">
        <v>15322</v>
      </c>
      <c r="Y6324">
        <v>62</v>
      </c>
      <c r="Z6324">
        <v>62</v>
      </c>
      <c r="AA6324">
        <v>3</v>
      </c>
      <c r="AB6324">
        <v>3</v>
      </c>
      <c r="AC6324">
        <v>63</v>
      </c>
    </row>
    <row r="6325" spans="1:29">
      <c r="A6325">
        <v>6995</v>
      </c>
      <c r="B6325" t="s">
        <v>806</v>
      </c>
      <c r="C6325" t="s">
        <v>8057</v>
      </c>
      <c r="J6325" t="s">
        <v>1449</v>
      </c>
      <c r="K6325">
        <v>0</v>
      </c>
      <c r="N6325" t="b">
        <v>1</v>
      </c>
      <c r="O6325" t="b">
        <v>0</v>
      </c>
      <c r="P6325" t="b">
        <v>0</v>
      </c>
      <c r="Q6325">
        <v>8</v>
      </c>
      <c r="R6325">
        <v>8</v>
      </c>
      <c r="S6325">
        <v>1</v>
      </c>
      <c r="T6325">
        <v>2</v>
      </c>
      <c r="U6325" t="b">
        <v>1</v>
      </c>
      <c r="V6325" t="s">
        <v>1255</v>
      </c>
      <c r="W6325" t="s">
        <v>7860</v>
      </c>
      <c r="X6325" t="s">
        <v>14530</v>
      </c>
      <c r="Y6325">
        <v>62</v>
      </c>
      <c r="Z6325">
        <v>62</v>
      </c>
      <c r="AA6325">
        <v>4</v>
      </c>
      <c r="AB6325">
        <v>4</v>
      </c>
      <c r="AC6325">
        <v>63</v>
      </c>
    </row>
    <row r="6326" spans="1:29">
      <c r="A6326">
        <v>6996</v>
      </c>
      <c r="B6326" t="s">
        <v>806</v>
      </c>
      <c r="C6326" t="s">
        <v>8058</v>
      </c>
      <c r="J6326" t="s">
        <v>1449</v>
      </c>
      <c r="K6326">
        <v>0</v>
      </c>
      <c r="N6326" t="b">
        <v>1</v>
      </c>
      <c r="O6326" t="b">
        <v>0</v>
      </c>
      <c r="P6326" t="b">
        <v>0</v>
      </c>
      <c r="Q6326">
        <v>8</v>
      </c>
      <c r="R6326">
        <v>8</v>
      </c>
      <c r="S6326">
        <v>1</v>
      </c>
      <c r="T6326">
        <v>2</v>
      </c>
      <c r="U6326" t="b">
        <v>1</v>
      </c>
      <c r="V6326" t="s">
        <v>1255</v>
      </c>
      <c r="W6326" t="s">
        <v>7860</v>
      </c>
      <c r="X6326" t="s">
        <v>14821</v>
      </c>
      <c r="Y6326">
        <v>62</v>
      </c>
      <c r="Z6326">
        <v>62</v>
      </c>
      <c r="AA6326">
        <v>5</v>
      </c>
      <c r="AB6326">
        <v>5</v>
      </c>
      <c r="AC6326">
        <v>63</v>
      </c>
    </row>
    <row r="6327" spans="1:29">
      <c r="A6327">
        <v>6997</v>
      </c>
      <c r="B6327" t="s">
        <v>806</v>
      </c>
      <c r="C6327" t="s">
        <v>8059</v>
      </c>
      <c r="J6327" t="s">
        <v>1449</v>
      </c>
      <c r="K6327">
        <v>0</v>
      </c>
      <c r="N6327" t="b">
        <v>1</v>
      </c>
      <c r="O6327" t="b">
        <v>0</v>
      </c>
      <c r="P6327" t="b">
        <v>0</v>
      </c>
      <c r="Q6327">
        <v>8</v>
      </c>
      <c r="R6327">
        <v>8</v>
      </c>
      <c r="S6327">
        <v>1</v>
      </c>
      <c r="T6327">
        <v>2</v>
      </c>
      <c r="U6327" t="b">
        <v>1</v>
      </c>
      <c r="V6327" t="s">
        <v>1255</v>
      </c>
      <c r="W6327" t="s">
        <v>7860</v>
      </c>
      <c r="X6327" t="s">
        <v>15323</v>
      </c>
      <c r="Y6327">
        <v>63</v>
      </c>
      <c r="Z6327">
        <v>63</v>
      </c>
      <c r="AA6327">
        <v>2</v>
      </c>
      <c r="AB6327">
        <v>2</v>
      </c>
      <c r="AC6327">
        <v>63</v>
      </c>
    </row>
    <row r="6328" spans="1:29">
      <c r="A6328">
        <v>6998</v>
      </c>
      <c r="B6328" t="s">
        <v>806</v>
      </c>
      <c r="C6328" t="s">
        <v>8060</v>
      </c>
      <c r="J6328" t="s">
        <v>1449</v>
      </c>
      <c r="K6328">
        <v>0</v>
      </c>
      <c r="N6328" t="b">
        <v>1</v>
      </c>
      <c r="O6328" t="b">
        <v>0</v>
      </c>
      <c r="P6328" t="b">
        <v>0</v>
      </c>
      <c r="Q6328">
        <v>8</v>
      </c>
      <c r="R6328">
        <v>8</v>
      </c>
      <c r="S6328">
        <v>1</v>
      </c>
      <c r="T6328">
        <v>2</v>
      </c>
      <c r="U6328" t="b">
        <v>1</v>
      </c>
      <c r="V6328" t="s">
        <v>1255</v>
      </c>
      <c r="W6328" t="s">
        <v>7860</v>
      </c>
      <c r="X6328" t="s">
        <v>15324</v>
      </c>
      <c r="Y6328">
        <v>63</v>
      </c>
      <c r="Z6328">
        <v>63</v>
      </c>
      <c r="AA6328">
        <v>3</v>
      </c>
      <c r="AB6328">
        <v>3</v>
      </c>
      <c r="AC6328">
        <v>63</v>
      </c>
    </row>
    <row r="6329" spans="1:29">
      <c r="A6329">
        <v>6999</v>
      </c>
      <c r="B6329" t="s">
        <v>806</v>
      </c>
      <c r="C6329" t="s">
        <v>8061</v>
      </c>
      <c r="J6329" t="s">
        <v>1449</v>
      </c>
      <c r="K6329">
        <v>0</v>
      </c>
      <c r="N6329" t="b">
        <v>1</v>
      </c>
      <c r="O6329" t="b">
        <v>0</v>
      </c>
      <c r="P6329" t="b">
        <v>0</v>
      </c>
      <c r="Q6329">
        <v>8</v>
      </c>
      <c r="R6329">
        <v>8</v>
      </c>
      <c r="S6329">
        <v>1</v>
      </c>
      <c r="T6329">
        <v>2</v>
      </c>
      <c r="U6329" t="b">
        <v>1</v>
      </c>
      <c r="V6329" t="s">
        <v>1255</v>
      </c>
      <c r="W6329" t="s">
        <v>7860</v>
      </c>
      <c r="X6329" t="s">
        <v>14531</v>
      </c>
      <c r="Y6329">
        <v>63</v>
      </c>
      <c r="Z6329">
        <v>63</v>
      </c>
      <c r="AA6329">
        <v>4</v>
      </c>
      <c r="AB6329">
        <v>4</v>
      </c>
      <c r="AC6329">
        <v>63</v>
      </c>
    </row>
    <row r="6330" spans="1:29">
      <c r="A6330">
        <v>7000</v>
      </c>
      <c r="B6330" t="s">
        <v>806</v>
      </c>
      <c r="C6330" t="s">
        <v>8062</v>
      </c>
      <c r="J6330" t="s">
        <v>1449</v>
      </c>
      <c r="K6330">
        <v>0</v>
      </c>
      <c r="N6330" t="b">
        <v>1</v>
      </c>
      <c r="O6330" t="b">
        <v>0</v>
      </c>
      <c r="P6330" t="b">
        <v>0</v>
      </c>
      <c r="Q6330">
        <v>8</v>
      </c>
      <c r="R6330">
        <v>8</v>
      </c>
      <c r="S6330">
        <v>1</v>
      </c>
      <c r="T6330">
        <v>2</v>
      </c>
      <c r="U6330" t="b">
        <v>1</v>
      </c>
      <c r="V6330" t="s">
        <v>1255</v>
      </c>
      <c r="W6330" t="s">
        <v>7860</v>
      </c>
      <c r="X6330" t="s">
        <v>14822</v>
      </c>
      <c r="Y6330">
        <v>63</v>
      </c>
      <c r="Z6330">
        <v>63</v>
      </c>
      <c r="AA6330">
        <v>5</v>
      </c>
      <c r="AB6330">
        <v>5</v>
      </c>
      <c r="AC6330">
        <v>63</v>
      </c>
    </row>
    <row r="6331" spans="1:29">
      <c r="A6331">
        <v>7001</v>
      </c>
      <c r="B6331" t="s">
        <v>806</v>
      </c>
      <c r="C6331" t="s">
        <v>8063</v>
      </c>
      <c r="J6331" t="s">
        <v>1449</v>
      </c>
      <c r="K6331">
        <v>0</v>
      </c>
      <c r="N6331" t="b">
        <v>1</v>
      </c>
      <c r="O6331" t="b">
        <v>0</v>
      </c>
      <c r="P6331" t="b">
        <v>0</v>
      </c>
      <c r="Q6331">
        <v>8</v>
      </c>
      <c r="R6331">
        <v>8</v>
      </c>
      <c r="S6331">
        <v>1</v>
      </c>
      <c r="T6331">
        <v>2</v>
      </c>
      <c r="U6331" t="b">
        <v>1</v>
      </c>
      <c r="V6331" t="s">
        <v>1255</v>
      </c>
      <c r="W6331" t="s">
        <v>7860</v>
      </c>
      <c r="X6331" t="s">
        <v>15674</v>
      </c>
      <c r="Y6331">
        <v>64</v>
      </c>
      <c r="Z6331">
        <v>64</v>
      </c>
      <c r="AA6331">
        <v>2</v>
      </c>
      <c r="AB6331">
        <v>2</v>
      </c>
      <c r="AC6331">
        <v>63</v>
      </c>
    </row>
    <row r="6332" spans="1:29">
      <c r="A6332">
        <v>7002</v>
      </c>
      <c r="B6332" t="s">
        <v>806</v>
      </c>
      <c r="C6332" t="s">
        <v>8064</v>
      </c>
      <c r="J6332" t="s">
        <v>1449</v>
      </c>
      <c r="K6332">
        <v>0</v>
      </c>
      <c r="N6332" t="b">
        <v>1</v>
      </c>
      <c r="O6332" t="b">
        <v>0</v>
      </c>
      <c r="P6332" t="b">
        <v>0</v>
      </c>
      <c r="Q6332">
        <v>8</v>
      </c>
      <c r="R6332">
        <v>8</v>
      </c>
      <c r="S6332">
        <v>1</v>
      </c>
      <c r="T6332">
        <v>2</v>
      </c>
      <c r="U6332" t="b">
        <v>1</v>
      </c>
      <c r="V6332" t="s">
        <v>1255</v>
      </c>
      <c r="W6332" t="s">
        <v>7860</v>
      </c>
      <c r="X6332" t="s">
        <v>15481</v>
      </c>
      <c r="Y6332">
        <v>64</v>
      </c>
      <c r="Z6332">
        <v>64</v>
      </c>
      <c r="AA6332">
        <v>3</v>
      </c>
      <c r="AB6332">
        <v>3</v>
      </c>
      <c r="AC6332">
        <v>63</v>
      </c>
    </row>
    <row r="6333" spans="1:29">
      <c r="A6333">
        <v>7003</v>
      </c>
      <c r="B6333" t="s">
        <v>806</v>
      </c>
      <c r="C6333" t="s">
        <v>8065</v>
      </c>
      <c r="J6333" t="s">
        <v>1449</v>
      </c>
      <c r="K6333">
        <v>0</v>
      </c>
      <c r="N6333" t="b">
        <v>1</v>
      </c>
      <c r="O6333" t="b">
        <v>0</v>
      </c>
      <c r="P6333" t="b">
        <v>0</v>
      </c>
      <c r="Q6333">
        <v>8</v>
      </c>
      <c r="R6333">
        <v>8</v>
      </c>
      <c r="S6333">
        <v>1</v>
      </c>
      <c r="T6333">
        <v>2</v>
      </c>
      <c r="U6333" t="b">
        <v>1</v>
      </c>
      <c r="V6333" t="s">
        <v>1255</v>
      </c>
      <c r="W6333" t="s">
        <v>7860</v>
      </c>
      <c r="X6333" t="s">
        <v>14823</v>
      </c>
      <c r="Y6333">
        <v>64</v>
      </c>
      <c r="Z6333">
        <v>64</v>
      </c>
      <c r="AA6333">
        <v>4</v>
      </c>
      <c r="AB6333">
        <v>4</v>
      </c>
      <c r="AC6333">
        <v>63</v>
      </c>
    </row>
    <row r="6334" spans="1:29">
      <c r="A6334">
        <v>7004</v>
      </c>
      <c r="B6334" t="s">
        <v>806</v>
      </c>
      <c r="C6334" t="s">
        <v>8066</v>
      </c>
      <c r="J6334" t="s">
        <v>1449</v>
      </c>
      <c r="K6334">
        <v>0</v>
      </c>
      <c r="N6334" t="b">
        <v>1</v>
      </c>
      <c r="O6334" t="b">
        <v>0</v>
      </c>
      <c r="P6334" t="b">
        <v>0</v>
      </c>
      <c r="Q6334">
        <v>8</v>
      </c>
      <c r="R6334">
        <v>8</v>
      </c>
      <c r="S6334">
        <v>1</v>
      </c>
      <c r="T6334">
        <v>2</v>
      </c>
      <c r="U6334" t="b">
        <v>1</v>
      </c>
      <c r="V6334" t="s">
        <v>1255</v>
      </c>
      <c r="W6334" t="s">
        <v>7860</v>
      </c>
      <c r="X6334" t="s">
        <v>14824</v>
      </c>
      <c r="Y6334">
        <v>64</v>
      </c>
      <c r="Z6334">
        <v>64</v>
      </c>
      <c r="AA6334">
        <v>5</v>
      </c>
      <c r="AB6334">
        <v>5</v>
      </c>
      <c r="AC6334">
        <v>63</v>
      </c>
    </row>
    <row r="6335" spans="1:29">
      <c r="A6335">
        <v>7005</v>
      </c>
      <c r="B6335" t="s">
        <v>806</v>
      </c>
      <c r="C6335" t="s">
        <v>8067</v>
      </c>
      <c r="J6335" t="s">
        <v>1449</v>
      </c>
      <c r="K6335">
        <v>0</v>
      </c>
      <c r="N6335" t="b">
        <v>1</v>
      </c>
      <c r="O6335" t="b">
        <v>0</v>
      </c>
      <c r="P6335" t="b">
        <v>0</v>
      </c>
      <c r="Q6335">
        <v>8</v>
      </c>
      <c r="R6335">
        <v>8</v>
      </c>
      <c r="S6335">
        <v>1</v>
      </c>
      <c r="T6335">
        <v>2</v>
      </c>
      <c r="U6335" t="b">
        <v>1</v>
      </c>
      <c r="V6335" t="s">
        <v>1255</v>
      </c>
      <c r="W6335" t="s">
        <v>7860</v>
      </c>
      <c r="X6335" t="s">
        <v>15675</v>
      </c>
      <c r="Y6335">
        <v>65</v>
      </c>
      <c r="Z6335">
        <v>65</v>
      </c>
      <c r="AA6335">
        <v>2</v>
      </c>
      <c r="AB6335">
        <v>2</v>
      </c>
      <c r="AC6335">
        <v>63</v>
      </c>
    </row>
    <row r="6336" spans="1:29">
      <c r="A6336">
        <v>7006</v>
      </c>
      <c r="B6336" t="s">
        <v>806</v>
      </c>
      <c r="C6336" t="s">
        <v>8068</v>
      </c>
      <c r="J6336" t="s">
        <v>1449</v>
      </c>
      <c r="K6336">
        <v>0</v>
      </c>
      <c r="N6336" t="b">
        <v>1</v>
      </c>
      <c r="O6336" t="b">
        <v>0</v>
      </c>
      <c r="P6336" t="b">
        <v>0</v>
      </c>
      <c r="Q6336">
        <v>8</v>
      </c>
      <c r="R6336">
        <v>8</v>
      </c>
      <c r="S6336">
        <v>1</v>
      </c>
      <c r="T6336">
        <v>2</v>
      </c>
      <c r="U6336" t="b">
        <v>1</v>
      </c>
      <c r="V6336" t="s">
        <v>1255</v>
      </c>
      <c r="W6336" t="s">
        <v>7860</v>
      </c>
      <c r="X6336" t="s">
        <v>15482</v>
      </c>
      <c r="Y6336">
        <v>65</v>
      </c>
      <c r="Z6336">
        <v>65</v>
      </c>
      <c r="AA6336">
        <v>3</v>
      </c>
      <c r="AB6336">
        <v>3</v>
      </c>
      <c r="AC6336">
        <v>63</v>
      </c>
    </row>
    <row r="6337" spans="1:29">
      <c r="A6337">
        <v>7007</v>
      </c>
      <c r="B6337" t="s">
        <v>806</v>
      </c>
      <c r="C6337" t="s">
        <v>8069</v>
      </c>
      <c r="J6337" t="s">
        <v>1449</v>
      </c>
      <c r="K6337">
        <v>0</v>
      </c>
      <c r="N6337" t="b">
        <v>1</v>
      </c>
      <c r="O6337" t="b">
        <v>0</v>
      </c>
      <c r="P6337" t="b">
        <v>0</v>
      </c>
      <c r="Q6337">
        <v>8</v>
      </c>
      <c r="R6337">
        <v>8</v>
      </c>
      <c r="S6337">
        <v>1</v>
      </c>
      <c r="T6337">
        <v>2</v>
      </c>
      <c r="U6337" t="b">
        <v>1</v>
      </c>
      <c r="V6337" t="s">
        <v>1255</v>
      </c>
      <c r="W6337" t="s">
        <v>7860</v>
      </c>
      <c r="X6337" t="s">
        <v>14825</v>
      </c>
      <c r="Y6337">
        <v>65</v>
      </c>
      <c r="Z6337">
        <v>65</v>
      </c>
      <c r="AA6337">
        <v>4</v>
      </c>
      <c r="AB6337">
        <v>4</v>
      </c>
      <c r="AC6337">
        <v>63</v>
      </c>
    </row>
    <row r="6338" spans="1:29">
      <c r="A6338">
        <v>7008</v>
      </c>
      <c r="B6338" t="s">
        <v>806</v>
      </c>
      <c r="C6338" t="s">
        <v>8070</v>
      </c>
      <c r="J6338" t="s">
        <v>1449</v>
      </c>
      <c r="K6338">
        <v>0</v>
      </c>
      <c r="N6338" t="b">
        <v>1</v>
      </c>
      <c r="O6338" t="b">
        <v>0</v>
      </c>
      <c r="P6338" t="b">
        <v>0</v>
      </c>
      <c r="Q6338">
        <v>8</v>
      </c>
      <c r="R6338">
        <v>8</v>
      </c>
      <c r="S6338">
        <v>1</v>
      </c>
      <c r="T6338">
        <v>2</v>
      </c>
      <c r="U6338" t="b">
        <v>1</v>
      </c>
      <c r="V6338" t="s">
        <v>1255</v>
      </c>
      <c r="W6338" t="s">
        <v>7860</v>
      </c>
      <c r="X6338" t="s">
        <v>14826</v>
      </c>
      <c r="Y6338">
        <v>65</v>
      </c>
      <c r="Z6338">
        <v>65</v>
      </c>
      <c r="AA6338">
        <v>5</v>
      </c>
      <c r="AB6338">
        <v>5</v>
      </c>
      <c r="AC6338">
        <v>63</v>
      </c>
    </row>
    <row r="6339" spans="1:29">
      <c r="A6339">
        <v>7009</v>
      </c>
      <c r="B6339" t="s">
        <v>806</v>
      </c>
      <c r="C6339" t="s">
        <v>8071</v>
      </c>
      <c r="J6339" t="s">
        <v>1449</v>
      </c>
      <c r="K6339">
        <v>0</v>
      </c>
      <c r="N6339" t="b">
        <v>1</v>
      </c>
      <c r="O6339" t="b">
        <v>0</v>
      </c>
      <c r="P6339" t="b">
        <v>0</v>
      </c>
      <c r="Q6339">
        <v>8</v>
      </c>
      <c r="R6339">
        <v>8</v>
      </c>
      <c r="S6339">
        <v>1</v>
      </c>
      <c r="T6339">
        <v>2</v>
      </c>
      <c r="U6339" t="b">
        <v>1</v>
      </c>
      <c r="V6339" t="s">
        <v>1255</v>
      </c>
      <c r="W6339" t="s">
        <v>7860</v>
      </c>
      <c r="X6339" t="s">
        <v>15676</v>
      </c>
      <c r="Y6339">
        <v>66</v>
      </c>
      <c r="Z6339">
        <v>66</v>
      </c>
      <c r="AA6339">
        <v>2</v>
      </c>
      <c r="AB6339">
        <v>2</v>
      </c>
      <c r="AC6339">
        <v>63</v>
      </c>
    </row>
    <row r="6340" spans="1:29">
      <c r="A6340">
        <v>7010</v>
      </c>
      <c r="B6340" t="s">
        <v>806</v>
      </c>
      <c r="C6340" t="s">
        <v>8072</v>
      </c>
      <c r="J6340" t="s">
        <v>1449</v>
      </c>
      <c r="K6340">
        <v>0</v>
      </c>
      <c r="N6340" t="b">
        <v>1</v>
      </c>
      <c r="O6340" t="b">
        <v>0</v>
      </c>
      <c r="P6340" t="b">
        <v>0</v>
      </c>
      <c r="Q6340">
        <v>8</v>
      </c>
      <c r="R6340">
        <v>8</v>
      </c>
      <c r="S6340">
        <v>1</v>
      </c>
      <c r="T6340">
        <v>2</v>
      </c>
      <c r="U6340" t="b">
        <v>1</v>
      </c>
      <c r="V6340" t="s">
        <v>1255</v>
      </c>
      <c r="W6340" t="s">
        <v>7860</v>
      </c>
      <c r="X6340" t="s">
        <v>15483</v>
      </c>
      <c r="Y6340">
        <v>66</v>
      </c>
      <c r="Z6340">
        <v>66</v>
      </c>
      <c r="AA6340">
        <v>3</v>
      </c>
      <c r="AB6340">
        <v>3</v>
      </c>
      <c r="AC6340">
        <v>63</v>
      </c>
    </row>
    <row r="6341" spans="1:29">
      <c r="A6341">
        <v>7011</v>
      </c>
      <c r="B6341" t="s">
        <v>806</v>
      </c>
      <c r="C6341" t="s">
        <v>8073</v>
      </c>
      <c r="J6341" t="s">
        <v>1449</v>
      </c>
      <c r="K6341">
        <v>0</v>
      </c>
      <c r="N6341" t="b">
        <v>1</v>
      </c>
      <c r="O6341" t="b">
        <v>0</v>
      </c>
      <c r="P6341" t="b">
        <v>0</v>
      </c>
      <c r="Q6341">
        <v>8</v>
      </c>
      <c r="R6341">
        <v>8</v>
      </c>
      <c r="S6341">
        <v>1</v>
      </c>
      <c r="T6341">
        <v>2</v>
      </c>
      <c r="U6341" t="b">
        <v>1</v>
      </c>
      <c r="V6341" t="s">
        <v>1255</v>
      </c>
      <c r="W6341" t="s">
        <v>7860</v>
      </c>
      <c r="X6341" t="s">
        <v>14827</v>
      </c>
      <c r="Y6341">
        <v>66</v>
      </c>
      <c r="Z6341">
        <v>66</v>
      </c>
      <c r="AA6341">
        <v>4</v>
      </c>
      <c r="AB6341">
        <v>4</v>
      </c>
      <c r="AC6341">
        <v>63</v>
      </c>
    </row>
    <row r="6342" spans="1:29">
      <c r="A6342">
        <v>7012</v>
      </c>
      <c r="B6342" t="s">
        <v>806</v>
      </c>
      <c r="C6342" t="s">
        <v>8074</v>
      </c>
      <c r="J6342" t="s">
        <v>1449</v>
      </c>
      <c r="K6342">
        <v>0</v>
      </c>
      <c r="N6342" t="b">
        <v>1</v>
      </c>
      <c r="O6342" t="b">
        <v>0</v>
      </c>
      <c r="P6342" t="b">
        <v>0</v>
      </c>
      <c r="Q6342">
        <v>8</v>
      </c>
      <c r="R6342">
        <v>8</v>
      </c>
      <c r="S6342">
        <v>1</v>
      </c>
      <c r="T6342">
        <v>2</v>
      </c>
      <c r="U6342" t="b">
        <v>1</v>
      </c>
      <c r="V6342" t="s">
        <v>1255</v>
      </c>
      <c r="W6342" t="s">
        <v>7860</v>
      </c>
      <c r="X6342" t="s">
        <v>14828</v>
      </c>
      <c r="Y6342">
        <v>66</v>
      </c>
      <c r="Z6342">
        <v>66</v>
      </c>
      <c r="AA6342">
        <v>5</v>
      </c>
      <c r="AB6342">
        <v>5</v>
      </c>
      <c r="AC6342">
        <v>63</v>
      </c>
    </row>
    <row r="6343" spans="1:29">
      <c r="A6343">
        <v>7013</v>
      </c>
      <c r="B6343" t="s">
        <v>806</v>
      </c>
      <c r="C6343" t="s">
        <v>8075</v>
      </c>
      <c r="J6343" t="s">
        <v>1449</v>
      </c>
      <c r="K6343">
        <v>0</v>
      </c>
      <c r="N6343" t="b">
        <v>1</v>
      </c>
      <c r="O6343" t="b">
        <v>0</v>
      </c>
      <c r="P6343" t="b">
        <v>0</v>
      </c>
      <c r="Q6343">
        <v>8</v>
      </c>
      <c r="R6343">
        <v>8</v>
      </c>
      <c r="S6343">
        <v>1</v>
      </c>
      <c r="T6343">
        <v>2</v>
      </c>
      <c r="U6343" t="b">
        <v>1</v>
      </c>
      <c r="V6343" t="s">
        <v>1255</v>
      </c>
      <c r="W6343" t="s">
        <v>7860</v>
      </c>
      <c r="X6343" t="s">
        <v>15677</v>
      </c>
      <c r="Y6343">
        <v>67</v>
      </c>
      <c r="Z6343">
        <v>67</v>
      </c>
      <c r="AA6343">
        <v>2</v>
      </c>
      <c r="AB6343">
        <v>2</v>
      </c>
      <c r="AC6343">
        <v>63</v>
      </c>
    </row>
    <row r="6344" spans="1:29">
      <c r="A6344">
        <v>7014</v>
      </c>
      <c r="B6344" t="s">
        <v>806</v>
      </c>
      <c r="C6344" t="s">
        <v>8076</v>
      </c>
      <c r="J6344" t="s">
        <v>1449</v>
      </c>
      <c r="K6344">
        <v>0</v>
      </c>
      <c r="N6344" t="b">
        <v>1</v>
      </c>
      <c r="O6344" t="b">
        <v>0</v>
      </c>
      <c r="P6344" t="b">
        <v>0</v>
      </c>
      <c r="Q6344">
        <v>8</v>
      </c>
      <c r="R6344">
        <v>8</v>
      </c>
      <c r="S6344">
        <v>1</v>
      </c>
      <c r="T6344">
        <v>2</v>
      </c>
      <c r="U6344" t="b">
        <v>1</v>
      </c>
      <c r="V6344" t="s">
        <v>1255</v>
      </c>
      <c r="W6344" t="s">
        <v>7860</v>
      </c>
      <c r="X6344" t="s">
        <v>15484</v>
      </c>
      <c r="Y6344">
        <v>67</v>
      </c>
      <c r="Z6344">
        <v>67</v>
      </c>
      <c r="AA6344">
        <v>3</v>
      </c>
      <c r="AB6344">
        <v>3</v>
      </c>
      <c r="AC6344">
        <v>63</v>
      </c>
    </row>
    <row r="6345" spans="1:29">
      <c r="A6345">
        <v>7015</v>
      </c>
      <c r="B6345" t="s">
        <v>806</v>
      </c>
      <c r="C6345" t="s">
        <v>8077</v>
      </c>
      <c r="J6345" t="s">
        <v>1449</v>
      </c>
      <c r="K6345">
        <v>0</v>
      </c>
      <c r="N6345" t="b">
        <v>1</v>
      </c>
      <c r="O6345" t="b">
        <v>0</v>
      </c>
      <c r="P6345" t="b">
        <v>0</v>
      </c>
      <c r="Q6345">
        <v>8</v>
      </c>
      <c r="R6345">
        <v>8</v>
      </c>
      <c r="S6345">
        <v>1</v>
      </c>
      <c r="T6345">
        <v>2</v>
      </c>
      <c r="U6345" t="b">
        <v>1</v>
      </c>
      <c r="V6345" t="s">
        <v>1255</v>
      </c>
      <c r="W6345" t="s">
        <v>7860</v>
      </c>
      <c r="X6345" t="s">
        <v>14829</v>
      </c>
      <c r="Y6345">
        <v>67</v>
      </c>
      <c r="Z6345">
        <v>67</v>
      </c>
      <c r="AA6345">
        <v>4</v>
      </c>
      <c r="AB6345">
        <v>4</v>
      </c>
      <c r="AC6345">
        <v>63</v>
      </c>
    </row>
    <row r="6346" spans="1:29">
      <c r="A6346">
        <v>7016</v>
      </c>
      <c r="B6346" t="s">
        <v>806</v>
      </c>
      <c r="C6346" t="s">
        <v>8078</v>
      </c>
      <c r="J6346" t="s">
        <v>1449</v>
      </c>
      <c r="K6346">
        <v>0</v>
      </c>
      <c r="N6346" t="b">
        <v>1</v>
      </c>
      <c r="O6346" t="b">
        <v>0</v>
      </c>
      <c r="P6346" t="b">
        <v>0</v>
      </c>
      <c r="Q6346">
        <v>8</v>
      </c>
      <c r="R6346">
        <v>8</v>
      </c>
      <c r="S6346">
        <v>1</v>
      </c>
      <c r="T6346">
        <v>2</v>
      </c>
      <c r="U6346" t="b">
        <v>1</v>
      </c>
      <c r="V6346" t="s">
        <v>1255</v>
      </c>
      <c r="W6346" t="s">
        <v>7860</v>
      </c>
      <c r="X6346" t="s">
        <v>14830</v>
      </c>
      <c r="Y6346">
        <v>67</v>
      </c>
      <c r="Z6346">
        <v>67</v>
      </c>
      <c r="AA6346">
        <v>5</v>
      </c>
      <c r="AB6346">
        <v>5</v>
      </c>
      <c r="AC6346">
        <v>63</v>
      </c>
    </row>
    <row r="6347" spans="1:29">
      <c r="A6347">
        <v>7017</v>
      </c>
      <c r="B6347" t="s">
        <v>806</v>
      </c>
      <c r="C6347" t="s">
        <v>8079</v>
      </c>
      <c r="J6347" t="s">
        <v>1449</v>
      </c>
      <c r="K6347">
        <v>0</v>
      </c>
      <c r="N6347" t="b">
        <v>1</v>
      </c>
      <c r="O6347" t="b">
        <v>0</v>
      </c>
      <c r="P6347" t="b">
        <v>0</v>
      </c>
      <c r="Q6347">
        <v>8</v>
      </c>
      <c r="R6347">
        <v>8</v>
      </c>
      <c r="S6347">
        <v>1</v>
      </c>
      <c r="T6347">
        <v>2</v>
      </c>
      <c r="U6347" t="b">
        <v>1</v>
      </c>
      <c r="V6347" t="s">
        <v>1255</v>
      </c>
      <c r="W6347" t="s">
        <v>7860</v>
      </c>
      <c r="X6347" t="s">
        <v>15678</v>
      </c>
      <c r="Y6347">
        <v>68</v>
      </c>
      <c r="Z6347">
        <v>68</v>
      </c>
      <c r="AA6347">
        <v>2</v>
      </c>
      <c r="AB6347">
        <v>2</v>
      </c>
      <c r="AC6347">
        <v>63</v>
      </c>
    </row>
    <row r="6348" spans="1:29">
      <c r="A6348">
        <v>7018</v>
      </c>
      <c r="B6348" t="s">
        <v>806</v>
      </c>
      <c r="C6348" t="s">
        <v>8080</v>
      </c>
      <c r="J6348" t="s">
        <v>1449</v>
      </c>
      <c r="K6348">
        <v>0</v>
      </c>
      <c r="N6348" t="b">
        <v>1</v>
      </c>
      <c r="O6348" t="b">
        <v>0</v>
      </c>
      <c r="P6348" t="b">
        <v>0</v>
      </c>
      <c r="Q6348">
        <v>8</v>
      </c>
      <c r="R6348">
        <v>8</v>
      </c>
      <c r="S6348">
        <v>1</v>
      </c>
      <c r="T6348">
        <v>2</v>
      </c>
      <c r="U6348" t="b">
        <v>1</v>
      </c>
      <c r="V6348" t="s">
        <v>1255</v>
      </c>
      <c r="W6348" t="s">
        <v>7860</v>
      </c>
      <c r="X6348" t="s">
        <v>15545</v>
      </c>
      <c r="Y6348">
        <v>68</v>
      </c>
      <c r="Z6348">
        <v>68</v>
      </c>
      <c r="AA6348">
        <v>3</v>
      </c>
      <c r="AB6348">
        <v>3</v>
      </c>
      <c r="AC6348">
        <v>63</v>
      </c>
    </row>
    <row r="6349" spans="1:29">
      <c r="A6349">
        <v>7019</v>
      </c>
      <c r="B6349" t="s">
        <v>806</v>
      </c>
      <c r="C6349" t="s">
        <v>8081</v>
      </c>
      <c r="J6349" t="s">
        <v>1449</v>
      </c>
      <c r="K6349">
        <v>0</v>
      </c>
      <c r="N6349" t="b">
        <v>1</v>
      </c>
      <c r="O6349" t="b">
        <v>0</v>
      </c>
      <c r="P6349" t="b">
        <v>0</v>
      </c>
      <c r="Q6349">
        <v>8</v>
      </c>
      <c r="R6349">
        <v>8</v>
      </c>
      <c r="S6349">
        <v>1</v>
      </c>
      <c r="T6349">
        <v>2</v>
      </c>
      <c r="U6349" t="b">
        <v>1</v>
      </c>
      <c r="V6349" t="s">
        <v>1255</v>
      </c>
      <c r="W6349" t="s">
        <v>7860</v>
      </c>
      <c r="X6349" t="s">
        <v>14831</v>
      </c>
      <c r="Y6349">
        <v>68</v>
      </c>
      <c r="Z6349">
        <v>68</v>
      </c>
      <c r="AA6349">
        <v>4</v>
      </c>
      <c r="AB6349">
        <v>4</v>
      </c>
      <c r="AC6349">
        <v>63</v>
      </c>
    </row>
    <row r="6350" spans="1:29">
      <c r="A6350">
        <v>7020</v>
      </c>
      <c r="B6350" t="s">
        <v>806</v>
      </c>
      <c r="C6350" t="s">
        <v>8082</v>
      </c>
      <c r="J6350" t="s">
        <v>1449</v>
      </c>
      <c r="K6350">
        <v>0</v>
      </c>
      <c r="N6350" t="b">
        <v>1</v>
      </c>
      <c r="O6350" t="b">
        <v>0</v>
      </c>
      <c r="P6350" t="b">
        <v>0</v>
      </c>
      <c r="Q6350">
        <v>8</v>
      </c>
      <c r="R6350">
        <v>8</v>
      </c>
      <c r="S6350">
        <v>1</v>
      </c>
      <c r="T6350">
        <v>2</v>
      </c>
      <c r="U6350" t="b">
        <v>1</v>
      </c>
      <c r="V6350" t="s">
        <v>1255</v>
      </c>
      <c r="W6350" t="s">
        <v>7860</v>
      </c>
      <c r="X6350" t="s">
        <v>14832</v>
      </c>
      <c r="Y6350">
        <v>68</v>
      </c>
      <c r="Z6350">
        <v>68</v>
      </c>
      <c r="AA6350">
        <v>5</v>
      </c>
      <c r="AB6350">
        <v>5</v>
      </c>
      <c r="AC6350">
        <v>63</v>
      </c>
    </row>
    <row r="6351" spans="1:29">
      <c r="A6351">
        <v>7021</v>
      </c>
      <c r="B6351" t="s">
        <v>806</v>
      </c>
      <c r="C6351" t="s">
        <v>8083</v>
      </c>
      <c r="J6351" t="s">
        <v>1449</v>
      </c>
      <c r="K6351">
        <v>0</v>
      </c>
      <c r="N6351" t="b">
        <v>1</v>
      </c>
      <c r="O6351" t="b">
        <v>0</v>
      </c>
      <c r="P6351" t="b">
        <v>0</v>
      </c>
      <c r="Q6351">
        <v>8</v>
      </c>
      <c r="R6351">
        <v>8</v>
      </c>
      <c r="S6351">
        <v>1</v>
      </c>
      <c r="T6351">
        <v>2</v>
      </c>
      <c r="U6351" t="b">
        <v>1</v>
      </c>
      <c r="V6351" t="s">
        <v>1255</v>
      </c>
      <c r="W6351" t="s">
        <v>7860</v>
      </c>
      <c r="X6351" t="s">
        <v>15679</v>
      </c>
      <c r="Y6351">
        <v>69</v>
      </c>
      <c r="Z6351">
        <v>69</v>
      </c>
      <c r="AA6351">
        <v>2</v>
      </c>
      <c r="AB6351">
        <v>2</v>
      </c>
      <c r="AC6351">
        <v>63</v>
      </c>
    </row>
    <row r="6352" spans="1:29">
      <c r="A6352">
        <v>7022</v>
      </c>
      <c r="B6352" t="s">
        <v>806</v>
      </c>
      <c r="C6352" t="s">
        <v>8084</v>
      </c>
      <c r="J6352" t="s">
        <v>1449</v>
      </c>
      <c r="K6352">
        <v>0</v>
      </c>
      <c r="N6352" t="b">
        <v>1</v>
      </c>
      <c r="O6352" t="b">
        <v>0</v>
      </c>
      <c r="P6352" t="b">
        <v>0</v>
      </c>
      <c r="Q6352">
        <v>8</v>
      </c>
      <c r="R6352">
        <v>8</v>
      </c>
      <c r="S6352">
        <v>1</v>
      </c>
      <c r="T6352">
        <v>2</v>
      </c>
      <c r="U6352" t="b">
        <v>1</v>
      </c>
      <c r="V6352" t="s">
        <v>1255</v>
      </c>
      <c r="W6352" t="s">
        <v>7860</v>
      </c>
      <c r="X6352" t="s">
        <v>15546</v>
      </c>
      <c r="Y6352">
        <v>69</v>
      </c>
      <c r="Z6352">
        <v>69</v>
      </c>
      <c r="AA6352">
        <v>3</v>
      </c>
      <c r="AB6352">
        <v>3</v>
      </c>
      <c r="AC6352">
        <v>63</v>
      </c>
    </row>
    <row r="6353" spans="1:29">
      <c r="A6353">
        <v>7023</v>
      </c>
      <c r="B6353" t="s">
        <v>806</v>
      </c>
      <c r="C6353" t="s">
        <v>8085</v>
      </c>
      <c r="J6353" t="s">
        <v>1449</v>
      </c>
      <c r="K6353">
        <v>0</v>
      </c>
      <c r="N6353" t="b">
        <v>1</v>
      </c>
      <c r="O6353" t="b">
        <v>0</v>
      </c>
      <c r="P6353" t="b">
        <v>0</v>
      </c>
      <c r="Q6353">
        <v>8</v>
      </c>
      <c r="R6353">
        <v>8</v>
      </c>
      <c r="S6353">
        <v>1</v>
      </c>
      <c r="T6353">
        <v>2</v>
      </c>
      <c r="U6353" t="b">
        <v>1</v>
      </c>
      <c r="V6353" t="s">
        <v>1255</v>
      </c>
      <c r="W6353" t="s">
        <v>7860</v>
      </c>
      <c r="X6353" t="s">
        <v>14833</v>
      </c>
      <c r="Y6353">
        <v>69</v>
      </c>
      <c r="Z6353">
        <v>69</v>
      </c>
      <c r="AA6353">
        <v>4</v>
      </c>
      <c r="AB6353">
        <v>4</v>
      </c>
      <c r="AC6353">
        <v>63</v>
      </c>
    </row>
    <row r="6354" spans="1:29">
      <c r="A6354">
        <v>7024</v>
      </c>
      <c r="B6354" t="s">
        <v>806</v>
      </c>
      <c r="C6354" t="s">
        <v>8086</v>
      </c>
      <c r="J6354" t="s">
        <v>1449</v>
      </c>
      <c r="K6354">
        <v>0</v>
      </c>
      <c r="N6354" t="b">
        <v>1</v>
      </c>
      <c r="O6354" t="b">
        <v>0</v>
      </c>
      <c r="P6354" t="b">
        <v>0</v>
      </c>
      <c r="Q6354">
        <v>8</v>
      </c>
      <c r="R6354">
        <v>8</v>
      </c>
      <c r="S6354">
        <v>1</v>
      </c>
      <c r="T6354">
        <v>2</v>
      </c>
      <c r="U6354" t="b">
        <v>1</v>
      </c>
      <c r="V6354" t="s">
        <v>1255</v>
      </c>
      <c r="W6354" t="s">
        <v>7860</v>
      </c>
      <c r="X6354" t="s">
        <v>14834</v>
      </c>
      <c r="Y6354">
        <v>69</v>
      </c>
      <c r="Z6354">
        <v>69</v>
      </c>
      <c r="AA6354">
        <v>5</v>
      </c>
      <c r="AB6354">
        <v>5</v>
      </c>
      <c r="AC6354">
        <v>63</v>
      </c>
    </row>
    <row r="6355" spans="1:29">
      <c r="A6355">
        <v>7025</v>
      </c>
      <c r="B6355" t="s">
        <v>806</v>
      </c>
      <c r="C6355" t="s">
        <v>8087</v>
      </c>
      <c r="J6355" t="s">
        <v>1449</v>
      </c>
      <c r="K6355">
        <v>0</v>
      </c>
      <c r="N6355" t="b">
        <v>1</v>
      </c>
      <c r="O6355" t="b">
        <v>0</v>
      </c>
      <c r="P6355" t="b">
        <v>0</v>
      </c>
      <c r="Q6355">
        <v>8</v>
      </c>
      <c r="R6355">
        <v>8</v>
      </c>
      <c r="S6355">
        <v>1</v>
      </c>
      <c r="T6355">
        <v>2</v>
      </c>
      <c r="U6355" t="b">
        <v>1</v>
      </c>
      <c r="V6355" t="s">
        <v>1255</v>
      </c>
      <c r="W6355" t="s">
        <v>7860</v>
      </c>
      <c r="X6355" t="s">
        <v>15680</v>
      </c>
      <c r="Y6355">
        <v>70</v>
      </c>
      <c r="Z6355">
        <v>70</v>
      </c>
      <c r="AA6355">
        <v>2</v>
      </c>
      <c r="AB6355">
        <v>2</v>
      </c>
      <c r="AC6355">
        <v>63</v>
      </c>
    </row>
    <row r="6356" spans="1:29">
      <c r="A6356">
        <v>7026</v>
      </c>
      <c r="B6356" t="s">
        <v>806</v>
      </c>
      <c r="C6356" t="s">
        <v>8088</v>
      </c>
      <c r="J6356" t="s">
        <v>1449</v>
      </c>
      <c r="K6356">
        <v>0</v>
      </c>
      <c r="N6356" t="b">
        <v>1</v>
      </c>
      <c r="O6356" t="b">
        <v>0</v>
      </c>
      <c r="P6356" t="b">
        <v>0</v>
      </c>
      <c r="Q6356">
        <v>8</v>
      </c>
      <c r="R6356">
        <v>8</v>
      </c>
      <c r="S6356">
        <v>1</v>
      </c>
      <c r="T6356">
        <v>2</v>
      </c>
      <c r="U6356" t="b">
        <v>1</v>
      </c>
      <c r="V6356" t="s">
        <v>1255</v>
      </c>
      <c r="W6356" t="s">
        <v>7860</v>
      </c>
      <c r="X6356" t="s">
        <v>15547</v>
      </c>
      <c r="Y6356">
        <v>70</v>
      </c>
      <c r="Z6356">
        <v>70</v>
      </c>
      <c r="AA6356">
        <v>3</v>
      </c>
      <c r="AB6356">
        <v>3</v>
      </c>
      <c r="AC6356">
        <v>63</v>
      </c>
    </row>
    <row r="6357" spans="1:29">
      <c r="A6357">
        <v>7027</v>
      </c>
      <c r="B6357" t="s">
        <v>806</v>
      </c>
      <c r="C6357" t="s">
        <v>8089</v>
      </c>
      <c r="J6357" t="s">
        <v>1449</v>
      </c>
      <c r="K6357">
        <v>0</v>
      </c>
      <c r="N6357" t="b">
        <v>1</v>
      </c>
      <c r="O6357" t="b">
        <v>0</v>
      </c>
      <c r="P6357" t="b">
        <v>0</v>
      </c>
      <c r="Q6357">
        <v>8</v>
      </c>
      <c r="R6357">
        <v>8</v>
      </c>
      <c r="S6357">
        <v>1</v>
      </c>
      <c r="T6357">
        <v>2</v>
      </c>
      <c r="U6357" t="b">
        <v>1</v>
      </c>
      <c r="V6357" t="s">
        <v>1255</v>
      </c>
      <c r="W6357" t="s">
        <v>7860</v>
      </c>
      <c r="X6357" t="s">
        <v>14835</v>
      </c>
      <c r="Y6357">
        <v>70</v>
      </c>
      <c r="Z6357">
        <v>70</v>
      </c>
      <c r="AA6357">
        <v>4</v>
      </c>
      <c r="AB6357">
        <v>4</v>
      </c>
      <c r="AC6357">
        <v>63</v>
      </c>
    </row>
    <row r="6358" spans="1:29">
      <c r="A6358">
        <v>7028</v>
      </c>
      <c r="B6358" t="s">
        <v>806</v>
      </c>
      <c r="C6358" t="s">
        <v>8090</v>
      </c>
      <c r="J6358" t="s">
        <v>1449</v>
      </c>
      <c r="K6358">
        <v>0</v>
      </c>
      <c r="N6358" t="b">
        <v>1</v>
      </c>
      <c r="O6358" t="b">
        <v>0</v>
      </c>
      <c r="P6358" t="b">
        <v>0</v>
      </c>
      <c r="Q6358">
        <v>8</v>
      </c>
      <c r="R6358">
        <v>8</v>
      </c>
      <c r="S6358">
        <v>1</v>
      </c>
      <c r="T6358">
        <v>2</v>
      </c>
      <c r="U6358" t="b">
        <v>1</v>
      </c>
      <c r="V6358" t="s">
        <v>1255</v>
      </c>
      <c r="W6358" t="s">
        <v>7860</v>
      </c>
      <c r="X6358" t="s">
        <v>14836</v>
      </c>
      <c r="Y6358">
        <v>70</v>
      </c>
      <c r="Z6358">
        <v>70</v>
      </c>
      <c r="AA6358">
        <v>5</v>
      </c>
      <c r="AB6358">
        <v>5</v>
      </c>
      <c r="AC6358">
        <v>63</v>
      </c>
    </row>
    <row r="6359" spans="1:29">
      <c r="A6359">
        <v>7029</v>
      </c>
      <c r="B6359" t="s">
        <v>806</v>
      </c>
      <c r="C6359" t="s">
        <v>8091</v>
      </c>
      <c r="J6359" t="s">
        <v>1449</v>
      </c>
      <c r="K6359">
        <v>0</v>
      </c>
      <c r="N6359" t="b">
        <v>1</v>
      </c>
      <c r="O6359" t="b">
        <v>0</v>
      </c>
      <c r="P6359" t="b">
        <v>0</v>
      </c>
      <c r="Q6359">
        <v>8</v>
      </c>
      <c r="R6359">
        <v>8</v>
      </c>
      <c r="S6359">
        <v>1</v>
      </c>
      <c r="T6359">
        <v>2</v>
      </c>
      <c r="U6359" t="b">
        <v>1</v>
      </c>
      <c r="V6359" t="s">
        <v>1255</v>
      </c>
      <c r="W6359" t="s">
        <v>7860</v>
      </c>
      <c r="X6359" t="s">
        <v>15681</v>
      </c>
      <c r="Y6359">
        <v>71</v>
      </c>
      <c r="Z6359">
        <v>71</v>
      </c>
      <c r="AA6359">
        <v>2</v>
      </c>
      <c r="AB6359">
        <v>2</v>
      </c>
      <c r="AC6359">
        <v>63</v>
      </c>
    </row>
    <row r="6360" spans="1:29">
      <c r="A6360">
        <v>7030</v>
      </c>
      <c r="B6360" t="s">
        <v>806</v>
      </c>
      <c r="C6360" t="s">
        <v>8092</v>
      </c>
      <c r="J6360" t="s">
        <v>1449</v>
      </c>
      <c r="K6360">
        <v>0</v>
      </c>
      <c r="N6360" t="b">
        <v>1</v>
      </c>
      <c r="O6360" t="b">
        <v>0</v>
      </c>
      <c r="P6360" t="b">
        <v>0</v>
      </c>
      <c r="Q6360">
        <v>8</v>
      </c>
      <c r="R6360">
        <v>8</v>
      </c>
      <c r="S6360">
        <v>1</v>
      </c>
      <c r="T6360">
        <v>2</v>
      </c>
      <c r="U6360" t="b">
        <v>1</v>
      </c>
      <c r="V6360" t="s">
        <v>1255</v>
      </c>
      <c r="W6360" t="s">
        <v>7860</v>
      </c>
      <c r="X6360" t="s">
        <v>15632</v>
      </c>
      <c r="Y6360">
        <v>71</v>
      </c>
      <c r="Z6360">
        <v>71</v>
      </c>
      <c r="AA6360">
        <v>3</v>
      </c>
      <c r="AB6360">
        <v>3</v>
      </c>
      <c r="AC6360">
        <v>63</v>
      </c>
    </row>
    <row r="6361" spans="1:29">
      <c r="A6361">
        <v>7031</v>
      </c>
      <c r="B6361" t="s">
        <v>806</v>
      </c>
      <c r="C6361" t="s">
        <v>8093</v>
      </c>
      <c r="J6361" t="s">
        <v>1449</v>
      </c>
      <c r="K6361">
        <v>0</v>
      </c>
      <c r="N6361" t="b">
        <v>1</v>
      </c>
      <c r="O6361" t="b">
        <v>0</v>
      </c>
      <c r="P6361" t="b">
        <v>0</v>
      </c>
      <c r="Q6361">
        <v>8</v>
      </c>
      <c r="R6361">
        <v>8</v>
      </c>
      <c r="S6361">
        <v>1</v>
      </c>
      <c r="T6361">
        <v>2</v>
      </c>
      <c r="U6361" t="b">
        <v>1</v>
      </c>
      <c r="V6361" t="s">
        <v>1255</v>
      </c>
      <c r="W6361" t="s">
        <v>7860</v>
      </c>
      <c r="X6361" t="s">
        <v>14837</v>
      </c>
      <c r="Y6361">
        <v>71</v>
      </c>
      <c r="Z6361">
        <v>71</v>
      </c>
      <c r="AA6361">
        <v>4</v>
      </c>
      <c r="AB6361">
        <v>4</v>
      </c>
      <c r="AC6361">
        <v>63</v>
      </c>
    </row>
    <row r="6362" spans="1:29">
      <c r="A6362">
        <v>7032</v>
      </c>
      <c r="B6362" t="s">
        <v>806</v>
      </c>
      <c r="C6362" t="s">
        <v>8094</v>
      </c>
      <c r="J6362" t="s">
        <v>1449</v>
      </c>
      <c r="K6362">
        <v>0</v>
      </c>
      <c r="N6362" t="b">
        <v>1</v>
      </c>
      <c r="O6362" t="b">
        <v>0</v>
      </c>
      <c r="P6362" t="b">
        <v>0</v>
      </c>
      <c r="Q6362">
        <v>8</v>
      </c>
      <c r="R6362">
        <v>8</v>
      </c>
      <c r="S6362">
        <v>1</v>
      </c>
      <c r="T6362">
        <v>2</v>
      </c>
      <c r="U6362" t="b">
        <v>1</v>
      </c>
      <c r="V6362" t="s">
        <v>1255</v>
      </c>
      <c r="W6362" t="s">
        <v>7860</v>
      </c>
      <c r="X6362" t="s">
        <v>14838</v>
      </c>
      <c r="Y6362">
        <v>71</v>
      </c>
      <c r="Z6362">
        <v>71</v>
      </c>
      <c r="AA6362">
        <v>5</v>
      </c>
      <c r="AB6362">
        <v>5</v>
      </c>
      <c r="AC6362">
        <v>63</v>
      </c>
    </row>
    <row r="6363" spans="1:29">
      <c r="A6363">
        <v>7033</v>
      </c>
      <c r="B6363" t="s">
        <v>806</v>
      </c>
      <c r="C6363" t="s">
        <v>8095</v>
      </c>
      <c r="J6363" t="s">
        <v>1449</v>
      </c>
      <c r="K6363">
        <v>0</v>
      </c>
      <c r="N6363" t="b">
        <v>1</v>
      </c>
      <c r="O6363" t="b">
        <v>0</v>
      </c>
      <c r="P6363" t="b">
        <v>0</v>
      </c>
      <c r="Q6363">
        <v>8</v>
      </c>
      <c r="R6363">
        <v>8</v>
      </c>
      <c r="S6363">
        <v>1</v>
      </c>
      <c r="T6363">
        <v>2</v>
      </c>
      <c r="U6363" t="b">
        <v>1</v>
      </c>
      <c r="V6363" t="s">
        <v>1255</v>
      </c>
      <c r="W6363" t="s">
        <v>7860</v>
      </c>
      <c r="X6363" t="s">
        <v>15682</v>
      </c>
      <c r="Y6363">
        <v>72</v>
      </c>
      <c r="Z6363">
        <v>72</v>
      </c>
      <c r="AA6363">
        <v>2</v>
      </c>
      <c r="AB6363">
        <v>2</v>
      </c>
      <c r="AC6363">
        <v>63</v>
      </c>
    </row>
    <row r="6364" spans="1:29">
      <c r="A6364">
        <v>7034</v>
      </c>
      <c r="B6364" t="s">
        <v>806</v>
      </c>
      <c r="C6364" t="s">
        <v>8096</v>
      </c>
      <c r="J6364" t="s">
        <v>1449</v>
      </c>
      <c r="K6364">
        <v>0</v>
      </c>
      <c r="N6364" t="b">
        <v>1</v>
      </c>
      <c r="O6364" t="b">
        <v>0</v>
      </c>
      <c r="P6364" t="b">
        <v>0</v>
      </c>
      <c r="Q6364">
        <v>8</v>
      </c>
      <c r="R6364">
        <v>8</v>
      </c>
      <c r="S6364">
        <v>1</v>
      </c>
      <c r="T6364">
        <v>2</v>
      </c>
      <c r="U6364" t="b">
        <v>1</v>
      </c>
      <c r="V6364" t="s">
        <v>1255</v>
      </c>
      <c r="W6364" t="s">
        <v>7860</v>
      </c>
      <c r="X6364" t="s">
        <v>15633</v>
      </c>
      <c r="Y6364">
        <v>72</v>
      </c>
      <c r="Z6364">
        <v>72</v>
      </c>
      <c r="AA6364">
        <v>3</v>
      </c>
      <c r="AB6364">
        <v>3</v>
      </c>
      <c r="AC6364">
        <v>63</v>
      </c>
    </row>
    <row r="6365" spans="1:29">
      <c r="A6365">
        <v>7035</v>
      </c>
      <c r="B6365" t="s">
        <v>806</v>
      </c>
      <c r="C6365" t="s">
        <v>8097</v>
      </c>
      <c r="J6365" t="s">
        <v>1449</v>
      </c>
      <c r="K6365">
        <v>0</v>
      </c>
      <c r="N6365" t="b">
        <v>1</v>
      </c>
      <c r="O6365" t="b">
        <v>0</v>
      </c>
      <c r="P6365" t="b">
        <v>0</v>
      </c>
      <c r="Q6365">
        <v>8</v>
      </c>
      <c r="R6365">
        <v>8</v>
      </c>
      <c r="S6365">
        <v>1</v>
      </c>
      <c r="T6365">
        <v>2</v>
      </c>
      <c r="U6365" t="b">
        <v>1</v>
      </c>
      <c r="V6365" t="s">
        <v>1255</v>
      </c>
      <c r="W6365" t="s">
        <v>7860</v>
      </c>
      <c r="X6365" t="s">
        <v>14839</v>
      </c>
      <c r="Y6365">
        <v>72</v>
      </c>
      <c r="Z6365">
        <v>72</v>
      </c>
      <c r="AA6365">
        <v>4</v>
      </c>
      <c r="AB6365">
        <v>4</v>
      </c>
      <c r="AC6365">
        <v>63</v>
      </c>
    </row>
    <row r="6366" spans="1:29">
      <c r="A6366">
        <v>7036</v>
      </c>
      <c r="B6366" t="s">
        <v>806</v>
      </c>
      <c r="C6366" t="s">
        <v>8098</v>
      </c>
      <c r="J6366" t="s">
        <v>1449</v>
      </c>
      <c r="K6366">
        <v>0</v>
      </c>
      <c r="N6366" t="b">
        <v>1</v>
      </c>
      <c r="O6366" t="b">
        <v>0</v>
      </c>
      <c r="P6366" t="b">
        <v>0</v>
      </c>
      <c r="Q6366">
        <v>8</v>
      </c>
      <c r="R6366">
        <v>8</v>
      </c>
      <c r="S6366">
        <v>1</v>
      </c>
      <c r="T6366">
        <v>2</v>
      </c>
      <c r="U6366" t="b">
        <v>1</v>
      </c>
      <c r="V6366" t="s">
        <v>1255</v>
      </c>
      <c r="W6366" t="s">
        <v>7860</v>
      </c>
      <c r="X6366" t="s">
        <v>14840</v>
      </c>
      <c r="Y6366">
        <v>72</v>
      </c>
      <c r="Z6366">
        <v>72</v>
      </c>
      <c r="AA6366">
        <v>5</v>
      </c>
      <c r="AB6366">
        <v>5</v>
      </c>
      <c r="AC6366">
        <v>63</v>
      </c>
    </row>
    <row r="6367" spans="1:29">
      <c r="A6367">
        <v>7037</v>
      </c>
      <c r="B6367" t="s">
        <v>806</v>
      </c>
      <c r="C6367" t="s">
        <v>8099</v>
      </c>
      <c r="J6367" t="s">
        <v>1449</v>
      </c>
      <c r="K6367">
        <v>0</v>
      </c>
      <c r="N6367" t="b">
        <v>1</v>
      </c>
      <c r="O6367" t="b">
        <v>0</v>
      </c>
      <c r="P6367" t="b">
        <v>0</v>
      </c>
      <c r="Q6367">
        <v>8</v>
      </c>
      <c r="R6367">
        <v>8</v>
      </c>
      <c r="S6367">
        <v>1</v>
      </c>
      <c r="T6367">
        <v>2</v>
      </c>
      <c r="U6367" t="b">
        <v>1</v>
      </c>
      <c r="V6367" t="s">
        <v>1255</v>
      </c>
      <c r="W6367" t="s">
        <v>7860</v>
      </c>
      <c r="X6367" t="s">
        <v>15683</v>
      </c>
      <c r="Y6367">
        <v>73</v>
      </c>
      <c r="Z6367">
        <v>73</v>
      </c>
      <c r="AA6367">
        <v>2</v>
      </c>
      <c r="AB6367">
        <v>2</v>
      </c>
      <c r="AC6367">
        <v>63</v>
      </c>
    </row>
    <row r="6368" spans="1:29">
      <c r="A6368">
        <v>7038</v>
      </c>
      <c r="B6368" t="s">
        <v>806</v>
      </c>
      <c r="C6368" t="s">
        <v>8100</v>
      </c>
      <c r="J6368" t="s">
        <v>1449</v>
      </c>
      <c r="K6368">
        <v>0</v>
      </c>
      <c r="N6368" t="b">
        <v>1</v>
      </c>
      <c r="O6368" t="b">
        <v>0</v>
      </c>
      <c r="P6368" t="b">
        <v>0</v>
      </c>
      <c r="Q6368">
        <v>8</v>
      </c>
      <c r="R6368">
        <v>8</v>
      </c>
      <c r="S6368">
        <v>1</v>
      </c>
      <c r="T6368">
        <v>2</v>
      </c>
      <c r="U6368" t="b">
        <v>1</v>
      </c>
      <c r="V6368" t="s">
        <v>1255</v>
      </c>
      <c r="W6368" t="s">
        <v>7860</v>
      </c>
      <c r="X6368" t="s">
        <v>15634</v>
      </c>
      <c r="Y6368">
        <v>73</v>
      </c>
      <c r="Z6368">
        <v>73</v>
      </c>
      <c r="AA6368">
        <v>3</v>
      </c>
      <c r="AB6368">
        <v>3</v>
      </c>
      <c r="AC6368">
        <v>63</v>
      </c>
    </row>
    <row r="6369" spans="1:29">
      <c r="A6369">
        <v>7039</v>
      </c>
      <c r="B6369" t="s">
        <v>806</v>
      </c>
      <c r="C6369" t="s">
        <v>8101</v>
      </c>
      <c r="J6369" t="s">
        <v>1449</v>
      </c>
      <c r="K6369">
        <v>0</v>
      </c>
      <c r="N6369" t="b">
        <v>1</v>
      </c>
      <c r="O6369" t="b">
        <v>0</v>
      </c>
      <c r="P6369" t="b">
        <v>0</v>
      </c>
      <c r="Q6369">
        <v>8</v>
      </c>
      <c r="R6369">
        <v>8</v>
      </c>
      <c r="S6369">
        <v>1</v>
      </c>
      <c r="T6369">
        <v>2</v>
      </c>
      <c r="U6369" t="b">
        <v>1</v>
      </c>
      <c r="V6369" t="s">
        <v>1255</v>
      </c>
      <c r="W6369" t="s">
        <v>7860</v>
      </c>
      <c r="X6369" t="s">
        <v>14841</v>
      </c>
      <c r="Y6369">
        <v>73</v>
      </c>
      <c r="Z6369">
        <v>73</v>
      </c>
      <c r="AA6369">
        <v>4</v>
      </c>
      <c r="AB6369">
        <v>4</v>
      </c>
      <c r="AC6369">
        <v>63</v>
      </c>
    </row>
    <row r="6370" spans="1:29">
      <c r="A6370">
        <v>7040</v>
      </c>
      <c r="B6370" t="s">
        <v>806</v>
      </c>
      <c r="C6370" t="s">
        <v>8102</v>
      </c>
      <c r="J6370" t="s">
        <v>1449</v>
      </c>
      <c r="K6370">
        <v>0</v>
      </c>
      <c r="N6370" t="b">
        <v>1</v>
      </c>
      <c r="O6370" t="b">
        <v>0</v>
      </c>
      <c r="P6370" t="b">
        <v>0</v>
      </c>
      <c r="Q6370">
        <v>8</v>
      </c>
      <c r="R6370">
        <v>8</v>
      </c>
      <c r="S6370">
        <v>1</v>
      </c>
      <c r="T6370">
        <v>2</v>
      </c>
      <c r="U6370" t="b">
        <v>1</v>
      </c>
      <c r="V6370" t="s">
        <v>1255</v>
      </c>
      <c r="W6370" t="s">
        <v>7860</v>
      </c>
      <c r="X6370" t="s">
        <v>14842</v>
      </c>
      <c r="Y6370">
        <v>73</v>
      </c>
      <c r="Z6370">
        <v>73</v>
      </c>
      <c r="AA6370">
        <v>5</v>
      </c>
      <c r="AB6370">
        <v>5</v>
      </c>
      <c r="AC6370">
        <v>63</v>
      </c>
    </row>
    <row r="6371" spans="1:29">
      <c r="A6371">
        <v>7041</v>
      </c>
      <c r="B6371" t="s">
        <v>806</v>
      </c>
      <c r="C6371" t="s">
        <v>8103</v>
      </c>
      <c r="J6371" t="s">
        <v>1449</v>
      </c>
      <c r="K6371">
        <v>0</v>
      </c>
      <c r="N6371" t="b">
        <v>1</v>
      </c>
      <c r="O6371" t="b">
        <v>0</v>
      </c>
      <c r="P6371" t="b">
        <v>0</v>
      </c>
      <c r="Q6371">
        <v>8</v>
      </c>
      <c r="R6371">
        <v>8</v>
      </c>
      <c r="S6371">
        <v>1</v>
      </c>
      <c r="T6371">
        <v>2</v>
      </c>
      <c r="U6371" t="b">
        <v>1</v>
      </c>
      <c r="V6371" t="s">
        <v>1255</v>
      </c>
      <c r="W6371" t="s">
        <v>7860</v>
      </c>
      <c r="X6371" t="s">
        <v>15684</v>
      </c>
      <c r="Y6371">
        <v>74</v>
      </c>
      <c r="Z6371">
        <v>74</v>
      </c>
      <c r="AA6371">
        <v>2</v>
      </c>
      <c r="AB6371">
        <v>2</v>
      </c>
      <c r="AC6371">
        <v>63</v>
      </c>
    </row>
    <row r="6372" spans="1:29">
      <c r="A6372">
        <v>7042</v>
      </c>
      <c r="B6372" t="s">
        <v>806</v>
      </c>
      <c r="C6372" t="s">
        <v>8104</v>
      </c>
      <c r="J6372" t="s">
        <v>1449</v>
      </c>
      <c r="K6372">
        <v>0</v>
      </c>
      <c r="N6372" t="b">
        <v>1</v>
      </c>
      <c r="O6372" t="b">
        <v>0</v>
      </c>
      <c r="P6372" t="b">
        <v>0</v>
      </c>
      <c r="Q6372">
        <v>8</v>
      </c>
      <c r="R6372">
        <v>8</v>
      </c>
      <c r="S6372">
        <v>1</v>
      </c>
      <c r="T6372">
        <v>2</v>
      </c>
      <c r="U6372" t="b">
        <v>1</v>
      </c>
      <c r="V6372" t="s">
        <v>1255</v>
      </c>
      <c r="W6372" t="s">
        <v>7860</v>
      </c>
      <c r="X6372" t="s">
        <v>15635</v>
      </c>
      <c r="Y6372">
        <v>74</v>
      </c>
      <c r="Z6372">
        <v>74</v>
      </c>
      <c r="AA6372">
        <v>3</v>
      </c>
      <c r="AB6372">
        <v>3</v>
      </c>
      <c r="AC6372">
        <v>63</v>
      </c>
    </row>
    <row r="6373" spans="1:29">
      <c r="A6373">
        <v>7043</v>
      </c>
      <c r="B6373" t="s">
        <v>806</v>
      </c>
      <c r="C6373" t="s">
        <v>8105</v>
      </c>
      <c r="J6373" t="s">
        <v>1449</v>
      </c>
      <c r="K6373">
        <v>0</v>
      </c>
      <c r="N6373" t="b">
        <v>1</v>
      </c>
      <c r="O6373" t="b">
        <v>0</v>
      </c>
      <c r="P6373" t="b">
        <v>0</v>
      </c>
      <c r="Q6373">
        <v>8</v>
      </c>
      <c r="R6373">
        <v>8</v>
      </c>
      <c r="S6373">
        <v>1</v>
      </c>
      <c r="T6373">
        <v>2</v>
      </c>
      <c r="U6373" t="b">
        <v>1</v>
      </c>
      <c r="V6373" t="s">
        <v>1255</v>
      </c>
      <c r="W6373" t="s">
        <v>7860</v>
      </c>
      <c r="X6373" t="s">
        <v>14843</v>
      </c>
      <c r="Y6373">
        <v>74</v>
      </c>
      <c r="Z6373">
        <v>74</v>
      </c>
      <c r="AA6373">
        <v>4</v>
      </c>
      <c r="AB6373">
        <v>4</v>
      </c>
      <c r="AC6373">
        <v>63</v>
      </c>
    </row>
    <row r="6374" spans="1:29">
      <c r="A6374">
        <v>7044</v>
      </c>
      <c r="B6374" t="s">
        <v>806</v>
      </c>
      <c r="C6374" t="s">
        <v>8106</v>
      </c>
      <c r="J6374" t="s">
        <v>1449</v>
      </c>
      <c r="K6374">
        <v>0</v>
      </c>
      <c r="N6374" t="b">
        <v>1</v>
      </c>
      <c r="O6374" t="b">
        <v>0</v>
      </c>
      <c r="P6374" t="b">
        <v>0</v>
      </c>
      <c r="Q6374">
        <v>8</v>
      </c>
      <c r="R6374">
        <v>8</v>
      </c>
      <c r="S6374">
        <v>1</v>
      </c>
      <c r="T6374">
        <v>2</v>
      </c>
      <c r="U6374" t="b">
        <v>1</v>
      </c>
      <c r="V6374" t="s">
        <v>1255</v>
      </c>
      <c r="W6374" t="s">
        <v>7860</v>
      </c>
      <c r="X6374" t="s">
        <v>14844</v>
      </c>
      <c r="Y6374">
        <v>74</v>
      </c>
      <c r="Z6374">
        <v>74</v>
      </c>
      <c r="AA6374">
        <v>5</v>
      </c>
      <c r="AB6374">
        <v>5</v>
      </c>
      <c r="AC6374">
        <v>63</v>
      </c>
    </row>
    <row r="6375" spans="1:29">
      <c r="A6375">
        <v>7045</v>
      </c>
      <c r="B6375" t="s">
        <v>806</v>
      </c>
      <c r="C6375" t="s">
        <v>8107</v>
      </c>
      <c r="J6375" t="s">
        <v>1449</v>
      </c>
      <c r="K6375">
        <v>0</v>
      </c>
      <c r="N6375" t="b">
        <v>1</v>
      </c>
      <c r="O6375" t="b">
        <v>0</v>
      </c>
      <c r="P6375" t="b">
        <v>0</v>
      </c>
      <c r="Q6375">
        <v>8</v>
      </c>
      <c r="R6375">
        <v>8</v>
      </c>
      <c r="S6375">
        <v>1</v>
      </c>
      <c r="T6375">
        <v>2</v>
      </c>
      <c r="U6375" t="b">
        <v>1</v>
      </c>
      <c r="V6375" t="s">
        <v>1255</v>
      </c>
      <c r="W6375" t="s">
        <v>7860</v>
      </c>
      <c r="X6375" t="s">
        <v>15685</v>
      </c>
      <c r="Y6375">
        <v>75</v>
      </c>
      <c r="Z6375">
        <v>75</v>
      </c>
      <c r="AA6375">
        <v>2</v>
      </c>
      <c r="AB6375">
        <v>2</v>
      </c>
      <c r="AC6375">
        <v>63</v>
      </c>
    </row>
    <row r="6376" spans="1:29">
      <c r="A6376">
        <v>7046</v>
      </c>
      <c r="B6376" t="s">
        <v>806</v>
      </c>
      <c r="C6376" t="s">
        <v>8108</v>
      </c>
      <c r="J6376" t="s">
        <v>1449</v>
      </c>
      <c r="K6376">
        <v>0</v>
      </c>
      <c r="N6376" t="b">
        <v>1</v>
      </c>
      <c r="O6376" t="b">
        <v>0</v>
      </c>
      <c r="P6376" t="b">
        <v>0</v>
      </c>
      <c r="Q6376">
        <v>8</v>
      </c>
      <c r="R6376">
        <v>8</v>
      </c>
      <c r="S6376">
        <v>1</v>
      </c>
      <c r="T6376">
        <v>2</v>
      </c>
      <c r="U6376" t="b">
        <v>1</v>
      </c>
      <c r="V6376" t="s">
        <v>1255</v>
      </c>
      <c r="W6376" t="s">
        <v>7860</v>
      </c>
      <c r="X6376" t="s">
        <v>15636</v>
      </c>
      <c r="Y6376">
        <v>75</v>
      </c>
      <c r="Z6376">
        <v>75</v>
      </c>
      <c r="AA6376">
        <v>3</v>
      </c>
      <c r="AB6376">
        <v>3</v>
      </c>
      <c r="AC6376">
        <v>63</v>
      </c>
    </row>
    <row r="6377" spans="1:29">
      <c r="A6377">
        <v>7047</v>
      </c>
      <c r="B6377" t="s">
        <v>806</v>
      </c>
      <c r="C6377" t="s">
        <v>8109</v>
      </c>
      <c r="J6377" t="s">
        <v>1449</v>
      </c>
      <c r="K6377">
        <v>0</v>
      </c>
      <c r="N6377" t="b">
        <v>1</v>
      </c>
      <c r="O6377" t="b">
        <v>0</v>
      </c>
      <c r="P6377" t="b">
        <v>0</v>
      </c>
      <c r="Q6377">
        <v>8</v>
      </c>
      <c r="R6377">
        <v>8</v>
      </c>
      <c r="S6377">
        <v>1</v>
      </c>
      <c r="T6377">
        <v>2</v>
      </c>
      <c r="U6377" t="b">
        <v>1</v>
      </c>
      <c r="V6377" t="s">
        <v>1255</v>
      </c>
      <c r="W6377" t="s">
        <v>7860</v>
      </c>
      <c r="X6377" t="s">
        <v>14845</v>
      </c>
      <c r="Y6377">
        <v>75</v>
      </c>
      <c r="Z6377">
        <v>75</v>
      </c>
      <c r="AA6377">
        <v>4</v>
      </c>
      <c r="AB6377">
        <v>4</v>
      </c>
      <c r="AC6377">
        <v>63</v>
      </c>
    </row>
    <row r="6378" spans="1:29">
      <c r="A6378">
        <v>7048</v>
      </c>
      <c r="B6378" t="s">
        <v>806</v>
      </c>
      <c r="C6378" t="s">
        <v>8110</v>
      </c>
      <c r="J6378" t="s">
        <v>1449</v>
      </c>
      <c r="K6378">
        <v>0</v>
      </c>
      <c r="N6378" t="b">
        <v>1</v>
      </c>
      <c r="O6378" t="b">
        <v>0</v>
      </c>
      <c r="P6378" t="b">
        <v>0</v>
      </c>
      <c r="Q6378">
        <v>8</v>
      </c>
      <c r="R6378">
        <v>8</v>
      </c>
      <c r="S6378">
        <v>1</v>
      </c>
      <c r="T6378">
        <v>2</v>
      </c>
      <c r="U6378" t="b">
        <v>1</v>
      </c>
      <c r="V6378" t="s">
        <v>1255</v>
      </c>
      <c r="W6378" t="s">
        <v>7860</v>
      </c>
      <c r="X6378" t="s">
        <v>14846</v>
      </c>
      <c r="Y6378">
        <v>75</v>
      </c>
      <c r="Z6378">
        <v>75</v>
      </c>
      <c r="AA6378">
        <v>5</v>
      </c>
      <c r="AB6378">
        <v>5</v>
      </c>
      <c r="AC6378">
        <v>63</v>
      </c>
    </row>
    <row r="6379" spans="1:29">
      <c r="A6379">
        <v>7049</v>
      </c>
      <c r="B6379" t="s">
        <v>806</v>
      </c>
      <c r="C6379" t="s">
        <v>8111</v>
      </c>
      <c r="J6379" t="s">
        <v>1449</v>
      </c>
      <c r="K6379">
        <v>0</v>
      </c>
      <c r="N6379" t="b">
        <v>1</v>
      </c>
      <c r="O6379" t="b">
        <v>0</v>
      </c>
      <c r="P6379" t="b">
        <v>0</v>
      </c>
      <c r="Q6379">
        <v>8</v>
      </c>
      <c r="R6379">
        <v>8</v>
      </c>
      <c r="S6379">
        <v>1</v>
      </c>
      <c r="T6379">
        <v>2</v>
      </c>
      <c r="U6379" t="b">
        <v>1</v>
      </c>
      <c r="V6379" t="s">
        <v>1255</v>
      </c>
      <c r="W6379" t="s">
        <v>7860</v>
      </c>
      <c r="X6379" t="s">
        <v>15686</v>
      </c>
      <c r="Y6379">
        <v>76</v>
      </c>
      <c r="Z6379">
        <v>76</v>
      </c>
      <c r="AA6379">
        <v>2</v>
      </c>
      <c r="AB6379">
        <v>2</v>
      </c>
      <c r="AC6379">
        <v>63</v>
      </c>
    </row>
    <row r="6380" spans="1:29">
      <c r="A6380">
        <v>7050</v>
      </c>
      <c r="B6380" t="s">
        <v>806</v>
      </c>
      <c r="C6380" t="s">
        <v>8112</v>
      </c>
      <c r="J6380" t="s">
        <v>1449</v>
      </c>
      <c r="K6380">
        <v>0</v>
      </c>
      <c r="N6380" t="b">
        <v>1</v>
      </c>
      <c r="O6380" t="b">
        <v>0</v>
      </c>
      <c r="P6380" t="b">
        <v>0</v>
      </c>
      <c r="Q6380">
        <v>8</v>
      </c>
      <c r="R6380">
        <v>8</v>
      </c>
      <c r="S6380">
        <v>1</v>
      </c>
      <c r="T6380">
        <v>2</v>
      </c>
      <c r="U6380" t="b">
        <v>1</v>
      </c>
      <c r="V6380" t="s">
        <v>1255</v>
      </c>
      <c r="W6380" t="s">
        <v>7860</v>
      </c>
      <c r="X6380" t="s">
        <v>15637</v>
      </c>
      <c r="Y6380">
        <v>76</v>
      </c>
      <c r="Z6380">
        <v>76</v>
      </c>
      <c r="AA6380">
        <v>3</v>
      </c>
      <c r="AB6380">
        <v>3</v>
      </c>
      <c r="AC6380">
        <v>63</v>
      </c>
    </row>
    <row r="6381" spans="1:29">
      <c r="A6381">
        <v>7051</v>
      </c>
      <c r="B6381" t="s">
        <v>806</v>
      </c>
      <c r="C6381" t="s">
        <v>8113</v>
      </c>
      <c r="J6381" t="s">
        <v>1449</v>
      </c>
      <c r="K6381">
        <v>0</v>
      </c>
      <c r="N6381" t="b">
        <v>1</v>
      </c>
      <c r="O6381" t="b">
        <v>0</v>
      </c>
      <c r="P6381" t="b">
        <v>0</v>
      </c>
      <c r="Q6381">
        <v>8</v>
      </c>
      <c r="R6381">
        <v>8</v>
      </c>
      <c r="S6381">
        <v>1</v>
      </c>
      <c r="T6381">
        <v>2</v>
      </c>
      <c r="U6381" t="b">
        <v>1</v>
      </c>
      <c r="V6381" t="s">
        <v>1255</v>
      </c>
      <c r="W6381" t="s">
        <v>7860</v>
      </c>
      <c r="X6381" t="s">
        <v>14847</v>
      </c>
      <c r="Y6381">
        <v>76</v>
      </c>
      <c r="Z6381">
        <v>76</v>
      </c>
      <c r="AA6381">
        <v>4</v>
      </c>
      <c r="AB6381">
        <v>4</v>
      </c>
      <c r="AC6381">
        <v>63</v>
      </c>
    </row>
    <row r="6382" spans="1:29">
      <c r="A6382">
        <v>7052</v>
      </c>
      <c r="B6382" t="s">
        <v>806</v>
      </c>
      <c r="C6382" t="s">
        <v>8114</v>
      </c>
      <c r="J6382" t="s">
        <v>1449</v>
      </c>
      <c r="K6382">
        <v>0</v>
      </c>
      <c r="N6382" t="b">
        <v>1</v>
      </c>
      <c r="O6382" t="b">
        <v>0</v>
      </c>
      <c r="P6382" t="b">
        <v>0</v>
      </c>
      <c r="Q6382">
        <v>8</v>
      </c>
      <c r="R6382">
        <v>8</v>
      </c>
      <c r="S6382">
        <v>1</v>
      </c>
      <c r="T6382">
        <v>2</v>
      </c>
      <c r="U6382" t="b">
        <v>1</v>
      </c>
      <c r="V6382" t="s">
        <v>1255</v>
      </c>
      <c r="W6382" t="s">
        <v>7860</v>
      </c>
      <c r="X6382" t="s">
        <v>14848</v>
      </c>
      <c r="Y6382">
        <v>76</v>
      </c>
      <c r="Z6382">
        <v>76</v>
      </c>
      <c r="AA6382">
        <v>5</v>
      </c>
      <c r="AB6382">
        <v>5</v>
      </c>
      <c r="AC6382">
        <v>63</v>
      </c>
    </row>
    <row r="6383" spans="1:29">
      <c r="A6383">
        <v>7053</v>
      </c>
      <c r="B6383" t="s">
        <v>806</v>
      </c>
      <c r="C6383" t="s">
        <v>8115</v>
      </c>
      <c r="J6383" t="s">
        <v>1449</v>
      </c>
      <c r="K6383">
        <v>0</v>
      </c>
      <c r="N6383" t="b">
        <v>1</v>
      </c>
      <c r="O6383" t="b">
        <v>0</v>
      </c>
      <c r="P6383" t="b">
        <v>0</v>
      </c>
      <c r="Q6383">
        <v>8</v>
      </c>
      <c r="R6383">
        <v>8</v>
      </c>
      <c r="S6383">
        <v>1</v>
      </c>
      <c r="T6383">
        <v>2</v>
      </c>
      <c r="U6383" t="b">
        <v>1</v>
      </c>
      <c r="V6383" t="s">
        <v>1255</v>
      </c>
      <c r="W6383" t="s">
        <v>7860</v>
      </c>
      <c r="X6383" t="s">
        <v>15687</v>
      </c>
      <c r="Y6383">
        <v>77</v>
      </c>
      <c r="Z6383">
        <v>77</v>
      </c>
      <c r="AA6383">
        <v>2</v>
      </c>
      <c r="AB6383">
        <v>2</v>
      </c>
      <c r="AC6383">
        <v>63</v>
      </c>
    </row>
    <row r="6384" spans="1:29">
      <c r="A6384">
        <v>7054</v>
      </c>
      <c r="B6384" t="s">
        <v>806</v>
      </c>
      <c r="C6384" t="s">
        <v>8116</v>
      </c>
      <c r="J6384" t="s">
        <v>1449</v>
      </c>
      <c r="K6384">
        <v>0</v>
      </c>
      <c r="N6384" t="b">
        <v>1</v>
      </c>
      <c r="O6384" t="b">
        <v>0</v>
      </c>
      <c r="P6384" t="b">
        <v>0</v>
      </c>
      <c r="Q6384">
        <v>8</v>
      </c>
      <c r="R6384">
        <v>8</v>
      </c>
      <c r="S6384">
        <v>1</v>
      </c>
      <c r="T6384">
        <v>2</v>
      </c>
      <c r="U6384" t="b">
        <v>1</v>
      </c>
      <c r="V6384" t="s">
        <v>1255</v>
      </c>
      <c r="W6384" t="s">
        <v>7860</v>
      </c>
      <c r="X6384" t="s">
        <v>15638</v>
      </c>
      <c r="Y6384">
        <v>77</v>
      </c>
      <c r="Z6384">
        <v>77</v>
      </c>
      <c r="AA6384">
        <v>3</v>
      </c>
      <c r="AB6384">
        <v>3</v>
      </c>
      <c r="AC6384">
        <v>63</v>
      </c>
    </row>
    <row r="6385" spans="1:29">
      <c r="A6385">
        <v>7055</v>
      </c>
      <c r="B6385" t="s">
        <v>806</v>
      </c>
      <c r="C6385" t="s">
        <v>8117</v>
      </c>
      <c r="J6385" t="s">
        <v>1449</v>
      </c>
      <c r="K6385">
        <v>0</v>
      </c>
      <c r="N6385" t="b">
        <v>1</v>
      </c>
      <c r="O6385" t="b">
        <v>0</v>
      </c>
      <c r="P6385" t="b">
        <v>0</v>
      </c>
      <c r="Q6385">
        <v>8</v>
      </c>
      <c r="R6385">
        <v>8</v>
      </c>
      <c r="S6385">
        <v>1</v>
      </c>
      <c r="T6385">
        <v>2</v>
      </c>
      <c r="U6385" t="b">
        <v>1</v>
      </c>
      <c r="V6385" t="s">
        <v>1255</v>
      </c>
      <c r="W6385" t="s">
        <v>7860</v>
      </c>
      <c r="X6385" t="s">
        <v>14908</v>
      </c>
      <c r="Y6385">
        <v>77</v>
      </c>
      <c r="Z6385">
        <v>77</v>
      </c>
      <c r="AA6385">
        <v>4</v>
      </c>
      <c r="AB6385">
        <v>4</v>
      </c>
      <c r="AC6385">
        <v>63</v>
      </c>
    </row>
    <row r="6386" spans="1:29">
      <c r="A6386">
        <v>7056</v>
      </c>
      <c r="B6386" t="s">
        <v>806</v>
      </c>
      <c r="C6386" t="s">
        <v>8118</v>
      </c>
      <c r="J6386" t="s">
        <v>1449</v>
      </c>
      <c r="K6386">
        <v>0</v>
      </c>
      <c r="N6386" t="b">
        <v>1</v>
      </c>
      <c r="O6386" t="b">
        <v>0</v>
      </c>
      <c r="P6386" t="b">
        <v>0</v>
      </c>
      <c r="Q6386">
        <v>8</v>
      </c>
      <c r="R6386">
        <v>8</v>
      </c>
      <c r="S6386">
        <v>1</v>
      </c>
      <c r="T6386">
        <v>2</v>
      </c>
      <c r="U6386" t="b">
        <v>1</v>
      </c>
      <c r="V6386" t="s">
        <v>1255</v>
      </c>
      <c r="W6386" t="s">
        <v>7860</v>
      </c>
      <c r="X6386" t="s">
        <v>14909</v>
      </c>
      <c r="Y6386">
        <v>77</v>
      </c>
      <c r="Z6386">
        <v>77</v>
      </c>
      <c r="AA6386">
        <v>5</v>
      </c>
      <c r="AB6386">
        <v>5</v>
      </c>
      <c r="AC6386">
        <v>63</v>
      </c>
    </row>
    <row r="6387" spans="1:29">
      <c r="A6387">
        <v>7057</v>
      </c>
      <c r="B6387" t="s">
        <v>806</v>
      </c>
      <c r="C6387" t="s">
        <v>8119</v>
      </c>
      <c r="J6387" t="s">
        <v>1449</v>
      </c>
      <c r="K6387">
        <v>0</v>
      </c>
      <c r="N6387" t="b">
        <v>1</v>
      </c>
      <c r="O6387" t="b">
        <v>0</v>
      </c>
      <c r="P6387" t="b">
        <v>0</v>
      </c>
      <c r="Q6387">
        <v>8</v>
      </c>
      <c r="R6387">
        <v>8</v>
      </c>
      <c r="S6387">
        <v>1</v>
      </c>
      <c r="T6387">
        <v>2</v>
      </c>
      <c r="U6387" t="b">
        <v>1</v>
      </c>
      <c r="V6387" t="s">
        <v>1255</v>
      </c>
      <c r="W6387" t="s">
        <v>7860</v>
      </c>
      <c r="X6387" t="s">
        <v>15688</v>
      </c>
      <c r="Y6387">
        <v>78</v>
      </c>
      <c r="Z6387">
        <v>78</v>
      </c>
      <c r="AA6387">
        <v>2</v>
      </c>
      <c r="AB6387">
        <v>2</v>
      </c>
      <c r="AC6387">
        <v>63</v>
      </c>
    </row>
    <row r="6388" spans="1:29">
      <c r="A6388">
        <v>7058</v>
      </c>
      <c r="B6388" t="s">
        <v>806</v>
      </c>
      <c r="C6388" t="s">
        <v>8120</v>
      </c>
      <c r="J6388" t="s">
        <v>1449</v>
      </c>
      <c r="K6388">
        <v>0</v>
      </c>
      <c r="N6388" t="b">
        <v>1</v>
      </c>
      <c r="O6388" t="b">
        <v>0</v>
      </c>
      <c r="P6388" t="b">
        <v>0</v>
      </c>
      <c r="Q6388">
        <v>8</v>
      </c>
      <c r="R6388">
        <v>8</v>
      </c>
      <c r="S6388">
        <v>1</v>
      </c>
      <c r="T6388">
        <v>2</v>
      </c>
      <c r="U6388" t="b">
        <v>1</v>
      </c>
      <c r="V6388" t="s">
        <v>1255</v>
      </c>
      <c r="W6388" t="s">
        <v>7860</v>
      </c>
      <c r="X6388" t="s">
        <v>15639</v>
      </c>
      <c r="Y6388">
        <v>78</v>
      </c>
      <c r="Z6388">
        <v>78</v>
      </c>
      <c r="AA6388">
        <v>3</v>
      </c>
      <c r="AB6388">
        <v>3</v>
      </c>
      <c r="AC6388">
        <v>63</v>
      </c>
    </row>
    <row r="6389" spans="1:29">
      <c r="A6389">
        <v>7059</v>
      </c>
      <c r="B6389" t="s">
        <v>806</v>
      </c>
      <c r="C6389" t="s">
        <v>8121</v>
      </c>
      <c r="J6389" t="s">
        <v>1449</v>
      </c>
      <c r="K6389">
        <v>0</v>
      </c>
      <c r="N6389" t="b">
        <v>1</v>
      </c>
      <c r="O6389" t="b">
        <v>0</v>
      </c>
      <c r="P6389" t="b">
        <v>0</v>
      </c>
      <c r="Q6389">
        <v>8</v>
      </c>
      <c r="R6389">
        <v>8</v>
      </c>
      <c r="S6389">
        <v>1</v>
      </c>
      <c r="T6389">
        <v>2</v>
      </c>
      <c r="U6389" t="b">
        <v>1</v>
      </c>
      <c r="V6389" t="s">
        <v>1255</v>
      </c>
      <c r="W6389" t="s">
        <v>7860</v>
      </c>
      <c r="X6389" t="s">
        <v>14913</v>
      </c>
      <c r="Y6389">
        <v>78</v>
      </c>
      <c r="Z6389">
        <v>78</v>
      </c>
      <c r="AA6389">
        <v>4</v>
      </c>
      <c r="AB6389">
        <v>4</v>
      </c>
      <c r="AC6389">
        <v>63</v>
      </c>
    </row>
    <row r="6390" spans="1:29">
      <c r="A6390">
        <v>7060</v>
      </c>
      <c r="B6390" t="s">
        <v>806</v>
      </c>
      <c r="C6390" t="s">
        <v>8122</v>
      </c>
      <c r="J6390" t="s">
        <v>1449</v>
      </c>
      <c r="K6390">
        <v>0</v>
      </c>
      <c r="N6390" t="b">
        <v>1</v>
      </c>
      <c r="O6390" t="b">
        <v>0</v>
      </c>
      <c r="P6390" t="b">
        <v>0</v>
      </c>
      <c r="Q6390">
        <v>8</v>
      </c>
      <c r="R6390">
        <v>8</v>
      </c>
      <c r="S6390">
        <v>1</v>
      </c>
      <c r="T6390">
        <v>2</v>
      </c>
      <c r="U6390" t="b">
        <v>1</v>
      </c>
      <c r="V6390" t="s">
        <v>1255</v>
      </c>
      <c r="W6390" t="s">
        <v>7860</v>
      </c>
      <c r="X6390" t="s">
        <v>14914</v>
      </c>
      <c r="Y6390">
        <v>78</v>
      </c>
      <c r="Z6390">
        <v>78</v>
      </c>
      <c r="AA6390">
        <v>5</v>
      </c>
      <c r="AB6390">
        <v>5</v>
      </c>
      <c r="AC6390">
        <v>63</v>
      </c>
    </row>
    <row r="6391" spans="1:29">
      <c r="A6391">
        <v>7061</v>
      </c>
      <c r="B6391" t="s">
        <v>806</v>
      </c>
      <c r="C6391" t="s">
        <v>8123</v>
      </c>
      <c r="J6391" t="s">
        <v>1449</v>
      </c>
      <c r="K6391">
        <v>0</v>
      </c>
      <c r="N6391" t="b">
        <v>1</v>
      </c>
      <c r="O6391" t="b">
        <v>0</v>
      </c>
      <c r="P6391" t="b">
        <v>0</v>
      </c>
      <c r="Q6391">
        <v>8</v>
      </c>
      <c r="R6391">
        <v>8</v>
      </c>
      <c r="S6391">
        <v>1</v>
      </c>
      <c r="T6391">
        <v>2</v>
      </c>
      <c r="U6391" t="b">
        <v>1</v>
      </c>
      <c r="V6391" t="s">
        <v>1255</v>
      </c>
      <c r="W6391" t="s">
        <v>7860</v>
      </c>
      <c r="X6391" t="s">
        <v>15689</v>
      </c>
      <c r="Y6391">
        <v>79</v>
      </c>
      <c r="Z6391">
        <v>79</v>
      </c>
      <c r="AA6391">
        <v>2</v>
      </c>
      <c r="AB6391">
        <v>2</v>
      </c>
      <c r="AC6391">
        <v>63</v>
      </c>
    </row>
    <row r="6392" spans="1:29">
      <c r="A6392">
        <v>7062</v>
      </c>
      <c r="B6392" t="s">
        <v>806</v>
      </c>
      <c r="C6392" t="s">
        <v>8124</v>
      </c>
      <c r="J6392" t="s">
        <v>1449</v>
      </c>
      <c r="K6392">
        <v>0</v>
      </c>
      <c r="N6392" t="b">
        <v>1</v>
      </c>
      <c r="O6392" t="b">
        <v>0</v>
      </c>
      <c r="P6392" t="b">
        <v>0</v>
      </c>
      <c r="Q6392">
        <v>8</v>
      </c>
      <c r="R6392">
        <v>8</v>
      </c>
      <c r="S6392">
        <v>1</v>
      </c>
      <c r="T6392">
        <v>2</v>
      </c>
      <c r="U6392" t="b">
        <v>1</v>
      </c>
      <c r="V6392" t="s">
        <v>1255</v>
      </c>
      <c r="W6392" t="s">
        <v>7860</v>
      </c>
      <c r="X6392" t="s">
        <v>15640</v>
      </c>
      <c r="Y6392">
        <v>79</v>
      </c>
      <c r="Z6392">
        <v>79</v>
      </c>
      <c r="AA6392">
        <v>3</v>
      </c>
      <c r="AB6392">
        <v>3</v>
      </c>
      <c r="AC6392">
        <v>63</v>
      </c>
    </row>
    <row r="6393" spans="1:29">
      <c r="A6393">
        <v>7063</v>
      </c>
      <c r="B6393" t="s">
        <v>806</v>
      </c>
      <c r="C6393" t="s">
        <v>8125</v>
      </c>
      <c r="J6393" t="s">
        <v>1449</v>
      </c>
      <c r="K6393">
        <v>0</v>
      </c>
      <c r="N6393" t="b">
        <v>1</v>
      </c>
      <c r="O6393" t="b">
        <v>0</v>
      </c>
      <c r="P6393" t="b">
        <v>0</v>
      </c>
      <c r="Q6393">
        <v>8</v>
      </c>
      <c r="R6393">
        <v>8</v>
      </c>
      <c r="S6393">
        <v>1</v>
      </c>
      <c r="T6393">
        <v>2</v>
      </c>
      <c r="U6393" t="b">
        <v>1</v>
      </c>
      <c r="V6393" t="s">
        <v>1255</v>
      </c>
      <c r="W6393" t="s">
        <v>7860</v>
      </c>
      <c r="X6393" t="s">
        <v>15766</v>
      </c>
      <c r="Y6393">
        <v>79</v>
      </c>
      <c r="Z6393">
        <v>79</v>
      </c>
      <c r="AA6393">
        <v>4</v>
      </c>
      <c r="AB6393">
        <v>4</v>
      </c>
      <c r="AC6393">
        <v>63</v>
      </c>
    </row>
    <row r="6394" spans="1:29">
      <c r="A6394">
        <v>7064</v>
      </c>
      <c r="B6394" t="s">
        <v>806</v>
      </c>
      <c r="C6394" t="s">
        <v>8126</v>
      </c>
      <c r="J6394" t="s">
        <v>1449</v>
      </c>
      <c r="K6394">
        <v>0</v>
      </c>
      <c r="N6394" t="b">
        <v>1</v>
      </c>
      <c r="O6394" t="b">
        <v>0</v>
      </c>
      <c r="P6394" t="b">
        <v>0</v>
      </c>
      <c r="Q6394">
        <v>8</v>
      </c>
      <c r="R6394">
        <v>8</v>
      </c>
      <c r="S6394">
        <v>1</v>
      </c>
      <c r="T6394">
        <v>2</v>
      </c>
      <c r="U6394" t="b">
        <v>1</v>
      </c>
      <c r="V6394" t="s">
        <v>1255</v>
      </c>
      <c r="W6394" t="s">
        <v>7860</v>
      </c>
      <c r="X6394" t="s">
        <v>15693</v>
      </c>
      <c r="Y6394">
        <v>79</v>
      </c>
      <c r="Z6394">
        <v>79</v>
      </c>
      <c r="AA6394">
        <v>5</v>
      </c>
      <c r="AB6394">
        <v>5</v>
      </c>
      <c r="AC6394">
        <v>63</v>
      </c>
    </row>
    <row r="6395" spans="1:29">
      <c r="A6395">
        <v>7065</v>
      </c>
      <c r="B6395" t="s">
        <v>806</v>
      </c>
      <c r="C6395" t="s">
        <v>8127</v>
      </c>
      <c r="J6395" t="s">
        <v>1449</v>
      </c>
      <c r="K6395">
        <v>0</v>
      </c>
      <c r="N6395" t="b">
        <v>1</v>
      </c>
      <c r="O6395" t="b">
        <v>0</v>
      </c>
      <c r="P6395" t="b">
        <v>0</v>
      </c>
      <c r="Q6395">
        <v>8</v>
      </c>
      <c r="R6395">
        <v>8</v>
      </c>
      <c r="S6395">
        <v>1</v>
      </c>
      <c r="T6395">
        <v>2</v>
      </c>
      <c r="U6395" t="b">
        <v>1</v>
      </c>
      <c r="V6395" t="s">
        <v>1255</v>
      </c>
      <c r="W6395" t="s">
        <v>7860</v>
      </c>
      <c r="X6395" t="s">
        <v>15558</v>
      </c>
      <c r="Y6395">
        <v>80</v>
      </c>
      <c r="Z6395">
        <v>80</v>
      </c>
      <c r="AA6395">
        <v>2</v>
      </c>
      <c r="AB6395">
        <v>2</v>
      </c>
      <c r="AC6395">
        <v>63</v>
      </c>
    </row>
    <row r="6396" spans="1:29">
      <c r="A6396">
        <v>7066</v>
      </c>
      <c r="B6396" t="s">
        <v>806</v>
      </c>
      <c r="C6396" t="s">
        <v>8128</v>
      </c>
      <c r="J6396" t="s">
        <v>1449</v>
      </c>
      <c r="K6396">
        <v>0</v>
      </c>
      <c r="N6396" t="b">
        <v>1</v>
      </c>
      <c r="O6396" t="b">
        <v>0</v>
      </c>
      <c r="P6396" t="b">
        <v>0</v>
      </c>
      <c r="Q6396">
        <v>8</v>
      </c>
      <c r="R6396">
        <v>8</v>
      </c>
      <c r="S6396">
        <v>1</v>
      </c>
      <c r="T6396">
        <v>2</v>
      </c>
      <c r="U6396" t="b">
        <v>1</v>
      </c>
      <c r="V6396" t="s">
        <v>1255</v>
      </c>
      <c r="W6396" t="s">
        <v>7860</v>
      </c>
      <c r="X6396" t="s">
        <v>15641</v>
      </c>
      <c r="Y6396">
        <v>80</v>
      </c>
      <c r="Z6396">
        <v>80</v>
      </c>
      <c r="AA6396">
        <v>3</v>
      </c>
      <c r="AB6396">
        <v>3</v>
      </c>
      <c r="AC6396">
        <v>63</v>
      </c>
    </row>
    <row r="6397" spans="1:29">
      <c r="A6397">
        <v>7067</v>
      </c>
      <c r="B6397" t="s">
        <v>806</v>
      </c>
      <c r="C6397" t="s">
        <v>8129</v>
      </c>
      <c r="J6397" t="s">
        <v>1449</v>
      </c>
      <c r="K6397">
        <v>0</v>
      </c>
      <c r="N6397" t="b">
        <v>1</v>
      </c>
      <c r="O6397" t="b">
        <v>0</v>
      </c>
      <c r="P6397" t="b">
        <v>0</v>
      </c>
      <c r="Q6397">
        <v>8</v>
      </c>
      <c r="R6397">
        <v>8</v>
      </c>
      <c r="S6397">
        <v>1</v>
      </c>
      <c r="T6397">
        <v>2</v>
      </c>
      <c r="U6397" t="b">
        <v>1</v>
      </c>
      <c r="V6397" t="s">
        <v>1255</v>
      </c>
      <c r="W6397" t="s">
        <v>7860</v>
      </c>
      <c r="X6397" t="s">
        <v>14918</v>
      </c>
      <c r="Y6397">
        <v>80</v>
      </c>
      <c r="Z6397">
        <v>80</v>
      </c>
      <c r="AA6397">
        <v>4</v>
      </c>
      <c r="AB6397">
        <v>4</v>
      </c>
      <c r="AC6397">
        <v>63</v>
      </c>
    </row>
    <row r="6398" spans="1:29">
      <c r="A6398">
        <v>7068</v>
      </c>
      <c r="B6398" t="s">
        <v>806</v>
      </c>
      <c r="C6398" t="s">
        <v>8130</v>
      </c>
      <c r="J6398" t="s">
        <v>1449</v>
      </c>
      <c r="K6398">
        <v>0</v>
      </c>
      <c r="N6398" t="b">
        <v>1</v>
      </c>
      <c r="O6398" t="b">
        <v>0</v>
      </c>
      <c r="P6398" t="b">
        <v>0</v>
      </c>
      <c r="Q6398">
        <v>8</v>
      </c>
      <c r="R6398">
        <v>8</v>
      </c>
      <c r="S6398">
        <v>1</v>
      </c>
      <c r="T6398">
        <v>2</v>
      </c>
      <c r="U6398" t="b">
        <v>1</v>
      </c>
      <c r="V6398" t="s">
        <v>1255</v>
      </c>
      <c r="W6398" t="s">
        <v>7860</v>
      </c>
      <c r="X6398" t="s">
        <v>14919</v>
      </c>
      <c r="Y6398">
        <v>80</v>
      </c>
      <c r="Z6398">
        <v>80</v>
      </c>
      <c r="AA6398">
        <v>5</v>
      </c>
      <c r="AB6398">
        <v>5</v>
      </c>
      <c r="AC6398">
        <v>63</v>
      </c>
    </row>
    <row r="6399" spans="1:29">
      <c r="A6399">
        <v>7069</v>
      </c>
      <c r="B6399" t="s">
        <v>806</v>
      </c>
      <c r="C6399" t="s">
        <v>8131</v>
      </c>
      <c r="J6399" t="s">
        <v>1449</v>
      </c>
      <c r="K6399">
        <v>0</v>
      </c>
      <c r="N6399" t="b">
        <v>1</v>
      </c>
      <c r="O6399" t="b">
        <v>0</v>
      </c>
      <c r="P6399" t="b">
        <v>0</v>
      </c>
      <c r="Q6399">
        <v>8</v>
      </c>
      <c r="R6399">
        <v>8</v>
      </c>
      <c r="S6399">
        <v>1</v>
      </c>
      <c r="T6399">
        <v>2</v>
      </c>
      <c r="U6399" t="b">
        <v>1</v>
      </c>
      <c r="V6399" t="s">
        <v>1255</v>
      </c>
      <c r="W6399" t="s">
        <v>7860</v>
      </c>
      <c r="X6399" t="s">
        <v>15559</v>
      </c>
      <c r="Y6399">
        <v>81</v>
      </c>
      <c r="Z6399">
        <v>81</v>
      </c>
      <c r="AA6399">
        <v>2</v>
      </c>
      <c r="AB6399">
        <v>2</v>
      </c>
      <c r="AC6399">
        <v>63</v>
      </c>
    </row>
    <row r="6400" spans="1:29">
      <c r="A6400">
        <v>7070</v>
      </c>
      <c r="B6400" t="s">
        <v>806</v>
      </c>
      <c r="C6400" t="s">
        <v>8132</v>
      </c>
      <c r="J6400" t="s">
        <v>1449</v>
      </c>
      <c r="K6400">
        <v>0</v>
      </c>
      <c r="N6400" t="b">
        <v>1</v>
      </c>
      <c r="O6400" t="b">
        <v>0</v>
      </c>
      <c r="P6400" t="b">
        <v>0</v>
      </c>
      <c r="Q6400">
        <v>8</v>
      </c>
      <c r="R6400">
        <v>8</v>
      </c>
      <c r="S6400">
        <v>1</v>
      </c>
      <c r="T6400">
        <v>2</v>
      </c>
      <c r="U6400" t="b">
        <v>1</v>
      </c>
      <c r="V6400" t="s">
        <v>1255</v>
      </c>
      <c r="W6400" t="s">
        <v>7860</v>
      </c>
      <c r="X6400" t="s">
        <v>15642</v>
      </c>
      <c r="Y6400">
        <v>81</v>
      </c>
      <c r="Z6400">
        <v>81</v>
      </c>
      <c r="AA6400">
        <v>3</v>
      </c>
      <c r="AB6400">
        <v>3</v>
      </c>
      <c r="AC6400">
        <v>63</v>
      </c>
    </row>
    <row r="6401" spans="1:29">
      <c r="A6401">
        <v>7071</v>
      </c>
      <c r="B6401" t="s">
        <v>806</v>
      </c>
      <c r="C6401" t="s">
        <v>8133</v>
      </c>
      <c r="J6401" t="s">
        <v>1449</v>
      </c>
      <c r="K6401">
        <v>0</v>
      </c>
      <c r="N6401" t="b">
        <v>1</v>
      </c>
      <c r="O6401" t="b">
        <v>0</v>
      </c>
      <c r="P6401" t="b">
        <v>0</v>
      </c>
      <c r="Q6401">
        <v>8</v>
      </c>
      <c r="R6401">
        <v>8</v>
      </c>
      <c r="S6401">
        <v>1</v>
      </c>
      <c r="T6401">
        <v>2</v>
      </c>
      <c r="U6401" t="b">
        <v>1</v>
      </c>
      <c r="V6401" t="s">
        <v>1255</v>
      </c>
      <c r="W6401" t="s">
        <v>7860</v>
      </c>
      <c r="X6401" t="s">
        <v>14920</v>
      </c>
      <c r="Y6401">
        <v>81</v>
      </c>
      <c r="Z6401">
        <v>81</v>
      </c>
      <c r="AA6401">
        <v>4</v>
      </c>
      <c r="AB6401">
        <v>4</v>
      </c>
      <c r="AC6401">
        <v>63</v>
      </c>
    </row>
    <row r="6402" spans="1:29">
      <c r="A6402">
        <v>7072</v>
      </c>
      <c r="B6402" t="s">
        <v>806</v>
      </c>
      <c r="C6402" t="s">
        <v>8134</v>
      </c>
      <c r="J6402" t="s">
        <v>1449</v>
      </c>
      <c r="K6402">
        <v>0</v>
      </c>
      <c r="N6402" t="b">
        <v>1</v>
      </c>
      <c r="O6402" t="b">
        <v>0</v>
      </c>
      <c r="P6402" t="b">
        <v>0</v>
      </c>
      <c r="Q6402">
        <v>8</v>
      </c>
      <c r="R6402">
        <v>8</v>
      </c>
      <c r="S6402">
        <v>1</v>
      </c>
      <c r="T6402">
        <v>2</v>
      </c>
      <c r="U6402" t="b">
        <v>1</v>
      </c>
      <c r="V6402" t="s">
        <v>1255</v>
      </c>
      <c r="W6402" t="s">
        <v>7860</v>
      </c>
      <c r="X6402" t="s">
        <v>14921</v>
      </c>
      <c r="Y6402">
        <v>81</v>
      </c>
      <c r="Z6402">
        <v>81</v>
      </c>
      <c r="AA6402">
        <v>5</v>
      </c>
      <c r="AB6402">
        <v>5</v>
      </c>
      <c r="AC6402">
        <v>63</v>
      </c>
    </row>
    <row r="6403" spans="1:29">
      <c r="A6403">
        <v>7073</v>
      </c>
      <c r="B6403" t="s">
        <v>806</v>
      </c>
      <c r="C6403" t="s">
        <v>8135</v>
      </c>
      <c r="J6403" t="s">
        <v>1449</v>
      </c>
      <c r="K6403">
        <v>0</v>
      </c>
      <c r="N6403" t="b">
        <v>1</v>
      </c>
      <c r="O6403" t="b">
        <v>0</v>
      </c>
      <c r="P6403" t="b">
        <v>0</v>
      </c>
      <c r="Q6403">
        <v>8</v>
      </c>
      <c r="R6403">
        <v>8</v>
      </c>
      <c r="S6403">
        <v>1</v>
      </c>
      <c r="T6403">
        <v>2</v>
      </c>
      <c r="U6403" t="b">
        <v>1</v>
      </c>
      <c r="V6403" t="s">
        <v>1255</v>
      </c>
      <c r="W6403" t="s">
        <v>7860</v>
      </c>
      <c r="X6403" t="s">
        <v>15560</v>
      </c>
      <c r="Y6403">
        <v>82</v>
      </c>
      <c r="Z6403">
        <v>82</v>
      </c>
      <c r="AA6403">
        <v>2</v>
      </c>
      <c r="AB6403">
        <v>2</v>
      </c>
      <c r="AC6403">
        <v>63</v>
      </c>
    </row>
    <row r="6404" spans="1:29">
      <c r="A6404">
        <v>7074</v>
      </c>
      <c r="B6404" t="s">
        <v>806</v>
      </c>
      <c r="C6404" t="s">
        <v>8136</v>
      </c>
      <c r="J6404" t="s">
        <v>1449</v>
      </c>
      <c r="K6404">
        <v>0</v>
      </c>
      <c r="N6404" t="b">
        <v>1</v>
      </c>
      <c r="O6404" t="b">
        <v>0</v>
      </c>
      <c r="P6404" t="b">
        <v>0</v>
      </c>
      <c r="Q6404">
        <v>8</v>
      </c>
      <c r="R6404">
        <v>8</v>
      </c>
      <c r="S6404">
        <v>1</v>
      </c>
      <c r="T6404">
        <v>2</v>
      </c>
      <c r="U6404" t="b">
        <v>1</v>
      </c>
      <c r="V6404" t="s">
        <v>1255</v>
      </c>
      <c r="W6404" t="s">
        <v>7860</v>
      </c>
      <c r="X6404" t="s">
        <v>15643</v>
      </c>
      <c r="Y6404">
        <v>82</v>
      </c>
      <c r="Z6404">
        <v>82</v>
      </c>
      <c r="AA6404">
        <v>3</v>
      </c>
      <c r="AB6404">
        <v>3</v>
      </c>
      <c r="AC6404">
        <v>63</v>
      </c>
    </row>
    <row r="6405" spans="1:29">
      <c r="A6405">
        <v>7075</v>
      </c>
      <c r="B6405" t="s">
        <v>806</v>
      </c>
      <c r="C6405" t="s">
        <v>8137</v>
      </c>
      <c r="J6405" t="s">
        <v>1449</v>
      </c>
      <c r="K6405">
        <v>0</v>
      </c>
      <c r="N6405" t="b">
        <v>1</v>
      </c>
      <c r="O6405" t="b">
        <v>0</v>
      </c>
      <c r="P6405" t="b">
        <v>0</v>
      </c>
      <c r="Q6405">
        <v>8</v>
      </c>
      <c r="R6405">
        <v>8</v>
      </c>
      <c r="S6405">
        <v>1</v>
      </c>
      <c r="T6405">
        <v>2</v>
      </c>
      <c r="U6405" t="b">
        <v>1</v>
      </c>
      <c r="V6405" t="s">
        <v>1255</v>
      </c>
      <c r="W6405" t="s">
        <v>7860</v>
      </c>
      <c r="X6405" t="s">
        <v>14922</v>
      </c>
      <c r="Y6405">
        <v>82</v>
      </c>
      <c r="Z6405">
        <v>82</v>
      </c>
      <c r="AA6405">
        <v>4</v>
      </c>
      <c r="AB6405">
        <v>4</v>
      </c>
      <c r="AC6405">
        <v>63</v>
      </c>
    </row>
    <row r="6406" spans="1:29">
      <c r="A6406">
        <v>7076</v>
      </c>
      <c r="B6406" t="s">
        <v>806</v>
      </c>
      <c r="C6406" t="s">
        <v>8138</v>
      </c>
      <c r="J6406" t="s">
        <v>1449</v>
      </c>
      <c r="K6406">
        <v>0</v>
      </c>
      <c r="N6406" t="b">
        <v>1</v>
      </c>
      <c r="O6406" t="b">
        <v>0</v>
      </c>
      <c r="P6406" t="b">
        <v>0</v>
      </c>
      <c r="Q6406">
        <v>8</v>
      </c>
      <c r="R6406">
        <v>8</v>
      </c>
      <c r="S6406">
        <v>1</v>
      </c>
      <c r="T6406">
        <v>2</v>
      </c>
      <c r="U6406" t="b">
        <v>1</v>
      </c>
      <c r="V6406" t="s">
        <v>1255</v>
      </c>
      <c r="W6406" t="s">
        <v>7860</v>
      </c>
      <c r="X6406" t="s">
        <v>14923</v>
      </c>
      <c r="Y6406">
        <v>82</v>
      </c>
      <c r="Z6406">
        <v>82</v>
      </c>
      <c r="AA6406">
        <v>5</v>
      </c>
      <c r="AB6406">
        <v>5</v>
      </c>
      <c r="AC6406">
        <v>63</v>
      </c>
    </row>
    <row r="6407" spans="1:29">
      <c r="A6407">
        <v>7077</v>
      </c>
      <c r="B6407" t="s">
        <v>806</v>
      </c>
      <c r="C6407" t="s">
        <v>8139</v>
      </c>
      <c r="J6407" t="s">
        <v>1449</v>
      </c>
      <c r="K6407">
        <v>0</v>
      </c>
      <c r="N6407" t="b">
        <v>1</v>
      </c>
      <c r="O6407" t="b">
        <v>0</v>
      </c>
      <c r="P6407" t="b">
        <v>0</v>
      </c>
      <c r="Q6407">
        <v>8</v>
      </c>
      <c r="R6407">
        <v>8</v>
      </c>
      <c r="S6407">
        <v>1</v>
      </c>
      <c r="T6407">
        <v>2</v>
      </c>
      <c r="U6407" t="b">
        <v>1</v>
      </c>
      <c r="V6407" t="s">
        <v>1255</v>
      </c>
      <c r="W6407" t="s">
        <v>7860</v>
      </c>
      <c r="X6407" t="s">
        <v>15561</v>
      </c>
      <c r="Y6407">
        <v>83</v>
      </c>
      <c r="Z6407">
        <v>83</v>
      </c>
      <c r="AA6407">
        <v>2</v>
      </c>
      <c r="AB6407">
        <v>2</v>
      </c>
      <c r="AC6407">
        <v>63</v>
      </c>
    </row>
    <row r="6408" spans="1:29">
      <c r="A6408">
        <v>7078</v>
      </c>
      <c r="B6408" t="s">
        <v>806</v>
      </c>
      <c r="C6408" t="s">
        <v>8140</v>
      </c>
      <c r="J6408" t="s">
        <v>1449</v>
      </c>
      <c r="K6408">
        <v>0</v>
      </c>
      <c r="N6408" t="b">
        <v>1</v>
      </c>
      <c r="O6408" t="b">
        <v>0</v>
      </c>
      <c r="P6408" t="b">
        <v>0</v>
      </c>
      <c r="Q6408">
        <v>8</v>
      </c>
      <c r="R6408">
        <v>8</v>
      </c>
      <c r="S6408">
        <v>1</v>
      </c>
      <c r="T6408">
        <v>2</v>
      </c>
      <c r="U6408" t="b">
        <v>1</v>
      </c>
      <c r="V6408" t="s">
        <v>1255</v>
      </c>
      <c r="W6408" t="s">
        <v>7860</v>
      </c>
      <c r="X6408" t="s">
        <v>15644</v>
      </c>
      <c r="Y6408">
        <v>83</v>
      </c>
      <c r="Z6408">
        <v>83</v>
      </c>
      <c r="AA6408">
        <v>3</v>
      </c>
      <c r="AB6408">
        <v>3</v>
      </c>
      <c r="AC6408">
        <v>63</v>
      </c>
    </row>
    <row r="6409" spans="1:29">
      <c r="A6409">
        <v>7079</v>
      </c>
      <c r="B6409" t="s">
        <v>806</v>
      </c>
      <c r="C6409" t="s">
        <v>8141</v>
      </c>
      <c r="J6409" t="s">
        <v>1449</v>
      </c>
      <c r="K6409">
        <v>0</v>
      </c>
      <c r="N6409" t="b">
        <v>1</v>
      </c>
      <c r="O6409" t="b">
        <v>0</v>
      </c>
      <c r="P6409" t="b">
        <v>0</v>
      </c>
      <c r="Q6409">
        <v>8</v>
      </c>
      <c r="R6409">
        <v>8</v>
      </c>
      <c r="S6409">
        <v>1</v>
      </c>
      <c r="T6409">
        <v>2</v>
      </c>
      <c r="U6409" t="b">
        <v>1</v>
      </c>
      <c r="V6409" t="s">
        <v>1255</v>
      </c>
      <c r="W6409" t="s">
        <v>7860</v>
      </c>
      <c r="X6409" t="s">
        <v>14924</v>
      </c>
      <c r="Y6409">
        <v>83</v>
      </c>
      <c r="Z6409">
        <v>83</v>
      </c>
      <c r="AA6409">
        <v>4</v>
      </c>
      <c r="AB6409">
        <v>4</v>
      </c>
      <c r="AC6409">
        <v>63</v>
      </c>
    </row>
    <row r="6410" spans="1:29">
      <c r="A6410">
        <v>7080</v>
      </c>
      <c r="B6410" t="s">
        <v>806</v>
      </c>
      <c r="C6410" t="s">
        <v>8142</v>
      </c>
      <c r="J6410" t="s">
        <v>1449</v>
      </c>
      <c r="K6410">
        <v>0</v>
      </c>
      <c r="N6410" t="b">
        <v>1</v>
      </c>
      <c r="O6410" t="b">
        <v>0</v>
      </c>
      <c r="P6410" t="b">
        <v>0</v>
      </c>
      <c r="Q6410">
        <v>8</v>
      </c>
      <c r="R6410">
        <v>8</v>
      </c>
      <c r="S6410">
        <v>1</v>
      </c>
      <c r="T6410">
        <v>2</v>
      </c>
      <c r="U6410" t="b">
        <v>1</v>
      </c>
      <c r="V6410" t="s">
        <v>1255</v>
      </c>
      <c r="W6410" t="s">
        <v>7860</v>
      </c>
      <c r="X6410" t="s">
        <v>14925</v>
      </c>
      <c r="Y6410">
        <v>83</v>
      </c>
      <c r="Z6410">
        <v>83</v>
      </c>
      <c r="AA6410">
        <v>5</v>
      </c>
      <c r="AB6410">
        <v>5</v>
      </c>
      <c r="AC6410">
        <v>63</v>
      </c>
    </row>
    <row r="6411" spans="1:29">
      <c r="A6411">
        <v>7081</v>
      </c>
      <c r="B6411" t="s">
        <v>806</v>
      </c>
      <c r="C6411" t="s">
        <v>8143</v>
      </c>
      <c r="J6411" t="s">
        <v>1449</v>
      </c>
      <c r="K6411">
        <v>0</v>
      </c>
      <c r="N6411" t="b">
        <v>1</v>
      </c>
      <c r="O6411" t="b">
        <v>0</v>
      </c>
      <c r="P6411" t="b">
        <v>0</v>
      </c>
      <c r="Q6411">
        <v>8</v>
      </c>
      <c r="R6411">
        <v>8</v>
      </c>
      <c r="S6411">
        <v>1</v>
      </c>
      <c r="T6411">
        <v>2</v>
      </c>
      <c r="U6411" t="b">
        <v>1</v>
      </c>
      <c r="V6411" t="s">
        <v>1255</v>
      </c>
      <c r="W6411" t="s">
        <v>7860</v>
      </c>
      <c r="X6411" t="s">
        <v>15562</v>
      </c>
      <c r="Y6411">
        <v>84</v>
      </c>
      <c r="Z6411">
        <v>84</v>
      </c>
      <c r="AA6411">
        <v>2</v>
      </c>
      <c r="AB6411">
        <v>2</v>
      </c>
      <c r="AC6411">
        <v>63</v>
      </c>
    </row>
    <row r="6412" spans="1:29">
      <c r="A6412">
        <v>7082</v>
      </c>
      <c r="B6412" t="s">
        <v>806</v>
      </c>
      <c r="C6412" t="s">
        <v>8144</v>
      </c>
      <c r="J6412" t="s">
        <v>1449</v>
      </c>
      <c r="K6412">
        <v>0</v>
      </c>
      <c r="N6412" t="b">
        <v>1</v>
      </c>
      <c r="O6412" t="b">
        <v>0</v>
      </c>
      <c r="P6412" t="b">
        <v>0</v>
      </c>
      <c r="Q6412">
        <v>8</v>
      </c>
      <c r="R6412">
        <v>8</v>
      </c>
      <c r="S6412">
        <v>1</v>
      </c>
      <c r="T6412">
        <v>2</v>
      </c>
      <c r="U6412" t="b">
        <v>1</v>
      </c>
      <c r="V6412" t="s">
        <v>1255</v>
      </c>
      <c r="W6412" t="s">
        <v>7860</v>
      </c>
      <c r="X6412" t="s">
        <v>15645</v>
      </c>
      <c r="Y6412">
        <v>84</v>
      </c>
      <c r="Z6412">
        <v>84</v>
      </c>
      <c r="AA6412">
        <v>3</v>
      </c>
      <c r="AB6412">
        <v>3</v>
      </c>
      <c r="AC6412">
        <v>63</v>
      </c>
    </row>
    <row r="6413" spans="1:29">
      <c r="A6413">
        <v>7083</v>
      </c>
      <c r="B6413" t="s">
        <v>806</v>
      </c>
      <c r="C6413" t="s">
        <v>8145</v>
      </c>
      <c r="J6413" t="s">
        <v>1449</v>
      </c>
      <c r="K6413">
        <v>0</v>
      </c>
      <c r="N6413" t="b">
        <v>1</v>
      </c>
      <c r="O6413" t="b">
        <v>0</v>
      </c>
      <c r="P6413" t="b">
        <v>0</v>
      </c>
      <c r="Q6413">
        <v>8</v>
      </c>
      <c r="R6413">
        <v>8</v>
      </c>
      <c r="S6413">
        <v>1</v>
      </c>
      <c r="T6413">
        <v>2</v>
      </c>
      <c r="U6413" t="b">
        <v>1</v>
      </c>
      <c r="V6413" t="s">
        <v>1255</v>
      </c>
      <c r="W6413" t="s">
        <v>7860</v>
      </c>
      <c r="X6413" t="s">
        <v>14926</v>
      </c>
      <c r="Y6413">
        <v>84</v>
      </c>
      <c r="Z6413">
        <v>84</v>
      </c>
      <c r="AA6413">
        <v>4</v>
      </c>
      <c r="AB6413">
        <v>4</v>
      </c>
      <c r="AC6413">
        <v>63</v>
      </c>
    </row>
    <row r="6414" spans="1:29">
      <c r="A6414">
        <v>7084</v>
      </c>
      <c r="B6414" t="s">
        <v>806</v>
      </c>
      <c r="C6414" t="s">
        <v>8146</v>
      </c>
      <c r="J6414" t="s">
        <v>1449</v>
      </c>
      <c r="K6414">
        <v>0</v>
      </c>
      <c r="N6414" t="b">
        <v>1</v>
      </c>
      <c r="O6414" t="b">
        <v>0</v>
      </c>
      <c r="P6414" t="b">
        <v>0</v>
      </c>
      <c r="Q6414">
        <v>8</v>
      </c>
      <c r="R6414">
        <v>8</v>
      </c>
      <c r="S6414">
        <v>1</v>
      </c>
      <c r="T6414">
        <v>2</v>
      </c>
      <c r="U6414" t="b">
        <v>1</v>
      </c>
      <c r="V6414" t="s">
        <v>1255</v>
      </c>
      <c r="W6414" t="s">
        <v>7860</v>
      </c>
      <c r="X6414" t="s">
        <v>14927</v>
      </c>
      <c r="Y6414">
        <v>84</v>
      </c>
      <c r="Z6414">
        <v>84</v>
      </c>
      <c r="AA6414">
        <v>5</v>
      </c>
      <c r="AB6414">
        <v>5</v>
      </c>
      <c r="AC6414">
        <v>63</v>
      </c>
    </row>
    <row r="6415" spans="1:29">
      <c r="A6415">
        <v>7085</v>
      </c>
      <c r="B6415" t="s">
        <v>806</v>
      </c>
      <c r="C6415" t="s">
        <v>8147</v>
      </c>
      <c r="J6415" t="s">
        <v>1449</v>
      </c>
      <c r="K6415">
        <v>0</v>
      </c>
      <c r="N6415" t="b">
        <v>1</v>
      </c>
      <c r="O6415" t="b">
        <v>0</v>
      </c>
      <c r="P6415" t="b">
        <v>0</v>
      </c>
      <c r="Q6415">
        <v>8</v>
      </c>
      <c r="R6415">
        <v>8</v>
      </c>
      <c r="S6415">
        <v>1</v>
      </c>
      <c r="T6415">
        <v>2</v>
      </c>
      <c r="U6415" t="b">
        <v>1</v>
      </c>
      <c r="V6415" t="s">
        <v>1255</v>
      </c>
      <c r="W6415" t="s">
        <v>7860</v>
      </c>
      <c r="X6415" t="s">
        <v>15563</v>
      </c>
      <c r="Y6415">
        <v>85</v>
      </c>
      <c r="Z6415">
        <v>85</v>
      </c>
      <c r="AA6415">
        <v>2</v>
      </c>
      <c r="AB6415">
        <v>2</v>
      </c>
      <c r="AC6415">
        <v>63</v>
      </c>
    </row>
    <row r="6416" spans="1:29">
      <c r="A6416">
        <v>7086</v>
      </c>
      <c r="B6416" t="s">
        <v>806</v>
      </c>
      <c r="C6416" t="s">
        <v>8148</v>
      </c>
      <c r="J6416" t="s">
        <v>1449</v>
      </c>
      <c r="K6416">
        <v>0</v>
      </c>
      <c r="N6416" t="b">
        <v>1</v>
      </c>
      <c r="O6416" t="b">
        <v>0</v>
      </c>
      <c r="P6416" t="b">
        <v>0</v>
      </c>
      <c r="Q6416">
        <v>8</v>
      </c>
      <c r="R6416">
        <v>8</v>
      </c>
      <c r="S6416">
        <v>1</v>
      </c>
      <c r="T6416">
        <v>2</v>
      </c>
      <c r="U6416" t="b">
        <v>1</v>
      </c>
      <c r="V6416" t="s">
        <v>1255</v>
      </c>
      <c r="W6416" t="s">
        <v>7860</v>
      </c>
      <c r="X6416" t="s">
        <v>15646</v>
      </c>
      <c r="Y6416">
        <v>85</v>
      </c>
      <c r="Z6416">
        <v>85</v>
      </c>
      <c r="AA6416">
        <v>3</v>
      </c>
      <c r="AB6416">
        <v>3</v>
      </c>
      <c r="AC6416">
        <v>63</v>
      </c>
    </row>
    <row r="6417" spans="1:29">
      <c r="A6417">
        <v>7087</v>
      </c>
      <c r="B6417" t="s">
        <v>806</v>
      </c>
      <c r="C6417" t="s">
        <v>8149</v>
      </c>
      <c r="J6417" t="s">
        <v>1449</v>
      </c>
      <c r="K6417">
        <v>0</v>
      </c>
      <c r="N6417" t="b">
        <v>1</v>
      </c>
      <c r="O6417" t="b">
        <v>0</v>
      </c>
      <c r="P6417" t="b">
        <v>0</v>
      </c>
      <c r="Q6417">
        <v>8</v>
      </c>
      <c r="R6417">
        <v>8</v>
      </c>
      <c r="S6417">
        <v>1</v>
      </c>
      <c r="T6417">
        <v>2</v>
      </c>
      <c r="U6417" t="b">
        <v>1</v>
      </c>
      <c r="V6417" t="s">
        <v>1255</v>
      </c>
      <c r="W6417" t="s">
        <v>7860</v>
      </c>
      <c r="X6417" t="s">
        <v>14928</v>
      </c>
      <c r="Y6417">
        <v>85</v>
      </c>
      <c r="Z6417">
        <v>85</v>
      </c>
      <c r="AA6417">
        <v>4</v>
      </c>
      <c r="AB6417">
        <v>4</v>
      </c>
      <c r="AC6417">
        <v>63</v>
      </c>
    </row>
    <row r="6418" spans="1:29">
      <c r="A6418">
        <v>7088</v>
      </c>
      <c r="B6418" t="s">
        <v>806</v>
      </c>
      <c r="C6418" t="s">
        <v>8150</v>
      </c>
      <c r="J6418" t="s">
        <v>1449</v>
      </c>
      <c r="K6418">
        <v>0</v>
      </c>
      <c r="N6418" t="b">
        <v>1</v>
      </c>
      <c r="O6418" t="b">
        <v>0</v>
      </c>
      <c r="P6418" t="b">
        <v>0</v>
      </c>
      <c r="Q6418">
        <v>8</v>
      </c>
      <c r="R6418">
        <v>8</v>
      </c>
      <c r="S6418">
        <v>1</v>
      </c>
      <c r="T6418">
        <v>2</v>
      </c>
      <c r="U6418" t="b">
        <v>1</v>
      </c>
      <c r="V6418" t="s">
        <v>1255</v>
      </c>
      <c r="W6418" t="s">
        <v>7860</v>
      </c>
      <c r="X6418" t="s">
        <v>14929</v>
      </c>
      <c r="Y6418">
        <v>85</v>
      </c>
      <c r="Z6418">
        <v>85</v>
      </c>
      <c r="AA6418">
        <v>5</v>
      </c>
      <c r="AB6418">
        <v>5</v>
      </c>
      <c r="AC6418">
        <v>63</v>
      </c>
    </row>
    <row r="6419" spans="1:29">
      <c r="A6419">
        <v>7089</v>
      </c>
      <c r="B6419" t="s">
        <v>806</v>
      </c>
      <c r="C6419" t="s">
        <v>8151</v>
      </c>
      <c r="J6419" t="s">
        <v>1449</v>
      </c>
      <c r="K6419">
        <v>0</v>
      </c>
      <c r="N6419" t="b">
        <v>1</v>
      </c>
      <c r="O6419" t="b">
        <v>0</v>
      </c>
      <c r="P6419" t="b">
        <v>0</v>
      </c>
      <c r="Q6419">
        <v>8</v>
      </c>
      <c r="R6419">
        <v>8</v>
      </c>
      <c r="S6419">
        <v>1</v>
      </c>
      <c r="T6419">
        <v>2</v>
      </c>
      <c r="U6419" t="b">
        <v>1</v>
      </c>
      <c r="V6419" t="s">
        <v>1255</v>
      </c>
      <c r="W6419" t="s">
        <v>7860</v>
      </c>
      <c r="X6419" t="s">
        <v>15564</v>
      </c>
      <c r="Y6419">
        <v>86</v>
      </c>
      <c r="Z6419">
        <v>86</v>
      </c>
      <c r="AA6419">
        <v>2</v>
      </c>
      <c r="AB6419">
        <v>2</v>
      </c>
      <c r="AC6419">
        <v>63</v>
      </c>
    </row>
    <row r="6420" spans="1:29">
      <c r="A6420">
        <v>7090</v>
      </c>
      <c r="B6420" t="s">
        <v>806</v>
      </c>
      <c r="C6420" t="s">
        <v>8152</v>
      </c>
      <c r="J6420" t="s">
        <v>1449</v>
      </c>
      <c r="K6420">
        <v>0</v>
      </c>
      <c r="N6420" t="b">
        <v>1</v>
      </c>
      <c r="O6420" t="b">
        <v>0</v>
      </c>
      <c r="P6420" t="b">
        <v>0</v>
      </c>
      <c r="Q6420">
        <v>8</v>
      </c>
      <c r="R6420">
        <v>8</v>
      </c>
      <c r="S6420">
        <v>1</v>
      </c>
      <c r="T6420">
        <v>2</v>
      </c>
      <c r="U6420" t="b">
        <v>1</v>
      </c>
      <c r="V6420" t="s">
        <v>1255</v>
      </c>
      <c r="W6420" t="s">
        <v>7860</v>
      </c>
      <c r="X6420" t="s">
        <v>15647</v>
      </c>
      <c r="Y6420">
        <v>86</v>
      </c>
      <c r="Z6420">
        <v>86</v>
      </c>
      <c r="AA6420">
        <v>3</v>
      </c>
      <c r="AB6420">
        <v>3</v>
      </c>
      <c r="AC6420">
        <v>63</v>
      </c>
    </row>
    <row r="6421" spans="1:29">
      <c r="A6421">
        <v>7091</v>
      </c>
      <c r="B6421" t="s">
        <v>806</v>
      </c>
      <c r="C6421" t="s">
        <v>8153</v>
      </c>
      <c r="J6421" t="s">
        <v>1449</v>
      </c>
      <c r="K6421">
        <v>0</v>
      </c>
      <c r="N6421" t="b">
        <v>1</v>
      </c>
      <c r="O6421" t="b">
        <v>0</v>
      </c>
      <c r="P6421" t="b">
        <v>0</v>
      </c>
      <c r="Q6421">
        <v>8</v>
      </c>
      <c r="R6421">
        <v>8</v>
      </c>
      <c r="S6421">
        <v>1</v>
      </c>
      <c r="T6421">
        <v>2</v>
      </c>
      <c r="U6421" t="b">
        <v>1</v>
      </c>
      <c r="V6421" t="s">
        <v>1255</v>
      </c>
      <c r="W6421" t="s">
        <v>7860</v>
      </c>
      <c r="X6421" t="s">
        <v>14930</v>
      </c>
      <c r="Y6421">
        <v>86</v>
      </c>
      <c r="Z6421">
        <v>86</v>
      </c>
      <c r="AA6421">
        <v>4</v>
      </c>
      <c r="AB6421">
        <v>4</v>
      </c>
      <c r="AC6421">
        <v>63</v>
      </c>
    </row>
    <row r="6422" spans="1:29">
      <c r="A6422">
        <v>7092</v>
      </c>
      <c r="B6422" t="s">
        <v>806</v>
      </c>
      <c r="C6422" t="s">
        <v>8154</v>
      </c>
      <c r="J6422" t="s">
        <v>1449</v>
      </c>
      <c r="K6422">
        <v>0</v>
      </c>
      <c r="N6422" t="b">
        <v>1</v>
      </c>
      <c r="O6422" t="b">
        <v>0</v>
      </c>
      <c r="P6422" t="b">
        <v>0</v>
      </c>
      <c r="Q6422">
        <v>8</v>
      </c>
      <c r="R6422">
        <v>8</v>
      </c>
      <c r="S6422">
        <v>1</v>
      </c>
      <c r="T6422">
        <v>2</v>
      </c>
      <c r="U6422" t="b">
        <v>1</v>
      </c>
      <c r="V6422" t="s">
        <v>1255</v>
      </c>
      <c r="W6422" t="s">
        <v>7860</v>
      </c>
      <c r="X6422" t="s">
        <v>14931</v>
      </c>
      <c r="Y6422">
        <v>86</v>
      </c>
      <c r="Z6422">
        <v>86</v>
      </c>
      <c r="AA6422">
        <v>5</v>
      </c>
      <c r="AB6422">
        <v>5</v>
      </c>
      <c r="AC6422">
        <v>63</v>
      </c>
    </row>
    <row r="6423" spans="1:29">
      <c r="A6423">
        <v>7093</v>
      </c>
      <c r="B6423" t="s">
        <v>806</v>
      </c>
      <c r="C6423" t="s">
        <v>8155</v>
      </c>
      <c r="J6423" t="s">
        <v>1449</v>
      </c>
      <c r="K6423">
        <v>0</v>
      </c>
      <c r="N6423" t="b">
        <v>1</v>
      </c>
      <c r="O6423" t="b">
        <v>0</v>
      </c>
      <c r="P6423" t="b">
        <v>0</v>
      </c>
      <c r="Q6423">
        <v>8</v>
      </c>
      <c r="R6423">
        <v>8</v>
      </c>
      <c r="S6423">
        <v>1</v>
      </c>
      <c r="T6423">
        <v>2</v>
      </c>
      <c r="U6423" t="b">
        <v>1</v>
      </c>
      <c r="V6423" t="s">
        <v>1255</v>
      </c>
      <c r="W6423" t="s">
        <v>7860</v>
      </c>
      <c r="X6423" t="s">
        <v>15565</v>
      </c>
      <c r="Y6423">
        <v>87</v>
      </c>
      <c r="Z6423">
        <v>87</v>
      </c>
      <c r="AA6423">
        <v>2</v>
      </c>
      <c r="AB6423">
        <v>2</v>
      </c>
      <c r="AC6423">
        <v>63</v>
      </c>
    </row>
    <row r="6424" spans="1:29">
      <c r="A6424">
        <v>7094</v>
      </c>
      <c r="B6424" t="s">
        <v>806</v>
      </c>
      <c r="C6424" t="s">
        <v>8156</v>
      </c>
      <c r="J6424" t="s">
        <v>1449</v>
      </c>
      <c r="K6424">
        <v>0</v>
      </c>
      <c r="N6424" t="b">
        <v>1</v>
      </c>
      <c r="O6424" t="b">
        <v>0</v>
      </c>
      <c r="P6424" t="b">
        <v>0</v>
      </c>
      <c r="Q6424">
        <v>8</v>
      </c>
      <c r="R6424">
        <v>8</v>
      </c>
      <c r="S6424">
        <v>1</v>
      </c>
      <c r="T6424">
        <v>2</v>
      </c>
      <c r="U6424" t="b">
        <v>1</v>
      </c>
      <c r="V6424" t="s">
        <v>1255</v>
      </c>
      <c r="W6424" t="s">
        <v>7860</v>
      </c>
      <c r="X6424" t="s">
        <v>15648</v>
      </c>
      <c r="Y6424">
        <v>87</v>
      </c>
      <c r="Z6424">
        <v>87</v>
      </c>
      <c r="AA6424">
        <v>3</v>
      </c>
      <c r="AB6424">
        <v>3</v>
      </c>
      <c r="AC6424">
        <v>63</v>
      </c>
    </row>
    <row r="6425" spans="1:29">
      <c r="A6425">
        <v>7095</v>
      </c>
      <c r="B6425" t="s">
        <v>806</v>
      </c>
      <c r="C6425" t="s">
        <v>8157</v>
      </c>
      <c r="J6425" t="s">
        <v>1449</v>
      </c>
      <c r="K6425">
        <v>0</v>
      </c>
      <c r="N6425" t="b">
        <v>1</v>
      </c>
      <c r="O6425" t="b">
        <v>0</v>
      </c>
      <c r="P6425" t="b">
        <v>0</v>
      </c>
      <c r="Q6425">
        <v>8</v>
      </c>
      <c r="R6425">
        <v>8</v>
      </c>
      <c r="S6425">
        <v>1</v>
      </c>
      <c r="T6425">
        <v>2</v>
      </c>
      <c r="U6425" t="b">
        <v>1</v>
      </c>
      <c r="V6425" t="s">
        <v>1255</v>
      </c>
      <c r="W6425" t="s">
        <v>7860</v>
      </c>
      <c r="X6425" t="s">
        <v>14932</v>
      </c>
      <c r="Y6425">
        <v>87</v>
      </c>
      <c r="Z6425">
        <v>87</v>
      </c>
      <c r="AA6425">
        <v>4</v>
      </c>
      <c r="AB6425">
        <v>4</v>
      </c>
      <c r="AC6425">
        <v>63</v>
      </c>
    </row>
    <row r="6426" spans="1:29">
      <c r="A6426">
        <v>7096</v>
      </c>
      <c r="B6426" t="s">
        <v>806</v>
      </c>
      <c r="C6426" t="s">
        <v>8158</v>
      </c>
      <c r="J6426" t="s">
        <v>1449</v>
      </c>
      <c r="K6426">
        <v>0</v>
      </c>
      <c r="N6426" t="b">
        <v>1</v>
      </c>
      <c r="O6426" t="b">
        <v>0</v>
      </c>
      <c r="P6426" t="b">
        <v>0</v>
      </c>
      <c r="Q6426">
        <v>8</v>
      </c>
      <c r="R6426">
        <v>8</v>
      </c>
      <c r="S6426">
        <v>1</v>
      </c>
      <c r="T6426">
        <v>2</v>
      </c>
      <c r="U6426" t="b">
        <v>1</v>
      </c>
      <c r="V6426" t="s">
        <v>1255</v>
      </c>
      <c r="W6426" t="s">
        <v>7860</v>
      </c>
      <c r="X6426" t="s">
        <v>14933</v>
      </c>
      <c r="Y6426">
        <v>87</v>
      </c>
      <c r="Z6426">
        <v>87</v>
      </c>
      <c r="AA6426">
        <v>5</v>
      </c>
      <c r="AB6426">
        <v>5</v>
      </c>
      <c r="AC6426">
        <v>63</v>
      </c>
    </row>
    <row r="6427" spans="1:29">
      <c r="A6427">
        <v>7097</v>
      </c>
      <c r="B6427" t="s">
        <v>806</v>
      </c>
      <c r="C6427" t="s">
        <v>8159</v>
      </c>
      <c r="J6427" t="s">
        <v>1449</v>
      </c>
      <c r="K6427">
        <v>0</v>
      </c>
      <c r="N6427" t="b">
        <v>1</v>
      </c>
      <c r="O6427" t="b">
        <v>0</v>
      </c>
      <c r="P6427" t="b">
        <v>0</v>
      </c>
      <c r="Q6427">
        <v>8</v>
      </c>
      <c r="R6427">
        <v>8</v>
      </c>
      <c r="S6427">
        <v>1</v>
      </c>
      <c r="T6427">
        <v>2</v>
      </c>
      <c r="U6427" t="b">
        <v>1</v>
      </c>
      <c r="V6427" t="s">
        <v>1255</v>
      </c>
      <c r="W6427" t="s">
        <v>7860</v>
      </c>
      <c r="X6427" t="s">
        <v>15566</v>
      </c>
      <c r="Y6427">
        <v>88</v>
      </c>
      <c r="Z6427">
        <v>88</v>
      </c>
      <c r="AA6427">
        <v>2</v>
      </c>
      <c r="AB6427">
        <v>2</v>
      </c>
      <c r="AC6427">
        <v>63</v>
      </c>
    </row>
    <row r="6428" spans="1:29">
      <c r="A6428">
        <v>7098</v>
      </c>
      <c r="B6428" t="s">
        <v>806</v>
      </c>
      <c r="C6428" t="s">
        <v>8160</v>
      </c>
      <c r="J6428" t="s">
        <v>1449</v>
      </c>
      <c r="K6428">
        <v>0</v>
      </c>
      <c r="N6428" t="b">
        <v>1</v>
      </c>
      <c r="O6428" t="b">
        <v>0</v>
      </c>
      <c r="P6428" t="b">
        <v>0</v>
      </c>
      <c r="Q6428">
        <v>8</v>
      </c>
      <c r="R6428">
        <v>8</v>
      </c>
      <c r="S6428">
        <v>1</v>
      </c>
      <c r="T6428">
        <v>2</v>
      </c>
      <c r="U6428" t="b">
        <v>1</v>
      </c>
      <c r="V6428" t="s">
        <v>1255</v>
      </c>
      <c r="W6428" t="s">
        <v>7860</v>
      </c>
      <c r="X6428" t="s">
        <v>15649</v>
      </c>
      <c r="Y6428">
        <v>88</v>
      </c>
      <c r="Z6428">
        <v>88</v>
      </c>
      <c r="AA6428">
        <v>3</v>
      </c>
      <c r="AB6428">
        <v>3</v>
      </c>
      <c r="AC6428">
        <v>63</v>
      </c>
    </row>
    <row r="6429" spans="1:29">
      <c r="A6429">
        <v>7099</v>
      </c>
      <c r="B6429" t="s">
        <v>806</v>
      </c>
      <c r="C6429" t="s">
        <v>8161</v>
      </c>
      <c r="J6429" t="s">
        <v>1449</v>
      </c>
      <c r="K6429">
        <v>0</v>
      </c>
      <c r="N6429" t="b">
        <v>1</v>
      </c>
      <c r="O6429" t="b">
        <v>0</v>
      </c>
      <c r="P6429" t="b">
        <v>0</v>
      </c>
      <c r="Q6429">
        <v>8</v>
      </c>
      <c r="R6429">
        <v>8</v>
      </c>
      <c r="S6429">
        <v>1</v>
      </c>
      <c r="T6429">
        <v>2</v>
      </c>
      <c r="U6429" t="b">
        <v>1</v>
      </c>
      <c r="V6429" t="s">
        <v>1255</v>
      </c>
      <c r="W6429" t="s">
        <v>7860</v>
      </c>
      <c r="X6429" t="s">
        <v>14934</v>
      </c>
      <c r="Y6429">
        <v>88</v>
      </c>
      <c r="Z6429">
        <v>88</v>
      </c>
      <c r="AA6429">
        <v>4</v>
      </c>
      <c r="AB6429">
        <v>4</v>
      </c>
      <c r="AC6429">
        <v>63</v>
      </c>
    </row>
    <row r="6430" spans="1:29">
      <c r="A6430">
        <v>7100</v>
      </c>
      <c r="B6430" t="s">
        <v>806</v>
      </c>
      <c r="C6430" t="s">
        <v>8162</v>
      </c>
      <c r="J6430" t="s">
        <v>1449</v>
      </c>
      <c r="K6430">
        <v>0</v>
      </c>
      <c r="N6430" t="b">
        <v>1</v>
      </c>
      <c r="O6430" t="b">
        <v>0</v>
      </c>
      <c r="P6430" t="b">
        <v>0</v>
      </c>
      <c r="Q6430">
        <v>8</v>
      </c>
      <c r="R6430">
        <v>8</v>
      </c>
      <c r="S6430">
        <v>1</v>
      </c>
      <c r="T6430">
        <v>2</v>
      </c>
      <c r="U6430" t="b">
        <v>1</v>
      </c>
      <c r="V6430" t="s">
        <v>1255</v>
      </c>
      <c r="W6430" t="s">
        <v>7860</v>
      </c>
      <c r="X6430" t="s">
        <v>14935</v>
      </c>
      <c r="Y6430">
        <v>88</v>
      </c>
      <c r="Z6430">
        <v>88</v>
      </c>
      <c r="AA6430">
        <v>5</v>
      </c>
      <c r="AB6430">
        <v>5</v>
      </c>
      <c r="AC6430">
        <v>63</v>
      </c>
    </row>
    <row r="6431" spans="1:29">
      <c r="A6431">
        <v>7101</v>
      </c>
      <c r="B6431" t="s">
        <v>806</v>
      </c>
      <c r="C6431" t="s">
        <v>8163</v>
      </c>
      <c r="J6431" t="s">
        <v>1449</v>
      </c>
      <c r="K6431">
        <v>0</v>
      </c>
      <c r="N6431" t="b">
        <v>1</v>
      </c>
      <c r="O6431" t="b">
        <v>0</v>
      </c>
      <c r="P6431" t="b">
        <v>0</v>
      </c>
      <c r="Q6431">
        <v>8</v>
      </c>
      <c r="R6431">
        <v>8</v>
      </c>
      <c r="S6431">
        <v>1</v>
      </c>
      <c r="T6431">
        <v>2</v>
      </c>
      <c r="U6431" t="b">
        <v>1</v>
      </c>
      <c r="V6431" t="s">
        <v>1255</v>
      </c>
      <c r="W6431" t="s">
        <v>7860</v>
      </c>
      <c r="X6431" t="s">
        <v>15690</v>
      </c>
      <c r="Y6431">
        <v>89</v>
      </c>
      <c r="Z6431">
        <v>89</v>
      </c>
      <c r="AA6431">
        <v>2</v>
      </c>
      <c r="AB6431">
        <v>2</v>
      </c>
      <c r="AC6431">
        <v>63</v>
      </c>
    </row>
    <row r="6432" spans="1:29">
      <c r="A6432">
        <v>7102</v>
      </c>
      <c r="B6432" t="s">
        <v>806</v>
      </c>
      <c r="C6432" t="s">
        <v>8164</v>
      </c>
      <c r="J6432" t="s">
        <v>1449</v>
      </c>
      <c r="K6432">
        <v>0</v>
      </c>
      <c r="N6432" t="b">
        <v>1</v>
      </c>
      <c r="O6432" t="b">
        <v>0</v>
      </c>
      <c r="P6432" t="b">
        <v>0</v>
      </c>
      <c r="Q6432">
        <v>8</v>
      </c>
      <c r="R6432">
        <v>8</v>
      </c>
      <c r="S6432">
        <v>1</v>
      </c>
      <c r="T6432">
        <v>2</v>
      </c>
      <c r="U6432" t="b">
        <v>1</v>
      </c>
      <c r="V6432" t="s">
        <v>1255</v>
      </c>
      <c r="W6432" t="s">
        <v>7860</v>
      </c>
      <c r="X6432" t="s">
        <v>15650</v>
      </c>
      <c r="Y6432">
        <v>89</v>
      </c>
      <c r="Z6432">
        <v>89</v>
      </c>
      <c r="AA6432">
        <v>3</v>
      </c>
      <c r="AB6432">
        <v>3</v>
      </c>
      <c r="AC6432">
        <v>63</v>
      </c>
    </row>
    <row r="6433" spans="1:29">
      <c r="A6433">
        <v>7103</v>
      </c>
      <c r="B6433" t="s">
        <v>806</v>
      </c>
      <c r="C6433" t="s">
        <v>8165</v>
      </c>
      <c r="J6433" t="s">
        <v>1449</v>
      </c>
      <c r="K6433">
        <v>0</v>
      </c>
      <c r="N6433" t="b">
        <v>1</v>
      </c>
      <c r="O6433" t="b">
        <v>0</v>
      </c>
      <c r="P6433" t="b">
        <v>0</v>
      </c>
      <c r="Q6433">
        <v>8</v>
      </c>
      <c r="R6433">
        <v>8</v>
      </c>
      <c r="S6433">
        <v>1</v>
      </c>
      <c r="T6433">
        <v>2</v>
      </c>
      <c r="U6433" t="b">
        <v>1</v>
      </c>
      <c r="V6433" t="s">
        <v>1255</v>
      </c>
      <c r="W6433" t="s">
        <v>7860</v>
      </c>
      <c r="X6433" t="s">
        <v>14936</v>
      </c>
      <c r="Y6433">
        <v>89</v>
      </c>
      <c r="Z6433">
        <v>89</v>
      </c>
      <c r="AA6433">
        <v>4</v>
      </c>
      <c r="AB6433">
        <v>4</v>
      </c>
      <c r="AC6433">
        <v>63</v>
      </c>
    </row>
    <row r="6434" spans="1:29">
      <c r="A6434">
        <v>7104</v>
      </c>
      <c r="B6434" t="s">
        <v>806</v>
      </c>
      <c r="C6434" t="s">
        <v>8166</v>
      </c>
      <c r="J6434" t="s">
        <v>1449</v>
      </c>
      <c r="K6434">
        <v>0</v>
      </c>
      <c r="N6434" t="b">
        <v>1</v>
      </c>
      <c r="O6434" t="b">
        <v>0</v>
      </c>
      <c r="P6434" t="b">
        <v>0</v>
      </c>
      <c r="Q6434">
        <v>8</v>
      </c>
      <c r="R6434">
        <v>8</v>
      </c>
      <c r="S6434">
        <v>1</v>
      </c>
      <c r="T6434">
        <v>2</v>
      </c>
      <c r="U6434" t="b">
        <v>1</v>
      </c>
      <c r="V6434" t="s">
        <v>1255</v>
      </c>
      <c r="W6434" t="s">
        <v>7860</v>
      </c>
      <c r="X6434" t="s">
        <v>14937</v>
      </c>
      <c r="Y6434">
        <v>89</v>
      </c>
      <c r="Z6434">
        <v>89</v>
      </c>
      <c r="AA6434">
        <v>5</v>
      </c>
      <c r="AB6434">
        <v>5</v>
      </c>
      <c r="AC6434">
        <v>63</v>
      </c>
    </row>
    <row r="6435" spans="1:29">
      <c r="A6435">
        <v>7105</v>
      </c>
      <c r="B6435" t="s">
        <v>806</v>
      </c>
      <c r="C6435" t="s">
        <v>8167</v>
      </c>
      <c r="J6435" t="s">
        <v>1449</v>
      </c>
      <c r="K6435">
        <v>0</v>
      </c>
      <c r="N6435" t="b">
        <v>1</v>
      </c>
      <c r="O6435" t="b">
        <v>0</v>
      </c>
      <c r="P6435" t="b">
        <v>0</v>
      </c>
      <c r="Q6435">
        <v>8</v>
      </c>
      <c r="R6435">
        <v>8</v>
      </c>
      <c r="S6435">
        <v>1</v>
      </c>
      <c r="T6435">
        <v>2</v>
      </c>
      <c r="U6435" t="b">
        <v>1</v>
      </c>
      <c r="V6435" t="s">
        <v>1255</v>
      </c>
      <c r="W6435" t="s">
        <v>7860</v>
      </c>
      <c r="X6435" t="s">
        <v>15767</v>
      </c>
      <c r="Y6435">
        <v>90</v>
      </c>
      <c r="Z6435">
        <v>90</v>
      </c>
      <c r="AA6435">
        <v>2</v>
      </c>
      <c r="AB6435">
        <v>2</v>
      </c>
      <c r="AC6435">
        <v>63</v>
      </c>
    </row>
    <row r="6436" spans="1:29">
      <c r="A6436">
        <v>7106</v>
      </c>
      <c r="B6436" t="s">
        <v>806</v>
      </c>
      <c r="C6436" t="s">
        <v>8168</v>
      </c>
      <c r="J6436" t="s">
        <v>1449</v>
      </c>
      <c r="K6436">
        <v>0</v>
      </c>
      <c r="N6436" t="b">
        <v>1</v>
      </c>
      <c r="O6436" t="b">
        <v>0</v>
      </c>
      <c r="P6436" t="b">
        <v>0</v>
      </c>
      <c r="Q6436">
        <v>8</v>
      </c>
      <c r="R6436">
        <v>8</v>
      </c>
      <c r="S6436">
        <v>1</v>
      </c>
      <c r="T6436">
        <v>2</v>
      </c>
      <c r="U6436" t="b">
        <v>1</v>
      </c>
      <c r="V6436" t="s">
        <v>1255</v>
      </c>
      <c r="W6436" t="s">
        <v>7860</v>
      </c>
      <c r="X6436" t="s">
        <v>15651</v>
      </c>
      <c r="Y6436">
        <v>90</v>
      </c>
      <c r="Z6436">
        <v>90</v>
      </c>
      <c r="AA6436">
        <v>3</v>
      </c>
      <c r="AB6436">
        <v>3</v>
      </c>
      <c r="AC6436">
        <v>63</v>
      </c>
    </row>
    <row r="6437" spans="1:29">
      <c r="A6437">
        <v>7107</v>
      </c>
      <c r="B6437" t="s">
        <v>806</v>
      </c>
      <c r="C6437" t="s">
        <v>8169</v>
      </c>
      <c r="J6437" t="s">
        <v>1449</v>
      </c>
      <c r="K6437">
        <v>0</v>
      </c>
      <c r="N6437" t="b">
        <v>1</v>
      </c>
      <c r="O6437" t="b">
        <v>0</v>
      </c>
      <c r="P6437" t="b">
        <v>0</v>
      </c>
      <c r="Q6437">
        <v>8</v>
      </c>
      <c r="R6437">
        <v>8</v>
      </c>
      <c r="S6437">
        <v>1</v>
      </c>
      <c r="T6437">
        <v>2</v>
      </c>
      <c r="U6437" t="b">
        <v>1</v>
      </c>
      <c r="V6437" t="s">
        <v>1255</v>
      </c>
      <c r="W6437" t="s">
        <v>7860</v>
      </c>
      <c r="X6437" t="s">
        <v>14938</v>
      </c>
      <c r="Y6437">
        <v>90</v>
      </c>
      <c r="Z6437">
        <v>90</v>
      </c>
      <c r="AA6437">
        <v>4</v>
      </c>
      <c r="AB6437">
        <v>4</v>
      </c>
      <c r="AC6437">
        <v>63</v>
      </c>
    </row>
    <row r="6438" spans="1:29">
      <c r="A6438">
        <v>7108</v>
      </c>
      <c r="B6438" t="s">
        <v>806</v>
      </c>
      <c r="C6438" t="s">
        <v>8170</v>
      </c>
      <c r="J6438" t="s">
        <v>1449</v>
      </c>
      <c r="K6438">
        <v>0</v>
      </c>
      <c r="N6438" t="b">
        <v>1</v>
      </c>
      <c r="O6438" t="b">
        <v>0</v>
      </c>
      <c r="P6438" t="b">
        <v>0</v>
      </c>
      <c r="Q6438">
        <v>8</v>
      </c>
      <c r="R6438">
        <v>8</v>
      </c>
      <c r="S6438">
        <v>1</v>
      </c>
      <c r="T6438">
        <v>2</v>
      </c>
      <c r="U6438" t="b">
        <v>1</v>
      </c>
      <c r="V6438" t="s">
        <v>1255</v>
      </c>
      <c r="W6438" t="s">
        <v>7860</v>
      </c>
      <c r="X6438" t="s">
        <v>14939</v>
      </c>
      <c r="Y6438">
        <v>90</v>
      </c>
      <c r="Z6438">
        <v>90</v>
      </c>
      <c r="AA6438">
        <v>5</v>
      </c>
      <c r="AB6438">
        <v>5</v>
      </c>
      <c r="AC6438">
        <v>63</v>
      </c>
    </row>
    <row r="6439" spans="1:29">
      <c r="A6439">
        <v>7109</v>
      </c>
      <c r="B6439" t="s">
        <v>806</v>
      </c>
      <c r="C6439" t="s">
        <v>8171</v>
      </c>
      <c r="J6439" t="s">
        <v>1449</v>
      </c>
      <c r="K6439">
        <v>0</v>
      </c>
      <c r="N6439" t="b">
        <v>1</v>
      </c>
      <c r="O6439" t="b">
        <v>0</v>
      </c>
      <c r="P6439" t="b">
        <v>0</v>
      </c>
      <c r="Q6439">
        <v>8</v>
      </c>
      <c r="R6439">
        <v>8</v>
      </c>
      <c r="S6439">
        <v>1</v>
      </c>
      <c r="T6439">
        <v>2</v>
      </c>
      <c r="U6439" t="b">
        <v>1</v>
      </c>
      <c r="V6439" t="s">
        <v>1255</v>
      </c>
      <c r="W6439" t="s">
        <v>7860</v>
      </c>
      <c r="X6439" t="s">
        <v>15768</v>
      </c>
      <c r="Y6439">
        <v>91</v>
      </c>
      <c r="Z6439">
        <v>91</v>
      </c>
      <c r="AA6439">
        <v>2</v>
      </c>
      <c r="AB6439">
        <v>2</v>
      </c>
      <c r="AC6439">
        <v>63</v>
      </c>
    </row>
    <row r="6440" spans="1:29">
      <c r="A6440">
        <v>7110</v>
      </c>
      <c r="B6440" t="s">
        <v>806</v>
      </c>
      <c r="C6440" t="s">
        <v>8172</v>
      </c>
      <c r="J6440" t="s">
        <v>1449</v>
      </c>
      <c r="K6440">
        <v>0</v>
      </c>
      <c r="N6440" t="b">
        <v>1</v>
      </c>
      <c r="O6440" t="b">
        <v>0</v>
      </c>
      <c r="P6440" t="b">
        <v>0</v>
      </c>
      <c r="Q6440">
        <v>8</v>
      </c>
      <c r="R6440">
        <v>8</v>
      </c>
      <c r="S6440">
        <v>1</v>
      </c>
      <c r="T6440">
        <v>2</v>
      </c>
      <c r="U6440" t="b">
        <v>1</v>
      </c>
      <c r="V6440" t="s">
        <v>1255</v>
      </c>
      <c r="W6440" t="s">
        <v>7860</v>
      </c>
      <c r="X6440" t="s">
        <v>15652</v>
      </c>
      <c r="Y6440">
        <v>91</v>
      </c>
      <c r="Z6440">
        <v>91</v>
      </c>
      <c r="AA6440">
        <v>3</v>
      </c>
      <c r="AB6440">
        <v>3</v>
      </c>
      <c r="AC6440">
        <v>63</v>
      </c>
    </row>
    <row r="6441" spans="1:29">
      <c r="A6441">
        <v>7111</v>
      </c>
      <c r="B6441" t="s">
        <v>806</v>
      </c>
      <c r="C6441" t="s">
        <v>8173</v>
      </c>
      <c r="J6441" t="s">
        <v>1449</v>
      </c>
      <c r="K6441">
        <v>0</v>
      </c>
      <c r="N6441" t="b">
        <v>1</v>
      </c>
      <c r="O6441" t="b">
        <v>0</v>
      </c>
      <c r="P6441" t="b">
        <v>0</v>
      </c>
      <c r="Q6441">
        <v>8</v>
      </c>
      <c r="R6441">
        <v>8</v>
      </c>
      <c r="S6441">
        <v>1</v>
      </c>
      <c r="T6441">
        <v>2</v>
      </c>
      <c r="U6441" t="b">
        <v>1</v>
      </c>
      <c r="V6441" t="s">
        <v>1255</v>
      </c>
      <c r="W6441" t="s">
        <v>7860</v>
      </c>
      <c r="X6441" t="s">
        <v>14940</v>
      </c>
      <c r="Y6441">
        <v>91</v>
      </c>
      <c r="Z6441">
        <v>91</v>
      </c>
      <c r="AA6441">
        <v>4</v>
      </c>
      <c r="AB6441">
        <v>4</v>
      </c>
      <c r="AC6441">
        <v>63</v>
      </c>
    </row>
    <row r="6442" spans="1:29">
      <c r="A6442">
        <v>7112</v>
      </c>
      <c r="B6442" t="s">
        <v>806</v>
      </c>
      <c r="C6442" t="s">
        <v>8174</v>
      </c>
      <c r="J6442" t="s">
        <v>1449</v>
      </c>
      <c r="K6442">
        <v>0</v>
      </c>
      <c r="N6442" t="b">
        <v>1</v>
      </c>
      <c r="O6442" t="b">
        <v>0</v>
      </c>
      <c r="P6442" t="b">
        <v>0</v>
      </c>
      <c r="Q6442">
        <v>8</v>
      </c>
      <c r="R6442">
        <v>8</v>
      </c>
      <c r="S6442">
        <v>1</v>
      </c>
      <c r="T6442">
        <v>2</v>
      </c>
      <c r="U6442" t="b">
        <v>1</v>
      </c>
      <c r="V6442" t="s">
        <v>1255</v>
      </c>
      <c r="W6442" t="s">
        <v>7860</v>
      </c>
      <c r="X6442" t="s">
        <v>14941</v>
      </c>
      <c r="Y6442">
        <v>91</v>
      </c>
      <c r="Z6442">
        <v>91</v>
      </c>
      <c r="AA6442">
        <v>5</v>
      </c>
      <c r="AB6442">
        <v>5</v>
      </c>
      <c r="AC6442">
        <v>63</v>
      </c>
    </row>
    <row r="6443" spans="1:29">
      <c r="A6443">
        <v>7113</v>
      </c>
      <c r="B6443" t="s">
        <v>806</v>
      </c>
      <c r="C6443" t="s">
        <v>8175</v>
      </c>
      <c r="J6443" t="s">
        <v>1449</v>
      </c>
      <c r="K6443">
        <v>0</v>
      </c>
      <c r="N6443" t="b">
        <v>1</v>
      </c>
      <c r="O6443" t="b">
        <v>0</v>
      </c>
      <c r="P6443" t="b">
        <v>0</v>
      </c>
      <c r="Q6443">
        <v>8</v>
      </c>
      <c r="R6443">
        <v>8</v>
      </c>
      <c r="S6443">
        <v>1</v>
      </c>
      <c r="T6443">
        <v>2</v>
      </c>
      <c r="U6443" t="b">
        <v>1</v>
      </c>
      <c r="V6443" t="s">
        <v>1255</v>
      </c>
      <c r="W6443" t="s">
        <v>7860</v>
      </c>
      <c r="X6443" t="s">
        <v>15769</v>
      </c>
      <c r="Y6443">
        <v>92</v>
      </c>
      <c r="Z6443">
        <v>92</v>
      </c>
      <c r="AA6443">
        <v>2</v>
      </c>
      <c r="AB6443">
        <v>2</v>
      </c>
      <c r="AC6443">
        <v>63</v>
      </c>
    </row>
    <row r="6444" spans="1:29">
      <c r="A6444">
        <v>7114</v>
      </c>
      <c r="B6444" t="s">
        <v>806</v>
      </c>
      <c r="C6444" t="s">
        <v>8176</v>
      </c>
      <c r="J6444" t="s">
        <v>1449</v>
      </c>
      <c r="K6444">
        <v>0</v>
      </c>
      <c r="N6444" t="b">
        <v>1</v>
      </c>
      <c r="O6444" t="b">
        <v>0</v>
      </c>
      <c r="P6444" t="b">
        <v>0</v>
      </c>
      <c r="Q6444">
        <v>8</v>
      </c>
      <c r="R6444">
        <v>8</v>
      </c>
      <c r="S6444">
        <v>1</v>
      </c>
      <c r="T6444">
        <v>2</v>
      </c>
      <c r="U6444" t="b">
        <v>1</v>
      </c>
      <c r="V6444" t="s">
        <v>1255</v>
      </c>
      <c r="W6444" t="s">
        <v>7860</v>
      </c>
      <c r="X6444" t="s">
        <v>15653</v>
      </c>
      <c r="Y6444">
        <v>92</v>
      </c>
      <c r="Z6444">
        <v>92</v>
      </c>
      <c r="AA6444">
        <v>3</v>
      </c>
      <c r="AB6444">
        <v>3</v>
      </c>
      <c r="AC6444">
        <v>63</v>
      </c>
    </row>
    <row r="6445" spans="1:29">
      <c r="A6445">
        <v>7115</v>
      </c>
      <c r="B6445" t="s">
        <v>806</v>
      </c>
      <c r="C6445" t="s">
        <v>8177</v>
      </c>
      <c r="J6445" t="s">
        <v>1449</v>
      </c>
      <c r="K6445">
        <v>0</v>
      </c>
      <c r="N6445" t="b">
        <v>1</v>
      </c>
      <c r="O6445" t="b">
        <v>0</v>
      </c>
      <c r="P6445" t="b">
        <v>0</v>
      </c>
      <c r="Q6445">
        <v>8</v>
      </c>
      <c r="R6445">
        <v>8</v>
      </c>
      <c r="S6445">
        <v>1</v>
      </c>
      <c r="T6445">
        <v>2</v>
      </c>
      <c r="U6445" t="b">
        <v>1</v>
      </c>
      <c r="V6445" t="s">
        <v>1255</v>
      </c>
      <c r="W6445" t="s">
        <v>7860</v>
      </c>
      <c r="X6445" t="s">
        <v>14942</v>
      </c>
      <c r="Y6445">
        <v>92</v>
      </c>
      <c r="Z6445">
        <v>92</v>
      </c>
      <c r="AA6445">
        <v>4</v>
      </c>
      <c r="AB6445">
        <v>4</v>
      </c>
      <c r="AC6445">
        <v>63</v>
      </c>
    </row>
    <row r="6446" spans="1:29">
      <c r="A6446">
        <v>7116</v>
      </c>
      <c r="B6446" t="s">
        <v>806</v>
      </c>
      <c r="C6446" t="s">
        <v>8178</v>
      </c>
      <c r="J6446" t="s">
        <v>1449</v>
      </c>
      <c r="K6446">
        <v>0</v>
      </c>
      <c r="N6446" t="b">
        <v>1</v>
      </c>
      <c r="O6446" t="b">
        <v>0</v>
      </c>
      <c r="P6446" t="b">
        <v>0</v>
      </c>
      <c r="Q6446">
        <v>8</v>
      </c>
      <c r="R6446">
        <v>8</v>
      </c>
      <c r="S6446">
        <v>1</v>
      </c>
      <c r="T6446">
        <v>2</v>
      </c>
      <c r="U6446" t="b">
        <v>1</v>
      </c>
      <c r="V6446" t="s">
        <v>1255</v>
      </c>
      <c r="W6446" t="s">
        <v>7860</v>
      </c>
      <c r="X6446" t="s">
        <v>14943</v>
      </c>
      <c r="Y6446">
        <v>92</v>
      </c>
      <c r="Z6446">
        <v>92</v>
      </c>
      <c r="AA6446">
        <v>5</v>
      </c>
      <c r="AB6446">
        <v>5</v>
      </c>
      <c r="AC6446">
        <v>63</v>
      </c>
    </row>
    <row r="6447" spans="1:29">
      <c r="A6447">
        <v>7117</v>
      </c>
      <c r="B6447" t="s">
        <v>806</v>
      </c>
      <c r="C6447" t="s">
        <v>8179</v>
      </c>
      <c r="J6447" t="s">
        <v>1449</v>
      </c>
      <c r="K6447">
        <v>0</v>
      </c>
      <c r="N6447" t="b">
        <v>1</v>
      </c>
      <c r="O6447" t="b">
        <v>0</v>
      </c>
      <c r="P6447" t="b">
        <v>0</v>
      </c>
      <c r="Q6447">
        <v>8</v>
      </c>
      <c r="R6447">
        <v>8</v>
      </c>
      <c r="S6447">
        <v>1</v>
      </c>
      <c r="T6447">
        <v>2</v>
      </c>
      <c r="U6447" t="b">
        <v>1</v>
      </c>
      <c r="V6447" t="s">
        <v>1255</v>
      </c>
      <c r="W6447" t="s">
        <v>7860</v>
      </c>
      <c r="X6447" t="s">
        <v>15691</v>
      </c>
      <c r="Y6447">
        <v>93</v>
      </c>
      <c r="Z6447">
        <v>93</v>
      </c>
      <c r="AA6447">
        <v>2</v>
      </c>
      <c r="AB6447">
        <v>2</v>
      </c>
      <c r="AC6447">
        <v>63</v>
      </c>
    </row>
    <row r="6448" spans="1:29">
      <c r="A6448">
        <v>7118</v>
      </c>
      <c r="B6448" t="s">
        <v>806</v>
      </c>
      <c r="C6448" t="s">
        <v>8180</v>
      </c>
      <c r="J6448" t="s">
        <v>1449</v>
      </c>
      <c r="K6448">
        <v>0</v>
      </c>
      <c r="N6448" t="b">
        <v>1</v>
      </c>
      <c r="O6448" t="b">
        <v>0</v>
      </c>
      <c r="P6448" t="b">
        <v>0</v>
      </c>
      <c r="Q6448">
        <v>8</v>
      </c>
      <c r="R6448">
        <v>8</v>
      </c>
      <c r="S6448">
        <v>1</v>
      </c>
      <c r="T6448">
        <v>2</v>
      </c>
      <c r="U6448" t="b">
        <v>1</v>
      </c>
      <c r="V6448" t="s">
        <v>1255</v>
      </c>
      <c r="W6448" t="s">
        <v>7860</v>
      </c>
      <c r="X6448" t="s">
        <v>15654</v>
      </c>
      <c r="Y6448">
        <v>93</v>
      </c>
      <c r="Z6448">
        <v>93</v>
      </c>
      <c r="AA6448">
        <v>3</v>
      </c>
      <c r="AB6448">
        <v>3</v>
      </c>
      <c r="AC6448">
        <v>63</v>
      </c>
    </row>
    <row r="6449" spans="1:29">
      <c r="A6449">
        <v>7119</v>
      </c>
      <c r="B6449" t="s">
        <v>806</v>
      </c>
      <c r="C6449" t="s">
        <v>8181</v>
      </c>
      <c r="J6449" t="s">
        <v>1449</v>
      </c>
      <c r="K6449">
        <v>0</v>
      </c>
      <c r="N6449" t="b">
        <v>1</v>
      </c>
      <c r="O6449" t="b">
        <v>0</v>
      </c>
      <c r="P6449" t="b">
        <v>0</v>
      </c>
      <c r="Q6449">
        <v>8</v>
      </c>
      <c r="R6449">
        <v>8</v>
      </c>
      <c r="S6449">
        <v>1</v>
      </c>
      <c r="T6449">
        <v>2</v>
      </c>
      <c r="U6449" t="b">
        <v>1</v>
      </c>
      <c r="V6449" t="s">
        <v>1255</v>
      </c>
      <c r="W6449" t="s">
        <v>7860</v>
      </c>
      <c r="X6449" t="s">
        <v>14944</v>
      </c>
      <c r="Y6449">
        <v>93</v>
      </c>
      <c r="Z6449">
        <v>93</v>
      </c>
      <c r="AA6449">
        <v>4</v>
      </c>
      <c r="AB6449">
        <v>4</v>
      </c>
      <c r="AC6449">
        <v>63</v>
      </c>
    </row>
    <row r="6450" spans="1:29">
      <c r="A6450">
        <v>7120</v>
      </c>
      <c r="B6450" t="s">
        <v>806</v>
      </c>
      <c r="C6450" t="s">
        <v>8182</v>
      </c>
      <c r="J6450" t="s">
        <v>1449</v>
      </c>
      <c r="K6450">
        <v>0</v>
      </c>
      <c r="N6450" t="b">
        <v>1</v>
      </c>
      <c r="O6450" t="b">
        <v>0</v>
      </c>
      <c r="P6450" t="b">
        <v>0</v>
      </c>
      <c r="Q6450">
        <v>8</v>
      </c>
      <c r="R6450">
        <v>8</v>
      </c>
      <c r="S6450">
        <v>1</v>
      </c>
      <c r="T6450">
        <v>2</v>
      </c>
      <c r="U6450" t="b">
        <v>1</v>
      </c>
      <c r="V6450" t="s">
        <v>1255</v>
      </c>
      <c r="W6450" t="s">
        <v>7860</v>
      </c>
      <c r="X6450" t="s">
        <v>14945</v>
      </c>
      <c r="Y6450">
        <v>93</v>
      </c>
      <c r="Z6450">
        <v>93</v>
      </c>
      <c r="AA6450">
        <v>5</v>
      </c>
      <c r="AB6450">
        <v>5</v>
      </c>
      <c r="AC6450">
        <v>63</v>
      </c>
    </row>
    <row r="6451" spans="1:29">
      <c r="A6451">
        <v>7133</v>
      </c>
      <c r="B6451" t="s">
        <v>806</v>
      </c>
      <c r="C6451" t="s">
        <v>8183</v>
      </c>
      <c r="J6451" t="s">
        <v>1457</v>
      </c>
      <c r="K6451">
        <v>0</v>
      </c>
      <c r="N6451" t="b">
        <v>1</v>
      </c>
      <c r="O6451" t="b">
        <v>0</v>
      </c>
      <c r="P6451" t="b">
        <v>0</v>
      </c>
      <c r="Q6451">
        <v>8</v>
      </c>
      <c r="R6451">
        <v>8</v>
      </c>
      <c r="S6451">
        <v>1</v>
      </c>
      <c r="T6451">
        <v>2</v>
      </c>
      <c r="U6451" t="b">
        <v>1</v>
      </c>
      <c r="V6451" t="s">
        <v>1255</v>
      </c>
      <c r="W6451" t="s">
        <v>7860</v>
      </c>
      <c r="X6451" t="s">
        <v>14452</v>
      </c>
      <c r="Y6451">
        <v>14</v>
      </c>
      <c r="Z6451">
        <v>14</v>
      </c>
      <c r="AA6451">
        <v>7</v>
      </c>
      <c r="AB6451">
        <v>7</v>
      </c>
      <c r="AC6451">
        <v>63</v>
      </c>
    </row>
    <row r="6452" spans="1:29">
      <c r="A6452">
        <v>7134</v>
      </c>
      <c r="B6452" t="s">
        <v>806</v>
      </c>
      <c r="C6452" t="s">
        <v>8184</v>
      </c>
      <c r="J6452" t="s">
        <v>1457</v>
      </c>
      <c r="K6452">
        <v>0</v>
      </c>
      <c r="N6452" t="b">
        <v>1</v>
      </c>
      <c r="O6452" t="b">
        <v>0</v>
      </c>
      <c r="P6452" t="b">
        <v>0</v>
      </c>
      <c r="Q6452">
        <v>8</v>
      </c>
      <c r="R6452">
        <v>8</v>
      </c>
      <c r="S6452">
        <v>1</v>
      </c>
      <c r="T6452">
        <v>2</v>
      </c>
      <c r="U6452" t="b">
        <v>1</v>
      </c>
      <c r="V6452" t="s">
        <v>1255</v>
      </c>
      <c r="W6452" t="s">
        <v>7860</v>
      </c>
      <c r="X6452" t="s">
        <v>15435</v>
      </c>
      <c r="Y6452">
        <v>14</v>
      </c>
      <c r="Z6452">
        <v>14</v>
      </c>
      <c r="AA6452">
        <v>8</v>
      </c>
      <c r="AB6452">
        <v>8</v>
      </c>
      <c r="AC6452">
        <v>63</v>
      </c>
    </row>
    <row r="6453" spans="1:29">
      <c r="A6453">
        <v>7135</v>
      </c>
      <c r="B6453" t="s">
        <v>806</v>
      </c>
      <c r="C6453" t="s">
        <v>8185</v>
      </c>
      <c r="J6453" t="s">
        <v>1457</v>
      </c>
      <c r="K6453">
        <v>0</v>
      </c>
      <c r="N6453" t="b">
        <v>1</v>
      </c>
      <c r="O6453" t="b">
        <v>0</v>
      </c>
      <c r="P6453" t="b">
        <v>0</v>
      </c>
      <c r="Q6453">
        <v>8</v>
      </c>
      <c r="R6453">
        <v>8</v>
      </c>
      <c r="S6453">
        <v>1</v>
      </c>
      <c r="T6453">
        <v>2</v>
      </c>
      <c r="U6453" t="b">
        <v>1</v>
      </c>
      <c r="V6453" t="s">
        <v>1255</v>
      </c>
      <c r="W6453" t="s">
        <v>7860</v>
      </c>
      <c r="X6453" t="s">
        <v>14667</v>
      </c>
      <c r="Y6453">
        <v>15</v>
      </c>
      <c r="Z6453">
        <v>15</v>
      </c>
      <c r="AA6453">
        <v>7</v>
      </c>
      <c r="AB6453">
        <v>7</v>
      </c>
      <c r="AC6453">
        <v>63</v>
      </c>
    </row>
    <row r="6454" spans="1:29">
      <c r="A6454">
        <v>7136</v>
      </c>
      <c r="B6454" t="s">
        <v>806</v>
      </c>
      <c r="C6454" t="s">
        <v>8186</v>
      </c>
      <c r="J6454" t="s">
        <v>1457</v>
      </c>
      <c r="K6454">
        <v>0</v>
      </c>
      <c r="N6454" t="b">
        <v>1</v>
      </c>
      <c r="O6454" t="b">
        <v>0</v>
      </c>
      <c r="P6454" t="b">
        <v>0</v>
      </c>
      <c r="Q6454">
        <v>8</v>
      </c>
      <c r="R6454">
        <v>8</v>
      </c>
      <c r="S6454">
        <v>1</v>
      </c>
      <c r="T6454">
        <v>2</v>
      </c>
      <c r="U6454" t="b">
        <v>1</v>
      </c>
      <c r="V6454" t="s">
        <v>1255</v>
      </c>
      <c r="W6454" t="s">
        <v>7860</v>
      </c>
      <c r="X6454" t="s">
        <v>14674</v>
      </c>
      <c r="Y6454">
        <v>15</v>
      </c>
      <c r="Z6454">
        <v>15</v>
      </c>
      <c r="AA6454">
        <v>8</v>
      </c>
      <c r="AB6454">
        <v>8</v>
      </c>
      <c r="AC6454">
        <v>63</v>
      </c>
    </row>
    <row r="6455" spans="1:29">
      <c r="A6455">
        <v>7137</v>
      </c>
      <c r="B6455" t="s">
        <v>806</v>
      </c>
      <c r="C6455" t="s">
        <v>8187</v>
      </c>
      <c r="J6455" t="s">
        <v>1457</v>
      </c>
      <c r="K6455">
        <v>0</v>
      </c>
      <c r="N6455" t="b">
        <v>1</v>
      </c>
      <c r="O6455" t="b">
        <v>0</v>
      </c>
      <c r="P6455" t="b">
        <v>0</v>
      </c>
      <c r="Q6455">
        <v>8</v>
      </c>
      <c r="R6455">
        <v>8</v>
      </c>
      <c r="S6455">
        <v>1</v>
      </c>
      <c r="T6455">
        <v>2</v>
      </c>
      <c r="U6455" t="b">
        <v>1</v>
      </c>
      <c r="V6455" t="s">
        <v>1255</v>
      </c>
      <c r="W6455" t="s">
        <v>7860</v>
      </c>
      <c r="X6455" t="s">
        <v>14668</v>
      </c>
      <c r="Y6455">
        <v>16</v>
      </c>
      <c r="Z6455">
        <v>16</v>
      </c>
      <c r="AA6455">
        <v>7</v>
      </c>
      <c r="AB6455">
        <v>7</v>
      </c>
      <c r="AC6455">
        <v>63</v>
      </c>
    </row>
    <row r="6456" spans="1:29">
      <c r="A6456">
        <v>7138</v>
      </c>
      <c r="B6456" t="s">
        <v>806</v>
      </c>
      <c r="C6456" t="s">
        <v>8188</v>
      </c>
      <c r="J6456" t="s">
        <v>1457</v>
      </c>
      <c r="K6456">
        <v>0</v>
      </c>
      <c r="N6456" t="b">
        <v>1</v>
      </c>
      <c r="O6456" t="b">
        <v>0</v>
      </c>
      <c r="P6456" t="b">
        <v>0</v>
      </c>
      <c r="Q6456">
        <v>8</v>
      </c>
      <c r="R6456">
        <v>8</v>
      </c>
      <c r="S6456">
        <v>1</v>
      </c>
      <c r="T6456">
        <v>2</v>
      </c>
      <c r="U6456" t="b">
        <v>1</v>
      </c>
      <c r="V6456" t="s">
        <v>1255</v>
      </c>
      <c r="W6456" t="s">
        <v>7860</v>
      </c>
      <c r="X6456" t="s">
        <v>14675</v>
      </c>
      <c r="Y6456">
        <v>16</v>
      </c>
      <c r="Z6456">
        <v>16</v>
      </c>
      <c r="AA6456">
        <v>8</v>
      </c>
      <c r="AB6456">
        <v>8</v>
      </c>
      <c r="AC6456">
        <v>63</v>
      </c>
    </row>
    <row r="6457" spans="1:29">
      <c r="A6457">
        <v>7139</v>
      </c>
      <c r="B6457" t="s">
        <v>806</v>
      </c>
      <c r="C6457" t="s">
        <v>8189</v>
      </c>
      <c r="J6457" t="s">
        <v>1457</v>
      </c>
      <c r="K6457">
        <v>0</v>
      </c>
      <c r="N6457" t="b">
        <v>1</v>
      </c>
      <c r="O6457" t="b">
        <v>0</v>
      </c>
      <c r="P6457" t="b">
        <v>0</v>
      </c>
      <c r="Q6457">
        <v>8</v>
      </c>
      <c r="R6457">
        <v>8</v>
      </c>
      <c r="S6457">
        <v>1</v>
      </c>
      <c r="T6457">
        <v>2</v>
      </c>
      <c r="U6457" t="b">
        <v>1</v>
      </c>
      <c r="V6457" t="s">
        <v>1255</v>
      </c>
      <c r="W6457" t="s">
        <v>7860</v>
      </c>
      <c r="X6457" t="s">
        <v>14669</v>
      </c>
      <c r="Y6457">
        <v>17</v>
      </c>
      <c r="Z6457">
        <v>17</v>
      </c>
      <c r="AA6457">
        <v>7</v>
      </c>
      <c r="AB6457">
        <v>7</v>
      </c>
      <c r="AC6457">
        <v>63</v>
      </c>
    </row>
    <row r="6458" spans="1:29">
      <c r="A6458">
        <v>7140</v>
      </c>
      <c r="B6458" t="s">
        <v>806</v>
      </c>
      <c r="C6458" t="s">
        <v>8190</v>
      </c>
      <c r="J6458" t="s">
        <v>1457</v>
      </c>
      <c r="K6458">
        <v>0</v>
      </c>
      <c r="N6458" t="b">
        <v>1</v>
      </c>
      <c r="O6458" t="b">
        <v>0</v>
      </c>
      <c r="P6458" t="b">
        <v>0</v>
      </c>
      <c r="Q6458">
        <v>8</v>
      </c>
      <c r="R6458">
        <v>8</v>
      </c>
      <c r="S6458">
        <v>1</v>
      </c>
      <c r="T6458">
        <v>2</v>
      </c>
      <c r="U6458" t="b">
        <v>1</v>
      </c>
      <c r="V6458" t="s">
        <v>1255</v>
      </c>
      <c r="W6458" t="s">
        <v>7860</v>
      </c>
      <c r="X6458" t="s">
        <v>14676</v>
      </c>
      <c r="Y6458">
        <v>17</v>
      </c>
      <c r="Z6458">
        <v>17</v>
      </c>
      <c r="AA6458">
        <v>8</v>
      </c>
      <c r="AB6458">
        <v>8</v>
      </c>
      <c r="AC6458">
        <v>63</v>
      </c>
    </row>
    <row r="6459" spans="1:29">
      <c r="A6459">
        <v>7141</v>
      </c>
      <c r="B6459" t="s">
        <v>806</v>
      </c>
      <c r="C6459" t="s">
        <v>8191</v>
      </c>
      <c r="J6459" t="s">
        <v>1457</v>
      </c>
      <c r="K6459">
        <v>0</v>
      </c>
      <c r="N6459" t="b">
        <v>1</v>
      </c>
      <c r="O6459" t="b">
        <v>0</v>
      </c>
      <c r="P6459" t="b">
        <v>0</v>
      </c>
      <c r="Q6459">
        <v>8</v>
      </c>
      <c r="R6459">
        <v>8</v>
      </c>
      <c r="S6459">
        <v>1</v>
      </c>
      <c r="T6459">
        <v>2</v>
      </c>
      <c r="U6459" t="b">
        <v>1</v>
      </c>
      <c r="V6459" t="s">
        <v>1255</v>
      </c>
      <c r="W6459" t="s">
        <v>7860</v>
      </c>
      <c r="X6459" t="s">
        <v>14670</v>
      </c>
      <c r="Y6459">
        <v>18</v>
      </c>
      <c r="Z6459">
        <v>18</v>
      </c>
      <c r="AA6459">
        <v>7</v>
      </c>
      <c r="AB6459">
        <v>7</v>
      </c>
      <c r="AC6459">
        <v>63</v>
      </c>
    </row>
    <row r="6460" spans="1:29">
      <c r="A6460">
        <v>7142</v>
      </c>
      <c r="B6460" t="s">
        <v>806</v>
      </c>
      <c r="C6460" t="s">
        <v>8192</v>
      </c>
      <c r="J6460" t="s">
        <v>1457</v>
      </c>
      <c r="K6460">
        <v>0</v>
      </c>
      <c r="N6460" t="b">
        <v>1</v>
      </c>
      <c r="O6460" t="b">
        <v>0</v>
      </c>
      <c r="P6460" t="b">
        <v>0</v>
      </c>
      <c r="Q6460">
        <v>8</v>
      </c>
      <c r="R6460">
        <v>8</v>
      </c>
      <c r="S6460">
        <v>1</v>
      </c>
      <c r="T6460">
        <v>2</v>
      </c>
      <c r="U6460" t="b">
        <v>1</v>
      </c>
      <c r="V6460" t="s">
        <v>1255</v>
      </c>
      <c r="W6460" t="s">
        <v>7860</v>
      </c>
      <c r="X6460" t="s">
        <v>14677</v>
      </c>
      <c r="Y6460">
        <v>18</v>
      </c>
      <c r="Z6460">
        <v>18</v>
      </c>
      <c r="AA6460">
        <v>8</v>
      </c>
      <c r="AB6460">
        <v>8</v>
      </c>
      <c r="AC6460">
        <v>63</v>
      </c>
    </row>
    <row r="6461" spans="1:29">
      <c r="A6461">
        <v>7143</v>
      </c>
      <c r="B6461" t="s">
        <v>806</v>
      </c>
      <c r="C6461" t="s">
        <v>8193</v>
      </c>
      <c r="J6461" t="s">
        <v>1457</v>
      </c>
      <c r="K6461">
        <v>0</v>
      </c>
      <c r="N6461" t="b">
        <v>1</v>
      </c>
      <c r="O6461" t="b">
        <v>0</v>
      </c>
      <c r="P6461" t="b">
        <v>0</v>
      </c>
      <c r="Q6461">
        <v>8</v>
      </c>
      <c r="R6461">
        <v>8</v>
      </c>
      <c r="S6461">
        <v>1</v>
      </c>
      <c r="T6461">
        <v>2</v>
      </c>
      <c r="U6461" t="b">
        <v>1</v>
      </c>
      <c r="V6461" t="s">
        <v>1255</v>
      </c>
      <c r="W6461" t="s">
        <v>7860</v>
      </c>
      <c r="X6461" t="s">
        <v>14671</v>
      </c>
      <c r="Y6461">
        <v>19</v>
      </c>
      <c r="Z6461">
        <v>19</v>
      </c>
      <c r="AA6461">
        <v>7</v>
      </c>
      <c r="AB6461">
        <v>7</v>
      </c>
      <c r="AC6461">
        <v>63</v>
      </c>
    </row>
    <row r="6462" spans="1:29">
      <c r="A6462">
        <v>7144</v>
      </c>
      <c r="B6462" t="s">
        <v>806</v>
      </c>
      <c r="C6462" t="s">
        <v>8194</v>
      </c>
      <c r="J6462" t="s">
        <v>1457</v>
      </c>
      <c r="K6462">
        <v>0</v>
      </c>
      <c r="N6462" t="b">
        <v>1</v>
      </c>
      <c r="O6462" t="b">
        <v>0</v>
      </c>
      <c r="P6462" t="b">
        <v>0</v>
      </c>
      <c r="Q6462">
        <v>8</v>
      </c>
      <c r="R6462">
        <v>8</v>
      </c>
      <c r="S6462">
        <v>1</v>
      </c>
      <c r="T6462">
        <v>2</v>
      </c>
      <c r="U6462" t="b">
        <v>1</v>
      </c>
      <c r="V6462" t="s">
        <v>1255</v>
      </c>
      <c r="W6462" t="s">
        <v>7860</v>
      </c>
      <c r="X6462" t="s">
        <v>14678</v>
      </c>
      <c r="Y6462">
        <v>19</v>
      </c>
      <c r="Z6462">
        <v>19</v>
      </c>
      <c r="AA6462">
        <v>8</v>
      </c>
      <c r="AB6462">
        <v>8</v>
      </c>
      <c r="AC6462">
        <v>63</v>
      </c>
    </row>
    <row r="6463" spans="1:29">
      <c r="A6463">
        <v>7145</v>
      </c>
      <c r="B6463" t="s">
        <v>806</v>
      </c>
      <c r="C6463" t="s">
        <v>8195</v>
      </c>
      <c r="J6463" t="s">
        <v>1457</v>
      </c>
      <c r="K6463">
        <v>0</v>
      </c>
      <c r="N6463" t="b">
        <v>1</v>
      </c>
      <c r="O6463" t="b">
        <v>0</v>
      </c>
      <c r="P6463" t="b">
        <v>0</v>
      </c>
      <c r="Q6463">
        <v>8</v>
      </c>
      <c r="R6463">
        <v>8</v>
      </c>
      <c r="S6463">
        <v>1</v>
      </c>
      <c r="T6463">
        <v>2</v>
      </c>
      <c r="U6463" t="b">
        <v>1</v>
      </c>
      <c r="V6463" t="s">
        <v>1255</v>
      </c>
      <c r="W6463" t="s">
        <v>7860</v>
      </c>
      <c r="X6463" t="s">
        <v>14566</v>
      </c>
      <c r="Y6463">
        <v>20</v>
      </c>
      <c r="Z6463">
        <v>20</v>
      </c>
      <c r="AA6463">
        <v>7</v>
      </c>
      <c r="AB6463">
        <v>7</v>
      </c>
      <c r="AC6463">
        <v>63</v>
      </c>
    </row>
    <row r="6464" spans="1:29">
      <c r="A6464">
        <v>7146</v>
      </c>
      <c r="B6464" t="s">
        <v>806</v>
      </c>
      <c r="C6464" t="s">
        <v>8196</v>
      </c>
      <c r="J6464" t="s">
        <v>1457</v>
      </c>
      <c r="K6464">
        <v>0</v>
      </c>
      <c r="N6464" t="b">
        <v>1</v>
      </c>
      <c r="O6464" t="b">
        <v>0</v>
      </c>
      <c r="P6464" t="b">
        <v>0</v>
      </c>
      <c r="Q6464">
        <v>8</v>
      </c>
      <c r="R6464">
        <v>8</v>
      </c>
      <c r="S6464">
        <v>1</v>
      </c>
      <c r="T6464">
        <v>2</v>
      </c>
      <c r="U6464" t="b">
        <v>1</v>
      </c>
      <c r="V6464" t="s">
        <v>1255</v>
      </c>
      <c r="W6464" t="s">
        <v>7860</v>
      </c>
      <c r="X6464" t="s">
        <v>14574</v>
      </c>
      <c r="Y6464">
        <v>20</v>
      </c>
      <c r="Z6464">
        <v>20</v>
      </c>
      <c r="AA6464">
        <v>8</v>
      </c>
      <c r="AB6464">
        <v>8</v>
      </c>
      <c r="AC6464">
        <v>63</v>
      </c>
    </row>
    <row r="6465" spans="1:29">
      <c r="A6465">
        <v>7147</v>
      </c>
      <c r="B6465" t="s">
        <v>806</v>
      </c>
      <c r="C6465" t="s">
        <v>8197</v>
      </c>
      <c r="J6465" t="s">
        <v>1457</v>
      </c>
      <c r="K6465">
        <v>0</v>
      </c>
      <c r="N6465" t="b">
        <v>1</v>
      </c>
      <c r="O6465" t="b">
        <v>0</v>
      </c>
      <c r="P6465" t="b">
        <v>0</v>
      </c>
      <c r="Q6465">
        <v>8</v>
      </c>
      <c r="R6465">
        <v>8</v>
      </c>
      <c r="S6465">
        <v>1</v>
      </c>
      <c r="T6465">
        <v>2</v>
      </c>
      <c r="U6465" t="b">
        <v>1</v>
      </c>
      <c r="V6465" t="s">
        <v>1255</v>
      </c>
      <c r="W6465" t="s">
        <v>7860</v>
      </c>
      <c r="X6465" t="s">
        <v>14567</v>
      </c>
      <c r="Y6465">
        <v>21</v>
      </c>
      <c r="Z6465">
        <v>21</v>
      </c>
      <c r="AA6465">
        <v>7</v>
      </c>
      <c r="AB6465">
        <v>7</v>
      </c>
      <c r="AC6465">
        <v>63</v>
      </c>
    </row>
    <row r="6466" spans="1:29">
      <c r="A6466">
        <v>7148</v>
      </c>
      <c r="B6466" t="s">
        <v>806</v>
      </c>
      <c r="C6466" t="s">
        <v>8198</v>
      </c>
      <c r="J6466" t="s">
        <v>1457</v>
      </c>
      <c r="K6466">
        <v>0</v>
      </c>
      <c r="N6466" t="b">
        <v>1</v>
      </c>
      <c r="O6466" t="b">
        <v>0</v>
      </c>
      <c r="P6466" t="b">
        <v>0</v>
      </c>
      <c r="Q6466">
        <v>8</v>
      </c>
      <c r="R6466">
        <v>8</v>
      </c>
      <c r="S6466">
        <v>1</v>
      </c>
      <c r="T6466">
        <v>2</v>
      </c>
      <c r="U6466" t="b">
        <v>1</v>
      </c>
      <c r="V6466" t="s">
        <v>1255</v>
      </c>
      <c r="W6466" t="s">
        <v>7860</v>
      </c>
      <c r="X6466" t="s">
        <v>14575</v>
      </c>
      <c r="Y6466">
        <v>21</v>
      </c>
      <c r="Z6466">
        <v>21</v>
      </c>
      <c r="AA6466">
        <v>8</v>
      </c>
      <c r="AB6466">
        <v>8</v>
      </c>
      <c r="AC6466">
        <v>63</v>
      </c>
    </row>
    <row r="6467" spans="1:29">
      <c r="A6467">
        <v>7149</v>
      </c>
      <c r="B6467" t="s">
        <v>806</v>
      </c>
      <c r="C6467" t="s">
        <v>8199</v>
      </c>
      <c r="J6467" t="s">
        <v>1457</v>
      </c>
      <c r="K6467">
        <v>0</v>
      </c>
      <c r="N6467" t="b">
        <v>1</v>
      </c>
      <c r="O6467" t="b">
        <v>0</v>
      </c>
      <c r="P6467" t="b">
        <v>0</v>
      </c>
      <c r="Q6467">
        <v>8</v>
      </c>
      <c r="R6467">
        <v>8</v>
      </c>
      <c r="S6467">
        <v>1</v>
      </c>
      <c r="T6467">
        <v>2</v>
      </c>
      <c r="U6467" t="b">
        <v>1</v>
      </c>
      <c r="V6467" t="s">
        <v>1255</v>
      </c>
      <c r="W6467" t="s">
        <v>7860</v>
      </c>
      <c r="X6467" t="s">
        <v>14568</v>
      </c>
      <c r="Y6467">
        <v>22</v>
      </c>
      <c r="Z6467">
        <v>22</v>
      </c>
      <c r="AA6467">
        <v>7</v>
      </c>
      <c r="AB6467">
        <v>7</v>
      </c>
      <c r="AC6467">
        <v>63</v>
      </c>
    </row>
    <row r="6468" spans="1:29">
      <c r="A6468">
        <v>7150</v>
      </c>
      <c r="B6468" t="s">
        <v>806</v>
      </c>
      <c r="C6468" t="s">
        <v>8200</v>
      </c>
      <c r="J6468" t="s">
        <v>1457</v>
      </c>
      <c r="K6468">
        <v>0</v>
      </c>
      <c r="N6468" t="b">
        <v>1</v>
      </c>
      <c r="O6468" t="b">
        <v>0</v>
      </c>
      <c r="P6468" t="b">
        <v>0</v>
      </c>
      <c r="Q6468">
        <v>8</v>
      </c>
      <c r="R6468">
        <v>8</v>
      </c>
      <c r="S6468">
        <v>1</v>
      </c>
      <c r="T6468">
        <v>2</v>
      </c>
      <c r="U6468" t="b">
        <v>1</v>
      </c>
      <c r="V6468" t="s">
        <v>1255</v>
      </c>
      <c r="W6468" t="s">
        <v>7860</v>
      </c>
      <c r="X6468" t="s">
        <v>14576</v>
      </c>
      <c r="Y6468">
        <v>22</v>
      </c>
      <c r="Z6468">
        <v>22</v>
      </c>
      <c r="AA6468">
        <v>8</v>
      </c>
      <c r="AB6468">
        <v>8</v>
      </c>
      <c r="AC6468">
        <v>63</v>
      </c>
    </row>
    <row r="6469" spans="1:29">
      <c r="A6469">
        <v>7151</v>
      </c>
      <c r="B6469" t="s">
        <v>806</v>
      </c>
      <c r="C6469" t="s">
        <v>8201</v>
      </c>
      <c r="J6469" t="s">
        <v>1457</v>
      </c>
      <c r="K6469">
        <v>0</v>
      </c>
      <c r="N6469" t="b">
        <v>1</v>
      </c>
      <c r="O6469" t="b">
        <v>0</v>
      </c>
      <c r="P6469" t="b">
        <v>0</v>
      </c>
      <c r="Q6469">
        <v>8</v>
      </c>
      <c r="R6469">
        <v>8</v>
      </c>
      <c r="S6469">
        <v>1</v>
      </c>
      <c r="T6469">
        <v>2</v>
      </c>
      <c r="U6469" t="b">
        <v>1</v>
      </c>
      <c r="V6469" t="s">
        <v>1255</v>
      </c>
      <c r="W6469" t="s">
        <v>7860</v>
      </c>
      <c r="X6469" t="s">
        <v>14672</v>
      </c>
      <c r="Y6469">
        <v>23</v>
      </c>
      <c r="Z6469">
        <v>23</v>
      </c>
      <c r="AA6469">
        <v>7</v>
      </c>
      <c r="AB6469">
        <v>7</v>
      </c>
      <c r="AC6469">
        <v>63</v>
      </c>
    </row>
    <row r="6470" spans="1:29">
      <c r="A6470">
        <v>7152</v>
      </c>
      <c r="B6470" t="s">
        <v>806</v>
      </c>
      <c r="C6470" t="s">
        <v>8202</v>
      </c>
      <c r="J6470" t="s">
        <v>1457</v>
      </c>
      <c r="K6470">
        <v>0</v>
      </c>
      <c r="N6470" t="b">
        <v>1</v>
      </c>
      <c r="O6470" t="b">
        <v>0</v>
      </c>
      <c r="P6470" t="b">
        <v>0</v>
      </c>
      <c r="Q6470">
        <v>8</v>
      </c>
      <c r="R6470">
        <v>8</v>
      </c>
      <c r="S6470">
        <v>1</v>
      </c>
      <c r="T6470">
        <v>2</v>
      </c>
      <c r="U6470" t="b">
        <v>1</v>
      </c>
      <c r="V6470" t="s">
        <v>1255</v>
      </c>
      <c r="W6470" t="s">
        <v>7860</v>
      </c>
      <c r="X6470" t="s">
        <v>14679</v>
      </c>
      <c r="Y6470">
        <v>23</v>
      </c>
      <c r="Z6470">
        <v>23</v>
      </c>
      <c r="AA6470">
        <v>8</v>
      </c>
      <c r="AB6470">
        <v>8</v>
      </c>
      <c r="AC6470">
        <v>63</v>
      </c>
    </row>
    <row r="6471" spans="1:29">
      <c r="A6471">
        <v>7153</v>
      </c>
      <c r="B6471" t="s">
        <v>806</v>
      </c>
      <c r="C6471" t="s">
        <v>8203</v>
      </c>
      <c r="J6471" t="s">
        <v>1457</v>
      </c>
      <c r="K6471">
        <v>0</v>
      </c>
      <c r="N6471" t="b">
        <v>1</v>
      </c>
      <c r="O6471" t="b">
        <v>0</v>
      </c>
      <c r="P6471" t="b">
        <v>0</v>
      </c>
      <c r="Q6471">
        <v>8</v>
      </c>
      <c r="R6471">
        <v>8</v>
      </c>
      <c r="S6471">
        <v>1</v>
      </c>
      <c r="T6471">
        <v>2</v>
      </c>
      <c r="U6471" t="b">
        <v>1</v>
      </c>
      <c r="V6471" t="s">
        <v>1255</v>
      </c>
      <c r="W6471" t="s">
        <v>7860</v>
      </c>
      <c r="X6471" t="s">
        <v>14569</v>
      </c>
      <c r="Y6471">
        <v>24</v>
      </c>
      <c r="Z6471">
        <v>24</v>
      </c>
      <c r="AA6471">
        <v>7</v>
      </c>
      <c r="AB6471">
        <v>7</v>
      </c>
      <c r="AC6471">
        <v>63</v>
      </c>
    </row>
    <row r="6472" spans="1:29">
      <c r="A6472">
        <v>7154</v>
      </c>
      <c r="B6472" t="s">
        <v>806</v>
      </c>
      <c r="C6472" t="s">
        <v>8204</v>
      </c>
      <c r="J6472" t="s">
        <v>1457</v>
      </c>
      <c r="K6472">
        <v>0</v>
      </c>
      <c r="N6472" t="b">
        <v>1</v>
      </c>
      <c r="O6472" t="b">
        <v>0</v>
      </c>
      <c r="P6472" t="b">
        <v>0</v>
      </c>
      <c r="Q6472">
        <v>8</v>
      </c>
      <c r="R6472">
        <v>8</v>
      </c>
      <c r="S6472">
        <v>1</v>
      </c>
      <c r="T6472">
        <v>2</v>
      </c>
      <c r="U6472" t="b">
        <v>1</v>
      </c>
      <c r="V6472" t="s">
        <v>1255</v>
      </c>
      <c r="W6472" t="s">
        <v>7860</v>
      </c>
      <c r="X6472" t="s">
        <v>14577</v>
      </c>
      <c r="Y6472">
        <v>24</v>
      </c>
      <c r="Z6472">
        <v>24</v>
      </c>
      <c r="AA6472">
        <v>8</v>
      </c>
      <c r="AB6472">
        <v>8</v>
      </c>
      <c r="AC6472">
        <v>63</v>
      </c>
    </row>
    <row r="6473" spans="1:29">
      <c r="A6473">
        <v>7155</v>
      </c>
      <c r="B6473" t="s">
        <v>806</v>
      </c>
      <c r="C6473" t="s">
        <v>8205</v>
      </c>
      <c r="J6473" t="s">
        <v>1457</v>
      </c>
      <c r="K6473">
        <v>0</v>
      </c>
      <c r="N6473" t="b">
        <v>1</v>
      </c>
      <c r="O6473" t="b">
        <v>0</v>
      </c>
      <c r="P6473" t="b">
        <v>0</v>
      </c>
      <c r="Q6473">
        <v>8</v>
      </c>
      <c r="R6473">
        <v>8</v>
      </c>
      <c r="S6473">
        <v>1</v>
      </c>
      <c r="T6473">
        <v>2</v>
      </c>
      <c r="U6473" t="b">
        <v>1</v>
      </c>
      <c r="V6473" t="s">
        <v>1255</v>
      </c>
      <c r="W6473" t="s">
        <v>7860</v>
      </c>
      <c r="X6473" t="s">
        <v>14570</v>
      </c>
      <c r="Y6473">
        <v>25</v>
      </c>
      <c r="Z6473">
        <v>25</v>
      </c>
      <c r="AA6473">
        <v>7</v>
      </c>
      <c r="AB6473">
        <v>7</v>
      </c>
      <c r="AC6473">
        <v>63</v>
      </c>
    </row>
    <row r="6474" spans="1:29">
      <c r="A6474">
        <v>7156</v>
      </c>
      <c r="B6474" t="s">
        <v>806</v>
      </c>
      <c r="C6474" t="s">
        <v>8206</v>
      </c>
      <c r="J6474" t="s">
        <v>1457</v>
      </c>
      <c r="K6474">
        <v>0</v>
      </c>
      <c r="N6474" t="b">
        <v>1</v>
      </c>
      <c r="O6474" t="b">
        <v>0</v>
      </c>
      <c r="P6474" t="b">
        <v>0</v>
      </c>
      <c r="Q6474">
        <v>8</v>
      </c>
      <c r="R6474">
        <v>8</v>
      </c>
      <c r="S6474">
        <v>1</v>
      </c>
      <c r="T6474">
        <v>2</v>
      </c>
      <c r="U6474" t="b">
        <v>1</v>
      </c>
      <c r="V6474" t="s">
        <v>1255</v>
      </c>
      <c r="W6474" t="s">
        <v>7860</v>
      </c>
      <c r="X6474" t="s">
        <v>14578</v>
      </c>
      <c r="Y6474">
        <v>25</v>
      </c>
      <c r="Z6474">
        <v>25</v>
      </c>
      <c r="AA6474">
        <v>8</v>
      </c>
      <c r="AB6474">
        <v>8</v>
      </c>
      <c r="AC6474">
        <v>63</v>
      </c>
    </row>
    <row r="6475" spans="1:29">
      <c r="A6475">
        <v>7157</v>
      </c>
      <c r="B6475" t="s">
        <v>806</v>
      </c>
      <c r="C6475" t="s">
        <v>8207</v>
      </c>
      <c r="J6475" t="s">
        <v>1457</v>
      </c>
      <c r="K6475">
        <v>0</v>
      </c>
      <c r="N6475" t="b">
        <v>1</v>
      </c>
      <c r="O6475" t="b">
        <v>0</v>
      </c>
      <c r="P6475" t="b">
        <v>0</v>
      </c>
      <c r="Q6475">
        <v>8</v>
      </c>
      <c r="R6475">
        <v>8</v>
      </c>
      <c r="S6475">
        <v>1</v>
      </c>
      <c r="T6475">
        <v>2</v>
      </c>
      <c r="U6475" t="b">
        <v>1</v>
      </c>
      <c r="V6475" t="s">
        <v>1255</v>
      </c>
      <c r="W6475" t="s">
        <v>7860</v>
      </c>
      <c r="X6475" t="s">
        <v>14673</v>
      </c>
      <c r="Y6475">
        <v>26</v>
      </c>
      <c r="Z6475">
        <v>26</v>
      </c>
      <c r="AA6475">
        <v>7</v>
      </c>
      <c r="AB6475">
        <v>7</v>
      </c>
      <c r="AC6475">
        <v>63</v>
      </c>
    </row>
    <row r="6476" spans="1:29">
      <c r="A6476">
        <v>7158</v>
      </c>
      <c r="B6476" t="s">
        <v>806</v>
      </c>
      <c r="C6476" t="s">
        <v>8208</v>
      </c>
      <c r="J6476" t="s">
        <v>1457</v>
      </c>
      <c r="K6476">
        <v>0</v>
      </c>
      <c r="N6476" t="b">
        <v>1</v>
      </c>
      <c r="O6476" t="b">
        <v>0</v>
      </c>
      <c r="P6476" t="b">
        <v>0</v>
      </c>
      <c r="Q6476">
        <v>8</v>
      </c>
      <c r="R6476">
        <v>8</v>
      </c>
      <c r="S6476">
        <v>1</v>
      </c>
      <c r="T6476">
        <v>2</v>
      </c>
      <c r="U6476" t="b">
        <v>1</v>
      </c>
      <c r="V6476" t="s">
        <v>1255</v>
      </c>
      <c r="W6476" t="s">
        <v>7860</v>
      </c>
      <c r="X6476" t="s">
        <v>14680</v>
      </c>
      <c r="Y6476">
        <v>26</v>
      </c>
      <c r="Z6476">
        <v>26</v>
      </c>
      <c r="AA6476">
        <v>8</v>
      </c>
      <c r="AB6476">
        <v>8</v>
      </c>
      <c r="AC6476">
        <v>63</v>
      </c>
    </row>
    <row r="6477" spans="1:29">
      <c r="A6477">
        <v>7159</v>
      </c>
      <c r="B6477" t="s">
        <v>806</v>
      </c>
      <c r="C6477" t="s">
        <v>8209</v>
      </c>
      <c r="J6477" t="s">
        <v>1457</v>
      </c>
      <c r="K6477">
        <v>0</v>
      </c>
      <c r="N6477" t="b">
        <v>1</v>
      </c>
      <c r="O6477" t="b">
        <v>0</v>
      </c>
      <c r="P6477" t="b">
        <v>0</v>
      </c>
      <c r="Q6477">
        <v>8</v>
      </c>
      <c r="R6477">
        <v>8</v>
      </c>
      <c r="S6477">
        <v>1</v>
      </c>
      <c r="T6477">
        <v>2</v>
      </c>
      <c r="U6477" t="b">
        <v>1</v>
      </c>
      <c r="V6477" t="s">
        <v>1255</v>
      </c>
      <c r="W6477" t="s">
        <v>7860</v>
      </c>
      <c r="X6477" t="s">
        <v>14571</v>
      </c>
      <c r="Y6477">
        <v>27</v>
      </c>
      <c r="Z6477">
        <v>27</v>
      </c>
      <c r="AA6477">
        <v>7</v>
      </c>
      <c r="AB6477">
        <v>7</v>
      </c>
      <c r="AC6477">
        <v>63</v>
      </c>
    </row>
    <row r="6478" spans="1:29">
      <c r="A6478">
        <v>7160</v>
      </c>
      <c r="B6478" t="s">
        <v>806</v>
      </c>
      <c r="C6478" t="s">
        <v>8210</v>
      </c>
      <c r="J6478" t="s">
        <v>1457</v>
      </c>
      <c r="K6478">
        <v>0</v>
      </c>
      <c r="N6478" t="b">
        <v>1</v>
      </c>
      <c r="O6478" t="b">
        <v>0</v>
      </c>
      <c r="P6478" t="b">
        <v>0</v>
      </c>
      <c r="Q6478">
        <v>8</v>
      </c>
      <c r="R6478">
        <v>8</v>
      </c>
      <c r="S6478">
        <v>1</v>
      </c>
      <c r="T6478">
        <v>2</v>
      </c>
      <c r="U6478" t="b">
        <v>1</v>
      </c>
      <c r="V6478" t="s">
        <v>1255</v>
      </c>
      <c r="W6478" t="s">
        <v>7860</v>
      </c>
      <c r="X6478" t="s">
        <v>14579</v>
      </c>
      <c r="Y6478">
        <v>27</v>
      </c>
      <c r="Z6478">
        <v>27</v>
      </c>
      <c r="AA6478">
        <v>8</v>
      </c>
      <c r="AB6478">
        <v>8</v>
      </c>
      <c r="AC6478">
        <v>63</v>
      </c>
    </row>
    <row r="6479" spans="1:29">
      <c r="A6479">
        <v>7161</v>
      </c>
      <c r="B6479" t="s">
        <v>806</v>
      </c>
      <c r="C6479" t="s">
        <v>8211</v>
      </c>
      <c r="J6479" t="s">
        <v>1457</v>
      </c>
      <c r="K6479">
        <v>0</v>
      </c>
      <c r="N6479" t="b">
        <v>1</v>
      </c>
      <c r="O6479" t="b">
        <v>0</v>
      </c>
      <c r="P6479" t="b">
        <v>0</v>
      </c>
      <c r="Q6479">
        <v>8</v>
      </c>
      <c r="R6479">
        <v>8</v>
      </c>
      <c r="S6479">
        <v>1</v>
      </c>
      <c r="T6479">
        <v>2</v>
      </c>
      <c r="U6479" t="b">
        <v>1</v>
      </c>
      <c r="V6479" t="s">
        <v>1255</v>
      </c>
      <c r="W6479" t="s">
        <v>7860</v>
      </c>
      <c r="X6479" t="s">
        <v>14691</v>
      </c>
      <c r="Y6479">
        <v>28</v>
      </c>
      <c r="Z6479">
        <v>28</v>
      </c>
      <c r="AA6479">
        <v>7</v>
      </c>
      <c r="AB6479">
        <v>7</v>
      </c>
      <c r="AC6479">
        <v>63</v>
      </c>
    </row>
    <row r="6480" spans="1:29">
      <c r="A6480">
        <v>7162</v>
      </c>
      <c r="B6480" t="s">
        <v>806</v>
      </c>
      <c r="C6480" t="s">
        <v>8212</v>
      </c>
      <c r="J6480" t="s">
        <v>1457</v>
      </c>
      <c r="K6480">
        <v>0</v>
      </c>
      <c r="N6480" t="b">
        <v>1</v>
      </c>
      <c r="O6480" t="b">
        <v>0</v>
      </c>
      <c r="P6480" t="b">
        <v>0</v>
      </c>
      <c r="Q6480">
        <v>8</v>
      </c>
      <c r="R6480">
        <v>8</v>
      </c>
      <c r="S6480">
        <v>1</v>
      </c>
      <c r="T6480">
        <v>2</v>
      </c>
      <c r="U6480" t="b">
        <v>1</v>
      </c>
      <c r="V6480" t="s">
        <v>1255</v>
      </c>
      <c r="W6480" t="s">
        <v>7860</v>
      </c>
      <c r="X6480" t="s">
        <v>14692</v>
      </c>
      <c r="Y6480">
        <v>28</v>
      </c>
      <c r="Z6480">
        <v>28</v>
      </c>
      <c r="AA6480">
        <v>8</v>
      </c>
      <c r="AB6480">
        <v>8</v>
      </c>
      <c r="AC6480">
        <v>63</v>
      </c>
    </row>
    <row r="6481" spans="1:29">
      <c r="A6481">
        <v>7163</v>
      </c>
      <c r="B6481" t="s">
        <v>806</v>
      </c>
      <c r="C6481" t="s">
        <v>8213</v>
      </c>
      <c r="J6481" t="s">
        <v>1457</v>
      </c>
      <c r="K6481">
        <v>0</v>
      </c>
      <c r="N6481" t="b">
        <v>1</v>
      </c>
      <c r="O6481" t="b">
        <v>0</v>
      </c>
      <c r="P6481" t="b">
        <v>0</v>
      </c>
      <c r="Q6481">
        <v>8</v>
      </c>
      <c r="R6481">
        <v>8</v>
      </c>
      <c r="S6481">
        <v>1</v>
      </c>
      <c r="T6481">
        <v>2</v>
      </c>
      <c r="U6481" t="b">
        <v>1</v>
      </c>
      <c r="V6481" t="s">
        <v>1255</v>
      </c>
      <c r="W6481" t="s">
        <v>7860</v>
      </c>
      <c r="X6481" t="s">
        <v>14572</v>
      </c>
      <c r="Y6481">
        <v>29</v>
      </c>
      <c r="Z6481">
        <v>29</v>
      </c>
      <c r="AA6481">
        <v>7</v>
      </c>
      <c r="AB6481">
        <v>7</v>
      </c>
      <c r="AC6481">
        <v>63</v>
      </c>
    </row>
    <row r="6482" spans="1:29">
      <c r="A6482">
        <v>7164</v>
      </c>
      <c r="B6482" t="s">
        <v>806</v>
      </c>
      <c r="C6482" t="s">
        <v>8214</v>
      </c>
      <c r="J6482" t="s">
        <v>1457</v>
      </c>
      <c r="K6482">
        <v>0</v>
      </c>
      <c r="N6482" t="b">
        <v>1</v>
      </c>
      <c r="O6482" t="b">
        <v>0</v>
      </c>
      <c r="P6482" t="b">
        <v>0</v>
      </c>
      <c r="Q6482">
        <v>8</v>
      </c>
      <c r="R6482">
        <v>8</v>
      </c>
      <c r="S6482">
        <v>1</v>
      </c>
      <c r="T6482">
        <v>2</v>
      </c>
      <c r="U6482" t="b">
        <v>1</v>
      </c>
      <c r="V6482" t="s">
        <v>1255</v>
      </c>
      <c r="W6482" t="s">
        <v>7860</v>
      </c>
      <c r="X6482" t="s">
        <v>14580</v>
      </c>
      <c r="Y6482">
        <v>29</v>
      </c>
      <c r="Z6482">
        <v>29</v>
      </c>
      <c r="AA6482">
        <v>8</v>
      </c>
      <c r="AB6482">
        <v>8</v>
      </c>
      <c r="AC6482">
        <v>63</v>
      </c>
    </row>
    <row r="6483" spans="1:29">
      <c r="A6483">
        <v>7165</v>
      </c>
      <c r="B6483" t="s">
        <v>806</v>
      </c>
      <c r="C6483" t="s">
        <v>8215</v>
      </c>
      <c r="J6483" t="s">
        <v>1457</v>
      </c>
      <c r="K6483">
        <v>0</v>
      </c>
      <c r="N6483" t="b">
        <v>1</v>
      </c>
      <c r="O6483" t="b">
        <v>0</v>
      </c>
      <c r="P6483" t="b">
        <v>0</v>
      </c>
      <c r="Q6483">
        <v>8</v>
      </c>
      <c r="R6483">
        <v>8</v>
      </c>
      <c r="S6483">
        <v>1</v>
      </c>
      <c r="T6483">
        <v>2</v>
      </c>
      <c r="U6483" t="b">
        <v>1</v>
      </c>
      <c r="V6483" t="s">
        <v>1255</v>
      </c>
      <c r="W6483" t="s">
        <v>7860</v>
      </c>
      <c r="X6483" t="s">
        <v>14573</v>
      </c>
      <c r="Y6483">
        <v>30</v>
      </c>
      <c r="Z6483">
        <v>30</v>
      </c>
      <c r="AA6483">
        <v>7</v>
      </c>
      <c r="AB6483">
        <v>7</v>
      </c>
      <c r="AC6483">
        <v>63</v>
      </c>
    </row>
    <row r="6484" spans="1:29">
      <c r="A6484">
        <v>7166</v>
      </c>
      <c r="B6484" t="s">
        <v>806</v>
      </c>
      <c r="C6484" t="s">
        <v>8216</v>
      </c>
      <c r="J6484" t="s">
        <v>1457</v>
      </c>
      <c r="K6484">
        <v>0</v>
      </c>
      <c r="N6484" t="b">
        <v>1</v>
      </c>
      <c r="O6484" t="b">
        <v>0</v>
      </c>
      <c r="P6484" t="b">
        <v>0</v>
      </c>
      <c r="Q6484">
        <v>8</v>
      </c>
      <c r="R6484">
        <v>8</v>
      </c>
      <c r="S6484">
        <v>1</v>
      </c>
      <c r="T6484">
        <v>2</v>
      </c>
      <c r="U6484" t="b">
        <v>1</v>
      </c>
      <c r="V6484" t="s">
        <v>1255</v>
      </c>
      <c r="W6484" t="s">
        <v>7860</v>
      </c>
      <c r="X6484" t="s">
        <v>14581</v>
      </c>
      <c r="Y6484">
        <v>30</v>
      </c>
      <c r="Z6484">
        <v>30</v>
      </c>
      <c r="AA6484">
        <v>8</v>
      </c>
      <c r="AB6484">
        <v>8</v>
      </c>
      <c r="AC6484">
        <v>63</v>
      </c>
    </row>
    <row r="6485" spans="1:29">
      <c r="A6485">
        <v>7167</v>
      </c>
      <c r="B6485" t="s">
        <v>806</v>
      </c>
      <c r="C6485" t="s">
        <v>8217</v>
      </c>
      <c r="J6485" t="s">
        <v>1457</v>
      </c>
      <c r="K6485">
        <v>0</v>
      </c>
      <c r="N6485" t="b">
        <v>1</v>
      </c>
      <c r="O6485" t="b">
        <v>0</v>
      </c>
      <c r="P6485" t="b">
        <v>0</v>
      </c>
      <c r="Q6485">
        <v>8</v>
      </c>
      <c r="R6485">
        <v>8</v>
      </c>
      <c r="S6485">
        <v>1</v>
      </c>
      <c r="T6485">
        <v>2</v>
      </c>
      <c r="U6485" t="b">
        <v>1</v>
      </c>
      <c r="V6485" t="s">
        <v>1255</v>
      </c>
      <c r="W6485" t="s">
        <v>7860</v>
      </c>
      <c r="X6485" t="s">
        <v>14733</v>
      </c>
      <c r="Y6485">
        <v>31</v>
      </c>
      <c r="Z6485">
        <v>31</v>
      </c>
      <c r="AA6485">
        <v>7</v>
      </c>
      <c r="AB6485">
        <v>7</v>
      </c>
      <c r="AC6485">
        <v>63</v>
      </c>
    </row>
    <row r="6486" spans="1:29">
      <c r="A6486">
        <v>7168</v>
      </c>
      <c r="B6486" t="s">
        <v>806</v>
      </c>
      <c r="C6486" t="s">
        <v>8218</v>
      </c>
      <c r="J6486" t="s">
        <v>1457</v>
      </c>
      <c r="K6486">
        <v>0</v>
      </c>
      <c r="N6486" t="b">
        <v>1</v>
      </c>
      <c r="O6486" t="b">
        <v>0</v>
      </c>
      <c r="P6486" t="b">
        <v>0</v>
      </c>
      <c r="Q6486">
        <v>8</v>
      </c>
      <c r="R6486">
        <v>8</v>
      </c>
      <c r="S6486">
        <v>1</v>
      </c>
      <c r="T6486">
        <v>2</v>
      </c>
      <c r="U6486" t="b">
        <v>1</v>
      </c>
      <c r="V6486" t="s">
        <v>1255</v>
      </c>
      <c r="W6486" t="s">
        <v>7860</v>
      </c>
      <c r="X6486" t="s">
        <v>14741</v>
      </c>
      <c r="Y6486">
        <v>31</v>
      </c>
      <c r="Z6486">
        <v>31</v>
      </c>
      <c r="AA6486">
        <v>8</v>
      </c>
      <c r="AB6486">
        <v>8</v>
      </c>
      <c r="AC6486">
        <v>63</v>
      </c>
    </row>
    <row r="6487" spans="1:29">
      <c r="A6487">
        <v>7169</v>
      </c>
      <c r="B6487" t="s">
        <v>806</v>
      </c>
      <c r="C6487" t="s">
        <v>8219</v>
      </c>
      <c r="J6487" t="s">
        <v>1457</v>
      </c>
      <c r="K6487">
        <v>0</v>
      </c>
      <c r="N6487" t="b">
        <v>1</v>
      </c>
      <c r="O6487" t="b">
        <v>0</v>
      </c>
      <c r="P6487" t="b">
        <v>0</v>
      </c>
      <c r="Q6487">
        <v>8</v>
      </c>
      <c r="R6487">
        <v>8</v>
      </c>
      <c r="S6487">
        <v>1</v>
      </c>
      <c r="T6487">
        <v>2</v>
      </c>
      <c r="U6487" t="b">
        <v>1</v>
      </c>
      <c r="V6487" t="s">
        <v>1255</v>
      </c>
      <c r="W6487" t="s">
        <v>7860</v>
      </c>
      <c r="X6487" t="s">
        <v>14734</v>
      </c>
      <c r="Y6487">
        <v>32</v>
      </c>
      <c r="Z6487">
        <v>32</v>
      </c>
      <c r="AA6487">
        <v>7</v>
      </c>
      <c r="AB6487">
        <v>7</v>
      </c>
      <c r="AC6487">
        <v>63</v>
      </c>
    </row>
    <row r="6488" spans="1:29">
      <c r="A6488">
        <v>7170</v>
      </c>
      <c r="B6488" t="s">
        <v>806</v>
      </c>
      <c r="C6488" t="s">
        <v>8220</v>
      </c>
      <c r="J6488" t="s">
        <v>1457</v>
      </c>
      <c r="K6488">
        <v>0</v>
      </c>
      <c r="N6488" t="b">
        <v>1</v>
      </c>
      <c r="O6488" t="b">
        <v>0</v>
      </c>
      <c r="P6488" t="b">
        <v>0</v>
      </c>
      <c r="Q6488">
        <v>8</v>
      </c>
      <c r="R6488">
        <v>8</v>
      </c>
      <c r="S6488">
        <v>1</v>
      </c>
      <c r="T6488">
        <v>2</v>
      </c>
      <c r="U6488" t="b">
        <v>1</v>
      </c>
      <c r="V6488" t="s">
        <v>1255</v>
      </c>
      <c r="W6488" t="s">
        <v>7860</v>
      </c>
      <c r="X6488" t="s">
        <v>14742</v>
      </c>
      <c r="Y6488">
        <v>32</v>
      </c>
      <c r="Z6488">
        <v>32</v>
      </c>
      <c r="AA6488">
        <v>8</v>
      </c>
      <c r="AB6488">
        <v>8</v>
      </c>
      <c r="AC6488">
        <v>63</v>
      </c>
    </row>
    <row r="6489" spans="1:29">
      <c r="A6489">
        <v>7171</v>
      </c>
      <c r="B6489" t="s">
        <v>806</v>
      </c>
      <c r="C6489" t="s">
        <v>8221</v>
      </c>
      <c r="J6489" t="s">
        <v>1457</v>
      </c>
      <c r="K6489">
        <v>0</v>
      </c>
      <c r="N6489" t="b">
        <v>1</v>
      </c>
      <c r="O6489" t="b">
        <v>0</v>
      </c>
      <c r="P6489" t="b">
        <v>0</v>
      </c>
      <c r="Q6489">
        <v>8</v>
      </c>
      <c r="R6489">
        <v>8</v>
      </c>
      <c r="S6489">
        <v>1</v>
      </c>
      <c r="T6489">
        <v>2</v>
      </c>
      <c r="U6489" t="b">
        <v>1</v>
      </c>
      <c r="V6489" t="s">
        <v>1255</v>
      </c>
      <c r="W6489" t="s">
        <v>7860</v>
      </c>
      <c r="X6489" t="s">
        <v>14735</v>
      </c>
      <c r="Y6489">
        <v>33</v>
      </c>
      <c r="Z6489">
        <v>33</v>
      </c>
      <c r="AA6489">
        <v>7</v>
      </c>
      <c r="AB6489">
        <v>7</v>
      </c>
      <c r="AC6489">
        <v>63</v>
      </c>
    </row>
    <row r="6490" spans="1:29">
      <c r="A6490">
        <v>7172</v>
      </c>
      <c r="B6490" t="s">
        <v>806</v>
      </c>
      <c r="C6490" t="s">
        <v>8222</v>
      </c>
      <c r="J6490" t="s">
        <v>1457</v>
      </c>
      <c r="K6490">
        <v>0</v>
      </c>
      <c r="N6490" t="b">
        <v>1</v>
      </c>
      <c r="O6490" t="b">
        <v>0</v>
      </c>
      <c r="P6490" t="b">
        <v>0</v>
      </c>
      <c r="Q6490">
        <v>8</v>
      </c>
      <c r="R6490">
        <v>8</v>
      </c>
      <c r="S6490">
        <v>1</v>
      </c>
      <c r="T6490">
        <v>2</v>
      </c>
      <c r="U6490" t="b">
        <v>1</v>
      </c>
      <c r="V6490" t="s">
        <v>1255</v>
      </c>
      <c r="W6490" t="s">
        <v>7860</v>
      </c>
      <c r="X6490" t="s">
        <v>14736</v>
      </c>
      <c r="Y6490">
        <v>33</v>
      </c>
      <c r="Z6490">
        <v>33</v>
      </c>
      <c r="AA6490">
        <v>8</v>
      </c>
      <c r="AB6490">
        <v>8</v>
      </c>
      <c r="AC6490">
        <v>63</v>
      </c>
    </row>
    <row r="6491" spans="1:29">
      <c r="A6491">
        <v>7173</v>
      </c>
      <c r="B6491" t="s">
        <v>806</v>
      </c>
      <c r="C6491" t="s">
        <v>8223</v>
      </c>
      <c r="J6491" t="s">
        <v>1457</v>
      </c>
      <c r="K6491">
        <v>0</v>
      </c>
      <c r="N6491" t="b">
        <v>1</v>
      </c>
      <c r="O6491" t="b">
        <v>0</v>
      </c>
      <c r="P6491" t="b">
        <v>0</v>
      </c>
      <c r="Q6491">
        <v>8</v>
      </c>
      <c r="R6491">
        <v>8</v>
      </c>
      <c r="S6491">
        <v>1</v>
      </c>
      <c r="T6491">
        <v>2</v>
      </c>
      <c r="U6491" t="b">
        <v>1</v>
      </c>
      <c r="V6491" t="s">
        <v>1255</v>
      </c>
      <c r="W6491" t="s">
        <v>7860</v>
      </c>
      <c r="X6491" t="s">
        <v>14738</v>
      </c>
      <c r="Y6491">
        <v>34</v>
      </c>
      <c r="Z6491">
        <v>34</v>
      </c>
      <c r="AA6491">
        <v>7</v>
      </c>
      <c r="AB6491">
        <v>7</v>
      </c>
      <c r="AC6491">
        <v>63</v>
      </c>
    </row>
    <row r="6492" spans="1:29">
      <c r="A6492">
        <v>7174</v>
      </c>
      <c r="B6492" t="s">
        <v>806</v>
      </c>
      <c r="C6492" t="s">
        <v>8224</v>
      </c>
      <c r="J6492" t="s">
        <v>1457</v>
      </c>
      <c r="K6492">
        <v>0</v>
      </c>
      <c r="N6492" t="b">
        <v>1</v>
      </c>
      <c r="O6492" t="b">
        <v>0</v>
      </c>
      <c r="P6492" t="b">
        <v>0</v>
      </c>
      <c r="Q6492">
        <v>8</v>
      </c>
      <c r="R6492">
        <v>8</v>
      </c>
      <c r="S6492">
        <v>1</v>
      </c>
      <c r="T6492">
        <v>2</v>
      </c>
      <c r="U6492" t="b">
        <v>1</v>
      </c>
      <c r="V6492" t="s">
        <v>1255</v>
      </c>
      <c r="W6492" t="s">
        <v>7860</v>
      </c>
      <c r="X6492" t="s">
        <v>14743</v>
      </c>
      <c r="Y6492">
        <v>34</v>
      </c>
      <c r="Z6492">
        <v>34</v>
      </c>
      <c r="AA6492">
        <v>8</v>
      </c>
      <c r="AB6492">
        <v>8</v>
      </c>
      <c r="AC6492">
        <v>63</v>
      </c>
    </row>
    <row r="6493" spans="1:29">
      <c r="A6493">
        <v>7175</v>
      </c>
      <c r="B6493" t="s">
        <v>806</v>
      </c>
      <c r="C6493" t="s">
        <v>8225</v>
      </c>
      <c r="J6493" t="s">
        <v>1457</v>
      </c>
      <c r="K6493">
        <v>0</v>
      </c>
      <c r="N6493" t="b">
        <v>1</v>
      </c>
      <c r="O6493" t="b">
        <v>0</v>
      </c>
      <c r="P6493" t="b">
        <v>0</v>
      </c>
      <c r="Q6493">
        <v>8</v>
      </c>
      <c r="R6493">
        <v>8</v>
      </c>
      <c r="S6493">
        <v>1</v>
      </c>
      <c r="T6493">
        <v>2</v>
      </c>
      <c r="U6493" t="b">
        <v>1</v>
      </c>
      <c r="V6493" t="s">
        <v>1255</v>
      </c>
      <c r="W6493" t="s">
        <v>7860</v>
      </c>
      <c r="X6493" t="s">
        <v>14739</v>
      </c>
      <c r="Y6493">
        <v>35</v>
      </c>
      <c r="Z6493">
        <v>35</v>
      </c>
      <c r="AA6493">
        <v>7</v>
      </c>
      <c r="AB6493">
        <v>7</v>
      </c>
      <c r="AC6493">
        <v>63</v>
      </c>
    </row>
    <row r="6494" spans="1:29">
      <c r="A6494">
        <v>7176</v>
      </c>
      <c r="B6494" t="s">
        <v>806</v>
      </c>
      <c r="C6494" t="s">
        <v>8226</v>
      </c>
      <c r="J6494" t="s">
        <v>1457</v>
      </c>
      <c r="K6494">
        <v>0</v>
      </c>
      <c r="N6494" t="b">
        <v>1</v>
      </c>
      <c r="O6494" t="b">
        <v>0</v>
      </c>
      <c r="P6494" t="b">
        <v>0</v>
      </c>
      <c r="Q6494">
        <v>8</v>
      </c>
      <c r="R6494">
        <v>8</v>
      </c>
      <c r="S6494">
        <v>1</v>
      </c>
      <c r="T6494">
        <v>2</v>
      </c>
      <c r="U6494" t="b">
        <v>1</v>
      </c>
      <c r="V6494" t="s">
        <v>1255</v>
      </c>
      <c r="W6494" t="s">
        <v>7860</v>
      </c>
      <c r="X6494" t="s">
        <v>14744</v>
      </c>
      <c r="Y6494">
        <v>35</v>
      </c>
      <c r="Z6494">
        <v>35</v>
      </c>
      <c r="AA6494">
        <v>8</v>
      </c>
      <c r="AB6494">
        <v>8</v>
      </c>
      <c r="AC6494">
        <v>63</v>
      </c>
    </row>
    <row r="6495" spans="1:29">
      <c r="A6495">
        <v>7177</v>
      </c>
      <c r="B6495" t="s">
        <v>806</v>
      </c>
      <c r="C6495" t="s">
        <v>8227</v>
      </c>
      <c r="J6495" t="s">
        <v>1457</v>
      </c>
      <c r="K6495">
        <v>0</v>
      </c>
      <c r="N6495" t="b">
        <v>1</v>
      </c>
      <c r="O6495" t="b">
        <v>0</v>
      </c>
      <c r="P6495" t="b">
        <v>0</v>
      </c>
      <c r="Q6495">
        <v>8</v>
      </c>
      <c r="R6495">
        <v>8</v>
      </c>
      <c r="S6495">
        <v>1</v>
      </c>
      <c r="T6495">
        <v>2</v>
      </c>
      <c r="U6495" t="b">
        <v>1</v>
      </c>
      <c r="V6495" t="s">
        <v>1255</v>
      </c>
      <c r="W6495" t="s">
        <v>7860</v>
      </c>
      <c r="X6495" t="s">
        <v>14740</v>
      </c>
      <c r="Y6495">
        <v>36</v>
      </c>
      <c r="Z6495">
        <v>36</v>
      </c>
      <c r="AA6495">
        <v>7</v>
      </c>
      <c r="AB6495">
        <v>7</v>
      </c>
      <c r="AC6495">
        <v>63</v>
      </c>
    </row>
    <row r="6496" spans="1:29">
      <c r="A6496">
        <v>7178</v>
      </c>
      <c r="B6496" t="s">
        <v>806</v>
      </c>
      <c r="C6496" t="s">
        <v>8228</v>
      </c>
      <c r="J6496" t="s">
        <v>1457</v>
      </c>
      <c r="K6496">
        <v>0</v>
      </c>
      <c r="N6496" t="b">
        <v>1</v>
      </c>
      <c r="O6496" t="b">
        <v>0</v>
      </c>
      <c r="P6496" t="b">
        <v>0</v>
      </c>
      <c r="Q6496">
        <v>8</v>
      </c>
      <c r="R6496">
        <v>8</v>
      </c>
      <c r="S6496">
        <v>1</v>
      </c>
      <c r="T6496">
        <v>2</v>
      </c>
      <c r="U6496" t="b">
        <v>1</v>
      </c>
      <c r="V6496" t="s">
        <v>1255</v>
      </c>
      <c r="W6496" t="s">
        <v>7860</v>
      </c>
      <c r="X6496" t="s">
        <v>14745</v>
      </c>
      <c r="Y6496">
        <v>36</v>
      </c>
      <c r="Z6496">
        <v>36</v>
      </c>
      <c r="AA6496">
        <v>8</v>
      </c>
      <c r="AB6496">
        <v>8</v>
      </c>
      <c r="AC6496">
        <v>63</v>
      </c>
    </row>
    <row r="6497" spans="1:29">
      <c r="A6497">
        <v>7179</v>
      </c>
      <c r="B6497" t="s">
        <v>806</v>
      </c>
      <c r="C6497" t="s">
        <v>8229</v>
      </c>
      <c r="J6497" t="s">
        <v>1457</v>
      </c>
      <c r="K6497">
        <v>0</v>
      </c>
      <c r="N6497" t="b">
        <v>1</v>
      </c>
      <c r="O6497" t="b">
        <v>0</v>
      </c>
      <c r="P6497" t="b">
        <v>0</v>
      </c>
      <c r="Q6497">
        <v>8</v>
      </c>
      <c r="R6497">
        <v>8</v>
      </c>
      <c r="S6497">
        <v>1</v>
      </c>
      <c r="T6497">
        <v>2</v>
      </c>
      <c r="U6497" t="b">
        <v>1</v>
      </c>
      <c r="V6497" t="s">
        <v>1255</v>
      </c>
      <c r="W6497" t="s">
        <v>7860</v>
      </c>
      <c r="X6497" t="s">
        <v>14604</v>
      </c>
      <c r="Y6497">
        <v>37</v>
      </c>
      <c r="Z6497">
        <v>37</v>
      </c>
      <c r="AA6497">
        <v>7</v>
      </c>
      <c r="AB6497">
        <v>7</v>
      </c>
      <c r="AC6497">
        <v>63</v>
      </c>
    </row>
    <row r="6498" spans="1:29">
      <c r="A6498">
        <v>7180</v>
      </c>
      <c r="B6498" t="s">
        <v>806</v>
      </c>
      <c r="C6498" t="s">
        <v>8230</v>
      </c>
      <c r="J6498" t="s">
        <v>1457</v>
      </c>
      <c r="K6498">
        <v>0</v>
      </c>
      <c r="N6498" t="b">
        <v>1</v>
      </c>
      <c r="O6498" t="b">
        <v>0</v>
      </c>
      <c r="P6498" t="b">
        <v>0</v>
      </c>
      <c r="Q6498">
        <v>8</v>
      </c>
      <c r="R6498">
        <v>8</v>
      </c>
      <c r="S6498">
        <v>1</v>
      </c>
      <c r="T6498">
        <v>2</v>
      </c>
      <c r="U6498" t="b">
        <v>1</v>
      </c>
      <c r="V6498" t="s">
        <v>1255</v>
      </c>
      <c r="W6498" t="s">
        <v>7860</v>
      </c>
      <c r="X6498" t="s">
        <v>14605</v>
      </c>
      <c r="Y6498">
        <v>37</v>
      </c>
      <c r="Z6498">
        <v>37</v>
      </c>
      <c r="AA6498">
        <v>8</v>
      </c>
      <c r="AB6498">
        <v>8</v>
      </c>
      <c r="AC6498">
        <v>63</v>
      </c>
    </row>
    <row r="6499" spans="1:29">
      <c r="A6499">
        <v>7181</v>
      </c>
      <c r="B6499" t="s">
        <v>806</v>
      </c>
      <c r="C6499" t="s">
        <v>8231</v>
      </c>
      <c r="J6499" t="s">
        <v>1457</v>
      </c>
      <c r="K6499">
        <v>0</v>
      </c>
      <c r="N6499" t="b">
        <v>1</v>
      </c>
      <c r="O6499" t="b">
        <v>0</v>
      </c>
      <c r="P6499" t="b">
        <v>0</v>
      </c>
      <c r="Q6499">
        <v>8</v>
      </c>
      <c r="R6499">
        <v>8</v>
      </c>
      <c r="S6499">
        <v>1</v>
      </c>
      <c r="T6499">
        <v>2</v>
      </c>
      <c r="U6499" t="b">
        <v>1</v>
      </c>
      <c r="V6499" t="s">
        <v>1255</v>
      </c>
      <c r="W6499" t="s">
        <v>7860</v>
      </c>
      <c r="X6499" t="s">
        <v>14708</v>
      </c>
      <c r="Y6499">
        <v>38</v>
      </c>
      <c r="Z6499">
        <v>38</v>
      </c>
      <c r="AA6499">
        <v>7</v>
      </c>
      <c r="AB6499">
        <v>7</v>
      </c>
      <c r="AC6499">
        <v>63</v>
      </c>
    </row>
    <row r="6500" spans="1:29">
      <c r="A6500">
        <v>7182</v>
      </c>
      <c r="B6500" t="s">
        <v>806</v>
      </c>
      <c r="C6500" t="s">
        <v>8232</v>
      </c>
      <c r="J6500" t="s">
        <v>1457</v>
      </c>
      <c r="K6500">
        <v>0</v>
      </c>
      <c r="N6500" t="b">
        <v>1</v>
      </c>
      <c r="O6500" t="b">
        <v>0</v>
      </c>
      <c r="P6500" t="b">
        <v>0</v>
      </c>
      <c r="Q6500">
        <v>8</v>
      </c>
      <c r="R6500">
        <v>8</v>
      </c>
      <c r="S6500">
        <v>1</v>
      </c>
      <c r="T6500">
        <v>2</v>
      </c>
      <c r="U6500" t="b">
        <v>1</v>
      </c>
      <c r="V6500" t="s">
        <v>1255</v>
      </c>
      <c r="W6500" t="s">
        <v>7860</v>
      </c>
      <c r="X6500" t="s">
        <v>14709</v>
      </c>
      <c r="Y6500">
        <v>38</v>
      </c>
      <c r="Z6500">
        <v>38</v>
      </c>
      <c r="AA6500">
        <v>8</v>
      </c>
      <c r="AB6500">
        <v>8</v>
      </c>
      <c r="AC6500">
        <v>63</v>
      </c>
    </row>
    <row r="6501" spans="1:29">
      <c r="A6501">
        <v>7183</v>
      </c>
      <c r="B6501" t="s">
        <v>806</v>
      </c>
      <c r="C6501" t="s">
        <v>8233</v>
      </c>
      <c r="J6501" t="s">
        <v>1457</v>
      </c>
      <c r="K6501">
        <v>0</v>
      </c>
      <c r="N6501" t="b">
        <v>1</v>
      </c>
      <c r="O6501" t="b">
        <v>0</v>
      </c>
      <c r="P6501" t="b">
        <v>0</v>
      </c>
      <c r="Q6501">
        <v>8</v>
      </c>
      <c r="R6501">
        <v>8</v>
      </c>
      <c r="S6501">
        <v>1</v>
      </c>
      <c r="T6501">
        <v>2</v>
      </c>
      <c r="U6501" t="b">
        <v>1</v>
      </c>
      <c r="V6501" t="s">
        <v>1255</v>
      </c>
      <c r="W6501" t="s">
        <v>7860</v>
      </c>
      <c r="X6501" t="s">
        <v>14608</v>
      </c>
      <c r="Y6501">
        <v>39</v>
      </c>
      <c r="Z6501">
        <v>39</v>
      </c>
      <c r="AA6501">
        <v>7</v>
      </c>
      <c r="AB6501">
        <v>7</v>
      </c>
      <c r="AC6501">
        <v>63</v>
      </c>
    </row>
    <row r="6502" spans="1:29">
      <c r="A6502">
        <v>7184</v>
      </c>
      <c r="B6502" t="s">
        <v>806</v>
      </c>
      <c r="C6502" t="s">
        <v>8234</v>
      </c>
      <c r="J6502" t="s">
        <v>1457</v>
      </c>
      <c r="K6502">
        <v>0</v>
      </c>
      <c r="N6502" t="b">
        <v>1</v>
      </c>
      <c r="O6502" t="b">
        <v>0</v>
      </c>
      <c r="P6502" t="b">
        <v>0</v>
      </c>
      <c r="Q6502">
        <v>8</v>
      </c>
      <c r="R6502">
        <v>8</v>
      </c>
      <c r="S6502">
        <v>1</v>
      </c>
      <c r="T6502">
        <v>2</v>
      </c>
      <c r="U6502" t="b">
        <v>1</v>
      </c>
      <c r="V6502" t="s">
        <v>1255</v>
      </c>
      <c r="W6502" t="s">
        <v>7860</v>
      </c>
      <c r="X6502" t="s">
        <v>14609</v>
      </c>
      <c r="Y6502">
        <v>39</v>
      </c>
      <c r="Z6502">
        <v>39</v>
      </c>
      <c r="AA6502">
        <v>8</v>
      </c>
      <c r="AB6502">
        <v>8</v>
      </c>
      <c r="AC6502">
        <v>63</v>
      </c>
    </row>
    <row r="6503" spans="1:29">
      <c r="A6503">
        <v>7185</v>
      </c>
      <c r="B6503" t="s">
        <v>806</v>
      </c>
      <c r="C6503" t="s">
        <v>8235</v>
      </c>
      <c r="J6503" t="s">
        <v>1457</v>
      </c>
      <c r="K6503">
        <v>0</v>
      </c>
      <c r="N6503" t="b">
        <v>1</v>
      </c>
      <c r="O6503" t="b">
        <v>0</v>
      </c>
      <c r="P6503" t="b">
        <v>0</v>
      </c>
      <c r="Q6503">
        <v>8</v>
      </c>
      <c r="R6503">
        <v>8</v>
      </c>
      <c r="S6503">
        <v>1</v>
      </c>
      <c r="T6503">
        <v>2</v>
      </c>
      <c r="U6503" t="b">
        <v>1</v>
      </c>
      <c r="V6503" t="s">
        <v>1255</v>
      </c>
      <c r="W6503" t="s">
        <v>7860</v>
      </c>
      <c r="X6503" t="s">
        <v>14710</v>
      </c>
      <c r="Y6503">
        <v>40</v>
      </c>
      <c r="Z6503">
        <v>40</v>
      </c>
      <c r="AA6503">
        <v>7</v>
      </c>
      <c r="AB6503">
        <v>7</v>
      </c>
      <c r="AC6503">
        <v>63</v>
      </c>
    </row>
    <row r="6504" spans="1:29">
      <c r="A6504">
        <v>7186</v>
      </c>
      <c r="B6504" t="s">
        <v>806</v>
      </c>
      <c r="C6504" t="s">
        <v>8236</v>
      </c>
      <c r="J6504" t="s">
        <v>1457</v>
      </c>
      <c r="K6504">
        <v>0</v>
      </c>
      <c r="N6504" t="b">
        <v>1</v>
      </c>
      <c r="O6504" t="b">
        <v>0</v>
      </c>
      <c r="P6504" t="b">
        <v>0</v>
      </c>
      <c r="Q6504">
        <v>8</v>
      </c>
      <c r="R6504">
        <v>8</v>
      </c>
      <c r="S6504">
        <v>1</v>
      </c>
      <c r="T6504">
        <v>2</v>
      </c>
      <c r="U6504" t="b">
        <v>1</v>
      </c>
      <c r="V6504" t="s">
        <v>1255</v>
      </c>
      <c r="W6504" t="s">
        <v>7860</v>
      </c>
      <c r="X6504" t="s">
        <v>14711</v>
      </c>
      <c r="Y6504">
        <v>40</v>
      </c>
      <c r="Z6504">
        <v>40</v>
      </c>
      <c r="AA6504">
        <v>8</v>
      </c>
      <c r="AB6504">
        <v>8</v>
      </c>
      <c r="AC6504">
        <v>63</v>
      </c>
    </row>
    <row r="6505" spans="1:29">
      <c r="A6505">
        <v>7187</v>
      </c>
      <c r="B6505" t="s">
        <v>806</v>
      </c>
      <c r="C6505" t="s">
        <v>8237</v>
      </c>
      <c r="J6505" t="s">
        <v>1457</v>
      </c>
      <c r="K6505">
        <v>0</v>
      </c>
      <c r="N6505" t="b">
        <v>1</v>
      </c>
      <c r="O6505" t="b">
        <v>0</v>
      </c>
      <c r="P6505" t="b">
        <v>0</v>
      </c>
      <c r="Q6505">
        <v>8</v>
      </c>
      <c r="R6505">
        <v>8</v>
      </c>
      <c r="S6505">
        <v>1</v>
      </c>
      <c r="T6505">
        <v>2</v>
      </c>
      <c r="U6505" t="b">
        <v>1</v>
      </c>
      <c r="V6505" t="s">
        <v>1255</v>
      </c>
      <c r="W6505" t="s">
        <v>7860</v>
      </c>
      <c r="X6505" t="s">
        <v>14712</v>
      </c>
      <c r="Y6505">
        <v>41</v>
      </c>
      <c r="Z6505">
        <v>41</v>
      </c>
      <c r="AA6505">
        <v>7</v>
      </c>
      <c r="AB6505">
        <v>7</v>
      </c>
      <c r="AC6505">
        <v>63</v>
      </c>
    </row>
    <row r="6506" spans="1:29">
      <c r="A6506">
        <v>7188</v>
      </c>
      <c r="B6506" t="s">
        <v>806</v>
      </c>
      <c r="C6506" t="s">
        <v>8238</v>
      </c>
      <c r="J6506" t="s">
        <v>1457</v>
      </c>
      <c r="K6506">
        <v>0</v>
      </c>
      <c r="N6506" t="b">
        <v>1</v>
      </c>
      <c r="O6506" t="b">
        <v>0</v>
      </c>
      <c r="P6506" t="b">
        <v>0</v>
      </c>
      <c r="Q6506">
        <v>8</v>
      </c>
      <c r="R6506">
        <v>8</v>
      </c>
      <c r="S6506">
        <v>1</v>
      </c>
      <c r="T6506">
        <v>2</v>
      </c>
      <c r="U6506" t="b">
        <v>1</v>
      </c>
      <c r="V6506" t="s">
        <v>1255</v>
      </c>
      <c r="W6506" t="s">
        <v>7860</v>
      </c>
      <c r="X6506" t="s">
        <v>14713</v>
      </c>
      <c r="Y6506">
        <v>41</v>
      </c>
      <c r="Z6506">
        <v>41</v>
      </c>
      <c r="AA6506">
        <v>8</v>
      </c>
      <c r="AB6506">
        <v>8</v>
      </c>
      <c r="AC6506">
        <v>63</v>
      </c>
    </row>
    <row r="6507" spans="1:29">
      <c r="A6507">
        <v>7189</v>
      </c>
      <c r="B6507" t="s">
        <v>806</v>
      </c>
      <c r="C6507" t="s">
        <v>8239</v>
      </c>
      <c r="J6507" t="s">
        <v>1457</v>
      </c>
      <c r="K6507">
        <v>0</v>
      </c>
      <c r="N6507" t="b">
        <v>1</v>
      </c>
      <c r="O6507" t="b">
        <v>0</v>
      </c>
      <c r="P6507" t="b">
        <v>0</v>
      </c>
      <c r="Q6507">
        <v>8</v>
      </c>
      <c r="R6507">
        <v>8</v>
      </c>
      <c r="S6507">
        <v>1</v>
      </c>
      <c r="T6507">
        <v>2</v>
      </c>
      <c r="U6507" t="b">
        <v>1</v>
      </c>
      <c r="V6507" t="s">
        <v>1255</v>
      </c>
      <c r="W6507" t="s">
        <v>7860</v>
      </c>
      <c r="X6507" t="s">
        <v>14612</v>
      </c>
      <c r="Y6507">
        <v>42</v>
      </c>
      <c r="Z6507">
        <v>42</v>
      </c>
      <c r="AA6507">
        <v>7</v>
      </c>
      <c r="AB6507">
        <v>7</v>
      </c>
      <c r="AC6507">
        <v>63</v>
      </c>
    </row>
    <row r="6508" spans="1:29">
      <c r="A6508">
        <v>7190</v>
      </c>
      <c r="B6508" t="s">
        <v>806</v>
      </c>
      <c r="C6508" t="s">
        <v>8240</v>
      </c>
      <c r="J6508" t="s">
        <v>1457</v>
      </c>
      <c r="K6508">
        <v>0</v>
      </c>
      <c r="N6508" t="b">
        <v>1</v>
      </c>
      <c r="O6508" t="b">
        <v>0</v>
      </c>
      <c r="P6508" t="b">
        <v>0</v>
      </c>
      <c r="Q6508">
        <v>8</v>
      </c>
      <c r="R6508">
        <v>8</v>
      </c>
      <c r="S6508">
        <v>1</v>
      </c>
      <c r="T6508">
        <v>2</v>
      </c>
      <c r="U6508" t="b">
        <v>1</v>
      </c>
      <c r="V6508" t="s">
        <v>1255</v>
      </c>
      <c r="W6508" t="s">
        <v>7860</v>
      </c>
      <c r="X6508" t="s">
        <v>14613</v>
      </c>
      <c r="Y6508">
        <v>42</v>
      </c>
      <c r="Z6508">
        <v>42</v>
      </c>
      <c r="AA6508">
        <v>8</v>
      </c>
      <c r="AB6508">
        <v>8</v>
      </c>
      <c r="AC6508">
        <v>63</v>
      </c>
    </row>
    <row r="6509" spans="1:29">
      <c r="A6509">
        <v>7191</v>
      </c>
      <c r="B6509" t="s">
        <v>806</v>
      </c>
      <c r="C6509" t="s">
        <v>8241</v>
      </c>
      <c r="J6509" t="s">
        <v>1457</v>
      </c>
      <c r="K6509">
        <v>0</v>
      </c>
      <c r="N6509" t="b">
        <v>1</v>
      </c>
      <c r="O6509" t="b">
        <v>0</v>
      </c>
      <c r="P6509" t="b">
        <v>0</v>
      </c>
      <c r="Q6509">
        <v>8</v>
      </c>
      <c r="R6509">
        <v>8</v>
      </c>
      <c r="S6509">
        <v>1</v>
      </c>
      <c r="T6509">
        <v>2</v>
      </c>
      <c r="U6509" t="b">
        <v>1</v>
      </c>
      <c r="V6509" t="s">
        <v>1255</v>
      </c>
      <c r="W6509" t="s">
        <v>7860</v>
      </c>
      <c r="X6509" t="s">
        <v>14616</v>
      </c>
      <c r="Y6509">
        <v>43</v>
      </c>
      <c r="Z6509">
        <v>43</v>
      </c>
      <c r="AA6509">
        <v>7</v>
      </c>
      <c r="AB6509">
        <v>7</v>
      </c>
      <c r="AC6509">
        <v>63</v>
      </c>
    </row>
    <row r="6510" spans="1:29">
      <c r="A6510">
        <v>7192</v>
      </c>
      <c r="B6510" t="s">
        <v>806</v>
      </c>
      <c r="C6510" t="s">
        <v>8242</v>
      </c>
      <c r="J6510" t="s">
        <v>1457</v>
      </c>
      <c r="K6510">
        <v>0</v>
      </c>
      <c r="N6510" t="b">
        <v>1</v>
      </c>
      <c r="O6510" t="b">
        <v>0</v>
      </c>
      <c r="P6510" t="b">
        <v>0</v>
      </c>
      <c r="Q6510">
        <v>8</v>
      </c>
      <c r="R6510">
        <v>8</v>
      </c>
      <c r="S6510">
        <v>1</v>
      </c>
      <c r="T6510">
        <v>2</v>
      </c>
      <c r="U6510" t="b">
        <v>1</v>
      </c>
      <c r="V6510" t="s">
        <v>1255</v>
      </c>
      <c r="W6510" t="s">
        <v>7860</v>
      </c>
      <c r="X6510" t="s">
        <v>14617</v>
      </c>
      <c r="Y6510">
        <v>43</v>
      </c>
      <c r="Z6510">
        <v>43</v>
      </c>
      <c r="AA6510">
        <v>8</v>
      </c>
      <c r="AB6510">
        <v>8</v>
      </c>
      <c r="AC6510">
        <v>63</v>
      </c>
    </row>
    <row r="6511" spans="1:29">
      <c r="A6511">
        <v>7193</v>
      </c>
      <c r="B6511" t="s">
        <v>806</v>
      </c>
      <c r="C6511" t="s">
        <v>8243</v>
      </c>
      <c r="J6511" t="s">
        <v>1457</v>
      </c>
      <c r="K6511">
        <v>0</v>
      </c>
      <c r="N6511" t="b">
        <v>1</v>
      </c>
      <c r="O6511" t="b">
        <v>0</v>
      </c>
      <c r="P6511" t="b">
        <v>0</v>
      </c>
      <c r="Q6511">
        <v>8</v>
      </c>
      <c r="R6511">
        <v>8</v>
      </c>
      <c r="S6511">
        <v>1</v>
      </c>
      <c r="T6511">
        <v>2</v>
      </c>
      <c r="U6511" t="b">
        <v>1</v>
      </c>
      <c r="V6511" t="s">
        <v>1255</v>
      </c>
      <c r="W6511" t="s">
        <v>7860</v>
      </c>
      <c r="X6511" t="s">
        <v>14714</v>
      </c>
      <c r="Y6511">
        <v>44</v>
      </c>
      <c r="Z6511">
        <v>44</v>
      </c>
      <c r="AA6511">
        <v>7</v>
      </c>
      <c r="AB6511">
        <v>7</v>
      </c>
      <c r="AC6511">
        <v>63</v>
      </c>
    </row>
    <row r="6512" spans="1:29">
      <c r="A6512">
        <v>7194</v>
      </c>
      <c r="B6512" t="s">
        <v>806</v>
      </c>
      <c r="C6512" t="s">
        <v>8244</v>
      </c>
      <c r="J6512" t="s">
        <v>1457</v>
      </c>
      <c r="K6512">
        <v>0</v>
      </c>
      <c r="N6512" t="b">
        <v>1</v>
      </c>
      <c r="O6512" t="b">
        <v>0</v>
      </c>
      <c r="P6512" t="b">
        <v>0</v>
      </c>
      <c r="Q6512">
        <v>8</v>
      </c>
      <c r="R6512">
        <v>8</v>
      </c>
      <c r="S6512">
        <v>1</v>
      </c>
      <c r="T6512">
        <v>2</v>
      </c>
      <c r="U6512" t="b">
        <v>1</v>
      </c>
      <c r="V6512" t="s">
        <v>1255</v>
      </c>
      <c r="W6512" t="s">
        <v>7860</v>
      </c>
      <c r="X6512" t="s">
        <v>14715</v>
      </c>
      <c r="Y6512">
        <v>44</v>
      </c>
      <c r="Z6512">
        <v>44</v>
      </c>
      <c r="AA6512">
        <v>8</v>
      </c>
      <c r="AB6512">
        <v>8</v>
      </c>
      <c r="AC6512">
        <v>63</v>
      </c>
    </row>
    <row r="6513" spans="1:29">
      <c r="A6513">
        <v>7195</v>
      </c>
      <c r="B6513" t="s">
        <v>806</v>
      </c>
      <c r="C6513" t="s">
        <v>8245</v>
      </c>
      <c r="J6513" t="s">
        <v>1457</v>
      </c>
      <c r="K6513">
        <v>0</v>
      </c>
      <c r="N6513" t="b">
        <v>1</v>
      </c>
      <c r="O6513" t="b">
        <v>0</v>
      </c>
      <c r="P6513" t="b">
        <v>0</v>
      </c>
      <c r="Q6513">
        <v>8</v>
      </c>
      <c r="R6513">
        <v>8</v>
      </c>
      <c r="S6513">
        <v>1</v>
      </c>
      <c r="T6513">
        <v>2</v>
      </c>
      <c r="U6513" t="b">
        <v>1</v>
      </c>
      <c r="V6513" t="s">
        <v>1255</v>
      </c>
      <c r="W6513" t="s">
        <v>7860</v>
      </c>
      <c r="X6513" t="s">
        <v>14716</v>
      </c>
      <c r="Y6513">
        <v>45</v>
      </c>
      <c r="Z6513">
        <v>45</v>
      </c>
      <c r="AA6513">
        <v>7</v>
      </c>
      <c r="AB6513">
        <v>7</v>
      </c>
      <c r="AC6513">
        <v>63</v>
      </c>
    </row>
    <row r="6514" spans="1:29">
      <c r="A6514">
        <v>7196</v>
      </c>
      <c r="B6514" t="s">
        <v>806</v>
      </c>
      <c r="C6514" t="s">
        <v>8246</v>
      </c>
      <c r="J6514" t="s">
        <v>1457</v>
      </c>
      <c r="K6514">
        <v>0</v>
      </c>
      <c r="N6514" t="b">
        <v>1</v>
      </c>
      <c r="O6514" t="b">
        <v>0</v>
      </c>
      <c r="P6514" t="b">
        <v>0</v>
      </c>
      <c r="Q6514">
        <v>8</v>
      </c>
      <c r="R6514">
        <v>8</v>
      </c>
      <c r="S6514">
        <v>1</v>
      </c>
      <c r="T6514">
        <v>2</v>
      </c>
      <c r="U6514" t="b">
        <v>1</v>
      </c>
      <c r="V6514" t="s">
        <v>1255</v>
      </c>
      <c r="W6514" t="s">
        <v>7860</v>
      </c>
      <c r="X6514" t="s">
        <v>14717</v>
      </c>
      <c r="Y6514">
        <v>45</v>
      </c>
      <c r="Z6514">
        <v>45</v>
      </c>
      <c r="AA6514">
        <v>8</v>
      </c>
      <c r="AB6514">
        <v>8</v>
      </c>
      <c r="AC6514">
        <v>63</v>
      </c>
    </row>
    <row r="6515" spans="1:29">
      <c r="A6515">
        <v>7197</v>
      </c>
      <c r="B6515" t="s">
        <v>806</v>
      </c>
      <c r="C6515" t="s">
        <v>8247</v>
      </c>
      <c r="J6515" t="s">
        <v>1457</v>
      </c>
      <c r="K6515">
        <v>0</v>
      </c>
      <c r="N6515" t="b">
        <v>1</v>
      </c>
      <c r="O6515" t="b">
        <v>0</v>
      </c>
      <c r="P6515" t="b">
        <v>0</v>
      </c>
      <c r="Q6515">
        <v>8</v>
      </c>
      <c r="R6515">
        <v>8</v>
      </c>
      <c r="S6515">
        <v>1</v>
      </c>
      <c r="T6515">
        <v>2</v>
      </c>
      <c r="U6515" t="b">
        <v>1</v>
      </c>
      <c r="V6515" t="s">
        <v>1255</v>
      </c>
      <c r="W6515" t="s">
        <v>7860</v>
      </c>
      <c r="X6515" t="s">
        <v>14718</v>
      </c>
      <c r="Y6515">
        <v>46</v>
      </c>
      <c r="Z6515">
        <v>46</v>
      </c>
      <c r="AA6515">
        <v>7</v>
      </c>
      <c r="AB6515">
        <v>7</v>
      </c>
      <c r="AC6515">
        <v>63</v>
      </c>
    </row>
    <row r="6516" spans="1:29">
      <c r="A6516">
        <v>7198</v>
      </c>
      <c r="B6516" t="s">
        <v>806</v>
      </c>
      <c r="C6516" t="s">
        <v>8248</v>
      </c>
      <c r="J6516" t="s">
        <v>1457</v>
      </c>
      <c r="K6516">
        <v>0</v>
      </c>
      <c r="N6516" t="b">
        <v>1</v>
      </c>
      <c r="O6516" t="b">
        <v>0</v>
      </c>
      <c r="P6516" t="b">
        <v>0</v>
      </c>
      <c r="Q6516">
        <v>8</v>
      </c>
      <c r="R6516">
        <v>8</v>
      </c>
      <c r="S6516">
        <v>1</v>
      </c>
      <c r="T6516">
        <v>2</v>
      </c>
      <c r="U6516" t="b">
        <v>1</v>
      </c>
      <c r="V6516" t="s">
        <v>1255</v>
      </c>
      <c r="W6516" t="s">
        <v>7860</v>
      </c>
      <c r="X6516" t="s">
        <v>14719</v>
      </c>
      <c r="Y6516">
        <v>46</v>
      </c>
      <c r="Z6516">
        <v>46</v>
      </c>
      <c r="AA6516">
        <v>8</v>
      </c>
      <c r="AB6516">
        <v>8</v>
      </c>
      <c r="AC6516">
        <v>63</v>
      </c>
    </row>
    <row r="6517" spans="1:29">
      <c r="A6517">
        <v>7199</v>
      </c>
      <c r="B6517" t="s">
        <v>806</v>
      </c>
      <c r="C6517" t="s">
        <v>8249</v>
      </c>
      <c r="J6517" t="s">
        <v>1457</v>
      </c>
      <c r="K6517">
        <v>0</v>
      </c>
      <c r="N6517" t="b">
        <v>1</v>
      </c>
      <c r="O6517" t="b">
        <v>0</v>
      </c>
      <c r="P6517" t="b">
        <v>0</v>
      </c>
      <c r="Q6517">
        <v>8</v>
      </c>
      <c r="R6517">
        <v>8</v>
      </c>
      <c r="S6517">
        <v>1</v>
      </c>
      <c r="T6517">
        <v>2</v>
      </c>
      <c r="U6517" t="b">
        <v>1</v>
      </c>
      <c r="V6517" t="s">
        <v>1255</v>
      </c>
      <c r="W6517" t="s">
        <v>7860</v>
      </c>
      <c r="X6517" t="s">
        <v>14720</v>
      </c>
      <c r="Y6517">
        <v>47</v>
      </c>
      <c r="Z6517">
        <v>47</v>
      </c>
      <c r="AA6517">
        <v>7</v>
      </c>
      <c r="AB6517">
        <v>7</v>
      </c>
      <c r="AC6517">
        <v>63</v>
      </c>
    </row>
    <row r="6518" spans="1:29">
      <c r="A6518">
        <v>7200</v>
      </c>
      <c r="B6518" t="s">
        <v>806</v>
      </c>
      <c r="C6518" t="s">
        <v>8250</v>
      </c>
      <c r="J6518" t="s">
        <v>1457</v>
      </c>
      <c r="K6518">
        <v>0</v>
      </c>
      <c r="N6518" t="b">
        <v>1</v>
      </c>
      <c r="O6518" t="b">
        <v>0</v>
      </c>
      <c r="P6518" t="b">
        <v>0</v>
      </c>
      <c r="Q6518">
        <v>8</v>
      </c>
      <c r="R6518">
        <v>8</v>
      </c>
      <c r="S6518">
        <v>1</v>
      </c>
      <c r="T6518">
        <v>2</v>
      </c>
      <c r="U6518" t="b">
        <v>1</v>
      </c>
      <c r="V6518" t="s">
        <v>1255</v>
      </c>
      <c r="W6518" t="s">
        <v>7860</v>
      </c>
      <c r="X6518" t="s">
        <v>14721</v>
      </c>
      <c r="Y6518">
        <v>47</v>
      </c>
      <c r="Z6518">
        <v>47</v>
      </c>
      <c r="AA6518">
        <v>8</v>
      </c>
      <c r="AB6518">
        <v>8</v>
      </c>
      <c r="AC6518">
        <v>63</v>
      </c>
    </row>
    <row r="6519" spans="1:29">
      <c r="A6519">
        <v>7201</v>
      </c>
      <c r="B6519" t="s">
        <v>806</v>
      </c>
      <c r="C6519" t="s">
        <v>8251</v>
      </c>
      <c r="J6519" t="s">
        <v>1457</v>
      </c>
      <c r="K6519">
        <v>0</v>
      </c>
      <c r="N6519" t="b">
        <v>1</v>
      </c>
      <c r="O6519" t="b">
        <v>0</v>
      </c>
      <c r="P6519" t="b">
        <v>0</v>
      </c>
      <c r="Q6519">
        <v>8</v>
      </c>
      <c r="R6519">
        <v>8</v>
      </c>
      <c r="S6519">
        <v>1</v>
      </c>
      <c r="T6519">
        <v>2</v>
      </c>
      <c r="U6519" t="b">
        <v>1</v>
      </c>
      <c r="V6519" t="s">
        <v>1255</v>
      </c>
      <c r="W6519" t="s">
        <v>7860</v>
      </c>
      <c r="X6519" t="s">
        <v>14722</v>
      </c>
      <c r="Y6519">
        <v>48</v>
      </c>
      <c r="Z6519">
        <v>48</v>
      </c>
      <c r="AA6519">
        <v>7</v>
      </c>
      <c r="AB6519">
        <v>7</v>
      </c>
      <c r="AC6519">
        <v>63</v>
      </c>
    </row>
    <row r="6520" spans="1:29">
      <c r="A6520">
        <v>7202</v>
      </c>
      <c r="B6520" t="s">
        <v>806</v>
      </c>
      <c r="C6520" t="s">
        <v>8252</v>
      </c>
      <c r="J6520" t="s">
        <v>1457</v>
      </c>
      <c r="K6520">
        <v>0</v>
      </c>
      <c r="N6520" t="b">
        <v>1</v>
      </c>
      <c r="O6520" t="b">
        <v>0</v>
      </c>
      <c r="P6520" t="b">
        <v>0</v>
      </c>
      <c r="Q6520">
        <v>8</v>
      </c>
      <c r="R6520">
        <v>8</v>
      </c>
      <c r="S6520">
        <v>1</v>
      </c>
      <c r="T6520">
        <v>2</v>
      </c>
      <c r="U6520" t="b">
        <v>1</v>
      </c>
      <c r="V6520" t="s">
        <v>1255</v>
      </c>
      <c r="W6520" t="s">
        <v>7860</v>
      </c>
      <c r="X6520" t="s">
        <v>14723</v>
      </c>
      <c r="Y6520">
        <v>48</v>
      </c>
      <c r="Z6520">
        <v>48</v>
      </c>
      <c r="AA6520">
        <v>8</v>
      </c>
      <c r="AB6520">
        <v>8</v>
      </c>
      <c r="AC6520">
        <v>63</v>
      </c>
    </row>
    <row r="6521" spans="1:29">
      <c r="A6521">
        <v>7203</v>
      </c>
      <c r="B6521" t="s">
        <v>806</v>
      </c>
      <c r="C6521" t="s">
        <v>8253</v>
      </c>
      <c r="J6521" t="s">
        <v>1457</v>
      </c>
      <c r="K6521">
        <v>0</v>
      </c>
      <c r="N6521" t="b">
        <v>1</v>
      </c>
      <c r="O6521" t="b">
        <v>0</v>
      </c>
      <c r="P6521" t="b">
        <v>0</v>
      </c>
      <c r="Q6521">
        <v>8</v>
      </c>
      <c r="R6521">
        <v>8</v>
      </c>
      <c r="S6521">
        <v>1</v>
      </c>
      <c r="T6521">
        <v>2</v>
      </c>
      <c r="U6521" t="b">
        <v>1</v>
      </c>
      <c r="V6521" t="s">
        <v>1255</v>
      </c>
      <c r="W6521" t="s">
        <v>7860</v>
      </c>
      <c r="X6521" t="s">
        <v>14724</v>
      </c>
      <c r="Y6521">
        <v>49</v>
      </c>
      <c r="Z6521">
        <v>49</v>
      </c>
      <c r="AA6521">
        <v>7</v>
      </c>
      <c r="AB6521">
        <v>7</v>
      </c>
      <c r="AC6521">
        <v>63</v>
      </c>
    </row>
    <row r="6522" spans="1:29">
      <c r="A6522">
        <v>7204</v>
      </c>
      <c r="B6522" t="s">
        <v>806</v>
      </c>
      <c r="C6522" t="s">
        <v>8254</v>
      </c>
      <c r="J6522" t="s">
        <v>1457</v>
      </c>
      <c r="K6522">
        <v>0</v>
      </c>
      <c r="N6522" t="b">
        <v>1</v>
      </c>
      <c r="O6522" t="b">
        <v>0</v>
      </c>
      <c r="P6522" t="b">
        <v>0</v>
      </c>
      <c r="Q6522">
        <v>8</v>
      </c>
      <c r="R6522">
        <v>8</v>
      </c>
      <c r="S6522">
        <v>1</v>
      </c>
      <c r="T6522">
        <v>2</v>
      </c>
      <c r="U6522" t="b">
        <v>1</v>
      </c>
      <c r="V6522" t="s">
        <v>1255</v>
      </c>
      <c r="W6522" t="s">
        <v>7860</v>
      </c>
      <c r="X6522" t="s">
        <v>14725</v>
      </c>
      <c r="Y6522">
        <v>49</v>
      </c>
      <c r="Z6522">
        <v>49</v>
      </c>
      <c r="AA6522">
        <v>8</v>
      </c>
      <c r="AB6522">
        <v>8</v>
      </c>
      <c r="AC6522">
        <v>63</v>
      </c>
    </row>
    <row r="6523" spans="1:29">
      <c r="A6523">
        <v>7205</v>
      </c>
      <c r="B6523" t="s">
        <v>806</v>
      </c>
      <c r="C6523" t="s">
        <v>8255</v>
      </c>
      <c r="J6523" t="s">
        <v>1457</v>
      </c>
      <c r="K6523">
        <v>0</v>
      </c>
      <c r="N6523" t="b">
        <v>1</v>
      </c>
      <c r="O6523" t="b">
        <v>0</v>
      </c>
      <c r="P6523" t="b">
        <v>0</v>
      </c>
      <c r="Q6523">
        <v>8</v>
      </c>
      <c r="R6523">
        <v>8</v>
      </c>
      <c r="S6523">
        <v>1</v>
      </c>
      <c r="T6523">
        <v>2</v>
      </c>
      <c r="U6523" t="b">
        <v>1</v>
      </c>
      <c r="V6523" t="s">
        <v>1255</v>
      </c>
      <c r="W6523" t="s">
        <v>7860</v>
      </c>
      <c r="X6523" t="s">
        <v>14726</v>
      </c>
      <c r="Y6523">
        <v>50</v>
      </c>
      <c r="Z6523">
        <v>50</v>
      </c>
      <c r="AA6523">
        <v>7</v>
      </c>
      <c r="AB6523">
        <v>7</v>
      </c>
      <c r="AC6523">
        <v>63</v>
      </c>
    </row>
    <row r="6524" spans="1:29">
      <c r="A6524">
        <v>7206</v>
      </c>
      <c r="B6524" t="s">
        <v>806</v>
      </c>
      <c r="C6524" t="s">
        <v>8256</v>
      </c>
      <c r="J6524" t="s">
        <v>1457</v>
      </c>
      <c r="K6524">
        <v>0</v>
      </c>
      <c r="N6524" t="b">
        <v>1</v>
      </c>
      <c r="O6524" t="b">
        <v>0</v>
      </c>
      <c r="P6524" t="b">
        <v>0</v>
      </c>
      <c r="Q6524">
        <v>8</v>
      </c>
      <c r="R6524">
        <v>8</v>
      </c>
      <c r="S6524">
        <v>1</v>
      </c>
      <c r="T6524">
        <v>2</v>
      </c>
      <c r="U6524" t="b">
        <v>1</v>
      </c>
      <c r="V6524" t="s">
        <v>1255</v>
      </c>
      <c r="W6524" t="s">
        <v>7860</v>
      </c>
      <c r="X6524" t="s">
        <v>14727</v>
      </c>
      <c r="Y6524">
        <v>50</v>
      </c>
      <c r="Z6524">
        <v>50</v>
      </c>
      <c r="AA6524">
        <v>8</v>
      </c>
      <c r="AB6524">
        <v>8</v>
      </c>
      <c r="AC6524">
        <v>63</v>
      </c>
    </row>
    <row r="6525" spans="1:29">
      <c r="A6525">
        <v>7207</v>
      </c>
      <c r="B6525" t="s">
        <v>806</v>
      </c>
      <c r="C6525" t="s">
        <v>8257</v>
      </c>
      <c r="J6525" t="s">
        <v>1457</v>
      </c>
      <c r="K6525">
        <v>0</v>
      </c>
      <c r="N6525" t="b">
        <v>1</v>
      </c>
      <c r="O6525" t="b">
        <v>0</v>
      </c>
      <c r="P6525" t="b">
        <v>0</v>
      </c>
      <c r="Q6525">
        <v>8</v>
      </c>
      <c r="R6525">
        <v>8</v>
      </c>
      <c r="S6525">
        <v>1</v>
      </c>
      <c r="T6525">
        <v>2</v>
      </c>
      <c r="U6525" t="b">
        <v>1</v>
      </c>
      <c r="V6525" t="s">
        <v>1255</v>
      </c>
      <c r="W6525" t="s">
        <v>7860</v>
      </c>
      <c r="X6525" t="s">
        <v>14728</v>
      </c>
      <c r="Y6525">
        <v>51</v>
      </c>
      <c r="Z6525">
        <v>51</v>
      </c>
      <c r="AA6525">
        <v>7</v>
      </c>
      <c r="AB6525">
        <v>7</v>
      </c>
      <c r="AC6525">
        <v>63</v>
      </c>
    </row>
    <row r="6526" spans="1:29">
      <c r="A6526">
        <v>7208</v>
      </c>
      <c r="B6526" t="s">
        <v>806</v>
      </c>
      <c r="C6526" t="s">
        <v>8258</v>
      </c>
      <c r="J6526" t="s">
        <v>1457</v>
      </c>
      <c r="K6526">
        <v>0</v>
      </c>
      <c r="N6526" t="b">
        <v>1</v>
      </c>
      <c r="O6526" t="b">
        <v>0</v>
      </c>
      <c r="P6526" t="b">
        <v>0</v>
      </c>
      <c r="Q6526">
        <v>8</v>
      </c>
      <c r="R6526">
        <v>8</v>
      </c>
      <c r="S6526">
        <v>1</v>
      </c>
      <c r="T6526">
        <v>2</v>
      </c>
      <c r="U6526" t="b">
        <v>1</v>
      </c>
      <c r="V6526" t="s">
        <v>1255</v>
      </c>
      <c r="W6526" t="s">
        <v>7860</v>
      </c>
      <c r="X6526" t="s">
        <v>14729</v>
      </c>
      <c r="Y6526">
        <v>51</v>
      </c>
      <c r="Z6526">
        <v>51</v>
      </c>
      <c r="AA6526">
        <v>8</v>
      </c>
      <c r="AB6526">
        <v>8</v>
      </c>
      <c r="AC6526">
        <v>63</v>
      </c>
    </row>
    <row r="6527" spans="1:29">
      <c r="A6527">
        <v>7209</v>
      </c>
      <c r="B6527" t="s">
        <v>806</v>
      </c>
      <c r="C6527" t="s">
        <v>8259</v>
      </c>
      <c r="J6527" t="s">
        <v>1457</v>
      </c>
      <c r="K6527">
        <v>0</v>
      </c>
      <c r="N6527" t="b">
        <v>1</v>
      </c>
      <c r="O6527" t="b">
        <v>0</v>
      </c>
      <c r="P6527" t="b">
        <v>0</v>
      </c>
      <c r="Q6527">
        <v>8</v>
      </c>
      <c r="R6527">
        <v>8</v>
      </c>
      <c r="S6527">
        <v>1</v>
      </c>
      <c r="T6527">
        <v>2</v>
      </c>
      <c r="U6527" t="b">
        <v>1</v>
      </c>
      <c r="V6527" t="s">
        <v>1255</v>
      </c>
      <c r="W6527" t="s">
        <v>7860</v>
      </c>
      <c r="X6527" t="s">
        <v>14800</v>
      </c>
      <c r="Y6527">
        <v>52</v>
      </c>
      <c r="Z6527">
        <v>52</v>
      </c>
      <c r="AA6527">
        <v>7</v>
      </c>
      <c r="AB6527">
        <v>7</v>
      </c>
      <c r="AC6527">
        <v>63</v>
      </c>
    </row>
    <row r="6528" spans="1:29">
      <c r="A6528">
        <v>7210</v>
      </c>
      <c r="B6528" t="s">
        <v>806</v>
      </c>
      <c r="C6528" t="s">
        <v>8260</v>
      </c>
      <c r="J6528" t="s">
        <v>1457</v>
      </c>
      <c r="K6528">
        <v>0</v>
      </c>
      <c r="N6528" t="b">
        <v>1</v>
      </c>
      <c r="O6528" t="b">
        <v>0</v>
      </c>
      <c r="P6528" t="b">
        <v>0</v>
      </c>
      <c r="Q6528">
        <v>8</v>
      </c>
      <c r="R6528">
        <v>8</v>
      </c>
      <c r="S6528">
        <v>1</v>
      </c>
      <c r="T6528">
        <v>2</v>
      </c>
      <c r="U6528" t="b">
        <v>1</v>
      </c>
      <c r="V6528" t="s">
        <v>1255</v>
      </c>
      <c r="W6528" t="s">
        <v>7860</v>
      </c>
      <c r="X6528" t="s">
        <v>14801</v>
      </c>
      <c r="Y6528">
        <v>52</v>
      </c>
      <c r="Z6528">
        <v>52</v>
      </c>
      <c r="AA6528">
        <v>8</v>
      </c>
      <c r="AB6528">
        <v>8</v>
      </c>
      <c r="AC6528">
        <v>63</v>
      </c>
    </row>
    <row r="6529" spans="1:29">
      <c r="A6529">
        <v>7211</v>
      </c>
      <c r="B6529" t="s">
        <v>806</v>
      </c>
      <c r="C6529" t="s">
        <v>8261</v>
      </c>
      <c r="J6529" t="s">
        <v>1457</v>
      </c>
      <c r="K6529">
        <v>0</v>
      </c>
      <c r="N6529" t="b">
        <v>1</v>
      </c>
      <c r="O6529" t="b">
        <v>0</v>
      </c>
      <c r="P6529" t="b">
        <v>0</v>
      </c>
      <c r="Q6529">
        <v>8</v>
      </c>
      <c r="R6529">
        <v>8</v>
      </c>
      <c r="S6529">
        <v>1</v>
      </c>
      <c r="T6529">
        <v>2</v>
      </c>
      <c r="U6529" t="b">
        <v>1</v>
      </c>
      <c r="V6529" t="s">
        <v>1255</v>
      </c>
      <c r="W6529" t="s">
        <v>7860</v>
      </c>
      <c r="X6529" t="s">
        <v>14804</v>
      </c>
      <c r="Y6529">
        <v>53</v>
      </c>
      <c r="Z6529">
        <v>53</v>
      </c>
      <c r="AA6529">
        <v>7</v>
      </c>
      <c r="AB6529">
        <v>7</v>
      </c>
      <c r="AC6529">
        <v>63</v>
      </c>
    </row>
    <row r="6530" spans="1:29">
      <c r="A6530">
        <v>7212</v>
      </c>
      <c r="B6530" t="s">
        <v>806</v>
      </c>
      <c r="C6530" t="s">
        <v>8262</v>
      </c>
      <c r="J6530" t="s">
        <v>1457</v>
      </c>
      <c r="K6530">
        <v>0</v>
      </c>
      <c r="N6530" t="b">
        <v>1</v>
      </c>
      <c r="O6530" t="b">
        <v>0</v>
      </c>
      <c r="P6530" t="b">
        <v>0</v>
      </c>
      <c r="Q6530">
        <v>8</v>
      </c>
      <c r="R6530">
        <v>8</v>
      </c>
      <c r="S6530">
        <v>1</v>
      </c>
      <c r="T6530">
        <v>2</v>
      </c>
      <c r="U6530" t="b">
        <v>1</v>
      </c>
      <c r="V6530" t="s">
        <v>1255</v>
      </c>
      <c r="W6530" t="s">
        <v>7860</v>
      </c>
      <c r="X6530" t="s">
        <v>14805</v>
      </c>
      <c r="Y6530">
        <v>53</v>
      </c>
      <c r="Z6530">
        <v>53</v>
      </c>
      <c r="AA6530">
        <v>8</v>
      </c>
      <c r="AB6530">
        <v>8</v>
      </c>
      <c r="AC6530">
        <v>63</v>
      </c>
    </row>
    <row r="6531" spans="1:29">
      <c r="A6531">
        <v>7213</v>
      </c>
      <c r="B6531" t="s">
        <v>806</v>
      </c>
      <c r="C6531" t="s">
        <v>8263</v>
      </c>
      <c r="J6531" t="s">
        <v>1457</v>
      </c>
      <c r="K6531">
        <v>0</v>
      </c>
      <c r="N6531" t="b">
        <v>1</v>
      </c>
      <c r="O6531" t="b">
        <v>0</v>
      </c>
      <c r="P6531" t="b">
        <v>0</v>
      </c>
      <c r="Q6531">
        <v>8</v>
      </c>
      <c r="R6531">
        <v>8</v>
      </c>
      <c r="S6531">
        <v>1</v>
      </c>
      <c r="T6531">
        <v>2</v>
      </c>
      <c r="U6531" t="b">
        <v>1</v>
      </c>
      <c r="V6531" t="s">
        <v>1255</v>
      </c>
      <c r="W6531" t="s">
        <v>7860</v>
      </c>
      <c r="X6531" t="s">
        <v>14808</v>
      </c>
      <c r="Y6531">
        <v>54</v>
      </c>
      <c r="Z6531">
        <v>54</v>
      </c>
      <c r="AA6531">
        <v>7</v>
      </c>
      <c r="AB6531">
        <v>7</v>
      </c>
      <c r="AC6531">
        <v>63</v>
      </c>
    </row>
    <row r="6532" spans="1:29">
      <c r="A6532">
        <v>7214</v>
      </c>
      <c r="B6532" t="s">
        <v>806</v>
      </c>
      <c r="C6532" t="s">
        <v>8264</v>
      </c>
      <c r="J6532" t="s">
        <v>1457</v>
      </c>
      <c r="K6532">
        <v>0</v>
      </c>
      <c r="N6532" t="b">
        <v>1</v>
      </c>
      <c r="O6532" t="b">
        <v>0</v>
      </c>
      <c r="P6532" t="b">
        <v>0</v>
      </c>
      <c r="Q6532">
        <v>8</v>
      </c>
      <c r="R6532">
        <v>8</v>
      </c>
      <c r="S6532">
        <v>1</v>
      </c>
      <c r="T6532">
        <v>2</v>
      </c>
      <c r="U6532" t="b">
        <v>1</v>
      </c>
      <c r="V6532" t="s">
        <v>1255</v>
      </c>
      <c r="W6532" t="s">
        <v>7860</v>
      </c>
      <c r="X6532" t="s">
        <v>14809</v>
      </c>
      <c r="Y6532">
        <v>54</v>
      </c>
      <c r="Z6532">
        <v>54</v>
      </c>
      <c r="AA6532">
        <v>8</v>
      </c>
      <c r="AB6532">
        <v>8</v>
      </c>
      <c r="AC6532">
        <v>63</v>
      </c>
    </row>
    <row r="6533" spans="1:29">
      <c r="A6533">
        <v>7215</v>
      </c>
      <c r="B6533" t="s">
        <v>806</v>
      </c>
      <c r="C6533" t="s">
        <v>8265</v>
      </c>
      <c r="J6533" t="s">
        <v>1457</v>
      </c>
      <c r="K6533">
        <v>0</v>
      </c>
      <c r="N6533" t="b">
        <v>1</v>
      </c>
      <c r="O6533" t="b">
        <v>0</v>
      </c>
      <c r="P6533" t="b">
        <v>0</v>
      </c>
      <c r="Q6533">
        <v>8</v>
      </c>
      <c r="R6533">
        <v>8</v>
      </c>
      <c r="S6533">
        <v>1</v>
      </c>
      <c r="T6533">
        <v>2</v>
      </c>
      <c r="U6533" t="b">
        <v>1</v>
      </c>
      <c r="V6533" t="s">
        <v>1255</v>
      </c>
      <c r="W6533" t="s">
        <v>7860</v>
      </c>
      <c r="X6533" t="s">
        <v>15624</v>
      </c>
      <c r="Y6533">
        <v>55</v>
      </c>
      <c r="Z6533">
        <v>55</v>
      </c>
      <c r="AA6533">
        <v>7</v>
      </c>
      <c r="AB6533">
        <v>7</v>
      </c>
      <c r="AC6533">
        <v>63</v>
      </c>
    </row>
    <row r="6534" spans="1:29">
      <c r="A6534">
        <v>7216</v>
      </c>
      <c r="B6534" t="s">
        <v>806</v>
      </c>
      <c r="C6534" t="s">
        <v>8266</v>
      </c>
      <c r="J6534" t="s">
        <v>1457</v>
      </c>
      <c r="K6534">
        <v>0</v>
      </c>
      <c r="N6534" t="b">
        <v>1</v>
      </c>
      <c r="O6534" t="b">
        <v>0</v>
      </c>
      <c r="P6534" t="b">
        <v>0</v>
      </c>
      <c r="Q6534">
        <v>8</v>
      </c>
      <c r="R6534">
        <v>8</v>
      </c>
      <c r="S6534">
        <v>1</v>
      </c>
      <c r="T6534">
        <v>2</v>
      </c>
      <c r="U6534" t="b">
        <v>1</v>
      </c>
      <c r="V6534" t="s">
        <v>1255</v>
      </c>
      <c r="W6534" t="s">
        <v>7860</v>
      </c>
      <c r="X6534" t="s">
        <v>15440</v>
      </c>
      <c r="Y6534">
        <v>55</v>
      </c>
      <c r="Z6534">
        <v>55</v>
      </c>
      <c r="AA6534">
        <v>8</v>
      </c>
      <c r="AB6534">
        <v>8</v>
      </c>
      <c r="AC6534">
        <v>63</v>
      </c>
    </row>
    <row r="6535" spans="1:29">
      <c r="A6535">
        <v>7217</v>
      </c>
      <c r="B6535" t="s">
        <v>806</v>
      </c>
      <c r="C6535" t="s">
        <v>8267</v>
      </c>
      <c r="J6535" t="s">
        <v>1457</v>
      </c>
      <c r="K6535">
        <v>0</v>
      </c>
      <c r="N6535" t="b">
        <v>1</v>
      </c>
      <c r="O6535" t="b">
        <v>0</v>
      </c>
      <c r="P6535" t="b">
        <v>0</v>
      </c>
      <c r="Q6535">
        <v>8</v>
      </c>
      <c r="R6535">
        <v>8</v>
      </c>
      <c r="S6535">
        <v>1</v>
      </c>
      <c r="T6535">
        <v>2</v>
      </c>
      <c r="U6535" t="b">
        <v>1</v>
      </c>
      <c r="V6535" t="s">
        <v>1255</v>
      </c>
      <c r="W6535" t="s">
        <v>7860</v>
      </c>
      <c r="X6535" t="s">
        <v>14866</v>
      </c>
      <c r="Y6535">
        <v>56</v>
      </c>
      <c r="Z6535">
        <v>56</v>
      </c>
      <c r="AA6535">
        <v>7</v>
      </c>
      <c r="AB6535">
        <v>7</v>
      </c>
      <c r="AC6535">
        <v>63</v>
      </c>
    </row>
    <row r="6536" spans="1:29">
      <c r="A6536">
        <v>7218</v>
      </c>
      <c r="B6536" t="s">
        <v>806</v>
      </c>
      <c r="C6536" t="s">
        <v>8268</v>
      </c>
      <c r="J6536" t="s">
        <v>1457</v>
      </c>
      <c r="K6536">
        <v>0</v>
      </c>
      <c r="N6536" t="b">
        <v>1</v>
      </c>
      <c r="O6536" t="b">
        <v>0</v>
      </c>
      <c r="P6536" t="b">
        <v>0</v>
      </c>
      <c r="Q6536">
        <v>8</v>
      </c>
      <c r="R6536">
        <v>8</v>
      </c>
      <c r="S6536">
        <v>1</v>
      </c>
      <c r="T6536">
        <v>2</v>
      </c>
      <c r="U6536" t="b">
        <v>1</v>
      </c>
      <c r="V6536" t="s">
        <v>1255</v>
      </c>
      <c r="W6536" t="s">
        <v>7860</v>
      </c>
      <c r="X6536" t="s">
        <v>14887</v>
      </c>
      <c r="Y6536">
        <v>56</v>
      </c>
      <c r="Z6536">
        <v>56</v>
      </c>
      <c r="AA6536">
        <v>8</v>
      </c>
      <c r="AB6536">
        <v>8</v>
      </c>
      <c r="AC6536">
        <v>63</v>
      </c>
    </row>
    <row r="6537" spans="1:29">
      <c r="A6537">
        <v>7219</v>
      </c>
      <c r="B6537" t="s">
        <v>806</v>
      </c>
      <c r="C6537" t="s">
        <v>8269</v>
      </c>
      <c r="J6537" t="s">
        <v>1457</v>
      </c>
      <c r="K6537">
        <v>0</v>
      </c>
      <c r="N6537" t="b">
        <v>1</v>
      </c>
      <c r="O6537" t="b">
        <v>0</v>
      </c>
      <c r="P6537" t="b">
        <v>0</v>
      </c>
      <c r="Q6537">
        <v>8</v>
      </c>
      <c r="R6537">
        <v>8</v>
      </c>
      <c r="S6537">
        <v>1</v>
      </c>
      <c r="T6537">
        <v>2</v>
      </c>
      <c r="U6537" t="b">
        <v>1</v>
      </c>
      <c r="V6537" t="s">
        <v>1255</v>
      </c>
      <c r="W6537" t="s">
        <v>7860</v>
      </c>
      <c r="X6537" t="s">
        <v>14867</v>
      </c>
      <c r="Y6537">
        <v>57</v>
      </c>
      <c r="Z6537">
        <v>57</v>
      </c>
      <c r="AA6537">
        <v>7</v>
      </c>
      <c r="AB6537">
        <v>7</v>
      </c>
      <c r="AC6537">
        <v>63</v>
      </c>
    </row>
    <row r="6538" spans="1:29">
      <c r="A6538">
        <v>7220</v>
      </c>
      <c r="B6538" t="s">
        <v>806</v>
      </c>
      <c r="C6538" t="s">
        <v>8270</v>
      </c>
      <c r="J6538" t="s">
        <v>1457</v>
      </c>
      <c r="K6538">
        <v>0</v>
      </c>
      <c r="N6538" t="b">
        <v>1</v>
      </c>
      <c r="O6538" t="b">
        <v>0</v>
      </c>
      <c r="P6538" t="b">
        <v>0</v>
      </c>
      <c r="Q6538">
        <v>8</v>
      </c>
      <c r="R6538">
        <v>8</v>
      </c>
      <c r="S6538">
        <v>1</v>
      </c>
      <c r="T6538">
        <v>2</v>
      </c>
      <c r="U6538" t="b">
        <v>1</v>
      </c>
      <c r="V6538" t="s">
        <v>1255</v>
      </c>
      <c r="W6538" t="s">
        <v>7860</v>
      </c>
      <c r="X6538" t="s">
        <v>14888</v>
      </c>
      <c r="Y6538">
        <v>57</v>
      </c>
      <c r="Z6538">
        <v>57</v>
      </c>
      <c r="AA6538">
        <v>8</v>
      </c>
      <c r="AB6538">
        <v>8</v>
      </c>
      <c r="AC6538">
        <v>63</v>
      </c>
    </row>
    <row r="6539" spans="1:29">
      <c r="A6539">
        <v>7221</v>
      </c>
      <c r="B6539" t="s">
        <v>806</v>
      </c>
      <c r="C6539" t="s">
        <v>8271</v>
      </c>
      <c r="J6539" t="s">
        <v>1457</v>
      </c>
      <c r="K6539">
        <v>0</v>
      </c>
      <c r="N6539" t="b">
        <v>1</v>
      </c>
      <c r="O6539" t="b">
        <v>0</v>
      </c>
      <c r="P6539" t="b">
        <v>0</v>
      </c>
      <c r="Q6539">
        <v>8</v>
      </c>
      <c r="R6539">
        <v>8</v>
      </c>
      <c r="S6539">
        <v>1</v>
      </c>
      <c r="T6539">
        <v>2</v>
      </c>
      <c r="U6539" t="b">
        <v>1</v>
      </c>
      <c r="V6539" t="s">
        <v>1255</v>
      </c>
      <c r="W6539" t="s">
        <v>7860</v>
      </c>
      <c r="X6539" t="s">
        <v>14868</v>
      </c>
      <c r="Y6539">
        <v>58</v>
      </c>
      <c r="Z6539">
        <v>58</v>
      </c>
      <c r="AA6539">
        <v>7</v>
      </c>
      <c r="AB6539">
        <v>7</v>
      </c>
      <c r="AC6539">
        <v>63</v>
      </c>
    </row>
    <row r="6540" spans="1:29">
      <c r="A6540">
        <v>7222</v>
      </c>
      <c r="B6540" t="s">
        <v>806</v>
      </c>
      <c r="C6540" t="s">
        <v>8272</v>
      </c>
      <c r="J6540" t="s">
        <v>1457</v>
      </c>
      <c r="K6540">
        <v>0</v>
      </c>
      <c r="N6540" t="b">
        <v>1</v>
      </c>
      <c r="O6540" t="b">
        <v>0</v>
      </c>
      <c r="P6540" t="b">
        <v>0</v>
      </c>
      <c r="Q6540">
        <v>8</v>
      </c>
      <c r="R6540">
        <v>8</v>
      </c>
      <c r="S6540">
        <v>1</v>
      </c>
      <c r="T6540">
        <v>2</v>
      </c>
      <c r="U6540" t="b">
        <v>1</v>
      </c>
      <c r="V6540" t="s">
        <v>1255</v>
      </c>
      <c r="W6540" t="s">
        <v>7860</v>
      </c>
      <c r="X6540" t="s">
        <v>14889</v>
      </c>
      <c r="Y6540">
        <v>58</v>
      </c>
      <c r="Z6540">
        <v>58</v>
      </c>
      <c r="AA6540">
        <v>8</v>
      </c>
      <c r="AB6540">
        <v>8</v>
      </c>
      <c r="AC6540">
        <v>63</v>
      </c>
    </row>
    <row r="6541" spans="1:29">
      <c r="A6541">
        <v>7223</v>
      </c>
      <c r="B6541" t="s">
        <v>806</v>
      </c>
      <c r="C6541" t="s">
        <v>8273</v>
      </c>
      <c r="J6541" t="s">
        <v>1457</v>
      </c>
      <c r="K6541">
        <v>0</v>
      </c>
      <c r="N6541" t="b">
        <v>1</v>
      </c>
      <c r="O6541" t="b">
        <v>0</v>
      </c>
      <c r="P6541" t="b">
        <v>0</v>
      </c>
      <c r="Q6541">
        <v>8</v>
      </c>
      <c r="R6541">
        <v>8</v>
      </c>
      <c r="S6541">
        <v>1</v>
      </c>
      <c r="T6541">
        <v>2</v>
      </c>
      <c r="U6541" t="b">
        <v>1</v>
      </c>
      <c r="V6541" t="s">
        <v>1255</v>
      </c>
      <c r="W6541" t="s">
        <v>7860</v>
      </c>
      <c r="X6541" t="s">
        <v>14869</v>
      </c>
      <c r="Y6541">
        <v>59</v>
      </c>
      <c r="Z6541">
        <v>59</v>
      </c>
      <c r="AA6541">
        <v>7</v>
      </c>
      <c r="AB6541">
        <v>7</v>
      </c>
      <c r="AC6541">
        <v>63</v>
      </c>
    </row>
    <row r="6542" spans="1:29">
      <c r="A6542">
        <v>7224</v>
      </c>
      <c r="B6542" t="s">
        <v>806</v>
      </c>
      <c r="C6542" t="s">
        <v>8274</v>
      </c>
      <c r="J6542" t="s">
        <v>1457</v>
      </c>
      <c r="K6542">
        <v>0</v>
      </c>
      <c r="N6542" t="b">
        <v>1</v>
      </c>
      <c r="O6542" t="b">
        <v>0</v>
      </c>
      <c r="P6542" t="b">
        <v>0</v>
      </c>
      <c r="Q6542">
        <v>8</v>
      </c>
      <c r="R6542">
        <v>8</v>
      </c>
      <c r="S6542">
        <v>1</v>
      </c>
      <c r="T6542">
        <v>2</v>
      </c>
      <c r="U6542" t="b">
        <v>1</v>
      </c>
      <c r="V6542" t="s">
        <v>1255</v>
      </c>
      <c r="W6542" t="s">
        <v>7860</v>
      </c>
      <c r="X6542" t="s">
        <v>14890</v>
      </c>
      <c r="Y6542">
        <v>59</v>
      </c>
      <c r="Z6542">
        <v>59</v>
      </c>
      <c r="AA6542">
        <v>8</v>
      </c>
      <c r="AB6542">
        <v>8</v>
      </c>
      <c r="AC6542">
        <v>63</v>
      </c>
    </row>
    <row r="6543" spans="1:29">
      <c r="A6543">
        <v>7225</v>
      </c>
      <c r="B6543" t="s">
        <v>806</v>
      </c>
      <c r="C6543" t="s">
        <v>8275</v>
      </c>
      <c r="J6543" t="s">
        <v>1457</v>
      </c>
      <c r="K6543">
        <v>0</v>
      </c>
      <c r="N6543" t="b">
        <v>1</v>
      </c>
      <c r="O6543" t="b">
        <v>0</v>
      </c>
      <c r="P6543" t="b">
        <v>0</v>
      </c>
      <c r="Q6543">
        <v>8</v>
      </c>
      <c r="R6543">
        <v>8</v>
      </c>
      <c r="S6543">
        <v>1</v>
      </c>
      <c r="T6543">
        <v>2</v>
      </c>
      <c r="U6543" t="b">
        <v>1</v>
      </c>
      <c r="V6543" t="s">
        <v>1255</v>
      </c>
      <c r="W6543" t="s">
        <v>7860</v>
      </c>
      <c r="X6543" t="s">
        <v>14870</v>
      </c>
      <c r="Y6543">
        <v>60</v>
      </c>
      <c r="Z6543">
        <v>60</v>
      </c>
      <c r="AA6543">
        <v>7</v>
      </c>
      <c r="AB6543">
        <v>7</v>
      </c>
      <c r="AC6543">
        <v>63</v>
      </c>
    </row>
    <row r="6544" spans="1:29">
      <c r="A6544">
        <v>7226</v>
      </c>
      <c r="B6544" t="s">
        <v>806</v>
      </c>
      <c r="C6544" t="s">
        <v>8276</v>
      </c>
      <c r="J6544" t="s">
        <v>1457</v>
      </c>
      <c r="K6544">
        <v>0</v>
      </c>
      <c r="N6544" t="b">
        <v>1</v>
      </c>
      <c r="O6544" t="b">
        <v>0</v>
      </c>
      <c r="P6544" t="b">
        <v>0</v>
      </c>
      <c r="Q6544">
        <v>8</v>
      </c>
      <c r="R6544">
        <v>8</v>
      </c>
      <c r="S6544">
        <v>1</v>
      </c>
      <c r="T6544">
        <v>2</v>
      </c>
      <c r="U6544" t="b">
        <v>1</v>
      </c>
      <c r="V6544" t="s">
        <v>1255</v>
      </c>
      <c r="W6544" t="s">
        <v>7860</v>
      </c>
      <c r="X6544" t="s">
        <v>14891</v>
      </c>
      <c r="Y6544">
        <v>60</v>
      </c>
      <c r="Z6544">
        <v>60</v>
      </c>
      <c r="AA6544">
        <v>8</v>
      </c>
      <c r="AB6544">
        <v>8</v>
      </c>
      <c r="AC6544">
        <v>63</v>
      </c>
    </row>
    <row r="6545" spans="1:29">
      <c r="A6545">
        <v>7227</v>
      </c>
      <c r="B6545" t="s">
        <v>806</v>
      </c>
      <c r="C6545" t="s">
        <v>8277</v>
      </c>
      <c r="J6545" t="s">
        <v>1457</v>
      </c>
      <c r="K6545">
        <v>0</v>
      </c>
      <c r="N6545" t="b">
        <v>1</v>
      </c>
      <c r="O6545" t="b">
        <v>0</v>
      </c>
      <c r="P6545" t="b">
        <v>0</v>
      </c>
      <c r="Q6545">
        <v>8</v>
      </c>
      <c r="R6545">
        <v>8</v>
      </c>
      <c r="S6545">
        <v>1</v>
      </c>
      <c r="T6545">
        <v>2</v>
      </c>
      <c r="U6545" t="b">
        <v>1</v>
      </c>
      <c r="V6545" t="s">
        <v>1255</v>
      </c>
      <c r="W6545" t="s">
        <v>7860</v>
      </c>
      <c r="X6545" t="s">
        <v>14871</v>
      </c>
      <c r="Y6545">
        <v>61</v>
      </c>
      <c r="Z6545">
        <v>61</v>
      </c>
      <c r="AA6545">
        <v>7</v>
      </c>
      <c r="AB6545">
        <v>7</v>
      </c>
      <c r="AC6545">
        <v>63</v>
      </c>
    </row>
    <row r="6546" spans="1:29">
      <c r="A6546">
        <v>7228</v>
      </c>
      <c r="B6546" t="s">
        <v>806</v>
      </c>
      <c r="C6546" t="s">
        <v>8278</v>
      </c>
      <c r="J6546" t="s">
        <v>1457</v>
      </c>
      <c r="K6546">
        <v>0</v>
      </c>
      <c r="N6546" t="b">
        <v>1</v>
      </c>
      <c r="O6546" t="b">
        <v>0</v>
      </c>
      <c r="P6546" t="b">
        <v>0</v>
      </c>
      <c r="Q6546">
        <v>8</v>
      </c>
      <c r="R6546">
        <v>8</v>
      </c>
      <c r="S6546">
        <v>1</v>
      </c>
      <c r="T6546">
        <v>2</v>
      </c>
      <c r="U6546" t="b">
        <v>1</v>
      </c>
      <c r="V6546" t="s">
        <v>1255</v>
      </c>
      <c r="W6546" t="s">
        <v>7860</v>
      </c>
      <c r="X6546" t="s">
        <v>14892</v>
      </c>
      <c r="Y6546">
        <v>61</v>
      </c>
      <c r="Z6546">
        <v>61</v>
      </c>
      <c r="AA6546">
        <v>8</v>
      </c>
      <c r="AB6546">
        <v>8</v>
      </c>
      <c r="AC6546">
        <v>63</v>
      </c>
    </row>
    <row r="6547" spans="1:29">
      <c r="A6547">
        <v>7229</v>
      </c>
      <c r="B6547" t="s">
        <v>806</v>
      </c>
      <c r="C6547" t="s">
        <v>8279</v>
      </c>
      <c r="J6547" t="s">
        <v>1457</v>
      </c>
      <c r="K6547">
        <v>0</v>
      </c>
      <c r="N6547" t="b">
        <v>1</v>
      </c>
      <c r="O6547" t="b">
        <v>0</v>
      </c>
      <c r="P6547" t="b">
        <v>0</v>
      </c>
      <c r="Q6547">
        <v>8</v>
      </c>
      <c r="R6547">
        <v>8</v>
      </c>
      <c r="S6547">
        <v>1</v>
      </c>
      <c r="T6547">
        <v>2</v>
      </c>
      <c r="U6547" t="b">
        <v>1</v>
      </c>
      <c r="V6547" t="s">
        <v>1255</v>
      </c>
      <c r="W6547" t="s">
        <v>7860</v>
      </c>
      <c r="X6547" t="s">
        <v>14872</v>
      </c>
      <c r="Y6547">
        <v>62</v>
      </c>
      <c r="Z6547">
        <v>62</v>
      </c>
      <c r="AA6547">
        <v>7</v>
      </c>
      <c r="AB6547">
        <v>7</v>
      </c>
      <c r="AC6547">
        <v>63</v>
      </c>
    </row>
    <row r="6548" spans="1:29">
      <c r="A6548">
        <v>7230</v>
      </c>
      <c r="B6548" t="s">
        <v>806</v>
      </c>
      <c r="C6548" t="s">
        <v>8280</v>
      </c>
      <c r="J6548" t="s">
        <v>1457</v>
      </c>
      <c r="K6548">
        <v>0</v>
      </c>
      <c r="N6548" t="b">
        <v>1</v>
      </c>
      <c r="O6548" t="b">
        <v>0</v>
      </c>
      <c r="P6548" t="b">
        <v>0</v>
      </c>
      <c r="Q6548">
        <v>8</v>
      </c>
      <c r="R6548">
        <v>8</v>
      </c>
      <c r="S6548">
        <v>1</v>
      </c>
      <c r="T6548">
        <v>2</v>
      </c>
      <c r="U6548" t="b">
        <v>1</v>
      </c>
      <c r="V6548" t="s">
        <v>1255</v>
      </c>
      <c r="W6548" t="s">
        <v>7860</v>
      </c>
      <c r="X6548" t="s">
        <v>14893</v>
      </c>
      <c r="Y6548">
        <v>62</v>
      </c>
      <c r="Z6548">
        <v>62</v>
      </c>
      <c r="AA6548">
        <v>8</v>
      </c>
      <c r="AB6548">
        <v>8</v>
      </c>
      <c r="AC6548">
        <v>63</v>
      </c>
    </row>
    <row r="6549" spans="1:29">
      <c r="A6549">
        <v>7231</v>
      </c>
      <c r="B6549" t="s">
        <v>806</v>
      </c>
      <c r="C6549" t="s">
        <v>8281</v>
      </c>
      <c r="J6549" t="s">
        <v>1457</v>
      </c>
      <c r="K6549">
        <v>0</v>
      </c>
      <c r="N6549" t="b">
        <v>1</v>
      </c>
      <c r="O6549" t="b">
        <v>0</v>
      </c>
      <c r="P6549" t="b">
        <v>0</v>
      </c>
      <c r="Q6549">
        <v>8</v>
      </c>
      <c r="R6549">
        <v>8</v>
      </c>
      <c r="S6549">
        <v>1</v>
      </c>
      <c r="T6549">
        <v>2</v>
      </c>
      <c r="U6549" t="b">
        <v>1</v>
      </c>
      <c r="V6549" t="s">
        <v>1255</v>
      </c>
      <c r="W6549" t="s">
        <v>7860</v>
      </c>
      <c r="X6549" t="s">
        <v>14873</v>
      </c>
      <c r="Y6549">
        <v>63</v>
      </c>
      <c r="Z6549">
        <v>63</v>
      </c>
      <c r="AA6549">
        <v>7</v>
      </c>
      <c r="AB6549">
        <v>7</v>
      </c>
      <c r="AC6549">
        <v>63</v>
      </c>
    </row>
    <row r="6550" spans="1:29">
      <c r="A6550">
        <v>7232</v>
      </c>
      <c r="B6550" t="s">
        <v>806</v>
      </c>
      <c r="C6550" t="s">
        <v>8282</v>
      </c>
      <c r="J6550" t="s">
        <v>1457</v>
      </c>
      <c r="K6550">
        <v>0</v>
      </c>
      <c r="N6550" t="b">
        <v>1</v>
      </c>
      <c r="O6550" t="b">
        <v>0</v>
      </c>
      <c r="P6550" t="b">
        <v>0</v>
      </c>
      <c r="Q6550">
        <v>8</v>
      </c>
      <c r="R6550">
        <v>8</v>
      </c>
      <c r="S6550">
        <v>1</v>
      </c>
      <c r="T6550">
        <v>2</v>
      </c>
      <c r="U6550" t="b">
        <v>1</v>
      </c>
      <c r="V6550" t="s">
        <v>1255</v>
      </c>
      <c r="W6550" t="s">
        <v>7860</v>
      </c>
      <c r="X6550" t="s">
        <v>14894</v>
      </c>
      <c r="Y6550">
        <v>63</v>
      </c>
      <c r="Z6550">
        <v>63</v>
      </c>
      <c r="AA6550">
        <v>8</v>
      </c>
      <c r="AB6550">
        <v>8</v>
      </c>
      <c r="AC6550">
        <v>63</v>
      </c>
    </row>
    <row r="6551" spans="1:29">
      <c r="A6551">
        <v>7233</v>
      </c>
      <c r="B6551" t="s">
        <v>806</v>
      </c>
      <c r="C6551" t="s">
        <v>8283</v>
      </c>
      <c r="J6551" t="s">
        <v>1457</v>
      </c>
      <c r="K6551">
        <v>0</v>
      </c>
      <c r="N6551" t="b">
        <v>1</v>
      </c>
      <c r="O6551" t="b">
        <v>0</v>
      </c>
      <c r="P6551" t="b">
        <v>0</v>
      </c>
      <c r="Q6551">
        <v>8</v>
      </c>
      <c r="R6551">
        <v>8</v>
      </c>
      <c r="S6551">
        <v>1</v>
      </c>
      <c r="T6551">
        <v>2</v>
      </c>
      <c r="U6551" t="b">
        <v>1</v>
      </c>
      <c r="V6551" t="s">
        <v>1255</v>
      </c>
      <c r="W6551" t="s">
        <v>7860</v>
      </c>
      <c r="X6551" t="s">
        <v>14874</v>
      </c>
      <c r="Y6551">
        <v>64</v>
      </c>
      <c r="Z6551">
        <v>64</v>
      </c>
      <c r="AA6551">
        <v>7</v>
      </c>
      <c r="AB6551">
        <v>7</v>
      </c>
      <c r="AC6551">
        <v>63</v>
      </c>
    </row>
    <row r="6552" spans="1:29">
      <c r="A6552">
        <v>7234</v>
      </c>
      <c r="B6552" t="s">
        <v>806</v>
      </c>
      <c r="C6552" t="s">
        <v>8284</v>
      </c>
      <c r="J6552" t="s">
        <v>1457</v>
      </c>
      <c r="K6552">
        <v>0</v>
      </c>
      <c r="N6552" t="b">
        <v>1</v>
      </c>
      <c r="O6552" t="b">
        <v>0</v>
      </c>
      <c r="P6552" t="b">
        <v>0</v>
      </c>
      <c r="Q6552">
        <v>8</v>
      </c>
      <c r="R6552">
        <v>8</v>
      </c>
      <c r="S6552">
        <v>1</v>
      </c>
      <c r="T6552">
        <v>2</v>
      </c>
      <c r="U6552" t="b">
        <v>1</v>
      </c>
      <c r="V6552" t="s">
        <v>1255</v>
      </c>
      <c r="W6552" t="s">
        <v>7860</v>
      </c>
      <c r="X6552" t="s">
        <v>14895</v>
      </c>
      <c r="Y6552">
        <v>64</v>
      </c>
      <c r="Z6552">
        <v>64</v>
      </c>
      <c r="AA6552">
        <v>8</v>
      </c>
      <c r="AB6552">
        <v>8</v>
      </c>
      <c r="AC6552">
        <v>63</v>
      </c>
    </row>
    <row r="6553" spans="1:29">
      <c r="A6553">
        <v>7235</v>
      </c>
      <c r="B6553" t="s">
        <v>806</v>
      </c>
      <c r="C6553" t="s">
        <v>8285</v>
      </c>
      <c r="J6553" t="s">
        <v>1457</v>
      </c>
      <c r="K6553">
        <v>0</v>
      </c>
      <c r="N6553" t="b">
        <v>1</v>
      </c>
      <c r="O6553" t="b">
        <v>0</v>
      </c>
      <c r="P6553" t="b">
        <v>0</v>
      </c>
      <c r="Q6553">
        <v>8</v>
      </c>
      <c r="R6553">
        <v>8</v>
      </c>
      <c r="S6553">
        <v>1</v>
      </c>
      <c r="T6553">
        <v>2</v>
      </c>
      <c r="U6553" t="b">
        <v>1</v>
      </c>
      <c r="V6553" t="s">
        <v>1255</v>
      </c>
      <c r="W6553" t="s">
        <v>7860</v>
      </c>
      <c r="X6553" t="s">
        <v>14875</v>
      </c>
      <c r="Y6553">
        <v>65</v>
      </c>
      <c r="Z6553">
        <v>65</v>
      </c>
      <c r="AA6553">
        <v>7</v>
      </c>
      <c r="AB6553">
        <v>7</v>
      </c>
      <c r="AC6553">
        <v>63</v>
      </c>
    </row>
    <row r="6554" spans="1:29">
      <c r="A6554">
        <v>7236</v>
      </c>
      <c r="B6554" t="s">
        <v>806</v>
      </c>
      <c r="C6554" t="s">
        <v>8286</v>
      </c>
      <c r="J6554" t="s">
        <v>1457</v>
      </c>
      <c r="K6554">
        <v>0</v>
      </c>
      <c r="N6554" t="b">
        <v>1</v>
      </c>
      <c r="O6554" t="b">
        <v>0</v>
      </c>
      <c r="P6554" t="b">
        <v>0</v>
      </c>
      <c r="Q6554">
        <v>8</v>
      </c>
      <c r="R6554">
        <v>8</v>
      </c>
      <c r="S6554">
        <v>1</v>
      </c>
      <c r="T6554">
        <v>2</v>
      </c>
      <c r="U6554" t="b">
        <v>1</v>
      </c>
      <c r="V6554" t="s">
        <v>1255</v>
      </c>
      <c r="W6554" t="s">
        <v>7860</v>
      </c>
      <c r="X6554" t="s">
        <v>14896</v>
      </c>
      <c r="Y6554">
        <v>65</v>
      </c>
      <c r="Z6554">
        <v>65</v>
      </c>
      <c r="AA6554">
        <v>8</v>
      </c>
      <c r="AB6554">
        <v>8</v>
      </c>
      <c r="AC6554">
        <v>63</v>
      </c>
    </row>
    <row r="6555" spans="1:29">
      <c r="A6555">
        <v>7237</v>
      </c>
      <c r="B6555" t="s">
        <v>806</v>
      </c>
      <c r="C6555" t="s">
        <v>8287</v>
      </c>
      <c r="J6555" t="s">
        <v>1457</v>
      </c>
      <c r="K6555">
        <v>0</v>
      </c>
      <c r="N6555" t="b">
        <v>1</v>
      </c>
      <c r="O6555" t="b">
        <v>0</v>
      </c>
      <c r="P6555" t="b">
        <v>0</v>
      </c>
      <c r="Q6555">
        <v>8</v>
      </c>
      <c r="R6555">
        <v>8</v>
      </c>
      <c r="S6555">
        <v>1</v>
      </c>
      <c r="T6555">
        <v>2</v>
      </c>
      <c r="U6555" t="b">
        <v>1</v>
      </c>
      <c r="V6555" t="s">
        <v>1255</v>
      </c>
      <c r="W6555" t="s">
        <v>7860</v>
      </c>
      <c r="X6555" t="s">
        <v>14876</v>
      </c>
      <c r="Y6555">
        <v>66</v>
      </c>
      <c r="Z6555">
        <v>66</v>
      </c>
      <c r="AA6555">
        <v>7</v>
      </c>
      <c r="AB6555">
        <v>7</v>
      </c>
      <c r="AC6555">
        <v>63</v>
      </c>
    </row>
    <row r="6556" spans="1:29">
      <c r="A6556">
        <v>7238</v>
      </c>
      <c r="B6556" t="s">
        <v>806</v>
      </c>
      <c r="C6556" t="s">
        <v>8288</v>
      </c>
      <c r="J6556" t="s">
        <v>1457</v>
      </c>
      <c r="K6556">
        <v>0</v>
      </c>
      <c r="N6556" t="b">
        <v>1</v>
      </c>
      <c r="O6556" t="b">
        <v>0</v>
      </c>
      <c r="P6556" t="b">
        <v>0</v>
      </c>
      <c r="Q6556">
        <v>8</v>
      </c>
      <c r="R6556">
        <v>8</v>
      </c>
      <c r="S6556">
        <v>1</v>
      </c>
      <c r="T6556">
        <v>2</v>
      </c>
      <c r="U6556" t="b">
        <v>1</v>
      </c>
      <c r="V6556" t="s">
        <v>1255</v>
      </c>
      <c r="W6556" t="s">
        <v>7860</v>
      </c>
      <c r="X6556" t="s">
        <v>14897</v>
      </c>
      <c r="Y6556">
        <v>66</v>
      </c>
      <c r="Z6556">
        <v>66</v>
      </c>
      <c r="AA6556">
        <v>8</v>
      </c>
      <c r="AB6556">
        <v>8</v>
      </c>
      <c r="AC6556">
        <v>63</v>
      </c>
    </row>
    <row r="6557" spans="1:29">
      <c r="A6557">
        <v>7239</v>
      </c>
      <c r="B6557" t="s">
        <v>806</v>
      </c>
      <c r="C6557" t="s">
        <v>8289</v>
      </c>
      <c r="J6557" t="s">
        <v>1457</v>
      </c>
      <c r="K6557">
        <v>0</v>
      </c>
      <c r="N6557" t="b">
        <v>1</v>
      </c>
      <c r="O6557" t="b">
        <v>0</v>
      </c>
      <c r="P6557" t="b">
        <v>0</v>
      </c>
      <c r="Q6557">
        <v>8</v>
      </c>
      <c r="R6557">
        <v>8</v>
      </c>
      <c r="S6557">
        <v>1</v>
      </c>
      <c r="T6557">
        <v>2</v>
      </c>
      <c r="U6557" t="b">
        <v>1</v>
      </c>
      <c r="V6557" t="s">
        <v>1255</v>
      </c>
      <c r="W6557" t="s">
        <v>7860</v>
      </c>
      <c r="X6557" t="s">
        <v>14877</v>
      </c>
      <c r="Y6557">
        <v>67</v>
      </c>
      <c r="Z6557">
        <v>67</v>
      </c>
      <c r="AA6557">
        <v>7</v>
      </c>
      <c r="AB6557">
        <v>7</v>
      </c>
      <c r="AC6557">
        <v>63</v>
      </c>
    </row>
    <row r="6558" spans="1:29">
      <c r="A6558">
        <v>7240</v>
      </c>
      <c r="B6558" t="s">
        <v>806</v>
      </c>
      <c r="C6558" t="s">
        <v>8290</v>
      </c>
      <c r="J6558" t="s">
        <v>1457</v>
      </c>
      <c r="K6558">
        <v>0</v>
      </c>
      <c r="N6558" t="b">
        <v>1</v>
      </c>
      <c r="O6558" t="b">
        <v>0</v>
      </c>
      <c r="P6558" t="b">
        <v>0</v>
      </c>
      <c r="Q6558">
        <v>8</v>
      </c>
      <c r="R6558">
        <v>8</v>
      </c>
      <c r="S6558">
        <v>1</v>
      </c>
      <c r="T6558">
        <v>2</v>
      </c>
      <c r="U6558" t="b">
        <v>1</v>
      </c>
      <c r="V6558" t="s">
        <v>1255</v>
      </c>
      <c r="W6558" t="s">
        <v>7860</v>
      </c>
      <c r="X6558" t="s">
        <v>14898</v>
      </c>
      <c r="Y6558">
        <v>67</v>
      </c>
      <c r="Z6558">
        <v>67</v>
      </c>
      <c r="AA6558">
        <v>8</v>
      </c>
      <c r="AB6558">
        <v>8</v>
      </c>
      <c r="AC6558">
        <v>63</v>
      </c>
    </row>
    <row r="6559" spans="1:29">
      <c r="A6559">
        <v>7241</v>
      </c>
      <c r="B6559" t="s">
        <v>806</v>
      </c>
      <c r="C6559" t="s">
        <v>8291</v>
      </c>
      <c r="J6559" t="s">
        <v>1457</v>
      </c>
      <c r="K6559">
        <v>0</v>
      </c>
      <c r="N6559" t="b">
        <v>1</v>
      </c>
      <c r="O6559" t="b">
        <v>0</v>
      </c>
      <c r="P6559" t="b">
        <v>0</v>
      </c>
      <c r="Q6559">
        <v>8</v>
      </c>
      <c r="R6559">
        <v>8</v>
      </c>
      <c r="S6559">
        <v>1</v>
      </c>
      <c r="T6559">
        <v>2</v>
      </c>
      <c r="U6559" t="b">
        <v>1</v>
      </c>
      <c r="V6559" t="s">
        <v>1255</v>
      </c>
      <c r="W6559" t="s">
        <v>7860</v>
      </c>
      <c r="X6559" t="s">
        <v>14878</v>
      </c>
      <c r="Y6559">
        <v>68</v>
      </c>
      <c r="Z6559">
        <v>68</v>
      </c>
      <c r="AA6559">
        <v>7</v>
      </c>
      <c r="AB6559">
        <v>7</v>
      </c>
      <c r="AC6559">
        <v>63</v>
      </c>
    </row>
    <row r="6560" spans="1:29">
      <c r="A6560">
        <v>7242</v>
      </c>
      <c r="B6560" t="s">
        <v>806</v>
      </c>
      <c r="C6560" t="s">
        <v>8292</v>
      </c>
      <c r="J6560" t="s">
        <v>1457</v>
      </c>
      <c r="K6560">
        <v>0</v>
      </c>
      <c r="N6560" t="b">
        <v>1</v>
      </c>
      <c r="O6560" t="b">
        <v>0</v>
      </c>
      <c r="P6560" t="b">
        <v>0</v>
      </c>
      <c r="Q6560">
        <v>8</v>
      </c>
      <c r="R6560">
        <v>8</v>
      </c>
      <c r="S6560">
        <v>1</v>
      </c>
      <c r="T6560">
        <v>2</v>
      </c>
      <c r="U6560" t="b">
        <v>1</v>
      </c>
      <c r="V6560" t="s">
        <v>1255</v>
      </c>
      <c r="W6560" t="s">
        <v>7860</v>
      </c>
      <c r="X6560" t="s">
        <v>14899</v>
      </c>
      <c r="Y6560">
        <v>68</v>
      </c>
      <c r="Z6560">
        <v>68</v>
      </c>
      <c r="AA6560">
        <v>8</v>
      </c>
      <c r="AB6560">
        <v>8</v>
      </c>
      <c r="AC6560">
        <v>63</v>
      </c>
    </row>
    <row r="6561" spans="1:29">
      <c r="A6561">
        <v>7243</v>
      </c>
      <c r="B6561" t="s">
        <v>806</v>
      </c>
      <c r="C6561" t="s">
        <v>8293</v>
      </c>
      <c r="J6561" t="s">
        <v>1457</v>
      </c>
      <c r="K6561">
        <v>0</v>
      </c>
      <c r="N6561" t="b">
        <v>1</v>
      </c>
      <c r="O6561" t="b">
        <v>0</v>
      </c>
      <c r="P6561" t="b">
        <v>0</v>
      </c>
      <c r="Q6561">
        <v>8</v>
      </c>
      <c r="R6561">
        <v>8</v>
      </c>
      <c r="S6561">
        <v>1</v>
      </c>
      <c r="T6561">
        <v>2</v>
      </c>
      <c r="U6561" t="b">
        <v>1</v>
      </c>
      <c r="V6561" t="s">
        <v>1255</v>
      </c>
      <c r="W6561" t="s">
        <v>7860</v>
      </c>
      <c r="X6561" t="s">
        <v>14879</v>
      </c>
      <c r="Y6561">
        <v>69</v>
      </c>
      <c r="Z6561">
        <v>69</v>
      </c>
      <c r="AA6561">
        <v>7</v>
      </c>
      <c r="AB6561">
        <v>7</v>
      </c>
      <c r="AC6561">
        <v>63</v>
      </c>
    </row>
    <row r="6562" spans="1:29">
      <c r="A6562">
        <v>7244</v>
      </c>
      <c r="B6562" t="s">
        <v>806</v>
      </c>
      <c r="C6562" t="s">
        <v>8294</v>
      </c>
      <c r="J6562" t="s">
        <v>1457</v>
      </c>
      <c r="K6562">
        <v>0</v>
      </c>
      <c r="N6562" t="b">
        <v>1</v>
      </c>
      <c r="O6562" t="b">
        <v>0</v>
      </c>
      <c r="P6562" t="b">
        <v>0</v>
      </c>
      <c r="Q6562">
        <v>8</v>
      </c>
      <c r="R6562">
        <v>8</v>
      </c>
      <c r="S6562">
        <v>1</v>
      </c>
      <c r="T6562">
        <v>2</v>
      </c>
      <c r="U6562" t="b">
        <v>1</v>
      </c>
      <c r="V6562" t="s">
        <v>1255</v>
      </c>
      <c r="W6562" t="s">
        <v>7860</v>
      </c>
      <c r="X6562" t="s">
        <v>14900</v>
      </c>
      <c r="Y6562">
        <v>69</v>
      </c>
      <c r="Z6562">
        <v>69</v>
      </c>
      <c r="AA6562">
        <v>8</v>
      </c>
      <c r="AB6562">
        <v>8</v>
      </c>
      <c r="AC6562">
        <v>63</v>
      </c>
    </row>
    <row r="6563" spans="1:29">
      <c r="A6563">
        <v>7245</v>
      </c>
      <c r="B6563" t="s">
        <v>806</v>
      </c>
      <c r="C6563" t="s">
        <v>8295</v>
      </c>
      <c r="J6563" t="s">
        <v>1457</v>
      </c>
      <c r="K6563">
        <v>0</v>
      </c>
      <c r="N6563" t="b">
        <v>1</v>
      </c>
      <c r="O6563" t="b">
        <v>0</v>
      </c>
      <c r="P6563" t="b">
        <v>0</v>
      </c>
      <c r="Q6563">
        <v>8</v>
      </c>
      <c r="R6563">
        <v>8</v>
      </c>
      <c r="S6563">
        <v>1</v>
      </c>
      <c r="T6563">
        <v>2</v>
      </c>
      <c r="U6563" t="b">
        <v>1</v>
      </c>
      <c r="V6563" t="s">
        <v>1255</v>
      </c>
      <c r="W6563" t="s">
        <v>7860</v>
      </c>
      <c r="X6563" t="s">
        <v>14880</v>
      </c>
      <c r="Y6563">
        <v>70</v>
      </c>
      <c r="Z6563">
        <v>70</v>
      </c>
      <c r="AA6563">
        <v>7</v>
      </c>
      <c r="AB6563">
        <v>7</v>
      </c>
      <c r="AC6563">
        <v>63</v>
      </c>
    </row>
    <row r="6564" spans="1:29">
      <c r="A6564">
        <v>7246</v>
      </c>
      <c r="B6564" t="s">
        <v>806</v>
      </c>
      <c r="C6564" t="s">
        <v>8296</v>
      </c>
      <c r="J6564" t="s">
        <v>1457</v>
      </c>
      <c r="K6564">
        <v>0</v>
      </c>
      <c r="N6564" t="b">
        <v>1</v>
      </c>
      <c r="O6564" t="b">
        <v>0</v>
      </c>
      <c r="P6564" t="b">
        <v>0</v>
      </c>
      <c r="Q6564">
        <v>8</v>
      </c>
      <c r="R6564">
        <v>8</v>
      </c>
      <c r="S6564">
        <v>1</v>
      </c>
      <c r="T6564">
        <v>2</v>
      </c>
      <c r="U6564" t="b">
        <v>1</v>
      </c>
      <c r="V6564" t="s">
        <v>1255</v>
      </c>
      <c r="W6564" t="s">
        <v>7860</v>
      </c>
      <c r="X6564" t="s">
        <v>14901</v>
      </c>
      <c r="Y6564">
        <v>70</v>
      </c>
      <c r="Z6564">
        <v>70</v>
      </c>
      <c r="AA6564">
        <v>8</v>
      </c>
      <c r="AB6564">
        <v>8</v>
      </c>
      <c r="AC6564">
        <v>63</v>
      </c>
    </row>
    <row r="6565" spans="1:29">
      <c r="A6565">
        <v>7247</v>
      </c>
      <c r="B6565" t="s">
        <v>806</v>
      </c>
      <c r="C6565" t="s">
        <v>8297</v>
      </c>
      <c r="J6565" t="s">
        <v>1457</v>
      </c>
      <c r="K6565">
        <v>0</v>
      </c>
      <c r="N6565" t="b">
        <v>1</v>
      </c>
      <c r="O6565" t="b">
        <v>0</v>
      </c>
      <c r="P6565" t="b">
        <v>0</v>
      </c>
      <c r="Q6565">
        <v>8</v>
      </c>
      <c r="R6565">
        <v>8</v>
      </c>
      <c r="S6565">
        <v>1</v>
      </c>
      <c r="T6565">
        <v>2</v>
      </c>
      <c r="U6565" t="b">
        <v>1</v>
      </c>
      <c r="V6565" t="s">
        <v>1255</v>
      </c>
      <c r="W6565" t="s">
        <v>7860</v>
      </c>
      <c r="X6565" t="s">
        <v>14881</v>
      </c>
      <c r="Y6565">
        <v>71</v>
      </c>
      <c r="Z6565">
        <v>71</v>
      </c>
      <c r="AA6565">
        <v>7</v>
      </c>
      <c r="AB6565">
        <v>7</v>
      </c>
      <c r="AC6565">
        <v>63</v>
      </c>
    </row>
    <row r="6566" spans="1:29">
      <c r="A6566">
        <v>7248</v>
      </c>
      <c r="B6566" t="s">
        <v>806</v>
      </c>
      <c r="C6566" t="s">
        <v>8298</v>
      </c>
      <c r="J6566" t="s">
        <v>1457</v>
      </c>
      <c r="K6566">
        <v>0</v>
      </c>
      <c r="N6566" t="b">
        <v>1</v>
      </c>
      <c r="O6566" t="b">
        <v>0</v>
      </c>
      <c r="P6566" t="b">
        <v>0</v>
      </c>
      <c r="Q6566">
        <v>8</v>
      </c>
      <c r="R6566">
        <v>8</v>
      </c>
      <c r="S6566">
        <v>1</v>
      </c>
      <c r="T6566">
        <v>2</v>
      </c>
      <c r="U6566" t="b">
        <v>1</v>
      </c>
      <c r="V6566" t="s">
        <v>1255</v>
      </c>
      <c r="W6566" t="s">
        <v>7860</v>
      </c>
      <c r="X6566" t="s">
        <v>14902</v>
      </c>
      <c r="Y6566">
        <v>71</v>
      </c>
      <c r="Z6566">
        <v>71</v>
      </c>
      <c r="AA6566">
        <v>8</v>
      </c>
      <c r="AB6566">
        <v>8</v>
      </c>
      <c r="AC6566">
        <v>63</v>
      </c>
    </row>
    <row r="6567" spans="1:29">
      <c r="A6567">
        <v>7249</v>
      </c>
      <c r="B6567" t="s">
        <v>806</v>
      </c>
      <c r="C6567" t="s">
        <v>8299</v>
      </c>
      <c r="J6567" t="s">
        <v>1457</v>
      </c>
      <c r="K6567">
        <v>0</v>
      </c>
      <c r="N6567" t="b">
        <v>1</v>
      </c>
      <c r="O6567" t="b">
        <v>0</v>
      </c>
      <c r="P6567" t="b">
        <v>0</v>
      </c>
      <c r="Q6567">
        <v>8</v>
      </c>
      <c r="R6567">
        <v>8</v>
      </c>
      <c r="S6567">
        <v>1</v>
      </c>
      <c r="T6567">
        <v>2</v>
      </c>
      <c r="U6567" t="b">
        <v>1</v>
      </c>
      <c r="V6567" t="s">
        <v>1255</v>
      </c>
      <c r="W6567" t="s">
        <v>7860</v>
      </c>
      <c r="X6567" t="s">
        <v>14882</v>
      </c>
      <c r="Y6567">
        <v>72</v>
      </c>
      <c r="Z6567">
        <v>72</v>
      </c>
      <c r="AA6567">
        <v>7</v>
      </c>
      <c r="AB6567">
        <v>7</v>
      </c>
      <c r="AC6567">
        <v>63</v>
      </c>
    </row>
    <row r="6568" spans="1:29">
      <c r="A6568">
        <v>7250</v>
      </c>
      <c r="B6568" t="s">
        <v>806</v>
      </c>
      <c r="C6568" t="s">
        <v>8300</v>
      </c>
      <c r="J6568" t="s">
        <v>1457</v>
      </c>
      <c r="K6568">
        <v>0</v>
      </c>
      <c r="N6568" t="b">
        <v>1</v>
      </c>
      <c r="O6568" t="b">
        <v>0</v>
      </c>
      <c r="P6568" t="b">
        <v>0</v>
      </c>
      <c r="Q6568">
        <v>8</v>
      </c>
      <c r="R6568">
        <v>8</v>
      </c>
      <c r="S6568">
        <v>1</v>
      </c>
      <c r="T6568">
        <v>2</v>
      </c>
      <c r="U6568" t="b">
        <v>1</v>
      </c>
      <c r="V6568" t="s">
        <v>1255</v>
      </c>
      <c r="W6568" t="s">
        <v>7860</v>
      </c>
      <c r="X6568" t="s">
        <v>14903</v>
      </c>
      <c r="Y6568">
        <v>72</v>
      </c>
      <c r="Z6568">
        <v>72</v>
      </c>
      <c r="AA6568">
        <v>8</v>
      </c>
      <c r="AB6568">
        <v>8</v>
      </c>
      <c r="AC6568">
        <v>63</v>
      </c>
    </row>
    <row r="6569" spans="1:29">
      <c r="A6569">
        <v>7251</v>
      </c>
      <c r="B6569" t="s">
        <v>806</v>
      </c>
      <c r="C6569" t="s">
        <v>8301</v>
      </c>
      <c r="J6569" t="s">
        <v>1457</v>
      </c>
      <c r="K6569">
        <v>0</v>
      </c>
      <c r="N6569" t="b">
        <v>1</v>
      </c>
      <c r="O6569" t="b">
        <v>0</v>
      </c>
      <c r="P6569" t="b">
        <v>0</v>
      </c>
      <c r="Q6569">
        <v>8</v>
      </c>
      <c r="R6569">
        <v>8</v>
      </c>
      <c r="S6569">
        <v>1</v>
      </c>
      <c r="T6569">
        <v>2</v>
      </c>
      <c r="U6569" t="b">
        <v>1</v>
      </c>
      <c r="V6569" t="s">
        <v>1255</v>
      </c>
      <c r="W6569" t="s">
        <v>7860</v>
      </c>
      <c r="X6569" t="s">
        <v>14883</v>
      </c>
      <c r="Y6569">
        <v>73</v>
      </c>
      <c r="Z6569">
        <v>73</v>
      </c>
      <c r="AA6569">
        <v>7</v>
      </c>
      <c r="AB6569">
        <v>7</v>
      </c>
      <c r="AC6569">
        <v>63</v>
      </c>
    </row>
    <row r="6570" spans="1:29">
      <c r="A6570">
        <v>7252</v>
      </c>
      <c r="B6570" t="s">
        <v>806</v>
      </c>
      <c r="C6570" t="s">
        <v>8302</v>
      </c>
      <c r="J6570" t="s">
        <v>1457</v>
      </c>
      <c r="K6570">
        <v>0</v>
      </c>
      <c r="N6570" t="b">
        <v>1</v>
      </c>
      <c r="O6570" t="b">
        <v>0</v>
      </c>
      <c r="P6570" t="b">
        <v>0</v>
      </c>
      <c r="Q6570">
        <v>8</v>
      </c>
      <c r="R6570">
        <v>8</v>
      </c>
      <c r="S6570">
        <v>1</v>
      </c>
      <c r="T6570">
        <v>2</v>
      </c>
      <c r="U6570" t="b">
        <v>1</v>
      </c>
      <c r="V6570" t="s">
        <v>1255</v>
      </c>
      <c r="W6570" t="s">
        <v>7860</v>
      </c>
      <c r="X6570" t="s">
        <v>14904</v>
      </c>
      <c r="Y6570">
        <v>73</v>
      </c>
      <c r="Z6570">
        <v>73</v>
      </c>
      <c r="AA6570">
        <v>8</v>
      </c>
      <c r="AB6570">
        <v>8</v>
      </c>
      <c r="AC6570">
        <v>63</v>
      </c>
    </row>
    <row r="6571" spans="1:29">
      <c r="A6571">
        <v>7253</v>
      </c>
      <c r="B6571" t="s">
        <v>806</v>
      </c>
      <c r="C6571" t="s">
        <v>8303</v>
      </c>
      <c r="J6571" t="s">
        <v>1457</v>
      </c>
      <c r="K6571">
        <v>0</v>
      </c>
      <c r="N6571" t="b">
        <v>1</v>
      </c>
      <c r="O6571" t="b">
        <v>0</v>
      </c>
      <c r="P6571" t="b">
        <v>0</v>
      </c>
      <c r="Q6571">
        <v>8</v>
      </c>
      <c r="R6571">
        <v>8</v>
      </c>
      <c r="S6571">
        <v>1</v>
      </c>
      <c r="T6571">
        <v>2</v>
      </c>
      <c r="U6571" t="b">
        <v>1</v>
      </c>
      <c r="V6571" t="s">
        <v>1255</v>
      </c>
      <c r="W6571" t="s">
        <v>7860</v>
      </c>
      <c r="X6571" t="s">
        <v>14884</v>
      </c>
      <c r="Y6571">
        <v>74</v>
      </c>
      <c r="Z6571">
        <v>74</v>
      </c>
      <c r="AA6571">
        <v>7</v>
      </c>
      <c r="AB6571">
        <v>7</v>
      </c>
      <c r="AC6571">
        <v>63</v>
      </c>
    </row>
    <row r="6572" spans="1:29">
      <c r="A6572">
        <v>7254</v>
      </c>
      <c r="B6572" t="s">
        <v>806</v>
      </c>
      <c r="C6572" t="s">
        <v>8304</v>
      </c>
      <c r="J6572" t="s">
        <v>1457</v>
      </c>
      <c r="K6572">
        <v>0</v>
      </c>
      <c r="N6572" t="b">
        <v>1</v>
      </c>
      <c r="O6572" t="b">
        <v>0</v>
      </c>
      <c r="P6572" t="b">
        <v>0</v>
      </c>
      <c r="Q6572">
        <v>8</v>
      </c>
      <c r="R6572">
        <v>8</v>
      </c>
      <c r="S6572">
        <v>1</v>
      </c>
      <c r="T6572">
        <v>2</v>
      </c>
      <c r="U6572" t="b">
        <v>1</v>
      </c>
      <c r="V6572" t="s">
        <v>1255</v>
      </c>
      <c r="W6572" t="s">
        <v>7860</v>
      </c>
      <c r="X6572" t="s">
        <v>14905</v>
      </c>
      <c r="Y6572">
        <v>74</v>
      </c>
      <c r="Z6572">
        <v>74</v>
      </c>
      <c r="AA6572">
        <v>8</v>
      </c>
      <c r="AB6572">
        <v>8</v>
      </c>
      <c r="AC6572">
        <v>63</v>
      </c>
    </row>
    <row r="6573" spans="1:29">
      <c r="A6573">
        <v>7255</v>
      </c>
      <c r="B6573" t="s">
        <v>806</v>
      </c>
      <c r="C6573" t="s">
        <v>8305</v>
      </c>
      <c r="J6573" t="s">
        <v>1457</v>
      </c>
      <c r="K6573">
        <v>0</v>
      </c>
      <c r="N6573" t="b">
        <v>1</v>
      </c>
      <c r="O6573" t="b">
        <v>0</v>
      </c>
      <c r="P6573" t="b">
        <v>0</v>
      </c>
      <c r="Q6573">
        <v>8</v>
      </c>
      <c r="R6573">
        <v>8</v>
      </c>
      <c r="S6573">
        <v>1</v>
      </c>
      <c r="T6573">
        <v>2</v>
      </c>
      <c r="U6573" t="b">
        <v>1</v>
      </c>
      <c r="V6573" t="s">
        <v>1255</v>
      </c>
      <c r="W6573" t="s">
        <v>7860</v>
      </c>
      <c r="X6573" t="s">
        <v>14885</v>
      </c>
      <c r="Y6573">
        <v>75</v>
      </c>
      <c r="Z6573">
        <v>75</v>
      </c>
      <c r="AA6573">
        <v>7</v>
      </c>
      <c r="AB6573">
        <v>7</v>
      </c>
      <c r="AC6573">
        <v>63</v>
      </c>
    </row>
    <row r="6574" spans="1:29">
      <c r="A6574">
        <v>7256</v>
      </c>
      <c r="B6574" t="s">
        <v>806</v>
      </c>
      <c r="C6574" t="s">
        <v>8306</v>
      </c>
      <c r="J6574" t="s">
        <v>1457</v>
      </c>
      <c r="K6574">
        <v>0</v>
      </c>
      <c r="N6574" t="b">
        <v>1</v>
      </c>
      <c r="O6574" t="b">
        <v>0</v>
      </c>
      <c r="P6574" t="b">
        <v>0</v>
      </c>
      <c r="Q6574">
        <v>8</v>
      </c>
      <c r="R6574">
        <v>8</v>
      </c>
      <c r="S6574">
        <v>1</v>
      </c>
      <c r="T6574">
        <v>2</v>
      </c>
      <c r="U6574" t="b">
        <v>1</v>
      </c>
      <c r="V6574" t="s">
        <v>1255</v>
      </c>
      <c r="W6574" t="s">
        <v>7860</v>
      </c>
      <c r="X6574" t="s">
        <v>14906</v>
      </c>
      <c r="Y6574">
        <v>75</v>
      </c>
      <c r="Z6574">
        <v>75</v>
      </c>
      <c r="AA6574">
        <v>8</v>
      </c>
      <c r="AB6574">
        <v>8</v>
      </c>
      <c r="AC6574">
        <v>63</v>
      </c>
    </row>
    <row r="6575" spans="1:29">
      <c r="A6575">
        <v>7257</v>
      </c>
      <c r="B6575" t="s">
        <v>806</v>
      </c>
      <c r="C6575" t="s">
        <v>8307</v>
      </c>
      <c r="J6575" t="s">
        <v>1457</v>
      </c>
      <c r="K6575">
        <v>0</v>
      </c>
      <c r="N6575" t="b">
        <v>1</v>
      </c>
      <c r="O6575" t="b">
        <v>0</v>
      </c>
      <c r="P6575" t="b">
        <v>0</v>
      </c>
      <c r="Q6575">
        <v>8</v>
      </c>
      <c r="R6575">
        <v>8</v>
      </c>
      <c r="S6575">
        <v>1</v>
      </c>
      <c r="T6575">
        <v>2</v>
      </c>
      <c r="U6575" t="b">
        <v>1</v>
      </c>
      <c r="V6575" t="s">
        <v>1255</v>
      </c>
      <c r="W6575" t="s">
        <v>7860</v>
      </c>
      <c r="X6575" t="s">
        <v>14886</v>
      </c>
      <c r="Y6575">
        <v>76</v>
      </c>
      <c r="Z6575">
        <v>76</v>
      </c>
      <c r="AA6575">
        <v>7</v>
      </c>
      <c r="AB6575">
        <v>7</v>
      </c>
      <c r="AC6575">
        <v>63</v>
      </c>
    </row>
    <row r="6576" spans="1:29">
      <c r="A6576">
        <v>7258</v>
      </c>
      <c r="B6576" t="s">
        <v>806</v>
      </c>
      <c r="C6576" t="s">
        <v>8308</v>
      </c>
      <c r="J6576" t="s">
        <v>1457</v>
      </c>
      <c r="K6576">
        <v>0</v>
      </c>
      <c r="N6576" t="b">
        <v>1</v>
      </c>
      <c r="O6576" t="b">
        <v>0</v>
      </c>
      <c r="P6576" t="b">
        <v>0</v>
      </c>
      <c r="Q6576">
        <v>8</v>
      </c>
      <c r="R6576">
        <v>8</v>
      </c>
      <c r="S6576">
        <v>1</v>
      </c>
      <c r="T6576">
        <v>2</v>
      </c>
      <c r="U6576" t="b">
        <v>1</v>
      </c>
      <c r="V6576" t="s">
        <v>1255</v>
      </c>
      <c r="W6576" t="s">
        <v>7860</v>
      </c>
      <c r="X6576" t="s">
        <v>14907</v>
      </c>
      <c r="Y6576">
        <v>76</v>
      </c>
      <c r="Z6576">
        <v>76</v>
      </c>
      <c r="AA6576">
        <v>8</v>
      </c>
      <c r="AB6576">
        <v>8</v>
      </c>
      <c r="AC6576">
        <v>63</v>
      </c>
    </row>
    <row r="6577" spans="1:29">
      <c r="A6577">
        <v>7259</v>
      </c>
      <c r="B6577" t="s">
        <v>806</v>
      </c>
      <c r="C6577" t="s">
        <v>8309</v>
      </c>
      <c r="J6577" t="s">
        <v>1457</v>
      </c>
      <c r="K6577">
        <v>0</v>
      </c>
      <c r="N6577" t="b">
        <v>1</v>
      </c>
      <c r="O6577" t="b">
        <v>0</v>
      </c>
      <c r="P6577" t="b">
        <v>0</v>
      </c>
      <c r="Q6577">
        <v>8</v>
      </c>
      <c r="R6577">
        <v>8</v>
      </c>
      <c r="S6577">
        <v>1</v>
      </c>
      <c r="T6577">
        <v>2</v>
      </c>
      <c r="U6577" t="b">
        <v>1</v>
      </c>
      <c r="V6577" t="s">
        <v>1255</v>
      </c>
      <c r="W6577" t="s">
        <v>7860</v>
      </c>
      <c r="X6577" t="s">
        <v>14911</v>
      </c>
      <c r="Y6577">
        <v>77</v>
      </c>
      <c r="Z6577">
        <v>77</v>
      </c>
      <c r="AA6577">
        <v>7</v>
      </c>
      <c r="AB6577">
        <v>7</v>
      </c>
      <c r="AC6577">
        <v>63</v>
      </c>
    </row>
    <row r="6578" spans="1:29">
      <c r="A6578">
        <v>7260</v>
      </c>
      <c r="B6578" t="s">
        <v>806</v>
      </c>
      <c r="C6578" t="s">
        <v>8310</v>
      </c>
      <c r="J6578" t="s">
        <v>1457</v>
      </c>
      <c r="K6578">
        <v>0</v>
      </c>
      <c r="N6578" t="b">
        <v>1</v>
      </c>
      <c r="O6578" t="b">
        <v>0</v>
      </c>
      <c r="P6578" t="b">
        <v>0</v>
      </c>
      <c r="Q6578">
        <v>8</v>
      </c>
      <c r="R6578">
        <v>8</v>
      </c>
      <c r="S6578">
        <v>1</v>
      </c>
      <c r="T6578">
        <v>2</v>
      </c>
      <c r="U6578" t="b">
        <v>1</v>
      </c>
      <c r="V6578" t="s">
        <v>1255</v>
      </c>
      <c r="W6578" t="s">
        <v>7860</v>
      </c>
      <c r="X6578" t="s">
        <v>14912</v>
      </c>
      <c r="Y6578">
        <v>77</v>
      </c>
      <c r="Z6578">
        <v>77</v>
      </c>
      <c r="AA6578">
        <v>8</v>
      </c>
      <c r="AB6578">
        <v>8</v>
      </c>
      <c r="AC6578">
        <v>63</v>
      </c>
    </row>
    <row r="6579" spans="1:29">
      <c r="A6579">
        <v>7261</v>
      </c>
      <c r="B6579" t="s">
        <v>806</v>
      </c>
      <c r="C6579" t="s">
        <v>8311</v>
      </c>
      <c r="J6579" t="s">
        <v>1457</v>
      </c>
      <c r="K6579">
        <v>0</v>
      </c>
      <c r="N6579" t="b">
        <v>1</v>
      </c>
      <c r="O6579" t="b">
        <v>0</v>
      </c>
      <c r="P6579" t="b">
        <v>0</v>
      </c>
      <c r="Q6579">
        <v>8</v>
      </c>
      <c r="R6579">
        <v>8</v>
      </c>
      <c r="S6579">
        <v>1</v>
      </c>
      <c r="T6579">
        <v>2</v>
      </c>
      <c r="U6579" t="b">
        <v>1</v>
      </c>
      <c r="V6579" t="s">
        <v>1255</v>
      </c>
      <c r="W6579" t="s">
        <v>7860</v>
      </c>
      <c r="X6579" t="s">
        <v>14916</v>
      </c>
      <c r="Y6579">
        <v>78</v>
      </c>
      <c r="Z6579">
        <v>78</v>
      </c>
      <c r="AA6579">
        <v>7</v>
      </c>
      <c r="AB6579">
        <v>7</v>
      </c>
      <c r="AC6579">
        <v>63</v>
      </c>
    </row>
    <row r="6580" spans="1:29">
      <c r="A6580">
        <v>7262</v>
      </c>
      <c r="B6580" t="s">
        <v>806</v>
      </c>
      <c r="C6580" t="s">
        <v>8312</v>
      </c>
      <c r="J6580" t="s">
        <v>1457</v>
      </c>
      <c r="K6580">
        <v>0</v>
      </c>
      <c r="N6580" t="b">
        <v>1</v>
      </c>
      <c r="O6580" t="b">
        <v>0</v>
      </c>
      <c r="P6580" t="b">
        <v>0</v>
      </c>
      <c r="Q6580">
        <v>8</v>
      </c>
      <c r="R6580">
        <v>8</v>
      </c>
      <c r="S6580">
        <v>1</v>
      </c>
      <c r="T6580">
        <v>2</v>
      </c>
      <c r="U6580" t="b">
        <v>1</v>
      </c>
      <c r="V6580" t="s">
        <v>1255</v>
      </c>
      <c r="W6580" t="s">
        <v>7860</v>
      </c>
      <c r="X6580" t="s">
        <v>14917</v>
      </c>
      <c r="Y6580">
        <v>78</v>
      </c>
      <c r="Z6580">
        <v>78</v>
      </c>
      <c r="AA6580">
        <v>8</v>
      </c>
      <c r="AB6580">
        <v>8</v>
      </c>
      <c r="AC6580">
        <v>63</v>
      </c>
    </row>
    <row r="6581" spans="1:29">
      <c r="A6581">
        <v>7263</v>
      </c>
      <c r="B6581" t="s">
        <v>806</v>
      </c>
      <c r="C6581" t="s">
        <v>8313</v>
      </c>
      <c r="J6581" t="s">
        <v>1457</v>
      </c>
      <c r="K6581">
        <v>0</v>
      </c>
      <c r="N6581" t="b">
        <v>1</v>
      </c>
      <c r="O6581" t="b">
        <v>0</v>
      </c>
      <c r="P6581" t="b">
        <v>0</v>
      </c>
      <c r="Q6581">
        <v>8</v>
      </c>
      <c r="R6581">
        <v>8</v>
      </c>
      <c r="S6581">
        <v>1</v>
      </c>
      <c r="T6581">
        <v>2</v>
      </c>
      <c r="U6581" t="b">
        <v>1</v>
      </c>
      <c r="V6581" t="s">
        <v>1255</v>
      </c>
      <c r="W6581" t="s">
        <v>7860</v>
      </c>
      <c r="X6581" t="s">
        <v>15655</v>
      </c>
      <c r="Y6581">
        <v>79</v>
      </c>
      <c r="Z6581">
        <v>79</v>
      </c>
      <c r="AA6581">
        <v>7</v>
      </c>
      <c r="AB6581">
        <v>7</v>
      </c>
      <c r="AC6581">
        <v>63</v>
      </c>
    </row>
    <row r="6582" spans="1:29">
      <c r="A6582">
        <v>7264</v>
      </c>
      <c r="B6582" t="s">
        <v>806</v>
      </c>
      <c r="C6582" t="s">
        <v>8314</v>
      </c>
      <c r="J6582" t="s">
        <v>1457</v>
      </c>
      <c r="K6582">
        <v>0</v>
      </c>
      <c r="N6582" t="b">
        <v>1</v>
      </c>
      <c r="O6582" t="b">
        <v>0</v>
      </c>
      <c r="P6582" t="b">
        <v>0</v>
      </c>
      <c r="Q6582">
        <v>8</v>
      </c>
      <c r="R6582">
        <v>8</v>
      </c>
      <c r="S6582">
        <v>1</v>
      </c>
      <c r="T6582">
        <v>2</v>
      </c>
      <c r="U6582" t="b">
        <v>1</v>
      </c>
      <c r="V6582" t="s">
        <v>1255</v>
      </c>
      <c r="W6582" t="s">
        <v>7860</v>
      </c>
      <c r="X6582" t="s">
        <v>15458</v>
      </c>
      <c r="Y6582">
        <v>79</v>
      </c>
      <c r="Z6582">
        <v>79</v>
      </c>
      <c r="AA6582">
        <v>8</v>
      </c>
      <c r="AB6582">
        <v>8</v>
      </c>
      <c r="AC6582">
        <v>63</v>
      </c>
    </row>
    <row r="6583" spans="1:29">
      <c r="A6583">
        <v>7265</v>
      </c>
      <c r="B6583" t="s">
        <v>806</v>
      </c>
      <c r="C6583" t="s">
        <v>8315</v>
      </c>
      <c r="J6583" t="s">
        <v>1457</v>
      </c>
      <c r="K6583">
        <v>0</v>
      </c>
      <c r="N6583" t="b">
        <v>1</v>
      </c>
      <c r="O6583" t="b">
        <v>0</v>
      </c>
      <c r="P6583" t="b">
        <v>0</v>
      </c>
      <c r="Q6583">
        <v>8</v>
      </c>
      <c r="R6583">
        <v>8</v>
      </c>
      <c r="S6583">
        <v>1</v>
      </c>
      <c r="T6583">
        <v>2</v>
      </c>
      <c r="U6583" t="b">
        <v>1</v>
      </c>
      <c r="V6583" t="s">
        <v>1255</v>
      </c>
      <c r="W6583" t="s">
        <v>7860</v>
      </c>
      <c r="X6583" t="s">
        <v>15058</v>
      </c>
      <c r="Y6583">
        <v>80</v>
      </c>
      <c r="Z6583">
        <v>80</v>
      </c>
      <c r="AA6583">
        <v>7</v>
      </c>
      <c r="AB6583">
        <v>7</v>
      </c>
      <c r="AC6583">
        <v>63</v>
      </c>
    </row>
    <row r="6584" spans="1:29">
      <c r="A6584">
        <v>7266</v>
      </c>
      <c r="B6584" t="s">
        <v>806</v>
      </c>
      <c r="C6584" t="s">
        <v>8316</v>
      </c>
      <c r="J6584" t="s">
        <v>1457</v>
      </c>
      <c r="K6584">
        <v>0</v>
      </c>
      <c r="N6584" t="b">
        <v>1</v>
      </c>
      <c r="O6584" t="b">
        <v>0</v>
      </c>
      <c r="P6584" t="b">
        <v>0</v>
      </c>
      <c r="Q6584">
        <v>8</v>
      </c>
      <c r="R6584">
        <v>8</v>
      </c>
      <c r="S6584">
        <v>1</v>
      </c>
      <c r="T6584">
        <v>2</v>
      </c>
      <c r="U6584" t="b">
        <v>1</v>
      </c>
      <c r="V6584" t="s">
        <v>1255</v>
      </c>
      <c r="W6584" t="s">
        <v>7860</v>
      </c>
      <c r="X6584" t="s">
        <v>15094</v>
      </c>
      <c r="Y6584">
        <v>80</v>
      </c>
      <c r="Z6584">
        <v>80</v>
      </c>
      <c r="AA6584">
        <v>8</v>
      </c>
      <c r="AB6584">
        <v>8</v>
      </c>
      <c r="AC6584">
        <v>63</v>
      </c>
    </row>
    <row r="6585" spans="1:29">
      <c r="A6585">
        <v>7267</v>
      </c>
      <c r="B6585" t="s">
        <v>806</v>
      </c>
      <c r="C6585" t="s">
        <v>8317</v>
      </c>
      <c r="J6585" t="s">
        <v>1457</v>
      </c>
      <c r="K6585">
        <v>0</v>
      </c>
      <c r="N6585" t="b">
        <v>1</v>
      </c>
      <c r="O6585" t="b">
        <v>0</v>
      </c>
      <c r="P6585" t="b">
        <v>0</v>
      </c>
      <c r="Q6585">
        <v>8</v>
      </c>
      <c r="R6585">
        <v>8</v>
      </c>
      <c r="S6585">
        <v>1</v>
      </c>
      <c r="T6585">
        <v>2</v>
      </c>
      <c r="U6585" t="b">
        <v>1</v>
      </c>
      <c r="V6585" t="s">
        <v>1255</v>
      </c>
      <c r="W6585" t="s">
        <v>7860</v>
      </c>
      <c r="X6585" t="s">
        <v>15059</v>
      </c>
      <c r="Y6585">
        <v>81</v>
      </c>
      <c r="Z6585">
        <v>81</v>
      </c>
      <c r="AA6585">
        <v>7</v>
      </c>
      <c r="AB6585">
        <v>7</v>
      </c>
      <c r="AC6585">
        <v>63</v>
      </c>
    </row>
    <row r="6586" spans="1:29">
      <c r="A6586">
        <v>7268</v>
      </c>
      <c r="B6586" t="s">
        <v>806</v>
      </c>
      <c r="C6586" t="s">
        <v>8318</v>
      </c>
      <c r="J6586" t="s">
        <v>1457</v>
      </c>
      <c r="K6586">
        <v>0</v>
      </c>
      <c r="N6586" t="b">
        <v>1</v>
      </c>
      <c r="O6586" t="b">
        <v>0</v>
      </c>
      <c r="P6586" t="b">
        <v>0</v>
      </c>
      <c r="Q6586">
        <v>8</v>
      </c>
      <c r="R6586">
        <v>8</v>
      </c>
      <c r="S6586">
        <v>1</v>
      </c>
      <c r="T6586">
        <v>2</v>
      </c>
      <c r="U6586" t="b">
        <v>1</v>
      </c>
      <c r="V6586" t="s">
        <v>1255</v>
      </c>
      <c r="W6586" t="s">
        <v>7860</v>
      </c>
      <c r="X6586" t="s">
        <v>15095</v>
      </c>
      <c r="Y6586">
        <v>81</v>
      </c>
      <c r="Z6586">
        <v>81</v>
      </c>
      <c r="AA6586">
        <v>8</v>
      </c>
      <c r="AB6586">
        <v>8</v>
      </c>
      <c r="AC6586">
        <v>63</v>
      </c>
    </row>
    <row r="6587" spans="1:29">
      <c r="A6587">
        <v>7269</v>
      </c>
      <c r="B6587" t="s">
        <v>806</v>
      </c>
      <c r="C6587" t="s">
        <v>8319</v>
      </c>
      <c r="J6587" t="s">
        <v>1457</v>
      </c>
      <c r="K6587">
        <v>0</v>
      </c>
      <c r="N6587" t="b">
        <v>1</v>
      </c>
      <c r="O6587" t="b">
        <v>0</v>
      </c>
      <c r="P6587" t="b">
        <v>0</v>
      </c>
      <c r="Q6587">
        <v>8</v>
      </c>
      <c r="R6587">
        <v>8</v>
      </c>
      <c r="S6587">
        <v>1</v>
      </c>
      <c r="T6587">
        <v>2</v>
      </c>
      <c r="U6587" t="b">
        <v>1</v>
      </c>
      <c r="V6587" t="s">
        <v>1255</v>
      </c>
      <c r="W6587" t="s">
        <v>7860</v>
      </c>
      <c r="X6587" t="s">
        <v>15060</v>
      </c>
      <c r="Y6587">
        <v>82</v>
      </c>
      <c r="Z6587">
        <v>82</v>
      </c>
      <c r="AA6587">
        <v>7</v>
      </c>
      <c r="AB6587">
        <v>7</v>
      </c>
      <c r="AC6587">
        <v>63</v>
      </c>
    </row>
    <row r="6588" spans="1:29">
      <c r="A6588">
        <v>7270</v>
      </c>
      <c r="B6588" t="s">
        <v>806</v>
      </c>
      <c r="C6588" t="s">
        <v>8320</v>
      </c>
      <c r="J6588" t="s">
        <v>1457</v>
      </c>
      <c r="K6588">
        <v>0</v>
      </c>
      <c r="N6588" t="b">
        <v>1</v>
      </c>
      <c r="O6588" t="b">
        <v>0</v>
      </c>
      <c r="P6588" t="b">
        <v>0</v>
      </c>
      <c r="Q6588">
        <v>8</v>
      </c>
      <c r="R6588">
        <v>8</v>
      </c>
      <c r="S6588">
        <v>1</v>
      </c>
      <c r="T6588">
        <v>2</v>
      </c>
      <c r="U6588" t="b">
        <v>1</v>
      </c>
      <c r="V6588" t="s">
        <v>1255</v>
      </c>
      <c r="W6588" t="s">
        <v>7860</v>
      </c>
      <c r="X6588" t="s">
        <v>15096</v>
      </c>
      <c r="Y6588">
        <v>82</v>
      </c>
      <c r="Z6588">
        <v>82</v>
      </c>
      <c r="AA6588">
        <v>8</v>
      </c>
      <c r="AB6588">
        <v>8</v>
      </c>
      <c r="AC6588">
        <v>63</v>
      </c>
    </row>
    <row r="6589" spans="1:29">
      <c r="A6589">
        <v>7271</v>
      </c>
      <c r="B6589" t="s">
        <v>806</v>
      </c>
      <c r="C6589" t="s">
        <v>8321</v>
      </c>
      <c r="J6589" t="s">
        <v>1457</v>
      </c>
      <c r="K6589">
        <v>0</v>
      </c>
      <c r="N6589" t="b">
        <v>1</v>
      </c>
      <c r="O6589" t="b">
        <v>0</v>
      </c>
      <c r="P6589" t="b">
        <v>0</v>
      </c>
      <c r="Q6589">
        <v>8</v>
      </c>
      <c r="R6589">
        <v>8</v>
      </c>
      <c r="S6589">
        <v>1</v>
      </c>
      <c r="T6589">
        <v>2</v>
      </c>
      <c r="U6589" t="b">
        <v>1</v>
      </c>
      <c r="V6589" t="s">
        <v>1255</v>
      </c>
      <c r="W6589" t="s">
        <v>7860</v>
      </c>
      <c r="X6589" t="s">
        <v>15061</v>
      </c>
      <c r="Y6589">
        <v>83</v>
      </c>
      <c r="Z6589">
        <v>83</v>
      </c>
      <c r="AA6589">
        <v>7</v>
      </c>
      <c r="AB6589">
        <v>7</v>
      </c>
      <c r="AC6589">
        <v>63</v>
      </c>
    </row>
    <row r="6590" spans="1:29">
      <c r="A6590">
        <v>7272</v>
      </c>
      <c r="B6590" t="s">
        <v>806</v>
      </c>
      <c r="C6590" t="s">
        <v>8322</v>
      </c>
      <c r="J6590" t="s">
        <v>1457</v>
      </c>
      <c r="K6590">
        <v>0</v>
      </c>
      <c r="N6590" t="b">
        <v>1</v>
      </c>
      <c r="O6590" t="b">
        <v>0</v>
      </c>
      <c r="P6590" t="b">
        <v>0</v>
      </c>
      <c r="Q6590">
        <v>8</v>
      </c>
      <c r="R6590">
        <v>8</v>
      </c>
      <c r="S6590">
        <v>1</v>
      </c>
      <c r="T6590">
        <v>2</v>
      </c>
      <c r="U6590" t="b">
        <v>1</v>
      </c>
      <c r="V6590" t="s">
        <v>1255</v>
      </c>
      <c r="W6590" t="s">
        <v>7860</v>
      </c>
      <c r="X6590" t="s">
        <v>15097</v>
      </c>
      <c r="Y6590">
        <v>83</v>
      </c>
      <c r="Z6590">
        <v>83</v>
      </c>
      <c r="AA6590">
        <v>8</v>
      </c>
      <c r="AB6590">
        <v>8</v>
      </c>
      <c r="AC6590">
        <v>63</v>
      </c>
    </row>
    <row r="6591" spans="1:29">
      <c r="A6591">
        <v>7273</v>
      </c>
      <c r="B6591" t="s">
        <v>806</v>
      </c>
      <c r="C6591" t="s">
        <v>8323</v>
      </c>
      <c r="J6591" t="s">
        <v>1457</v>
      </c>
      <c r="K6591">
        <v>0</v>
      </c>
      <c r="N6591" t="b">
        <v>1</v>
      </c>
      <c r="O6591" t="b">
        <v>0</v>
      </c>
      <c r="P6591" t="b">
        <v>0</v>
      </c>
      <c r="Q6591">
        <v>8</v>
      </c>
      <c r="R6591">
        <v>8</v>
      </c>
      <c r="S6591">
        <v>1</v>
      </c>
      <c r="T6591">
        <v>2</v>
      </c>
      <c r="U6591" t="b">
        <v>1</v>
      </c>
      <c r="V6591" t="s">
        <v>1255</v>
      </c>
      <c r="W6591" t="s">
        <v>7860</v>
      </c>
      <c r="X6591" t="s">
        <v>15062</v>
      </c>
      <c r="Y6591">
        <v>84</v>
      </c>
      <c r="Z6591">
        <v>84</v>
      </c>
      <c r="AA6591">
        <v>7</v>
      </c>
      <c r="AB6591">
        <v>7</v>
      </c>
      <c r="AC6591">
        <v>63</v>
      </c>
    </row>
    <row r="6592" spans="1:29">
      <c r="A6592">
        <v>7274</v>
      </c>
      <c r="B6592" t="s">
        <v>806</v>
      </c>
      <c r="C6592" t="s">
        <v>8324</v>
      </c>
      <c r="J6592" t="s">
        <v>1457</v>
      </c>
      <c r="K6592">
        <v>0</v>
      </c>
      <c r="N6592" t="b">
        <v>1</v>
      </c>
      <c r="O6592" t="b">
        <v>0</v>
      </c>
      <c r="P6592" t="b">
        <v>0</v>
      </c>
      <c r="Q6592">
        <v>8</v>
      </c>
      <c r="R6592">
        <v>8</v>
      </c>
      <c r="S6592">
        <v>1</v>
      </c>
      <c r="T6592">
        <v>2</v>
      </c>
      <c r="U6592" t="b">
        <v>1</v>
      </c>
      <c r="V6592" t="s">
        <v>1255</v>
      </c>
      <c r="W6592" t="s">
        <v>7860</v>
      </c>
      <c r="X6592" t="s">
        <v>15098</v>
      </c>
      <c r="Y6592">
        <v>84</v>
      </c>
      <c r="Z6592">
        <v>84</v>
      </c>
      <c r="AA6592">
        <v>8</v>
      </c>
      <c r="AB6592">
        <v>8</v>
      </c>
      <c r="AC6592">
        <v>63</v>
      </c>
    </row>
    <row r="6593" spans="1:29">
      <c r="A6593">
        <v>7275</v>
      </c>
      <c r="B6593" t="s">
        <v>806</v>
      </c>
      <c r="C6593" t="s">
        <v>8325</v>
      </c>
      <c r="J6593" t="s">
        <v>1457</v>
      </c>
      <c r="K6593">
        <v>0</v>
      </c>
      <c r="N6593" t="b">
        <v>1</v>
      </c>
      <c r="O6593" t="b">
        <v>0</v>
      </c>
      <c r="P6593" t="b">
        <v>0</v>
      </c>
      <c r="Q6593">
        <v>8</v>
      </c>
      <c r="R6593">
        <v>8</v>
      </c>
      <c r="S6593">
        <v>1</v>
      </c>
      <c r="T6593">
        <v>2</v>
      </c>
      <c r="U6593" t="b">
        <v>1</v>
      </c>
      <c r="V6593" t="s">
        <v>1255</v>
      </c>
      <c r="W6593" t="s">
        <v>7860</v>
      </c>
      <c r="X6593" t="s">
        <v>15063</v>
      </c>
      <c r="Y6593">
        <v>85</v>
      </c>
      <c r="Z6593">
        <v>85</v>
      </c>
      <c r="AA6593">
        <v>7</v>
      </c>
      <c r="AB6593">
        <v>7</v>
      </c>
      <c r="AC6593">
        <v>63</v>
      </c>
    </row>
    <row r="6594" spans="1:29">
      <c r="A6594">
        <v>7276</v>
      </c>
      <c r="B6594" t="s">
        <v>806</v>
      </c>
      <c r="C6594" t="s">
        <v>8326</v>
      </c>
      <c r="J6594" t="s">
        <v>1457</v>
      </c>
      <c r="K6594">
        <v>0</v>
      </c>
      <c r="N6594" t="b">
        <v>1</v>
      </c>
      <c r="O6594" t="b">
        <v>0</v>
      </c>
      <c r="P6594" t="b">
        <v>0</v>
      </c>
      <c r="Q6594">
        <v>8</v>
      </c>
      <c r="R6594">
        <v>8</v>
      </c>
      <c r="S6594">
        <v>1</v>
      </c>
      <c r="T6594">
        <v>2</v>
      </c>
      <c r="U6594" t="b">
        <v>1</v>
      </c>
      <c r="V6594" t="s">
        <v>1255</v>
      </c>
      <c r="W6594" t="s">
        <v>7860</v>
      </c>
      <c r="X6594" t="s">
        <v>15099</v>
      </c>
      <c r="Y6594">
        <v>85</v>
      </c>
      <c r="Z6594">
        <v>85</v>
      </c>
      <c r="AA6594">
        <v>8</v>
      </c>
      <c r="AB6594">
        <v>8</v>
      </c>
      <c r="AC6594">
        <v>63</v>
      </c>
    </row>
    <row r="6595" spans="1:29">
      <c r="A6595">
        <v>7277</v>
      </c>
      <c r="B6595" t="s">
        <v>806</v>
      </c>
      <c r="C6595" t="s">
        <v>8327</v>
      </c>
      <c r="J6595" t="s">
        <v>1457</v>
      </c>
      <c r="K6595">
        <v>0</v>
      </c>
      <c r="N6595" t="b">
        <v>1</v>
      </c>
      <c r="O6595" t="b">
        <v>0</v>
      </c>
      <c r="P6595" t="b">
        <v>0</v>
      </c>
      <c r="Q6595">
        <v>8</v>
      </c>
      <c r="R6595">
        <v>8</v>
      </c>
      <c r="S6595">
        <v>1</v>
      </c>
      <c r="T6595">
        <v>2</v>
      </c>
      <c r="U6595" t="b">
        <v>1</v>
      </c>
      <c r="V6595" t="s">
        <v>1255</v>
      </c>
      <c r="W6595" t="s">
        <v>7860</v>
      </c>
      <c r="X6595" t="s">
        <v>15064</v>
      </c>
      <c r="Y6595">
        <v>86</v>
      </c>
      <c r="Z6595">
        <v>86</v>
      </c>
      <c r="AA6595">
        <v>7</v>
      </c>
      <c r="AB6595">
        <v>7</v>
      </c>
      <c r="AC6595">
        <v>63</v>
      </c>
    </row>
    <row r="6596" spans="1:29">
      <c r="A6596">
        <v>7278</v>
      </c>
      <c r="B6596" t="s">
        <v>806</v>
      </c>
      <c r="C6596" t="s">
        <v>8328</v>
      </c>
      <c r="J6596" t="s">
        <v>1457</v>
      </c>
      <c r="K6596">
        <v>0</v>
      </c>
      <c r="N6596" t="b">
        <v>1</v>
      </c>
      <c r="O6596" t="b">
        <v>0</v>
      </c>
      <c r="P6596" t="b">
        <v>0</v>
      </c>
      <c r="Q6596">
        <v>8</v>
      </c>
      <c r="R6596">
        <v>8</v>
      </c>
      <c r="S6596">
        <v>1</v>
      </c>
      <c r="T6596">
        <v>2</v>
      </c>
      <c r="U6596" t="b">
        <v>1</v>
      </c>
      <c r="V6596" t="s">
        <v>1255</v>
      </c>
      <c r="W6596" t="s">
        <v>7860</v>
      </c>
      <c r="X6596" t="s">
        <v>15100</v>
      </c>
      <c r="Y6596">
        <v>86</v>
      </c>
      <c r="Z6596">
        <v>86</v>
      </c>
      <c r="AA6596">
        <v>8</v>
      </c>
      <c r="AB6596">
        <v>8</v>
      </c>
      <c r="AC6596">
        <v>63</v>
      </c>
    </row>
    <row r="6597" spans="1:29">
      <c r="A6597">
        <v>7279</v>
      </c>
      <c r="B6597" t="s">
        <v>806</v>
      </c>
      <c r="C6597" t="s">
        <v>8329</v>
      </c>
      <c r="J6597" t="s">
        <v>1457</v>
      </c>
      <c r="K6597">
        <v>0</v>
      </c>
      <c r="N6597" t="b">
        <v>1</v>
      </c>
      <c r="O6597" t="b">
        <v>0</v>
      </c>
      <c r="P6597" t="b">
        <v>0</v>
      </c>
      <c r="Q6597">
        <v>8</v>
      </c>
      <c r="R6597">
        <v>8</v>
      </c>
      <c r="S6597">
        <v>1</v>
      </c>
      <c r="T6597">
        <v>2</v>
      </c>
      <c r="U6597" t="b">
        <v>1</v>
      </c>
      <c r="V6597" t="s">
        <v>1255</v>
      </c>
      <c r="W6597" t="s">
        <v>7860</v>
      </c>
      <c r="X6597" t="s">
        <v>15065</v>
      </c>
      <c r="Y6597">
        <v>87</v>
      </c>
      <c r="Z6597">
        <v>87</v>
      </c>
      <c r="AA6597">
        <v>7</v>
      </c>
      <c r="AB6597">
        <v>7</v>
      </c>
      <c r="AC6597">
        <v>63</v>
      </c>
    </row>
    <row r="6598" spans="1:29">
      <c r="A6598">
        <v>7280</v>
      </c>
      <c r="B6598" t="s">
        <v>806</v>
      </c>
      <c r="C6598" t="s">
        <v>8330</v>
      </c>
      <c r="J6598" t="s">
        <v>1457</v>
      </c>
      <c r="K6598">
        <v>0</v>
      </c>
      <c r="N6598" t="b">
        <v>1</v>
      </c>
      <c r="O6598" t="b">
        <v>0</v>
      </c>
      <c r="P6598" t="b">
        <v>0</v>
      </c>
      <c r="Q6598">
        <v>8</v>
      </c>
      <c r="R6598">
        <v>8</v>
      </c>
      <c r="S6598">
        <v>1</v>
      </c>
      <c r="T6598">
        <v>2</v>
      </c>
      <c r="U6598" t="b">
        <v>1</v>
      </c>
      <c r="V6598" t="s">
        <v>1255</v>
      </c>
      <c r="W6598" t="s">
        <v>7860</v>
      </c>
      <c r="X6598" t="s">
        <v>15101</v>
      </c>
      <c r="Y6598">
        <v>87</v>
      </c>
      <c r="Z6598">
        <v>87</v>
      </c>
      <c r="AA6598">
        <v>8</v>
      </c>
      <c r="AB6598">
        <v>8</v>
      </c>
      <c r="AC6598">
        <v>63</v>
      </c>
    </row>
    <row r="6599" spans="1:29">
      <c r="A6599">
        <v>7281</v>
      </c>
      <c r="B6599" t="s">
        <v>806</v>
      </c>
      <c r="C6599" t="s">
        <v>8331</v>
      </c>
      <c r="J6599" t="s">
        <v>1457</v>
      </c>
      <c r="K6599">
        <v>0</v>
      </c>
      <c r="N6599" t="b">
        <v>1</v>
      </c>
      <c r="O6599" t="b">
        <v>0</v>
      </c>
      <c r="P6599" t="b">
        <v>0</v>
      </c>
      <c r="Q6599">
        <v>8</v>
      </c>
      <c r="R6599">
        <v>8</v>
      </c>
      <c r="S6599">
        <v>1</v>
      </c>
      <c r="T6599">
        <v>2</v>
      </c>
      <c r="U6599" t="b">
        <v>1</v>
      </c>
      <c r="V6599" t="s">
        <v>1255</v>
      </c>
      <c r="W6599" t="s">
        <v>7860</v>
      </c>
      <c r="X6599" t="s">
        <v>15066</v>
      </c>
      <c r="Y6599">
        <v>88</v>
      </c>
      <c r="Z6599">
        <v>88</v>
      </c>
      <c r="AA6599">
        <v>7</v>
      </c>
      <c r="AB6599">
        <v>7</v>
      </c>
      <c r="AC6599">
        <v>63</v>
      </c>
    </row>
    <row r="6600" spans="1:29">
      <c r="A6600">
        <v>7282</v>
      </c>
      <c r="B6600" t="s">
        <v>806</v>
      </c>
      <c r="C6600" t="s">
        <v>8332</v>
      </c>
      <c r="J6600" t="s">
        <v>1457</v>
      </c>
      <c r="K6600">
        <v>0</v>
      </c>
      <c r="N6600" t="b">
        <v>1</v>
      </c>
      <c r="O6600" t="b">
        <v>0</v>
      </c>
      <c r="P6600" t="b">
        <v>0</v>
      </c>
      <c r="Q6600">
        <v>8</v>
      </c>
      <c r="R6600">
        <v>8</v>
      </c>
      <c r="S6600">
        <v>1</v>
      </c>
      <c r="T6600">
        <v>2</v>
      </c>
      <c r="U6600" t="b">
        <v>1</v>
      </c>
      <c r="V6600" t="s">
        <v>1255</v>
      </c>
      <c r="W6600" t="s">
        <v>7860</v>
      </c>
      <c r="X6600" t="s">
        <v>15102</v>
      </c>
      <c r="Y6600">
        <v>88</v>
      </c>
      <c r="Z6600">
        <v>88</v>
      </c>
      <c r="AA6600">
        <v>8</v>
      </c>
      <c r="AB6600">
        <v>8</v>
      </c>
      <c r="AC6600">
        <v>63</v>
      </c>
    </row>
    <row r="6601" spans="1:29">
      <c r="A6601">
        <v>7283</v>
      </c>
      <c r="B6601" t="s">
        <v>806</v>
      </c>
      <c r="C6601" t="s">
        <v>8333</v>
      </c>
      <c r="J6601" t="s">
        <v>1457</v>
      </c>
      <c r="K6601">
        <v>0</v>
      </c>
      <c r="N6601" t="b">
        <v>1</v>
      </c>
      <c r="O6601" t="b">
        <v>0</v>
      </c>
      <c r="P6601" t="b">
        <v>0</v>
      </c>
      <c r="Q6601">
        <v>8</v>
      </c>
      <c r="R6601">
        <v>8</v>
      </c>
      <c r="S6601">
        <v>1</v>
      </c>
      <c r="T6601">
        <v>2</v>
      </c>
      <c r="U6601" t="b">
        <v>1</v>
      </c>
      <c r="V6601" t="s">
        <v>1255</v>
      </c>
      <c r="W6601" t="s">
        <v>7860</v>
      </c>
      <c r="X6601" t="s">
        <v>15067</v>
      </c>
      <c r="Y6601">
        <v>89</v>
      </c>
      <c r="Z6601">
        <v>89</v>
      </c>
      <c r="AA6601">
        <v>7</v>
      </c>
      <c r="AB6601">
        <v>7</v>
      </c>
      <c r="AC6601">
        <v>63</v>
      </c>
    </row>
    <row r="6602" spans="1:29">
      <c r="A6602">
        <v>7284</v>
      </c>
      <c r="B6602" t="s">
        <v>806</v>
      </c>
      <c r="C6602" t="s">
        <v>8334</v>
      </c>
      <c r="J6602" t="s">
        <v>1457</v>
      </c>
      <c r="K6602">
        <v>0</v>
      </c>
      <c r="N6602" t="b">
        <v>1</v>
      </c>
      <c r="O6602" t="b">
        <v>0</v>
      </c>
      <c r="P6602" t="b">
        <v>0</v>
      </c>
      <c r="Q6602">
        <v>8</v>
      </c>
      <c r="R6602">
        <v>8</v>
      </c>
      <c r="S6602">
        <v>1</v>
      </c>
      <c r="T6602">
        <v>2</v>
      </c>
      <c r="U6602" t="b">
        <v>1</v>
      </c>
      <c r="V6602" t="s">
        <v>1255</v>
      </c>
      <c r="W6602" t="s">
        <v>7860</v>
      </c>
      <c r="X6602" t="s">
        <v>15103</v>
      </c>
      <c r="Y6602">
        <v>89</v>
      </c>
      <c r="Z6602">
        <v>89</v>
      </c>
      <c r="AA6602">
        <v>8</v>
      </c>
      <c r="AB6602">
        <v>8</v>
      </c>
      <c r="AC6602">
        <v>63</v>
      </c>
    </row>
    <row r="6603" spans="1:29">
      <c r="A6603">
        <v>7285</v>
      </c>
      <c r="B6603" t="s">
        <v>806</v>
      </c>
      <c r="C6603" t="s">
        <v>8335</v>
      </c>
      <c r="J6603" t="s">
        <v>1457</v>
      </c>
      <c r="K6603">
        <v>0</v>
      </c>
      <c r="N6603" t="b">
        <v>1</v>
      </c>
      <c r="O6603" t="b">
        <v>0</v>
      </c>
      <c r="P6603" t="b">
        <v>0</v>
      </c>
      <c r="Q6603">
        <v>8</v>
      </c>
      <c r="R6603">
        <v>8</v>
      </c>
      <c r="S6603">
        <v>1</v>
      </c>
      <c r="T6603">
        <v>2</v>
      </c>
      <c r="U6603" t="b">
        <v>1</v>
      </c>
      <c r="V6603" t="s">
        <v>1255</v>
      </c>
      <c r="W6603" t="s">
        <v>7860</v>
      </c>
      <c r="X6603" t="s">
        <v>15068</v>
      </c>
      <c r="Y6603">
        <v>90</v>
      </c>
      <c r="Z6603">
        <v>90</v>
      </c>
      <c r="AA6603">
        <v>7</v>
      </c>
      <c r="AB6603">
        <v>7</v>
      </c>
      <c r="AC6603">
        <v>63</v>
      </c>
    </row>
    <row r="6604" spans="1:29">
      <c r="A6604">
        <v>7286</v>
      </c>
      <c r="B6604" t="s">
        <v>806</v>
      </c>
      <c r="C6604" t="s">
        <v>8336</v>
      </c>
      <c r="J6604" t="s">
        <v>1457</v>
      </c>
      <c r="K6604">
        <v>0</v>
      </c>
      <c r="N6604" t="b">
        <v>1</v>
      </c>
      <c r="O6604" t="b">
        <v>0</v>
      </c>
      <c r="P6604" t="b">
        <v>0</v>
      </c>
      <c r="Q6604">
        <v>8</v>
      </c>
      <c r="R6604">
        <v>8</v>
      </c>
      <c r="S6604">
        <v>1</v>
      </c>
      <c r="T6604">
        <v>2</v>
      </c>
      <c r="U6604" t="b">
        <v>1</v>
      </c>
      <c r="V6604" t="s">
        <v>1255</v>
      </c>
      <c r="W6604" t="s">
        <v>7860</v>
      </c>
      <c r="X6604" t="s">
        <v>15104</v>
      </c>
      <c r="Y6604">
        <v>90</v>
      </c>
      <c r="Z6604">
        <v>90</v>
      </c>
      <c r="AA6604">
        <v>8</v>
      </c>
      <c r="AB6604">
        <v>8</v>
      </c>
      <c r="AC6604">
        <v>63</v>
      </c>
    </row>
    <row r="6605" spans="1:29">
      <c r="A6605">
        <v>7287</v>
      </c>
      <c r="B6605" t="s">
        <v>806</v>
      </c>
      <c r="C6605" t="s">
        <v>8337</v>
      </c>
      <c r="J6605" t="s">
        <v>1457</v>
      </c>
      <c r="K6605">
        <v>0</v>
      </c>
      <c r="N6605" t="b">
        <v>1</v>
      </c>
      <c r="O6605" t="b">
        <v>0</v>
      </c>
      <c r="P6605" t="b">
        <v>0</v>
      </c>
      <c r="Q6605">
        <v>8</v>
      </c>
      <c r="R6605">
        <v>8</v>
      </c>
      <c r="S6605">
        <v>1</v>
      </c>
      <c r="T6605">
        <v>2</v>
      </c>
      <c r="U6605" t="b">
        <v>1</v>
      </c>
      <c r="V6605" t="s">
        <v>1255</v>
      </c>
      <c r="W6605" t="s">
        <v>7860</v>
      </c>
      <c r="X6605" t="s">
        <v>15069</v>
      </c>
      <c r="Y6605">
        <v>91</v>
      </c>
      <c r="Z6605">
        <v>91</v>
      </c>
      <c r="AA6605">
        <v>7</v>
      </c>
      <c r="AB6605">
        <v>7</v>
      </c>
      <c r="AC6605">
        <v>63</v>
      </c>
    </row>
    <row r="6606" spans="1:29">
      <c r="A6606">
        <v>7288</v>
      </c>
      <c r="B6606" t="s">
        <v>806</v>
      </c>
      <c r="C6606" t="s">
        <v>8338</v>
      </c>
      <c r="J6606" t="s">
        <v>1457</v>
      </c>
      <c r="K6606">
        <v>0</v>
      </c>
      <c r="N6606" t="b">
        <v>1</v>
      </c>
      <c r="O6606" t="b">
        <v>0</v>
      </c>
      <c r="P6606" t="b">
        <v>0</v>
      </c>
      <c r="Q6606">
        <v>8</v>
      </c>
      <c r="R6606">
        <v>8</v>
      </c>
      <c r="S6606">
        <v>1</v>
      </c>
      <c r="T6606">
        <v>2</v>
      </c>
      <c r="U6606" t="b">
        <v>1</v>
      </c>
      <c r="V6606" t="s">
        <v>1255</v>
      </c>
      <c r="W6606" t="s">
        <v>7860</v>
      </c>
      <c r="X6606" t="s">
        <v>15105</v>
      </c>
      <c r="Y6606">
        <v>91</v>
      </c>
      <c r="Z6606">
        <v>91</v>
      </c>
      <c r="AA6606">
        <v>8</v>
      </c>
      <c r="AB6606">
        <v>8</v>
      </c>
      <c r="AC6606">
        <v>63</v>
      </c>
    </row>
    <row r="6607" spans="1:29">
      <c r="A6607">
        <v>7289</v>
      </c>
      <c r="B6607" t="s">
        <v>806</v>
      </c>
      <c r="C6607" t="s">
        <v>8339</v>
      </c>
      <c r="J6607" t="s">
        <v>1457</v>
      </c>
      <c r="K6607">
        <v>0</v>
      </c>
      <c r="N6607" t="b">
        <v>1</v>
      </c>
      <c r="O6607" t="b">
        <v>0</v>
      </c>
      <c r="P6607" t="b">
        <v>0</v>
      </c>
      <c r="Q6607">
        <v>8</v>
      </c>
      <c r="R6607">
        <v>8</v>
      </c>
      <c r="S6607">
        <v>1</v>
      </c>
      <c r="T6607">
        <v>2</v>
      </c>
      <c r="U6607" t="b">
        <v>1</v>
      </c>
      <c r="V6607" t="s">
        <v>1255</v>
      </c>
      <c r="W6607" t="s">
        <v>7860</v>
      </c>
      <c r="X6607" t="s">
        <v>15070</v>
      </c>
      <c r="Y6607">
        <v>92</v>
      </c>
      <c r="Z6607">
        <v>92</v>
      </c>
      <c r="AA6607">
        <v>7</v>
      </c>
      <c r="AB6607">
        <v>7</v>
      </c>
      <c r="AC6607">
        <v>63</v>
      </c>
    </row>
    <row r="6608" spans="1:29">
      <c r="A6608">
        <v>7290</v>
      </c>
      <c r="B6608" t="s">
        <v>806</v>
      </c>
      <c r="C6608" t="s">
        <v>8340</v>
      </c>
      <c r="J6608" t="s">
        <v>1457</v>
      </c>
      <c r="K6608">
        <v>0</v>
      </c>
      <c r="N6608" t="b">
        <v>1</v>
      </c>
      <c r="O6608" t="b">
        <v>0</v>
      </c>
      <c r="P6608" t="b">
        <v>0</v>
      </c>
      <c r="Q6608">
        <v>8</v>
      </c>
      <c r="R6608">
        <v>8</v>
      </c>
      <c r="S6608">
        <v>1</v>
      </c>
      <c r="T6608">
        <v>2</v>
      </c>
      <c r="U6608" t="b">
        <v>1</v>
      </c>
      <c r="V6608" t="s">
        <v>1255</v>
      </c>
      <c r="W6608" t="s">
        <v>7860</v>
      </c>
      <c r="X6608" t="s">
        <v>15106</v>
      </c>
      <c r="Y6608">
        <v>92</v>
      </c>
      <c r="Z6608">
        <v>92</v>
      </c>
      <c r="AA6608">
        <v>8</v>
      </c>
      <c r="AB6608">
        <v>8</v>
      </c>
      <c r="AC6608">
        <v>63</v>
      </c>
    </row>
    <row r="6609" spans="1:29">
      <c r="A6609">
        <v>7291</v>
      </c>
      <c r="B6609" t="s">
        <v>806</v>
      </c>
      <c r="C6609" t="s">
        <v>8341</v>
      </c>
      <c r="J6609" t="s">
        <v>1457</v>
      </c>
      <c r="K6609">
        <v>0</v>
      </c>
      <c r="N6609" t="b">
        <v>1</v>
      </c>
      <c r="O6609" t="b">
        <v>0</v>
      </c>
      <c r="P6609" t="b">
        <v>0</v>
      </c>
      <c r="Q6609">
        <v>8</v>
      </c>
      <c r="R6609">
        <v>8</v>
      </c>
      <c r="S6609">
        <v>1</v>
      </c>
      <c r="T6609">
        <v>2</v>
      </c>
      <c r="U6609" t="b">
        <v>1</v>
      </c>
      <c r="V6609" t="s">
        <v>1255</v>
      </c>
      <c r="W6609" t="s">
        <v>7860</v>
      </c>
      <c r="X6609" t="s">
        <v>15071</v>
      </c>
      <c r="Y6609">
        <v>93</v>
      </c>
      <c r="Z6609">
        <v>93</v>
      </c>
      <c r="AA6609">
        <v>7</v>
      </c>
      <c r="AB6609">
        <v>7</v>
      </c>
      <c r="AC6609">
        <v>63</v>
      </c>
    </row>
    <row r="6610" spans="1:29">
      <c r="A6610">
        <v>7292</v>
      </c>
      <c r="B6610" t="s">
        <v>806</v>
      </c>
      <c r="C6610" t="s">
        <v>8342</v>
      </c>
      <c r="J6610" t="s">
        <v>1457</v>
      </c>
      <c r="K6610">
        <v>0</v>
      </c>
      <c r="N6610" t="b">
        <v>1</v>
      </c>
      <c r="O6610" t="b">
        <v>0</v>
      </c>
      <c r="P6610" t="b">
        <v>0</v>
      </c>
      <c r="Q6610">
        <v>8</v>
      </c>
      <c r="R6610">
        <v>8</v>
      </c>
      <c r="S6610">
        <v>1</v>
      </c>
      <c r="T6610">
        <v>2</v>
      </c>
      <c r="U6610" t="b">
        <v>1</v>
      </c>
      <c r="V6610" t="s">
        <v>1255</v>
      </c>
      <c r="W6610" t="s">
        <v>7860</v>
      </c>
      <c r="X6610" t="s">
        <v>15107</v>
      </c>
      <c r="Y6610">
        <v>93</v>
      </c>
      <c r="Z6610">
        <v>93</v>
      </c>
      <c r="AA6610">
        <v>8</v>
      </c>
      <c r="AB6610">
        <v>8</v>
      </c>
      <c r="AC6610">
        <v>63</v>
      </c>
    </row>
    <row r="6611" spans="1:29">
      <c r="A6611">
        <v>7299</v>
      </c>
      <c r="B6611" t="s">
        <v>806</v>
      </c>
      <c r="C6611" t="s">
        <v>8343</v>
      </c>
      <c r="J6611" t="s">
        <v>1457</v>
      </c>
      <c r="K6611">
        <v>0</v>
      </c>
      <c r="N6611" t="b">
        <v>0</v>
      </c>
      <c r="O6611" t="b">
        <v>1</v>
      </c>
      <c r="P6611" t="b">
        <v>0</v>
      </c>
      <c r="Q6611">
        <v>8</v>
      </c>
      <c r="R6611">
        <v>2</v>
      </c>
      <c r="S6611">
        <v>1</v>
      </c>
      <c r="T6611">
        <v>2</v>
      </c>
      <c r="U6611" t="b">
        <v>1</v>
      </c>
      <c r="V6611" t="s">
        <v>1255</v>
      </c>
      <c r="W6611" t="s">
        <v>7860</v>
      </c>
      <c r="X6611" t="s">
        <v>15285</v>
      </c>
      <c r="Y6611">
        <v>164</v>
      </c>
      <c r="Z6611">
        <v>164</v>
      </c>
      <c r="AA6611">
        <v>7</v>
      </c>
      <c r="AB6611">
        <v>7</v>
      </c>
      <c r="AC6611">
        <v>63</v>
      </c>
    </row>
    <row r="6612" spans="1:29">
      <c r="A6612">
        <v>7300</v>
      </c>
      <c r="B6612" t="s">
        <v>806</v>
      </c>
      <c r="C6612" t="s">
        <v>8344</v>
      </c>
      <c r="J6612" t="s">
        <v>1457</v>
      </c>
      <c r="K6612">
        <v>0</v>
      </c>
      <c r="N6612" t="b">
        <v>0</v>
      </c>
      <c r="O6612" t="b">
        <v>1</v>
      </c>
      <c r="P6612" t="b">
        <v>0</v>
      </c>
      <c r="Q6612">
        <v>8</v>
      </c>
      <c r="R6612">
        <v>2</v>
      </c>
      <c r="S6612">
        <v>1</v>
      </c>
      <c r="T6612">
        <v>2</v>
      </c>
      <c r="U6612" t="b">
        <v>1</v>
      </c>
      <c r="V6612" t="s">
        <v>1255</v>
      </c>
      <c r="W6612" t="s">
        <v>7860</v>
      </c>
      <c r="X6612" t="s">
        <v>15291</v>
      </c>
      <c r="Y6612">
        <v>164</v>
      </c>
      <c r="Z6612">
        <v>164</v>
      </c>
      <c r="AA6612">
        <v>8</v>
      </c>
      <c r="AB6612">
        <v>8</v>
      </c>
      <c r="AC6612">
        <v>63</v>
      </c>
    </row>
    <row r="6613" spans="1:29">
      <c r="A6613">
        <v>7301</v>
      </c>
      <c r="B6613" t="s">
        <v>1516</v>
      </c>
      <c r="C6613" t="s">
        <v>8345</v>
      </c>
      <c r="D6613" t="s">
        <v>8346</v>
      </c>
      <c r="E6613" t="s">
        <v>160</v>
      </c>
      <c r="U6613" t="b">
        <v>1</v>
      </c>
      <c r="V6613" t="s">
        <v>160</v>
      </c>
      <c r="W6613" t="s">
        <v>1088</v>
      </c>
      <c r="X6613" t="s">
        <v>15770</v>
      </c>
      <c r="Y6613">
        <v>12</v>
      </c>
      <c r="Z6613">
        <v>165</v>
      </c>
      <c r="AA6613">
        <v>2</v>
      </c>
      <c r="AB6613">
        <v>9</v>
      </c>
      <c r="AC6613">
        <v>64</v>
      </c>
    </row>
    <row r="6614" spans="1:29">
      <c r="A6614">
        <v>7302</v>
      </c>
      <c r="B6614" t="s">
        <v>828</v>
      </c>
      <c r="C6614" t="s">
        <v>8347</v>
      </c>
      <c r="U6614" t="b">
        <v>1</v>
      </c>
      <c r="V6614" t="s">
        <v>160</v>
      </c>
      <c r="W6614" t="s">
        <v>1088</v>
      </c>
      <c r="X6614" t="s">
        <v>15771</v>
      </c>
      <c r="Y6614">
        <v>12</v>
      </c>
      <c r="Z6614">
        <v>165</v>
      </c>
      <c r="AA6614">
        <v>2</v>
      </c>
      <c r="AB6614">
        <v>8</v>
      </c>
      <c r="AC6614">
        <v>64</v>
      </c>
    </row>
    <row r="6615" spans="1:29">
      <c r="A6615">
        <v>7303</v>
      </c>
      <c r="B6615" t="s">
        <v>1521</v>
      </c>
      <c r="C6615" t="s">
        <v>8348</v>
      </c>
      <c r="U6615" t="b">
        <v>1</v>
      </c>
      <c r="V6615" t="s">
        <v>160</v>
      </c>
      <c r="W6615" t="s">
        <v>1088</v>
      </c>
      <c r="X6615" t="s">
        <v>15772</v>
      </c>
      <c r="Y6615">
        <v>13</v>
      </c>
      <c r="Z6615">
        <v>165</v>
      </c>
      <c r="AA6615">
        <v>2</v>
      </c>
      <c r="AB6615">
        <v>9</v>
      </c>
      <c r="AC6615">
        <v>64</v>
      </c>
    </row>
    <row r="6616" spans="1:29">
      <c r="A6616">
        <v>7304</v>
      </c>
      <c r="B6616" t="s">
        <v>806</v>
      </c>
      <c r="C6616" t="s">
        <v>8349</v>
      </c>
      <c r="J6616" t="s">
        <v>1449</v>
      </c>
      <c r="K6616">
        <v>0</v>
      </c>
      <c r="N6616" t="b">
        <v>1</v>
      </c>
      <c r="O6616" t="b">
        <v>0</v>
      </c>
      <c r="P6616" t="b">
        <v>0</v>
      </c>
      <c r="Q6616">
        <v>8</v>
      </c>
      <c r="R6616">
        <v>8</v>
      </c>
      <c r="S6616">
        <v>1</v>
      </c>
      <c r="T6616">
        <v>2</v>
      </c>
      <c r="U6616" t="b">
        <v>1</v>
      </c>
      <c r="V6616" t="s">
        <v>160</v>
      </c>
      <c r="W6616" t="s">
        <v>1088</v>
      </c>
      <c r="X6616" t="s">
        <v>15701</v>
      </c>
      <c r="Y6616">
        <v>14</v>
      </c>
      <c r="Z6616">
        <v>14</v>
      </c>
      <c r="AA6616">
        <v>2</v>
      </c>
      <c r="AB6616">
        <v>2</v>
      </c>
      <c r="AC6616">
        <v>64</v>
      </c>
    </row>
    <row r="6617" spans="1:29">
      <c r="A6617">
        <v>7305</v>
      </c>
      <c r="B6617" t="s">
        <v>806</v>
      </c>
      <c r="C6617" t="s">
        <v>8350</v>
      </c>
      <c r="J6617" t="s">
        <v>1449</v>
      </c>
      <c r="K6617">
        <v>0</v>
      </c>
      <c r="N6617" t="b">
        <v>1</v>
      </c>
      <c r="O6617" t="b">
        <v>0</v>
      </c>
      <c r="P6617" t="b">
        <v>0</v>
      </c>
      <c r="Q6617">
        <v>8</v>
      </c>
      <c r="R6617">
        <v>8</v>
      </c>
      <c r="S6617">
        <v>1</v>
      </c>
      <c r="T6617">
        <v>2</v>
      </c>
      <c r="U6617" t="b">
        <v>1</v>
      </c>
      <c r="V6617" t="s">
        <v>160</v>
      </c>
      <c r="W6617" t="s">
        <v>1088</v>
      </c>
      <c r="X6617" t="s">
        <v>15615</v>
      </c>
      <c r="Y6617">
        <v>14</v>
      </c>
      <c r="Z6617">
        <v>14</v>
      </c>
      <c r="AA6617">
        <v>3</v>
      </c>
      <c r="AB6617">
        <v>3</v>
      </c>
      <c r="AC6617">
        <v>64</v>
      </c>
    </row>
    <row r="6618" spans="1:29">
      <c r="A6618">
        <v>7306</v>
      </c>
      <c r="B6618" t="s">
        <v>806</v>
      </c>
      <c r="C6618" t="s">
        <v>8351</v>
      </c>
      <c r="J6618" t="s">
        <v>1449</v>
      </c>
      <c r="K6618">
        <v>0</v>
      </c>
      <c r="N6618" t="b">
        <v>1</v>
      </c>
      <c r="O6618" t="b">
        <v>0</v>
      </c>
      <c r="P6618" t="b">
        <v>0</v>
      </c>
      <c r="Q6618">
        <v>8</v>
      </c>
      <c r="R6618">
        <v>8</v>
      </c>
      <c r="S6618">
        <v>1</v>
      </c>
      <c r="T6618">
        <v>2</v>
      </c>
      <c r="U6618" t="b">
        <v>1</v>
      </c>
      <c r="V6618" t="s">
        <v>160</v>
      </c>
      <c r="W6618" t="s">
        <v>1088</v>
      </c>
      <c r="X6618" t="s">
        <v>14449</v>
      </c>
      <c r="Y6618">
        <v>14</v>
      </c>
      <c r="Z6618">
        <v>14</v>
      </c>
      <c r="AA6618">
        <v>4</v>
      </c>
      <c r="AB6618">
        <v>4</v>
      </c>
      <c r="AC6618">
        <v>64</v>
      </c>
    </row>
    <row r="6619" spans="1:29">
      <c r="A6619">
        <v>7307</v>
      </c>
      <c r="B6619" t="s">
        <v>806</v>
      </c>
      <c r="C6619" t="s">
        <v>8352</v>
      </c>
      <c r="J6619" t="s">
        <v>1449</v>
      </c>
      <c r="K6619">
        <v>0</v>
      </c>
      <c r="N6619" t="b">
        <v>1</v>
      </c>
      <c r="O6619" t="b">
        <v>0</v>
      </c>
      <c r="P6619" t="b">
        <v>0</v>
      </c>
      <c r="Q6619">
        <v>8</v>
      </c>
      <c r="R6619">
        <v>8</v>
      </c>
      <c r="S6619">
        <v>1</v>
      </c>
      <c r="T6619">
        <v>2</v>
      </c>
      <c r="U6619" t="b">
        <v>1</v>
      </c>
      <c r="V6619" t="s">
        <v>160</v>
      </c>
      <c r="W6619" t="s">
        <v>1088</v>
      </c>
      <c r="X6619" t="s">
        <v>15525</v>
      </c>
      <c r="Y6619">
        <v>14</v>
      </c>
      <c r="Z6619">
        <v>14</v>
      </c>
      <c r="AA6619">
        <v>5</v>
      </c>
      <c r="AB6619">
        <v>5</v>
      </c>
      <c r="AC6619">
        <v>64</v>
      </c>
    </row>
    <row r="6620" spans="1:29">
      <c r="A6620">
        <v>7308</v>
      </c>
      <c r="B6620" t="s">
        <v>806</v>
      </c>
      <c r="C6620" t="s">
        <v>8353</v>
      </c>
      <c r="J6620" t="s">
        <v>1449</v>
      </c>
      <c r="K6620">
        <v>0</v>
      </c>
      <c r="N6620" t="b">
        <v>1</v>
      </c>
      <c r="O6620" t="b">
        <v>0</v>
      </c>
      <c r="P6620" t="b">
        <v>0</v>
      </c>
      <c r="Q6620">
        <v>8</v>
      </c>
      <c r="R6620">
        <v>8</v>
      </c>
      <c r="S6620">
        <v>1</v>
      </c>
      <c r="T6620">
        <v>2</v>
      </c>
      <c r="U6620" t="b">
        <v>1</v>
      </c>
      <c r="V6620" t="s">
        <v>160</v>
      </c>
      <c r="W6620" t="s">
        <v>1088</v>
      </c>
      <c r="X6620" t="s">
        <v>14655</v>
      </c>
      <c r="Y6620">
        <v>15</v>
      </c>
      <c r="Z6620">
        <v>15</v>
      </c>
      <c r="AA6620">
        <v>2</v>
      </c>
      <c r="AB6620">
        <v>2</v>
      </c>
      <c r="AC6620">
        <v>64</v>
      </c>
    </row>
    <row r="6621" spans="1:29">
      <c r="A6621">
        <v>7309</v>
      </c>
      <c r="B6621" t="s">
        <v>806</v>
      </c>
      <c r="C6621" t="s">
        <v>8354</v>
      </c>
      <c r="J6621" t="s">
        <v>1449</v>
      </c>
      <c r="K6621">
        <v>0</v>
      </c>
      <c r="N6621" t="b">
        <v>1</v>
      </c>
      <c r="O6621" t="b">
        <v>0</v>
      </c>
      <c r="P6621" t="b">
        <v>0</v>
      </c>
      <c r="Q6621">
        <v>8</v>
      </c>
      <c r="R6621">
        <v>8</v>
      </c>
      <c r="S6621">
        <v>1</v>
      </c>
      <c r="T6621">
        <v>2</v>
      </c>
      <c r="U6621" t="b">
        <v>1</v>
      </c>
      <c r="V6621" t="s">
        <v>160</v>
      </c>
      <c r="W6621" t="s">
        <v>1088</v>
      </c>
      <c r="X6621" t="s">
        <v>14625</v>
      </c>
      <c r="Y6621">
        <v>15</v>
      </c>
      <c r="Z6621">
        <v>15</v>
      </c>
      <c r="AA6621">
        <v>3</v>
      </c>
      <c r="AB6621">
        <v>3</v>
      </c>
      <c r="AC6621">
        <v>64</v>
      </c>
    </row>
    <row r="6622" spans="1:29">
      <c r="A6622">
        <v>7310</v>
      </c>
      <c r="B6622" t="s">
        <v>806</v>
      </c>
      <c r="C6622" t="s">
        <v>8355</v>
      </c>
      <c r="J6622" t="s">
        <v>1449</v>
      </c>
      <c r="K6622">
        <v>0</v>
      </c>
      <c r="N6622" t="b">
        <v>1</v>
      </c>
      <c r="O6622" t="b">
        <v>0</v>
      </c>
      <c r="P6622" t="b">
        <v>0</v>
      </c>
      <c r="Q6622">
        <v>8</v>
      </c>
      <c r="R6622">
        <v>8</v>
      </c>
      <c r="S6622">
        <v>1</v>
      </c>
      <c r="T6622">
        <v>2</v>
      </c>
      <c r="U6622" t="b">
        <v>1</v>
      </c>
      <c r="V6622" t="s">
        <v>160</v>
      </c>
      <c r="W6622" t="s">
        <v>1088</v>
      </c>
      <c r="X6622" t="s">
        <v>14450</v>
      </c>
      <c r="Y6622">
        <v>15</v>
      </c>
      <c r="Z6622">
        <v>15</v>
      </c>
      <c r="AA6622">
        <v>4</v>
      </c>
      <c r="AB6622">
        <v>4</v>
      </c>
      <c r="AC6622">
        <v>64</v>
      </c>
    </row>
    <row r="6623" spans="1:29">
      <c r="A6623">
        <v>7311</v>
      </c>
      <c r="B6623" t="s">
        <v>806</v>
      </c>
      <c r="C6623" t="s">
        <v>8356</v>
      </c>
      <c r="J6623" t="s">
        <v>1449</v>
      </c>
      <c r="K6623">
        <v>0</v>
      </c>
      <c r="N6623" t="b">
        <v>1</v>
      </c>
      <c r="O6623" t="b">
        <v>0</v>
      </c>
      <c r="P6623" t="b">
        <v>0</v>
      </c>
      <c r="Q6623">
        <v>8</v>
      </c>
      <c r="R6623">
        <v>8</v>
      </c>
      <c r="S6623">
        <v>1</v>
      </c>
      <c r="T6623">
        <v>2</v>
      </c>
      <c r="U6623" t="b">
        <v>1</v>
      </c>
      <c r="V6623" t="s">
        <v>160</v>
      </c>
      <c r="W6623" t="s">
        <v>1088</v>
      </c>
      <c r="X6623" t="s">
        <v>14626</v>
      </c>
      <c r="Y6623">
        <v>15</v>
      </c>
      <c r="Z6623">
        <v>15</v>
      </c>
      <c r="AA6623">
        <v>5</v>
      </c>
      <c r="AB6623">
        <v>5</v>
      </c>
      <c r="AC6623">
        <v>64</v>
      </c>
    </row>
    <row r="6624" spans="1:29">
      <c r="A6624">
        <v>7312</v>
      </c>
      <c r="B6624" t="s">
        <v>806</v>
      </c>
      <c r="C6624" t="s">
        <v>8357</v>
      </c>
      <c r="J6624" t="s">
        <v>1449</v>
      </c>
      <c r="K6624">
        <v>0</v>
      </c>
      <c r="N6624" t="b">
        <v>1</v>
      </c>
      <c r="O6624" t="b">
        <v>0</v>
      </c>
      <c r="P6624" t="b">
        <v>0</v>
      </c>
      <c r="Q6624">
        <v>8</v>
      </c>
      <c r="R6624">
        <v>8</v>
      </c>
      <c r="S6624">
        <v>1</v>
      </c>
      <c r="T6624">
        <v>2</v>
      </c>
      <c r="U6624" t="b">
        <v>1</v>
      </c>
      <c r="V6624" t="s">
        <v>160</v>
      </c>
      <c r="W6624" t="s">
        <v>1088</v>
      </c>
      <c r="X6624" t="s">
        <v>14656</v>
      </c>
      <c r="Y6624">
        <v>16</v>
      </c>
      <c r="Z6624">
        <v>16</v>
      </c>
      <c r="AA6624">
        <v>2</v>
      </c>
      <c r="AB6624">
        <v>2</v>
      </c>
      <c r="AC6624">
        <v>64</v>
      </c>
    </row>
    <row r="6625" spans="1:29">
      <c r="A6625">
        <v>7313</v>
      </c>
      <c r="B6625" t="s">
        <v>806</v>
      </c>
      <c r="C6625" t="s">
        <v>8358</v>
      </c>
      <c r="J6625" t="s">
        <v>1449</v>
      </c>
      <c r="K6625">
        <v>0</v>
      </c>
      <c r="N6625" t="b">
        <v>1</v>
      </c>
      <c r="O6625" t="b">
        <v>0</v>
      </c>
      <c r="P6625" t="b">
        <v>0</v>
      </c>
      <c r="Q6625">
        <v>8</v>
      </c>
      <c r="R6625">
        <v>8</v>
      </c>
      <c r="S6625">
        <v>1</v>
      </c>
      <c r="T6625">
        <v>2</v>
      </c>
      <c r="U6625" t="b">
        <v>1</v>
      </c>
      <c r="V6625" t="s">
        <v>160</v>
      </c>
      <c r="W6625" t="s">
        <v>1088</v>
      </c>
      <c r="X6625" t="s">
        <v>14627</v>
      </c>
      <c r="Y6625">
        <v>16</v>
      </c>
      <c r="Z6625">
        <v>16</v>
      </c>
      <c r="AA6625">
        <v>3</v>
      </c>
      <c r="AB6625">
        <v>3</v>
      </c>
      <c r="AC6625">
        <v>64</v>
      </c>
    </row>
    <row r="6626" spans="1:29">
      <c r="A6626">
        <v>7314</v>
      </c>
      <c r="B6626" t="s">
        <v>806</v>
      </c>
      <c r="C6626" t="s">
        <v>8359</v>
      </c>
      <c r="J6626" t="s">
        <v>1449</v>
      </c>
      <c r="K6626">
        <v>0</v>
      </c>
      <c r="N6626" t="b">
        <v>1</v>
      </c>
      <c r="O6626" t="b">
        <v>0</v>
      </c>
      <c r="P6626" t="b">
        <v>0</v>
      </c>
      <c r="Q6626">
        <v>8</v>
      </c>
      <c r="R6626">
        <v>8</v>
      </c>
      <c r="S6626">
        <v>1</v>
      </c>
      <c r="T6626">
        <v>2</v>
      </c>
      <c r="U6626" t="b">
        <v>1</v>
      </c>
      <c r="V6626" t="s">
        <v>160</v>
      </c>
      <c r="W6626" t="s">
        <v>1088</v>
      </c>
      <c r="X6626" t="s">
        <v>14451</v>
      </c>
      <c r="Y6626">
        <v>16</v>
      </c>
      <c r="Z6626">
        <v>16</v>
      </c>
      <c r="AA6626">
        <v>4</v>
      </c>
      <c r="AB6626">
        <v>4</v>
      </c>
      <c r="AC6626">
        <v>64</v>
      </c>
    </row>
    <row r="6627" spans="1:29">
      <c r="A6627">
        <v>7315</v>
      </c>
      <c r="B6627" t="s">
        <v>806</v>
      </c>
      <c r="C6627" t="s">
        <v>8360</v>
      </c>
      <c r="J6627" t="s">
        <v>1449</v>
      </c>
      <c r="K6627">
        <v>0</v>
      </c>
      <c r="N6627" t="b">
        <v>1</v>
      </c>
      <c r="O6627" t="b">
        <v>0</v>
      </c>
      <c r="P6627" t="b">
        <v>0</v>
      </c>
      <c r="Q6627">
        <v>8</v>
      </c>
      <c r="R6627">
        <v>8</v>
      </c>
      <c r="S6627">
        <v>1</v>
      </c>
      <c r="T6627">
        <v>2</v>
      </c>
      <c r="U6627" t="b">
        <v>1</v>
      </c>
      <c r="V6627" t="s">
        <v>160</v>
      </c>
      <c r="W6627" t="s">
        <v>1088</v>
      </c>
      <c r="X6627" t="s">
        <v>14628</v>
      </c>
      <c r="Y6627">
        <v>16</v>
      </c>
      <c r="Z6627">
        <v>16</v>
      </c>
      <c r="AA6627">
        <v>5</v>
      </c>
      <c r="AB6627">
        <v>5</v>
      </c>
      <c r="AC6627">
        <v>64</v>
      </c>
    </row>
    <row r="6628" spans="1:29">
      <c r="A6628">
        <v>7316</v>
      </c>
      <c r="B6628" t="s">
        <v>806</v>
      </c>
      <c r="C6628" t="s">
        <v>8361</v>
      </c>
      <c r="J6628" t="s">
        <v>1449</v>
      </c>
      <c r="K6628">
        <v>0</v>
      </c>
      <c r="N6628" t="b">
        <v>1</v>
      </c>
      <c r="O6628" t="b">
        <v>0</v>
      </c>
      <c r="P6628" t="b">
        <v>0</v>
      </c>
      <c r="Q6628">
        <v>8</v>
      </c>
      <c r="R6628">
        <v>8</v>
      </c>
      <c r="S6628">
        <v>1</v>
      </c>
      <c r="T6628">
        <v>2</v>
      </c>
      <c r="U6628" t="b">
        <v>1</v>
      </c>
      <c r="V6628" t="s">
        <v>160</v>
      </c>
      <c r="W6628" t="s">
        <v>1088</v>
      </c>
      <c r="X6628" t="s">
        <v>14657</v>
      </c>
      <c r="Y6628">
        <v>17</v>
      </c>
      <c r="Z6628">
        <v>17</v>
      </c>
      <c r="AA6628">
        <v>2</v>
      </c>
      <c r="AB6628">
        <v>2</v>
      </c>
      <c r="AC6628">
        <v>64</v>
      </c>
    </row>
    <row r="6629" spans="1:29">
      <c r="A6629">
        <v>7317</v>
      </c>
      <c r="B6629" t="s">
        <v>806</v>
      </c>
      <c r="C6629" t="s">
        <v>8362</v>
      </c>
      <c r="J6629" t="s">
        <v>1449</v>
      </c>
      <c r="K6629">
        <v>0</v>
      </c>
      <c r="N6629" t="b">
        <v>1</v>
      </c>
      <c r="O6629" t="b">
        <v>0</v>
      </c>
      <c r="P6629" t="b">
        <v>0</v>
      </c>
      <c r="Q6629">
        <v>8</v>
      </c>
      <c r="R6629">
        <v>8</v>
      </c>
      <c r="S6629">
        <v>1</v>
      </c>
      <c r="T6629">
        <v>2</v>
      </c>
      <c r="U6629" t="b">
        <v>1</v>
      </c>
      <c r="V6629" t="s">
        <v>160</v>
      </c>
      <c r="W6629" t="s">
        <v>1088</v>
      </c>
      <c r="X6629" t="s">
        <v>14629</v>
      </c>
      <c r="Y6629">
        <v>17</v>
      </c>
      <c r="Z6629">
        <v>17</v>
      </c>
      <c r="AA6629">
        <v>3</v>
      </c>
      <c r="AB6629">
        <v>3</v>
      </c>
      <c r="AC6629">
        <v>64</v>
      </c>
    </row>
    <row r="6630" spans="1:29">
      <c r="A6630">
        <v>7318</v>
      </c>
      <c r="B6630" t="s">
        <v>806</v>
      </c>
      <c r="C6630" t="s">
        <v>8363</v>
      </c>
      <c r="J6630" t="s">
        <v>1449</v>
      </c>
      <c r="K6630">
        <v>0</v>
      </c>
      <c r="N6630" t="b">
        <v>1</v>
      </c>
      <c r="O6630" t="b">
        <v>0</v>
      </c>
      <c r="P6630" t="b">
        <v>0</v>
      </c>
      <c r="Q6630">
        <v>8</v>
      </c>
      <c r="R6630">
        <v>8</v>
      </c>
      <c r="S6630">
        <v>1</v>
      </c>
      <c r="T6630">
        <v>2</v>
      </c>
      <c r="U6630" t="b">
        <v>1</v>
      </c>
      <c r="V6630" t="s">
        <v>160</v>
      </c>
      <c r="W6630" t="s">
        <v>1088</v>
      </c>
      <c r="X6630" t="s">
        <v>14630</v>
      </c>
      <c r="Y6630">
        <v>17</v>
      </c>
      <c r="Z6630">
        <v>17</v>
      </c>
      <c r="AA6630">
        <v>4</v>
      </c>
      <c r="AB6630">
        <v>4</v>
      </c>
      <c r="AC6630">
        <v>64</v>
      </c>
    </row>
    <row r="6631" spans="1:29">
      <c r="A6631">
        <v>7319</v>
      </c>
      <c r="B6631" t="s">
        <v>806</v>
      </c>
      <c r="C6631" t="s">
        <v>8364</v>
      </c>
      <c r="J6631" t="s">
        <v>1449</v>
      </c>
      <c r="K6631">
        <v>0</v>
      </c>
      <c r="N6631" t="b">
        <v>1</v>
      </c>
      <c r="O6631" t="b">
        <v>0</v>
      </c>
      <c r="P6631" t="b">
        <v>0</v>
      </c>
      <c r="Q6631">
        <v>8</v>
      </c>
      <c r="R6631">
        <v>8</v>
      </c>
      <c r="S6631">
        <v>1</v>
      </c>
      <c r="T6631">
        <v>2</v>
      </c>
      <c r="U6631" t="b">
        <v>1</v>
      </c>
      <c r="V6631" t="s">
        <v>160</v>
      </c>
      <c r="W6631" t="s">
        <v>1088</v>
      </c>
      <c r="X6631" t="s">
        <v>14631</v>
      </c>
      <c r="Y6631">
        <v>17</v>
      </c>
      <c r="Z6631">
        <v>17</v>
      </c>
      <c r="AA6631">
        <v>5</v>
      </c>
      <c r="AB6631">
        <v>5</v>
      </c>
      <c r="AC6631">
        <v>64</v>
      </c>
    </row>
    <row r="6632" spans="1:29">
      <c r="A6632">
        <v>7320</v>
      </c>
      <c r="B6632" t="s">
        <v>806</v>
      </c>
      <c r="C6632" t="s">
        <v>8365</v>
      </c>
      <c r="J6632" t="s">
        <v>1449</v>
      </c>
      <c r="K6632">
        <v>0</v>
      </c>
      <c r="N6632" t="b">
        <v>1</v>
      </c>
      <c r="O6632" t="b">
        <v>0</v>
      </c>
      <c r="P6632" t="b">
        <v>0</v>
      </c>
      <c r="Q6632">
        <v>8</v>
      </c>
      <c r="R6632">
        <v>8</v>
      </c>
      <c r="S6632">
        <v>1</v>
      </c>
      <c r="T6632">
        <v>2</v>
      </c>
      <c r="U6632" t="b">
        <v>1</v>
      </c>
      <c r="V6632" t="s">
        <v>160</v>
      </c>
      <c r="W6632" t="s">
        <v>1088</v>
      </c>
      <c r="X6632" t="s">
        <v>14658</v>
      </c>
      <c r="Y6632">
        <v>18</v>
      </c>
      <c r="Z6632">
        <v>18</v>
      </c>
      <c r="AA6632">
        <v>2</v>
      </c>
      <c r="AB6632">
        <v>2</v>
      </c>
      <c r="AC6632">
        <v>64</v>
      </c>
    </row>
    <row r="6633" spans="1:29">
      <c r="A6633">
        <v>7321</v>
      </c>
      <c r="B6633" t="s">
        <v>806</v>
      </c>
      <c r="C6633" t="s">
        <v>8366</v>
      </c>
      <c r="J6633" t="s">
        <v>1449</v>
      </c>
      <c r="K6633">
        <v>0</v>
      </c>
      <c r="N6633" t="b">
        <v>1</v>
      </c>
      <c r="O6633" t="b">
        <v>0</v>
      </c>
      <c r="P6633" t="b">
        <v>0</v>
      </c>
      <c r="Q6633">
        <v>8</v>
      </c>
      <c r="R6633">
        <v>8</v>
      </c>
      <c r="S6633">
        <v>1</v>
      </c>
      <c r="T6633">
        <v>2</v>
      </c>
      <c r="U6633" t="b">
        <v>1</v>
      </c>
      <c r="V6633" t="s">
        <v>160</v>
      </c>
      <c r="W6633" t="s">
        <v>1088</v>
      </c>
      <c r="X6633" t="s">
        <v>14632</v>
      </c>
      <c r="Y6633">
        <v>18</v>
      </c>
      <c r="Z6633">
        <v>18</v>
      </c>
      <c r="AA6633">
        <v>3</v>
      </c>
      <c r="AB6633">
        <v>3</v>
      </c>
      <c r="AC6633">
        <v>64</v>
      </c>
    </row>
    <row r="6634" spans="1:29">
      <c r="A6634">
        <v>7322</v>
      </c>
      <c r="B6634" t="s">
        <v>806</v>
      </c>
      <c r="C6634" t="s">
        <v>8367</v>
      </c>
      <c r="J6634" t="s">
        <v>1449</v>
      </c>
      <c r="K6634">
        <v>0</v>
      </c>
      <c r="N6634" t="b">
        <v>1</v>
      </c>
      <c r="O6634" t="b">
        <v>0</v>
      </c>
      <c r="P6634" t="b">
        <v>0</v>
      </c>
      <c r="Q6634">
        <v>8</v>
      </c>
      <c r="R6634">
        <v>8</v>
      </c>
      <c r="S6634">
        <v>1</v>
      </c>
      <c r="T6634">
        <v>2</v>
      </c>
      <c r="U6634" t="b">
        <v>1</v>
      </c>
      <c r="V6634" t="s">
        <v>160</v>
      </c>
      <c r="W6634" t="s">
        <v>1088</v>
      </c>
      <c r="X6634" t="s">
        <v>14633</v>
      </c>
      <c r="Y6634">
        <v>18</v>
      </c>
      <c r="Z6634">
        <v>18</v>
      </c>
      <c r="AA6634">
        <v>4</v>
      </c>
      <c r="AB6634">
        <v>4</v>
      </c>
      <c r="AC6634">
        <v>64</v>
      </c>
    </row>
    <row r="6635" spans="1:29">
      <c r="A6635">
        <v>7323</v>
      </c>
      <c r="B6635" t="s">
        <v>806</v>
      </c>
      <c r="C6635" t="s">
        <v>8368</v>
      </c>
      <c r="J6635" t="s">
        <v>1449</v>
      </c>
      <c r="K6635">
        <v>0</v>
      </c>
      <c r="N6635" t="b">
        <v>1</v>
      </c>
      <c r="O6635" t="b">
        <v>0</v>
      </c>
      <c r="P6635" t="b">
        <v>0</v>
      </c>
      <c r="Q6635">
        <v>8</v>
      </c>
      <c r="R6635">
        <v>8</v>
      </c>
      <c r="S6635">
        <v>1</v>
      </c>
      <c r="T6635">
        <v>2</v>
      </c>
      <c r="U6635" t="b">
        <v>1</v>
      </c>
      <c r="V6635" t="s">
        <v>160</v>
      </c>
      <c r="W6635" t="s">
        <v>1088</v>
      </c>
      <c r="X6635" t="s">
        <v>14634</v>
      </c>
      <c r="Y6635">
        <v>18</v>
      </c>
      <c r="Z6635">
        <v>18</v>
      </c>
      <c r="AA6635">
        <v>5</v>
      </c>
      <c r="AB6635">
        <v>5</v>
      </c>
      <c r="AC6635">
        <v>64</v>
      </c>
    </row>
    <row r="6636" spans="1:29">
      <c r="A6636">
        <v>7324</v>
      </c>
      <c r="B6636" t="s">
        <v>806</v>
      </c>
      <c r="C6636" t="s">
        <v>8369</v>
      </c>
      <c r="J6636" t="s">
        <v>1449</v>
      </c>
      <c r="K6636">
        <v>0</v>
      </c>
      <c r="N6636" t="b">
        <v>1</v>
      </c>
      <c r="O6636" t="b">
        <v>0</v>
      </c>
      <c r="P6636" t="b">
        <v>0</v>
      </c>
      <c r="Q6636">
        <v>8</v>
      </c>
      <c r="R6636">
        <v>8</v>
      </c>
      <c r="S6636">
        <v>1</v>
      </c>
      <c r="T6636">
        <v>2</v>
      </c>
      <c r="U6636" t="b">
        <v>1</v>
      </c>
      <c r="V6636" t="s">
        <v>160</v>
      </c>
      <c r="W6636" t="s">
        <v>1088</v>
      </c>
      <c r="X6636" t="s">
        <v>14659</v>
      </c>
      <c r="Y6636">
        <v>19</v>
      </c>
      <c r="Z6636">
        <v>19</v>
      </c>
      <c r="AA6636">
        <v>2</v>
      </c>
      <c r="AB6636">
        <v>2</v>
      </c>
      <c r="AC6636">
        <v>64</v>
      </c>
    </row>
    <row r="6637" spans="1:29">
      <c r="A6637">
        <v>7325</v>
      </c>
      <c r="B6637" t="s">
        <v>806</v>
      </c>
      <c r="C6637" t="s">
        <v>8370</v>
      </c>
      <c r="J6637" t="s">
        <v>1449</v>
      </c>
      <c r="K6637">
        <v>0</v>
      </c>
      <c r="N6637" t="b">
        <v>1</v>
      </c>
      <c r="O6637" t="b">
        <v>0</v>
      </c>
      <c r="P6637" t="b">
        <v>0</v>
      </c>
      <c r="Q6637">
        <v>8</v>
      </c>
      <c r="R6637">
        <v>8</v>
      </c>
      <c r="S6637">
        <v>1</v>
      </c>
      <c r="T6637">
        <v>2</v>
      </c>
      <c r="U6637" t="b">
        <v>1</v>
      </c>
      <c r="V6637" t="s">
        <v>160</v>
      </c>
      <c r="W6637" t="s">
        <v>1088</v>
      </c>
      <c r="X6637" t="s">
        <v>14460</v>
      </c>
      <c r="Y6637">
        <v>19</v>
      </c>
      <c r="Z6637">
        <v>19</v>
      </c>
      <c r="AA6637">
        <v>3</v>
      </c>
      <c r="AB6637">
        <v>3</v>
      </c>
      <c r="AC6637">
        <v>64</v>
      </c>
    </row>
    <row r="6638" spans="1:29">
      <c r="A6638">
        <v>7326</v>
      </c>
      <c r="B6638" t="s">
        <v>806</v>
      </c>
      <c r="C6638" t="s">
        <v>8371</v>
      </c>
      <c r="J6638" t="s">
        <v>1449</v>
      </c>
      <c r="K6638">
        <v>0</v>
      </c>
      <c r="N6638" t="b">
        <v>1</v>
      </c>
      <c r="O6638" t="b">
        <v>0</v>
      </c>
      <c r="P6638" t="b">
        <v>0</v>
      </c>
      <c r="Q6638">
        <v>8</v>
      </c>
      <c r="R6638">
        <v>8</v>
      </c>
      <c r="S6638">
        <v>1</v>
      </c>
      <c r="T6638">
        <v>2</v>
      </c>
      <c r="U6638" t="b">
        <v>1</v>
      </c>
      <c r="V6638" t="s">
        <v>160</v>
      </c>
      <c r="W6638" t="s">
        <v>1088</v>
      </c>
      <c r="X6638" t="s">
        <v>14636</v>
      </c>
      <c r="Y6638">
        <v>19</v>
      </c>
      <c r="Z6638">
        <v>19</v>
      </c>
      <c r="AA6638">
        <v>4</v>
      </c>
      <c r="AB6638">
        <v>4</v>
      </c>
      <c r="AC6638">
        <v>64</v>
      </c>
    </row>
    <row r="6639" spans="1:29">
      <c r="A6639">
        <v>7327</v>
      </c>
      <c r="B6639" t="s">
        <v>806</v>
      </c>
      <c r="C6639" t="s">
        <v>8372</v>
      </c>
      <c r="J6639" t="s">
        <v>1449</v>
      </c>
      <c r="K6639">
        <v>0</v>
      </c>
      <c r="N6639" t="b">
        <v>1</v>
      </c>
      <c r="O6639" t="b">
        <v>0</v>
      </c>
      <c r="P6639" t="b">
        <v>0</v>
      </c>
      <c r="Q6639">
        <v>8</v>
      </c>
      <c r="R6639">
        <v>8</v>
      </c>
      <c r="S6639">
        <v>1</v>
      </c>
      <c r="T6639">
        <v>2</v>
      </c>
      <c r="U6639" t="b">
        <v>1</v>
      </c>
      <c r="V6639" t="s">
        <v>160</v>
      </c>
      <c r="W6639" t="s">
        <v>1088</v>
      </c>
      <c r="X6639" t="s">
        <v>14637</v>
      </c>
      <c r="Y6639">
        <v>19</v>
      </c>
      <c r="Z6639">
        <v>19</v>
      </c>
      <c r="AA6639">
        <v>5</v>
      </c>
      <c r="AB6639">
        <v>5</v>
      </c>
      <c r="AC6639">
        <v>64</v>
      </c>
    </row>
    <row r="6640" spans="1:29">
      <c r="A6640">
        <v>7328</v>
      </c>
      <c r="B6640" t="s">
        <v>806</v>
      </c>
      <c r="C6640" t="s">
        <v>8373</v>
      </c>
      <c r="J6640" t="s">
        <v>1449</v>
      </c>
      <c r="K6640">
        <v>0</v>
      </c>
      <c r="N6640" t="b">
        <v>1</v>
      </c>
      <c r="O6640" t="b">
        <v>0</v>
      </c>
      <c r="P6640" t="b">
        <v>0</v>
      </c>
      <c r="Q6640">
        <v>8</v>
      </c>
      <c r="R6640">
        <v>8</v>
      </c>
      <c r="S6640">
        <v>1</v>
      </c>
      <c r="T6640">
        <v>2</v>
      </c>
      <c r="U6640" t="b">
        <v>1</v>
      </c>
      <c r="V6640" t="s">
        <v>160</v>
      </c>
      <c r="W6640" t="s">
        <v>1088</v>
      </c>
      <c r="X6640" t="s">
        <v>14660</v>
      </c>
      <c r="Y6640">
        <v>20</v>
      </c>
      <c r="Z6640">
        <v>20</v>
      </c>
      <c r="AA6640">
        <v>2</v>
      </c>
      <c r="AB6640">
        <v>2</v>
      </c>
      <c r="AC6640">
        <v>64</v>
      </c>
    </row>
    <row r="6641" spans="1:29">
      <c r="A6641">
        <v>7329</v>
      </c>
      <c r="B6641" t="s">
        <v>806</v>
      </c>
      <c r="C6641" t="s">
        <v>8374</v>
      </c>
      <c r="J6641" t="s">
        <v>1449</v>
      </c>
      <c r="K6641">
        <v>0</v>
      </c>
      <c r="N6641" t="b">
        <v>1</v>
      </c>
      <c r="O6641" t="b">
        <v>0</v>
      </c>
      <c r="P6641" t="b">
        <v>0</v>
      </c>
      <c r="Q6641">
        <v>8</v>
      </c>
      <c r="R6641">
        <v>8</v>
      </c>
      <c r="S6641">
        <v>1</v>
      </c>
      <c r="T6641">
        <v>2</v>
      </c>
      <c r="U6641" t="b">
        <v>1</v>
      </c>
      <c r="V6641" t="s">
        <v>160</v>
      </c>
      <c r="W6641" t="s">
        <v>1088</v>
      </c>
      <c r="X6641" t="s">
        <v>14461</v>
      </c>
      <c r="Y6641">
        <v>20</v>
      </c>
      <c r="Z6641">
        <v>20</v>
      </c>
      <c r="AA6641">
        <v>3</v>
      </c>
      <c r="AB6641">
        <v>3</v>
      </c>
      <c r="AC6641">
        <v>64</v>
      </c>
    </row>
    <row r="6642" spans="1:29">
      <c r="A6642">
        <v>7330</v>
      </c>
      <c r="B6642" t="s">
        <v>806</v>
      </c>
      <c r="C6642" t="s">
        <v>8375</v>
      </c>
      <c r="J6642" t="s">
        <v>1449</v>
      </c>
      <c r="K6642">
        <v>0</v>
      </c>
      <c r="N6642" t="b">
        <v>1</v>
      </c>
      <c r="O6642" t="b">
        <v>0</v>
      </c>
      <c r="P6642" t="b">
        <v>0</v>
      </c>
      <c r="Q6642">
        <v>8</v>
      </c>
      <c r="R6642">
        <v>8</v>
      </c>
      <c r="S6642">
        <v>1</v>
      </c>
      <c r="T6642">
        <v>2</v>
      </c>
      <c r="U6642" t="b">
        <v>1</v>
      </c>
      <c r="V6642" t="s">
        <v>160</v>
      </c>
      <c r="W6642" t="s">
        <v>1088</v>
      </c>
      <c r="X6642" t="s">
        <v>14639</v>
      </c>
      <c r="Y6642">
        <v>20</v>
      </c>
      <c r="Z6642">
        <v>20</v>
      </c>
      <c r="AA6642">
        <v>4</v>
      </c>
      <c r="AB6642">
        <v>4</v>
      </c>
      <c r="AC6642">
        <v>64</v>
      </c>
    </row>
    <row r="6643" spans="1:29">
      <c r="A6643">
        <v>7331</v>
      </c>
      <c r="B6643" t="s">
        <v>806</v>
      </c>
      <c r="C6643" t="s">
        <v>8376</v>
      </c>
      <c r="J6643" t="s">
        <v>1449</v>
      </c>
      <c r="K6643">
        <v>0</v>
      </c>
      <c r="N6643" t="b">
        <v>1</v>
      </c>
      <c r="O6643" t="b">
        <v>0</v>
      </c>
      <c r="P6643" t="b">
        <v>0</v>
      </c>
      <c r="Q6643">
        <v>8</v>
      </c>
      <c r="R6643">
        <v>8</v>
      </c>
      <c r="S6643">
        <v>1</v>
      </c>
      <c r="T6643">
        <v>2</v>
      </c>
      <c r="U6643" t="b">
        <v>1</v>
      </c>
      <c r="V6643" t="s">
        <v>160</v>
      </c>
      <c r="W6643" t="s">
        <v>1088</v>
      </c>
      <c r="X6643" t="s">
        <v>14640</v>
      </c>
      <c r="Y6643">
        <v>20</v>
      </c>
      <c r="Z6643">
        <v>20</v>
      </c>
      <c r="AA6643">
        <v>5</v>
      </c>
      <c r="AB6643">
        <v>5</v>
      </c>
      <c r="AC6643">
        <v>64</v>
      </c>
    </row>
    <row r="6644" spans="1:29">
      <c r="A6644">
        <v>7332</v>
      </c>
      <c r="B6644" t="s">
        <v>806</v>
      </c>
      <c r="C6644" t="s">
        <v>8377</v>
      </c>
      <c r="J6644" t="s">
        <v>1449</v>
      </c>
      <c r="K6644">
        <v>0</v>
      </c>
      <c r="N6644" t="b">
        <v>1</v>
      </c>
      <c r="O6644" t="b">
        <v>0</v>
      </c>
      <c r="P6644" t="b">
        <v>0</v>
      </c>
      <c r="Q6644">
        <v>8</v>
      </c>
      <c r="R6644">
        <v>8</v>
      </c>
      <c r="S6644">
        <v>1</v>
      </c>
      <c r="T6644">
        <v>2</v>
      </c>
      <c r="U6644" t="b">
        <v>1</v>
      </c>
      <c r="V6644" t="s">
        <v>160</v>
      </c>
      <c r="W6644" t="s">
        <v>1088</v>
      </c>
      <c r="X6644" t="s">
        <v>14661</v>
      </c>
      <c r="Y6644">
        <v>21</v>
      </c>
      <c r="Z6644">
        <v>21</v>
      </c>
      <c r="AA6644">
        <v>2</v>
      </c>
      <c r="AB6644">
        <v>2</v>
      </c>
      <c r="AC6644">
        <v>64</v>
      </c>
    </row>
    <row r="6645" spans="1:29">
      <c r="A6645">
        <v>7333</v>
      </c>
      <c r="B6645" t="s">
        <v>806</v>
      </c>
      <c r="C6645" t="s">
        <v>8378</v>
      </c>
      <c r="J6645" t="s">
        <v>1449</v>
      </c>
      <c r="K6645">
        <v>0</v>
      </c>
      <c r="N6645" t="b">
        <v>1</v>
      </c>
      <c r="O6645" t="b">
        <v>0</v>
      </c>
      <c r="P6645" t="b">
        <v>0</v>
      </c>
      <c r="Q6645">
        <v>8</v>
      </c>
      <c r="R6645">
        <v>8</v>
      </c>
      <c r="S6645">
        <v>1</v>
      </c>
      <c r="T6645">
        <v>2</v>
      </c>
      <c r="U6645" t="b">
        <v>1</v>
      </c>
      <c r="V6645" t="s">
        <v>160</v>
      </c>
      <c r="W6645" t="s">
        <v>1088</v>
      </c>
      <c r="X6645" t="s">
        <v>14641</v>
      </c>
      <c r="Y6645">
        <v>21</v>
      </c>
      <c r="Z6645">
        <v>21</v>
      </c>
      <c r="AA6645">
        <v>3</v>
      </c>
      <c r="AB6645">
        <v>3</v>
      </c>
      <c r="AC6645">
        <v>64</v>
      </c>
    </row>
    <row r="6646" spans="1:29">
      <c r="A6646">
        <v>7334</v>
      </c>
      <c r="B6646" t="s">
        <v>806</v>
      </c>
      <c r="C6646" t="s">
        <v>8379</v>
      </c>
      <c r="J6646" t="s">
        <v>1449</v>
      </c>
      <c r="K6646">
        <v>0</v>
      </c>
      <c r="N6646" t="b">
        <v>1</v>
      </c>
      <c r="O6646" t="b">
        <v>0</v>
      </c>
      <c r="P6646" t="b">
        <v>0</v>
      </c>
      <c r="Q6646">
        <v>8</v>
      </c>
      <c r="R6646">
        <v>8</v>
      </c>
      <c r="S6646">
        <v>1</v>
      </c>
      <c r="T6646">
        <v>2</v>
      </c>
      <c r="U6646" t="b">
        <v>1</v>
      </c>
      <c r="V6646" t="s">
        <v>160</v>
      </c>
      <c r="W6646" t="s">
        <v>1088</v>
      </c>
      <c r="X6646" t="s">
        <v>14642</v>
      </c>
      <c r="Y6646">
        <v>21</v>
      </c>
      <c r="Z6646">
        <v>21</v>
      </c>
      <c r="AA6646">
        <v>4</v>
      </c>
      <c r="AB6646">
        <v>4</v>
      </c>
      <c r="AC6646">
        <v>64</v>
      </c>
    </row>
    <row r="6647" spans="1:29">
      <c r="A6647">
        <v>7335</v>
      </c>
      <c r="B6647" t="s">
        <v>806</v>
      </c>
      <c r="C6647" t="s">
        <v>8380</v>
      </c>
      <c r="J6647" t="s">
        <v>1449</v>
      </c>
      <c r="K6647">
        <v>0</v>
      </c>
      <c r="N6647" t="b">
        <v>1</v>
      </c>
      <c r="O6647" t="b">
        <v>0</v>
      </c>
      <c r="P6647" t="b">
        <v>0</v>
      </c>
      <c r="Q6647">
        <v>8</v>
      </c>
      <c r="R6647">
        <v>8</v>
      </c>
      <c r="S6647">
        <v>1</v>
      </c>
      <c r="T6647">
        <v>2</v>
      </c>
      <c r="U6647" t="b">
        <v>1</v>
      </c>
      <c r="V6647" t="s">
        <v>160</v>
      </c>
      <c r="W6647" t="s">
        <v>1088</v>
      </c>
      <c r="X6647" t="s">
        <v>14643</v>
      </c>
      <c r="Y6647">
        <v>21</v>
      </c>
      <c r="Z6647">
        <v>21</v>
      </c>
      <c r="AA6647">
        <v>5</v>
      </c>
      <c r="AB6647">
        <v>5</v>
      </c>
      <c r="AC6647">
        <v>64</v>
      </c>
    </row>
    <row r="6648" spans="1:29">
      <c r="A6648">
        <v>7336</v>
      </c>
      <c r="B6648" t="s">
        <v>806</v>
      </c>
      <c r="C6648" t="s">
        <v>8381</v>
      </c>
      <c r="J6648" t="s">
        <v>1449</v>
      </c>
      <c r="K6648">
        <v>0</v>
      </c>
      <c r="N6648" t="b">
        <v>1</v>
      </c>
      <c r="O6648" t="b">
        <v>0</v>
      </c>
      <c r="P6648" t="b">
        <v>0</v>
      </c>
      <c r="Q6648">
        <v>8</v>
      </c>
      <c r="R6648">
        <v>8</v>
      </c>
      <c r="S6648">
        <v>1</v>
      </c>
      <c r="T6648">
        <v>2</v>
      </c>
      <c r="U6648" t="b">
        <v>1</v>
      </c>
      <c r="V6648" t="s">
        <v>160</v>
      </c>
      <c r="W6648" t="s">
        <v>1088</v>
      </c>
      <c r="X6648" t="s">
        <v>14662</v>
      </c>
      <c r="Y6648">
        <v>22</v>
      </c>
      <c r="Z6648">
        <v>22</v>
      </c>
      <c r="AA6648">
        <v>2</v>
      </c>
      <c r="AB6648">
        <v>2</v>
      </c>
      <c r="AC6648">
        <v>64</v>
      </c>
    </row>
    <row r="6649" spans="1:29">
      <c r="A6649">
        <v>7337</v>
      </c>
      <c r="B6649" t="s">
        <v>806</v>
      </c>
      <c r="C6649" t="s">
        <v>8382</v>
      </c>
      <c r="J6649" t="s">
        <v>1449</v>
      </c>
      <c r="K6649">
        <v>0</v>
      </c>
      <c r="N6649" t="b">
        <v>1</v>
      </c>
      <c r="O6649" t="b">
        <v>0</v>
      </c>
      <c r="P6649" t="b">
        <v>0</v>
      </c>
      <c r="Q6649">
        <v>8</v>
      </c>
      <c r="R6649">
        <v>8</v>
      </c>
      <c r="S6649">
        <v>1</v>
      </c>
      <c r="T6649">
        <v>2</v>
      </c>
      <c r="U6649" t="b">
        <v>1</v>
      </c>
      <c r="V6649" t="s">
        <v>160</v>
      </c>
      <c r="W6649" t="s">
        <v>1088</v>
      </c>
      <c r="X6649" t="s">
        <v>14644</v>
      </c>
      <c r="Y6649">
        <v>22</v>
      </c>
      <c r="Z6649">
        <v>22</v>
      </c>
      <c r="AA6649">
        <v>3</v>
      </c>
      <c r="AB6649">
        <v>3</v>
      </c>
      <c r="AC6649">
        <v>64</v>
      </c>
    </row>
    <row r="6650" spans="1:29">
      <c r="A6650">
        <v>7338</v>
      </c>
      <c r="B6650" t="s">
        <v>806</v>
      </c>
      <c r="C6650" t="s">
        <v>8383</v>
      </c>
      <c r="J6650" t="s">
        <v>1449</v>
      </c>
      <c r="K6650">
        <v>0</v>
      </c>
      <c r="N6650" t="b">
        <v>1</v>
      </c>
      <c r="O6650" t="b">
        <v>0</v>
      </c>
      <c r="P6650" t="b">
        <v>0</v>
      </c>
      <c r="Q6650">
        <v>8</v>
      </c>
      <c r="R6650">
        <v>8</v>
      </c>
      <c r="S6650">
        <v>1</v>
      </c>
      <c r="T6650">
        <v>2</v>
      </c>
      <c r="U6650" t="b">
        <v>1</v>
      </c>
      <c r="V6650" t="s">
        <v>160</v>
      </c>
      <c r="W6650" t="s">
        <v>1088</v>
      </c>
      <c r="X6650" t="s">
        <v>14462</v>
      </c>
      <c r="Y6650">
        <v>22</v>
      </c>
      <c r="Z6650">
        <v>22</v>
      </c>
      <c r="AA6650">
        <v>4</v>
      </c>
      <c r="AB6650">
        <v>4</v>
      </c>
      <c r="AC6650">
        <v>64</v>
      </c>
    </row>
    <row r="6651" spans="1:29">
      <c r="A6651">
        <v>7339</v>
      </c>
      <c r="B6651" t="s">
        <v>806</v>
      </c>
      <c r="C6651" t="s">
        <v>8384</v>
      </c>
      <c r="J6651" t="s">
        <v>1449</v>
      </c>
      <c r="K6651">
        <v>0</v>
      </c>
      <c r="N6651" t="b">
        <v>1</v>
      </c>
      <c r="O6651" t="b">
        <v>0</v>
      </c>
      <c r="P6651" t="b">
        <v>0</v>
      </c>
      <c r="Q6651">
        <v>8</v>
      </c>
      <c r="R6651">
        <v>8</v>
      </c>
      <c r="S6651">
        <v>1</v>
      </c>
      <c r="T6651">
        <v>2</v>
      </c>
      <c r="U6651" t="b">
        <v>1</v>
      </c>
      <c r="V6651" t="s">
        <v>160</v>
      </c>
      <c r="W6651" t="s">
        <v>1088</v>
      </c>
      <c r="X6651" t="s">
        <v>14645</v>
      </c>
      <c r="Y6651">
        <v>22</v>
      </c>
      <c r="Z6651">
        <v>22</v>
      </c>
      <c r="AA6651">
        <v>5</v>
      </c>
      <c r="AB6651">
        <v>5</v>
      </c>
      <c r="AC6651">
        <v>64</v>
      </c>
    </row>
    <row r="6652" spans="1:29">
      <c r="A6652">
        <v>7340</v>
      </c>
      <c r="B6652" t="s">
        <v>806</v>
      </c>
      <c r="C6652" t="s">
        <v>8385</v>
      </c>
      <c r="J6652" t="s">
        <v>1449</v>
      </c>
      <c r="K6652">
        <v>0</v>
      </c>
      <c r="N6652" t="b">
        <v>1</v>
      </c>
      <c r="O6652" t="b">
        <v>0</v>
      </c>
      <c r="P6652" t="b">
        <v>0</v>
      </c>
      <c r="Q6652">
        <v>8</v>
      </c>
      <c r="R6652">
        <v>8</v>
      </c>
      <c r="S6652">
        <v>1</v>
      </c>
      <c r="T6652">
        <v>2</v>
      </c>
      <c r="U6652" t="b">
        <v>1</v>
      </c>
      <c r="V6652" t="s">
        <v>160</v>
      </c>
      <c r="W6652" t="s">
        <v>1088</v>
      </c>
      <c r="X6652" t="s">
        <v>14663</v>
      </c>
      <c r="Y6652">
        <v>23</v>
      </c>
      <c r="Z6652">
        <v>23</v>
      </c>
      <c r="AA6652">
        <v>2</v>
      </c>
      <c r="AB6652">
        <v>2</v>
      </c>
      <c r="AC6652">
        <v>64</v>
      </c>
    </row>
    <row r="6653" spans="1:29">
      <c r="A6653">
        <v>7341</v>
      </c>
      <c r="B6653" t="s">
        <v>806</v>
      </c>
      <c r="C6653" t="s">
        <v>8386</v>
      </c>
      <c r="J6653" t="s">
        <v>1449</v>
      </c>
      <c r="K6653">
        <v>0</v>
      </c>
      <c r="N6653" t="b">
        <v>1</v>
      </c>
      <c r="O6653" t="b">
        <v>0</v>
      </c>
      <c r="P6653" t="b">
        <v>0</v>
      </c>
      <c r="Q6653">
        <v>8</v>
      </c>
      <c r="R6653">
        <v>8</v>
      </c>
      <c r="S6653">
        <v>1</v>
      </c>
      <c r="T6653">
        <v>2</v>
      </c>
      <c r="U6653" t="b">
        <v>1</v>
      </c>
      <c r="V6653" t="s">
        <v>160</v>
      </c>
      <c r="W6653" t="s">
        <v>1088</v>
      </c>
      <c r="X6653" t="s">
        <v>14646</v>
      </c>
      <c r="Y6653">
        <v>23</v>
      </c>
      <c r="Z6653">
        <v>23</v>
      </c>
      <c r="AA6653">
        <v>3</v>
      </c>
      <c r="AB6653">
        <v>3</v>
      </c>
      <c r="AC6653">
        <v>64</v>
      </c>
    </row>
    <row r="6654" spans="1:29">
      <c r="A6654">
        <v>7342</v>
      </c>
      <c r="B6654" t="s">
        <v>806</v>
      </c>
      <c r="C6654" t="s">
        <v>8387</v>
      </c>
      <c r="J6654" t="s">
        <v>1449</v>
      </c>
      <c r="K6654">
        <v>0</v>
      </c>
      <c r="N6654" t="b">
        <v>1</v>
      </c>
      <c r="O6654" t="b">
        <v>0</v>
      </c>
      <c r="P6654" t="b">
        <v>0</v>
      </c>
      <c r="Q6654">
        <v>8</v>
      </c>
      <c r="R6654">
        <v>8</v>
      </c>
      <c r="S6654">
        <v>1</v>
      </c>
      <c r="T6654">
        <v>2</v>
      </c>
      <c r="U6654" t="b">
        <v>1</v>
      </c>
      <c r="V6654" t="s">
        <v>160</v>
      </c>
      <c r="W6654" t="s">
        <v>1088</v>
      </c>
      <c r="X6654" t="s">
        <v>14463</v>
      </c>
      <c r="Y6654">
        <v>23</v>
      </c>
      <c r="Z6654">
        <v>23</v>
      </c>
      <c r="AA6654">
        <v>4</v>
      </c>
      <c r="AB6654">
        <v>4</v>
      </c>
      <c r="AC6654">
        <v>64</v>
      </c>
    </row>
    <row r="6655" spans="1:29">
      <c r="A6655">
        <v>7343</v>
      </c>
      <c r="B6655" t="s">
        <v>806</v>
      </c>
      <c r="C6655" t="s">
        <v>8388</v>
      </c>
      <c r="J6655" t="s">
        <v>1449</v>
      </c>
      <c r="K6655">
        <v>0</v>
      </c>
      <c r="N6655" t="b">
        <v>1</v>
      </c>
      <c r="O6655" t="b">
        <v>0</v>
      </c>
      <c r="P6655" t="b">
        <v>0</v>
      </c>
      <c r="Q6655">
        <v>8</v>
      </c>
      <c r="R6655">
        <v>8</v>
      </c>
      <c r="S6655">
        <v>1</v>
      </c>
      <c r="T6655">
        <v>2</v>
      </c>
      <c r="U6655" t="b">
        <v>1</v>
      </c>
      <c r="V6655" t="s">
        <v>160</v>
      </c>
      <c r="W6655" t="s">
        <v>1088</v>
      </c>
      <c r="X6655" t="s">
        <v>14647</v>
      </c>
      <c r="Y6655">
        <v>23</v>
      </c>
      <c r="Z6655">
        <v>23</v>
      </c>
      <c r="AA6655">
        <v>5</v>
      </c>
      <c r="AB6655">
        <v>5</v>
      </c>
      <c r="AC6655">
        <v>64</v>
      </c>
    </row>
    <row r="6656" spans="1:29">
      <c r="A6656">
        <v>7344</v>
      </c>
      <c r="B6656" t="s">
        <v>806</v>
      </c>
      <c r="C6656" t="s">
        <v>8389</v>
      </c>
      <c r="J6656" t="s">
        <v>1449</v>
      </c>
      <c r="K6656">
        <v>0</v>
      </c>
      <c r="N6656" t="b">
        <v>1</v>
      </c>
      <c r="O6656" t="b">
        <v>0</v>
      </c>
      <c r="P6656" t="b">
        <v>0</v>
      </c>
      <c r="Q6656">
        <v>8</v>
      </c>
      <c r="R6656">
        <v>8</v>
      </c>
      <c r="S6656">
        <v>1</v>
      </c>
      <c r="T6656">
        <v>2</v>
      </c>
      <c r="U6656" t="b">
        <v>1</v>
      </c>
      <c r="V6656" t="s">
        <v>160</v>
      </c>
      <c r="W6656" t="s">
        <v>1088</v>
      </c>
      <c r="X6656" t="s">
        <v>14664</v>
      </c>
      <c r="Y6656">
        <v>24</v>
      </c>
      <c r="Z6656">
        <v>24</v>
      </c>
      <c r="AA6656">
        <v>2</v>
      </c>
      <c r="AB6656">
        <v>2</v>
      </c>
      <c r="AC6656">
        <v>64</v>
      </c>
    </row>
    <row r="6657" spans="1:29">
      <c r="A6657">
        <v>7345</v>
      </c>
      <c r="B6657" t="s">
        <v>806</v>
      </c>
      <c r="C6657" t="s">
        <v>8390</v>
      </c>
      <c r="J6657" t="s">
        <v>1449</v>
      </c>
      <c r="K6657">
        <v>0</v>
      </c>
      <c r="N6657" t="b">
        <v>1</v>
      </c>
      <c r="O6657" t="b">
        <v>0</v>
      </c>
      <c r="P6657" t="b">
        <v>0</v>
      </c>
      <c r="Q6657">
        <v>8</v>
      </c>
      <c r="R6657">
        <v>8</v>
      </c>
      <c r="S6657">
        <v>1</v>
      </c>
      <c r="T6657">
        <v>2</v>
      </c>
      <c r="U6657" t="b">
        <v>1</v>
      </c>
      <c r="V6657" t="s">
        <v>160</v>
      </c>
      <c r="W6657" t="s">
        <v>1088</v>
      </c>
      <c r="X6657" t="s">
        <v>14648</v>
      </c>
      <c r="Y6657">
        <v>24</v>
      </c>
      <c r="Z6657">
        <v>24</v>
      </c>
      <c r="AA6657">
        <v>3</v>
      </c>
      <c r="AB6657">
        <v>3</v>
      </c>
      <c r="AC6657">
        <v>64</v>
      </c>
    </row>
    <row r="6658" spans="1:29">
      <c r="A6658">
        <v>7346</v>
      </c>
      <c r="B6658" t="s">
        <v>806</v>
      </c>
      <c r="C6658" t="s">
        <v>8391</v>
      </c>
      <c r="J6658" t="s">
        <v>1449</v>
      </c>
      <c r="K6658">
        <v>0</v>
      </c>
      <c r="N6658" t="b">
        <v>1</v>
      </c>
      <c r="O6658" t="b">
        <v>0</v>
      </c>
      <c r="P6658" t="b">
        <v>0</v>
      </c>
      <c r="Q6658">
        <v>8</v>
      </c>
      <c r="R6658">
        <v>8</v>
      </c>
      <c r="S6658">
        <v>1</v>
      </c>
      <c r="T6658">
        <v>2</v>
      </c>
      <c r="U6658" t="b">
        <v>1</v>
      </c>
      <c r="V6658" t="s">
        <v>160</v>
      </c>
      <c r="W6658" t="s">
        <v>1088</v>
      </c>
      <c r="X6658" t="s">
        <v>14464</v>
      </c>
      <c r="Y6658">
        <v>24</v>
      </c>
      <c r="Z6658">
        <v>24</v>
      </c>
      <c r="AA6658">
        <v>4</v>
      </c>
      <c r="AB6658">
        <v>4</v>
      </c>
      <c r="AC6658">
        <v>64</v>
      </c>
    </row>
    <row r="6659" spans="1:29">
      <c r="A6659">
        <v>7347</v>
      </c>
      <c r="B6659" t="s">
        <v>806</v>
      </c>
      <c r="C6659" t="s">
        <v>8392</v>
      </c>
      <c r="J6659" t="s">
        <v>1449</v>
      </c>
      <c r="K6659">
        <v>0</v>
      </c>
      <c r="N6659" t="b">
        <v>1</v>
      </c>
      <c r="O6659" t="b">
        <v>0</v>
      </c>
      <c r="P6659" t="b">
        <v>0</v>
      </c>
      <c r="Q6659">
        <v>8</v>
      </c>
      <c r="R6659">
        <v>8</v>
      </c>
      <c r="S6659">
        <v>1</v>
      </c>
      <c r="T6659">
        <v>2</v>
      </c>
      <c r="U6659" t="b">
        <v>1</v>
      </c>
      <c r="V6659" t="s">
        <v>160</v>
      </c>
      <c r="W6659" t="s">
        <v>1088</v>
      </c>
      <c r="X6659" t="s">
        <v>14649</v>
      </c>
      <c r="Y6659">
        <v>24</v>
      </c>
      <c r="Z6659">
        <v>24</v>
      </c>
      <c r="AA6659">
        <v>5</v>
      </c>
      <c r="AB6659">
        <v>5</v>
      </c>
      <c r="AC6659">
        <v>64</v>
      </c>
    </row>
    <row r="6660" spans="1:29">
      <c r="A6660">
        <v>7348</v>
      </c>
      <c r="B6660" t="s">
        <v>806</v>
      </c>
      <c r="C6660" t="s">
        <v>8393</v>
      </c>
      <c r="J6660" t="s">
        <v>1449</v>
      </c>
      <c r="K6660">
        <v>0</v>
      </c>
      <c r="N6660" t="b">
        <v>1</v>
      </c>
      <c r="O6660" t="b">
        <v>0</v>
      </c>
      <c r="P6660" t="b">
        <v>0</v>
      </c>
      <c r="Q6660">
        <v>8</v>
      </c>
      <c r="R6660">
        <v>8</v>
      </c>
      <c r="S6660">
        <v>1</v>
      </c>
      <c r="T6660">
        <v>2</v>
      </c>
      <c r="U6660" t="b">
        <v>1</v>
      </c>
      <c r="V6660" t="s">
        <v>160</v>
      </c>
      <c r="W6660" t="s">
        <v>1088</v>
      </c>
      <c r="X6660" t="s">
        <v>14665</v>
      </c>
      <c r="Y6660">
        <v>25</v>
      </c>
      <c r="Z6660">
        <v>25</v>
      </c>
      <c r="AA6660">
        <v>2</v>
      </c>
      <c r="AB6660">
        <v>2</v>
      </c>
      <c r="AC6660">
        <v>64</v>
      </c>
    </row>
    <row r="6661" spans="1:29">
      <c r="A6661">
        <v>7349</v>
      </c>
      <c r="B6661" t="s">
        <v>806</v>
      </c>
      <c r="C6661" t="s">
        <v>8394</v>
      </c>
      <c r="J6661" t="s">
        <v>1449</v>
      </c>
      <c r="K6661">
        <v>0</v>
      </c>
      <c r="N6661" t="b">
        <v>1</v>
      </c>
      <c r="O6661" t="b">
        <v>0</v>
      </c>
      <c r="P6661" t="b">
        <v>0</v>
      </c>
      <c r="Q6661">
        <v>8</v>
      </c>
      <c r="R6661">
        <v>8</v>
      </c>
      <c r="S6661">
        <v>1</v>
      </c>
      <c r="T6661">
        <v>2</v>
      </c>
      <c r="U6661" t="b">
        <v>1</v>
      </c>
      <c r="V6661" t="s">
        <v>160</v>
      </c>
      <c r="W6661" t="s">
        <v>1088</v>
      </c>
      <c r="X6661" t="s">
        <v>14650</v>
      </c>
      <c r="Y6661">
        <v>25</v>
      </c>
      <c r="Z6661">
        <v>25</v>
      </c>
      <c r="AA6661">
        <v>3</v>
      </c>
      <c r="AB6661">
        <v>3</v>
      </c>
      <c r="AC6661">
        <v>64</v>
      </c>
    </row>
    <row r="6662" spans="1:29">
      <c r="A6662">
        <v>7350</v>
      </c>
      <c r="B6662" t="s">
        <v>806</v>
      </c>
      <c r="C6662" t="s">
        <v>8395</v>
      </c>
      <c r="J6662" t="s">
        <v>1449</v>
      </c>
      <c r="K6662">
        <v>0</v>
      </c>
      <c r="N6662" t="b">
        <v>1</v>
      </c>
      <c r="O6662" t="b">
        <v>0</v>
      </c>
      <c r="P6662" t="b">
        <v>0</v>
      </c>
      <c r="Q6662">
        <v>8</v>
      </c>
      <c r="R6662">
        <v>8</v>
      </c>
      <c r="S6662">
        <v>1</v>
      </c>
      <c r="T6662">
        <v>2</v>
      </c>
      <c r="U6662" t="b">
        <v>1</v>
      </c>
      <c r="V6662" t="s">
        <v>160</v>
      </c>
      <c r="W6662" t="s">
        <v>1088</v>
      </c>
      <c r="X6662" t="s">
        <v>14651</v>
      </c>
      <c r="Y6662">
        <v>25</v>
      </c>
      <c r="Z6662">
        <v>25</v>
      </c>
      <c r="AA6662">
        <v>4</v>
      </c>
      <c r="AB6662">
        <v>4</v>
      </c>
      <c r="AC6662">
        <v>64</v>
      </c>
    </row>
    <row r="6663" spans="1:29">
      <c r="A6663">
        <v>7351</v>
      </c>
      <c r="B6663" t="s">
        <v>806</v>
      </c>
      <c r="C6663" t="s">
        <v>8396</v>
      </c>
      <c r="J6663" t="s">
        <v>1449</v>
      </c>
      <c r="K6663">
        <v>0</v>
      </c>
      <c r="N6663" t="b">
        <v>1</v>
      </c>
      <c r="O6663" t="b">
        <v>0</v>
      </c>
      <c r="P6663" t="b">
        <v>0</v>
      </c>
      <c r="Q6663">
        <v>8</v>
      </c>
      <c r="R6663">
        <v>8</v>
      </c>
      <c r="S6663">
        <v>1</v>
      </c>
      <c r="T6663">
        <v>2</v>
      </c>
      <c r="U6663" t="b">
        <v>1</v>
      </c>
      <c r="V6663" t="s">
        <v>160</v>
      </c>
      <c r="W6663" t="s">
        <v>1088</v>
      </c>
      <c r="X6663" t="s">
        <v>14652</v>
      </c>
      <c r="Y6663">
        <v>25</v>
      </c>
      <c r="Z6663">
        <v>25</v>
      </c>
      <c r="AA6663">
        <v>5</v>
      </c>
      <c r="AB6663">
        <v>5</v>
      </c>
      <c r="AC6663">
        <v>64</v>
      </c>
    </row>
    <row r="6664" spans="1:29">
      <c r="A6664">
        <v>7352</v>
      </c>
      <c r="B6664" t="s">
        <v>806</v>
      </c>
      <c r="C6664" t="s">
        <v>8397</v>
      </c>
      <c r="J6664" t="s">
        <v>1449</v>
      </c>
      <c r="K6664">
        <v>0</v>
      </c>
      <c r="N6664" t="b">
        <v>1</v>
      </c>
      <c r="O6664" t="b">
        <v>0</v>
      </c>
      <c r="P6664" t="b">
        <v>0</v>
      </c>
      <c r="Q6664">
        <v>8</v>
      </c>
      <c r="R6664">
        <v>8</v>
      </c>
      <c r="S6664">
        <v>1</v>
      </c>
      <c r="T6664">
        <v>2</v>
      </c>
      <c r="U6664" t="b">
        <v>1</v>
      </c>
      <c r="V6664" t="s">
        <v>160</v>
      </c>
      <c r="W6664" t="s">
        <v>1088</v>
      </c>
      <c r="X6664" t="s">
        <v>14666</v>
      </c>
      <c r="Y6664">
        <v>26</v>
      </c>
      <c r="Z6664">
        <v>26</v>
      </c>
      <c r="AA6664">
        <v>2</v>
      </c>
      <c r="AB6664">
        <v>2</v>
      </c>
      <c r="AC6664">
        <v>64</v>
      </c>
    </row>
    <row r="6665" spans="1:29">
      <c r="A6665">
        <v>7353</v>
      </c>
      <c r="B6665" t="s">
        <v>806</v>
      </c>
      <c r="C6665" t="s">
        <v>8398</v>
      </c>
      <c r="J6665" t="s">
        <v>1449</v>
      </c>
      <c r="K6665">
        <v>0</v>
      </c>
      <c r="N6665" t="b">
        <v>1</v>
      </c>
      <c r="O6665" t="b">
        <v>0</v>
      </c>
      <c r="P6665" t="b">
        <v>0</v>
      </c>
      <c r="Q6665">
        <v>8</v>
      </c>
      <c r="R6665">
        <v>8</v>
      </c>
      <c r="S6665">
        <v>1</v>
      </c>
      <c r="T6665">
        <v>2</v>
      </c>
      <c r="U6665" t="b">
        <v>1</v>
      </c>
      <c r="V6665" t="s">
        <v>160</v>
      </c>
      <c r="W6665" t="s">
        <v>1088</v>
      </c>
      <c r="X6665" t="s">
        <v>14653</v>
      </c>
      <c r="Y6665">
        <v>26</v>
      </c>
      <c r="Z6665">
        <v>26</v>
      </c>
      <c r="AA6665">
        <v>3</v>
      </c>
      <c r="AB6665">
        <v>3</v>
      </c>
      <c r="AC6665">
        <v>64</v>
      </c>
    </row>
    <row r="6666" spans="1:29">
      <c r="A6666">
        <v>7354</v>
      </c>
      <c r="B6666" t="s">
        <v>806</v>
      </c>
      <c r="C6666" t="s">
        <v>8399</v>
      </c>
      <c r="J6666" t="s">
        <v>1449</v>
      </c>
      <c r="K6666">
        <v>0</v>
      </c>
      <c r="N6666" t="b">
        <v>1</v>
      </c>
      <c r="O6666" t="b">
        <v>0</v>
      </c>
      <c r="P6666" t="b">
        <v>0</v>
      </c>
      <c r="Q6666">
        <v>8</v>
      </c>
      <c r="R6666">
        <v>8</v>
      </c>
      <c r="S6666">
        <v>1</v>
      </c>
      <c r="T6666">
        <v>2</v>
      </c>
      <c r="U6666" t="b">
        <v>1</v>
      </c>
      <c r="V6666" t="s">
        <v>160</v>
      </c>
      <c r="W6666" t="s">
        <v>1088</v>
      </c>
      <c r="X6666" t="s">
        <v>14537</v>
      </c>
      <c r="Y6666">
        <v>26</v>
      </c>
      <c r="Z6666">
        <v>26</v>
      </c>
      <c r="AA6666">
        <v>4</v>
      </c>
      <c r="AB6666">
        <v>4</v>
      </c>
      <c r="AC6666">
        <v>64</v>
      </c>
    </row>
    <row r="6667" spans="1:29">
      <c r="A6667">
        <v>7355</v>
      </c>
      <c r="B6667" t="s">
        <v>806</v>
      </c>
      <c r="C6667" t="s">
        <v>8400</v>
      </c>
      <c r="J6667" t="s">
        <v>1449</v>
      </c>
      <c r="K6667">
        <v>0</v>
      </c>
      <c r="N6667" t="b">
        <v>1</v>
      </c>
      <c r="O6667" t="b">
        <v>0</v>
      </c>
      <c r="P6667" t="b">
        <v>0</v>
      </c>
      <c r="Q6667">
        <v>8</v>
      </c>
      <c r="R6667">
        <v>8</v>
      </c>
      <c r="S6667">
        <v>1</v>
      </c>
      <c r="T6667">
        <v>2</v>
      </c>
      <c r="U6667" t="b">
        <v>1</v>
      </c>
      <c r="V6667" t="s">
        <v>160</v>
      </c>
      <c r="W6667" t="s">
        <v>1088</v>
      </c>
      <c r="X6667" t="s">
        <v>14654</v>
      </c>
      <c r="Y6667">
        <v>26</v>
      </c>
      <c r="Z6667">
        <v>26</v>
      </c>
      <c r="AA6667">
        <v>5</v>
      </c>
      <c r="AB6667">
        <v>5</v>
      </c>
      <c r="AC6667">
        <v>64</v>
      </c>
    </row>
    <row r="6668" spans="1:29">
      <c r="A6668">
        <v>7356</v>
      </c>
      <c r="B6668" t="s">
        <v>806</v>
      </c>
      <c r="C6668" t="s">
        <v>8401</v>
      </c>
      <c r="J6668" t="s">
        <v>1449</v>
      </c>
      <c r="K6668">
        <v>0</v>
      </c>
      <c r="N6668" t="b">
        <v>1</v>
      </c>
      <c r="O6668" t="b">
        <v>0</v>
      </c>
      <c r="P6668" t="b">
        <v>0</v>
      </c>
      <c r="Q6668">
        <v>8</v>
      </c>
      <c r="R6668">
        <v>8</v>
      </c>
      <c r="S6668">
        <v>1</v>
      </c>
      <c r="T6668">
        <v>2</v>
      </c>
      <c r="U6668" t="b">
        <v>1</v>
      </c>
      <c r="V6668" t="s">
        <v>160</v>
      </c>
      <c r="W6668" t="s">
        <v>1088</v>
      </c>
      <c r="X6668" t="s">
        <v>15328</v>
      </c>
      <c r="Y6668">
        <v>27</v>
      </c>
      <c r="Z6668">
        <v>27</v>
      </c>
      <c r="AA6668">
        <v>2</v>
      </c>
      <c r="AB6668">
        <v>2</v>
      </c>
      <c r="AC6668">
        <v>64</v>
      </c>
    </row>
    <row r="6669" spans="1:29">
      <c r="A6669">
        <v>7357</v>
      </c>
      <c r="B6669" t="s">
        <v>806</v>
      </c>
      <c r="C6669" t="s">
        <v>8402</v>
      </c>
      <c r="J6669" t="s">
        <v>1449</v>
      </c>
      <c r="K6669">
        <v>0</v>
      </c>
      <c r="N6669" t="b">
        <v>1</v>
      </c>
      <c r="O6669" t="b">
        <v>0</v>
      </c>
      <c r="P6669" t="b">
        <v>0</v>
      </c>
      <c r="Q6669">
        <v>8</v>
      </c>
      <c r="R6669">
        <v>8</v>
      </c>
      <c r="S6669">
        <v>1</v>
      </c>
      <c r="T6669">
        <v>2</v>
      </c>
      <c r="U6669" t="b">
        <v>1</v>
      </c>
      <c r="V6669" t="s">
        <v>160</v>
      </c>
      <c r="W6669" t="s">
        <v>1088</v>
      </c>
      <c r="X6669" t="s">
        <v>15329</v>
      </c>
      <c r="Y6669">
        <v>27</v>
      </c>
      <c r="Z6669">
        <v>27</v>
      </c>
      <c r="AA6669">
        <v>3</v>
      </c>
      <c r="AB6669">
        <v>3</v>
      </c>
      <c r="AC6669">
        <v>64</v>
      </c>
    </row>
    <row r="6670" spans="1:29">
      <c r="A6670">
        <v>7358</v>
      </c>
      <c r="B6670" t="s">
        <v>806</v>
      </c>
      <c r="C6670" t="s">
        <v>8403</v>
      </c>
      <c r="J6670" t="s">
        <v>1449</v>
      </c>
      <c r="K6670">
        <v>0</v>
      </c>
      <c r="N6670" t="b">
        <v>1</v>
      </c>
      <c r="O6670" t="b">
        <v>0</v>
      </c>
      <c r="P6670" t="b">
        <v>0</v>
      </c>
      <c r="Q6670">
        <v>8</v>
      </c>
      <c r="R6670">
        <v>8</v>
      </c>
      <c r="S6670">
        <v>1</v>
      </c>
      <c r="T6670">
        <v>2</v>
      </c>
      <c r="U6670" t="b">
        <v>1</v>
      </c>
      <c r="V6670" t="s">
        <v>160</v>
      </c>
      <c r="W6670" t="s">
        <v>1088</v>
      </c>
      <c r="X6670" t="s">
        <v>14765</v>
      </c>
      <c r="Y6670">
        <v>27</v>
      </c>
      <c r="Z6670">
        <v>27</v>
      </c>
      <c r="AA6670">
        <v>4</v>
      </c>
      <c r="AB6670">
        <v>4</v>
      </c>
      <c r="AC6670">
        <v>64</v>
      </c>
    </row>
    <row r="6671" spans="1:29">
      <c r="A6671">
        <v>7359</v>
      </c>
      <c r="B6671" t="s">
        <v>806</v>
      </c>
      <c r="C6671" t="s">
        <v>8404</v>
      </c>
      <c r="J6671" t="s">
        <v>1449</v>
      </c>
      <c r="K6671">
        <v>0</v>
      </c>
      <c r="N6671" t="b">
        <v>1</v>
      </c>
      <c r="O6671" t="b">
        <v>0</v>
      </c>
      <c r="P6671" t="b">
        <v>0</v>
      </c>
      <c r="Q6671">
        <v>8</v>
      </c>
      <c r="R6671">
        <v>8</v>
      </c>
      <c r="S6671">
        <v>1</v>
      </c>
      <c r="T6671">
        <v>2</v>
      </c>
      <c r="U6671" t="b">
        <v>1</v>
      </c>
      <c r="V6671" t="s">
        <v>160</v>
      </c>
      <c r="W6671" t="s">
        <v>1088</v>
      </c>
      <c r="X6671" t="s">
        <v>14766</v>
      </c>
      <c r="Y6671">
        <v>27</v>
      </c>
      <c r="Z6671">
        <v>27</v>
      </c>
      <c r="AA6671">
        <v>5</v>
      </c>
      <c r="AB6671">
        <v>5</v>
      </c>
      <c r="AC6671">
        <v>64</v>
      </c>
    </row>
    <row r="6672" spans="1:29">
      <c r="A6672">
        <v>7360</v>
      </c>
      <c r="B6672" t="s">
        <v>806</v>
      </c>
      <c r="C6672" t="s">
        <v>8405</v>
      </c>
      <c r="J6672" t="s">
        <v>1449</v>
      </c>
      <c r="K6672">
        <v>0</v>
      </c>
      <c r="N6672" t="b">
        <v>1</v>
      </c>
      <c r="O6672" t="b">
        <v>0</v>
      </c>
      <c r="P6672" t="b">
        <v>0</v>
      </c>
      <c r="Q6672">
        <v>8</v>
      </c>
      <c r="R6672">
        <v>8</v>
      </c>
      <c r="S6672">
        <v>1</v>
      </c>
      <c r="T6672">
        <v>2</v>
      </c>
      <c r="U6672" t="b">
        <v>1</v>
      </c>
      <c r="V6672" t="s">
        <v>160</v>
      </c>
      <c r="W6672" t="s">
        <v>1088</v>
      </c>
      <c r="X6672" t="s">
        <v>15330</v>
      </c>
      <c r="Y6672">
        <v>28</v>
      </c>
      <c r="Z6672">
        <v>28</v>
      </c>
      <c r="AA6672">
        <v>2</v>
      </c>
      <c r="AB6672">
        <v>2</v>
      </c>
      <c r="AC6672">
        <v>64</v>
      </c>
    </row>
    <row r="6673" spans="1:29">
      <c r="A6673">
        <v>7361</v>
      </c>
      <c r="B6673" t="s">
        <v>806</v>
      </c>
      <c r="C6673" t="s">
        <v>8406</v>
      </c>
      <c r="J6673" t="s">
        <v>1449</v>
      </c>
      <c r="K6673">
        <v>0</v>
      </c>
      <c r="N6673" t="b">
        <v>1</v>
      </c>
      <c r="O6673" t="b">
        <v>0</v>
      </c>
      <c r="P6673" t="b">
        <v>0</v>
      </c>
      <c r="Q6673">
        <v>8</v>
      </c>
      <c r="R6673">
        <v>8</v>
      </c>
      <c r="S6673">
        <v>1</v>
      </c>
      <c r="T6673">
        <v>2</v>
      </c>
      <c r="U6673" t="b">
        <v>1</v>
      </c>
      <c r="V6673" t="s">
        <v>160</v>
      </c>
      <c r="W6673" t="s">
        <v>1088</v>
      </c>
      <c r="X6673" t="s">
        <v>14689</v>
      </c>
      <c r="Y6673">
        <v>28</v>
      </c>
      <c r="Z6673">
        <v>28</v>
      </c>
      <c r="AA6673">
        <v>3</v>
      </c>
      <c r="AB6673">
        <v>3</v>
      </c>
      <c r="AC6673">
        <v>64</v>
      </c>
    </row>
    <row r="6674" spans="1:29">
      <c r="A6674">
        <v>7362</v>
      </c>
      <c r="B6674" t="s">
        <v>806</v>
      </c>
      <c r="C6674" t="s">
        <v>8407</v>
      </c>
      <c r="J6674" t="s">
        <v>1449</v>
      </c>
      <c r="K6674">
        <v>0</v>
      </c>
      <c r="N6674" t="b">
        <v>1</v>
      </c>
      <c r="O6674" t="b">
        <v>0</v>
      </c>
      <c r="P6674" t="b">
        <v>0</v>
      </c>
      <c r="Q6674">
        <v>8</v>
      </c>
      <c r="R6674">
        <v>8</v>
      </c>
      <c r="S6674">
        <v>1</v>
      </c>
      <c r="T6674">
        <v>2</v>
      </c>
      <c r="U6674" t="b">
        <v>1</v>
      </c>
      <c r="V6674" t="s">
        <v>160</v>
      </c>
      <c r="W6674" t="s">
        <v>1088</v>
      </c>
      <c r="X6674" t="s">
        <v>14538</v>
      </c>
      <c r="Y6674">
        <v>28</v>
      </c>
      <c r="Z6674">
        <v>28</v>
      </c>
      <c r="AA6674">
        <v>4</v>
      </c>
      <c r="AB6674">
        <v>4</v>
      </c>
      <c r="AC6674">
        <v>64</v>
      </c>
    </row>
    <row r="6675" spans="1:29">
      <c r="A6675">
        <v>7363</v>
      </c>
      <c r="B6675" t="s">
        <v>806</v>
      </c>
      <c r="C6675" t="s">
        <v>8408</v>
      </c>
      <c r="J6675" t="s">
        <v>1449</v>
      </c>
      <c r="K6675">
        <v>0</v>
      </c>
      <c r="N6675" t="b">
        <v>1</v>
      </c>
      <c r="O6675" t="b">
        <v>0</v>
      </c>
      <c r="P6675" t="b">
        <v>0</v>
      </c>
      <c r="Q6675">
        <v>8</v>
      </c>
      <c r="R6675">
        <v>8</v>
      </c>
      <c r="S6675">
        <v>1</v>
      </c>
      <c r="T6675">
        <v>2</v>
      </c>
      <c r="U6675" t="b">
        <v>1</v>
      </c>
      <c r="V6675" t="s">
        <v>160</v>
      </c>
      <c r="W6675" t="s">
        <v>1088</v>
      </c>
      <c r="X6675" t="s">
        <v>14690</v>
      </c>
      <c r="Y6675">
        <v>28</v>
      </c>
      <c r="Z6675">
        <v>28</v>
      </c>
      <c r="AA6675">
        <v>5</v>
      </c>
      <c r="AB6675">
        <v>5</v>
      </c>
      <c r="AC6675">
        <v>64</v>
      </c>
    </row>
    <row r="6676" spans="1:29">
      <c r="A6676">
        <v>7364</v>
      </c>
      <c r="B6676" t="s">
        <v>806</v>
      </c>
      <c r="C6676" t="s">
        <v>8409</v>
      </c>
      <c r="J6676" t="s">
        <v>1449</v>
      </c>
      <c r="K6676">
        <v>0</v>
      </c>
      <c r="N6676" t="b">
        <v>1</v>
      </c>
      <c r="O6676" t="b">
        <v>0</v>
      </c>
      <c r="P6676" t="b">
        <v>0</v>
      </c>
      <c r="Q6676">
        <v>8</v>
      </c>
      <c r="R6676">
        <v>8</v>
      </c>
      <c r="S6676">
        <v>1</v>
      </c>
      <c r="T6676">
        <v>2</v>
      </c>
      <c r="U6676" t="b">
        <v>1</v>
      </c>
      <c r="V6676" t="s">
        <v>160</v>
      </c>
      <c r="W6676" t="s">
        <v>1088</v>
      </c>
      <c r="X6676" t="s">
        <v>15331</v>
      </c>
      <c r="Y6676">
        <v>29</v>
      </c>
      <c r="Z6676">
        <v>29</v>
      </c>
      <c r="AA6676">
        <v>2</v>
      </c>
      <c r="AB6676">
        <v>2</v>
      </c>
      <c r="AC6676">
        <v>64</v>
      </c>
    </row>
    <row r="6677" spans="1:29">
      <c r="A6677">
        <v>7365</v>
      </c>
      <c r="B6677" t="s">
        <v>806</v>
      </c>
      <c r="C6677" t="s">
        <v>8410</v>
      </c>
      <c r="J6677" t="s">
        <v>1449</v>
      </c>
      <c r="K6677">
        <v>0</v>
      </c>
      <c r="N6677" t="b">
        <v>1</v>
      </c>
      <c r="O6677" t="b">
        <v>0</v>
      </c>
      <c r="P6677" t="b">
        <v>0</v>
      </c>
      <c r="Q6677">
        <v>8</v>
      </c>
      <c r="R6677">
        <v>8</v>
      </c>
      <c r="S6677">
        <v>1</v>
      </c>
      <c r="T6677">
        <v>2</v>
      </c>
      <c r="U6677" t="b">
        <v>1</v>
      </c>
      <c r="V6677" t="s">
        <v>160</v>
      </c>
      <c r="W6677" t="s">
        <v>1088</v>
      </c>
      <c r="X6677" t="s">
        <v>14471</v>
      </c>
      <c r="Y6677">
        <v>29</v>
      </c>
      <c r="Z6677">
        <v>29</v>
      </c>
      <c r="AA6677">
        <v>3</v>
      </c>
      <c r="AB6677">
        <v>3</v>
      </c>
      <c r="AC6677">
        <v>64</v>
      </c>
    </row>
    <row r="6678" spans="1:29">
      <c r="A6678">
        <v>7366</v>
      </c>
      <c r="B6678" t="s">
        <v>806</v>
      </c>
      <c r="C6678" t="s">
        <v>8411</v>
      </c>
      <c r="J6678" t="s">
        <v>1449</v>
      </c>
      <c r="K6678">
        <v>0</v>
      </c>
      <c r="N6678" t="b">
        <v>1</v>
      </c>
      <c r="O6678" t="b">
        <v>0</v>
      </c>
      <c r="P6678" t="b">
        <v>0</v>
      </c>
      <c r="Q6678">
        <v>8</v>
      </c>
      <c r="R6678">
        <v>8</v>
      </c>
      <c r="S6678">
        <v>1</v>
      </c>
      <c r="T6678">
        <v>2</v>
      </c>
      <c r="U6678" t="b">
        <v>1</v>
      </c>
      <c r="V6678" t="s">
        <v>160</v>
      </c>
      <c r="W6678" t="s">
        <v>1088</v>
      </c>
      <c r="X6678" t="s">
        <v>14767</v>
      </c>
      <c r="Y6678">
        <v>29</v>
      </c>
      <c r="Z6678">
        <v>29</v>
      </c>
      <c r="AA6678">
        <v>4</v>
      </c>
      <c r="AB6678">
        <v>4</v>
      </c>
      <c r="AC6678">
        <v>64</v>
      </c>
    </row>
    <row r="6679" spans="1:29">
      <c r="A6679">
        <v>7367</v>
      </c>
      <c r="B6679" t="s">
        <v>806</v>
      </c>
      <c r="C6679" t="s">
        <v>8412</v>
      </c>
      <c r="J6679" t="s">
        <v>1449</v>
      </c>
      <c r="K6679">
        <v>0</v>
      </c>
      <c r="N6679" t="b">
        <v>1</v>
      </c>
      <c r="O6679" t="b">
        <v>0</v>
      </c>
      <c r="P6679" t="b">
        <v>0</v>
      </c>
      <c r="Q6679">
        <v>8</v>
      </c>
      <c r="R6679">
        <v>8</v>
      </c>
      <c r="S6679">
        <v>1</v>
      </c>
      <c r="T6679">
        <v>2</v>
      </c>
      <c r="U6679" t="b">
        <v>1</v>
      </c>
      <c r="V6679" t="s">
        <v>160</v>
      </c>
      <c r="W6679" t="s">
        <v>1088</v>
      </c>
      <c r="X6679" t="s">
        <v>14768</v>
      </c>
      <c r="Y6679">
        <v>29</v>
      </c>
      <c r="Z6679">
        <v>29</v>
      </c>
      <c r="AA6679">
        <v>5</v>
      </c>
      <c r="AB6679">
        <v>5</v>
      </c>
      <c r="AC6679">
        <v>64</v>
      </c>
    </row>
    <row r="6680" spans="1:29">
      <c r="A6680">
        <v>7368</v>
      </c>
      <c r="B6680" t="s">
        <v>806</v>
      </c>
      <c r="C6680" t="s">
        <v>8413</v>
      </c>
      <c r="J6680" t="s">
        <v>1449</v>
      </c>
      <c r="K6680">
        <v>0</v>
      </c>
      <c r="N6680" t="b">
        <v>1</v>
      </c>
      <c r="O6680" t="b">
        <v>0</v>
      </c>
      <c r="P6680" t="b">
        <v>0</v>
      </c>
      <c r="Q6680">
        <v>8</v>
      </c>
      <c r="R6680">
        <v>8</v>
      </c>
      <c r="S6680">
        <v>1</v>
      </c>
      <c r="T6680">
        <v>2</v>
      </c>
      <c r="U6680" t="b">
        <v>1</v>
      </c>
      <c r="V6680" t="s">
        <v>160</v>
      </c>
      <c r="W6680" t="s">
        <v>1088</v>
      </c>
      <c r="X6680" t="s">
        <v>15368</v>
      </c>
      <c r="Y6680">
        <v>30</v>
      </c>
      <c r="Z6680">
        <v>30</v>
      </c>
      <c r="AA6680">
        <v>2</v>
      </c>
      <c r="AB6680">
        <v>2</v>
      </c>
      <c r="AC6680">
        <v>64</v>
      </c>
    </row>
    <row r="6681" spans="1:29">
      <c r="A6681">
        <v>7369</v>
      </c>
      <c r="B6681" t="s">
        <v>806</v>
      </c>
      <c r="C6681" t="s">
        <v>8414</v>
      </c>
      <c r="J6681" t="s">
        <v>1449</v>
      </c>
      <c r="K6681">
        <v>0</v>
      </c>
      <c r="N6681" t="b">
        <v>1</v>
      </c>
      <c r="O6681" t="b">
        <v>0</v>
      </c>
      <c r="P6681" t="b">
        <v>0</v>
      </c>
      <c r="Q6681">
        <v>8</v>
      </c>
      <c r="R6681">
        <v>8</v>
      </c>
      <c r="S6681">
        <v>1</v>
      </c>
      <c r="T6681">
        <v>2</v>
      </c>
      <c r="U6681" t="b">
        <v>1</v>
      </c>
      <c r="V6681" t="s">
        <v>160</v>
      </c>
      <c r="W6681" t="s">
        <v>1088</v>
      </c>
      <c r="X6681" t="s">
        <v>14472</v>
      </c>
      <c r="Y6681">
        <v>30</v>
      </c>
      <c r="Z6681">
        <v>30</v>
      </c>
      <c r="AA6681">
        <v>3</v>
      </c>
      <c r="AB6681">
        <v>3</v>
      </c>
      <c r="AC6681">
        <v>64</v>
      </c>
    </row>
    <row r="6682" spans="1:29">
      <c r="A6682">
        <v>7370</v>
      </c>
      <c r="B6682" t="s">
        <v>806</v>
      </c>
      <c r="C6682" t="s">
        <v>8415</v>
      </c>
      <c r="J6682" t="s">
        <v>1449</v>
      </c>
      <c r="K6682">
        <v>0</v>
      </c>
      <c r="N6682" t="b">
        <v>1</v>
      </c>
      <c r="O6682" t="b">
        <v>0</v>
      </c>
      <c r="P6682" t="b">
        <v>0</v>
      </c>
      <c r="Q6682">
        <v>8</v>
      </c>
      <c r="R6682">
        <v>8</v>
      </c>
      <c r="S6682">
        <v>1</v>
      </c>
      <c r="T6682">
        <v>2</v>
      </c>
      <c r="U6682" t="b">
        <v>1</v>
      </c>
      <c r="V6682" t="s">
        <v>160</v>
      </c>
      <c r="W6682" t="s">
        <v>1088</v>
      </c>
      <c r="X6682" t="s">
        <v>14769</v>
      </c>
      <c r="Y6682">
        <v>30</v>
      </c>
      <c r="Z6682">
        <v>30</v>
      </c>
      <c r="AA6682">
        <v>4</v>
      </c>
      <c r="AB6682">
        <v>4</v>
      </c>
      <c r="AC6682">
        <v>64</v>
      </c>
    </row>
    <row r="6683" spans="1:29">
      <c r="A6683">
        <v>7371</v>
      </c>
      <c r="B6683" t="s">
        <v>806</v>
      </c>
      <c r="C6683" t="s">
        <v>8416</v>
      </c>
      <c r="J6683" t="s">
        <v>1449</v>
      </c>
      <c r="K6683">
        <v>0</v>
      </c>
      <c r="N6683" t="b">
        <v>1</v>
      </c>
      <c r="O6683" t="b">
        <v>0</v>
      </c>
      <c r="P6683" t="b">
        <v>0</v>
      </c>
      <c r="Q6683">
        <v>8</v>
      </c>
      <c r="R6683">
        <v>8</v>
      </c>
      <c r="S6683">
        <v>1</v>
      </c>
      <c r="T6683">
        <v>2</v>
      </c>
      <c r="U6683" t="b">
        <v>1</v>
      </c>
      <c r="V6683" t="s">
        <v>160</v>
      </c>
      <c r="W6683" t="s">
        <v>1088</v>
      </c>
      <c r="X6683" t="s">
        <v>14555</v>
      </c>
      <c r="Y6683">
        <v>30</v>
      </c>
      <c r="Z6683">
        <v>30</v>
      </c>
      <c r="AA6683">
        <v>5</v>
      </c>
      <c r="AB6683">
        <v>5</v>
      </c>
      <c r="AC6683">
        <v>64</v>
      </c>
    </row>
    <row r="6684" spans="1:29">
      <c r="A6684">
        <v>7372</v>
      </c>
      <c r="B6684" t="s">
        <v>806</v>
      </c>
      <c r="C6684" t="s">
        <v>8417</v>
      </c>
      <c r="J6684" t="s">
        <v>1449</v>
      </c>
      <c r="K6684">
        <v>0</v>
      </c>
      <c r="N6684" t="b">
        <v>1</v>
      </c>
      <c r="O6684" t="b">
        <v>0</v>
      </c>
      <c r="P6684" t="b">
        <v>0</v>
      </c>
      <c r="Q6684">
        <v>8</v>
      </c>
      <c r="R6684">
        <v>8</v>
      </c>
      <c r="S6684">
        <v>1</v>
      </c>
      <c r="T6684">
        <v>2</v>
      </c>
      <c r="U6684" t="b">
        <v>1</v>
      </c>
      <c r="V6684" t="s">
        <v>160</v>
      </c>
      <c r="W6684" t="s">
        <v>1088</v>
      </c>
      <c r="X6684" t="s">
        <v>15369</v>
      </c>
      <c r="Y6684">
        <v>31</v>
      </c>
      <c r="Z6684">
        <v>31</v>
      </c>
      <c r="AA6684">
        <v>2</v>
      </c>
      <c r="AB6684">
        <v>2</v>
      </c>
      <c r="AC6684">
        <v>64</v>
      </c>
    </row>
    <row r="6685" spans="1:29">
      <c r="A6685">
        <v>7373</v>
      </c>
      <c r="B6685" t="s">
        <v>806</v>
      </c>
      <c r="C6685" t="s">
        <v>8418</v>
      </c>
      <c r="J6685" t="s">
        <v>1449</v>
      </c>
      <c r="K6685">
        <v>0</v>
      </c>
      <c r="N6685" t="b">
        <v>1</v>
      </c>
      <c r="O6685" t="b">
        <v>0</v>
      </c>
      <c r="P6685" t="b">
        <v>0</v>
      </c>
      <c r="Q6685">
        <v>8</v>
      </c>
      <c r="R6685">
        <v>8</v>
      </c>
      <c r="S6685">
        <v>1</v>
      </c>
      <c r="T6685">
        <v>2</v>
      </c>
      <c r="U6685" t="b">
        <v>1</v>
      </c>
      <c r="V6685" t="s">
        <v>160</v>
      </c>
      <c r="W6685" t="s">
        <v>1088</v>
      </c>
      <c r="X6685" t="s">
        <v>14473</v>
      </c>
      <c r="Y6685">
        <v>31</v>
      </c>
      <c r="Z6685">
        <v>31</v>
      </c>
      <c r="AA6685">
        <v>3</v>
      </c>
      <c r="AB6685">
        <v>3</v>
      </c>
      <c r="AC6685">
        <v>64</v>
      </c>
    </row>
    <row r="6686" spans="1:29">
      <c r="A6686">
        <v>7374</v>
      </c>
      <c r="B6686" t="s">
        <v>806</v>
      </c>
      <c r="C6686" t="s">
        <v>8419</v>
      </c>
      <c r="J6686" t="s">
        <v>1449</v>
      </c>
      <c r="K6686">
        <v>0</v>
      </c>
      <c r="N6686" t="b">
        <v>1</v>
      </c>
      <c r="O6686" t="b">
        <v>0</v>
      </c>
      <c r="P6686" t="b">
        <v>0</v>
      </c>
      <c r="Q6686">
        <v>8</v>
      </c>
      <c r="R6686">
        <v>8</v>
      </c>
      <c r="S6686">
        <v>1</v>
      </c>
      <c r="T6686">
        <v>2</v>
      </c>
      <c r="U6686" t="b">
        <v>1</v>
      </c>
      <c r="V6686" t="s">
        <v>160</v>
      </c>
      <c r="W6686" t="s">
        <v>1088</v>
      </c>
      <c r="X6686" t="s">
        <v>14770</v>
      </c>
      <c r="Y6686">
        <v>31</v>
      </c>
      <c r="Z6686">
        <v>31</v>
      </c>
      <c r="AA6686">
        <v>4</v>
      </c>
      <c r="AB6686">
        <v>4</v>
      </c>
      <c r="AC6686">
        <v>64</v>
      </c>
    </row>
    <row r="6687" spans="1:29">
      <c r="A6687">
        <v>7375</v>
      </c>
      <c r="B6687" t="s">
        <v>806</v>
      </c>
      <c r="C6687" t="s">
        <v>8420</v>
      </c>
      <c r="J6687" t="s">
        <v>1449</v>
      </c>
      <c r="K6687">
        <v>0</v>
      </c>
      <c r="N6687" t="b">
        <v>1</v>
      </c>
      <c r="O6687" t="b">
        <v>0</v>
      </c>
      <c r="P6687" t="b">
        <v>0</v>
      </c>
      <c r="Q6687">
        <v>8</v>
      </c>
      <c r="R6687">
        <v>8</v>
      </c>
      <c r="S6687">
        <v>1</v>
      </c>
      <c r="T6687">
        <v>2</v>
      </c>
      <c r="U6687" t="b">
        <v>1</v>
      </c>
      <c r="V6687" t="s">
        <v>160</v>
      </c>
      <c r="W6687" t="s">
        <v>1088</v>
      </c>
      <c r="X6687" t="s">
        <v>14771</v>
      </c>
      <c r="Y6687">
        <v>31</v>
      </c>
      <c r="Z6687">
        <v>31</v>
      </c>
      <c r="AA6687">
        <v>5</v>
      </c>
      <c r="AB6687">
        <v>5</v>
      </c>
      <c r="AC6687">
        <v>64</v>
      </c>
    </row>
    <row r="6688" spans="1:29">
      <c r="A6688">
        <v>7376</v>
      </c>
      <c r="B6688" t="s">
        <v>806</v>
      </c>
      <c r="C6688" t="s">
        <v>8421</v>
      </c>
      <c r="J6688" t="s">
        <v>1449</v>
      </c>
      <c r="K6688">
        <v>0</v>
      </c>
      <c r="N6688" t="b">
        <v>1</v>
      </c>
      <c r="O6688" t="b">
        <v>0</v>
      </c>
      <c r="P6688" t="b">
        <v>0</v>
      </c>
      <c r="Q6688">
        <v>8</v>
      </c>
      <c r="R6688">
        <v>8</v>
      </c>
      <c r="S6688">
        <v>1</v>
      </c>
      <c r="T6688">
        <v>2</v>
      </c>
      <c r="U6688" t="b">
        <v>1</v>
      </c>
      <c r="V6688" t="s">
        <v>160</v>
      </c>
      <c r="W6688" t="s">
        <v>1088</v>
      </c>
      <c r="X6688" t="s">
        <v>15370</v>
      </c>
      <c r="Y6688">
        <v>32</v>
      </c>
      <c r="Z6688">
        <v>32</v>
      </c>
      <c r="AA6688">
        <v>2</v>
      </c>
      <c r="AB6688">
        <v>2</v>
      </c>
      <c r="AC6688">
        <v>64</v>
      </c>
    </row>
    <row r="6689" spans="1:29">
      <c r="A6689">
        <v>7377</v>
      </c>
      <c r="B6689" t="s">
        <v>806</v>
      </c>
      <c r="C6689" t="s">
        <v>8422</v>
      </c>
      <c r="J6689" t="s">
        <v>1449</v>
      </c>
      <c r="K6689">
        <v>0</v>
      </c>
      <c r="N6689" t="b">
        <v>1</v>
      </c>
      <c r="O6689" t="b">
        <v>0</v>
      </c>
      <c r="P6689" t="b">
        <v>0</v>
      </c>
      <c r="Q6689">
        <v>8</v>
      </c>
      <c r="R6689">
        <v>8</v>
      </c>
      <c r="S6689">
        <v>1</v>
      </c>
      <c r="T6689">
        <v>2</v>
      </c>
      <c r="U6689" t="b">
        <v>1</v>
      </c>
      <c r="V6689" t="s">
        <v>160</v>
      </c>
      <c r="W6689" t="s">
        <v>1088</v>
      </c>
      <c r="X6689" t="s">
        <v>15371</v>
      </c>
      <c r="Y6689">
        <v>32</v>
      </c>
      <c r="Z6689">
        <v>32</v>
      </c>
      <c r="AA6689">
        <v>3</v>
      </c>
      <c r="AB6689">
        <v>3</v>
      </c>
      <c r="AC6689">
        <v>64</v>
      </c>
    </row>
    <row r="6690" spans="1:29">
      <c r="A6690">
        <v>7378</v>
      </c>
      <c r="B6690" t="s">
        <v>806</v>
      </c>
      <c r="C6690" t="s">
        <v>8423</v>
      </c>
      <c r="J6690" t="s">
        <v>1449</v>
      </c>
      <c r="K6690">
        <v>0</v>
      </c>
      <c r="N6690" t="b">
        <v>1</v>
      </c>
      <c r="O6690" t="b">
        <v>0</v>
      </c>
      <c r="P6690" t="b">
        <v>0</v>
      </c>
      <c r="Q6690">
        <v>8</v>
      </c>
      <c r="R6690">
        <v>8</v>
      </c>
      <c r="S6690">
        <v>1</v>
      </c>
      <c r="T6690">
        <v>2</v>
      </c>
      <c r="U6690" t="b">
        <v>1</v>
      </c>
      <c r="V6690" t="s">
        <v>160</v>
      </c>
      <c r="W6690" t="s">
        <v>1088</v>
      </c>
      <c r="X6690" t="s">
        <v>14793</v>
      </c>
      <c r="Y6690">
        <v>32</v>
      </c>
      <c r="Z6690">
        <v>32</v>
      </c>
      <c r="AA6690">
        <v>4</v>
      </c>
      <c r="AB6690">
        <v>4</v>
      </c>
      <c r="AC6690">
        <v>64</v>
      </c>
    </row>
    <row r="6691" spans="1:29">
      <c r="A6691">
        <v>7379</v>
      </c>
      <c r="B6691" t="s">
        <v>806</v>
      </c>
      <c r="C6691" t="s">
        <v>8424</v>
      </c>
      <c r="J6691" t="s">
        <v>1449</v>
      </c>
      <c r="K6691">
        <v>0</v>
      </c>
      <c r="N6691" t="b">
        <v>1</v>
      </c>
      <c r="O6691" t="b">
        <v>0</v>
      </c>
      <c r="P6691" t="b">
        <v>0</v>
      </c>
      <c r="Q6691">
        <v>8</v>
      </c>
      <c r="R6691">
        <v>8</v>
      </c>
      <c r="S6691">
        <v>1</v>
      </c>
      <c r="T6691">
        <v>2</v>
      </c>
      <c r="U6691" t="b">
        <v>1</v>
      </c>
      <c r="V6691" t="s">
        <v>160</v>
      </c>
      <c r="W6691" t="s">
        <v>1088</v>
      </c>
      <c r="X6691" t="s">
        <v>14794</v>
      </c>
      <c r="Y6691">
        <v>32</v>
      </c>
      <c r="Z6691">
        <v>32</v>
      </c>
      <c r="AA6691">
        <v>5</v>
      </c>
      <c r="AB6691">
        <v>5</v>
      </c>
      <c r="AC6691">
        <v>64</v>
      </c>
    </row>
    <row r="6692" spans="1:29">
      <c r="A6692">
        <v>7380</v>
      </c>
      <c r="B6692" t="s">
        <v>806</v>
      </c>
      <c r="C6692" t="s">
        <v>8425</v>
      </c>
      <c r="J6692" t="s">
        <v>1449</v>
      </c>
      <c r="K6692">
        <v>0</v>
      </c>
      <c r="N6692" t="b">
        <v>1</v>
      </c>
      <c r="O6692" t="b">
        <v>0</v>
      </c>
      <c r="P6692" t="b">
        <v>0</v>
      </c>
      <c r="Q6692">
        <v>8</v>
      </c>
      <c r="R6692">
        <v>8</v>
      </c>
      <c r="S6692">
        <v>1</v>
      </c>
      <c r="T6692">
        <v>2</v>
      </c>
      <c r="U6692" t="b">
        <v>1</v>
      </c>
      <c r="V6692" t="s">
        <v>160</v>
      </c>
      <c r="W6692" t="s">
        <v>1088</v>
      </c>
      <c r="X6692" t="s">
        <v>15372</v>
      </c>
      <c r="Y6692">
        <v>33</v>
      </c>
      <c r="Z6692">
        <v>33</v>
      </c>
      <c r="AA6692">
        <v>2</v>
      </c>
      <c r="AB6692">
        <v>2</v>
      </c>
      <c r="AC6692">
        <v>64</v>
      </c>
    </row>
    <row r="6693" spans="1:29">
      <c r="A6693">
        <v>7381</v>
      </c>
      <c r="B6693" t="s">
        <v>806</v>
      </c>
      <c r="C6693" t="s">
        <v>8426</v>
      </c>
      <c r="J6693" t="s">
        <v>1449</v>
      </c>
      <c r="K6693">
        <v>0</v>
      </c>
      <c r="N6693" t="b">
        <v>1</v>
      </c>
      <c r="O6693" t="b">
        <v>0</v>
      </c>
      <c r="P6693" t="b">
        <v>0</v>
      </c>
      <c r="Q6693">
        <v>8</v>
      </c>
      <c r="R6693">
        <v>8</v>
      </c>
      <c r="S6693">
        <v>1</v>
      </c>
      <c r="T6693">
        <v>2</v>
      </c>
      <c r="U6693" t="b">
        <v>1</v>
      </c>
      <c r="V6693" t="s">
        <v>160</v>
      </c>
      <c r="W6693" t="s">
        <v>1088</v>
      </c>
      <c r="X6693" t="s">
        <v>15373</v>
      </c>
      <c r="Y6693">
        <v>33</v>
      </c>
      <c r="Z6693">
        <v>33</v>
      </c>
      <c r="AA6693">
        <v>3</v>
      </c>
      <c r="AB6693">
        <v>3</v>
      </c>
      <c r="AC6693">
        <v>64</v>
      </c>
    </row>
    <row r="6694" spans="1:29">
      <c r="A6694">
        <v>7382</v>
      </c>
      <c r="B6694" t="s">
        <v>806</v>
      </c>
      <c r="C6694" t="s">
        <v>8427</v>
      </c>
      <c r="J6694" t="s">
        <v>1449</v>
      </c>
      <c r="K6694">
        <v>0</v>
      </c>
      <c r="N6694" t="b">
        <v>1</v>
      </c>
      <c r="O6694" t="b">
        <v>0</v>
      </c>
      <c r="P6694" t="b">
        <v>0</v>
      </c>
      <c r="Q6694">
        <v>8</v>
      </c>
      <c r="R6694">
        <v>8</v>
      </c>
      <c r="S6694">
        <v>1</v>
      </c>
      <c r="T6694">
        <v>2</v>
      </c>
      <c r="U6694" t="b">
        <v>1</v>
      </c>
      <c r="V6694" t="s">
        <v>160</v>
      </c>
      <c r="W6694" t="s">
        <v>1088</v>
      </c>
      <c r="X6694" t="s">
        <v>14795</v>
      </c>
      <c r="Y6694">
        <v>33</v>
      </c>
      <c r="Z6694">
        <v>33</v>
      </c>
      <c r="AA6694">
        <v>4</v>
      </c>
      <c r="AB6694">
        <v>4</v>
      </c>
      <c r="AC6694">
        <v>64</v>
      </c>
    </row>
    <row r="6695" spans="1:29">
      <c r="A6695">
        <v>7383</v>
      </c>
      <c r="B6695" t="s">
        <v>806</v>
      </c>
      <c r="C6695" t="s">
        <v>8428</v>
      </c>
      <c r="J6695" t="s">
        <v>1449</v>
      </c>
      <c r="K6695">
        <v>0</v>
      </c>
      <c r="N6695" t="b">
        <v>1</v>
      </c>
      <c r="O6695" t="b">
        <v>0</v>
      </c>
      <c r="P6695" t="b">
        <v>0</v>
      </c>
      <c r="Q6695">
        <v>8</v>
      </c>
      <c r="R6695">
        <v>8</v>
      </c>
      <c r="S6695">
        <v>1</v>
      </c>
      <c r="T6695">
        <v>2</v>
      </c>
      <c r="U6695" t="b">
        <v>1</v>
      </c>
      <c r="V6695" t="s">
        <v>160</v>
      </c>
      <c r="W6695" t="s">
        <v>1088</v>
      </c>
      <c r="X6695" t="s">
        <v>14796</v>
      </c>
      <c r="Y6695">
        <v>33</v>
      </c>
      <c r="Z6695">
        <v>33</v>
      </c>
      <c r="AA6695">
        <v>5</v>
      </c>
      <c r="AB6695">
        <v>5</v>
      </c>
      <c r="AC6695">
        <v>64</v>
      </c>
    </row>
    <row r="6696" spans="1:29">
      <c r="A6696">
        <v>7384</v>
      </c>
      <c r="B6696" t="s">
        <v>806</v>
      </c>
      <c r="C6696" t="s">
        <v>8429</v>
      </c>
      <c r="J6696" t="s">
        <v>1449</v>
      </c>
      <c r="K6696">
        <v>0</v>
      </c>
      <c r="N6696" t="b">
        <v>1</v>
      </c>
      <c r="O6696" t="b">
        <v>0</v>
      </c>
      <c r="P6696" t="b">
        <v>0</v>
      </c>
      <c r="Q6696">
        <v>8</v>
      </c>
      <c r="R6696">
        <v>8</v>
      </c>
      <c r="S6696">
        <v>1</v>
      </c>
      <c r="T6696">
        <v>2</v>
      </c>
      <c r="U6696" t="b">
        <v>1</v>
      </c>
      <c r="V6696" t="s">
        <v>160</v>
      </c>
      <c r="W6696" t="s">
        <v>1088</v>
      </c>
      <c r="X6696" t="s">
        <v>15374</v>
      </c>
      <c r="Y6696">
        <v>34</v>
      </c>
      <c r="Z6696">
        <v>34</v>
      </c>
      <c r="AA6696">
        <v>2</v>
      </c>
      <c r="AB6696">
        <v>2</v>
      </c>
      <c r="AC6696">
        <v>64</v>
      </c>
    </row>
    <row r="6697" spans="1:29">
      <c r="A6697">
        <v>7385</v>
      </c>
      <c r="B6697" t="s">
        <v>806</v>
      </c>
      <c r="C6697" t="s">
        <v>8430</v>
      </c>
      <c r="J6697" t="s">
        <v>1449</v>
      </c>
      <c r="K6697">
        <v>0</v>
      </c>
      <c r="N6697" t="b">
        <v>1</v>
      </c>
      <c r="O6697" t="b">
        <v>0</v>
      </c>
      <c r="P6697" t="b">
        <v>0</v>
      </c>
      <c r="Q6697">
        <v>8</v>
      </c>
      <c r="R6697">
        <v>8</v>
      </c>
      <c r="S6697">
        <v>1</v>
      </c>
      <c r="T6697">
        <v>2</v>
      </c>
      <c r="U6697" t="b">
        <v>1</v>
      </c>
      <c r="V6697" t="s">
        <v>160</v>
      </c>
      <c r="W6697" t="s">
        <v>1088</v>
      </c>
      <c r="X6697" t="s">
        <v>14477</v>
      </c>
      <c r="Y6697">
        <v>34</v>
      </c>
      <c r="Z6697">
        <v>34</v>
      </c>
      <c r="AA6697">
        <v>3</v>
      </c>
      <c r="AB6697">
        <v>3</v>
      </c>
      <c r="AC6697">
        <v>64</v>
      </c>
    </row>
    <row r="6698" spans="1:29">
      <c r="A6698">
        <v>7386</v>
      </c>
      <c r="B6698" t="s">
        <v>806</v>
      </c>
      <c r="C6698" t="s">
        <v>8431</v>
      </c>
      <c r="J6698" t="s">
        <v>1449</v>
      </c>
      <c r="K6698">
        <v>0</v>
      </c>
      <c r="N6698" t="b">
        <v>1</v>
      </c>
      <c r="O6698" t="b">
        <v>0</v>
      </c>
      <c r="P6698" t="b">
        <v>0</v>
      </c>
      <c r="Q6698">
        <v>8</v>
      </c>
      <c r="R6698">
        <v>8</v>
      </c>
      <c r="S6698">
        <v>1</v>
      </c>
      <c r="T6698">
        <v>2</v>
      </c>
      <c r="U6698" t="b">
        <v>1</v>
      </c>
      <c r="V6698" t="s">
        <v>160</v>
      </c>
      <c r="W6698" t="s">
        <v>1088</v>
      </c>
      <c r="X6698" t="s">
        <v>14797</v>
      </c>
      <c r="Y6698">
        <v>34</v>
      </c>
      <c r="Z6698">
        <v>34</v>
      </c>
      <c r="AA6698">
        <v>4</v>
      </c>
      <c r="AB6698">
        <v>4</v>
      </c>
      <c r="AC6698">
        <v>64</v>
      </c>
    </row>
    <row r="6699" spans="1:29">
      <c r="A6699">
        <v>7387</v>
      </c>
      <c r="B6699" t="s">
        <v>806</v>
      </c>
      <c r="C6699" t="s">
        <v>8432</v>
      </c>
      <c r="J6699" t="s">
        <v>1449</v>
      </c>
      <c r="K6699">
        <v>0</v>
      </c>
      <c r="N6699" t="b">
        <v>1</v>
      </c>
      <c r="O6699" t="b">
        <v>0</v>
      </c>
      <c r="P6699" t="b">
        <v>0</v>
      </c>
      <c r="Q6699">
        <v>8</v>
      </c>
      <c r="R6699">
        <v>8</v>
      </c>
      <c r="S6699">
        <v>1</v>
      </c>
      <c r="T6699">
        <v>2</v>
      </c>
      <c r="U6699" t="b">
        <v>1</v>
      </c>
      <c r="V6699" t="s">
        <v>160</v>
      </c>
      <c r="W6699" t="s">
        <v>1088</v>
      </c>
      <c r="X6699" t="s">
        <v>14798</v>
      </c>
      <c r="Y6699">
        <v>34</v>
      </c>
      <c r="Z6699">
        <v>34</v>
      </c>
      <c r="AA6699">
        <v>5</v>
      </c>
      <c r="AB6699">
        <v>5</v>
      </c>
      <c r="AC6699">
        <v>64</v>
      </c>
    </row>
    <row r="6700" spans="1:29">
      <c r="A6700">
        <v>7388</v>
      </c>
      <c r="B6700" t="s">
        <v>806</v>
      </c>
      <c r="C6700" t="s">
        <v>8433</v>
      </c>
      <c r="J6700" t="s">
        <v>1449</v>
      </c>
      <c r="K6700">
        <v>0</v>
      </c>
      <c r="N6700" t="b">
        <v>1</v>
      </c>
      <c r="O6700" t="b">
        <v>0</v>
      </c>
      <c r="P6700" t="b">
        <v>0</v>
      </c>
      <c r="Q6700">
        <v>8</v>
      </c>
      <c r="R6700">
        <v>8</v>
      </c>
      <c r="S6700">
        <v>1</v>
      </c>
      <c r="T6700">
        <v>2</v>
      </c>
      <c r="U6700" t="b">
        <v>1</v>
      </c>
      <c r="V6700" t="s">
        <v>160</v>
      </c>
      <c r="W6700" t="s">
        <v>1088</v>
      </c>
      <c r="X6700" t="s">
        <v>15375</v>
      </c>
      <c r="Y6700">
        <v>35</v>
      </c>
      <c r="Z6700">
        <v>35</v>
      </c>
      <c r="AA6700">
        <v>2</v>
      </c>
      <c r="AB6700">
        <v>2</v>
      </c>
      <c r="AC6700">
        <v>64</v>
      </c>
    </row>
    <row r="6701" spans="1:29">
      <c r="A6701">
        <v>7389</v>
      </c>
      <c r="B6701" t="s">
        <v>806</v>
      </c>
      <c r="C6701" t="s">
        <v>8434</v>
      </c>
      <c r="J6701" t="s">
        <v>1449</v>
      </c>
      <c r="K6701">
        <v>0</v>
      </c>
      <c r="N6701" t="b">
        <v>1</v>
      </c>
      <c r="O6701" t="b">
        <v>0</v>
      </c>
      <c r="P6701" t="b">
        <v>0</v>
      </c>
      <c r="Q6701">
        <v>8</v>
      </c>
      <c r="R6701">
        <v>8</v>
      </c>
      <c r="S6701">
        <v>1</v>
      </c>
      <c r="T6701">
        <v>2</v>
      </c>
      <c r="U6701" t="b">
        <v>1</v>
      </c>
      <c r="V6701" t="s">
        <v>160</v>
      </c>
      <c r="W6701" t="s">
        <v>1088</v>
      </c>
      <c r="X6701" t="s">
        <v>14478</v>
      </c>
      <c r="Y6701">
        <v>35</v>
      </c>
      <c r="Z6701">
        <v>35</v>
      </c>
      <c r="AA6701">
        <v>3</v>
      </c>
      <c r="AB6701">
        <v>3</v>
      </c>
      <c r="AC6701">
        <v>64</v>
      </c>
    </row>
    <row r="6702" spans="1:29">
      <c r="A6702">
        <v>7390</v>
      </c>
      <c r="B6702" t="s">
        <v>806</v>
      </c>
      <c r="C6702" t="s">
        <v>8435</v>
      </c>
      <c r="J6702" t="s">
        <v>1449</v>
      </c>
      <c r="K6702">
        <v>0</v>
      </c>
      <c r="N6702" t="b">
        <v>1</v>
      </c>
      <c r="O6702" t="b">
        <v>0</v>
      </c>
      <c r="P6702" t="b">
        <v>0</v>
      </c>
      <c r="Q6702">
        <v>8</v>
      </c>
      <c r="R6702">
        <v>8</v>
      </c>
      <c r="S6702">
        <v>1</v>
      </c>
      <c r="T6702">
        <v>2</v>
      </c>
      <c r="U6702" t="b">
        <v>1</v>
      </c>
      <c r="V6702" t="s">
        <v>160</v>
      </c>
      <c r="W6702" t="s">
        <v>1088</v>
      </c>
      <c r="X6702" t="s">
        <v>14773</v>
      </c>
      <c r="Y6702">
        <v>35</v>
      </c>
      <c r="Z6702">
        <v>35</v>
      </c>
      <c r="AA6702">
        <v>4</v>
      </c>
      <c r="AB6702">
        <v>4</v>
      </c>
      <c r="AC6702">
        <v>64</v>
      </c>
    </row>
    <row r="6703" spans="1:29">
      <c r="A6703">
        <v>7391</v>
      </c>
      <c r="B6703" t="s">
        <v>806</v>
      </c>
      <c r="C6703" t="s">
        <v>8436</v>
      </c>
      <c r="J6703" t="s">
        <v>1449</v>
      </c>
      <c r="K6703">
        <v>0</v>
      </c>
      <c r="N6703" t="b">
        <v>1</v>
      </c>
      <c r="O6703" t="b">
        <v>0</v>
      </c>
      <c r="P6703" t="b">
        <v>0</v>
      </c>
      <c r="Q6703">
        <v>8</v>
      </c>
      <c r="R6703">
        <v>8</v>
      </c>
      <c r="S6703">
        <v>1</v>
      </c>
      <c r="T6703">
        <v>2</v>
      </c>
      <c r="U6703" t="b">
        <v>1</v>
      </c>
      <c r="V6703" t="s">
        <v>160</v>
      </c>
      <c r="W6703" t="s">
        <v>1088</v>
      </c>
      <c r="X6703" t="s">
        <v>14774</v>
      </c>
      <c r="Y6703">
        <v>35</v>
      </c>
      <c r="Z6703">
        <v>35</v>
      </c>
      <c r="AA6703">
        <v>5</v>
      </c>
      <c r="AB6703">
        <v>5</v>
      </c>
      <c r="AC6703">
        <v>64</v>
      </c>
    </row>
    <row r="6704" spans="1:29">
      <c r="A6704">
        <v>7392</v>
      </c>
      <c r="B6704" t="s">
        <v>806</v>
      </c>
      <c r="C6704" t="s">
        <v>8437</v>
      </c>
      <c r="J6704" t="s">
        <v>1449</v>
      </c>
      <c r="K6704">
        <v>0</v>
      </c>
      <c r="N6704" t="b">
        <v>1</v>
      </c>
      <c r="O6704" t="b">
        <v>0</v>
      </c>
      <c r="P6704" t="b">
        <v>0</v>
      </c>
      <c r="Q6704">
        <v>8</v>
      </c>
      <c r="R6704">
        <v>8</v>
      </c>
      <c r="S6704">
        <v>1</v>
      </c>
      <c r="T6704">
        <v>2</v>
      </c>
      <c r="U6704" t="b">
        <v>1</v>
      </c>
      <c r="V6704" t="s">
        <v>160</v>
      </c>
      <c r="W6704" t="s">
        <v>1088</v>
      </c>
      <c r="X6704" t="s">
        <v>15376</v>
      </c>
      <c r="Y6704">
        <v>36</v>
      </c>
      <c r="Z6704">
        <v>36</v>
      </c>
      <c r="AA6704">
        <v>2</v>
      </c>
      <c r="AB6704">
        <v>2</v>
      </c>
      <c r="AC6704">
        <v>64</v>
      </c>
    </row>
    <row r="6705" spans="1:29">
      <c r="A6705">
        <v>7393</v>
      </c>
      <c r="B6705" t="s">
        <v>806</v>
      </c>
      <c r="C6705" t="s">
        <v>8438</v>
      </c>
      <c r="J6705" t="s">
        <v>1449</v>
      </c>
      <c r="K6705">
        <v>0</v>
      </c>
      <c r="N6705" t="b">
        <v>1</v>
      </c>
      <c r="O6705" t="b">
        <v>0</v>
      </c>
      <c r="P6705" t="b">
        <v>0</v>
      </c>
      <c r="Q6705">
        <v>8</v>
      </c>
      <c r="R6705">
        <v>8</v>
      </c>
      <c r="S6705">
        <v>1</v>
      </c>
      <c r="T6705">
        <v>2</v>
      </c>
      <c r="U6705" t="b">
        <v>1</v>
      </c>
      <c r="V6705" t="s">
        <v>160</v>
      </c>
      <c r="W6705" t="s">
        <v>1088</v>
      </c>
      <c r="X6705" t="s">
        <v>14479</v>
      </c>
      <c r="Y6705">
        <v>36</v>
      </c>
      <c r="Z6705">
        <v>36</v>
      </c>
      <c r="AA6705">
        <v>3</v>
      </c>
      <c r="AB6705">
        <v>3</v>
      </c>
      <c r="AC6705">
        <v>64</v>
      </c>
    </row>
    <row r="6706" spans="1:29">
      <c r="A6706">
        <v>7394</v>
      </c>
      <c r="B6706" t="s">
        <v>806</v>
      </c>
      <c r="C6706" t="s">
        <v>8439</v>
      </c>
      <c r="J6706" t="s">
        <v>1449</v>
      </c>
      <c r="K6706">
        <v>0</v>
      </c>
      <c r="N6706" t="b">
        <v>1</v>
      </c>
      <c r="O6706" t="b">
        <v>0</v>
      </c>
      <c r="P6706" t="b">
        <v>0</v>
      </c>
      <c r="Q6706">
        <v>8</v>
      </c>
      <c r="R6706">
        <v>8</v>
      </c>
      <c r="S6706">
        <v>1</v>
      </c>
      <c r="T6706">
        <v>2</v>
      </c>
      <c r="U6706" t="b">
        <v>1</v>
      </c>
      <c r="V6706" t="s">
        <v>160</v>
      </c>
      <c r="W6706" t="s">
        <v>1088</v>
      </c>
      <c r="X6706" t="s">
        <v>14775</v>
      </c>
      <c r="Y6706">
        <v>36</v>
      </c>
      <c r="Z6706">
        <v>36</v>
      </c>
      <c r="AA6706">
        <v>4</v>
      </c>
      <c r="AB6706">
        <v>4</v>
      </c>
      <c r="AC6706">
        <v>64</v>
      </c>
    </row>
    <row r="6707" spans="1:29">
      <c r="A6707">
        <v>7395</v>
      </c>
      <c r="B6707" t="s">
        <v>806</v>
      </c>
      <c r="C6707" t="s">
        <v>8440</v>
      </c>
      <c r="J6707" t="s">
        <v>1449</v>
      </c>
      <c r="K6707">
        <v>0</v>
      </c>
      <c r="N6707" t="b">
        <v>1</v>
      </c>
      <c r="O6707" t="b">
        <v>0</v>
      </c>
      <c r="P6707" t="b">
        <v>0</v>
      </c>
      <c r="Q6707">
        <v>8</v>
      </c>
      <c r="R6707">
        <v>8</v>
      </c>
      <c r="S6707">
        <v>1</v>
      </c>
      <c r="T6707">
        <v>2</v>
      </c>
      <c r="U6707" t="b">
        <v>1</v>
      </c>
      <c r="V6707" t="s">
        <v>160</v>
      </c>
      <c r="W6707" t="s">
        <v>1088</v>
      </c>
      <c r="X6707" t="s">
        <v>14776</v>
      </c>
      <c r="Y6707">
        <v>36</v>
      </c>
      <c r="Z6707">
        <v>36</v>
      </c>
      <c r="AA6707">
        <v>5</v>
      </c>
      <c r="AB6707">
        <v>5</v>
      </c>
      <c r="AC6707">
        <v>64</v>
      </c>
    </row>
    <row r="6708" spans="1:29">
      <c r="A6708">
        <v>7396</v>
      </c>
      <c r="B6708" t="s">
        <v>806</v>
      </c>
      <c r="C6708" t="s">
        <v>8441</v>
      </c>
      <c r="J6708" t="s">
        <v>1449</v>
      </c>
      <c r="K6708">
        <v>0</v>
      </c>
      <c r="N6708" t="b">
        <v>1</v>
      </c>
      <c r="O6708" t="b">
        <v>0</v>
      </c>
      <c r="P6708" t="b">
        <v>0</v>
      </c>
      <c r="Q6708">
        <v>8</v>
      </c>
      <c r="R6708">
        <v>8</v>
      </c>
      <c r="S6708">
        <v>1</v>
      </c>
      <c r="T6708">
        <v>2</v>
      </c>
      <c r="U6708" t="b">
        <v>1</v>
      </c>
      <c r="V6708" t="s">
        <v>160</v>
      </c>
      <c r="W6708" t="s">
        <v>1088</v>
      </c>
      <c r="X6708" t="s">
        <v>15377</v>
      </c>
      <c r="Y6708">
        <v>37</v>
      </c>
      <c r="Z6708">
        <v>37</v>
      </c>
      <c r="AA6708">
        <v>2</v>
      </c>
      <c r="AB6708">
        <v>2</v>
      </c>
      <c r="AC6708">
        <v>64</v>
      </c>
    </row>
    <row r="6709" spans="1:29">
      <c r="A6709">
        <v>7397</v>
      </c>
      <c r="B6709" t="s">
        <v>806</v>
      </c>
      <c r="C6709" t="s">
        <v>8442</v>
      </c>
      <c r="J6709" t="s">
        <v>1449</v>
      </c>
      <c r="K6709">
        <v>0</v>
      </c>
      <c r="N6709" t="b">
        <v>1</v>
      </c>
      <c r="O6709" t="b">
        <v>0</v>
      </c>
      <c r="P6709" t="b">
        <v>0</v>
      </c>
      <c r="Q6709">
        <v>8</v>
      </c>
      <c r="R6709">
        <v>8</v>
      </c>
      <c r="S6709">
        <v>1</v>
      </c>
      <c r="T6709">
        <v>2</v>
      </c>
      <c r="U6709" t="b">
        <v>1</v>
      </c>
      <c r="V6709" t="s">
        <v>160</v>
      </c>
      <c r="W6709" t="s">
        <v>1088</v>
      </c>
      <c r="X6709" t="s">
        <v>14480</v>
      </c>
      <c r="Y6709">
        <v>37</v>
      </c>
      <c r="Z6709">
        <v>37</v>
      </c>
      <c r="AA6709">
        <v>3</v>
      </c>
      <c r="AB6709">
        <v>3</v>
      </c>
      <c r="AC6709">
        <v>64</v>
      </c>
    </row>
    <row r="6710" spans="1:29">
      <c r="A6710">
        <v>7398</v>
      </c>
      <c r="B6710" t="s">
        <v>806</v>
      </c>
      <c r="C6710" t="s">
        <v>8443</v>
      </c>
      <c r="J6710" t="s">
        <v>1449</v>
      </c>
      <c r="K6710">
        <v>0</v>
      </c>
      <c r="N6710" t="b">
        <v>1</v>
      </c>
      <c r="O6710" t="b">
        <v>0</v>
      </c>
      <c r="P6710" t="b">
        <v>0</v>
      </c>
      <c r="Q6710">
        <v>8</v>
      </c>
      <c r="R6710">
        <v>8</v>
      </c>
      <c r="S6710">
        <v>1</v>
      </c>
      <c r="T6710">
        <v>2</v>
      </c>
      <c r="U6710" t="b">
        <v>1</v>
      </c>
      <c r="V6710" t="s">
        <v>160</v>
      </c>
      <c r="W6710" t="s">
        <v>1088</v>
      </c>
      <c r="X6710" t="s">
        <v>15378</v>
      </c>
      <c r="Y6710">
        <v>37</v>
      </c>
      <c r="Z6710">
        <v>37</v>
      </c>
      <c r="AA6710">
        <v>4</v>
      </c>
      <c r="AB6710">
        <v>4</v>
      </c>
      <c r="AC6710">
        <v>64</v>
      </c>
    </row>
    <row r="6711" spans="1:29">
      <c r="A6711">
        <v>7399</v>
      </c>
      <c r="B6711" t="s">
        <v>806</v>
      </c>
      <c r="C6711" t="s">
        <v>8444</v>
      </c>
      <c r="J6711" t="s">
        <v>1449</v>
      </c>
      <c r="K6711">
        <v>0</v>
      </c>
      <c r="N6711" t="b">
        <v>1</v>
      </c>
      <c r="O6711" t="b">
        <v>0</v>
      </c>
      <c r="P6711" t="b">
        <v>0</v>
      </c>
      <c r="Q6711">
        <v>8</v>
      </c>
      <c r="R6711">
        <v>8</v>
      </c>
      <c r="S6711">
        <v>1</v>
      </c>
      <c r="T6711">
        <v>2</v>
      </c>
      <c r="U6711" t="b">
        <v>1</v>
      </c>
      <c r="V6711" t="s">
        <v>160</v>
      </c>
      <c r="W6711" t="s">
        <v>1088</v>
      </c>
      <c r="X6711" t="s">
        <v>15616</v>
      </c>
      <c r="Y6711">
        <v>37</v>
      </c>
      <c r="Z6711">
        <v>37</v>
      </c>
      <c r="AA6711">
        <v>5</v>
      </c>
      <c r="AB6711">
        <v>5</v>
      </c>
      <c r="AC6711">
        <v>64</v>
      </c>
    </row>
    <row r="6712" spans="1:29">
      <c r="A6712">
        <v>7400</v>
      </c>
      <c r="B6712" t="s">
        <v>806</v>
      </c>
      <c r="C6712" t="s">
        <v>8445</v>
      </c>
      <c r="J6712" t="s">
        <v>1449</v>
      </c>
      <c r="K6712">
        <v>0</v>
      </c>
      <c r="N6712" t="b">
        <v>1</v>
      </c>
      <c r="O6712" t="b">
        <v>0</v>
      </c>
      <c r="P6712" t="b">
        <v>0</v>
      </c>
      <c r="Q6712">
        <v>8</v>
      </c>
      <c r="R6712">
        <v>8</v>
      </c>
      <c r="S6712">
        <v>1</v>
      </c>
      <c r="T6712">
        <v>2</v>
      </c>
      <c r="U6712" t="b">
        <v>1</v>
      </c>
      <c r="V6712" t="s">
        <v>160</v>
      </c>
      <c r="W6712" t="s">
        <v>1088</v>
      </c>
      <c r="X6712" t="s">
        <v>15379</v>
      </c>
      <c r="Y6712">
        <v>38</v>
      </c>
      <c r="Z6712">
        <v>38</v>
      </c>
      <c r="AA6712">
        <v>2</v>
      </c>
      <c r="AB6712">
        <v>2</v>
      </c>
      <c r="AC6712">
        <v>64</v>
      </c>
    </row>
    <row r="6713" spans="1:29">
      <c r="A6713">
        <v>7401</v>
      </c>
      <c r="B6713" t="s">
        <v>806</v>
      </c>
      <c r="C6713" t="s">
        <v>8446</v>
      </c>
      <c r="J6713" t="s">
        <v>1449</v>
      </c>
      <c r="K6713">
        <v>0</v>
      </c>
      <c r="N6713" t="b">
        <v>1</v>
      </c>
      <c r="O6713" t="b">
        <v>0</v>
      </c>
      <c r="P6713" t="b">
        <v>0</v>
      </c>
      <c r="Q6713">
        <v>8</v>
      </c>
      <c r="R6713">
        <v>8</v>
      </c>
      <c r="S6713">
        <v>1</v>
      </c>
      <c r="T6713">
        <v>2</v>
      </c>
      <c r="U6713" t="b">
        <v>1</v>
      </c>
      <c r="V6713" t="s">
        <v>160</v>
      </c>
      <c r="W6713" t="s">
        <v>1088</v>
      </c>
      <c r="X6713" t="s">
        <v>15380</v>
      </c>
      <c r="Y6713">
        <v>38</v>
      </c>
      <c r="Z6713">
        <v>38</v>
      </c>
      <c r="AA6713">
        <v>3</v>
      </c>
      <c r="AB6713">
        <v>3</v>
      </c>
      <c r="AC6713">
        <v>64</v>
      </c>
    </row>
    <row r="6714" spans="1:29">
      <c r="A6714">
        <v>7402</v>
      </c>
      <c r="B6714" t="s">
        <v>806</v>
      </c>
      <c r="C6714" t="s">
        <v>8447</v>
      </c>
      <c r="J6714" t="s">
        <v>1449</v>
      </c>
      <c r="K6714">
        <v>0</v>
      </c>
      <c r="N6714" t="b">
        <v>1</v>
      </c>
      <c r="O6714" t="b">
        <v>0</v>
      </c>
      <c r="P6714" t="b">
        <v>0</v>
      </c>
      <c r="Q6714">
        <v>8</v>
      </c>
      <c r="R6714">
        <v>8</v>
      </c>
      <c r="S6714">
        <v>1</v>
      </c>
      <c r="T6714">
        <v>2</v>
      </c>
      <c r="U6714" t="b">
        <v>1</v>
      </c>
      <c r="V6714" t="s">
        <v>160</v>
      </c>
      <c r="W6714" t="s">
        <v>1088</v>
      </c>
      <c r="X6714" t="s">
        <v>14777</v>
      </c>
      <c r="Y6714">
        <v>38</v>
      </c>
      <c r="Z6714">
        <v>38</v>
      </c>
      <c r="AA6714">
        <v>4</v>
      </c>
      <c r="AB6714">
        <v>4</v>
      </c>
      <c r="AC6714">
        <v>64</v>
      </c>
    </row>
    <row r="6715" spans="1:29">
      <c r="A6715">
        <v>7403</v>
      </c>
      <c r="B6715" t="s">
        <v>806</v>
      </c>
      <c r="C6715" t="s">
        <v>8448</v>
      </c>
      <c r="J6715" t="s">
        <v>1449</v>
      </c>
      <c r="K6715">
        <v>0</v>
      </c>
      <c r="N6715" t="b">
        <v>1</v>
      </c>
      <c r="O6715" t="b">
        <v>0</v>
      </c>
      <c r="P6715" t="b">
        <v>0</v>
      </c>
      <c r="Q6715">
        <v>8</v>
      </c>
      <c r="R6715">
        <v>8</v>
      </c>
      <c r="S6715">
        <v>1</v>
      </c>
      <c r="T6715">
        <v>2</v>
      </c>
      <c r="U6715" t="b">
        <v>1</v>
      </c>
      <c r="V6715" t="s">
        <v>160</v>
      </c>
      <c r="W6715" t="s">
        <v>1088</v>
      </c>
      <c r="X6715" t="s">
        <v>14693</v>
      </c>
      <c r="Y6715">
        <v>38</v>
      </c>
      <c r="Z6715">
        <v>38</v>
      </c>
      <c r="AA6715">
        <v>5</v>
      </c>
      <c r="AB6715">
        <v>5</v>
      </c>
      <c r="AC6715">
        <v>64</v>
      </c>
    </row>
    <row r="6716" spans="1:29">
      <c r="A6716">
        <v>7404</v>
      </c>
      <c r="B6716" t="s">
        <v>806</v>
      </c>
      <c r="C6716" t="s">
        <v>8449</v>
      </c>
      <c r="J6716" t="s">
        <v>1449</v>
      </c>
      <c r="K6716">
        <v>0</v>
      </c>
      <c r="N6716" t="b">
        <v>1</v>
      </c>
      <c r="O6716" t="b">
        <v>0</v>
      </c>
      <c r="P6716" t="b">
        <v>0</v>
      </c>
      <c r="Q6716">
        <v>8</v>
      </c>
      <c r="R6716">
        <v>8</v>
      </c>
      <c r="S6716">
        <v>1</v>
      </c>
      <c r="T6716">
        <v>2</v>
      </c>
      <c r="U6716" t="b">
        <v>1</v>
      </c>
      <c r="V6716" t="s">
        <v>160</v>
      </c>
      <c r="W6716" t="s">
        <v>1088</v>
      </c>
      <c r="X6716" t="s">
        <v>15381</v>
      </c>
      <c r="Y6716">
        <v>39</v>
      </c>
      <c r="Z6716">
        <v>39</v>
      </c>
      <c r="AA6716">
        <v>2</v>
      </c>
      <c r="AB6716">
        <v>2</v>
      </c>
      <c r="AC6716">
        <v>64</v>
      </c>
    </row>
    <row r="6717" spans="1:29">
      <c r="A6717">
        <v>7405</v>
      </c>
      <c r="B6717" t="s">
        <v>806</v>
      </c>
      <c r="C6717" t="s">
        <v>8450</v>
      </c>
      <c r="J6717" t="s">
        <v>1449</v>
      </c>
      <c r="K6717">
        <v>0</v>
      </c>
      <c r="N6717" t="b">
        <v>1</v>
      </c>
      <c r="O6717" t="b">
        <v>0</v>
      </c>
      <c r="P6717" t="b">
        <v>0</v>
      </c>
      <c r="Q6717">
        <v>8</v>
      </c>
      <c r="R6717">
        <v>8</v>
      </c>
      <c r="S6717">
        <v>1</v>
      </c>
      <c r="T6717">
        <v>2</v>
      </c>
      <c r="U6717" t="b">
        <v>1</v>
      </c>
      <c r="V6717" t="s">
        <v>160</v>
      </c>
      <c r="W6717" t="s">
        <v>1088</v>
      </c>
      <c r="X6717" t="s">
        <v>15382</v>
      </c>
      <c r="Y6717">
        <v>39</v>
      </c>
      <c r="Z6717">
        <v>39</v>
      </c>
      <c r="AA6717">
        <v>3</v>
      </c>
      <c r="AB6717">
        <v>3</v>
      </c>
      <c r="AC6717">
        <v>64</v>
      </c>
    </row>
    <row r="6718" spans="1:29">
      <c r="A6718">
        <v>7406</v>
      </c>
      <c r="B6718" t="s">
        <v>806</v>
      </c>
      <c r="C6718" t="s">
        <v>8451</v>
      </c>
      <c r="J6718" t="s">
        <v>1449</v>
      </c>
      <c r="K6718">
        <v>0</v>
      </c>
      <c r="N6718" t="b">
        <v>1</v>
      </c>
      <c r="O6718" t="b">
        <v>0</v>
      </c>
      <c r="P6718" t="b">
        <v>0</v>
      </c>
      <c r="Q6718">
        <v>8</v>
      </c>
      <c r="R6718">
        <v>8</v>
      </c>
      <c r="S6718">
        <v>1</v>
      </c>
      <c r="T6718">
        <v>2</v>
      </c>
      <c r="U6718" t="b">
        <v>1</v>
      </c>
      <c r="V6718" t="s">
        <v>160</v>
      </c>
      <c r="W6718" t="s">
        <v>1088</v>
      </c>
      <c r="X6718" t="s">
        <v>14778</v>
      </c>
      <c r="Y6718">
        <v>39</v>
      </c>
      <c r="Z6718">
        <v>39</v>
      </c>
      <c r="AA6718">
        <v>4</v>
      </c>
      <c r="AB6718">
        <v>4</v>
      </c>
      <c r="AC6718">
        <v>64</v>
      </c>
    </row>
    <row r="6719" spans="1:29">
      <c r="A6719">
        <v>7407</v>
      </c>
      <c r="B6719" t="s">
        <v>806</v>
      </c>
      <c r="C6719" t="s">
        <v>8452</v>
      </c>
      <c r="J6719" t="s">
        <v>1449</v>
      </c>
      <c r="K6719">
        <v>0</v>
      </c>
      <c r="N6719" t="b">
        <v>1</v>
      </c>
      <c r="O6719" t="b">
        <v>0</v>
      </c>
      <c r="P6719" t="b">
        <v>0</v>
      </c>
      <c r="Q6719">
        <v>8</v>
      </c>
      <c r="R6719">
        <v>8</v>
      </c>
      <c r="S6719">
        <v>1</v>
      </c>
      <c r="T6719">
        <v>2</v>
      </c>
      <c r="U6719" t="b">
        <v>1</v>
      </c>
      <c r="V6719" t="s">
        <v>160</v>
      </c>
      <c r="W6719" t="s">
        <v>1088</v>
      </c>
      <c r="X6719" t="s">
        <v>14694</v>
      </c>
      <c r="Y6719">
        <v>39</v>
      </c>
      <c r="Z6719">
        <v>39</v>
      </c>
      <c r="AA6719">
        <v>5</v>
      </c>
      <c r="AB6719">
        <v>5</v>
      </c>
      <c r="AC6719">
        <v>64</v>
      </c>
    </row>
    <row r="6720" spans="1:29">
      <c r="A6720">
        <v>7408</v>
      </c>
      <c r="B6720" t="s">
        <v>806</v>
      </c>
      <c r="C6720" t="s">
        <v>8453</v>
      </c>
      <c r="J6720" t="s">
        <v>1449</v>
      </c>
      <c r="K6720">
        <v>0</v>
      </c>
      <c r="N6720" t="b">
        <v>1</v>
      </c>
      <c r="O6720" t="b">
        <v>0</v>
      </c>
      <c r="P6720" t="b">
        <v>0</v>
      </c>
      <c r="Q6720">
        <v>8</v>
      </c>
      <c r="R6720">
        <v>8</v>
      </c>
      <c r="S6720">
        <v>1</v>
      </c>
      <c r="T6720">
        <v>2</v>
      </c>
      <c r="U6720" t="b">
        <v>1</v>
      </c>
      <c r="V6720" t="s">
        <v>160</v>
      </c>
      <c r="W6720" t="s">
        <v>1088</v>
      </c>
      <c r="X6720" t="s">
        <v>15383</v>
      </c>
      <c r="Y6720">
        <v>40</v>
      </c>
      <c r="Z6720">
        <v>40</v>
      </c>
      <c r="AA6720">
        <v>2</v>
      </c>
      <c r="AB6720">
        <v>2</v>
      </c>
      <c r="AC6720">
        <v>64</v>
      </c>
    </row>
    <row r="6721" spans="1:29">
      <c r="A6721">
        <v>7409</v>
      </c>
      <c r="B6721" t="s">
        <v>806</v>
      </c>
      <c r="C6721" t="s">
        <v>8454</v>
      </c>
      <c r="J6721" t="s">
        <v>1449</v>
      </c>
      <c r="K6721">
        <v>0</v>
      </c>
      <c r="N6721" t="b">
        <v>1</v>
      </c>
      <c r="O6721" t="b">
        <v>0</v>
      </c>
      <c r="P6721" t="b">
        <v>0</v>
      </c>
      <c r="Q6721">
        <v>8</v>
      </c>
      <c r="R6721">
        <v>8</v>
      </c>
      <c r="S6721">
        <v>1</v>
      </c>
      <c r="T6721">
        <v>2</v>
      </c>
      <c r="U6721" t="b">
        <v>1</v>
      </c>
      <c r="V6721" t="s">
        <v>160</v>
      </c>
      <c r="W6721" t="s">
        <v>1088</v>
      </c>
      <c r="X6721" t="s">
        <v>15384</v>
      </c>
      <c r="Y6721">
        <v>40</v>
      </c>
      <c r="Z6721">
        <v>40</v>
      </c>
      <c r="AA6721">
        <v>3</v>
      </c>
      <c r="AB6721">
        <v>3</v>
      </c>
      <c r="AC6721">
        <v>64</v>
      </c>
    </row>
    <row r="6722" spans="1:29">
      <c r="A6722">
        <v>7410</v>
      </c>
      <c r="B6722" t="s">
        <v>806</v>
      </c>
      <c r="C6722" t="s">
        <v>8455</v>
      </c>
      <c r="J6722" t="s">
        <v>1449</v>
      </c>
      <c r="K6722">
        <v>0</v>
      </c>
      <c r="N6722" t="b">
        <v>1</v>
      </c>
      <c r="O6722" t="b">
        <v>0</v>
      </c>
      <c r="P6722" t="b">
        <v>0</v>
      </c>
      <c r="Q6722">
        <v>8</v>
      </c>
      <c r="R6722">
        <v>8</v>
      </c>
      <c r="S6722">
        <v>1</v>
      </c>
      <c r="T6722">
        <v>2</v>
      </c>
      <c r="U6722" t="b">
        <v>1</v>
      </c>
      <c r="V6722" t="s">
        <v>160</v>
      </c>
      <c r="W6722" t="s">
        <v>1088</v>
      </c>
      <c r="X6722" t="s">
        <v>14779</v>
      </c>
      <c r="Y6722">
        <v>40</v>
      </c>
      <c r="Z6722">
        <v>40</v>
      </c>
      <c r="AA6722">
        <v>4</v>
      </c>
      <c r="AB6722">
        <v>4</v>
      </c>
      <c r="AC6722">
        <v>64</v>
      </c>
    </row>
    <row r="6723" spans="1:29">
      <c r="A6723">
        <v>7411</v>
      </c>
      <c r="B6723" t="s">
        <v>806</v>
      </c>
      <c r="C6723" t="s">
        <v>8456</v>
      </c>
      <c r="J6723" t="s">
        <v>1449</v>
      </c>
      <c r="K6723">
        <v>0</v>
      </c>
      <c r="N6723" t="b">
        <v>1</v>
      </c>
      <c r="O6723" t="b">
        <v>0</v>
      </c>
      <c r="P6723" t="b">
        <v>0</v>
      </c>
      <c r="Q6723">
        <v>8</v>
      </c>
      <c r="R6723">
        <v>8</v>
      </c>
      <c r="S6723">
        <v>1</v>
      </c>
      <c r="T6723">
        <v>2</v>
      </c>
      <c r="U6723" t="b">
        <v>1</v>
      </c>
      <c r="V6723" t="s">
        <v>160</v>
      </c>
      <c r="W6723" t="s">
        <v>1088</v>
      </c>
      <c r="X6723" t="s">
        <v>14484</v>
      </c>
      <c r="Y6723">
        <v>40</v>
      </c>
      <c r="Z6723">
        <v>40</v>
      </c>
      <c r="AA6723">
        <v>5</v>
      </c>
      <c r="AB6723">
        <v>5</v>
      </c>
      <c r="AC6723">
        <v>64</v>
      </c>
    </row>
    <row r="6724" spans="1:29">
      <c r="A6724">
        <v>7412</v>
      </c>
      <c r="B6724" t="s">
        <v>806</v>
      </c>
      <c r="C6724" t="s">
        <v>8457</v>
      </c>
      <c r="J6724" t="s">
        <v>1449</v>
      </c>
      <c r="K6724">
        <v>0</v>
      </c>
      <c r="N6724" t="b">
        <v>1</v>
      </c>
      <c r="O6724" t="b">
        <v>0</v>
      </c>
      <c r="P6724" t="b">
        <v>0</v>
      </c>
      <c r="Q6724">
        <v>8</v>
      </c>
      <c r="R6724">
        <v>8</v>
      </c>
      <c r="S6724">
        <v>1</v>
      </c>
      <c r="T6724">
        <v>2</v>
      </c>
      <c r="U6724" t="b">
        <v>1</v>
      </c>
      <c r="V6724" t="s">
        <v>160</v>
      </c>
      <c r="W6724" t="s">
        <v>1088</v>
      </c>
      <c r="X6724" t="s">
        <v>15345</v>
      </c>
      <c r="Y6724">
        <v>41</v>
      </c>
      <c r="Z6724">
        <v>41</v>
      </c>
      <c r="AA6724">
        <v>2</v>
      </c>
      <c r="AB6724">
        <v>2</v>
      </c>
      <c r="AC6724">
        <v>64</v>
      </c>
    </row>
    <row r="6725" spans="1:29">
      <c r="A6725">
        <v>7413</v>
      </c>
      <c r="B6725" t="s">
        <v>806</v>
      </c>
      <c r="C6725" t="s">
        <v>8458</v>
      </c>
      <c r="J6725" t="s">
        <v>1449</v>
      </c>
      <c r="K6725">
        <v>0</v>
      </c>
      <c r="N6725" t="b">
        <v>1</v>
      </c>
      <c r="O6725" t="b">
        <v>0</v>
      </c>
      <c r="P6725" t="b">
        <v>0</v>
      </c>
      <c r="Q6725">
        <v>8</v>
      </c>
      <c r="R6725">
        <v>8</v>
      </c>
      <c r="S6725">
        <v>1</v>
      </c>
      <c r="T6725">
        <v>2</v>
      </c>
      <c r="U6725" t="b">
        <v>1</v>
      </c>
      <c r="V6725" t="s">
        <v>160</v>
      </c>
      <c r="W6725" t="s">
        <v>1088</v>
      </c>
      <c r="X6725" t="s">
        <v>15346</v>
      </c>
      <c r="Y6725">
        <v>41</v>
      </c>
      <c r="Z6725">
        <v>41</v>
      </c>
      <c r="AA6725">
        <v>3</v>
      </c>
      <c r="AB6725">
        <v>3</v>
      </c>
      <c r="AC6725">
        <v>64</v>
      </c>
    </row>
    <row r="6726" spans="1:29">
      <c r="A6726">
        <v>7414</v>
      </c>
      <c r="B6726" t="s">
        <v>806</v>
      </c>
      <c r="C6726" t="s">
        <v>8459</v>
      </c>
      <c r="J6726" t="s">
        <v>1449</v>
      </c>
      <c r="K6726">
        <v>0</v>
      </c>
      <c r="N6726" t="b">
        <v>1</v>
      </c>
      <c r="O6726" t="b">
        <v>0</v>
      </c>
      <c r="P6726" t="b">
        <v>0</v>
      </c>
      <c r="Q6726">
        <v>8</v>
      </c>
      <c r="R6726">
        <v>8</v>
      </c>
      <c r="S6726">
        <v>1</v>
      </c>
      <c r="T6726">
        <v>2</v>
      </c>
      <c r="U6726" t="b">
        <v>1</v>
      </c>
      <c r="V6726" t="s">
        <v>160</v>
      </c>
      <c r="W6726" t="s">
        <v>1088</v>
      </c>
      <c r="X6726" t="s">
        <v>14780</v>
      </c>
      <c r="Y6726">
        <v>41</v>
      </c>
      <c r="Z6726">
        <v>41</v>
      </c>
      <c r="AA6726">
        <v>4</v>
      </c>
      <c r="AB6726">
        <v>4</v>
      </c>
      <c r="AC6726">
        <v>64</v>
      </c>
    </row>
    <row r="6727" spans="1:29">
      <c r="A6727">
        <v>7415</v>
      </c>
      <c r="B6727" t="s">
        <v>806</v>
      </c>
      <c r="C6727" t="s">
        <v>8460</v>
      </c>
      <c r="J6727" t="s">
        <v>1449</v>
      </c>
      <c r="K6727">
        <v>0</v>
      </c>
      <c r="N6727" t="b">
        <v>1</v>
      </c>
      <c r="O6727" t="b">
        <v>0</v>
      </c>
      <c r="P6727" t="b">
        <v>0</v>
      </c>
      <c r="Q6727">
        <v>8</v>
      </c>
      <c r="R6727">
        <v>8</v>
      </c>
      <c r="S6727">
        <v>1</v>
      </c>
      <c r="T6727">
        <v>2</v>
      </c>
      <c r="U6727" t="b">
        <v>1</v>
      </c>
      <c r="V6727" t="s">
        <v>160</v>
      </c>
      <c r="W6727" t="s">
        <v>1088</v>
      </c>
      <c r="X6727" t="s">
        <v>14485</v>
      </c>
      <c r="Y6727">
        <v>41</v>
      </c>
      <c r="Z6727">
        <v>41</v>
      </c>
      <c r="AA6727">
        <v>5</v>
      </c>
      <c r="AB6727">
        <v>5</v>
      </c>
      <c r="AC6727">
        <v>64</v>
      </c>
    </row>
    <row r="6728" spans="1:29">
      <c r="A6728">
        <v>7416</v>
      </c>
      <c r="B6728" t="s">
        <v>806</v>
      </c>
      <c r="C6728" t="s">
        <v>8461</v>
      </c>
      <c r="J6728" t="s">
        <v>1449</v>
      </c>
      <c r="K6728">
        <v>0</v>
      </c>
      <c r="N6728" t="b">
        <v>1</v>
      </c>
      <c r="O6728" t="b">
        <v>0</v>
      </c>
      <c r="P6728" t="b">
        <v>0</v>
      </c>
      <c r="Q6728">
        <v>8</v>
      </c>
      <c r="R6728">
        <v>8</v>
      </c>
      <c r="S6728">
        <v>1</v>
      </c>
      <c r="T6728">
        <v>2</v>
      </c>
      <c r="U6728" t="b">
        <v>1</v>
      </c>
      <c r="V6728" t="s">
        <v>160</v>
      </c>
      <c r="W6728" t="s">
        <v>1088</v>
      </c>
      <c r="X6728" t="s">
        <v>15347</v>
      </c>
      <c r="Y6728">
        <v>42</v>
      </c>
      <c r="Z6728">
        <v>42</v>
      </c>
      <c r="AA6728">
        <v>2</v>
      </c>
      <c r="AB6728">
        <v>2</v>
      </c>
      <c r="AC6728">
        <v>64</v>
      </c>
    </row>
    <row r="6729" spans="1:29">
      <c r="A6729">
        <v>7417</v>
      </c>
      <c r="B6729" t="s">
        <v>806</v>
      </c>
      <c r="C6729" t="s">
        <v>8462</v>
      </c>
      <c r="J6729" t="s">
        <v>1449</v>
      </c>
      <c r="K6729">
        <v>0</v>
      </c>
      <c r="N6729" t="b">
        <v>1</v>
      </c>
      <c r="O6729" t="b">
        <v>0</v>
      </c>
      <c r="P6729" t="b">
        <v>0</v>
      </c>
      <c r="Q6729">
        <v>8</v>
      </c>
      <c r="R6729">
        <v>8</v>
      </c>
      <c r="S6729">
        <v>1</v>
      </c>
      <c r="T6729">
        <v>2</v>
      </c>
      <c r="U6729" t="b">
        <v>1</v>
      </c>
      <c r="V6729" t="s">
        <v>160</v>
      </c>
      <c r="W6729" t="s">
        <v>1088</v>
      </c>
      <c r="X6729" t="s">
        <v>15348</v>
      </c>
      <c r="Y6729">
        <v>42</v>
      </c>
      <c r="Z6729">
        <v>42</v>
      </c>
      <c r="AA6729">
        <v>3</v>
      </c>
      <c r="AB6729">
        <v>3</v>
      </c>
      <c r="AC6729">
        <v>64</v>
      </c>
    </row>
    <row r="6730" spans="1:29">
      <c r="A6730">
        <v>7418</v>
      </c>
      <c r="B6730" t="s">
        <v>806</v>
      </c>
      <c r="C6730" t="s">
        <v>8463</v>
      </c>
      <c r="J6730" t="s">
        <v>1449</v>
      </c>
      <c r="K6730">
        <v>0</v>
      </c>
      <c r="N6730" t="b">
        <v>1</v>
      </c>
      <c r="O6730" t="b">
        <v>0</v>
      </c>
      <c r="P6730" t="b">
        <v>0</v>
      </c>
      <c r="Q6730">
        <v>8</v>
      </c>
      <c r="R6730">
        <v>8</v>
      </c>
      <c r="S6730">
        <v>1</v>
      </c>
      <c r="T6730">
        <v>2</v>
      </c>
      <c r="U6730" t="b">
        <v>1</v>
      </c>
      <c r="V6730" t="s">
        <v>160</v>
      </c>
      <c r="W6730" t="s">
        <v>1088</v>
      </c>
      <c r="X6730" t="s">
        <v>14781</v>
      </c>
      <c r="Y6730">
        <v>42</v>
      </c>
      <c r="Z6730">
        <v>42</v>
      </c>
      <c r="AA6730">
        <v>4</v>
      </c>
      <c r="AB6730">
        <v>4</v>
      </c>
      <c r="AC6730">
        <v>64</v>
      </c>
    </row>
    <row r="6731" spans="1:29">
      <c r="A6731">
        <v>7419</v>
      </c>
      <c r="B6731" t="s">
        <v>806</v>
      </c>
      <c r="C6731" t="s">
        <v>8464</v>
      </c>
      <c r="J6731" t="s">
        <v>1449</v>
      </c>
      <c r="K6731">
        <v>0</v>
      </c>
      <c r="N6731" t="b">
        <v>1</v>
      </c>
      <c r="O6731" t="b">
        <v>0</v>
      </c>
      <c r="P6731" t="b">
        <v>0</v>
      </c>
      <c r="Q6731">
        <v>8</v>
      </c>
      <c r="R6731">
        <v>8</v>
      </c>
      <c r="S6731">
        <v>1</v>
      </c>
      <c r="T6731">
        <v>2</v>
      </c>
      <c r="U6731" t="b">
        <v>1</v>
      </c>
      <c r="V6731" t="s">
        <v>160</v>
      </c>
      <c r="W6731" t="s">
        <v>1088</v>
      </c>
      <c r="X6731" t="s">
        <v>14486</v>
      </c>
      <c r="Y6731">
        <v>42</v>
      </c>
      <c r="Z6731">
        <v>42</v>
      </c>
      <c r="AA6731">
        <v>5</v>
      </c>
      <c r="AB6731">
        <v>5</v>
      </c>
      <c r="AC6731">
        <v>64</v>
      </c>
    </row>
    <row r="6732" spans="1:29">
      <c r="A6732">
        <v>7420</v>
      </c>
      <c r="B6732" t="s">
        <v>806</v>
      </c>
      <c r="C6732" t="s">
        <v>8465</v>
      </c>
      <c r="J6732" t="s">
        <v>1449</v>
      </c>
      <c r="K6732">
        <v>0</v>
      </c>
      <c r="N6732" t="b">
        <v>1</v>
      </c>
      <c r="O6732" t="b">
        <v>0</v>
      </c>
      <c r="P6732" t="b">
        <v>0</v>
      </c>
      <c r="Q6732">
        <v>8</v>
      </c>
      <c r="R6732">
        <v>8</v>
      </c>
      <c r="S6732">
        <v>1</v>
      </c>
      <c r="T6732">
        <v>2</v>
      </c>
      <c r="U6732" t="b">
        <v>1</v>
      </c>
      <c r="V6732" t="s">
        <v>160</v>
      </c>
      <c r="W6732" t="s">
        <v>1088</v>
      </c>
      <c r="X6732" t="s">
        <v>15349</v>
      </c>
      <c r="Y6732">
        <v>43</v>
      </c>
      <c r="Z6732">
        <v>43</v>
      </c>
      <c r="AA6732">
        <v>2</v>
      </c>
      <c r="AB6732">
        <v>2</v>
      </c>
      <c r="AC6732">
        <v>64</v>
      </c>
    </row>
    <row r="6733" spans="1:29">
      <c r="A6733">
        <v>7421</v>
      </c>
      <c r="B6733" t="s">
        <v>806</v>
      </c>
      <c r="C6733" t="s">
        <v>8466</v>
      </c>
      <c r="J6733" t="s">
        <v>1449</v>
      </c>
      <c r="K6733">
        <v>0</v>
      </c>
      <c r="N6733" t="b">
        <v>1</v>
      </c>
      <c r="O6733" t="b">
        <v>0</v>
      </c>
      <c r="P6733" t="b">
        <v>0</v>
      </c>
      <c r="Q6733">
        <v>8</v>
      </c>
      <c r="R6733">
        <v>8</v>
      </c>
      <c r="S6733">
        <v>1</v>
      </c>
      <c r="T6733">
        <v>2</v>
      </c>
      <c r="U6733" t="b">
        <v>1</v>
      </c>
      <c r="V6733" t="s">
        <v>160</v>
      </c>
      <c r="W6733" t="s">
        <v>1088</v>
      </c>
      <c r="X6733" t="s">
        <v>15350</v>
      </c>
      <c r="Y6733">
        <v>43</v>
      </c>
      <c r="Z6733">
        <v>43</v>
      </c>
      <c r="AA6733">
        <v>3</v>
      </c>
      <c r="AB6733">
        <v>3</v>
      </c>
      <c r="AC6733">
        <v>64</v>
      </c>
    </row>
    <row r="6734" spans="1:29">
      <c r="A6734">
        <v>7422</v>
      </c>
      <c r="B6734" t="s">
        <v>806</v>
      </c>
      <c r="C6734" t="s">
        <v>8467</v>
      </c>
      <c r="J6734" t="s">
        <v>1449</v>
      </c>
      <c r="K6734">
        <v>0</v>
      </c>
      <c r="N6734" t="b">
        <v>1</v>
      </c>
      <c r="O6734" t="b">
        <v>0</v>
      </c>
      <c r="P6734" t="b">
        <v>0</v>
      </c>
      <c r="Q6734">
        <v>8</v>
      </c>
      <c r="R6734">
        <v>8</v>
      </c>
      <c r="S6734">
        <v>1</v>
      </c>
      <c r="T6734">
        <v>2</v>
      </c>
      <c r="U6734" t="b">
        <v>1</v>
      </c>
      <c r="V6734" t="s">
        <v>160</v>
      </c>
      <c r="W6734" t="s">
        <v>1088</v>
      </c>
      <c r="X6734" t="s">
        <v>14782</v>
      </c>
      <c r="Y6734">
        <v>43</v>
      </c>
      <c r="Z6734">
        <v>43</v>
      </c>
      <c r="AA6734">
        <v>4</v>
      </c>
      <c r="AB6734">
        <v>4</v>
      </c>
      <c r="AC6734">
        <v>64</v>
      </c>
    </row>
    <row r="6735" spans="1:29">
      <c r="A6735">
        <v>7423</v>
      </c>
      <c r="B6735" t="s">
        <v>806</v>
      </c>
      <c r="C6735" t="s">
        <v>8468</v>
      </c>
      <c r="J6735" t="s">
        <v>1449</v>
      </c>
      <c r="K6735">
        <v>0</v>
      </c>
      <c r="N6735" t="b">
        <v>1</v>
      </c>
      <c r="O6735" t="b">
        <v>0</v>
      </c>
      <c r="P6735" t="b">
        <v>0</v>
      </c>
      <c r="Q6735">
        <v>8</v>
      </c>
      <c r="R6735">
        <v>8</v>
      </c>
      <c r="S6735">
        <v>1</v>
      </c>
      <c r="T6735">
        <v>2</v>
      </c>
      <c r="U6735" t="b">
        <v>1</v>
      </c>
      <c r="V6735" t="s">
        <v>160</v>
      </c>
      <c r="W6735" t="s">
        <v>1088</v>
      </c>
      <c r="X6735" t="s">
        <v>14487</v>
      </c>
      <c r="Y6735">
        <v>43</v>
      </c>
      <c r="Z6735">
        <v>43</v>
      </c>
      <c r="AA6735">
        <v>5</v>
      </c>
      <c r="AB6735">
        <v>5</v>
      </c>
      <c r="AC6735">
        <v>64</v>
      </c>
    </row>
    <row r="6736" spans="1:29">
      <c r="A6736">
        <v>7424</v>
      </c>
      <c r="B6736" t="s">
        <v>806</v>
      </c>
      <c r="C6736" t="s">
        <v>8469</v>
      </c>
      <c r="J6736" t="s">
        <v>1449</v>
      </c>
      <c r="K6736">
        <v>0</v>
      </c>
      <c r="N6736" t="b">
        <v>1</v>
      </c>
      <c r="O6736" t="b">
        <v>0</v>
      </c>
      <c r="P6736" t="b">
        <v>0</v>
      </c>
      <c r="Q6736">
        <v>8</v>
      </c>
      <c r="R6736">
        <v>8</v>
      </c>
      <c r="S6736">
        <v>1</v>
      </c>
      <c r="T6736">
        <v>2</v>
      </c>
      <c r="U6736" t="b">
        <v>1</v>
      </c>
      <c r="V6736" t="s">
        <v>160</v>
      </c>
      <c r="W6736" t="s">
        <v>1088</v>
      </c>
      <c r="X6736" t="s">
        <v>15351</v>
      </c>
      <c r="Y6736">
        <v>44</v>
      </c>
      <c r="Z6736">
        <v>44</v>
      </c>
      <c r="AA6736">
        <v>2</v>
      </c>
      <c r="AB6736">
        <v>2</v>
      </c>
      <c r="AC6736">
        <v>64</v>
      </c>
    </row>
    <row r="6737" spans="1:29">
      <c r="A6737">
        <v>7425</v>
      </c>
      <c r="B6737" t="s">
        <v>806</v>
      </c>
      <c r="C6737" t="s">
        <v>8470</v>
      </c>
      <c r="J6737" t="s">
        <v>1449</v>
      </c>
      <c r="K6737">
        <v>0</v>
      </c>
      <c r="N6737" t="b">
        <v>1</v>
      </c>
      <c r="O6737" t="b">
        <v>0</v>
      </c>
      <c r="P6737" t="b">
        <v>0</v>
      </c>
      <c r="Q6737">
        <v>8</v>
      </c>
      <c r="R6737">
        <v>8</v>
      </c>
      <c r="S6737">
        <v>1</v>
      </c>
      <c r="T6737">
        <v>2</v>
      </c>
      <c r="U6737" t="b">
        <v>1</v>
      </c>
      <c r="V6737" t="s">
        <v>160</v>
      </c>
      <c r="W6737" t="s">
        <v>1088</v>
      </c>
      <c r="X6737" t="s">
        <v>15352</v>
      </c>
      <c r="Y6737">
        <v>44</v>
      </c>
      <c r="Z6737">
        <v>44</v>
      </c>
      <c r="AA6737">
        <v>3</v>
      </c>
      <c r="AB6737">
        <v>3</v>
      </c>
      <c r="AC6737">
        <v>64</v>
      </c>
    </row>
    <row r="6738" spans="1:29">
      <c r="A6738">
        <v>7426</v>
      </c>
      <c r="B6738" t="s">
        <v>806</v>
      </c>
      <c r="C6738" t="s">
        <v>8471</v>
      </c>
      <c r="J6738" t="s">
        <v>1449</v>
      </c>
      <c r="K6738">
        <v>0</v>
      </c>
      <c r="N6738" t="b">
        <v>1</v>
      </c>
      <c r="O6738" t="b">
        <v>0</v>
      </c>
      <c r="P6738" t="b">
        <v>0</v>
      </c>
      <c r="Q6738">
        <v>8</v>
      </c>
      <c r="R6738">
        <v>8</v>
      </c>
      <c r="S6738">
        <v>1</v>
      </c>
      <c r="T6738">
        <v>2</v>
      </c>
      <c r="U6738" t="b">
        <v>1</v>
      </c>
      <c r="V6738" t="s">
        <v>160</v>
      </c>
      <c r="W6738" t="s">
        <v>1088</v>
      </c>
      <c r="X6738" t="s">
        <v>14783</v>
      </c>
      <c r="Y6738">
        <v>44</v>
      </c>
      <c r="Z6738">
        <v>44</v>
      </c>
      <c r="AA6738">
        <v>4</v>
      </c>
      <c r="AB6738">
        <v>4</v>
      </c>
      <c r="AC6738">
        <v>64</v>
      </c>
    </row>
    <row r="6739" spans="1:29">
      <c r="A6739">
        <v>7427</v>
      </c>
      <c r="B6739" t="s">
        <v>806</v>
      </c>
      <c r="C6739" t="s">
        <v>8472</v>
      </c>
      <c r="J6739" t="s">
        <v>1449</v>
      </c>
      <c r="K6739">
        <v>0</v>
      </c>
      <c r="N6739" t="b">
        <v>1</v>
      </c>
      <c r="O6739" t="b">
        <v>0</v>
      </c>
      <c r="P6739" t="b">
        <v>0</v>
      </c>
      <c r="Q6739">
        <v>8</v>
      </c>
      <c r="R6739">
        <v>8</v>
      </c>
      <c r="S6739">
        <v>1</v>
      </c>
      <c r="T6739">
        <v>2</v>
      </c>
      <c r="U6739" t="b">
        <v>1</v>
      </c>
      <c r="V6739" t="s">
        <v>160</v>
      </c>
      <c r="W6739" t="s">
        <v>1088</v>
      </c>
      <c r="X6739" t="s">
        <v>14488</v>
      </c>
      <c r="Y6739">
        <v>44</v>
      </c>
      <c r="Z6739">
        <v>44</v>
      </c>
      <c r="AA6739">
        <v>5</v>
      </c>
      <c r="AB6739">
        <v>5</v>
      </c>
      <c r="AC6739">
        <v>64</v>
      </c>
    </row>
    <row r="6740" spans="1:29">
      <c r="A6740">
        <v>7428</v>
      </c>
      <c r="B6740" t="s">
        <v>806</v>
      </c>
      <c r="C6740" t="s">
        <v>8473</v>
      </c>
      <c r="J6740" t="s">
        <v>1449</v>
      </c>
      <c r="K6740">
        <v>0</v>
      </c>
      <c r="N6740" t="b">
        <v>1</v>
      </c>
      <c r="O6740" t="b">
        <v>0</v>
      </c>
      <c r="P6740" t="b">
        <v>0</v>
      </c>
      <c r="Q6740">
        <v>8</v>
      </c>
      <c r="R6740">
        <v>8</v>
      </c>
      <c r="S6740">
        <v>1</v>
      </c>
      <c r="T6740">
        <v>2</v>
      </c>
      <c r="U6740" t="b">
        <v>1</v>
      </c>
      <c r="V6740" t="s">
        <v>160</v>
      </c>
      <c r="W6740" t="s">
        <v>1088</v>
      </c>
      <c r="X6740" t="s">
        <v>15353</v>
      </c>
      <c r="Y6740">
        <v>45</v>
      </c>
      <c r="Z6740">
        <v>45</v>
      </c>
      <c r="AA6740">
        <v>2</v>
      </c>
      <c r="AB6740">
        <v>2</v>
      </c>
      <c r="AC6740">
        <v>64</v>
      </c>
    </row>
    <row r="6741" spans="1:29">
      <c r="A6741">
        <v>7429</v>
      </c>
      <c r="B6741" t="s">
        <v>806</v>
      </c>
      <c r="C6741" t="s">
        <v>8474</v>
      </c>
      <c r="J6741" t="s">
        <v>1449</v>
      </c>
      <c r="K6741">
        <v>0</v>
      </c>
      <c r="N6741" t="b">
        <v>1</v>
      </c>
      <c r="O6741" t="b">
        <v>0</v>
      </c>
      <c r="P6741" t="b">
        <v>0</v>
      </c>
      <c r="Q6741">
        <v>8</v>
      </c>
      <c r="R6741">
        <v>8</v>
      </c>
      <c r="S6741">
        <v>1</v>
      </c>
      <c r="T6741">
        <v>2</v>
      </c>
      <c r="U6741" t="b">
        <v>1</v>
      </c>
      <c r="V6741" t="s">
        <v>160</v>
      </c>
      <c r="W6741" t="s">
        <v>1088</v>
      </c>
      <c r="X6741" t="s">
        <v>15354</v>
      </c>
      <c r="Y6741">
        <v>45</v>
      </c>
      <c r="Z6741">
        <v>45</v>
      </c>
      <c r="AA6741">
        <v>3</v>
      </c>
      <c r="AB6741">
        <v>3</v>
      </c>
      <c r="AC6741">
        <v>64</v>
      </c>
    </row>
    <row r="6742" spans="1:29">
      <c r="A6742">
        <v>7430</v>
      </c>
      <c r="B6742" t="s">
        <v>806</v>
      </c>
      <c r="C6742" t="s">
        <v>8475</v>
      </c>
      <c r="J6742" t="s">
        <v>1449</v>
      </c>
      <c r="K6742">
        <v>0</v>
      </c>
      <c r="N6742" t="b">
        <v>1</v>
      </c>
      <c r="O6742" t="b">
        <v>0</v>
      </c>
      <c r="P6742" t="b">
        <v>0</v>
      </c>
      <c r="Q6742">
        <v>8</v>
      </c>
      <c r="R6742">
        <v>8</v>
      </c>
      <c r="S6742">
        <v>1</v>
      </c>
      <c r="T6742">
        <v>2</v>
      </c>
      <c r="U6742" t="b">
        <v>1</v>
      </c>
      <c r="V6742" t="s">
        <v>160</v>
      </c>
      <c r="W6742" t="s">
        <v>1088</v>
      </c>
      <c r="X6742" t="s">
        <v>14784</v>
      </c>
      <c r="Y6742">
        <v>45</v>
      </c>
      <c r="Z6742">
        <v>45</v>
      </c>
      <c r="AA6742">
        <v>4</v>
      </c>
      <c r="AB6742">
        <v>4</v>
      </c>
      <c r="AC6742">
        <v>64</v>
      </c>
    </row>
    <row r="6743" spans="1:29">
      <c r="A6743">
        <v>7431</v>
      </c>
      <c r="B6743" t="s">
        <v>806</v>
      </c>
      <c r="C6743" t="s">
        <v>8476</v>
      </c>
      <c r="J6743" t="s">
        <v>1449</v>
      </c>
      <c r="K6743">
        <v>0</v>
      </c>
      <c r="N6743" t="b">
        <v>1</v>
      </c>
      <c r="O6743" t="b">
        <v>0</v>
      </c>
      <c r="P6743" t="b">
        <v>0</v>
      </c>
      <c r="Q6743">
        <v>8</v>
      </c>
      <c r="R6743">
        <v>8</v>
      </c>
      <c r="S6743">
        <v>1</v>
      </c>
      <c r="T6743">
        <v>2</v>
      </c>
      <c r="U6743" t="b">
        <v>1</v>
      </c>
      <c r="V6743" t="s">
        <v>160</v>
      </c>
      <c r="W6743" t="s">
        <v>1088</v>
      </c>
      <c r="X6743" t="s">
        <v>14489</v>
      </c>
      <c r="Y6743">
        <v>45</v>
      </c>
      <c r="Z6743">
        <v>45</v>
      </c>
      <c r="AA6743">
        <v>5</v>
      </c>
      <c r="AB6743">
        <v>5</v>
      </c>
      <c r="AC6743">
        <v>64</v>
      </c>
    </row>
    <row r="6744" spans="1:29">
      <c r="A6744">
        <v>7432</v>
      </c>
      <c r="B6744" t="s">
        <v>806</v>
      </c>
      <c r="C6744" t="s">
        <v>8477</v>
      </c>
      <c r="J6744" t="s">
        <v>1449</v>
      </c>
      <c r="K6744">
        <v>0</v>
      </c>
      <c r="N6744" t="b">
        <v>1</v>
      </c>
      <c r="O6744" t="b">
        <v>0</v>
      </c>
      <c r="P6744" t="b">
        <v>0</v>
      </c>
      <c r="Q6744">
        <v>8</v>
      </c>
      <c r="R6744">
        <v>8</v>
      </c>
      <c r="S6744">
        <v>1</v>
      </c>
      <c r="T6744">
        <v>2</v>
      </c>
      <c r="U6744" t="b">
        <v>1</v>
      </c>
      <c r="V6744" t="s">
        <v>160</v>
      </c>
      <c r="W6744" t="s">
        <v>1088</v>
      </c>
      <c r="X6744" t="s">
        <v>15672</v>
      </c>
      <c r="Y6744">
        <v>46</v>
      </c>
      <c r="Z6744">
        <v>46</v>
      </c>
      <c r="AA6744">
        <v>2</v>
      </c>
      <c r="AB6744">
        <v>2</v>
      </c>
      <c r="AC6744">
        <v>64</v>
      </c>
    </row>
    <row r="6745" spans="1:29">
      <c r="A6745">
        <v>7433</v>
      </c>
      <c r="B6745" t="s">
        <v>806</v>
      </c>
      <c r="C6745" t="s">
        <v>8478</v>
      </c>
      <c r="J6745" t="s">
        <v>1449</v>
      </c>
      <c r="K6745">
        <v>0</v>
      </c>
      <c r="N6745" t="b">
        <v>1</v>
      </c>
      <c r="O6745" t="b">
        <v>0</v>
      </c>
      <c r="P6745" t="b">
        <v>0</v>
      </c>
      <c r="Q6745">
        <v>8</v>
      </c>
      <c r="R6745">
        <v>8</v>
      </c>
      <c r="S6745">
        <v>1</v>
      </c>
      <c r="T6745">
        <v>2</v>
      </c>
      <c r="U6745" t="b">
        <v>1</v>
      </c>
      <c r="V6745" t="s">
        <v>160</v>
      </c>
      <c r="W6745" t="s">
        <v>1088</v>
      </c>
      <c r="X6745" t="s">
        <v>15754</v>
      </c>
      <c r="Y6745">
        <v>46</v>
      </c>
      <c r="Z6745">
        <v>46</v>
      </c>
      <c r="AA6745">
        <v>3</v>
      </c>
      <c r="AB6745">
        <v>3</v>
      </c>
      <c r="AC6745">
        <v>64</v>
      </c>
    </row>
    <row r="6746" spans="1:29">
      <c r="A6746">
        <v>7434</v>
      </c>
      <c r="B6746" t="s">
        <v>806</v>
      </c>
      <c r="C6746" t="s">
        <v>8479</v>
      </c>
      <c r="J6746" t="s">
        <v>1449</v>
      </c>
      <c r="K6746">
        <v>0</v>
      </c>
      <c r="N6746" t="b">
        <v>1</v>
      </c>
      <c r="O6746" t="b">
        <v>0</v>
      </c>
      <c r="P6746" t="b">
        <v>0</v>
      </c>
      <c r="Q6746">
        <v>8</v>
      </c>
      <c r="R6746">
        <v>8</v>
      </c>
      <c r="S6746">
        <v>1</v>
      </c>
      <c r="T6746">
        <v>2</v>
      </c>
      <c r="U6746" t="b">
        <v>1</v>
      </c>
      <c r="V6746" t="s">
        <v>160</v>
      </c>
      <c r="W6746" t="s">
        <v>1088</v>
      </c>
      <c r="X6746" t="s">
        <v>14785</v>
      </c>
      <c r="Y6746">
        <v>46</v>
      </c>
      <c r="Z6746">
        <v>46</v>
      </c>
      <c r="AA6746">
        <v>4</v>
      </c>
      <c r="AB6746">
        <v>4</v>
      </c>
      <c r="AC6746">
        <v>64</v>
      </c>
    </row>
    <row r="6747" spans="1:29">
      <c r="A6747">
        <v>7435</v>
      </c>
      <c r="B6747" t="s">
        <v>806</v>
      </c>
      <c r="C6747" t="s">
        <v>8480</v>
      </c>
      <c r="J6747" t="s">
        <v>1449</v>
      </c>
      <c r="K6747">
        <v>0</v>
      </c>
      <c r="N6747" t="b">
        <v>1</v>
      </c>
      <c r="O6747" t="b">
        <v>0</v>
      </c>
      <c r="P6747" t="b">
        <v>0</v>
      </c>
      <c r="Q6747">
        <v>8</v>
      </c>
      <c r="R6747">
        <v>8</v>
      </c>
      <c r="S6747">
        <v>1</v>
      </c>
      <c r="T6747">
        <v>2</v>
      </c>
      <c r="U6747" t="b">
        <v>1</v>
      </c>
      <c r="V6747" t="s">
        <v>160</v>
      </c>
      <c r="W6747" t="s">
        <v>1088</v>
      </c>
      <c r="X6747" t="s">
        <v>14701</v>
      </c>
      <c r="Y6747">
        <v>46</v>
      </c>
      <c r="Z6747">
        <v>46</v>
      </c>
      <c r="AA6747">
        <v>5</v>
      </c>
      <c r="AB6747">
        <v>5</v>
      </c>
      <c r="AC6747">
        <v>64</v>
      </c>
    </row>
    <row r="6748" spans="1:29">
      <c r="A6748">
        <v>7436</v>
      </c>
      <c r="B6748" t="s">
        <v>806</v>
      </c>
      <c r="C6748" t="s">
        <v>8481</v>
      </c>
      <c r="J6748" t="s">
        <v>1449</v>
      </c>
      <c r="K6748">
        <v>0</v>
      </c>
      <c r="N6748" t="b">
        <v>1</v>
      </c>
      <c r="O6748" t="b">
        <v>0</v>
      </c>
      <c r="P6748" t="b">
        <v>0</v>
      </c>
      <c r="Q6748">
        <v>8</v>
      </c>
      <c r="R6748">
        <v>8</v>
      </c>
      <c r="S6748">
        <v>1</v>
      </c>
      <c r="T6748">
        <v>2</v>
      </c>
      <c r="U6748" t="b">
        <v>1</v>
      </c>
      <c r="V6748" t="s">
        <v>160</v>
      </c>
      <c r="W6748" t="s">
        <v>1088</v>
      </c>
      <c r="X6748" t="s">
        <v>15673</v>
      </c>
      <c r="Y6748">
        <v>47</v>
      </c>
      <c r="Z6748">
        <v>47</v>
      </c>
      <c r="AA6748">
        <v>2</v>
      </c>
      <c r="AB6748">
        <v>2</v>
      </c>
      <c r="AC6748">
        <v>64</v>
      </c>
    </row>
    <row r="6749" spans="1:29">
      <c r="A6749">
        <v>7437</v>
      </c>
      <c r="B6749" t="s">
        <v>806</v>
      </c>
      <c r="C6749" t="s">
        <v>8482</v>
      </c>
      <c r="J6749" t="s">
        <v>1449</v>
      </c>
      <c r="K6749">
        <v>0</v>
      </c>
      <c r="N6749" t="b">
        <v>1</v>
      </c>
      <c r="O6749" t="b">
        <v>0</v>
      </c>
      <c r="P6749" t="b">
        <v>0</v>
      </c>
      <c r="Q6749">
        <v>8</v>
      </c>
      <c r="R6749">
        <v>8</v>
      </c>
      <c r="S6749">
        <v>1</v>
      </c>
      <c r="T6749">
        <v>2</v>
      </c>
      <c r="U6749" t="b">
        <v>1</v>
      </c>
      <c r="V6749" t="s">
        <v>160</v>
      </c>
      <c r="W6749" t="s">
        <v>1088</v>
      </c>
      <c r="X6749" t="s">
        <v>14492</v>
      </c>
      <c r="Y6749">
        <v>47</v>
      </c>
      <c r="Z6749">
        <v>47</v>
      </c>
      <c r="AA6749">
        <v>3</v>
      </c>
      <c r="AB6749">
        <v>3</v>
      </c>
      <c r="AC6749">
        <v>64</v>
      </c>
    </row>
    <row r="6750" spans="1:29">
      <c r="A6750">
        <v>7438</v>
      </c>
      <c r="B6750" t="s">
        <v>806</v>
      </c>
      <c r="C6750" t="s">
        <v>8483</v>
      </c>
      <c r="J6750" t="s">
        <v>1449</v>
      </c>
      <c r="K6750">
        <v>0</v>
      </c>
      <c r="N6750" t="b">
        <v>1</v>
      </c>
      <c r="O6750" t="b">
        <v>0</v>
      </c>
      <c r="P6750" t="b">
        <v>0</v>
      </c>
      <c r="Q6750">
        <v>8</v>
      </c>
      <c r="R6750">
        <v>8</v>
      </c>
      <c r="S6750">
        <v>1</v>
      </c>
      <c r="T6750">
        <v>2</v>
      </c>
      <c r="U6750" t="b">
        <v>1</v>
      </c>
      <c r="V6750" t="s">
        <v>160</v>
      </c>
      <c r="W6750" t="s">
        <v>1088</v>
      </c>
      <c r="X6750" t="s">
        <v>14786</v>
      </c>
      <c r="Y6750">
        <v>47</v>
      </c>
      <c r="Z6750">
        <v>47</v>
      </c>
      <c r="AA6750">
        <v>4</v>
      </c>
      <c r="AB6750">
        <v>4</v>
      </c>
      <c r="AC6750">
        <v>64</v>
      </c>
    </row>
    <row r="6751" spans="1:29">
      <c r="A6751">
        <v>7439</v>
      </c>
      <c r="B6751" t="s">
        <v>806</v>
      </c>
      <c r="C6751" t="s">
        <v>8484</v>
      </c>
      <c r="J6751" t="s">
        <v>1449</v>
      </c>
      <c r="K6751">
        <v>0</v>
      </c>
      <c r="N6751" t="b">
        <v>1</v>
      </c>
      <c r="O6751" t="b">
        <v>0</v>
      </c>
      <c r="P6751" t="b">
        <v>0</v>
      </c>
      <c r="Q6751">
        <v>8</v>
      </c>
      <c r="R6751">
        <v>8</v>
      </c>
      <c r="S6751">
        <v>1</v>
      </c>
      <c r="T6751">
        <v>2</v>
      </c>
      <c r="U6751" t="b">
        <v>1</v>
      </c>
      <c r="V6751" t="s">
        <v>160</v>
      </c>
      <c r="W6751" t="s">
        <v>1088</v>
      </c>
      <c r="X6751" t="s">
        <v>14703</v>
      </c>
      <c r="Y6751">
        <v>47</v>
      </c>
      <c r="Z6751">
        <v>47</v>
      </c>
      <c r="AA6751">
        <v>5</v>
      </c>
      <c r="AB6751">
        <v>5</v>
      </c>
      <c r="AC6751">
        <v>64</v>
      </c>
    </row>
    <row r="6752" spans="1:29">
      <c r="A6752">
        <v>7440</v>
      </c>
      <c r="B6752" t="s">
        <v>806</v>
      </c>
      <c r="C6752" t="s">
        <v>8485</v>
      </c>
      <c r="J6752" t="s">
        <v>1449</v>
      </c>
      <c r="K6752">
        <v>0</v>
      </c>
      <c r="N6752" t="b">
        <v>1</v>
      </c>
      <c r="O6752" t="b">
        <v>0</v>
      </c>
      <c r="P6752" t="b">
        <v>0</v>
      </c>
      <c r="Q6752">
        <v>8</v>
      </c>
      <c r="R6752">
        <v>8</v>
      </c>
      <c r="S6752">
        <v>1</v>
      </c>
      <c r="T6752">
        <v>2</v>
      </c>
      <c r="U6752" t="b">
        <v>1</v>
      </c>
      <c r="V6752" t="s">
        <v>160</v>
      </c>
      <c r="W6752" t="s">
        <v>1088</v>
      </c>
      <c r="X6752" t="s">
        <v>15304</v>
      </c>
      <c r="Y6752">
        <v>48</v>
      </c>
      <c r="Z6752">
        <v>48</v>
      </c>
      <c r="AA6752">
        <v>2</v>
      </c>
      <c r="AB6752">
        <v>2</v>
      </c>
      <c r="AC6752">
        <v>64</v>
      </c>
    </row>
    <row r="6753" spans="1:29">
      <c r="A6753">
        <v>7441</v>
      </c>
      <c r="B6753" t="s">
        <v>806</v>
      </c>
      <c r="C6753" t="s">
        <v>8486</v>
      </c>
      <c r="J6753" t="s">
        <v>1449</v>
      </c>
      <c r="K6753">
        <v>0</v>
      </c>
      <c r="N6753" t="b">
        <v>1</v>
      </c>
      <c r="O6753" t="b">
        <v>0</v>
      </c>
      <c r="P6753" t="b">
        <v>0</v>
      </c>
      <c r="Q6753">
        <v>8</v>
      </c>
      <c r="R6753">
        <v>8</v>
      </c>
      <c r="S6753">
        <v>1</v>
      </c>
      <c r="T6753">
        <v>2</v>
      </c>
      <c r="U6753" t="b">
        <v>1</v>
      </c>
      <c r="V6753" t="s">
        <v>160</v>
      </c>
      <c r="W6753" t="s">
        <v>1088</v>
      </c>
      <c r="X6753" t="s">
        <v>14495</v>
      </c>
      <c r="Y6753">
        <v>48</v>
      </c>
      <c r="Z6753">
        <v>48</v>
      </c>
      <c r="AA6753">
        <v>3</v>
      </c>
      <c r="AB6753">
        <v>3</v>
      </c>
      <c r="AC6753">
        <v>64</v>
      </c>
    </row>
    <row r="6754" spans="1:29">
      <c r="A6754">
        <v>7442</v>
      </c>
      <c r="B6754" t="s">
        <v>806</v>
      </c>
      <c r="C6754" t="s">
        <v>8487</v>
      </c>
      <c r="J6754" t="s">
        <v>1449</v>
      </c>
      <c r="K6754">
        <v>0</v>
      </c>
      <c r="N6754" t="b">
        <v>1</v>
      </c>
      <c r="O6754" t="b">
        <v>0</v>
      </c>
      <c r="P6754" t="b">
        <v>0</v>
      </c>
      <c r="Q6754">
        <v>8</v>
      </c>
      <c r="R6754">
        <v>8</v>
      </c>
      <c r="S6754">
        <v>1</v>
      </c>
      <c r="T6754">
        <v>2</v>
      </c>
      <c r="U6754" t="b">
        <v>1</v>
      </c>
      <c r="V6754" t="s">
        <v>160</v>
      </c>
      <c r="W6754" t="s">
        <v>1088</v>
      </c>
      <c r="X6754" t="s">
        <v>14787</v>
      </c>
      <c r="Y6754">
        <v>48</v>
      </c>
      <c r="Z6754">
        <v>48</v>
      </c>
      <c r="AA6754">
        <v>4</v>
      </c>
      <c r="AB6754">
        <v>4</v>
      </c>
      <c r="AC6754">
        <v>64</v>
      </c>
    </row>
    <row r="6755" spans="1:29">
      <c r="A6755">
        <v>7443</v>
      </c>
      <c r="B6755" t="s">
        <v>806</v>
      </c>
      <c r="C6755" t="s">
        <v>8488</v>
      </c>
      <c r="J6755" t="s">
        <v>1449</v>
      </c>
      <c r="K6755">
        <v>0</v>
      </c>
      <c r="N6755" t="b">
        <v>1</v>
      </c>
      <c r="O6755" t="b">
        <v>0</v>
      </c>
      <c r="P6755" t="b">
        <v>0</v>
      </c>
      <c r="Q6755">
        <v>8</v>
      </c>
      <c r="R6755">
        <v>8</v>
      </c>
      <c r="S6755">
        <v>1</v>
      </c>
      <c r="T6755">
        <v>2</v>
      </c>
      <c r="U6755" t="b">
        <v>1</v>
      </c>
      <c r="V6755" t="s">
        <v>160</v>
      </c>
      <c r="W6755" t="s">
        <v>1088</v>
      </c>
      <c r="X6755" t="s">
        <v>14704</v>
      </c>
      <c r="Y6755">
        <v>48</v>
      </c>
      <c r="Z6755">
        <v>48</v>
      </c>
      <c r="AA6755">
        <v>5</v>
      </c>
      <c r="AB6755">
        <v>5</v>
      </c>
      <c r="AC6755">
        <v>64</v>
      </c>
    </row>
    <row r="6756" spans="1:29">
      <c r="A6756">
        <v>7444</v>
      </c>
      <c r="B6756" t="s">
        <v>806</v>
      </c>
      <c r="C6756" t="s">
        <v>8489</v>
      </c>
      <c r="J6756" t="s">
        <v>1449</v>
      </c>
      <c r="K6756">
        <v>0</v>
      </c>
      <c r="N6756" t="b">
        <v>1</v>
      </c>
      <c r="O6756" t="b">
        <v>0</v>
      </c>
      <c r="P6756" t="b">
        <v>0</v>
      </c>
      <c r="Q6756">
        <v>8</v>
      </c>
      <c r="R6756">
        <v>8</v>
      </c>
      <c r="S6756">
        <v>1</v>
      </c>
      <c r="T6756">
        <v>2</v>
      </c>
      <c r="U6756" t="b">
        <v>1</v>
      </c>
      <c r="V6756" t="s">
        <v>160</v>
      </c>
      <c r="W6756" t="s">
        <v>1088</v>
      </c>
      <c r="X6756" t="s">
        <v>15305</v>
      </c>
      <c r="Y6756">
        <v>49</v>
      </c>
      <c r="Z6756">
        <v>49</v>
      </c>
      <c r="AA6756">
        <v>2</v>
      </c>
      <c r="AB6756">
        <v>2</v>
      </c>
      <c r="AC6756">
        <v>64</v>
      </c>
    </row>
    <row r="6757" spans="1:29">
      <c r="A6757">
        <v>7445</v>
      </c>
      <c r="B6757" t="s">
        <v>806</v>
      </c>
      <c r="C6757" t="s">
        <v>8490</v>
      </c>
      <c r="J6757" t="s">
        <v>1449</v>
      </c>
      <c r="K6757">
        <v>0</v>
      </c>
      <c r="N6757" t="b">
        <v>1</v>
      </c>
      <c r="O6757" t="b">
        <v>0</v>
      </c>
      <c r="P6757" t="b">
        <v>0</v>
      </c>
      <c r="Q6757">
        <v>8</v>
      </c>
      <c r="R6757">
        <v>8</v>
      </c>
      <c r="S6757">
        <v>1</v>
      </c>
      <c r="T6757">
        <v>2</v>
      </c>
      <c r="U6757" t="b">
        <v>1</v>
      </c>
      <c r="V6757" t="s">
        <v>160</v>
      </c>
      <c r="W6757" t="s">
        <v>1088</v>
      </c>
      <c r="X6757" t="s">
        <v>14498</v>
      </c>
      <c r="Y6757">
        <v>49</v>
      </c>
      <c r="Z6757">
        <v>49</v>
      </c>
      <c r="AA6757">
        <v>3</v>
      </c>
      <c r="AB6757">
        <v>3</v>
      </c>
      <c r="AC6757">
        <v>64</v>
      </c>
    </row>
    <row r="6758" spans="1:29">
      <c r="A6758">
        <v>7446</v>
      </c>
      <c r="B6758" t="s">
        <v>806</v>
      </c>
      <c r="C6758" t="s">
        <v>8491</v>
      </c>
      <c r="J6758" t="s">
        <v>1449</v>
      </c>
      <c r="K6758">
        <v>0</v>
      </c>
      <c r="N6758" t="b">
        <v>1</v>
      </c>
      <c r="O6758" t="b">
        <v>0</v>
      </c>
      <c r="P6758" t="b">
        <v>0</v>
      </c>
      <c r="Q6758">
        <v>8</v>
      </c>
      <c r="R6758">
        <v>8</v>
      </c>
      <c r="S6758">
        <v>1</v>
      </c>
      <c r="T6758">
        <v>2</v>
      </c>
      <c r="U6758" t="b">
        <v>1</v>
      </c>
      <c r="V6758" t="s">
        <v>160</v>
      </c>
      <c r="W6758" t="s">
        <v>1088</v>
      </c>
      <c r="X6758" t="s">
        <v>14788</v>
      </c>
      <c r="Y6758">
        <v>49</v>
      </c>
      <c r="Z6758">
        <v>49</v>
      </c>
      <c r="AA6758">
        <v>4</v>
      </c>
      <c r="AB6758">
        <v>4</v>
      </c>
      <c r="AC6758">
        <v>64</v>
      </c>
    </row>
    <row r="6759" spans="1:29">
      <c r="A6759">
        <v>7447</v>
      </c>
      <c r="B6759" t="s">
        <v>806</v>
      </c>
      <c r="C6759" t="s">
        <v>8492</v>
      </c>
      <c r="J6759" t="s">
        <v>1449</v>
      </c>
      <c r="K6759">
        <v>0</v>
      </c>
      <c r="N6759" t="b">
        <v>1</v>
      </c>
      <c r="O6759" t="b">
        <v>0</v>
      </c>
      <c r="P6759" t="b">
        <v>0</v>
      </c>
      <c r="Q6759">
        <v>8</v>
      </c>
      <c r="R6759">
        <v>8</v>
      </c>
      <c r="S6759">
        <v>1</v>
      </c>
      <c r="T6759">
        <v>2</v>
      </c>
      <c r="U6759" t="b">
        <v>1</v>
      </c>
      <c r="V6759" t="s">
        <v>160</v>
      </c>
      <c r="W6759" t="s">
        <v>1088</v>
      </c>
      <c r="X6759" t="s">
        <v>14705</v>
      </c>
      <c r="Y6759">
        <v>49</v>
      </c>
      <c r="Z6759">
        <v>49</v>
      </c>
      <c r="AA6759">
        <v>5</v>
      </c>
      <c r="AB6759">
        <v>5</v>
      </c>
      <c r="AC6759">
        <v>64</v>
      </c>
    </row>
    <row r="6760" spans="1:29">
      <c r="A6760">
        <v>7448</v>
      </c>
      <c r="B6760" t="s">
        <v>806</v>
      </c>
      <c r="C6760" t="s">
        <v>8493</v>
      </c>
      <c r="J6760" t="s">
        <v>1449</v>
      </c>
      <c r="K6760">
        <v>0</v>
      </c>
      <c r="N6760" t="b">
        <v>1</v>
      </c>
      <c r="O6760" t="b">
        <v>0</v>
      </c>
      <c r="P6760" t="b">
        <v>0</v>
      </c>
      <c r="Q6760">
        <v>8</v>
      </c>
      <c r="R6760">
        <v>8</v>
      </c>
      <c r="S6760">
        <v>1</v>
      </c>
      <c r="T6760">
        <v>2</v>
      </c>
      <c r="U6760" t="b">
        <v>1</v>
      </c>
      <c r="V6760" t="s">
        <v>160</v>
      </c>
      <c r="W6760" t="s">
        <v>1088</v>
      </c>
      <c r="X6760" t="s">
        <v>15306</v>
      </c>
      <c r="Y6760">
        <v>50</v>
      </c>
      <c r="Z6760">
        <v>50</v>
      </c>
      <c r="AA6760">
        <v>2</v>
      </c>
      <c r="AB6760">
        <v>2</v>
      </c>
      <c r="AC6760">
        <v>64</v>
      </c>
    </row>
    <row r="6761" spans="1:29">
      <c r="A6761">
        <v>7449</v>
      </c>
      <c r="B6761" t="s">
        <v>806</v>
      </c>
      <c r="C6761" t="s">
        <v>8494</v>
      </c>
      <c r="J6761" t="s">
        <v>1449</v>
      </c>
      <c r="K6761">
        <v>0</v>
      </c>
      <c r="N6761" t="b">
        <v>1</v>
      </c>
      <c r="O6761" t="b">
        <v>0</v>
      </c>
      <c r="P6761" t="b">
        <v>0</v>
      </c>
      <c r="Q6761">
        <v>8</v>
      </c>
      <c r="R6761">
        <v>8</v>
      </c>
      <c r="S6761">
        <v>1</v>
      </c>
      <c r="T6761">
        <v>2</v>
      </c>
      <c r="U6761" t="b">
        <v>1</v>
      </c>
      <c r="V6761" t="s">
        <v>160</v>
      </c>
      <c r="W6761" t="s">
        <v>1088</v>
      </c>
      <c r="X6761" t="s">
        <v>14501</v>
      </c>
      <c r="Y6761">
        <v>50</v>
      </c>
      <c r="Z6761">
        <v>50</v>
      </c>
      <c r="AA6761">
        <v>3</v>
      </c>
      <c r="AB6761">
        <v>3</v>
      </c>
      <c r="AC6761">
        <v>64</v>
      </c>
    </row>
    <row r="6762" spans="1:29">
      <c r="A6762">
        <v>7450</v>
      </c>
      <c r="B6762" t="s">
        <v>806</v>
      </c>
      <c r="C6762" t="s">
        <v>8495</v>
      </c>
      <c r="J6762" t="s">
        <v>1449</v>
      </c>
      <c r="K6762">
        <v>0</v>
      </c>
      <c r="N6762" t="b">
        <v>1</v>
      </c>
      <c r="O6762" t="b">
        <v>0</v>
      </c>
      <c r="P6762" t="b">
        <v>0</v>
      </c>
      <c r="Q6762">
        <v>8</v>
      </c>
      <c r="R6762">
        <v>8</v>
      </c>
      <c r="S6762">
        <v>1</v>
      </c>
      <c r="T6762">
        <v>2</v>
      </c>
      <c r="U6762" t="b">
        <v>1</v>
      </c>
      <c r="V6762" t="s">
        <v>160</v>
      </c>
      <c r="W6762" t="s">
        <v>1088</v>
      </c>
      <c r="X6762" t="s">
        <v>14789</v>
      </c>
      <c r="Y6762">
        <v>50</v>
      </c>
      <c r="Z6762">
        <v>50</v>
      </c>
      <c r="AA6762">
        <v>4</v>
      </c>
      <c r="AB6762">
        <v>4</v>
      </c>
      <c r="AC6762">
        <v>64</v>
      </c>
    </row>
    <row r="6763" spans="1:29">
      <c r="A6763">
        <v>7451</v>
      </c>
      <c r="B6763" t="s">
        <v>806</v>
      </c>
      <c r="C6763" t="s">
        <v>8496</v>
      </c>
      <c r="J6763" t="s">
        <v>1449</v>
      </c>
      <c r="K6763">
        <v>0</v>
      </c>
      <c r="N6763" t="b">
        <v>1</v>
      </c>
      <c r="O6763" t="b">
        <v>0</v>
      </c>
      <c r="P6763" t="b">
        <v>0</v>
      </c>
      <c r="Q6763">
        <v>8</v>
      </c>
      <c r="R6763">
        <v>8</v>
      </c>
      <c r="S6763">
        <v>1</v>
      </c>
      <c r="T6763">
        <v>2</v>
      </c>
      <c r="U6763" t="b">
        <v>1</v>
      </c>
      <c r="V6763" t="s">
        <v>160</v>
      </c>
      <c r="W6763" t="s">
        <v>1088</v>
      </c>
      <c r="X6763" t="s">
        <v>14706</v>
      </c>
      <c r="Y6763">
        <v>50</v>
      </c>
      <c r="Z6763">
        <v>50</v>
      </c>
      <c r="AA6763">
        <v>5</v>
      </c>
      <c r="AB6763">
        <v>5</v>
      </c>
      <c r="AC6763">
        <v>64</v>
      </c>
    </row>
    <row r="6764" spans="1:29">
      <c r="A6764">
        <v>7452</v>
      </c>
      <c r="B6764" t="s">
        <v>806</v>
      </c>
      <c r="C6764" t="s">
        <v>8497</v>
      </c>
      <c r="J6764" t="s">
        <v>1449</v>
      </c>
      <c r="K6764">
        <v>0</v>
      </c>
      <c r="N6764" t="b">
        <v>1</v>
      </c>
      <c r="O6764" t="b">
        <v>0</v>
      </c>
      <c r="P6764" t="b">
        <v>0</v>
      </c>
      <c r="Q6764">
        <v>8</v>
      </c>
      <c r="R6764">
        <v>8</v>
      </c>
      <c r="S6764">
        <v>1</v>
      </c>
      <c r="T6764">
        <v>2</v>
      </c>
      <c r="U6764" t="b">
        <v>1</v>
      </c>
      <c r="V6764" t="s">
        <v>160</v>
      </c>
      <c r="W6764" t="s">
        <v>1088</v>
      </c>
      <c r="X6764" t="s">
        <v>15307</v>
      </c>
      <c r="Y6764">
        <v>51</v>
      </c>
      <c r="Z6764">
        <v>51</v>
      </c>
      <c r="AA6764">
        <v>2</v>
      </c>
      <c r="AB6764">
        <v>2</v>
      </c>
      <c r="AC6764">
        <v>64</v>
      </c>
    </row>
    <row r="6765" spans="1:29">
      <c r="A6765">
        <v>7453</v>
      </c>
      <c r="B6765" t="s">
        <v>806</v>
      </c>
      <c r="C6765" t="s">
        <v>8498</v>
      </c>
      <c r="J6765" t="s">
        <v>1449</v>
      </c>
      <c r="K6765">
        <v>0</v>
      </c>
      <c r="N6765" t="b">
        <v>1</v>
      </c>
      <c r="O6765" t="b">
        <v>0</v>
      </c>
      <c r="P6765" t="b">
        <v>0</v>
      </c>
      <c r="Q6765">
        <v>8</v>
      </c>
      <c r="R6765">
        <v>8</v>
      </c>
      <c r="S6765">
        <v>1</v>
      </c>
      <c r="T6765">
        <v>2</v>
      </c>
      <c r="U6765" t="b">
        <v>1</v>
      </c>
      <c r="V6765" t="s">
        <v>160</v>
      </c>
      <c r="W6765" t="s">
        <v>1088</v>
      </c>
      <c r="X6765" t="s">
        <v>14504</v>
      </c>
      <c r="Y6765">
        <v>51</v>
      </c>
      <c r="Z6765">
        <v>51</v>
      </c>
      <c r="AA6765">
        <v>3</v>
      </c>
      <c r="AB6765">
        <v>3</v>
      </c>
      <c r="AC6765">
        <v>64</v>
      </c>
    </row>
    <row r="6766" spans="1:29">
      <c r="A6766">
        <v>7454</v>
      </c>
      <c r="B6766" t="s">
        <v>806</v>
      </c>
      <c r="C6766" t="s">
        <v>8499</v>
      </c>
      <c r="J6766" t="s">
        <v>1449</v>
      </c>
      <c r="K6766">
        <v>0</v>
      </c>
      <c r="N6766" t="b">
        <v>1</v>
      </c>
      <c r="O6766" t="b">
        <v>0</v>
      </c>
      <c r="P6766" t="b">
        <v>0</v>
      </c>
      <c r="Q6766">
        <v>8</v>
      </c>
      <c r="R6766">
        <v>8</v>
      </c>
      <c r="S6766">
        <v>1</v>
      </c>
      <c r="T6766">
        <v>2</v>
      </c>
      <c r="U6766" t="b">
        <v>1</v>
      </c>
      <c r="V6766" t="s">
        <v>160</v>
      </c>
      <c r="W6766" t="s">
        <v>1088</v>
      </c>
      <c r="X6766" t="s">
        <v>14790</v>
      </c>
      <c r="Y6766">
        <v>51</v>
      </c>
      <c r="Z6766">
        <v>51</v>
      </c>
      <c r="AA6766">
        <v>4</v>
      </c>
      <c r="AB6766">
        <v>4</v>
      </c>
      <c r="AC6766">
        <v>64</v>
      </c>
    </row>
    <row r="6767" spans="1:29">
      <c r="A6767">
        <v>7455</v>
      </c>
      <c r="B6767" t="s">
        <v>806</v>
      </c>
      <c r="C6767" t="s">
        <v>8500</v>
      </c>
      <c r="J6767" t="s">
        <v>1449</v>
      </c>
      <c r="K6767">
        <v>0</v>
      </c>
      <c r="N6767" t="b">
        <v>1</v>
      </c>
      <c r="O6767" t="b">
        <v>0</v>
      </c>
      <c r="P6767" t="b">
        <v>0</v>
      </c>
      <c r="Q6767">
        <v>8</v>
      </c>
      <c r="R6767">
        <v>8</v>
      </c>
      <c r="S6767">
        <v>1</v>
      </c>
      <c r="T6767">
        <v>2</v>
      </c>
      <c r="U6767" t="b">
        <v>1</v>
      </c>
      <c r="V6767" t="s">
        <v>160</v>
      </c>
      <c r="W6767" t="s">
        <v>1088</v>
      </c>
      <c r="X6767" t="s">
        <v>14707</v>
      </c>
      <c r="Y6767">
        <v>51</v>
      </c>
      <c r="Z6767">
        <v>51</v>
      </c>
      <c r="AA6767">
        <v>5</v>
      </c>
      <c r="AB6767">
        <v>5</v>
      </c>
      <c r="AC6767">
        <v>64</v>
      </c>
    </row>
    <row r="6768" spans="1:29">
      <c r="A6768">
        <v>7456</v>
      </c>
      <c r="B6768" t="s">
        <v>806</v>
      </c>
      <c r="C6768" t="s">
        <v>8501</v>
      </c>
      <c r="J6768" t="s">
        <v>1449</v>
      </c>
      <c r="K6768">
        <v>0</v>
      </c>
      <c r="N6768" t="b">
        <v>1</v>
      </c>
      <c r="O6768" t="b">
        <v>0</v>
      </c>
      <c r="P6768" t="b">
        <v>0</v>
      </c>
      <c r="Q6768">
        <v>8</v>
      </c>
      <c r="R6768">
        <v>8</v>
      </c>
      <c r="S6768">
        <v>1</v>
      </c>
      <c r="T6768">
        <v>2</v>
      </c>
      <c r="U6768" t="b">
        <v>1</v>
      </c>
      <c r="V6768" t="s">
        <v>160</v>
      </c>
      <c r="W6768" t="s">
        <v>1088</v>
      </c>
      <c r="X6768" t="s">
        <v>15308</v>
      </c>
      <c r="Y6768">
        <v>52</v>
      </c>
      <c r="Z6768">
        <v>52</v>
      </c>
      <c r="AA6768">
        <v>2</v>
      </c>
      <c r="AB6768">
        <v>2</v>
      </c>
      <c r="AC6768">
        <v>64</v>
      </c>
    </row>
    <row r="6769" spans="1:29">
      <c r="A6769">
        <v>7457</v>
      </c>
      <c r="B6769" t="s">
        <v>806</v>
      </c>
      <c r="C6769" t="s">
        <v>8502</v>
      </c>
      <c r="J6769" t="s">
        <v>1449</v>
      </c>
      <c r="K6769">
        <v>0</v>
      </c>
      <c r="N6769" t="b">
        <v>1</v>
      </c>
      <c r="O6769" t="b">
        <v>0</v>
      </c>
      <c r="P6769" t="b">
        <v>0</v>
      </c>
      <c r="Q6769">
        <v>8</v>
      </c>
      <c r="R6769">
        <v>8</v>
      </c>
      <c r="S6769">
        <v>1</v>
      </c>
      <c r="T6769">
        <v>2</v>
      </c>
      <c r="U6769" t="b">
        <v>1</v>
      </c>
      <c r="V6769" t="s">
        <v>160</v>
      </c>
      <c r="W6769" t="s">
        <v>1088</v>
      </c>
      <c r="X6769" t="s">
        <v>14507</v>
      </c>
      <c r="Y6769">
        <v>52</v>
      </c>
      <c r="Z6769">
        <v>52</v>
      </c>
      <c r="AA6769">
        <v>3</v>
      </c>
      <c r="AB6769">
        <v>3</v>
      </c>
      <c r="AC6769">
        <v>64</v>
      </c>
    </row>
    <row r="6770" spans="1:29">
      <c r="A6770">
        <v>7458</v>
      </c>
      <c r="B6770" t="s">
        <v>806</v>
      </c>
      <c r="C6770" t="s">
        <v>8503</v>
      </c>
      <c r="J6770" t="s">
        <v>1449</v>
      </c>
      <c r="K6770">
        <v>0</v>
      </c>
      <c r="N6770" t="b">
        <v>1</v>
      </c>
      <c r="O6770" t="b">
        <v>0</v>
      </c>
      <c r="P6770" t="b">
        <v>0</v>
      </c>
      <c r="Q6770">
        <v>8</v>
      </c>
      <c r="R6770">
        <v>8</v>
      </c>
      <c r="S6770">
        <v>1</v>
      </c>
      <c r="T6770">
        <v>2</v>
      </c>
      <c r="U6770" t="b">
        <v>1</v>
      </c>
      <c r="V6770" t="s">
        <v>160</v>
      </c>
      <c r="W6770" t="s">
        <v>1088</v>
      </c>
      <c r="X6770" t="s">
        <v>14791</v>
      </c>
      <c r="Y6770">
        <v>52</v>
      </c>
      <c r="Z6770">
        <v>52</v>
      </c>
      <c r="AA6770">
        <v>4</v>
      </c>
      <c r="AB6770">
        <v>4</v>
      </c>
      <c r="AC6770">
        <v>64</v>
      </c>
    </row>
    <row r="6771" spans="1:29">
      <c r="A6771">
        <v>7459</v>
      </c>
      <c r="B6771" t="s">
        <v>806</v>
      </c>
      <c r="C6771" t="s">
        <v>8504</v>
      </c>
      <c r="J6771" t="s">
        <v>1449</v>
      </c>
      <c r="K6771">
        <v>0</v>
      </c>
      <c r="N6771" t="b">
        <v>1</v>
      </c>
      <c r="O6771" t="b">
        <v>0</v>
      </c>
      <c r="P6771" t="b">
        <v>0</v>
      </c>
      <c r="Q6771">
        <v>8</v>
      </c>
      <c r="R6771">
        <v>8</v>
      </c>
      <c r="S6771">
        <v>1</v>
      </c>
      <c r="T6771">
        <v>2</v>
      </c>
      <c r="U6771" t="b">
        <v>1</v>
      </c>
      <c r="V6771" t="s">
        <v>160</v>
      </c>
      <c r="W6771" t="s">
        <v>1088</v>
      </c>
      <c r="X6771" t="s">
        <v>14792</v>
      </c>
      <c r="Y6771">
        <v>52</v>
      </c>
      <c r="Z6771">
        <v>52</v>
      </c>
      <c r="AA6771">
        <v>5</v>
      </c>
      <c r="AB6771">
        <v>5</v>
      </c>
      <c r="AC6771">
        <v>64</v>
      </c>
    </row>
    <row r="6772" spans="1:29">
      <c r="A6772">
        <v>7460</v>
      </c>
      <c r="B6772" t="s">
        <v>806</v>
      </c>
      <c r="C6772" t="s">
        <v>8505</v>
      </c>
      <c r="J6772" t="s">
        <v>1449</v>
      </c>
      <c r="K6772">
        <v>0</v>
      </c>
      <c r="N6772" t="b">
        <v>1</v>
      </c>
      <c r="O6772" t="b">
        <v>0</v>
      </c>
      <c r="P6772" t="b">
        <v>0</v>
      </c>
      <c r="Q6772">
        <v>8</v>
      </c>
      <c r="R6772">
        <v>8</v>
      </c>
      <c r="S6772">
        <v>1</v>
      </c>
      <c r="T6772">
        <v>2</v>
      </c>
      <c r="U6772" t="b">
        <v>1</v>
      </c>
      <c r="V6772" t="s">
        <v>160</v>
      </c>
      <c r="W6772" t="s">
        <v>1088</v>
      </c>
      <c r="X6772" t="s">
        <v>15388</v>
      </c>
      <c r="Y6772">
        <v>53</v>
      </c>
      <c r="Z6772">
        <v>53</v>
      </c>
      <c r="AA6772">
        <v>2</v>
      </c>
      <c r="AB6772">
        <v>2</v>
      </c>
      <c r="AC6772">
        <v>64</v>
      </c>
    </row>
    <row r="6773" spans="1:29">
      <c r="A6773">
        <v>7461</v>
      </c>
      <c r="B6773" t="s">
        <v>806</v>
      </c>
      <c r="C6773" t="s">
        <v>8506</v>
      </c>
      <c r="J6773" t="s">
        <v>1449</v>
      </c>
      <c r="K6773">
        <v>0</v>
      </c>
      <c r="N6773" t="b">
        <v>1</v>
      </c>
      <c r="O6773" t="b">
        <v>0</v>
      </c>
      <c r="P6773" t="b">
        <v>0</v>
      </c>
      <c r="Q6773">
        <v>8</v>
      </c>
      <c r="R6773">
        <v>8</v>
      </c>
      <c r="S6773">
        <v>1</v>
      </c>
      <c r="T6773">
        <v>2</v>
      </c>
      <c r="U6773" t="b">
        <v>1</v>
      </c>
      <c r="V6773" t="s">
        <v>160</v>
      </c>
      <c r="W6773" t="s">
        <v>1088</v>
      </c>
      <c r="X6773" t="s">
        <v>14510</v>
      </c>
      <c r="Y6773">
        <v>53</v>
      </c>
      <c r="Z6773">
        <v>53</v>
      </c>
      <c r="AA6773">
        <v>3</v>
      </c>
      <c r="AB6773">
        <v>3</v>
      </c>
      <c r="AC6773">
        <v>64</v>
      </c>
    </row>
    <row r="6774" spans="1:29">
      <c r="A6774">
        <v>7462</v>
      </c>
      <c r="B6774" t="s">
        <v>806</v>
      </c>
      <c r="C6774" t="s">
        <v>8507</v>
      </c>
      <c r="J6774" t="s">
        <v>1449</v>
      </c>
      <c r="K6774">
        <v>0</v>
      </c>
      <c r="N6774" t="b">
        <v>1</v>
      </c>
      <c r="O6774" t="b">
        <v>0</v>
      </c>
      <c r="P6774" t="b">
        <v>0</v>
      </c>
      <c r="Q6774">
        <v>8</v>
      </c>
      <c r="R6774">
        <v>8</v>
      </c>
      <c r="S6774">
        <v>1</v>
      </c>
      <c r="T6774">
        <v>2</v>
      </c>
      <c r="U6774" t="b">
        <v>1</v>
      </c>
      <c r="V6774" t="s">
        <v>160</v>
      </c>
      <c r="W6774" t="s">
        <v>1088</v>
      </c>
      <c r="X6774" t="s">
        <v>14802</v>
      </c>
      <c r="Y6774">
        <v>53</v>
      </c>
      <c r="Z6774">
        <v>53</v>
      </c>
      <c r="AA6774">
        <v>4</v>
      </c>
      <c r="AB6774">
        <v>4</v>
      </c>
      <c r="AC6774">
        <v>64</v>
      </c>
    </row>
    <row r="6775" spans="1:29">
      <c r="A6775">
        <v>7463</v>
      </c>
      <c r="B6775" t="s">
        <v>806</v>
      </c>
      <c r="C6775" t="s">
        <v>8508</v>
      </c>
      <c r="J6775" t="s">
        <v>1449</v>
      </c>
      <c r="K6775">
        <v>0</v>
      </c>
      <c r="N6775" t="b">
        <v>1</v>
      </c>
      <c r="O6775" t="b">
        <v>0</v>
      </c>
      <c r="P6775" t="b">
        <v>0</v>
      </c>
      <c r="Q6775">
        <v>8</v>
      </c>
      <c r="R6775">
        <v>8</v>
      </c>
      <c r="S6775">
        <v>1</v>
      </c>
      <c r="T6775">
        <v>2</v>
      </c>
      <c r="U6775" t="b">
        <v>1</v>
      </c>
      <c r="V6775" t="s">
        <v>160</v>
      </c>
      <c r="W6775" t="s">
        <v>1088</v>
      </c>
      <c r="X6775" t="s">
        <v>14803</v>
      </c>
      <c r="Y6775">
        <v>53</v>
      </c>
      <c r="Z6775">
        <v>53</v>
      </c>
      <c r="AA6775">
        <v>5</v>
      </c>
      <c r="AB6775">
        <v>5</v>
      </c>
      <c r="AC6775">
        <v>64</v>
      </c>
    </row>
    <row r="6776" spans="1:29">
      <c r="A6776">
        <v>7464</v>
      </c>
      <c r="B6776" t="s">
        <v>806</v>
      </c>
      <c r="C6776" t="s">
        <v>8509</v>
      </c>
      <c r="J6776" t="s">
        <v>1449</v>
      </c>
      <c r="K6776">
        <v>0</v>
      </c>
      <c r="N6776" t="b">
        <v>1</v>
      </c>
      <c r="O6776" t="b">
        <v>0</v>
      </c>
      <c r="P6776" t="b">
        <v>0</v>
      </c>
      <c r="Q6776">
        <v>8</v>
      </c>
      <c r="R6776">
        <v>8</v>
      </c>
      <c r="S6776">
        <v>1</v>
      </c>
      <c r="T6776">
        <v>2</v>
      </c>
      <c r="U6776" t="b">
        <v>1</v>
      </c>
      <c r="V6776" t="s">
        <v>160</v>
      </c>
      <c r="W6776" t="s">
        <v>1088</v>
      </c>
      <c r="X6776" t="s">
        <v>15389</v>
      </c>
      <c r="Y6776">
        <v>54</v>
      </c>
      <c r="Z6776">
        <v>54</v>
      </c>
      <c r="AA6776">
        <v>2</v>
      </c>
      <c r="AB6776">
        <v>2</v>
      </c>
      <c r="AC6776">
        <v>64</v>
      </c>
    </row>
    <row r="6777" spans="1:29">
      <c r="A6777">
        <v>7465</v>
      </c>
      <c r="B6777" t="s">
        <v>806</v>
      </c>
      <c r="C6777" t="s">
        <v>8510</v>
      </c>
      <c r="J6777" t="s">
        <v>1449</v>
      </c>
      <c r="K6777">
        <v>0</v>
      </c>
      <c r="N6777" t="b">
        <v>1</v>
      </c>
      <c r="O6777" t="b">
        <v>0</v>
      </c>
      <c r="P6777" t="b">
        <v>0</v>
      </c>
      <c r="Q6777">
        <v>8</v>
      </c>
      <c r="R6777">
        <v>8</v>
      </c>
      <c r="S6777">
        <v>1</v>
      </c>
      <c r="T6777">
        <v>2</v>
      </c>
      <c r="U6777" t="b">
        <v>1</v>
      </c>
      <c r="V6777" t="s">
        <v>160</v>
      </c>
      <c r="W6777" t="s">
        <v>1088</v>
      </c>
      <c r="X6777" t="s">
        <v>14513</v>
      </c>
      <c r="Y6777">
        <v>54</v>
      </c>
      <c r="Z6777">
        <v>54</v>
      </c>
      <c r="AA6777">
        <v>3</v>
      </c>
      <c r="AB6777">
        <v>3</v>
      </c>
      <c r="AC6777">
        <v>64</v>
      </c>
    </row>
    <row r="6778" spans="1:29">
      <c r="A6778">
        <v>7466</v>
      </c>
      <c r="B6778" t="s">
        <v>806</v>
      </c>
      <c r="C6778" t="s">
        <v>8511</v>
      </c>
      <c r="J6778" t="s">
        <v>1449</v>
      </c>
      <c r="K6778">
        <v>0</v>
      </c>
      <c r="N6778" t="b">
        <v>1</v>
      </c>
      <c r="O6778" t="b">
        <v>0</v>
      </c>
      <c r="P6778" t="b">
        <v>0</v>
      </c>
      <c r="Q6778">
        <v>8</v>
      </c>
      <c r="R6778">
        <v>8</v>
      </c>
      <c r="S6778">
        <v>1</v>
      </c>
      <c r="T6778">
        <v>2</v>
      </c>
      <c r="U6778" t="b">
        <v>1</v>
      </c>
      <c r="V6778" t="s">
        <v>160</v>
      </c>
      <c r="W6778" t="s">
        <v>1088</v>
      </c>
      <c r="X6778" t="s">
        <v>14806</v>
      </c>
      <c r="Y6778">
        <v>54</v>
      </c>
      <c r="Z6778">
        <v>54</v>
      </c>
      <c r="AA6778">
        <v>4</v>
      </c>
      <c r="AB6778">
        <v>4</v>
      </c>
      <c r="AC6778">
        <v>64</v>
      </c>
    </row>
    <row r="6779" spans="1:29">
      <c r="A6779">
        <v>7467</v>
      </c>
      <c r="B6779" t="s">
        <v>806</v>
      </c>
      <c r="C6779" t="s">
        <v>8512</v>
      </c>
      <c r="J6779" t="s">
        <v>1449</v>
      </c>
      <c r="K6779">
        <v>0</v>
      </c>
      <c r="N6779" t="b">
        <v>1</v>
      </c>
      <c r="O6779" t="b">
        <v>0</v>
      </c>
      <c r="P6779" t="b">
        <v>0</v>
      </c>
      <c r="Q6779">
        <v>8</v>
      </c>
      <c r="R6779">
        <v>8</v>
      </c>
      <c r="S6779">
        <v>1</v>
      </c>
      <c r="T6779">
        <v>2</v>
      </c>
      <c r="U6779" t="b">
        <v>1</v>
      </c>
      <c r="V6779" t="s">
        <v>160</v>
      </c>
      <c r="W6779" t="s">
        <v>1088</v>
      </c>
      <c r="X6779" t="s">
        <v>14807</v>
      </c>
      <c r="Y6779">
        <v>54</v>
      </c>
      <c r="Z6779">
        <v>54</v>
      </c>
      <c r="AA6779">
        <v>5</v>
      </c>
      <c r="AB6779">
        <v>5</v>
      </c>
      <c r="AC6779">
        <v>64</v>
      </c>
    </row>
    <row r="6780" spans="1:29">
      <c r="A6780">
        <v>7468</v>
      </c>
      <c r="B6780" t="s">
        <v>806</v>
      </c>
      <c r="C6780" t="s">
        <v>8513</v>
      </c>
      <c r="J6780" t="s">
        <v>1449</v>
      </c>
      <c r="K6780">
        <v>0</v>
      </c>
      <c r="N6780" t="b">
        <v>1</v>
      </c>
      <c r="O6780" t="b">
        <v>0</v>
      </c>
      <c r="P6780" t="b">
        <v>0</v>
      </c>
      <c r="Q6780">
        <v>8</v>
      </c>
      <c r="R6780">
        <v>8</v>
      </c>
      <c r="S6780">
        <v>1</v>
      </c>
      <c r="T6780">
        <v>2</v>
      </c>
      <c r="U6780" t="b">
        <v>1</v>
      </c>
      <c r="V6780" t="s">
        <v>160</v>
      </c>
      <c r="W6780" t="s">
        <v>1088</v>
      </c>
      <c r="X6780" t="s">
        <v>15390</v>
      </c>
      <c r="Y6780">
        <v>55</v>
      </c>
      <c r="Z6780">
        <v>55</v>
      </c>
      <c r="AA6780">
        <v>2</v>
      </c>
      <c r="AB6780">
        <v>2</v>
      </c>
      <c r="AC6780">
        <v>64</v>
      </c>
    </row>
    <row r="6781" spans="1:29">
      <c r="A6781">
        <v>7469</v>
      </c>
      <c r="B6781" t="s">
        <v>806</v>
      </c>
      <c r="C6781" t="s">
        <v>8514</v>
      </c>
      <c r="J6781" t="s">
        <v>1449</v>
      </c>
      <c r="K6781">
        <v>0</v>
      </c>
      <c r="N6781" t="b">
        <v>1</v>
      </c>
      <c r="O6781" t="b">
        <v>0</v>
      </c>
      <c r="P6781" t="b">
        <v>0</v>
      </c>
      <c r="Q6781">
        <v>8</v>
      </c>
      <c r="R6781">
        <v>8</v>
      </c>
      <c r="S6781">
        <v>1</v>
      </c>
      <c r="T6781">
        <v>2</v>
      </c>
      <c r="U6781" t="b">
        <v>1</v>
      </c>
      <c r="V6781" t="s">
        <v>160</v>
      </c>
      <c r="W6781" t="s">
        <v>1088</v>
      </c>
      <c r="X6781" t="s">
        <v>14516</v>
      </c>
      <c r="Y6781">
        <v>55</v>
      </c>
      <c r="Z6781">
        <v>55</v>
      </c>
      <c r="AA6781">
        <v>3</v>
      </c>
      <c r="AB6781">
        <v>3</v>
      </c>
      <c r="AC6781">
        <v>64</v>
      </c>
    </row>
    <row r="6782" spans="1:29">
      <c r="A6782">
        <v>7470</v>
      </c>
      <c r="B6782" t="s">
        <v>806</v>
      </c>
      <c r="C6782" t="s">
        <v>8515</v>
      </c>
      <c r="J6782" t="s">
        <v>1449</v>
      </c>
      <c r="K6782">
        <v>0</v>
      </c>
      <c r="N6782" t="b">
        <v>1</v>
      </c>
      <c r="O6782" t="b">
        <v>0</v>
      </c>
      <c r="P6782" t="b">
        <v>0</v>
      </c>
      <c r="Q6782">
        <v>8</v>
      </c>
      <c r="R6782">
        <v>8</v>
      </c>
      <c r="S6782">
        <v>1</v>
      </c>
      <c r="T6782">
        <v>2</v>
      </c>
      <c r="U6782" t="b">
        <v>1</v>
      </c>
      <c r="V6782" t="s">
        <v>160</v>
      </c>
      <c r="W6782" t="s">
        <v>1088</v>
      </c>
      <c r="X6782" t="s">
        <v>15391</v>
      </c>
      <c r="Y6782">
        <v>55</v>
      </c>
      <c r="Z6782">
        <v>55</v>
      </c>
      <c r="AA6782">
        <v>4</v>
      </c>
      <c r="AB6782">
        <v>4</v>
      </c>
      <c r="AC6782">
        <v>64</v>
      </c>
    </row>
    <row r="6783" spans="1:29">
      <c r="A6783">
        <v>7471</v>
      </c>
      <c r="B6783" t="s">
        <v>806</v>
      </c>
      <c r="C6783" t="s">
        <v>8516</v>
      </c>
      <c r="J6783" t="s">
        <v>1449</v>
      </c>
      <c r="K6783">
        <v>0</v>
      </c>
      <c r="N6783" t="b">
        <v>1</v>
      </c>
      <c r="O6783" t="b">
        <v>0</v>
      </c>
      <c r="P6783" t="b">
        <v>0</v>
      </c>
      <c r="Q6783">
        <v>8</v>
      </c>
      <c r="R6783">
        <v>8</v>
      </c>
      <c r="S6783">
        <v>1</v>
      </c>
      <c r="T6783">
        <v>2</v>
      </c>
      <c r="U6783" t="b">
        <v>1</v>
      </c>
      <c r="V6783" t="s">
        <v>160</v>
      </c>
      <c r="W6783" t="s">
        <v>1088</v>
      </c>
      <c r="X6783" t="s">
        <v>15623</v>
      </c>
      <c r="Y6783">
        <v>55</v>
      </c>
      <c r="Z6783">
        <v>55</v>
      </c>
      <c r="AA6783">
        <v>5</v>
      </c>
      <c r="AB6783">
        <v>5</v>
      </c>
      <c r="AC6783">
        <v>64</v>
      </c>
    </row>
    <row r="6784" spans="1:29">
      <c r="A6784">
        <v>7472</v>
      </c>
      <c r="B6784" t="s">
        <v>806</v>
      </c>
      <c r="C6784" t="s">
        <v>8517</v>
      </c>
      <c r="J6784" t="s">
        <v>1449</v>
      </c>
      <c r="K6784">
        <v>0</v>
      </c>
      <c r="N6784" t="b">
        <v>1</v>
      </c>
      <c r="O6784" t="b">
        <v>0</v>
      </c>
      <c r="P6784" t="b">
        <v>0</v>
      </c>
      <c r="Q6784">
        <v>8</v>
      </c>
      <c r="R6784">
        <v>8</v>
      </c>
      <c r="S6784">
        <v>1</v>
      </c>
      <c r="T6784">
        <v>2</v>
      </c>
      <c r="U6784" t="b">
        <v>1</v>
      </c>
      <c r="V6784" t="s">
        <v>160</v>
      </c>
      <c r="W6784" t="s">
        <v>1088</v>
      </c>
      <c r="X6784" t="s">
        <v>15392</v>
      </c>
      <c r="Y6784">
        <v>56</v>
      </c>
      <c r="Z6784">
        <v>56</v>
      </c>
      <c r="AA6784">
        <v>2</v>
      </c>
      <c r="AB6784">
        <v>2</v>
      </c>
      <c r="AC6784">
        <v>64</v>
      </c>
    </row>
    <row r="6785" spans="1:29">
      <c r="A6785">
        <v>7473</v>
      </c>
      <c r="B6785" t="s">
        <v>806</v>
      </c>
      <c r="C6785" t="s">
        <v>8518</v>
      </c>
      <c r="J6785" t="s">
        <v>1449</v>
      </c>
      <c r="K6785">
        <v>0</v>
      </c>
      <c r="N6785" t="b">
        <v>1</v>
      </c>
      <c r="O6785" t="b">
        <v>0</v>
      </c>
      <c r="P6785" t="b">
        <v>0</v>
      </c>
      <c r="Q6785">
        <v>8</v>
      </c>
      <c r="R6785">
        <v>8</v>
      </c>
      <c r="S6785">
        <v>1</v>
      </c>
      <c r="T6785">
        <v>2</v>
      </c>
      <c r="U6785" t="b">
        <v>1</v>
      </c>
      <c r="V6785" t="s">
        <v>160</v>
      </c>
      <c r="W6785" t="s">
        <v>1088</v>
      </c>
      <c r="X6785" t="s">
        <v>14519</v>
      </c>
      <c r="Y6785">
        <v>56</v>
      </c>
      <c r="Z6785">
        <v>56</v>
      </c>
      <c r="AA6785">
        <v>3</v>
      </c>
      <c r="AB6785">
        <v>3</v>
      </c>
      <c r="AC6785">
        <v>64</v>
      </c>
    </row>
    <row r="6786" spans="1:29">
      <c r="A6786">
        <v>7474</v>
      </c>
      <c r="B6786" t="s">
        <v>806</v>
      </c>
      <c r="C6786" t="s">
        <v>8519</v>
      </c>
      <c r="J6786" t="s">
        <v>1449</v>
      </c>
      <c r="K6786">
        <v>0</v>
      </c>
      <c r="N6786" t="b">
        <v>1</v>
      </c>
      <c r="O6786" t="b">
        <v>0</v>
      </c>
      <c r="P6786" t="b">
        <v>0</v>
      </c>
      <c r="Q6786">
        <v>8</v>
      </c>
      <c r="R6786">
        <v>8</v>
      </c>
      <c r="S6786">
        <v>1</v>
      </c>
      <c r="T6786">
        <v>2</v>
      </c>
      <c r="U6786" t="b">
        <v>1</v>
      </c>
      <c r="V6786" t="s">
        <v>160</v>
      </c>
      <c r="W6786" t="s">
        <v>1088</v>
      </c>
      <c r="X6786" t="s">
        <v>14810</v>
      </c>
      <c r="Y6786">
        <v>56</v>
      </c>
      <c r="Z6786">
        <v>56</v>
      </c>
      <c r="AA6786">
        <v>4</v>
      </c>
      <c r="AB6786">
        <v>4</v>
      </c>
      <c r="AC6786">
        <v>64</v>
      </c>
    </row>
    <row r="6787" spans="1:29">
      <c r="A6787">
        <v>7475</v>
      </c>
      <c r="B6787" t="s">
        <v>806</v>
      </c>
      <c r="C6787" t="s">
        <v>8520</v>
      </c>
      <c r="J6787" t="s">
        <v>1449</v>
      </c>
      <c r="K6787">
        <v>0</v>
      </c>
      <c r="N6787" t="b">
        <v>1</v>
      </c>
      <c r="O6787" t="b">
        <v>0</v>
      </c>
      <c r="P6787" t="b">
        <v>0</v>
      </c>
      <c r="Q6787">
        <v>8</v>
      </c>
      <c r="R6787">
        <v>8</v>
      </c>
      <c r="S6787">
        <v>1</v>
      </c>
      <c r="T6787">
        <v>2</v>
      </c>
      <c r="U6787" t="b">
        <v>1</v>
      </c>
      <c r="V6787" t="s">
        <v>160</v>
      </c>
      <c r="W6787" t="s">
        <v>1088</v>
      </c>
      <c r="X6787" t="s">
        <v>14811</v>
      </c>
      <c r="Y6787">
        <v>56</v>
      </c>
      <c r="Z6787">
        <v>56</v>
      </c>
      <c r="AA6787">
        <v>5</v>
      </c>
      <c r="AB6787">
        <v>5</v>
      </c>
      <c r="AC6787">
        <v>64</v>
      </c>
    </row>
    <row r="6788" spans="1:29">
      <c r="A6788">
        <v>7476</v>
      </c>
      <c r="B6788" t="s">
        <v>806</v>
      </c>
      <c r="C6788" t="s">
        <v>8521</v>
      </c>
      <c r="J6788" t="s">
        <v>1449</v>
      </c>
      <c r="K6788">
        <v>0</v>
      </c>
      <c r="N6788" t="b">
        <v>1</v>
      </c>
      <c r="O6788" t="b">
        <v>0</v>
      </c>
      <c r="P6788" t="b">
        <v>0</v>
      </c>
      <c r="Q6788">
        <v>8</v>
      </c>
      <c r="R6788">
        <v>8</v>
      </c>
      <c r="S6788">
        <v>1</v>
      </c>
      <c r="T6788">
        <v>2</v>
      </c>
      <c r="U6788" t="b">
        <v>1</v>
      </c>
      <c r="V6788" t="s">
        <v>160</v>
      </c>
      <c r="W6788" t="s">
        <v>1088</v>
      </c>
      <c r="X6788" t="s">
        <v>15312</v>
      </c>
      <c r="Y6788">
        <v>57</v>
      </c>
      <c r="Z6788">
        <v>57</v>
      </c>
      <c r="AA6788">
        <v>2</v>
      </c>
      <c r="AB6788">
        <v>2</v>
      </c>
      <c r="AC6788">
        <v>64</v>
      </c>
    </row>
    <row r="6789" spans="1:29">
      <c r="A6789">
        <v>7477</v>
      </c>
      <c r="B6789" t="s">
        <v>806</v>
      </c>
      <c r="C6789" t="s">
        <v>8522</v>
      </c>
      <c r="J6789" t="s">
        <v>1449</v>
      </c>
      <c r="K6789">
        <v>0</v>
      </c>
      <c r="N6789" t="b">
        <v>1</v>
      </c>
      <c r="O6789" t="b">
        <v>0</v>
      </c>
      <c r="P6789" t="b">
        <v>0</v>
      </c>
      <c r="Q6789">
        <v>8</v>
      </c>
      <c r="R6789">
        <v>8</v>
      </c>
      <c r="S6789">
        <v>1</v>
      </c>
      <c r="T6789">
        <v>2</v>
      </c>
      <c r="U6789" t="b">
        <v>1</v>
      </c>
      <c r="V6789" t="s">
        <v>160</v>
      </c>
      <c r="W6789" t="s">
        <v>1088</v>
      </c>
      <c r="X6789" t="s">
        <v>14522</v>
      </c>
      <c r="Y6789">
        <v>57</v>
      </c>
      <c r="Z6789">
        <v>57</v>
      </c>
      <c r="AA6789">
        <v>3</v>
      </c>
      <c r="AB6789">
        <v>3</v>
      </c>
      <c r="AC6789">
        <v>64</v>
      </c>
    </row>
    <row r="6790" spans="1:29">
      <c r="A6790">
        <v>7478</v>
      </c>
      <c r="B6790" t="s">
        <v>806</v>
      </c>
      <c r="C6790" t="s">
        <v>8523</v>
      </c>
      <c r="J6790" t="s">
        <v>1449</v>
      </c>
      <c r="K6790">
        <v>0</v>
      </c>
      <c r="N6790" t="b">
        <v>1</v>
      </c>
      <c r="O6790" t="b">
        <v>0</v>
      </c>
      <c r="P6790" t="b">
        <v>0</v>
      </c>
      <c r="Q6790">
        <v>8</v>
      </c>
      <c r="R6790">
        <v>8</v>
      </c>
      <c r="S6790">
        <v>1</v>
      </c>
      <c r="T6790">
        <v>2</v>
      </c>
      <c r="U6790" t="b">
        <v>1</v>
      </c>
      <c r="V6790" t="s">
        <v>160</v>
      </c>
      <c r="W6790" t="s">
        <v>1088</v>
      </c>
      <c r="X6790" t="s">
        <v>14812</v>
      </c>
      <c r="Y6790">
        <v>57</v>
      </c>
      <c r="Z6790">
        <v>57</v>
      </c>
      <c r="AA6790">
        <v>4</v>
      </c>
      <c r="AB6790">
        <v>4</v>
      </c>
      <c r="AC6790">
        <v>64</v>
      </c>
    </row>
    <row r="6791" spans="1:29">
      <c r="A6791">
        <v>7479</v>
      </c>
      <c r="B6791" t="s">
        <v>806</v>
      </c>
      <c r="C6791" t="s">
        <v>8524</v>
      </c>
      <c r="J6791" t="s">
        <v>1449</v>
      </c>
      <c r="K6791">
        <v>0</v>
      </c>
      <c r="N6791" t="b">
        <v>1</v>
      </c>
      <c r="O6791" t="b">
        <v>0</v>
      </c>
      <c r="P6791" t="b">
        <v>0</v>
      </c>
      <c r="Q6791">
        <v>8</v>
      </c>
      <c r="R6791">
        <v>8</v>
      </c>
      <c r="S6791">
        <v>1</v>
      </c>
      <c r="T6791">
        <v>2</v>
      </c>
      <c r="U6791" t="b">
        <v>1</v>
      </c>
      <c r="V6791" t="s">
        <v>160</v>
      </c>
      <c r="W6791" t="s">
        <v>1088</v>
      </c>
      <c r="X6791" t="s">
        <v>14813</v>
      </c>
      <c r="Y6791">
        <v>57</v>
      </c>
      <c r="Z6791">
        <v>57</v>
      </c>
      <c r="AA6791">
        <v>5</v>
      </c>
      <c r="AB6791">
        <v>5</v>
      </c>
      <c r="AC6791">
        <v>64</v>
      </c>
    </row>
    <row r="6792" spans="1:29">
      <c r="A6792">
        <v>7480</v>
      </c>
      <c r="B6792" t="s">
        <v>806</v>
      </c>
      <c r="C6792" t="s">
        <v>8525</v>
      </c>
      <c r="J6792" t="s">
        <v>1449</v>
      </c>
      <c r="K6792">
        <v>0</v>
      </c>
      <c r="N6792" t="b">
        <v>1</v>
      </c>
      <c r="O6792" t="b">
        <v>0</v>
      </c>
      <c r="P6792" t="b">
        <v>0</v>
      </c>
      <c r="Q6792">
        <v>8</v>
      </c>
      <c r="R6792">
        <v>8</v>
      </c>
      <c r="S6792">
        <v>1</v>
      </c>
      <c r="T6792">
        <v>2</v>
      </c>
      <c r="U6792" t="b">
        <v>1</v>
      </c>
      <c r="V6792" t="s">
        <v>160</v>
      </c>
      <c r="W6792" t="s">
        <v>1088</v>
      </c>
      <c r="X6792" t="s">
        <v>15313</v>
      </c>
      <c r="Y6792">
        <v>58</v>
      </c>
      <c r="Z6792">
        <v>58</v>
      </c>
      <c r="AA6792">
        <v>2</v>
      </c>
      <c r="AB6792">
        <v>2</v>
      </c>
      <c r="AC6792">
        <v>64</v>
      </c>
    </row>
    <row r="6793" spans="1:29">
      <c r="A6793">
        <v>7481</v>
      </c>
      <c r="B6793" t="s">
        <v>806</v>
      </c>
      <c r="C6793" t="s">
        <v>8526</v>
      </c>
      <c r="J6793" t="s">
        <v>1449</v>
      </c>
      <c r="K6793">
        <v>0</v>
      </c>
      <c r="N6793" t="b">
        <v>1</v>
      </c>
      <c r="O6793" t="b">
        <v>0</v>
      </c>
      <c r="P6793" t="b">
        <v>0</v>
      </c>
      <c r="Q6793">
        <v>8</v>
      </c>
      <c r="R6793">
        <v>8</v>
      </c>
      <c r="S6793">
        <v>1</v>
      </c>
      <c r="T6793">
        <v>2</v>
      </c>
      <c r="U6793" t="b">
        <v>1</v>
      </c>
      <c r="V6793" t="s">
        <v>160</v>
      </c>
      <c r="W6793" t="s">
        <v>1088</v>
      </c>
      <c r="X6793" t="s">
        <v>15314</v>
      </c>
      <c r="Y6793">
        <v>58</v>
      </c>
      <c r="Z6793">
        <v>58</v>
      </c>
      <c r="AA6793">
        <v>3</v>
      </c>
      <c r="AB6793">
        <v>3</v>
      </c>
      <c r="AC6793">
        <v>64</v>
      </c>
    </row>
    <row r="6794" spans="1:29">
      <c r="A6794">
        <v>7482</v>
      </c>
      <c r="B6794" t="s">
        <v>806</v>
      </c>
      <c r="C6794" t="s">
        <v>8527</v>
      </c>
      <c r="J6794" t="s">
        <v>1449</v>
      </c>
      <c r="K6794">
        <v>0</v>
      </c>
      <c r="N6794" t="b">
        <v>1</v>
      </c>
      <c r="O6794" t="b">
        <v>0</v>
      </c>
      <c r="P6794" t="b">
        <v>0</v>
      </c>
      <c r="Q6794">
        <v>8</v>
      </c>
      <c r="R6794">
        <v>8</v>
      </c>
      <c r="S6794">
        <v>1</v>
      </c>
      <c r="T6794">
        <v>2</v>
      </c>
      <c r="U6794" t="b">
        <v>1</v>
      </c>
      <c r="V6794" t="s">
        <v>160</v>
      </c>
      <c r="W6794" t="s">
        <v>1088</v>
      </c>
      <c r="X6794" t="s">
        <v>14814</v>
      </c>
      <c r="Y6794">
        <v>58</v>
      </c>
      <c r="Z6794">
        <v>58</v>
      </c>
      <c r="AA6794">
        <v>4</v>
      </c>
      <c r="AB6794">
        <v>4</v>
      </c>
      <c r="AC6794">
        <v>64</v>
      </c>
    </row>
    <row r="6795" spans="1:29">
      <c r="A6795">
        <v>7483</v>
      </c>
      <c r="B6795" t="s">
        <v>806</v>
      </c>
      <c r="C6795" t="s">
        <v>8528</v>
      </c>
      <c r="J6795" t="s">
        <v>1449</v>
      </c>
      <c r="K6795">
        <v>0</v>
      </c>
      <c r="N6795" t="b">
        <v>1</v>
      </c>
      <c r="O6795" t="b">
        <v>0</v>
      </c>
      <c r="P6795" t="b">
        <v>0</v>
      </c>
      <c r="Q6795">
        <v>8</v>
      </c>
      <c r="R6795">
        <v>8</v>
      </c>
      <c r="S6795">
        <v>1</v>
      </c>
      <c r="T6795">
        <v>2</v>
      </c>
      <c r="U6795" t="b">
        <v>1</v>
      </c>
      <c r="V6795" t="s">
        <v>160</v>
      </c>
      <c r="W6795" t="s">
        <v>1088</v>
      </c>
      <c r="X6795" t="s">
        <v>14815</v>
      </c>
      <c r="Y6795">
        <v>58</v>
      </c>
      <c r="Z6795">
        <v>58</v>
      </c>
      <c r="AA6795">
        <v>5</v>
      </c>
      <c r="AB6795">
        <v>5</v>
      </c>
      <c r="AC6795">
        <v>64</v>
      </c>
    </row>
    <row r="6796" spans="1:29">
      <c r="A6796">
        <v>7484</v>
      </c>
      <c r="B6796" t="s">
        <v>806</v>
      </c>
      <c r="C6796" t="s">
        <v>8529</v>
      </c>
      <c r="J6796" t="s">
        <v>1449</v>
      </c>
      <c r="K6796">
        <v>0</v>
      </c>
      <c r="N6796" t="b">
        <v>1</v>
      </c>
      <c r="O6796" t="b">
        <v>0</v>
      </c>
      <c r="P6796" t="b">
        <v>0</v>
      </c>
      <c r="Q6796">
        <v>8</v>
      </c>
      <c r="R6796">
        <v>8</v>
      </c>
      <c r="S6796">
        <v>1</v>
      </c>
      <c r="T6796">
        <v>2</v>
      </c>
      <c r="U6796" t="b">
        <v>1</v>
      </c>
      <c r="V6796" t="s">
        <v>160</v>
      </c>
      <c r="W6796" t="s">
        <v>1088</v>
      </c>
      <c r="X6796" t="s">
        <v>15315</v>
      </c>
      <c r="Y6796">
        <v>59</v>
      </c>
      <c r="Z6796">
        <v>59</v>
      </c>
      <c r="AA6796">
        <v>2</v>
      </c>
      <c r="AB6796">
        <v>2</v>
      </c>
      <c r="AC6796">
        <v>64</v>
      </c>
    </row>
    <row r="6797" spans="1:29">
      <c r="A6797">
        <v>7485</v>
      </c>
      <c r="B6797" t="s">
        <v>806</v>
      </c>
      <c r="C6797" t="s">
        <v>8530</v>
      </c>
      <c r="J6797" t="s">
        <v>1449</v>
      </c>
      <c r="K6797">
        <v>0</v>
      </c>
      <c r="N6797" t="b">
        <v>1</v>
      </c>
      <c r="O6797" t="b">
        <v>0</v>
      </c>
      <c r="P6797" t="b">
        <v>0</v>
      </c>
      <c r="Q6797">
        <v>8</v>
      </c>
      <c r="R6797">
        <v>8</v>
      </c>
      <c r="S6797">
        <v>1</v>
      </c>
      <c r="T6797">
        <v>2</v>
      </c>
      <c r="U6797" t="b">
        <v>1</v>
      </c>
      <c r="V6797" t="s">
        <v>160</v>
      </c>
      <c r="W6797" t="s">
        <v>1088</v>
      </c>
      <c r="X6797" t="s">
        <v>15316</v>
      </c>
      <c r="Y6797">
        <v>59</v>
      </c>
      <c r="Z6797">
        <v>59</v>
      </c>
      <c r="AA6797">
        <v>3</v>
      </c>
      <c r="AB6797">
        <v>3</v>
      </c>
      <c r="AC6797">
        <v>64</v>
      </c>
    </row>
    <row r="6798" spans="1:29">
      <c r="A6798">
        <v>7486</v>
      </c>
      <c r="B6798" t="s">
        <v>806</v>
      </c>
      <c r="C6798" t="s">
        <v>8531</v>
      </c>
      <c r="J6798" t="s">
        <v>1449</v>
      </c>
      <c r="K6798">
        <v>0</v>
      </c>
      <c r="N6798" t="b">
        <v>1</v>
      </c>
      <c r="O6798" t="b">
        <v>0</v>
      </c>
      <c r="P6798" t="b">
        <v>0</v>
      </c>
      <c r="Q6798">
        <v>8</v>
      </c>
      <c r="R6798">
        <v>8</v>
      </c>
      <c r="S6798">
        <v>1</v>
      </c>
      <c r="T6798">
        <v>2</v>
      </c>
      <c r="U6798" t="b">
        <v>1</v>
      </c>
      <c r="V6798" t="s">
        <v>160</v>
      </c>
      <c r="W6798" t="s">
        <v>1088</v>
      </c>
      <c r="X6798" t="s">
        <v>14816</v>
      </c>
      <c r="Y6798">
        <v>59</v>
      </c>
      <c r="Z6798">
        <v>59</v>
      </c>
      <c r="AA6798">
        <v>4</v>
      </c>
      <c r="AB6798">
        <v>4</v>
      </c>
      <c r="AC6798">
        <v>64</v>
      </c>
    </row>
    <row r="6799" spans="1:29">
      <c r="A6799">
        <v>7487</v>
      </c>
      <c r="B6799" t="s">
        <v>806</v>
      </c>
      <c r="C6799" t="s">
        <v>8532</v>
      </c>
      <c r="J6799" t="s">
        <v>1449</v>
      </c>
      <c r="K6799">
        <v>0</v>
      </c>
      <c r="N6799" t="b">
        <v>1</v>
      </c>
      <c r="O6799" t="b">
        <v>0</v>
      </c>
      <c r="P6799" t="b">
        <v>0</v>
      </c>
      <c r="Q6799">
        <v>8</v>
      </c>
      <c r="R6799">
        <v>8</v>
      </c>
      <c r="S6799">
        <v>1</v>
      </c>
      <c r="T6799">
        <v>2</v>
      </c>
      <c r="U6799" t="b">
        <v>1</v>
      </c>
      <c r="V6799" t="s">
        <v>160</v>
      </c>
      <c r="W6799" t="s">
        <v>1088</v>
      </c>
      <c r="X6799" t="s">
        <v>14817</v>
      </c>
      <c r="Y6799">
        <v>59</v>
      </c>
      <c r="Z6799">
        <v>59</v>
      </c>
      <c r="AA6799">
        <v>5</v>
      </c>
      <c r="AB6799">
        <v>5</v>
      </c>
      <c r="AC6799">
        <v>64</v>
      </c>
    </row>
    <row r="6800" spans="1:29">
      <c r="A6800">
        <v>7488</v>
      </c>
      <c r="B6800" t="s">
        <v>806</v>
      </c>
      <c r="C6800" t="s">
        <v>8533</v>
      </c>
      <c r="J6800" t="s">
        <v>1449</v>
      </c>
      <c r="K6800">
        <v>0</v>
      </c>
      <c r="N6800" t="b">
        <v>1</v>
      </c>
      <c r="O6800" t="b">
        <v>0</v>
      </c>
      <c r="P6800" t="b">
        <v>0</v>
      </c>
      <c r="Q6800">
        <v>8</v>
      </c>
      <c r="R6800">
        <v>8</v>
      </c>
      <c r="S6800">
        <v>1</v>
      </c>
      <c r="T6800">
        <v>2</v>
      </c>
      <c r="U6800" t="b">
        <v>1</v>
      </c>
      <c r="V6800" t="s">
        <v>160</v>
      </c>
      <c r="W6800" t="s">
        <v>1088</v>
      </c>
      <c r="X6800" t="s">
        <v>15317</v>
      </c>
      <c r="Y6800">
        <v>60</v>
      </c>
      <c r="Z6800">
        <v>60</v>
      </c>
      <c r="AA6800">
        <v>2</v>
      </c>
      <c r="AB6800">
        <v>2</v>
      </c>
      <c r="AC6800">
        <v>64</v>
      </c>
    </row>
    <row r="6801" spans="1:29">
      <c r="A6801">
        <v>7489</v>
      </c>
      <c r="B6801" t="s">
        <v>806</v>
      </c>
      <c r="C6801" t="s">
        <v>8534</v>
      </c>
      <c r="J6801" t="s">
        <v>1449</v>
      </c>
      <c r="K6801">
        <v>0</v>
      </c>
      <c r="N6801" t="b">
        <v>1</v>
      </c>
      <c r="O6801" t="b">
        <v>0</v>
      </c>
      <c r="P6801" t="b">
        <v>0</v>
      </c>
      <c r="Q6801">
        <v>8</v>
      </c>
      <c r="R6801">
        <v>8</v>
      </c>
      <c r="S6801">
        <v>1</v>
      </c>
      <c r="T6801">
        <v>2</v>
      </c>
      <c r="U6801" t="b">
        <v>1</v>
      </c>
      <c r="V6801" t="s">
        <v>160</v>
      </c>
      <c r="W6801" t="s">
        <v>1088</v>
      </c>
      <c r="X6801" t="s">
        <v>15318</v>
      </c>
      <c r="Y6801">
        <v>60</v>
      </c>
      <c r="Z6801">
        <v>60</v>
      </c>
      <c r="AA6801">
        <v>3</v>
      </c>
      <c r="AB6801">
        <v>3</v>
      </c>
      <c r="AC6801">
        <v>64</v>
      </c>
    </row>
    <row r="6802" spans="1:29">
      <c r="A6802">
        <v>7490</v>
      </c>
      <c r="B6802" t="s">
        <v>806</v>
      </c>
      <c r="C6802" t="s">
        <v>8535</v>
      </c>
      <c r="J6802" t="s">
        <v>1449</v>
      </c>
      <c r="K6802">
        <v>0</v>
      </c>
      <c r="N6802" t="b">
        <v>1</v>
      </c>
      <c r="O6802" t="b">
        <v>0</v>
      </c>
      <c r="P6802" t="b">
        <v>0</v>
      </c>
      <c r="Q6802">
        <v>8</v>
      </c>
      <c r="R6802">
        <v>8</v>
      </c>
      <c r="S6802">
        <v>1</v>
      </c>
      <c r="T6802">
        <v>2</v>
      </c>
      <c r="U6802" t="b">
        <v>1</v>
      </c>
      <c r="V6802" t="s">
        <v>160</v>
      </c>
      <c r="W6802" t="s">
        <v>1088</v>
      </c>
      <c r="X6802" t="s">
        <v>14818</v>
      </c>
      <c r="Y6802">
        <v>60</v>
      </c>
      <c r="Z6802">
        <v>60</v>
      </c>
      <c r="AA6802">
        <v>4</v>
      </c>
      <c r="AB6802">
        <v>4</v>
      </c>
      <c r="AC6802">
        <v>64</v>
      </c>
    </row>
    <row r="6803" spans="1:29">
      <c r="A6803">
        <v>7491</v>
      </c>
      <c r="B6803" t="s">
        <v>806</v>
      </c>
      <c r="C6803" t="s">
        <v>8536</v>
      </c>
      <c r="J6803" t="s">
        <v>1449</v>
      </c>
      <c r="K6803">
        <v>0</v>
      </c>
      <c r="N6803" t="b">
        <v>1</v>
      </c>
      <c r="O6803" t="b">
        <v>0</v>
      </c>
      <c r="P6803" t="b">
        <v>0</v>
      </c>
      <c r="Q6803">
        <v>8</v>
      </c>
      <c r="R6803">
        <v>8</v>
      </c>
      <c r="S6803">
        <v>1</v>
      </c>
      <c r="T6803">
        <v>2</v>
      </c>
      <c r="U6803" t="b">
        <v>1</v>
      </c>
      <c r="V6803" t="s">
        <v>160</v>
      </c>
      <c r="W6803" t="s">
        <v>1088</v>
      </c>
      <c r="X6803" t="s">
        <v>14819</v>
      </c>
      <c r="Y6803">
        <v>60</v>
      </c>
      <c r="Z6803">
        <v>60</v>
      </c>
      <c r="AA6803">
        <v>5</v>
      </c>
      <c r="AB6803">
        <v>5</v>
      </c>
      <c r="AC6803">
        <v>64</v>
      </c>
    </row>
    <row r="6804" spans="1:29">
      <c r="A6804">
        <v>7492</v>
      </c>
      <c r="B6804" t="s">
        <v>806</v>
      </c>
      <c r="C6804" t="s">
        <v>8537</v>
      </c>
      <c r="J6804" t="s">
        <v>1449</v>
      </c>
      <c r="K6804">
        <v>0</v>
      </c>
      <c r="N6804" t="b">
        <v>1</v>
      </c>
      <c r="O6804" t="b">
        <v>0</v>
      </c>
      <c r="P6804" t="b">
        <v>0</v>
      </c>
      <c r="Q6804">
        <v>8</v>
      </c>
      <c r="R6804">
        <v>8</v>
      </c>
      <c r="S6804">
        <v>1</v>
      </c>
      <c r="T6804">
        <v>2</v>
      </c>
      <c r="U6804" t="b">
        <v>1</v>
      </c>
      <c r="V6804" t="s">
        <v>160</v>
      </c>
      <c r="W6804" t="s">
        <v>1088</v>
      </c>
      <c r="X6804" t="s">
        <v>15319</v>
      </c>
      <c r="Y6804">
        <v>61</v>
      </c>
      <c r="Z6804">
        <v>61</v>
      </c>
      <c r="AA6804">
        <v>2</v>
      </c>
      <c r="AB6804">
        <v>2</v>
      </c>
      <c r="AC6804">
        <v>64</v>
      </c>
    </row>
    <row r="6805" spans="1:29">
      <c r="A6805">
        <v>7493</v>
      </c>
      <c r="B6805" t="s">
        <v>806</v>
      </c>
      <c r="C6805" t="s">
        <v>8538</v>
      </c>
      <c r="J6805" t="s">
        <v>1449</v>
      </c>
      <c r="K6805">
        <v>0</v>
      </c>
      <c r="N6805" t="b">
        <v>1</v>
      </c>
      <c r="O6805" t="b">
        <v>0</v>
      </c>
      <c r="P6805" t="b">
        <v>0</v>
      </c>
      <c r="Q6805">
        <v>8</v>
      </c>
      <c r="R6805">
        <v>8</v>
      </c>
      <c r="S6805">
        <v>1</v>
      </c>
      <c r="T6805">
        <v>2</v>
      </c>
      <c r="U6805" t="b">
        <v>1</v>
      </c>
      <c r="V6805" t="s">
        <v>160</v>
      </c>
      <c r="W6805" t="s">
        <v>1088</v>
      </c>
      <c r="X6805" t="s">
        <v>15320</v>
      </c>
      <c r="Y6805">
        <v>61</v>
      </c>
      <c r="Z6805">
        <v>61</v>
      </c>
      <c r="AA6805">
        <v>3</v>
      </c>
      <c r="AB6805">
        <v>3</v>
      </c>
      <c r="AC6805">
        <v>64</v>
      </c>
    </row>
    <row r="6806" spans="1:29">
      <c r="A6806">
        <v>7494</v>
      </c>
      <c r="B6806" t="s">
        <v>806</v>
      </c>
      <c r="C6806" t="s">
        <v>8539</v>
      </c>
      <c r="J6806" t="s">
        <v>1449</v>
      </c>
      <c r="K6806">
        <v>0</v>
      </c>
      <c r="N6806" t="b">
        <v>1</v>
      </c>
      <c r="O6806" t="b">
        <v>0</v>
      </c>
      <c r="P6806" t="b">
        <v>0</v>
      </c>
      <c r="Q6806">
        <v>8</v>
      </c>
      <c r="R6806">
        <v>8</v>
      </c>
      <c r="S6806">
        <v>1</v>
      </c>
      <c r="T6806">
        <v>2</v>
      </c>
      <c r="U6806" t="b">
        <v>1</v>
      </c>
      <c r="V6806" t="s">
        <v>160</v>
      </c>
      <c r="W6806" t="s">
        <v>1088</v>
      </c>
      <c r="X6806" t="s">
        <v>14529</v>
      </c>
      <c r="Y6806">
        <v>61</v>
      </c>
      <c r="Z6806">
        <v>61</v>
      </c>
      <c r="AA6806">
        <v>4</v>
      </c>
      <c r="AB6806">
        <v>4</v>
      </c>
      <c r="AC6806">
        <v>64</v>
      </c>
    </row>
    <row r="6807" spans="1:29">
      <c r="A6807">
        <v>7495</v>
      </c>
      <c r="B6807" t="s">
        <v>806</v>
      </c>
      <c r="C6807" t="s">
        <v>8540</v>
      </c>
      <c r="J6807" t="s">
        <v>1449</v>
      </c>
      <c r="K6807">
        <v>0</v>
      </c>
      <c r="N6807" t="b">
        <v>1</v>
      </c>
      <c r="O6807" t="b">
        <v>0</v>
      </c>
      <c r="P6807" t="b">
        <v>0</v>
      </c>
      <c r="Q6807">
        <v>8</v>
      </c>
      <c r="R6807">
        <v>8</v>
      </c>
      <c r="S6807">
        <v>1</v>
      </c>
      <c r="T6807">
        <v>2</v>
      </c>
      <c r="U6807" t="b">
        <v>1</v>
      </c>
      <c r="V6807" t="s">
        <v>160</v>
      </c>
      <c r="W6807" t="s">
        <v>1088</v>
      </c>
      <c r="X6807" t="s">
        <v>14820</v>
      </c>
      <c r="Y6807">
        <v>61</v>
      </c>
      <c r="Z6807">
        <v>61</v>
      </c>
      <c r="AA6807">
        <v>5</v>
      </c>
      <c r="AB6807">
        <v>5</v>
      </c>
      <c r="AC6807">
        <v>64</v>
      </c>
    </row>
    <row r="6808" spans="1:29">
      <c r="A6808">
        <v>7496</v>
      </c>
      <c r="B6808" t="s">
        <v>806</v>
      </c>
      <c r="C6808" t="s">
        <v>8541</v>
      </c>
      <c r="J6808" t="s">
        <v>1449</v>
      </c>
      <c r="K6808">
        <v>0</v>
      </c>
      <c r="N6808" t="b">
        <v>1</v>
      </c>
      <c r="O6808" t="b">
        <v>0</v>
      </c>
      <c r="P6808" t="b">
        <v>0</v>
      </c>
      <c r="Q6808">
        <v>8</v>
      </c>
      <c r="R6808">
        <v>8</v>
      </c>
      <c r="S6808">
        <v>1</v>
      </c>
      <c r="T6808">
        <v>2</v>
      </c>
      <c r="U6808" t="b">
        <v>1</v>
      </c>
      <c r="V6808" t="s">
        <v>160</v>
      </c>
      <c r="W6808" t="s">
        <v>1088</v>
      </c>
      <c r="X6808" t="s">
        <v>15321</v>
      </c>
      <c r="Y6808">
        <v>62</v>
      </c>
      <c r="Z6808">
        <v>62</v>
      </c>
      <c r="AA6808">
        <v>2</v>
      </c>
      <c r="AB6808">
        <v>2</v>
      </c>
      <c r="AC6808">
        <v>64</v>
      </c>
    </row>
    <row r="6809" spans="1:29">
      <c r="A6809">
        <v>7497</v>
      </c>
      <c r="B6809" t="s">
        <v>806</v>
      </c>
      <c r="C6809" t="s">
        <v>8542</v>
      </c>
      <c r="J6809" t="s">
        <v>1449</v>
      </c>
      <c r="K6809">
        <v>0</v>
      </c>
      <c r="N6809" t="b">
        <v>1</v>
      </c>
      <c r="O6809" t="b">
        <v>0</v>
      </c>
      <c r="P6809" t="b">
        <v>0</v>
      </c>
      <c r="Q6809">
        <v>8</v>
      </c>
      <c r="R6809">
        <v>8</v>
      </c>
      <c r="S6809">
        <v>1</v>
      </c>
      <c r="T6809">
        <v>2</v>
      </c>
      <c r="U6809" t="b">
        <v>1</v>
      </c>
      <c r="V6809" t="s">
        <v>160</v>
      </c>
      <c r="W6809" t="s">
        <v>1088</v>
      </c>
      <c r="X6809" t="s">
        <v>15322</v>
      </c>
      <c r="Y6809">
        <v>62</v>
      </c>
      <c r="Z6809">
        <v>62</v>
      </c>
      <c r="AA6809">
        <v>3</v>
      </c>
      <c r="AB6809">
        <v>3</v>
      </c>
      <c r="AC6809">
        <v>64</v>
      </c>
    </row>
    <row r="6810" spans="1:29">
      <c r="A6810">
        <v>7498</v>
      </c>
      <c r="B6810" t="s">
        <v>806</v>
      </c>
      <c r="C6810" t="s">
        <v>8543</v>
      </c>
      <c r="J6810" t="s">
        <v>1449</v>
      </c>
      <c r="K6810">
        <v>0</v>
      </c>
      <c r="N6810" t="b">
        <v>1</v>
      </c>
      <c r="O6810" t="b">
        <v>0</v>
      </c>
      <c r="P6810" t="b">
        <v>0</v>
      </c>
      <c r="Q6810">
        <v>8</v>
      </c>
      <c r="R6810">
        <v>8</v>
      </c>
      <c r="S6810">
        <v>1</v>
      </c>
      <c r="T6810">
        <v>2</v>
      </c>
      <c r="U6810" t="b">
        <v>1</v>
      </c>
      <c r="V6810" t="s">
        <v>160</v>
      </c>
      <c r="W6810" t="s">
        <v>1088</v>
      </c>
      <c r="X6810" t="s">
        <v>14530</v>
      </c>
      <c r="Y6810">
        <v>62</v>
      </c>
      <c r="Z6810">
        <v>62</v>
      </c>
      <c r="AA6810">
        <v>4</v>
      </c>
      <c r="AB6810">
        <v>4</v>
      </c>
      <c r="AC6810">
        <v>64</v>
      </c>
    </row>
    <row r="6811" spans="1:29">
      <c r="A6811">
        <v>7499</v>
      </c>
      <c r="B6811" t="s">
        <v>806</v>
      </c>
      <c r="C6811" t="s">
        <v>8544</v>
      </c>
      <c r="J6811" t="s">
        <v>1449</v>
      </c>
      <c r="K6811">
        <v>0</v>
      </c>
      <c r="N6811" t="b">
        <v>1</v>
      </c>
      <c r="O6811" t="b">
        <v>0</v>
      </c>
      <c r="P6811" t="b">
        <v>0</v>
      </c>
      <c r="Q6811">
        <v>8</v>
      </c>
      <c r="R6811">
        <v>8</v>
      </c>
      <c r="S6811">
        <v>1</v>
      </c>
      <c r="T6811">
        <v>2</v>
      </c>
      <c r="U6811" t="b">
        <v>1</v>
      </c>
      <c r="V6811" t="s">
        <v>160</v>
      </c>
      <c r="W6811" t="s">
        <v>1088</v>
      </c>
      <c r="X6811" t="s">
        <v>14821</v>
      </c>
      <c r="Y6811">
        <v>62</v>
      </c>
      <c r="Z6811">
        <v>62</v>
      </c>
      <c r="AA6811">
        <v>5</v>
      </c>
      <c r="AB6811">
        <v>5</v>
      </c>
      <c r="AC6811">
        <v>64</v>
      </c>
    </row>
    <row r="6812" spans="1:29">
      <c r="A6812">
        <v>7500</v>
      </c>
      <c r="B6812" t="s">
        <v>806</v>
      </c>
      <c r="C6812" t="s">
        <v>8545</v>
      </c>
      <c r="J6812" t="s">
        <v>1449</v>
      </c>
      <c r="K6812">
        <v>0</v>
      </c>
      <c r="N6812" t="b">
        <v>1</v>
      </c>
      <c r="O6812" t="b">
        <v>0</v>
      </c>
      <c r="P6812" t="b">
        <v>0</v>
      </c>
      <c r="Q6812">
        <v>8</v>
      </c>
      <c r="R6812">
        <v>8</v>
      </c>
      <c r="S6812">
        <v>1</v>
      </c>
      <c r="T6812">
        <v>2</v>
      </c>
      <c r="U6812" t="b">
        <v>1</v>
      </c>
      <c r="V6812" t="s">
        <v>160</v>
      </c>
      <c r="W6812" t="s">
        <v>1088</v>
      </c>
      <c r="X6812" t="s">
        <v>15323</v>
      </c>
      <c r="Y6812">
        <v>63</v>
      </c>
      <c r="Z6812">
        <v>63</v>
      </c>
      <c r="AA6812">
        <v>2</v>
      </c>
      <c r="AB6812">
        <v>2</v>
      </c>
      <c r="AC6812">
        <v>64</v>
      </c>
    </row>
    <row r="6813" spans="1:29">
      <c r="A6813">
        <v>7501</v>
      </c>
      <c r="B6813" t="s">
        <v>806</v>
      </c>
      <c r="C6813" t="s">
        <v>8546</v>
      </c>
      <c r="J6813" t="s">
        <v>1449</v>
      </c>
      <c r="K6813">
        <v>0</v>
      </c>
      <c r="N6813" t="b">
        <v>1</v>
      </c>
      <c r="O6813" t="b">
        <v>0</v>
      </c>
      <c r="P6813" t="b">
        <v>0</v>
      </c>
      <c r="Q6813">
        <v>8</v>
      </c>
      <c r="R6813">
        <v>8</v>
      </c>
      <c r="S6813">
        <v>1</v>
      </c>
      <c r="T6813">
        <v>2</v>
      </c>
      <c r="U6813" t="b">
        <v>1</v>
      </c>
      <c r="V6813" t="s">
        <v>160</v>
      </c>
      <c r="W6813" t="s">
        <v>1088</v>
      </c>
      <c r="X6813" t="s">
        <v>15324</v>
      </c>
      <c r="Y6813">
        <v>63</v>
      </c>
      <c r="Z6813">
        <v>63</v>
      </c>
      <c r="AA6813">
        <v>3</v>
      </c>
      <c r="AB6813">
        <v>3</v>
      </c>
      <c r="AC6813">
        <v>64</v>
      </c>
    </row>
    <row r="6814" spans="1:29">
      <c r="A6814">
        <v>7502</v>
      </c>
      <c r="B6814" t="s">
        <v>806</v>
      </c>
      <c r="C6814" t="s">
        <v>8547</v>
      </c>
      <c r="J6814" t="s">
        <v>1449</v>
      </c>
      <c r="K6814">
        <v>0</v>
      </c>
      <c r="N6814" t="b">
        <v>1</v>
      </c>
      <c r="O6814" t="b">
        <v>0</v>
      </c>
      <c r="P6814" t="b">
        <v>0</v>
      </c>
      <c r="Q6814">
        <v>8</v>
      </c>
      <c r="R6814">
        <v>8</v>
      </c>
      <c r="S6814">
        <v>1</v>
      </c>
      <c r="T6814">
        <v>2</v>
      </c>
      <c r="U6814" t="b">
        <v>1</v>
      </c>
      <c r="V6814" t="s">
        <v>160</v>
      </c>
      <c r="W6814" t="s">
        <v>1088</v>
      </c>
      <c r="X6814" t="s">
        <v>14531</v>
      </c>
      <c r="Y6814">
        <v>63</v>
      </c>
      <c r="Z6814">
        <v>63</v>
      </c>
      <c r="AA6814">
        <v>4</v>
      </c>
      <c r="AB6814">
        <v>4</v>
      </c>
      <c r="AC6814">
        <v>64</v>
      </c>
    </row>
    <row r="6815" spans="1:29">
      <c r="A6815">
        <v>7503</v>
      </c>
      <c r="B6815" t="s">
        <v>806</v>
      </c>
      <c r="C6815" t="s">
        <v>8548</v>
      </c>
      <c r="J6815" t="s">
        <v>1449</v>
      </c>
      <c r="K6815">
        <v>0</v>
      </c>
      <c r="N6815" t="b">
        <v>1</v>
      </c>
      <c r="O6815" t="b">
        <v>0</v>
      </c>
      <c r="P6815" t="b">
        <v>0</v>
      </c>
      <c r="Q6815">
        <v>8</v>
      </c>
      <c r="R6815">
        <v>8</v>
      </c>
      <c r="S6815">
        <v>1</v>
      </c>
      <c r="T6815">
        <v>2</v>
      </c>
      <c r="U6815" t="b">
        <v>1</v>
      </c>
      <c r="V6815" t="s">
        <v>160</v>
      </c>
      <c r="W6815" t="s">
        <v>1088</v>
      </c>
      <c r="X6815" t="s">
        <v>14822</v>
      </c>
      <c r="Y6815">
        <v>63</v>
      </c>
      <c r="Z6815">
        <v>63</v>
      </c>
      <c r="AA6815">
        <v>5</v>
      </c>
      <c r="AB6815">
        <v>5</v>
      </c>
      <c r="AC6815">
        <v>64</v>
      </c>
    </row>
    <row r="6816" spans="1:29">
      <c r="A6816">
        <v>7504</v>
      </c>
      <c r="B6816" t="s">
        <v>806</v>
      </c>
      <c r="C6816" t="s">
        <v>8549</v>
      </c>
      <c r="J6816" t="s">
        <v>1449</v>
      </c>
      <c r="K6816">
        <v>0</v>
      </c>
      <c r="N6816" t="b">
        <v>1</v>
      </c>
      <c r="O6816" t="b">
        <v>0</v>
      </c>
      <c r="P6816" t="b">
        <v>0</v>
      </c>
      <c r="Q6816">
        <v>8</v>
      </c>
      <c r="R6816">
        <v>8</v>
      </c>
      <c r="S6816">
        <v>1</v>
      </c>
      <c r="T6816">
        <v>2</v>
      </c>
      <c r="U6816" t="b">
        <v>1</v>
      </c>
      <c r="V6816" t="s">
        <v>160</v>
      </c>
      <c r="W6816" t="s">
        <v>1088</v>
      </c>
      <c r="X6816" t="s">
        <v>15674</v>
      </c>
      <c r="Y6816">
        <v>64</v>
      </c>
      <c r="Z6816">
        <v>64</v>
      </c>
      <c r="AA6816">
        <v>2</v>
      </c>
      <c r="AB6816">
        <v>2</v>
      </c>
      <c r="AC6816">
        <v>64</v>
      </c>
    </row>
    <row r="6817" spans="1:29">
      <c r="A6817">
        <v>7505</v>
      </c>
      <c r="B6817" t="s">
        <v>806</v>
      </c>
      <c r="C6817" t="s">
        <v>8550</v>
      </c>
      <c r="J6817" t="s">
        <v>1449</v>
      </c>
      <c r="K6817">
        <v>0</v>
      </c>
      <c r="N6817" t="b">
        <v>1</v>
      </c>
      <c r="O6817" t="b">
        <v>0</v>
      </c>
      <c r="P6817" t="b">
        <v>0</v>
      </c>
      <c r="Q6817">
        <v>8</v>
      </c>
      <c r="R6817">
        <v>8</v>
      </c>
      <c r="S6817">
        <v>1</v>
      </c>
      <c r="T6817">
        <v>2</v>
      </c>
      <c r="U6817" t="b">
        <v>1</v>
      </c>
      <c r="V6817" t="s">
        <v>160</v>
      </c>
      <c r="W6817" t="s">
        <v>1088</v>
      </c>
      <c r="X6817" t="s">
        <v>15481</v>
      </c>
      <c r="Y6817">
        <v>64</v>
      </c>
      <c r="Z6817">
        <v>64</v>
      </c>
      <c r="AA6817">
        <v>3</v>
      </c>
      <c r="AB6817">
        <v>3</v>
      </c>
      <c r="AC6817">
        <v>64</v>
      </c>
    </row>
    <row r="6818" spans="1:29">
      <c r="A6818">
        <v>7506</v>
      </c>
      <c r="B6818" t="s">
        <v>806</v>
      </c>
      <c r="C6818" t="s">
        <v>8551</v>
      </c>
      <c r="J6818" t="s">
        <v>1449</v>
      </c>
      <c r="K6818">
        <v>0</v>
      </c>
      <c r="N6818" t="b">
        <v>1</v>
      </c>
      <c r="O6818" t="b">
        <v>0</v>
      </c>
      <c r="P6818" t="b">
        <v>0</v>
      </c>
      <c r="Q6818">
        <v>8</v>
      </c>
      <c r="R6818">
        <v>8</v>
      </c>
      <c r="S6818">
        <v>1</v>
      </c>
      <c r="T6818">
        <v>2</v>
      </c>
      <c r="U6818" t="b">
        <v>1</v>
      </c>
      <c r="V6818" t="s">
        <v>160</v>
      </c>
      <c r="W6818" t="s">
        <v>1088</v>
      </c>
      <c r="X6818" t="s">
        <v>14823</v>
      </c>
      <c r="Y6818">
        <v>64</v>
      </c>
      <c r="Z6818">
        <v>64</v>
      </c>
      <c r="AA6818">
        <v>4</v>
      </c>
      <c r="AB6818">
        <v>4</v>
      </c>
      <c r="AC6818">
        <v>64</v>
      </c>
    </row>
    <row r="6819" spans="1:29">
      <c r="A6819">
        <v>7507</v>
      </c>
      <c r="B6819" t="s">
        <v>806</v>
      </c>
      <c r="C6819" t="s">
        <v>8552</v>
      </c>
      <c r="J6819" t="s">
        <v>1449</v>
      </c>
      <c r="K6819">
        <v>0</v>
      </c>
      <c r="N6819" t="b">
        <v>1</v>
      </c>
      <c r="O6819" t="b">
        <v>0</v>
      </c>
      <c r="P6819" t="b">
        <v>0</v>
      </c>
      <c r="Q6819">
        <v>8</v>
      </c>
      <c r="R6819">
        <v>8</v>
      </c>
      <c r="S6819">
        <v>1</v>
      </c>
      <c r="T6819">
        <v>2</v>
      </c>
      <c r="U6819" t="b">
        <v>1</v>
      </c>
      <c r="V6819" t="s">
        <v>160</v>
      </c>
      <c r="W6819" t="s">
        <v>1088</v>
      </c>
      <c r="X6819" t="s">
        <v>14824</v>
      </c>
      <c r="Y6819">
        <v>64</v>
      </c>
      <c r="Z6819">
        <v>64</v>
      </c>
      <c r="AA6819">
        <v>5</v>
      </c>
      <c r="AB6819">
        <v>5</v>
      </c>
      <c r="AC6819">
        <v>64</v>
      </c>
    </row>
    <row r="6820" spans="1:29">
      <c r="A6820">
        <v>7508</v>
      </c>
      <c r="B6820" t="s">
        <v>806</v>
      </c>
      <c r="C6820" t="s">
        <v>8553</v>
      </c>
      <c r="J6820" t="s">
        <v>1449</v>
      </c>
      <c r="K6820">
        <v>0</v>
      </c>
      <c r="N6820" t="b">
        <v>1</v>
      </c>
      <c r="O6820" t="b">
        <v>0</v>
      </c>
      <c r="P6820" t="b">
        <v>0</v>
      </c>
      <c r="Q6820">
        <v>8</v>
      </c>
      <c r="R6820">
        <v>8</v>
      </c>
      <c r="S6820">
        <v>1</v>
      </c>
      <c r="T6820">
        <v>2</v>
      </c>
      <c r="U6820" t="b">
        <v>1</v>
      </c>
      <c r="V6820" t="s">
        <v>160</v>
      </c>
      <c r="W6820" t="s">
        <v>1088</v>
      </c>
      <c r="X6820" t="s">
        <v>15675</v>
      </c>
      <c r="Y6820">
        <v>65</v>
      </c>
      <c r="Z6820">
        <v>65</v>
      </c>
      <c r="AA6820">
        <v>2</v>
      </c>
      <c r="AB6820">
        <v>2</v>
      </c>
      <c r="AC6820">
        <v>64</v>
      </c>
    </row>
    <row r="6821" spans="1:29">
      <c r="A6821">
        <v>7509</v>
      </c>
      <c r="B6821" t="s">
        <v>806</v>
      </c>
      <c r="C6821" t="s">
        <v>8554</v>
      </c>
      <c r="J6821" t="s">
        <v>1449</v>
      </c>
      <c r="K6821">
        <v>0</v>
      </c>
      <c r="N6821" t="b">
        <v>1</v>
      </c>
      <c r="O6821" t="b">
        <v>0</v>
      </c>
      <c r="P6821" t="b">
        <v>0</v>
      </c>
      <c r="Q6821">
        <v>8</v>
      </c>
      <c r="R6821">
        <v>8</v>
      </c>
      <c r="S6821">
        <v>1</v>
      </c>
      <c r="T6821">
        <v>2</v>
      </c>
      <c r="U6821" t="b">
        <v>1</v>
      </c>
      <c r="V6821" t="s">
        <v>160</v>
      </c>
      <c r="W6821" t="s">
        <v>1088</v>
      </c>
      <c r="X6821" t="s">
        <v>15482</v>
      </c>
      <c r="Y6821">
        <v>65</v>
      </c>
      <c r="Z6821">
        <v>65</v>
      </c>
      <c r="AA6821">
        <v>3</v>
      </c>
      <c r="AB6821">
        <v>3</v>
      </c>
      <c r="AC6821">
        <v>64</v>
      </c>
    </row>
    <row r="6822" spans="1:29">
      <c r="A6822">
        <v>7510</v>
      </c>
      <c r="B6822" t="s">
        <v>806</v>
      </c>
      <c r="C6822" t="s">
        <v>8555</v>
      </c>
      <c r="J6822" t="s">
        <v>1449</v>
      </c>
      <c r="K6822">
        <v>0</v>
      </c>
      <c r="N6822" t="b">
        <v>1</v>
      </c>
      <c r="O6822" t="b">
        <v>0</v>
      </c>
      <c r="P6822" t="b">
        <v>0</v>
      </c>
      <c r="Q6822">
        <v>8</v>
      </c>
      <c r="R6822">
        <v>8</v>
      </c>
      <c r="S6822">
        <v>1</v>
      </c>
      <c r="T6822">
        <v>2</v>
      </c>
      <c r="U6822" t="b">
        <v>1</v>
      </c>
      <c r="V6822" t="s">
        <v>160</v>
      </c>
      <c r="W6822" t="s">
        <v>1088</v>
      </c>
      <c r="X6822" t="s">
        <v>14825</v>
      </c>
      <c r="Y6822">
        <v>65</v>
      </c>
      <c r="Z6822">
        <v>65</v>
      </c>
      <c r="AA6822">
        <v>4</v>
      </c>
      <c r="AB6822">
        <v>4</v>
      </c>
      <c r="AC6822">
        <v>64</v>
      </c>
    </row>
    <row r="6823" spans="1:29">
      <c r="A6823">
        <v>7511</v>
      </c>
      <c r="B6823" t="s">
        <v>806</v>
      </c>
      <c r="C6823" t="s">
        <v>8556</v>
      </c>
      <c r="J6823" t="s">
        <v>1449</v>
      </c>
      <c r="K6823">
        <v>0</v>
      </c>
      <c r="N6823" t="b">
        <v>1</v>
      </c>
      <c r="O6823" t="b">
        <v>0</v>
      </c>
      <c r="P6823" t="b">
        <v>0</v>
      </c>
      <c r="Q6823">
        <v>8</v>
      </c>
      <c r="R6823">
        <v>8</v>
      </c>
      <c r="S6823">
        <v>1</v>
      </c>
      <c r="T6823">
        <v>2</v>
      </c>
      <c r="U6823" t="b">
        <v>1</v>
      </c>
      <c r="V6823" t="s">
        <v>160</v>
      </c>
      <c r="W6823" t="s">
        <v>1088</v>
      </c>
      <c r="X6823" t="s">
        <v>14826</v>
      </c>
      <c r="Y6823">
        <v>65</v>
      </c>
      <c r="Z6823">
        <v>65</v>
      </c>
      <c r="AA6823">
        <v>5</v>
      </c>
      <c r="AB6823">
        <v>5</v>
      </c>
      <c r="AC6823">
        <v>64</v>
      </c>
    </row>
    <row r="6824" spans="1:29">
      <c r="A6824">
        <v>7512</v>
      </c>
      <c r="B6824" t="s">
        <v>806</v>
      </c>
      <c r="C6824" t="s">
        <v>8557</v>
      </c>
      <c r="J6824" t="s">
        <v>1449</v>
      </c>
      <c r="K6824">
        <v>0</v>
      </c>
      <c r="N6824" t="b">
        <v>1</v>
      </c>
      <c r="O6824" t="b">
        <v>0</v>
      </c>
      <c r="P6824" t="b">
        <v>0</v>
      </c>
      <c r="Q6824">
        <v>8</v>
      </c>
      <c r="R6824">
        <v>8</v>
      </c>
      <c r="S6824">
        <v>1</v>
      </c>
      <c r="T6824">
        <v>2</v>
      </c>
      <c r="U6824" t="b">
        <v>1</v>
      </c>
      <c r="V6824" t="s">
        <v>160</v>
      </c>
      <c r="W6824" t="s">
        <v>1088</v>
      </c>
      <c r="X6824" t="s">
        <v>15676</v>
      </c>
      <c r="Y6824">
        <v>66</v>
      </c>
      <c r="Z6824">
        <v>66</v>
      </c>
      <c r="AA6824">
        <v>2</v>
      </c>
      <c r="AB6824">
        <v>2</v>
      </c>
      <c r="AC6824">
        <v>64</v>
      </c>
    </row>
    <row r="6825" spans="1:29">
      <c r="A6825">
        <v>7513</v>
      </c>
      <c r="B6825" t="s">
        <v>806</v>
      </c>
      <c r="C6825" t="s">
        <v>8558</v>
      </c>
      <c r="J6825" t="s">
        <v>1449</v>
      </c>
      <c r="K6825">
        <v>0</v>
      </c>
      <c r="N6825" t="b">
        <v>1</v>
      </c>
      <c r="O6825" t="b">
        <v>0</v>
      </c>
      <c r="P6825" t="b">
        <v>0</v>
      </c>
      <c r="Q6825">
        <v>8</v>
      </c>
      <c r="R6825">
        <v>8</v>
      </c>
      <c r="S6825">
        <v>1</v>
      </c>
      <c r="T6825">
        <v>2</v>
      </c>
      <c r="U6825" t="b">
        <v>1</v>
      </c>
      <c r="V6825" t="s">
        <v>160</v>
      </c>
      <c r="W6825" t="s">
        <v>1088</v>
      </c>
      <c r="X6825" t="s">
        <v>15483</v>
      </c>
      <c r="Y6825">
        <v>66</v>
      </c>
      <c r="Z6825">
        <v>66</v>
      </c>
      <c r="AA6825">
        <v>3</v>
      </c>
      <c r="AB6825">
        <v>3</v>
      </c>
      <c r="AC6825">
        <v>64</v>
      </c>
    </row>
    <row r="6826" spans="1:29">
      <c r="A6826">
        <v>7514</v>
      </c>
      <c r="B6826" t="s">
        <v>806</v>
      </c>
      <c r="C6826" t="s">
        <v>8559</v>
      </c>
      <c r="J6826" t="s">
        <v>1449</v>
      </c>
      <c r="K6826">
        <v>0</v>
      </c>
      <c r="N6826" t="b">
        <v>1</v>
      </c>
      <c r="O6826" t="b">
        <v>0</v>
      </c>
      <c r="P6826" t="b">
        <v>0</v>
      </c>
      <c r="Q6826">
        <v>8</v>
      </c>
      <c r="R6826">
        <v>8</v>
      </c>
      <c r="S6826">
        <v>1</v>
      </c>
      <c r="T6826">
        <v>2</v>
      </c>
      <c r="U6826" t="b">
        <v>1</v>
      </c>
      <c r="V6826" t="s">
        <v>160</v>
      </c>
      <c r="W6826" t="s">
        <v>1088</v>
      </c>
      <c r="X6826" t="s">
        <v>14827</v>
      </c>
      <c r="Y6826">
        <v>66</v>
      </c>
      <c r="Z6826">
        <v>66</v>
      </c>
      <c r="AA6826">
        <v>4</v>
      </c>
      <c r="AB6826">
        <v>4</v>
      </c>
      <c r="AC6826">
        <v>64</v>
      </c>
    </row>
    <row r="6827" spans="1:29">
      <c r="A6827">
        <v>7515</v>
      </c>
      <c r="B6827" t="s">
        <v>806</v>
      </c>
      <c r="C6827" t="s">
        <v>8560</v>
      </c>
      <c r="J6827" t="s">
        <v>1449</v>
      </c>
      <c r="K6827">
        <v>0</v>
      </c>
      <c r="N6827" t="b">
        <v>1</v>
      </c>
      <c r="O6827" t="b">
        <v>0</v>
      </c>
      <c r="P6827" t="b">
        <v>0</v>
      </c>
      <c r="Q6827">
        <v>8</v>
      </c>
      <c r="R6827">
        <v>8</v>
      </c>
      <c r="S6827">
        <v>1</v>
      </c>
      <c r="T6827">
        <v>2</v>
      </c>
      <c r="U6827" t="b">
        <v>1</v>
      </c>
      <c r="V6827" t="s">
        <v>160</v>
      </c>
      <c r="W6827" t="s">
        <v>1088</v>
      </c>
      <c r="X6827" t="s">
        <v>14828</v>
      </c>
      <c r="Y6827">
        <v>66</v>
      </c>
      <c r="Z6827">
        <v>66</v>
      </c>
      <c r="AA6827">
        <v>5</v>
      </c>
      <c r="AB6827">
        <v>5</v>
      </c>
      <c r="AC6827">
        <v>64</v>
      </c>
    </row>
    <row r="6828" spans="1:29">
      <c r="A6828">
        <v>7516</v>
      </c>
      <c r="B6828" t="s">
        <v>806</v>
      </c>
      <c r="C6828" t="s">
        <v>8561</v>
      </c>
      <c r="J6828" t="s">
        <v>1449</v>
      </c>
      <c r="K6828">
        <v>0</v>
      </c>
      <c r="N6828" t="b">
        <v>1</v>
      </c>
      <c r="O6828" t="b">
        <v>0</v>
      </c>
      <c r="P6828" t="b">
        <v>0</v>
      </c>
      <c r="Q6828">
        <v>8</v>
      </c>
      <c r="R6828">
        <v>8</v>
      </c>
      <c r="S6828">
        <v>1</v>
      </c>
      <c r="T6828">
        <v>2</v>
      </c>
      <c r="U6828" t="b">
        <v>1</v>
      </c>
      <c r="V6828" t="s">
        <v>160</v>
      </c>
      <c r="W6828" t="s">
        <v>1088</v>
      </c>
      <c r="X6828" t="s">
        <v>15677</v>
      </c>
      <c r="Y6828">
        <v>67</v>
      </c>
      <c r="Z6828">
        <v>67</v>
      </c>
      <c r="AA6828">
        <v>2</v>
      </c>
      <c r="AB6828">
        <v>2</v>
      </c>
      <c r="AC6828">
        <v>64</v>
      </c>
    </row>
    <row r="6829" spans="1:29">
      <c r="A6829">
        <v>7517</v>
      </c>
      <c r="B6829" t="s">
        <v>806</v>
      </c>
      <c r="C6829" t="s">
        <v>8562</v>
      </c>
      <c r="J6829" t="s">
        <v>1449</v>
      </c>
      <c r="K6829">
        <v>0</v>
      </c>
      <c r="N6829" t="b">
        <v>1</v>
      </c>
      <c r="O6829" t="b">
        <v>0</v>
      </c>
      <c r="P6829" t="b">
        <v>0</v>
      </c>
      <c r="Q6829">
        <v>8</v>
      </c>
      <c r="R6829">
        <v>8</v>
      </c>
      <c r="S6829">
        <v>1</v>
      </c>
      <c r="T6829">
        <v>2</v>
      </c>
      <c r="U6829" t="b">
        <v>1</v>
      </c>
      <c r="V6829" t="s">
        <v>160</v>
      </c>
      <c r="W6829" t="s">
        <v>1088</v>
      </c>
      <c r="X6829" t="s">
        <v>15484</v>
      </c>
      <c r="Y6829">
        <v>67</v>
      </c>
      <c r="Z6829">
        <v>67</v>
      </c>
      <c r="AA6829">
        <v>3</v>
      </c>
      <c r="AB6829">
        <v>3</v>
      </c>
      <c r="AC6829">
        <v>64</v>
      </c>
    </row>
    <row r="6830" spans="1:29">
      <c r="A6830">
        <v>7518</v>
      </c>
      <c r="B6830" t="s">
        <v>806</v>
      </c>
      <c r="C6830" t="s">
        <v>8563</v>
      </c>
      <c r="J6830" t="s">
        <v>1449</v>
      </c>
      <c r="K6830">
        <v>0</v>
      </c>
      <c r="N6830" t="b">
        <v>1</v>
      </c>
      <c r="O6830" t="b">
        <v>0</v>
      </c>
      <c r="P6830" t="b">
        <v>0</v>
      </c>
      <c r="Q6830">
        <v>8</v>
      </c>
      <c r="R6830">
        <v>8</v>
      </c>
      <c r="S6830">
        <v>1</v>
      </c>
      <c r="T6830">
        <v>2</v>
      </c>
      <c r="U6830" t="b">
        <v>1</v>
      </c>
      <c r="V6830" t="s">
        <v>160</v>
      </c>
      <c r="W6830" t="s">
        <v>1088</v>
      </c>
      <c r="X6830" t="s">
        <v>14829</v>
      </c>
      <c r="Y6830">
        <v>67</v>
      </c>
      <c r="Z6830">
        <v>67</v>
      </c>
      <c r="AA6830">
        <v>4</v>
      </c>
      <c r="AB6830">
        <v>4</v>
      </c>
      <c r="AC6830">
        <v>64</v>
      </c>
    </row>
    <row r="6831" spans="1:29">
      <c r="A6831">
        <v>7519</v>
      </c>
      <c r="B6831" t="s">
        <v>806</v>
      </c>
      <c r="C6831" t="s">
        <v>8564</v>
      </c>
      <c r="J6831" t="s">
        <v>1449</v>
      </c>
      <c r="K6831">
        <v>0</v>
      </c>
      <c r="N6831" t="b">
        <v>1</v>
      </c>
      <c r="O6831" t="b">
        <v>0</v>
      </c>
      <c r="P6831" t="b">
        <v>0</v>
      </c>
      <c r="Q6831">
        <v>8</v>
      </c>
      <c r="R6831">
        <v>8</v>
      </c>
      <c r="S6831">
        <v>1</v>
      </c>
      <c r="T6831">
        <v>2</v>
      </c>
      <c r="U6831" t="b">
        <v>1</v>
      </c>
      <c r="V6831" t="s">
        <v>160</v>
      </c>
      <c r="W6831" t="s">
        <v>1088</v>
      </c>
      <c r="X6831" t="s">
        <v>14830</v>
      </c>
      <c r="Y6831">
        <v>67</v>
      </c>
      <c r="Z6831">
        <v>67</v>
      </c>
      <c r="AA6831">
        <v>5</v>
      </c>
      <c r="AB6831">
        <v>5</v>
      </c>
      <c r="AC6831">
        <v>64</v>
      </c>
    </row>
    <row r="6832" spans="1:29">
      <c r="A6832">
        <v>7520</v>
      </c>
      <c r="B6832" t="s">
        <v>806</v>
      </c>
      <c r="C6832" t="s">
        <v>8565</v>
      </c>
      <c r="J6832" t="s">
        <v>1449</v>
      </c>
      <c r="K6832">
        <v>0</v>
      </c>
      <c r="N6832" t="b">
        <v>1</v>
      </c>
      <c r="O6832" t="b">
        <v>0</v>
      </c>
      <c r="P6832" t="b">
        <v>0</v>
      </c>
      <c r="Q6832">
        <v>8</v>
      </c>
      <c r="R6832">
        <v>8</v>
      </c>
      <c r="S6832">
        <v>1</v>
      </c>
      <c r="T6832">
        <v>2</v>
      </c>
      <c r="U6832" t="b">
        <v>1</v>
      </c>
      <c r="V6832" t="s">
        <v>160</v>
      </c>
      <c r="W6832" t="s">
        <v>1088</v>
      </c>
      <c r="X6832" t="s">
        <v>15678</v>
      </c>
      <c r="Y6832">
        <v>68</v>
      </c>
      <c r="Z6832">
        <v>68</v>
      </c>
      <c r="AA6832">
        <v>2</v>
      </c>
      <c r="AB6832">
        <v>2</v>
      </c>
      <c r="AC6832">
        <v>64</v>
      </c>
    </row>
    <row r="6833" spans="1:29">
      <c r="A6833">
        <v>7521</v>
      </c>
      <c r="B6833" t="s">
        <v>806</v>
      </c>
      <c r="C6833" t="s">
        <v>8566</v>
      </c>
      <c r="J6833" t="s">
        <v>1449</v>
      </c>
      <c r="K6833">
        <v>0</v>
      </c>
      <c r="N6833" t="b">
        <v>1</v>
      </c>
      <c r="O6833" t="b">
        <v>0</v>
      </c>
      <c r="P6833" t="b">
        <v>0</v>
      </c>
      <c r="Q6833">
        <v>8</v>
      </c>
      <c r="R6833">
        <v>8</v>
      </c>
      <c r="S6833">
        <v>1</v>
      </c>
      <c r="T6833">
        <v>2</v>
      </c>
      <c r="U6833" t="b">
        <v>1</v>
      </c>
      <c r="V6833" t="s">
        <v>160</v>
      </c>
      <c r="W6833" t="s">
        <v>1088</v>
      </c>
      <c r="X6833" t="s">
        <v>15545</v>
      </c>
      <c r="Y6833">
        <v>68</v>
      </c>
      <c r="Z6833">
        <v>68</v>
      </c>
      <c r="AA6833">
        <v>3</v>
      </c>
      <c r="AB6833">
        <v>3</v>
      </c>
      <c r="AC6833">
        <v>64</v>
      </c>
    </row>
    <row r="6834" spans="1:29">
      <c r="A6834">
        <v>7522</v>
      </c>
      <c r="B6834" t="s">
        <v>806</v>
      </c>
      <c r="C6834" t="s">
        <v>8567</v>
      </c>
      <c r="J6834" t="s">
        <v>1449</v>
      </c>
      <c r="K6834">
        <v>0</v>
      </c>
      <c r="N6834" t="b">
        <v>1</v>
      </c>
      <c r="O6834" t="b">
        <v>0</v>
      </c>
      <c r="P6834" t="b">
        <v>0</v>
      </c>
      <c r="Q6834">
        <v>8</v>
      </c>
      <c r="R6834">
        <v>8</v>
      </c>
      <c r="S6834">
        <v>1</v>
      </c>
      <c r="T6834">
        <v>2</v>
      </c>
      <c r="U6834" t="b">
        <v>1</v>
      </c>
      <c r="V6834" t="s">
        <v>160</v>
      </c>
      <c r="W6834" t="s">
        <v>1088</v>
      </c>
      <c r="X6834" t="s">
        <v>14831</v>
      </c>
      <c r="Y6834">
        <v>68</v>
      </c>
      <c r="Z6834">
        <v>68</v>
      </c>
      <c r="AA6834">
        <v>4</v>
      </c>
      <c r="AB6834">
        <v>4</v>
      </c>
      <c r="AC6834">
        <v>64</v>
      </c>
    </row>
    <row r="6835" spans="1:29">
      <c r="A6835">
        <v>7523</v>
      </c>
      <c r="B6835" t="s">
        <v>806</v>
      </c>
      <c r="C6835" t="s">
        <v>8568</v>
      </c>
      <c r="J6835" t="s">
        <v>1449</v>
      </c>
      <c r="K6835">
        <v>0</v>
      </c>
      <c r="N6835" t="b">
        <v>1</v>
      </c>
      <c r="O6835" t="b">
        <v>0</v>
      </c>
      <c r="P6835" t="b">
        <v>0</v>
      </c>
      <c r="Q6835">
        <v>8</v>
      </c>
      <c r="R6835">
        <v>8</v>
      </c>
      <c r="S6835">
        <v>1</v>
      </c>
      <c r="T6835">
        <v>2</v>
      </c>
      <c r="U6835" t="b">
        <v>1</v>
      </c>
      <c r="V6835" t="s">
        <v>160</v>
      </c>
      <c r="W6835" t="s">
        <v>1088</v>
      </c>
      <c r="X6835" t="s">
        <v>14832</v>
      </c>
      <c r="Y6835">
        <v>68</v>
      </c>
      <c r="Z6835">
        <v>68</v>
      </c>
      <c r="AA6835">
        <v>5</v>
      </c>
      <c r="AB6835">
        <v>5</v>
      </c>
      <c r="AC6835">
        <v>64</v>
      </c>
    </row>
    <row r="6836" spans="1:29">
      <c r="A6836">
        <v>7524</v>
      </c>
      <c r="B6836" t="s">
        <v>806</v>
      </c>
      <c r="C6836" t="s">
        <v>8569</v>
      </c>
      <c r="J6836" t="s">
        <v>1449</v>
      </c>
      <c r="K6836">
        <v>0</v>
      </c>
      <c r="N6836" t="b">
        <v>1</v>
      </c>
      <c r="O6836" t="b">
        <v>0</v>
      </c>
      <c r="P6836" t="b">
        <v>0</v>
      </c>
      <c r="Q6836">
        <v>8</v>
      </c>
      <c r="R6836">
        <v>8</v>
      </c>
      <c r="S6836">
        <v>1</v>
      </c>
      <c r="T6836">
        <v>2</v>
      </c>
      <c r="U6836" t="b">
        <v>1</v>
      </c>
      <c r="V6836" t="s">
        <v>160</v>
      </c>
      <c r="W6836" t="s">
        <v>1088</v>
      </c>
      <c r="X6836" t="s">
        <v>15679</v>
      </c>
      <c r="Y6836">
        <v>69</v>
      </c>
      <c r="Z6836">
        <v>69</v>
      </c>
      <c r="AA6836">
        <v>2</v>
      </c>
      <c r="AB6836">
        <v>2</v>
      </c>
      <c r="AC6836">
        <v>64</v>
      </c>
    </row>
    <row r="6837" spans="1:29">
      <c r="A6837">
        <v>7525</v>
      </c>
      <c r="B6837" t="s">
        <v>806</v>
      </c>
      <c r="C6837" t="s">
        <v>8570</v>
      </c>
      <c r="J6837" t="s">
        <v>1449</v>
      </c>
      <c r="K6837">
        <v>0</v>
      </c>
      <c r="N6837" t="b">
        <v>1</v>
      </c>
      <c r="O6837" t="b">
        <v>0</v>
      </c>
      <c r="P6837" t="b">
        <v>0</v>
      </c>
      <c r="Q6837">
        <v>8</v>
      </c>
      <c r="R6837">
        <v>8</v>
      </c>
      <c r="S6837">
        <v>1</v>
      </c>
      <c r="T6837">
        <v>2</v>
      </c>
      <c r="U6837" t="b">
        <v>1</v>
      </c>
      <c r="V6837" t="s">
        <v>160</v>
      </c>
      <c r="W6837" t="s">
        <v>1088</v>
      </c>
      <c r="X6837" t="s">
        <v>15546</v>
      </c>
      <c r="Y6837">
        <v>69</v>
      </c>
      <c r="Z6837">
        <v>69</v>
      </c>
      <c r="AA6837">
        <v>3</v>
      </c>
      <c r="AB6837">
        <v>3</v>
      </c>
      <c r="AC6837">
        <v>64</v>
      </c>
    </row>
    <row r="6838" spans="1:29">
      <c r="A6838">
        <v>7526</v>
      </c>
      <c r="B6838" t="s">
        <v>806</v>
      </c>
      <c r="C6838" t="s">
        <v>8571</v>
      </c>
      <c r="J6838" t="s">
        <v>1449</v>
      </c>
      <c r="K6838">
        <v>0</v>
      </c>
      <c r="N6838" t="b">
        <v>1</v>
      </c>
      <c r="O6838" t="b">
        <v>0</v>
      </c>
      <c r="P6838" t="b">
        <v>0</v>
      </c>
      <c r="Q6838">
        <v>8</v>
      </c>
      <c r="R6838">
        <v>8</v>
      </c>
      <c r="S6838">
        <v>1</v>
      </c>
      <c r="T6838">
        <v>2</v>
      </c>
      <c r="U6838" t="b">
        <v>1</v>
      </c>
      <c r="V6838" t="s">
        <v>160</v>
      </c>
      <c r="W6838" t="s">
        <v>1088</v>
      </c>
      <c r="X6838" t="s">
        <v>14833</v>
      </c>
      <c r="Y6838">
        <v>69</v>
      </c>
      <c r="Z6838">
        <v>69</v>
      </c>
      <c r="AA6838">
        <v>4</v>
      </c>
      <c r="AB6838">
        <v>4</v>
      </c>
      <c r="AC6838">
        <v>64</v>
      </c>
    </row>
    <row r="6839" spans="1:29">
      <c r="A6839">
        <v>7527</v>
      </c>
      <c r="B6839" t="s">
        <v>806</v>
      </c>
      <c r="C6839" t="s">
        <v>8572</v>
      </c>
      <c r="J6839" t="s">
        <v>1449</v>
      </c>
      <c r="K6839">
        <v>0</v>
      </c>
      <c r="N6839" t="b">
        <v>1</v>
      </c>
      <c r="O6839" t="b">
        <v>0</v>
      </c>
      <c r="P6839" t="b">
        <v>0</v>
      </c>
      <c r="Q6839">
        <v>8</v>
      </c>
      <c r="R6839">
        <v>8</v>
      </c>
      <c r="S6839">
        <v>1</v>
      </c>
      <c r="T6839">
        <v>2</v>
      </c>
      <c r="U6839" t="b">
        <v>1</v>
      </c>
      <c r="V6839" t="s">
        <v>160</v>
      </c>
      <c r="W6839" t="s">
        <v>1088</v>
      </c>
      <c r="X6839" t="s">
        <v>14834</v>
      </c>
      <c r="Y6839">
        <v>69</v>
      </c>
      <c r="Z6839">
        <v>69</v>
      </c>
      <c r="AA6839">
        <v>5</v>
      </c>
      <c r="AB6839">
        <v>5</v>
      </c>
      <c r="AC6839">
        <v>64</v>
      </c>
    </row>
    <row r="6840" spans="1:29">
      <c r="A6840">
        <v>7528</v>
      </c>
      <c r="B6840" t="s">
        <v>806</v>
      </c>
      <c r="C6840" t="s">
        <v>8573</v>
      </c>
      <c r="J6840" t="s">
        <v>1449</v>
      </c>
      <c r="K6840">
        <v>0</v>
      </c>
      <c r="N6840" t="b">
        <v>1</v>
      </c>
      <c r="O6840" t="b">
        <v>0</v>
      </c>
      <c r="P6840" t="b">
        <v>0</v>
      </c>
      <c r="Q6840">
        <v>8</v>
      </c>
      <c r="R6840">
        <v>8</v>
      </c>
      <c r="S6840">
        <v>1</v>
      </c>
      <c r="T6840">
        <v>2</v>
      </c>
      <c r="U6840" t="b">
        <v>1</v>
      </c>
      <c r="V6840" t="s">
        <v>160</v>
      </c>
      <c r="W6840" t="s">
        <v>1088</v>
      </c>
      <c r="X6840" t="s">
        <v>15680</v>
      </c>
      <c r="Y6840">
        <v>70</v>
      </c>
      <c r="Z6840">
        <v>70</v>
      </c>
      <c r="AA6840">
        <v>2</v>
      </c>
      <c r="AB6840">
        <v>2</v>
      </c>
      <c r="AC6840">
        <v>64</v>
      </c>
    </row>
    <row r="6841" spans="1:29">
      <c r="A6841">
        <v>7529</v>
      </c>
      <c r="B6841" t="s">
        <v>806</v>
      </c>
      <c r="C6841" t="s">
        <v>8574</v>
      </c>
      <c r="J6841" t="s">
        <v>1449</v>
      </c>
      <c r="K6841">
        <v>0</v>
      </c>
      <c r="N6841" t="b">
        <v>1</v>
      </c>
      <c r="O6841" t="b">
        <v>0</v>
      </c>
      <c r="P6841" t="b">
        <v>0</v>
      </c>
      <c r="Q6841">
        <v>8</v>
      </c>
      <c r="R6841">
        <v>8</v>
      </c>
      <c r="S6841">
        <v>1</v>
      </c>
      <c r="T6841">
        <v>2</v>
      </c>
      <c r="U6841" t="b">
        <v>1</v>
      </c>
      <c r="V6841" t="s">
        <v>160</v>
      </c>
      <c r="W6841" t="s">
        <v>1088</v>
      </c>
      <c r="X6841" t="s">
        <v>15547</v>
      </c>
      <c r="Y6841">
        <v>70</v>
      </c>
      <c r="Z6841">
        <v>70</v>
      </c>
      <c r="AA6841">
        <v>3</v>
      </c>
      <c r="AB6841">
        <v>3</v>
      </c>
      <c r="AC6841">
        <v>64</v>
      </c>
    </row>
    <row r="6842" spans="1:29">
      <c r="A6842">
        <v>7530</v>
      </c>
      <c r="B6842" t="s">
        <v>806</v>
      </c>
      <c r="C6842" t="s">
        <v>8575</v>
      </c>
      <c r="J6842" t="s">
        <v>1449</v>
      </c>
      <c r="K6842">
        <v>0</v>
      </c>
      <c r="N6842" t="b">
        <v>1</v>
      </c>
      <c r="O6842" t="b">
        <v>0</v>
      </c>
      <c r="P6842" t="b">
        <v>0</v>
      </c>
      <c r="Q6842">
        <v>8</v>
      </c>
      <c r="R6842">
        <v>8</v>
      </c>
      <c r="S6842">
        <v>1</v>
      </c>
      <c r="T6842">
        <v>2</v>
      </c>
      <c r="U6842" t="b">
        <v>1</v>
      </c>
      <c r="V6842" t="s">
        <v>160</v>
      </c>
      <c r="W6842" t="s">
        <v>1088</v>
      </c>
      <c r="X6842" t="s">
        <v>14835</v>
      </c>
      <c r="Y6842">
        <v>70</v>
      </c>
      <c r="Z6842">
        <v>70</v>
      </c>
      <c r="AA6842">
        <v>4</v>
      </c>
      <c r="AB6842">
        <v>4</v>
      </c>
      <c r="AC6842">
        <v>64</v>
      </c>
    </row>
    <row r="6843" spans="1:29">
      <c r="A6843">
        <v>7531</v>
      </c>
      <c r="B6843" t="s">
        <v>806</v>
      </c>
      <c r="C6843" t="s">
        <v>8576</v>
      </c>
      <c r="J6843" t="s">
        <v>1449</v>
      </c>
      <c r="K6843">
        <v>0</v>
      </c>
      <c r="N6843" t="b">
        <v>1</v>
      </c>
      <c r="O6843" t="b">
        <v>0</v>
      </c>
      <c r="P6843" t="b">
        <v>0</v>
      </c>
      <c r="Q6843">
        <v>8</v>
      </c>
      <c r="R6843">
        <v>8</v>
      </c>
      <c r="S6843">
        <v>1</v>
      </c>
      <c r="T6843">
        <v>2</v>
      </c>
      <c r="U6843" t="b">
        <v>1</v>
      </c>
      <c r="V6843" t="s">
        <v>160</v>
      </c>
      <c r="W6843" t="s">
        <v>1088</v>
      </c>
      <c r="X6843" t="s">
        <v>14836</v>
      </c>
      <c r="Y6843">
        <v>70</v>
      </c>
      <c r="Z6843">
        <v>70</v>
      </c>
      <c r="AA6843">
        <v>5</v>
      </c>
      <c r="AB6843">
        <v>5</v>
      </c>
      <c r="AC6843">
        <v>64</v>
      </c>
    </row>
    <row r="6844" spans="1:29">
      <c r="A6844">
        <v>7532</v>
      </c>
      <c r="B6844" t="s">
        <v>806</v>
      </c>
      <c r="C6844" t="s">
        <v>8577</v>
      </c>
      <c r="J6844" t="s">
        <v>1449</v>
      </c>
      <c r="K6844">
        <v>0</v>
      </c>
      <c r="N6844" t="b">
        <v>1</v>
      </c>
      <c r="O6844" t="b">
        <v>0</v>
      </c>
      <c r="P6844" t="b">
        <v>0</v>
      </c>
      <c r="Q6844">
        <v>8</v>
      </c>
      <c r="R6844">
        <v>8</v>
      </c>
      <c r="S6844">
        <v>1</v>
      </c>
      <c r="T6844">
        <v>2</v>
      </c>
      <c r="U6844" t="b">
        <v>1</v>
      </c>
      <c r="V6844" t="s">
        <v>160</v>
      </c>
      <c r="W6844" t="s">
        <v>1088</v>
      </c>
      <c r="X6844" t="s">
        <v>15681</v>
      </c>
      <c r="Y6844">
        <v>71</v>
      </c>
      <c r="Z6844">
        <v>71</v>
      </c>
      <c r="AA6844">
        <v>2</v>
      </c>
      <c r="AB6844">
        <v>2</v>
      </c>
      <c r="AC6844">
        <v>64</v>
      </c>
    </row>
    <row r="6845" spans="1:29">
      <c r="A6845">
        <v>7533</v>
      </c>
      <c r="B6845" t="s">
        <v>806</v>
      </c>
      <c r="C6845" t="s">
        <v>8578</v>
      </c>
      <c r="J6845" t="s">
        <v>1449</v>
      </c>
      <c r="K6845">
        <v>0</v>
      </c>
      <c r="N6845" t="b">
        <v>1</v>
      </c>
      <c r="O6845" t="b">
        <v>0</v>
      </c>
      <c r="P6845" t="b">
        <v>0</v>
      </c>
      <c r="Q6845">
        <v>8</v>
      </c>
      <c r="R6845">
        <v>8</v>
      </c>
      <c r="S6845">
        <v>1</v>
      </c>
      <c r="T6845">
        <v>2</v>
      </c>
      <c r="U6845" t="b">
        <v>1</v>
      </c>
      <c r="V6845" t="s">
        <v>160</v>
      </c>
      <c r="W6845" t="s">
        <v>1088</v>
      </c>
      <c r="X6845" t="s">
        <v>15632</v>
      </c>
      <c r="Y6845">
        <v>71</v>
      </c>
      <c r="Z6845">
        <v>71</v>
      </c>
      <c r="AA6845">
        <v>3</v>
      </c>
      <c r="AB6845">
        <v>3</v>
      </c>
      <c r="AC6845">
        <v>64</v>
      </c>
    </row>
    <row r="6846" spans="1:29">
      <c r="A6846">
        <v>7534</v>
      </c>
      <c r="B6846" t="s">
        <v>806</v>
      </c>
      <c r="C6846" t="s">
        <v>8579</v>
      </c>
      <c r="J6846" t="s">
        <v>1449</v>
      </c>
      <c r="K6846">
        <v>0</v>
      </c>
      <c r="N6846" t="b">
        <v>1</v>
      </c>
      <c r="O6846" t="b">
        <v>0</v>
      </c>
      <c r="P6846" t="b">
        <v>0</v>
      </c>
      <c r="Q6846">
        <v>8</v>
      </c>
      <c r="R6846">
        <v>8</v>
      </c>
      <c r="S6846">
        <v>1</v>
      </c>
      <c r="T6846">
        <v>2</v>
      </c>
      <c r="U6846" t="b">
        <v>1</v>
      </c>
      <c r="V6846" t="s">
        <v>160</v>
      </c>
      <c r="W6846" t="s">
        <v>1088</v>
      </c>
      <c r="X6846" t="s">
        <v>14837</v>
      </c>
      <c r="Y6846">
        <v>71</v>
      </c>
      <c r="Z6846">
        <v>71</v>
      </c>
      <c r="AA6846">
        <v>4</v>
      </c>
      <c r="AB6846">
        <v>4</v>
      </c>
      <c r="AC6846">
        <v>64</v>
      </c>
    </row>
    <row r="6847" spans="1:29">
      <c r="A6847">
        <v>7535</v>
      </c>
      <c r="B6847" t="s">
        <v>806</v>
      </c>
      <c r="C6847" t="s">
        <v>8580</v>
      </c>
      <c r="J6847" t="s">
        <v>1449</v>
      </c>
      <c r="K6847">
        <v>0</v>
      </c>
      <c r="N6847" t="b">
        <v>1</v>
      </c>
      <c r="O6847" t="b">
        <v>0</v>
      </c>
      <c r="P6847" t="b">
        <v>0</v>
      </c>
      <c r="Q6847">
        <v>8</v>
      </c>
      <c r="R6847">
        <v>8</v>
      </c>
      <c r="S6847">
        <v>1</v>
      </c>
      <c r="T6847">
        <v>2</v>
      </c>
      <c r="U6847" t="b">
        <v>1</v>
      </c>
      <c r="V6847" t="s">
        <v>160</v>
      </c>
      <c r="W6847" t="s">
        <v>1088</v>
      </c>
      <c r="X6847" t="s">
        <v>14838</v>
      </c>
      <c r="Y6847">
        <v>71</v>
      </c>
      <c r="Z6847">
        <v>71</v>
      </c>
      <c r="AA6847">
        <v>5</v>
      </c>
      <c r="AB6847">
        <v>5</v>
      </c>
      <c r="AC6847">
        <v>64</v>
      </c>
    </row>
    <row r="6848" spans="1:29">
      <c r="A6848">
        <v>7536</v>
      </c>
      <c r="B6848" t="s">
        <v>806</v>
      </c>
      <c r="C6848" t="s">
        <v>8581</v>
      </c>
      <c r="J6848" t="s">
        <v>1449</v>
      </c>
      <c r="K6848">
        <v>0</v>
      </c>
      <c r="N6848" t="b">
        <v>1</v>
      </c>
      <c r="O6848" t="b">
        <v>0</v>
      </c>
      <c r="P6848" t="b">
        <v>0</v>
      </c>
      <c r="Q6848">
        <v>8</v>
      </c>
      <c r="R6848">
        <v>8</v>
      </c>
      <c r="S6848">
        <v>1</v>
      </c>
      <c r="T6848">
        <v>2</v>
      </c>
      <c r="U6848" t="b">
        <v>1</v>
      </c>
      <c r="V6848" t="s">
        <v>160</v>
      </c>
      <c r="W6848" t="s">
        <v>1088</v>
      </c>
      <c r="X6848" t="s">
        <v>15682</v>
      </c>
      <c r="Y6848">
        <v>72</v>
      </c>
      <c r="Z6848">
        <v>72</v>
      </c>
      <c r="AA6848">
        <v>2</v>
      </c>
      <c r="AB6848">
        <v>2</v>
      </c>
      <c r="AC6848">
        <v>64</v>
      </c>
    </row>
    <row r="6849" spans="1:29">
      <c r="A6849">
        <v>7537</v>
      </c>
      <c r="B6849" t="s">
        <v>806</v>
      </c>
      <c r="C6849" t="s">
        <v>8582</v>
      </c>
      <c r="J6849" t="s">
        <v>1449</v>
      </c>
      <c r="K6849">
        <v>0</v>
      </c>
      <c r="N6849" t="b">
        <v>1</v>
      </c>
      <c r="O6849" t="b">
        <v>0</v>
      </c>
      <c r="P6849" t="b">
        <v>0</v>
      </c>
      <c r="Q6849">
        <v>8</v>
      </c>
      <c r="R6849">
        <v>8</v>
      </c>
      <c r="S6849">
        <v>1</v>
      </c>
      <c r="T6849">
        <v>2</v>
      </c>
      <c r="U6849" t="b">
        <v>1</v>
      </c>
      <c r="V6849" t="s">
        <v>160</v>
      </c>
      <c r="W6849" t="s">
        <v>1088</v>
      </c>
      <c r="X6849" t="s">
        <v>15633</v>
      </c>
      <c r="Y6849">
        <v>72</v>
      </c>
      <c r="Z6849">
        <v>72</v>
      </c>
      <c r="AA6849">
        <v>3</v>
      </c>
      <c r="AB6849">
        <v>3</v>
      </c>
      <c r="AC6849">
        <v>64</v>
      </c>
    </row>
    <row r="6850" spans="1:29">
      <c r="A6850">
        <v>7538</v>
      </c>
      <c r="B6850" t="s">
        <v>806</v>
      </c>
      <c r="C6850" t="s">
        <v>8583</v>
      </c>
      <c r="J6850" t="s">
        <v>1449</v>
      </c>
      <c r="K6850">
        <v>0</v>
      </c>
      <c r="N6850" t="b">
        <v>1</v>
      </c>
      <c r="O6850" t="b">
        <v>0</v>
      </c>
      <c r="P6850" t="b">
        <v>0</v>
      </c>
      <c r="Q6850">
        <v>8</v>
      </c>
      <c r="R6850">
        <v>8</v>
      </c>
      <c r="S6850">
        <v>1</v>
      </c>
      <c r="T6850">
        <v>2</v>
      </c>
      <c r="U6850" t="b">
        <v>1</v>
      </c>
      <c r="V6850" t="s">
        <v>160</v>
      </c>
      <c r="W6850" t="s">
        <v>1088</v>
      </c>
      <c r="X6850" t="s">
        <v>14839</v>
      </c>
      <c r="Y6850">
        <v>72</v>
      </c>
      <c r="Z6850">
        <v>72</v>
      </c>
      <c r="AA6850">
        <v>4</v>
      </c>
      <c r="AB6850">
        <v>4</v>
      </c>
      <c r="AC6850">
        <v>64</v>
      </c>
    </row>
    <row r="6851" spans="1:29">
      <c r="A6851">
        <v>7539</v>
      </c>
      <c r="B6851" t="s">
        <v>806</v>
      </c>
      <c r="C6851" t="s">
        <v>8584</v>
      </c>
      <c r="J6851" t="s">
        <v>1449</v>
      </c>
      <c r="K6851">
        <v>0</v>
      </c>
      <c r="N6851" t="b">
        <v>1</v>
      </c>
      <c r="O6851" t="b">
        <v>0</v>
      </c>
      <c r="P6851" t="b">
        <v>0</v>
      </c>
      <c r="Q6851">
        <v>8</v>
      </c>
      <c r="R6851">
        <v>8</v>
      </c>
      <c r="S6851">
        <v>1</v>
      </c>
      <c r="T6851">
        <v>2</v>
      </c>
      <c r="U6851" t="b">
        <v>1</v>
      </c>
      <c r="V6851" t="s">
        <v>160</v>
      </c>
      <c r="W6851" t="s">
        <v>1088</v>
      </c>
      <c r="X6851" t="s">
        <v>14840</v>
      </c>
      <c r="Y6851">
        <v>72</v>
      </c>
      <c r="Z6851">
        <v>72</v>
      </c>
      <c r="AA6851">
        <v>5</v>
      </c>
      <c r="AB6851">
        <v>5</v>
      </c>
      <c r="AC6851">
        <v>64</v>
      </c>
    </row>
    <row r="6852" spans="1:29">
      <c r="A6852">
        <v>7540</v>
      </c>
      <c r="B6852" t="s">
        <v>806</v>
      </c>
      <c r="C6852" t="s">
        <v>8585</v>
      </c>
      <c r="J6852" t="s">
        <v>1449</v>
      </c>
      <c r="K6852">
        <v>0</v>
      </c>
      <c r="N6852" t="b">
        <v>1</v>
      </c>
      <c r="O6852" t="b">
        <v>0</v>
      </c>
      <c r="P6852" t="b">
        <v>0</v>
      </c>
      <c r="Q6852">
        <v>8</v>
      </c>
      <c r="R6852">
        <v>8</v>
      </c>
      <c r="S6852">
        <v>1</v>
      </c>
      <c r="T6852">
        <v>2</v>
      </c>
      <c r="U6852" t="b">
        <v>1</v>
      </c>
      <c r="V6852" t="s">
        <v>160</v>
      </c>
      <c r="W6852" t="s">
        <v>1088</v>
      </c>
      <c r="X6852" t="s">
        <v>15683</v>
      </c>
      <c r="Y6852">
        <v>73</v>
      </c>
      <c r="Z6852">
        <v>73</v>
      </c>
      <c r="AA6852">
        <v>2</v>
      </c>
      <c r="AB6852">
        <v>2</v>
      </c>
      <c r="AC6852">
        <v>64</v>
      </c>
    </row>
    <row r="6853" spans="1:29">
      <c r="A6853">
        <v>7541</v>
      </c>
      <c r="B6853" t="s">
        <v>806</v>
      </c>
      <c r="C6853" t="s">
        <v>8586</v>
      </c>
      <c r="J6853" t="s">
        <v>1449</v>
      </c>
      <c r="K6853">
        <v>0</v>
      </c>
      <c r="N6853" t="b">
        <v>1</v>
      </c>
      <c r="O6853" t="b">
        <v>0</v>
      </c>
      <c r="P6853" t="b">
        <v>0</v>
      </c>
      <c r="Q6853">
        <v>8</v>
      </c>
      <c r="R6853">
        <v>8</v>
      </c>
      <c r="S6853">
        <v>1</v>
      </c>
      <c r="T6853">
        <v>2</v>
      </c>
      <c r="U6853" t="b">
        <v>1</v>
      </c>
      <c r="V6853" t="s">
        <v>160</v>
      </c>
      <c r="W6853" t="s">
        <v>1088</v>
      </c>
      <c r="X6853" t="s">
        <v>15634</v>
      </c>
      <c r="Y6853">
        <v>73</v>
      </c>
      <c r="Z6853">
        <v>73</v>
      </c>
      <c r="AA6853">
        <v>3</v>
      </c>
      <c r="AB6853">
        <v>3</v>
      </c>
      <c r="AC6853">
        <v>64</v>
      </c>
    </row>
    <row r="6854" spans="1:29">
      <c r="A6854">
        <v>7542</v>
      </c>
      <c r="B6854" t="s">
        <v>806</v>
      </c>
      <c r="C6854" t="s">
        <v>8587</v>
      </c>
      <c r="J6854" t="s">
        <v>1449</v>
      </c>
      <c r="K6854">
        <v>0</v>
      </c>
      <c r="N6854" t="b">
        <v>1</v>
      </c>
      <c r="O6854" t="b">
        <v>0</v>
      </c>
      <c r="P6854" t="b">
        <v>0</v>
      </c>
      <c r="Q6854">
        <v>8</v>
      </c>
      <c r="R6854">
        <v>8</v>
      </c>
      <c r="S6854">
        <v>1</v>
      </c>
      <c r="T6854">
        <v>2</v>
      </c>
      <c r="U6854" t="b">
        <v>1</v>
      </c>
      <c r="V6854" t="s">
        <v>160</v>
      </c>
      <c r="W6854" t="s">
        <v>1088</v>
      </c>
      <c r="X6854" t="s">
        <v>14841</v>
      </c>
      <c r="Y6854">
        <v>73</v>
      </c>
      <c r="Z6854">
        <v>73</v>
      </c>
      <c r="AA6854">
        <v>4</v>
      </c>
      <c r="AB6854">
        <v>4</v>
      </c>
      <c r="AC6854">
        <v>64</v>
      </c>
    </row>
    <row r="6855" spans="1:29">
      <c r="A6855">
        <v>7543</v>
      </c>
      <c r="B6855" t="s">
        <v>806</v>
      </c>
      <c r="C6855" t="s">
        <v>8588</v>
      </c>
      <c r="J6855" t="s">
        <v>1449</v>
      </c>
      <c r="K6855">
        <v>0</v>
      </c>
      <c r="N6855" t="b">
        <v>1</v>
      </c>
      <c r="O6855" t="b">
        <v>0</v>
      </c>
      <c r="P6855" t="b">
        <v>0</v>
      </c>
      <c r="Q6855">
        <v>8</v>
      </c>
      <c r="R6855">
        <v>8</v>
      </c>
      <c r="S6855">
        <v>1</v>
      </c>
      <c r="T6855">
        <v>2</v>
      </c>
      <c r="U6855" t="b">
        <v>1</v>
      </c>
      <c r="V6855" t="s">
        <v>160</v>
      </c>
      <c r="W6855" t="s">
        <v>1088</v>
      </c>
      <c r="X6855" t="s">
        <v>14842</v>
      </c>
      <c r="Y6855">
        <v>73</v>
      </c>
      <c r="Z6855">
        <v>73</v>
      </c>
      <c r="AA6855">
        <v>5</v>
      </c>
      <c r="AB6855">
        <v>5</v>
      </c>
      <c r="AC6855">
        <v>64</v>
      </c>
    </row>
    <row r="6856" spans="1:29">
      <c r="A6856">
        <v>7544</v>
      </c>
      <c r="B6856" t="s">
        <v>806</v>
      </c>
      <c r="C6856" t="s">
        <v>8589</v>
      </c>
      <c r="J6856" t="s">
        <v>1449</v>
      </c>
      <c r="K6856">
        <v>0</v>
      </c>
      <c r="N6856" t="b">
        <v>1</v>
      </c>
      <c r="O6856" t="b">
        <v>0</v>
      </c>
      <c r="P6856" t="b">
        <v>0</v>
      </c>
      <c r="Q6856">
        <v>8</v>
      </c>
      <c r="R6856">
        <v>8</v>
      </c>
      <c r="S6856">
        <v>1</v>
      </c>
      <c r="T6856">
        <v>2</v>
      </c>
      <c r="U6856" t="b">
        <v>1</v>
      </c>
      <c r="V6856" t="s">
        <v>160</v>
      </c>
      <c r="W6856" t="s">
        <v>1088</v>
      </c>
      <c r="X6856" t="s">
        <v>15684</v>
      </c>
      <c r="Y6856">
        <v>74</v>
      </c>
      <c r="Z6856">
        <v>74</v>
      </c>
      <c r="AA6856">
        <v>2</v>
      </c>
      <c r="AB6856">
        <v>2</v>
      </c>
      <c r="AC6856">
        <v>64</v>
      </c>
    </row>
    <row r="6857" spans="1:29">
      <c r="A6857">
        <v>7545</v>
      </c>
      <c r="B6857" t="s">
        <v>806</v>
      </c>
      <c r="C6857" t="s">
        <v>8590</v>
      </c>
      <c r="J6857" t="s">
        <v>1449</v>
      </c>
      <c r="K6857">
        <v>0</v>
      </c>
      <c r="N6857" t="b">
        <v>1</v>
      </c>
      <c r="O6857" t="b">
        <v>0</v>
      </c>
      <c r="P6857" t="b">
        <v>0</v>
      </c>
      <c r="Q6857">
        <v>8</v>
      </c>
      <c r="R6857">
        <v>8</v>
      </c>
      <c r="S6857">
        <v>1</v>
      </c>
      <c r="T6857">
        <v>2</v>
      </c>
      <c r="U6857" t="b">
        <v>1</v>
      </c>
      <c r="V6857" t="s">
        <v>160</v>
      </c>
      <c r="W6857" t="s">
        <v>1088</v>
      </c>
      <c r="X6857" t="s">
        <v>15635</v>
      </c>
      <c r="Y6857">
        <v>74</v>
      </c>
      <c r="Z6857">
        <v>74</v>
      </c>
      <c r="AA6857">
        <v>3</v>
      </c>
      <c r="AB6857">
        <v>3</v>
      </c>
      <c r="AC6857">
        <v>64</v>
      </c>
    </row>
    <row r="6858" spans="1:29">
      <c r="A6858">
        <v>7546</v>
      </c>
      <c r="B6858" t="s">
        <v>806</v>
      </c>
      <c r="C6858" t="s">
        <v>8591</v>
      </c>
      <c r="J6858" t="s">
        <v>1449</v>
      </c>
      <c r="K6858">
        <v>0</v>
      </c>
      <c r="N6858" t="b">
        <v>1</v>
      </c>
      <c r="O6858" t="b">
        <v>0</v>
      </c>
      <c r="P6858" t="b">
        <v>0</v>
      </c>
      <c r="Q6858">
        <v>8</v>
      </c>
      <c r="R6858">
        <v>8</v>
      </c>
      <c r="S6858">
        <v>1</v>
      </c>
      <c r="T6858">
        <v>2</v>
      </c>
      <c r="U6858" t="b">
        <v>1</v>
      </c>
      <c r="V6858" t="s">
        <v>160</v>
      </c>
      <c r="W6858" t="s">
        <v>1088</v>
      </c>
      <c r="X6858" t="s">
        <v>14843</v>
      </c>
      <c r="Y6858">
        <v>74</v>
      </c>
      <c r="Z6858">
        <v>74</v>
      </c>
      <c r="AA6858">
        <v>4</v>
      </c>
      <c r="AB6858">
        <v>4</v>
      </c>
      <c r="AC6858">
        <v>64</v>
      </c>
    </row>
    <row r="6859" spans="1:29">
      <c r="A6859">
        <v>7547</v>
      </c>
      <c r="B6859" t="s">
        <v>806</v>
      </c>
      <c r="C6859" t="s">
        <v>8592</v>
      </c>
      <c r="J6859" t="s">
        <v>1449</v>
      </c>
      <c r="K6859">
        <v>0</v>
      </c>
      <c r="N6859" t="b">
        <v>1</v>
      </c>
      <c r="O6859" t="b">
        <v>0</v>
      </c>
      <c r="P6859" t="b">
        <v>0</v>
      </c>
      <c r="Q6859">
        <v>8</v>
      </c>
      <c r="R6859">
        <v>8</v>
      </c>
      <c r="S6859">
        <v>1</v>
      </c>
      <c r="T6859">
        <v>2</v>
      </c>
      <c r="U6859" t="b">
        <v>1</v>
      </c>
      <c r="V6859" t="s">
        <v>160</v>
      </c>
      <c r="W6859" t="s">
        <v>1088</v>
      </c>
      <c r="X6859" t="s">
        <v>14844</v>
      </c>
      <c r="Y6859">
        <v>74</v>
      </c>
      <c r="Z6859">
        <v>74</v>
      </c>
      <c r="AA6859">
        <v>5</v>
      </c>
      <c r="AB6859">
        <v>5</v>
      </c>
      <c r="AC6859">
        <v>64</v>
      </c>
    </row>
    <row r="6860" spans="1:29">
      <c r="A6860">
        <v>7548</v>
      </c>
      <c r="B6860" t="s">
        <v>806</v>
      </c>
      <c r="C6860" t="s">
        <v>8593</v>
      </c>
      <c r="J6860" t="s">
        <v>1449</v>
      </c>
      <c r="K6860">
        <v>0</v>
      </c>
      <c r="N6860" t="b">
        <v>1</v>
      </c>
      <c r="O6860" t="b">
        <v>0</v>
      </c>
      <c r="P6860" t="b">
        <v>0</v>
      </c>
      <c r="Q6860">
        <v>8</v>
      </c>
      <c r="R6860">
        <v>8</v>
      </c>
      <c r="S6860">
        <v>1</v>
      </c>
      <c r="T6860">
        <v>2</v>
      </c>
      <c r="U6860" t="b">
        <v>1</v>
      </c>
      <c r="V6860" t="s">
        <v>160</v>
      </c>
      <c r="W6860" t="s">
        <v>1088</v>
      </c>
      <c r="X6860" t="s">
        <v>15685</v>
      </c>
      <c r="Y6860">
        <v>75</v>
      </c>
      <c r="Z6860">
        <v>75</v>
      </c>
      <c r="AA6860">
        <v>2</v>
      </c>
      <c r="AB6860">
        <v>2</v>
      </c>
      <c r="AC6860">
        <v>64</v>
      </c>
    </row>
    <row r="6861" spans="1:29">
      <c r="A6861">
        <v>7549</v>
      </c>
      <c r="B6861" t="s">
        <v>806</v>
      </c>
      <c r="C6861" t="s">
        <v>8594</v>
      </c>
      <c r="J6861" t="s">
        <v>1449</v>
      </c>
      <c r="K6861">
        <v>0</v>
      </c>
      <c r="N6861" t="b">
        <v>1</v>
      </c>
      <c r="O6861" t="b">
        <v>0</v>
      </c>
      <c r="P6861" t="b">
        <v>0</v>
      </c>
      <c r="Q6861">
        <v>8</v>
      </c>
      <c r="R6861">
        <v>8</v>
      </c>
      <c r="S6861">
        <v>1</v>
      </c>
      <c r="T6861">
        <v>2</v>
      </c>
      <c r="U6861" t="b">
        <v>1</v>
      </c>
      <c r="V6861" t="s">
        <v>160</v>
      </c>
      <c r="W6861" t="s">
        <v>1088</v>
      </c>
      <c r="X6861" t="s">
        <v>15636</v>
      </c>
      <c r="Y6861">
        <v>75</v>
      </c>
      <c r="Z6861">
        <v>75</v>
      </c>
      <c r="AA6861">
        <v>3</v>
      </c>
      <c r="AB6861">
        <v>3</v>
      </c>
      <c r="AC6861">
        <v>64</v>
      </c>
    </row>
    <row r="6862" spans="1:29">
      <c r="A6862">
        <v>7550</v>
      </c>
      <c r="B6862" t="s">
        <v>806</v>
      </c>
      <c r="C6862" t="s">
        <v>8595</v>
      </c>
      <c r="J6862" t="s">
        <v>1449</v>
      </c>
      <c r="K6862">
        <v>0</v>
      </c>
      <c r="N6862" t="b">
        <v>1</v>
      </c>
      <c r="O6862" t="b">
        <v>0</v>
      </c>
      <c r="P6862" t="b">
        <v>0</v>
      </c>
      <c r="Q6862">
        <v>8</v>
      </c>
      <c r="R6862">
        <v>8</v>
      </c>
      <c r="S6862">
        <v>1</v>
      </c>
      <c r="T6862">
        <v>2</v>
      </c>
      <c r="U6862" t="b">
        <v>1</v>
      </c>
      <c r="V6862" t="s">
        <v>160</v>
      </c>
      <c r="W6862" t="s">
        <v>1088</v>
      </c>
      <c r="X6862" t="s">
        <v>14845</v>
      </c>
      <c r="Y6862">
        <v>75</v>
      </c>
      <c r="Z6862">
        <v>75</v>
      </c>
      <c r="AA6862">
        <v>4</v>
      </c>
      <c r="AB6862">
        <v>4</v>
      </c>
      <c r="AC6862">
        <v>64</v>
      </c>
    </row>
    <row r="6863" spans="1:29">
      <c r="A6863">
        <v>7551</v>
      </c>
      <c r="B6863" t="s">
        <v>806</v>
      </c>
      <c r="C6863" t="s">
        <v>8596</v>
      </c>
      <c r="J6863" t="s">
        <v>1449</v>
      </c>
      <c r="K6863">
        <v>0</v>
      </c>
      <c r="N6863" t="b">
        <v>1</v>
      </c>
      <c r="O6863" t="b">
        <v>0</v>
      </c>
      <c r="P6863" t="b">
        <v>0</v>
      </c>
      <c r="Q6863">
        <v>8</v>
      </c>
      <c r="R6863">
        <v>8</v>
      </c>
      <c r="S6863">
        <v>1</v>
      </c>
      <c r="T6863">
        <v>2</v>
      </c>
      <c r="U6863" t="b">
        <v>1</v>
      </c>
      <c r="V6863" t="s">
        <v>160</v>
      </c>
      <c r="W6863" t="s">
        <v>1088</v>
      </c>
      <c r="X6863" t="s">
        <v>14846</v>
      </c>
      <c r="Y6863">
        <v>75</v>
      </c>
      <c r="Z6863">
        <v>75</v>
      </c>
      <c r="AA6863">
        <v>5</v>
      </c>
      <c r="AB6863">
        <v>5</v>
      </c>
      <c r="AC6863">
        <v>64</v>
      </c>
    </row>
    <row r="6864" spans="1:29">
      <c r="A6864">
        <v>7552</v>
      </c>
      <c r="B6864" t="s">
        <v>806</v>
      </c>
      <c r="C6864" t="s">
        <v>8597</v>
      </c>
      <c r="J6864" t="s">
        <v>1449</v>
      </c>
      <c r="K6864">
        <v>0</v>
      </c>
      <c r="N6864" t="b">
        <v>1</v>
      </c>
      <c r="O6864" t="b">
        <v>0</v>
      </c>
      <c r="P6864" t="b">
        <v>0</v>
      </c>
      <c r="Q6864">
        <v>8</v>
      </c>
      <c r="R6864">
        <v>8</v>
      </c>
      <c r="S6864">
        <v>1</v>
      </c>
      <c r="T6864">
        <v>2</v>
      </c>
      <c r="U6864" t="b">
        <v>1</v>
      </c>
      <c r="V6864" t="s">
        <v>160</v>
      </c>
      <c r="W6864" t="s">
        <v>1088</v>
      </c>
      <c r="X6864" t="s">
        <v>15686</v>
      </c>
      <c r="Y6864">
        <v>76</v>
      </c>
      <c r="Z6864">
        <v>76</v>
      </c>
      <c r="AA6864">
        <v>2</v>
      </c>
      <c r="AB6864">
        <v>2</v>
      </c>
      <c r="AC6864">
        <v>64</v>
      </c>
    </row>
    <row r="6865" spans="1:29">
      <c r="A6865">
        <v>7553</v>
      </c>
      <c r="B6865" t="s">
        <v>806</v>
      </c>
      <c r="C6865" t="s">
        <v>8598</v>
      </c>
      <c r="J6865" t="s">
        <v>1449</v>
      </c>
      <c r="K6865">
        <v>0</v>
      </c>
      <c r="N6865" t="b">
        <v>1</v>
      </c>
      <c r="O6865" t="b">
        <v>0</v>
      </c>
      <c r="P6865" t="b">
        <v>0</v>
      </c>
      <c r="Q6865">
        <v>8</v>
      </c>
      <c r="R6865">
        <v>8</v>
      </c>
      <c r="S6865">
        <v>1</v>
      </c>
      <c r="T6865">
        <v>2</v>
      </c>
      <c r="U6865" t="b">
        <v>1</v>
      </c>
      <c r="V6865" t="s">
        <v>160</v>
      </c>
      <c r="W6865" t="s">
        <v>1088</v>
      </c>
      <c r="X6865" t="s">
        <v>15637</v>
      </c>
      <c r="Y6865">
        <v>76</v>
      </c>
      <c r="Z6865">
        <v>76</v>
      </c>
      <c r="AA6865">
        <v>3</v>
      </c>
      <c r="AB6865">
        <v>3</v>
      </c>
      <c r="AC6865">
        <v>64</v>
      </c>
    </row>
    <row r="6866" spans="1:29">
      <c r="A6866">
        <v>7554</v>
      </c>
      <c r="B6866" t="s">
        <v>806</v>
      </c>
      <c r="C6866" t="s">
        <v>8599</v>
      </c>
      <c r="J6866" t="s">
        <v>1449</v>
      </c>
      <c r="K6866">
        <v>0</v>
      </c>
      <c r="N6866" t="b">
        <v>1</v>
      </c>
      <c r="O6866" t="b">
        <v>0</v>
      </c>
      <c r="P6866" t="b">
        <v>0</v>
      </c>
      <c r="Q6866">
        <v>8</v>
      </c>
      <c r="R6866">
        <v>8</v>
      </c>
      <c r="S6866">
        <v>1</v>
      </c>
      <c r="T6866">
        <v>2</v>
      </c>
      <c r="U6866" t="b">
        <v>1</v>
      </c>
      <c r="V6866" t="s">
        <v>160</v>
      </c>
      <c r="W6866" t="s">
        <v>1088</v>
      </c>
      <c r="X6866" t="s">
        <v>14847</v>
      </c>
      <c r="Y6866">
        <v>76</v>
      </c>
      <c r="Z6866">
        <v>76</v>
      </c>
      <c r="AA6866">
        <v>4</v>
      </c>
      <c r="AB6866">
        <v>4</v>
      </c>
      <c r="AC6866">
        <v>64</v>
      </c>
    </row>
    <row r="6867" spans="1:29">
      <c r="A6867">
        <v>7555</v>
      </c>
      <c r="B6867" t="s">
        <v>806</v>
      </c>
      <c r="C6867" t="s">
        <v>8600</v>
      </c>
      <c r="J6867" t="s">
        <v>1449</v>
      </c>
      <c r="K6867">
        <v>0</v>
      </c>
      <c r="N6867" t="b">
        <v>1</v>
      </c>
      <c r="O6867" t="b">
        <v>0</v>
      </c>
      <c r="P6867" t="b">
        <v>0</v>
      </c>
      <c r="Q6867">
        <v>8</v>
      </c>
      <c r="R6867">
        <v>8</v>
      </c>
      <c r="S6867">
        <v>1</v>
      </c>
      <c r="T6867">
        <v>2</v>
      </c>
      <c r="U6867" t="b">
        <v>1</v>
      </c>
      <c r="V6867" t="s">
        <v>160</v>
      </c>
      <c r="W6867" t="s">
        <v>1088</v>
      </c>
      <c r="X6867" t="s">
        <v>14848</v>
      </c>
      <c r="Y6867">
        <v>76</v>
      </c>
      <c r="Z6867">
        <v>76</v>
      </c>
      <c r="AA6867">
        <v>5</v>
      </c>
      <c r="AB6867">
        <v>5</v>
      </c>
      <c r="AC6867">
        <v>64</v>
      </c>
    </row>
    <row r="6868" spans="1:29">
      <c r="A6868">
        <v>7556</v>
      </c>
      <c r="B6868" t="s">
        <v>806</v>
      </c>
      <c r="C6868" t="s">
        <v>8601</v>
      </c>
      <c r="J6868" t="s">
        <v>1449</v>
      </c>
      <c r="K6868">
        <v>0</v>
      </c>
      <c r="N6868" t="b">
        <v>1</v>
      </c>
      <c r="O6868" t="b">
        <v>0</v>
      </c>
      <c r="P6868" t="b">
        <v>0</v>
      </c>
      <c r="Q6868">
        <v>8</v>
      </c>
      <c r="R6868">
        <v>8</v>
      </c>
      <c r="S6868">
        <v>1</v>
      </c>
      <c r="T6868">
        <v>2</v>
      </c>
      <c r="U6868" t="b">
        <v>1</v>
      </c>
      <c r="V6868" t="s">
        <v>160</v>
      </c>
      <c r="W6868" t="s">
        <v>1088</v>
      </c>
      <c r="X6868" t="s">
        <v>15687</v>
      </c>
      <c r="Y6868">
        <v>77</v>
      </c>
      <c r="Z6868">
        <v>77</v>
      </c>
      <c r="AA6868">
        <v>2</v>
      </c>
      <c r="AB6868">
        <v>2</v>
      </c>
      <c r="AC6868">
        <v>64</v>
      </c>
    </row>
    <row r="6869" spans="1:29">
      <c r="A6869">
        <v>7557</v>
      </c>
      <c r="B6869" t="s">
        <v>806</v>
      </c>
      <c r="C6869" t="s">
        <v>8602</v>
      </c>
      <c r="J6869" t="s">
        <v>1449</v>
      </c>
      <c r="K6869">
        <v>0</v>
      </c>
      <c r="N6869" t="b">
        <v>1</v>
      </c>
      <c r="O6869" t="b">
        <v>0</v>
      </c>
      <c r="P6869" t="b">
        <v>0</v>
      </c>
      <c r="Q6869">
        <v>8</v>
      </c>
      <c r="R6869">
        <v>8</v>
      </c>
      <c r="S6869">
        <v>1</v>
      </c>
      <c r="T6869">
        <v>2</v>
      </c>
      <c r="U6869" t="b">
        <v>1</v>
      </c>
      <c r="V6869" t="s">
        <v>160</v>
      </c>
      <c r="W6869" t="s">
        <v>1088</v>
      </c>
      <c r="X6869" t="s">
        <v>15638</v>
      </c>
      <c r="Y6869">
        <v>77</v>
      </c>
      <c r="Z6869">
        <v>77</v>
      </c>
      <c r="AA6869">
        <v>3</v>
      </c>
      <c r="AB6869">
        <v>3</v>
      </c>
      <c r="AC6869">
        <v>64</v>
      </c>
    </row>
    <row r="6870" spans="1:29">
      <c r="A6870">
        <v>7558</v>
      </c>
      <c r="B6870" t="s">
        <v>806</v>
      </c>
      <c r="C6870" t="s">
        <v>8603</v>
      </c>
      <c r="J6870" t="s">
        <v>1449</v>
      </c>
      <c r="K6870">
        <v>0</v>
      </c>
      <c r="N6870" t="b">
        <v>1</v>
      </c>
      <c r="O6870" t="b">
        <v>0</v>
      </c>
      <c r="P6870" t="b">
        <v>0</v>
      </c>
      <c r="Q6870">
        <v>8</v>
      </c>
      <c r="R6870">
        <v>8</v>
      </c>
      <c r="S6870">
        <v>1</v>
      </c>
      <c r="T6870">
        <v>2</v>
      </c>
      <c r="U6870" t="b">
        <v>1</v>
      </c>
      <c r="V6870" t="s">
        <v>160</v>
      </c>
      <c r="W6870" t="s">
        <v>1088</v>
      </c>
      <c r="X6870" t="s">
        <v>14908</v>
      </c>
      <c r="Y6870">
        <v>77</v>
      </c>
      <c r="Z6870">
        <v>77</v>
      </c>
      <c r="AA6870">
        <v>4</v>
      </c>
      <c r="AB6870">
        <v>4</v>
      </c>
      <c r="AC6870">
        <v>64</v>
      </c>
    </row>
    <row r="6871" spans="1:29">
      <c r="A6871">
        <v>7559</v>
      </c>
      <c r="B6871" t="s">
        <v>806</v>
      </c>
      <c r="C6871" t="s">
        <v>8604</v>
      </c>
      <c r="J6871" t="s">
        <v>1449</v>
      </c>
      <c r="K6871">
        <v>0</v>
      </c>
      <c r="N6871" t="b">
        <v>1</v>
      </c>
      <c r="O6871" t="b">
        <v>0</v>
      </c>
      <c r="P6871" t="b">
        <v>0</v>
      </c>
      <c r="Q6871">
        <v>8</v>
      </c>
      <c r="R6871">
        <v>8</v>
      </c>
      <c r="S6871">
        <v>1</v>
      </c>
      <c r="T6871">
        <v>2</v>
      </c>
      <c r="U6871" t="b">
        <v>1</v>
      </c>
      <c r="V6871" t="s">
        <v>160</v>
      </c>
      <c r="W6871" t="s">
        <v>1088</v>
      </c>
      <c r="X6871" t="s">
        <v>14909</v>
      </c>
      <c r="Y6871">
        <v>77</v>
      </c>
      <c r="Z6871">
        <v>77</v>
      </c>
      <c r="AA6871">
        <v>5</v>
      </c>
      <c r="AB6871">
        <v>5</v>
      </c>
      <c r="AC6871">
        <v>64</v>
      </c>
    </row>
    <row r="6872" spans="1:29">
      <c r="A6872">
        <v>7560</v>
      </c>
      <c r="B6872" t="s">
        <v>806</v>
      </c>
      <c r="C6872" t="s">
        <v>8605</v>
      </c>
      <c r="J6872" t="s">
        <v>1449</v>
      </c>
      <c r="K6872">
        <v>0</v>
      </c>
      <c r="N6872" t="b">
        <v>1</v>
      </c>
      <c r="O6872" t="b">
        <v>0</v>
      </c>
      <c r="P6872" t="b">
        <v>0</v>
      </c>
      <c r="Q6872">
        <v>8</v>
      </c>
      <c r="R6872">
        <v>8</v>
      </c>
      <c r="S6872">
        <v>1</v>
      </c>
      <c r="T6872">
        <v>2</v>
      </c>
      <c r="U6872" t="b">
        <v>1</v>
      </c>
      <c r="V6872" t="s">
        <v>160</v>
      </c>
      <c r="W6872" t="s">
        <v>1088</v>
      </c>
      <c r="X6872" t="s">
        <v>15688</v>
      </c>
      <c r="Y6872">
        <v>78</v>
      </c>
      <c r="Z6872">
        <v>78</v>
      </c>
      <c r="AA6872">
        <v>2</v>
      </c>
      <c r="AB6872">
        <v>2</v>
      </c>
      <c r="AC6872">
        <v>64</v>
      </c>
    </row>
    <row r="6873" spans="1:29">
      <c r="A6873">
        <v>7561</v>
      </c>
      <c r="B6873" t="s">
        <v>806</v>
      </c>
      <c r="C6873" t="s">
        <v>8606</v>
      </c>
      <c r="J6873" t="s">
        <v>1449</v>
      </c>
      <c r="K6873">
        <v>0</v>
      </c>
      <c r="N6873" t="b">
        <v>1</v>
      </c>
      <c r="O6873" t="b">
        <v>0</v>
      </c>
      <c r="P6873" t="b">
        <v>0</v>
      </c>
      <c r="Q6873">
        <v>8</v>
      </c>
      <c r="R6873">
        <v>8</v>
      </c>
      <c r="S6873">
        <v>1</v>
      </c>
      <c r="T6873">
        <v>2</v>
      </c>
      <c r="U6873" t="b">
        <v>1</v>
      </c>
      <c r="V6873" t="s">
        <v>160</v>
      </c>
      <c r="W6873" t="s">
        <v>1088</v>
      </c>
      <c r="X6873" t="s">
        <v>15639</v>
      </c>
      <c r="Y6873">
        <v>78</v>
      </c>
      <c r="Z6873">
        <v>78</v>
      </c>
      <c r="AA6873">
        <v>3</v>
      </c>
      <c r="AB6873">
        <v>3</v>
      </c>
      <c r="AC6873">
        <v>64</v>
      </c>
    </row>
    <row r="6874" spans="1:29">
      <c r="A6874">
        <v>7562</v>
      </c>
      <c r="B6874" t="s">
        <v>806</v>
      </c>
      <c r="C6874" t="s">
        <v>8607</v>
      </c>
      <c r="J6874" t="s">
        <v>1449</v>
      </c>
      <c r="K6874">
        <v>0</v>
      </c>
      <c r="N6874" t="b">
        <v>1</v>
      </c>
      <c r="O6874" t="b">
        <v>0</v>
      </c>
      <c r="P6874" t="b">
        <v>0</v>
      </c>
      <c r="Q6874">
        <v>8</v>
      </c>
      <c r="R6874">
        <v>8</v>
      </c>
      <c r="S6874">
        <v>1</v>
      </c>
      <c r="T6874">
        <v>2</v>
      </c>
      <c r="U6874" t="b">
        <v>1</v>
      </c>
      <c r="V6874" t="s">
        <v>160</v>
      </c>
      <c r="W6874" t="s">
        <v>1088</v>
      </c>
      <c r="X6874" t="s">
        <v>14913</v>
      </c>
      <c r="Y6874">
        <v>78</v>
      </c>
      <c r="Z6874">
        <v>78</v>
      </c>
      <c r="AA6874">
        <v>4</v>
      </c>
      <c r="AB6874">
        <v>4</v>
      </c>
      <c r="AC6874">
        <v>64</v>
      </c>
    </row>
    <row r="6875" spans="1:29">
      <c r="A6875">
        <v>7563</v>
      </c>
      <c r="B6875" t="s">
        <v>806</v>
      </c>
      <c r="C6875" t="s">
        <v>8608</v>
      </c>
      <c r="J6875" t="s">
        <v>1449</v>
      </c>
      <c r="K6875">
        <v>0</v>
      </c>
      <c r="N6875" t="b">
        <v>1</v>
      </c>
      <c r="O6875" t="b">
        <v>0</v>
      </c>
      <c r="P6875" t="b">
        <v>0</v>
      </c>
      <c r="Q6875">
        <v>8</v>
      </c>
      <c r="R6875">
        <v>8</v>
      </c>
      <c r="S6875">
        <v>1</v>
      </c>
      <c r="T6875">
        <v>2</v>
      </c>
      <c r="U6875" t="b">
        <v>1</v>
      </c>
      <c r="V6875" t="s">
        <v>160</v>
      </c>
      <c r="W6875" t="s">
        <v>1088</v>
      </c>
      <c r="X6875" t="s">
        <v>14914</v>
      </c>
      <c r="Y6875">
        <v>78</v>
      </c>
      <c r="Z6875">
        <v>78</v>
      </c>
      <c r="AA6875">
        <v>5</v>
      </c>
      <c r="AB6875">
        <v>5</v>
      </c>
      <c r="AC6875">
        <v>64</v>
      </c>
    </row>
    <row r="6876" spans="1:29">
      <c r="A6876">
        <v>7564</v>
      </c>
      <c r="B6876" t="s">
        <v>806</v>
      </c>
      <c r="C6876" t="s">
        <v>8609</v>
      </c>
      <c r="J6876" t="s">
        <v>1449</v>
      </c>
      <c r="K6876">
        <v>0</v>
      </c>
      <c r="N6876" t="b">
        <v>1</v>
      </c>
      <c r="O6876" t="b">
        <v>0</v>
      </c>
      <c r="P6876" t="b">
        <v>0</v>
      </c>
      <c r="Q6876">
        <v>8</v>
      </c>
      <c r="R6876">
        <v>8</v>
      </c>
      <c r="S6876">
        <v>1</v>
      </c>
      <c r="T6876">
        <v>2</v>
      </c>
      <c r="U6876" t="b">
        <v>1</v>
      </c>
      <c r="V6876" t="s">
        <v>160</v>
      </c>
      <c r="W6876" t="s">
        <v>1088</v>
      </c>
      <c r="X6876" t="s">
        <v>15689</v>
      </c>
      <c r="Y6876">
        <v>79</v>
      </c>
      <c r="Z6876">
        <v>79</v>
      </c>
      <c r="AA6876">
        <v>2</v>
      </c>
      <c r="AB6876">
        <v>2</v>
      </c>
      <c r="AC6876">
        <v>64</v>
      </c>
    </row>
    <row r="6877" spans="1:29">
      <c r="A6877">
        <v>7565</v>
      </c>
      <c r="B6877" t="s">
        <v>806</v>
      </c>
      <c r="C6877" t="s">
        <v>8610</v>
      </c>
      <c r="J6877" t="s">
        <v>1449</v>
      </c>
      <c r="K6877">
        <v>0</v>
      </c>
      <c r="N6877" t="b">
        <v>1</v>
      </c>
      <c r="O6877" t="b">
        <v>0</v>
      </c>
      <c r="P6877" t="b">
        <v>0</v>
      </c>
      <c r="Q6877">
        <v>8</v>
      </c>
      <c r="R6877">
        <v>8</v>
      </c>
      <c r="S6877">
        <v>1</v>
      </c>
      <c r="T6877">
        <v>2</v>
      </c>
      <c r="U6877" t="b">
        <v>1</v>
      </c>
      <c r="V6877" t="s">
        <v>160</v>
      </c>
      <c r="W6877" t="s">
        <v>1088</v>
      </c>
      <c r="X6877" t="s">
        <v>15640</v>
      </c>
      <c r="Y6877">
        <v>79</v>
      </c>
      <c r="Z6877">
        <v>79</v>
      </c>
      <c r="AA6877">
        <v>3</v>
      </c>
      <c r="AB6877">
        <v>3</v>
      </c>
      <c r="AC6877">
        <v>64</v>
      </c>
    </row>
    <row r="6878" spans="1:29">
      <c r="A6878">
        <v>7566</v>
      </c>
      <c r="B6878" t="s">
        <v>806</v>
      </c>
      <c r="C6878" t="s">
        <v>8611</v>
      </c>
      <c r="J6878" t="s">
        <v>1449</v>
      </c>
      <c r="K6878">
        <v>0</v>
      </c>
      <c r="N6878" t="b">
        <v>1</v>
      </c>
      <c r="O6878" t="b">
        <v>0</v>
      </c>
      <c r="P6878" t="b">
        <v>0</v>
      </c>
      <c r="Q6878">
        <v>8</v>
      </c>
      <c r="R6878">
        <v>8</v>
      </c>
      <c r="S6878">
        <v>1</v>
      </c>
      <c r="T6878">
        <v>2</v>
      </c>
      <c r="U6878" t="b">
        <v>1</v>
      </c>
      <c r="V6878" t="s">
        <v>160</v>
      </c>
      <c r="W6878" t="s">
        <v>1088</v>
      </c>
      <c r="X6878" t="s">
        <v>15766</v>
      </c>
      <c r="Y6878">
        <v>79</v>
      </c>
      <c r="Z6878">
        <v>79</v>
      </c>
      <c r="AA6878">
        <v>4</v>
      </c>
      <c r="AB6878">
        <v>4</v>
      </c>
      <c r="AC6878">
        <v>64</v>
      </c>
    </row>
    <row r="6879" spans="1:29">
      <c r="A6879">
        <v>7567</v>
      </c>
      <c r="B6879" t="s">
        <v>806</v>
      </c>
      <c r="C6879" t="s">
        <v>8612</v>
      </c>
      <c r="J6879" t="s">
        <v>1449</v>
      </c>
      <c r="K6879">
        <v>0</v>
      </c>
      <c r="N6879" t="b">
        <v>1</v>
      </c>
      <c r="O6879" t="b">
        <v>0</v>
      </c>
      <c r="P6879" t="b">
        <v>0</v>
      </c>
      <c r="Q6879">
        <v>8</v>
      </c>
      <c r="R6879">
        <v>8</v>
      </c>
      <c r="S6879">
        <v>1</v>
      </c>
      <c r="T6879">
        <v>2</v>
      </c>
      <c r="U6879" t="b">
        <v>1</v>
      </c>
      <c r="V6879" t="s">
        <v>160</v>
      </c>
      <c r="W6879" t="s">
        <v>1088</v>
      </c>
      <c r="X6879" t="s">
        <v>15693</v>
      </c>
      <c r="Y6879">
        <v>79</v>
      </c>
      <c r="Z6879">
        <v>79</v>
      </c>
      <c r="AA6879">
        <v>5</v>
      </c>
      <c r="AB6879">
        <v>5</v>
      </c>
      <c r="AC6879">
        <v>64</v>
      </c>
    </row>
    <row r="6880" spans="1:29">
      <c r="A6880">
        <v>7568</v>
      </c>
      <c r="B6880" t="s">
        <v>806</v>
      </c>
      <c r="C6880" t="s">
        <v>8613</v>
      </c>
      <c r="J6880" t="s">
        <v>1449</v>
      </c>
      <c r="K6880">
        <v>0</v>
      </c>
      <c r="N6880" t="b">
        <v>1</v>
      </c>
      <c r="O6880" t="b">
        <v>0</v>
      </c>
      <c r="P6880" t="b">
        <v>0</v>
      </c>
      <c r="Q6880">
        <v>8</v>
      </c>
      <c r="R6880">
        <v>8</v>
      </c>
      <c r="S6880">
        <v>1</v>
      </c>
      <c r="T6880">
        <v>2</v>
      </c>
      <c r="U6880" t="b">
        <v>1</v>
      </c>
      <c r="V6880" t="s">
        <v>160</v>
      </c>
      <c r="W6880" t="s">
        <v>1088</v>
      </c>
      <c r="X6880" t="s">
        <v>15558</v>
      </c>
      <c r="Y6880">
        <v>80</v>
      </c>
      <c r="Z6880">
        <v>80</v>
      </c>
      <c r="AA6880">
        <v>2</v>
      </c>
      <c r="AB6880">
        <v>2</v>
      </c>
      <c r="AC6880">
        <v>64</v>
      </c>
    </row>
    <row r="6881" spans="1:29">
      <c r="A6881">
        <v>7569</v>
      </c>
      <c r="B6881" t="s">
        <v>806</v>
      </c>
      <c r="C6881" t="s">
        <v>8614</v>
      </c>
      <c r="J6881" t="s">
        <v>1449</v>
      </c>
      <c r="K6881">
        <v>0</v>
      </c>
      <c r="N6881" t="b">
        <v>1</v>
      </c>
      <c r="O6881" t="b">
        <v>0</v>
      </c>
      <c r="P6881" t="b">
        <v>0</v>
      </c>
      <c r="Q6881">
        <v>8</v>
      </c>
      <c r="R6881">
        <v>8</v>
      </c>
      <c r="S6881">
        <v>1</v>
      </c>
      <c r="T6881">
        <v>2</v>
      </c>
      <c r="U6881" t="b">
        <v>1</v>
      </c>
      <c r="V6881" t="s">
        <v>160</v>
      </c>
      <c r="W6881" t="s">
        <v>1088</v>
      </c>
      <c r="X6881" t="s">
        <v>15641</v>
      </c>
      <c r="Y6881">
        <v>80</v>
      </c>
      <c r="Z6881">
        <v>80</v>
      </c>
      <c r="AA6881">
        <v>3</v>
      </c>
      <c r="AB6881">
        <v>3</v>
      </c>
      <c r="AC6881">
        <v>64</v>
      </c>
    </row>
    <row r="6882" spans="1:29">
      <c r="A6882">
        <v>7570</v>
      </c>
      <c r="B6882" t="s">
        <v>806</v>
      </c>
      <c r="C6882" t="s">
        <v>8615</v>
      </c>
      <c r="J6882" t="s">
        <v>1449</v>
      </c>
      <c r="K6882">
        <v>0</v>
      </c>
      <c r="N6882" t="b">
        <v>1</v>
      </c>
      <c r="O6882" t="b">
        <v>0</v>
      </c>
      <c r="P6882" t="b">
        <v>0</v>
      </c>
      <c r="Q6882">
        <v>8</v>
      </c>
      <c r="R6882">
        <v>8</v>
      </c>
      <c r="S6882">
        <v>1</v>
      </c>
      <c r="T6882">
        <v>2</v>
      </c>
      <c r="U6882" t="b">
        <v>1</v>
      </c>
      <c r="V6882" t="s">
        <v>160</v>
      </c>
      <c r="W6882" t="s">
        <v>1088</v>
      </c>
      <c r="X6882" t="s">
        <v>14918</v>
      </c>
      <c r="Y6882">
        <v>80</v>
      </c>
      <c r="Z6882">
        <v>80</v>
      </c>
      <c r="AA6882">
        <v>4</v>
      </c>
      <c r="AB6882">
        <v>4</v>
      </c>
      <c r="AC6882">
        <v>64</v>
      </c>
    </row>
    <row r="6883" spans="1:29">
      <c r="A6883">
        <v>7571</v>
      </c>
      <c r="B6883" t="s">
        <v>806</v>
      </c>
      <c r="C6883" t="s">
        <v>8616</v>
      </c>
      <c r="J6883" t="s">
        <v>1449</v>
      </c>
      <c r="K6883">
        <v>0</v>
      </c>
      <c r="N6883" t="b">
        <v>1</v>
      </c>
      <c r="O6883" t="b">
        <v>0</v>
      </c>
      <c r="P6883" t="b">
        <v>0</v>
      </c>
      <c r="Q6883">
        <v>8</v>
      </c>
      <c r="R6883">
        <v>8</v>
      </c>
      <c r="S6883">
        <v>1</v>
      </c>
      <c r="T6883">
        <v>2</v>
      </c>
      <c r="U6883" t="b">
        <v>1</v>
      </c>
      <c r="V6883" t="s">
        <v>160</v>
      </c>
      <c r="W6883" t="s">
        <v>1088</v>
      </c>
      <c r="X6883" t="s">
        <v>14919</v>
      </c>
      <c r="Y6883">
        <v>80</v>
      </c>
      <c r="Z6883">
        <v>80</v>
      </c>
      <c r="AA6883">
        <v>5</v>
      </c>
      <c r="AB6883">
        <v>5</v>
      </c>
      <c r="AC6883">
        <v>64</v>
      </c>
    </row>
    <row r="6884" spans="1:29">
      <c r="A6884">
        <v>7572</v>
      </c>
      <c r="B6884" t="s">
        <v>806</v>
      </c>
      <c r="C6884" t="s">
        <v>8617</v>
      </c>
      <c r="J6884" t="s">
        <v>1449</v>
      </c>
      <c r="K6884">
        <v>0</v>
      </c>
      <c r="N6884" t="b">
        <v>1</v>
      </c>
      <c r="O6884" t="b">
        <v>0</v>
      </c>
      <c r="P6884" t="b">
        <v>0</v>
      </c>
      <c r="Q6884">
        <v>8</v>
      </c>
      <c r="R6884">
        <v>8</v>
      </c>
      <c r="S6884">
        <v>1</v>
      </c>
      <c r="T6884">
        <v>2</v>
      </c>
      <c r="U6884" t="b">
        <v>1</v>
      </c>
      <c r="V6884" t="s">
        <v>160</v>
      </c>
      <c r="W6884" t="s">
        <v>1088</v>
      </c>
      <c r="X6884" t="s">
        <v>15559</v>
      </c>
      <c r="Y6884">
        <v>81</v>
      </c>
      <c r="Z6884">
        <v>81</v>
      </c>
      <c r="AA6884">
        <v>2</v>
      </c>
      <c r="AB6884">
        <v>2</v>
      </c>
      <c r="AC6884">
        <v>64</v>
      </c>
    </row>
    <row r="6885" spans="1:29">
      <c r="A6885">
        <v>7573</v>
      </c>
      <c r="B6885" t="s">
        <v>806</v>
      </c>
      <c r="C6885" t="s">
        <v>8618</v>
      </c>
      <c r="J6885" t="s">
        <v>1449</v>
      </c>
      <c r="K6885">
        <v>0</v>
      </c>
      <c r="N6885" t="b">
        <v>1</v>
      </c>
      <c r="O6885" t="b">
        <v>0</v>
      </c>
      <c r="P6885" t="b">
        <v>0</v>
      </c>
      <c r="Q6885">
        <v>8</v>
      </c>
      <c r="R6885">
        <v>8</v>
      </c>
      <c r="S6885">
        <v>1</v>
      </c>
      <c r="T6885">
        <v>2</v>
      </c>
      <c r="U6885" t="b">
        <v>1</v>
      </c>
      <c r="V6885" t="s">
        <v>160</v>
      </c>
      <c r="W6885" t="s">
        <v>1088</v>
      </c>
      <c r="X6885" t="s">
        <v>15642</v>
      </c>
      <c r="Y6885">
        <v>81</v>
      </c>
      <c r="Z6885">
        <v>81</v>
      </c>
      <c r="AA6885">
        <v>3</v>
      </c>
      <c r="AB6885">
        <v>3</v>
      </c>
      <c r="AC6885">
        <v>64</v>
      </c>
    </row>
    <row r="6886" spans="1:29">
      <c r="A6886">
        <v>7574</v>
      </c>
      <c r="B6886" t="s">
        <v>806</v>
      </c>
      <c r="C6886" t="s">
        <v>8619</v>
      </c>
      <c r="J6886" t="s">
        <v>1449</v>
      </c>
      <c r="K6886">
        <v>0</v>
      </c>
      <c r="N6886" t="b">
        <v>1</v>
      </c>
      <c r="O6886" t="b">
        <v>0</v>
      </c>
      <c r="P6886" t="b">
        <v>0</v>
      </c>
      <c r="Q6886">
        <v>8</v>
      </c>
      <c r="R6886">
        <v>8</v>
      </c>
      <c r="S6886">
        <v>1</v>
      </c>
      <c r="T6886">
        <v>2</v>
      </c>
      <c r="U6886" t="b">
        <v>1</v>
      </c>
      <c r="V6886" t="s">
        <v>160</v>
      </c>
      <c r="W6886" t="s">
        <v>1088</v>
      </c>
      <c r="X6886" t="s">
        <v>14920</v>
      </c>
      <c r="Y6886">
        <v>81</v>
      </c>
      <c r="Z6886">
        <v>81</v>
      </c>
      <c r="AA6886">
        <v>4</v>
      </c>
      <c r="AB6886">
        <v>4</v>
      </c>
      <c r="AC6886">
        <v>64</v>
      </c>
    </row>
    <row r="6887" spans="1:29">
      <c r="A6887">
        <v>7575</v>
      </c>
      <c r="B6887" t="s">
        <v>806</v>
      </c>
      <c r="C6887" t="s">
        <v>8620</v>
      </c>
      <c r="J6887" t="s">
        <v>1449</v>
      </c>
      <c r="K6887">
        <v>0</v>
      </c>
      <c r="N6887" t="b">
        <v>1</v>
      </c>
      <c r="O6887" t="b">
        <v>0</v>
      </c>
      <c r="P6887" t="b">
        <v>0</v>
      </c>
      <c r="Q6887">
        <v>8</v>
      </c>
      <c r="R6887">
        <v>8</v>
      </c>
      <c r="S6887">
        <v>1</v>
      </c>
      <c r="T6887">
        <v>2</v>
      </c>
      <c r="U6887" t="b">
        <v>1</v>
      </c>
      <c r="V6887" t="s">
        <v>160</v>
      </c>
      <c r="W6887" t="s">
        <v>1088</v>
      </c>
      <c r="X6887" t="s">
        <v>14921</v>
      </c>
      <c r="Y6887">
        <v>81</v>
      </c>
      <c r="Z6887">
        <v>81</v>
      </c>
      <c r="AA6887">
        <v>5</v>
      </c>
      <c r="AB6887">
        <v>5</v>
      </c>
      <c r="AC6887">
        <v>64</v>
      </c>
    </row>
    <row r="6888" spans="1:29">
      <c r="A6888">
        <v>7576</v>
      </c>
      <c r="B6888" t="s">
        <v>806</v>
      </c>
      <c r="C6888" t="s">
        <v>8621</v>
      </c>
      <c r="J6888" t="s">
        <v>1449</v>
      </c>
      <c r="K6888">
        <v>0</v>
      </c>
      <c r="N6888" t="b">
        <v>1</v>
      </c>
      <c r="O6888" t="b">
        <v>0</v>
      </c>
      <c r="P6888" t="b">
        <v>0</v>
      </c>
      <c r="Q6888">
        <v>8</v>
      </c>
      <c r="R6888">
        <v>8</v>
      </c>
      <c r="S6888">
        <v>1</v>
      </c>
      <c r="T6888">
        <v>2</v>
      </c>
      <c r="U6888" t="b">
        <v>1</v>
      </c>
      <c r="V6888" t="s">
        <v>160</v>
      </c>
      <c r="W6888" t="s">
        <v>1088</v>
      </c>
      <c r="X6888" t="s">
        <v>15560</v>
      </c>
      <c r="Y6888">
        <v>82</v>
      </c>
      <c r="Z6888">
        <v>82</v>
      </c>
      <c r="AA6888">
        <v>2</v>
      </c>
      <c r="AB6888">
        <v>2</v>
      </c>
      <c r="AC6888">
        <v>64</v>
      </c>
    </row>
    <row r="6889" spans="1:29">
      <c r="A6889">
        <v>7577</v>
      </c>
      <c r="B6889" t="s">
        <v>806</v>
      </c>
      <c r="C6889" t="s">
        <v>8622</v>
      </c>
      <c r="J6889" t="s">
        <v>1449</v>
      </c>
      <c r="K6889">
        <v>0</v>
      </c>
      <c r="N6889" t="b">
        <v>1</v>
      </c>
      <c r="O6889" t="b">
        <v>0</v>
      </c>
      <c r="P6889" t="b">
        <v>0</v>
      </c>
      <c r="Q6889">
        <v>8</v>
      </c>
      <c r="R6889">
        <v>8</v>
      </c>
      <c r="S6889">
        <v>1</v>
      </c>
      <c r="T6889">
        <v>2</v>
      </c>
      <c r="U6889" t="b">
        <v>1</v>
      </c>
      <c r="V6889" t="s">
        <v>160</v>
      </c>
      <c r="W6889" t="s">
        <v>1088</v>
      </c>
      <c r="X6889" t="s">
        <v>15643</v>
      </c>
      <c r="Y6889">
        <v>82</v>
      </c>
      <c r="Z6889">
        <v>82</v>
      </c>
      <c r="AA6889">
        <v>3</v>
      </c>
      <c r="AB6889">
        <v>3</v>
      </c>
      <c r="AC6889">
        <v>64</v>
      </c>
    </row>
    <row r="6890" spans="1:29">
      <c r="A6890">
        <v>7578</v>
      </c>
      <c r="B6890" t="s">
        <v>806</v>
      </c>
      <c r="C6890" t="s">
        <v>8623</v>
      </c>
      <c r="J6890" t="s">
        <v>1449</v>
      </c>
      <c r="K6890">
        <v>0</v>
      </c>
      <c r="N6890" t="b">
        <v>1</v>
      </c>
      <c r="O6890" t="b">
        <v>0</v>
      </c>
      <c r="P6890" t="b">
        <v>0</v>
      </c>
      <c r="Q6890">
        <v>8</v>
      </c>
      <c r="R6890">
        <v>8</v>
      </c>
      <c r="S6890">
        <v>1</v>
      </c>
      <c r="T6890">
        <v>2</v>
      </c>
      <c r="U6890" t="b">
        <v>1</v>
      </c>
      <c r="V6890" t="s">
        <v>160</v>
      </c>
      <c r="W6890" t="s">
        <v>1088</v>
      </c>
      <c r="X6890" t="s">
        <v>14922</v>
      </c>
      <c r="Y6890">
        <v>82</v>
      </c>
      <c r="Z6890">
        <v>82</v>
      </c>
      <c r="AA6890">
        <v>4</v>
      </c>
      <c r="AB6890">
        <v>4</v>
      </c>
      <c r="AC6890">
        <v>64</v>
      </c>
    </row>
    <row r="6891" spans="1:29">
      <c r="A6891">
        <v>7579</v>
      </c>
      <c r="B6891" t="s">
        <v>806</v>
      </c>
      <c r="C6891" t="s">
        <v>8624</v>
      </c>
      <c r="J6891" t="s">
        <v>1449</v>
      </c>
      <c r="K6891">
        <v>0</v>
      </c>
      <c r="N6891" t="b">
        <v>1</v>
      </c>
      <c r="O6891" t="b">
        <v>0</v>
      </c>
      <c r="P6891" t="b">
        <v>0</v>
      </c>
      <c r="Q6891">
        <v>8</v>
      </c>
      <c r="R6891">
        <v>8</v>
      </c>
      <c r="S6891">
        <v>1</v>
      </c>
      <c r="T6891">
        <v>2</v>
      </c>
      <c r="U6891" t="b">
        <v>1</v>
      </c>
      <c r="V6891" t="s">
        <v>160</v>
      </c>
      <c r="W6891" t="s">
        <v>1088</v>
      </c>
      <c r="X6891" t="s">
        <v>14923</v>
      </c>
      <c r="Y6891">
        <v>82</v>
      </c>
      <c r="Z6891">
        <v>82</v>
      </c>
      <c r="AA6891">
        <v>5</v>
      </c>
      <c r="AB6891">
        <v>5</v>
      </c>
      <c r="AC6891">
        <v>64</v>
      </c>
    </row>
    <row r="6892" spans="1:29">
      <c r="A6892">
        <v>7580</v>
      </c>
      <c r="B6892" t="s">
        <v>806</v>
      </c>
      <c r="C6892" t="s">
        <v>8625</v>
      </c>
      <c r="J6892" t="s">
        <v>1449</v>
      </c>
      <c r="K6892">
        <v>0</v>
      </c>
      <c r="N6892" t="b">
        <v>1</v>
      </c>
      <c r="O6892" t="b">
        <v>0</v>
      </c>
      <c r="P6892" t="b">
        <v>0</v>
      </c>
      <c r="Q6892">
        <v>8</v>
      </c>
      <c r="R6892">
        <v>8</v>
      </c>
      <c r="S6892">
        <v>1</v>
      </c>
      <c r="T6892">
        <v>2</v>
      </c>
      <c r="U6892" t="b">
        <v>1</v>
      </c>
      <c r="V6892" t="s">
        <v>160</v>
      </c>
      <c r="W6892" t="s">
        <v>1088</v>
      </c>
      <c r="X6892" t="s">
        <v>15561</v>
      </c>
      <c r="Y6892">
        <v>83</v>
      </c>
      <c r="Z6892">
        <v>83</v>
      </c>
      <c r="AA6892">
        <v>2</v>
      </c>
      <c r="AB6892">
        <v>2</v>
      </c>
      <c r="AC6892">
        <v>64</v>
      </c>
    </row>
    <row r="6893" spans="1:29">
      <c r="A6893">
        <v>7581</v>
      </c>
      <c r="B6893" t="s">
        <v>806</v>
      </c>
      <c r="C6893" t="s">
        <v>8626</v>
      </c>
      <c r="J6893" t="s">
        <v>1449</v>
      </c>
      <c r="K6893">
        <v>0</v>
      </c>
      <c r="N6893" t="b">
        <v>1</v>
      </c>
      <c r="O6893" t="b">
        <v>0</v>
      </c>
      <c r="P6893" t="b">
        <v>0</v>
      </c>
      <c r="Q6893">
        <v>8</v>
      </c>
      <c r="R6893">
        <v>8</v>
      </c>
      <c r="S6893">
        <v>1</v>
      </c>
      <c r="T6893">
        <v>2</v>
      </c>
      <c r="U6893" t="b">
        <v>1</v>
      </c>
      <c r="V6893" t="s">
        <v>160</v>
      </c>
      <c r="W6893" t="s">
        <v>1088</v>
      </c>
      <c r="X6893" t="s">
        <v>15644</v>
      </c>
      <c r="Y6893">
        <v>83</v>
      </c>
      <c r="Z6893">
        <v>83</v>
      </c>
      <c r="AA6893">
        <v>3</v>
      </c>
      <c r="AB6893">
        <v>3</v>
      </c>
      <c r="AC6893">
        <v>64</v>
      </c>
    </row>
    <row r="6894" spans="1:29">
      <c r="A6894">
        <v>7582</v>
      </c>
      <c r="B6894" t="s">
        <v>806</v>
      </c>
      <c r="C6894" t="s">
        <v>8627</v>
      </c>
      <c r="J6894" t="s">
        <v>1449</v>
      </c>
      <c r="K6894">
        <v>0</v>
      </c>
      <c r="N6894" t="b">
        <v>1</v>
      </c>
      <c r="O6894" t="b">
        <v>0</v>
      </c>
      <c r="P6894" t="b">
        <v>0</v>
      </c>
      <c r="Q6894">
        <v>8</v>
      </c>
      <c r="R6894">
        <v>8</v>
      </c>
      <c r="S6894">
        <v>1</v>
      </c>
      <c r="T6894">
        <v>2</v>
      </c>
      <c r="U6894" t="b">
        <v>1</v>
      </c>
      <c r="V6894" t="s">
        <v>160</v>
      </c>
      <c r="W6894" t="s">
        <v>1088</v>
      </c>
      <c r="X6894" t="s">
        <v>14924</v>
      </c>
      <c r="Y6894">
        <v>83</v>
      </c>
      <c r="Z6894">
        <v>83</v>
      </c>
      <c r="AA6894">
        <v>4</v>
      </c>
      <c r="AB6894">
        <v>4</v>
      </c>
      <c r="AC6894">
        <v>64</v>
      </c>
    </row>
    <row r="6895" spans="1:29">
      <c r="A6895">
        <v>7583</v>
      </c>
      <c r="B6895" t="s">
        <v>806</v>
      </c>
      <c r="C6895" t="s">
        <v>8628</v>
      </c>
      <c r="J6895" t="s">
        <v>1449</v>
      </c>
      <c r="K6895">
        <v>0</v>
      </c>
      <c r="N6895" t="b">
        <v>1</v>
      </c>
      <c r="O6895" t="b">
        <v>0</v>
      </c>
      <c r="P6895" t="b">
        <v>0</v>
      </c>
      <c r="Q6895">
        <v>8</v>
      </c>
      <c r="R6895">
        <v>8</v>
      </c>
      <c r="S6895">
        <v>1</v>
      </c>
      <c r="T6895">
        <v>2</v>
      </c>
      <c r="U6895" t="b">
        <v>1</v>
      </c>
      <c r="V6895" t="s">
        <v>160</v>
      </c>
      <c r="W6895" t="s">
        <v>1088</v>
      </c>
      <c r="X6895" t="s">
        <v>14925</v>
      </c>
      <c r="Y6895">
        <v>83</v>
      </c>
      <c r="Z6895">
        <v>83</v>
      </c>
      <c r="AA6895">
        <v>5</v>
      </c>
      <c r="AB6895">
        <v>5</v>
      </c>
      <c r="AC6895">
        <v>64</v>
      </c>
    </row>
    <row r="6896" spans="1:29">
      <c r="A6896">
        <v>7584</v>
      </c>
      <c r="B6896" t="s">
        <v>806</v>
      </c>
      <c r="C6896" t="s">
        <v>8629</v>
      </c>
      <c r="J6896" t="s">
        <v>1449</v>
      </c>
      <c r="K6896">
        <v>0</v>
      </c>
      <c r="N6896" t="b">
        <v>1</v>
      </c>
      <c r="O6896" t="b">
        <v>0</v>
      </c>
      <c r="P6896" t="b">
        <v>0</v>
      </c>
      <c r="Q6896">
        <v>8</v>
      </c>
      <c r="R6896">
        <v>8</v>
      </c>
      <c r="S6896">
        <v>1</v>
      </c>
      <c r="T6896">
        <v>2</v>
      </c>
      <c r="U6896" t="b">
        <v>1</v>
      </c>
      <c r="V6896" t="s">
        <v>160</v>
      </c>
      <c r="W6896" t="s">
        <v>1088</v>
      </c>
      <c r="X6896" t="s">
        <v>15562</v>
      </c>
      <c r="Y6896">
        <v>84</v>
      </c>
      <c r="Z6896">
        <v>84</v>
      </c>
      <c r="AA6896">
        <v>2</v>
      </c>
      <c r="AB6896">
        <v>2</v>
      </c>
      <c r="AC6896">
        <v>64</v>
      </c>
    </row>
    <row r="6897" spans="1:29">
      <c r="A6897">
        <v>7585</v>
      </c>
      <c r="B6897" t="s">
        <v>806</v>
      </c>
      <c r="C6897" t="s">
        <v>8630</v>
      </c>
      <c r="J6897" t="s">
        <v>1449</v>
      </c>
      <c r="K6897">
        <v>0</v>
      </c>
      <c r="N6897" t="b">
        <v>1</v>
      </c>
      <c r="O6897" t="b">
        <v>0</v>
      </c>
      <c r="P6897" t="b">
        <v>0</v>
      </c>
      <c r="Q6897">
        <v>8</v>
      </c>
      <c r="R6897">
        <v>8</v>
      </c>
      <c r="S6897">
        <v>1</v>
      </c>
      <c r="T6897">
        <v>2</v>
      </c>
      <c r="U6897" t="b">
        <v>1</v>
      </c>
      <c r="V6897" t="s">
        <v>160</v>
      </c>
      <c r="W6897" t="s">
        <v>1088</v>
      </c>
      <c r="X6897" t="s">
        <v>15645</v>
      </c>
      <c r="Y6897">
        <v>84</v>
      </c>
      <c r="Z6897">
        <v>84</v>
      </c>
      <c r="AA6897">
        <v>3</v>
      </c>
      <c r="AB6897">
        <v>3</v>
      </c>
      <c r="AC6897">
        <v>64</v>
      </c>
    </row>
    <row r="6898" spans="1:29">
      <c r="A6898">
        <v>7586</v>
      </c>
      <c r="B6898" t="s">
        <v>806</v>
      </c>
      <c r="C6898" t="s">
        <v>8631</v>
      </c>
      <c r="J6898" t="s">
        <v>1449</v>
      </c>
      <c r="K6898">
        <v>0</v>
      </c>
      <c r="N6898" t="b">
        <v>1</v>
      </c>
      <c r="O6898" t="b">
        <v>0</v>
      </c>
      <c r="P6898" t="b">
        <v>0</v>
      </c>
      <c r="Q6898">
        <v>8</v>
      </c>
      <c r="R6898">
        <v>8</v>
      </c>
      <c r="S6898">
        <v>1</v>
      </c>
      <c r="T6898">
        <v>2</v>
      </c>
      <c r="U6898" t="b">
        <v>1</v>
      </c>
      <c r="V6898" t="s">
        <v>160</v>
      </c>
      <c r="W6898" t="s">
        <v>1088</v>
      </c>
      <c r="X6898" t="s">
        <v>14926</v>
      </c>
      <c r="Y6898">
        <v>84</v>
      </c>
      <c r="Z6898">
        <v>84</v>
      </c>
      <c r="AA6898">
        <v>4</v>
      </c>
      <c r="AB6898">
        <v>4</v>
      </c>
      <c r="AC6898">
        <v>64</v>
      </c>
    </row>
    <row r="6899" spans="1:29">
      <c r="A6899">
        <v>7587</v>
      </c>
      <c r="B6899" t="s">
        <v>806</v>
      </c>
      <c r="C6899" t="s">
        <v>8632</v>
      </c>
      <c r="J6899" t="s">
        <v>1449</v>
      </c>
      <c r="K6899">
        <v>0</v>
      </c>
      <c r="N6899" t="b">
        <v>1</v>
      </c>
      <c r="O6899" t="b">
        <v>0</v>
      </c>
      <c r="P6899" t="b">
        <v>0</v>
      </c>
      <c r="Q6899">
        <v>8</v>
      </c>
      <c r="R6899">
        <v>8</v>
      </c>
      <c r="S6899">
        <v>1</v>
      </c>
      <c r="T6899">
        <v>2</v>
      </c>
      <c r="U6899" t="b">
        <v>1</v>
      </c>
      <c r="V6899" t="s">
        <v>160</v>
      </c>
      <c r="W6899" t="s">
        <v>1088</v>
      </c>
      <c r="X6899" t="s">
        <v>14927</v>
      </c>
      <c r="Y6899">
        <v>84</v>
      </c>
      <c r="Z6899">
        <v>84</v>
      </c>
      <c r="AA6899">
        <v>5</v>
      </c>
      <c r="AB6899">
        <v>5</v>
      </c>
      <c r="AC6899">
        <v>64</v>
      </c>
    </row>
    <row r="6900" spans="1:29">
      <c r="A6900">
        <v>7588</v>
      </c>
      <c r="B6900" t="s">
        <v>806</v>
      </c>
      <c r="C6900" t="s">
        <v>8633</v>
      </c>
      <c r="J6900" t="s">
        <v>1449</v>
      </c>
      <c r="K6900">
        <v>0</v>
      </c>
      <c r="N6900" t="b">
        <v>1</v>
      </c>
      <c r="O6900" t="b">
        <v>0</v>
      </c>
      <c r="P6900" t="b">
        <v>0</v>
      </c>
      <c r="Q6900">
        <v>8</v>
      </c>
      <c r="R6900">
        <v>8</v>
      </c>
      <c r="S6900">
        <v>1</v>
      </c>
      <c r="T6900">
        <v>2</v>
      </c>
      <c r="U6900" t="b">
        <v>1</v>
      </c>
      <c r="V6900" t="s">
        <v>160</v>
      </c>
      <c r="W6900" t="s">
        <v>1088</v>
      </c>
      <c r="X6900" t="s">
        <v>15563</v>
      </c>
      <c r="Y6900">
        <v>85</v>
      </c>
      <c r="Z6900">
        <v>85</v>
      </c>
      <c r="AA6900">
        <v>2</v>
      </c>
      <c r="AB6900">
        <v>2</v>
      </c>
      <c r="AC6900">
        <v>64</v>
      </c>
    </row>
    <row r="6901" spans="1:29">
      <c r="A6901">
        <v>7589</v>
      </c>
      <c r="B6901" t="s">
        <v>806</v>
      </c>
      <c r="C6901" t="s">
        <v>8634</v>
      </c>
      <c r="J6901" t="s">
        <v>1449</v>
      </c>
      <c r="K6901">
        <v>0</v>
      </c>
      <c r="N6901" t="b">
        <v>1</v>
      </c>
      <c r="O6901" t="b">
        <v>0</v>
      </c>
      <c r="P6901" t="b">
        <v>0</v>
      </c>
      <c r="Q6901">
        <v>8</v>
      </c>
      <c r="R6901">
        <v>8</v>
      </c>
      <c r="S6901">
        <v>1</v>
      </c>
      <c r="T6901">
        <v>2</v>
      </c>
      <c r="U6901" t="b">
        <v>1</v>
      </c>
      <c r="V6901" t="s">
        <v>160</v>
      </c>
      <c r="W6901" t="s">
        <v>1088</v>
      </c>
      <c r="X6901" t="s">
        <v>15646</v>
      </c>
      <c r="Y6901">
        <v>85</v>
      </c>
      <c r="Z6901">
        <v>85</v>
      </c>
      <c r="AA6901">
        <v>3</v>
      </c>
      <c r="AB6901">
        <v>3</v>
      </c>
      <c r="AC6901">
        <v>64</v>
      </c>
    </row>
    <row r="6902" spans="1:29">
      <c r="A6902">
        <v>7590</v>
      </c>
      <c r="B6902" t="s">
        <v>806</v>
      </c>
      <c r="C6902" t="s">
        <v>8635</v>
      </c>
      <c r="J6902" t="s">
        <v>1449</v>
      </c>
      <c r="K6902">
        <v>0</v>
      </c>
      <c r="N6902" t="b">
        <v>1</v>
      </c>
      <c r="O6902" t="b">
        <v>0</v>
      </c>
      <c r="P6902" t="b">
        <v>0</v>
      </c>
      <c r="Q6902">
        <v>8</v>
      </c>
      <c r="R6902">
        <v>8</v>
      </c>
      <c r="S6902">
        <v>1</v>
      </c>
      <c r="T6902">
        <v>2</v>
      </c>
      <c r="U6902" t="b">
        <v>1</v>
      </c>
      <c r="V6902" t="s">
        <v>160</v>
      </c>
      <c r="W6902" t="s">
        <v>1088</v>
      </c>
      <c r="X6902" t="s">
        <v>14928</v>
      </c>
      <c r="Y6902">
        <v>85</v>
      </c>
      <c r="Z6902">
        <v>85</v>
      </c>
      <c r="AA6902">
        <v>4</v>
      </c>
      <c r="AB6902">
        <v>4</v>
      </c>
      <c r="AC6902">
        <v>64</v>
      </c>
    </row>
    <row r="6903" spans="1:29">
      <c r="A6903">
        <v>7591</v>
      </c>
      <c r="B6903" t="s">
        <v>806</v>
      </c>
      <c r="C6903" t="s">
        <v>8636</v>
      </c>
      <c r="J6903" t="s">
        <v>1449</v>
      </c>
      <c r="K6903">
        <v>0</v>
      </c>
      <c r="N6903" t="b">
        <v>1</v>
      </c>
      <c r="O6903" t="b">
        <v>0</v>
      </c>
      <c r="P6903" t="b">
        <v>0</v>
      </c>
      <c r="Q6903">
        <v>8</v>
      </c>
      <c r="R6903">
        <v>8</v>
      </c>
      <c r="S6903">
        <v>1</v>
      </c>
      <c r="T6903">
        <v>2</v>
      </c>
      <c r="U6903" t="b">
        <v>1</v>
      </c>
      <c r="V6903" t="s">
        <v>160</v>
      </c>
      <c r="W6903" t="s">
        <v>1088</v>
      </c>
      <c r="X6903" t="s">
        <v>14929</v>
      </c>
      <c r="Y6903">
        <v>85</v>
      </c>
      <c r="Z6903">
        <v>85</v>
      </c>
      <c r="AA6903">
        <v>5</v>
      </c>
      <c r="AB6903">
        <v>5</v>
      </c>
      <c r="AC6903">
        <v>64</v>
      </c>
    </row>
    <row r="6904" spans="1:29">
      <c r="A6904">
        <v>7592</v>
      </c>
      <c r="B6904" t="s">
        <v>806</v>
      </c>
      <c r="C6904" t="s">
        <v>8637</v>
      </c>
      <c r="J6904" t="s">
        <v>1449</v>
      </c>
      <c r="K6904">
        <v>0</v>
      </c>
      <c r="N6904" t="b">
        <v>1</v>
      </c>
      <c r="O6904" t="b">
        <v>0</v>
      </c>
      <c r="P6904" t="b">
        <v>0</v>
      </c>
      <c r="Q6904">
        <v>8</v>
      </c>
      <c r="R6904">
        <v>8</v>
      </c>
      <c r="S6904">
        <v>1</v>
      </c>
      <c r="T6904">
        <v>2</v>
      </c>
      <c r="U6904" t="b">
        <v>1</v>
      </c>
      <c r="V6904" t="s">
        <v>160</v>
      </c>
      <c r="W6904" t="s">
        <v>1088</v>
      </c>
      <c r="X6904" t="s">
        <v>15564</v>
      </c>
      <c r="Y6904">
        <v>86</v>
      </c>
      <c r="Z6904">
        <v>86</v>
      </c>
      <c r="AA6904">
        <v>2</v>
      </c>
      <c r="AB6904">
        <v>2</v>
      </c>
      <c r="AC6904">
        <v>64</v>
      </c>
    </row>
    <row r="6905" spans="1:29">
      <c r="A6905">
        <v>7593</v>
      </c>
      <c r="B6905" t="s">
        <v>806</v>
      </c>
      <c r="C6905" t="s">
        <v>8638</v>
      </c>
      <c r="J6905" t="s">
        <v>1449</v>
      </c>
      <c r="K6905">
        <v>0</v>
      </c>
      <c r="N6905" t="b">
        <v>1</v>
      </c>
      <c r="O6905" t="b">
        <v>0</v>
      </c>
      <c r="P6905" t="b">
        <v>0</v>
      </c>
      <c r="Q6905">
        <v>8</v>
      </c>
      <c r="R6905">
        <v>8</v>
      </c>
      <c r="S6905">
        <v>1</v>
      </c>
      <c r="T6905">
        <v>2</v>
      </c>
      <c r="U6905" t="b">
        <v>1</v>
      </c>
      <c r="V6905" t="s">
        <v>160</v>
      </c>
      <c r="W6905" t="s">
        <v>1088</v>
      </c>
      <c r="X6905" t="s">
        <v>15647</v>
      </c>
      <c r="Y6905">
        <v>86</v>
      </c>
      <c r="Z6905">
        <v>86</v>
      </c>
      <c r="AA6905">
        <v>3</v>
      </c>
      <c r="AB6905">
        <v>3</v>
      </c>
      <c r="AC6905">
        <v>64</v>
      </c>
    </row>
    <row r="6906" spans="1:29">
      <c r="A6906">
        <v>7594</v>
      </c>
      <c r="B6906" t="s">
        <v>806</v>
      </c>
      <c r="C6906" t="s">
        <v>8639</v>
      </c>
      <c r="J6906" t="s">
        <v>1449</v>
      </c>
      <c r="K6906">
        <v>0</v>
      </c>
      <c r="N6906" t="b">
        <v>1</v>
      </c>
      <c r="O6906" t="b">
        <v>0</v>
      </c>
      <c r="P6906" t="b">
        <v>0</v>
      </c>
      <c r="Q6906">
        <v>8</v>
      </c>
      <c r="R6906">
        <v>8</v>
      </c>
      <c r="S6906">
        <v>1</v>
      </c>
      <c r="T6906">
        <v>2</v>
      </c>
      <c r="U6906" t="b">
        <v>1</v>
      </c>
      <c r="V6906" t="s">
        <v>160</v>
      </c>
      <c r="W6906" t="s">
        <v>1088</v>
      </c>
      <c r="X6906" t="s">
        <v>14930</v>
      </c>
      <c r="Y6906">
        <v>86</v>
      </c>
      <c r="Z6906">
        <v>86</v>
      </c>
      <c r="AA6906">
        <v>4</v>
      </c>
      <c r="AB6906">
        <v>4</v>
      </c>
      <c r="AC6906">
        <v>64</v>
      </c>
    </row>
    <row r="6907" spans="1:29">
      <c r="A6907">
        <v>7595</v>
      </c>
      <c r="B6907" t="s">
        <v>806</v>
      </c>
      <c r="C6907" t="s">
        <v>8640</v>
      </c>
      <c r="J6907" t="s">
        <v>1449</v>
      </c>
      <c r="K6907">
        <v>0</v>
      </c>
      <c r="N6907" t="b">
        <v>1</v>
      </c>
      <c r="O6907" t="b">
        <v>0</v>
      </c>
      <c r="P6907" t="b">
        <v>0</v>
      </c>
      <c r="Q6907">
        <v>8</v>
      </c>
      <c r="R6907">
        <v>8</v>
      </c>
      <c r="S6907">
        <v>1</v>
      </c>
      <c r="T6907">
        <v>2</v>
      </c>
      <c r="U6907" t="b">
        <v>1</v>
      </c>
      <c r="V6907" t="s">
        <v>160</v>
      </c>
      <c r="W6907" t="s">
        <v>1088</v>
      </c>
      <c r="X6907" t="s">
        <v>14931</v>
      </c>
      <c r="Y6907">
        <v>86</v>
      </c>
      <c r="Z6907">
        <v>86</v>
      </c>
      <c r="AA6907">
        <v>5</v>
      </c>
      <c r="AB6907">
        <v>5</v>
      </c>
      <c r="AC6907">
        <v>64</v>
      </c>
    </row>
    <row r="6908" spans="1:29">
      <c r="A6908">
        <v>7596</v>
      </c>
      <c r="B6908" t="s">
        <v>806</v>
      </c>
      <c r="C6908" t="s">
        <v>8641</v>
      </c>
      <c r="J6908" t="s">
        <v>1449</v>
      </c>
      <c r="K6908">
        <v>0</v>
      </c>
      <c r="N6908" t="b">
        <v>1</v>
      </c>
      <c r="O6908" t="b">
        <v>0</v>
      </c>
      <c r="P6908" t="b">
        <v>0</v>
      </c>
      <c r="Q6908">
        <v>8</v>
      </c>
      <c r="R6908">
        <v>8</v>
      </c>
      <c r="S6908">
        <v>1</v>
      </c>
      <c r="T6908">
        <v>2</v>
      </c>
      <c r="U6908" t="b">
        <v>1</v>
      </c>
      <c r="V6908" t="s">
        <v>160</v>
      </c>
      <c r="W6908" t="s">
        <v>1088</v>
      </c>
      <c r="X6908" t="s">
        <v>15565</v>
      </c>
      <c r="Y6908">
        <v>87</v>
      </c>
      <c r="Z6908">
        <v>87</v>
      </c>
      <c r="AA6908">
        <v>2</v>
      </c>
      <c r="AB6908">
        <v>2</v>
      </c>
      <c r="AC6908">
        <v>64</v>
      </c>
    </row>
    <row r="6909" spans="1:29">
      <c r="A6909">
        <v>7597</v>
      </c>
      <c r="B6909" t="s">
        <v>806</v>
      </c>
      <c r="C6909" t="s">
        <v>8642</v>
      </c>
      <c r="J6909" t="s">
        <v>1449</v>
      </c>
      <c r="K6909">
        <v>0</v>
      </c>
      <c r="N6909" t="b">
        <v>1</v>
      </c>
      <c r="O6909" t="b">
        <v>0</v>
      </c>
      <c r="P6909" t="b">
        <v>0</v>
      </c>
      <c r="Q6909">
        <v>8</v>
      </c>
      <c r="R6909">
        <v>8</v>
      </c>
      <c r="S6909">
        <v>1</v>
      </c>
      <c r="T6909">
        <v>2</v>
      </c>
      <c r="U6909" t="b">
        <v>1</v>
      </c>
      <c r="V6909" t="s">
        <v>160</v>
      </c>
      <c r="W6909" t="s">
        <v>1088</v>
      </c>
      <c r="X6909" t="s">
        <v>15648</v>
      </c>
      <c r="Y6909">
        <v>87</v>
      </c>
      <c r="Z6909">
        <v>87</v>
      </c>
      <c r="AA6909">
        <v>3</v>
      </c>
      <c r="AB6909">
        <v>3</v>
      </c>
      <c r="AC6909">
        <v>64</v>
      </c>
    </row>
    <row r="6910" spans="1:29">
      <c r="A6910">
        <v>7598</v>
      </c>
      <c r="B6910" t="s">
        <v>806</v>
      </c>
      <c r="C6910" t="s">
        <v>8643</v>
      </c>
      <c r="J6910" t="s">
        <v>1449</v>
      </c>
      <c r="K6910">
        <v>0</v>
      </c>
      <c r="N6910" t="b">
        <v>1</v>
      </c>
      <c r="O6910" t="b">
        <v>0</v>
      </c>
      <c r="P6910" t="b">
        <v>0</v>
      </c>
      <c r="Q6910">
        <v>8</v>
      </c>
      <c r="R6910">
        <v>8</v>
      </c>
      <c r="S6910">
        <v>1</v>
      </c>
      <c r="T6910">
        <v>2</v>
      </c>
      <c r="U6910" t="b">
        <v>1</v>
      </c>
      <c r="V6910" t="s">
        <v>160</v>
      </c>
      <c r="W6910" t="s">
        <v>1088</v>
      </c>
      <c r="X6910" t="s">
        <v>14932</v>
      </c>
      <c r="Y6910">
        <v>87</v>
      </c>
      <c r="Z6910">
        <v>87</v>
      </c>
      <c r="AA6910">
        <v>4</v>
      </c>
      <c r="AB6910">
        <v>4</v>
      </c>
      <c r="AC6910">
        <v>64</v>
      </c>
    </row>
    <row r="6911" spans="1:29">
      <c r="A6911">
        <v>7599</v>
      </c>
      <c r="B6911" t="s">
        <v>806</v>
      </c>
      <c r="C6911" t="s">
        <v>8644</v>
      </c>
      <c r="J6911" t="s">
        <v>1449</v>
      </c>
      <c r="K6911">
        <v>0</v>
      </c>
      <c r="N6911" t="b">
        <v>1</v>
      </c>
      <c r="O6911" t="b">
        <v>0</v>
      </c>
      <c r="P6911" t="b">
        <v>0</v>
      </c>
      <c r="Q6911">
        <v>8</v>
      </c>
      <c r="R6911">
        <v>8</v>
      </c>
      <c r="S6911">
        <v>1</v>
      </c>
      <c r="T6911">
        <v>2</v>
      </c>
      <c r="U6911" t="b">
        <v>1</v>
      </c>
      <c r="V6911" t="s">
        <v>160</v>
      </c>
      <c r="W6911" t="s">
        <v>1088</v>
      </c>
      <c r="X6911" t="s">
        <v>14933</v>
      </c>
      <c r="Y6911">
        <v>87</v>
      </c>
      <c r="Z6911">
        <v>87</v>
      </c>
      <c r="AA6911">
        <v>5</v>
      </c>
      <c r="AB6911">
        <v>5</v>
      </c>
      <c r="AC6911">
        <v>64</v>
      </c>
    </row>
    <row r="6912" spans="1:29">
      <c r="A6912">
        <v>7600</v>
      </c>
      <c r="B6912" t="s">
        <v>806</v>
      </c>
      <c r="C6912" t="s">
        <v>8645</v>
      </c>
      <c r="J6912" t="s">
        <v>1449</v>
      </c>
      <c r="K6912">
        <v>0</v>
      </c>
      <c r="N6912" t="b">
        <v>1</v>
      </c>
      <c r="O6912" t="b">
        <v>0</v>
      </c>
      <c r="P6912" t="b">
        <v>0</v>
      </c>
      <c r="Q6912">
        <v>8</v>
      </c>
      <c r="R6912">
        <v>8</v>
      </c>
      <c r="S6912">
        <v>1</v>
      </c>
      <c r="T6912">
        <v>2</v>
      </c>
      <c r="U6912" t="b">
        <v>1</v>
      </c>
      <c r="V6912" t="s">
        <v>160</v>
      </c>
      <c r="W6912" t="s">
        <v>1088</v>
      </c>
      <c r="X6912" t="s">
        <v>15566</v>
      </c>
      <c r="Y6912">
        <v>88</v>
      </c>
      <c r="Z6912">
        <v>88</v>
      </c>
      <c r="AA6912">
        <v>2</v>
      </c>
      <c r="AB6912">
        <v>2</v>
      </c>
      <c r="AC6912">
        <v>64</v>
      </c>
    </row>
    <row r="6913" spans="1:29">
      <c r="A6913">
        <v>7601</v>
      </c>
      <c r="B6913" t="s">
        <v>806</v>
      </c>
      <c r="C6913" t="s">
        <v>8646</v>
      </c>
      <c r="J6913" t="s">
        <v>1449</v>
      </c>
      <c r="K6913">
        <v>0</v>
      </c>
      <c r="N6913" t="b">
        <v>1</v>
      </c>
      <c r="O6913" t="b">
        <v>0</v>
      </c>
      <c r="P6913" t="b">
        <v>0</v>
      </c>
      <c r="Q6913">
        <v>8</v>
      </c>
      <c r="R6913">
        <v>8</v>
      </c>
      <c r="S6913">
        <v>1</v>
      </c>
      <c r="T6913">
        <v>2</v>
      </c>
      <c r="U6913" t="b">
        <v>1</v>
      </c>
      <c r="V6913" t="s">
        <v>160</v>
      </c>
      <c r="W6913" t="s">
        <v>1088</v>
      </c>
      <c r="X6913" t="s">
        <v>15649</v>
      </c>
      <c r="Y6913">
        <v>88</v>
      </c>
      <c r="Z6913">
        <v>88</v>
      </c>
      <c r="AA6913">
        <v>3</v>
      </c>
      <c r="AB6913">
        <v>3</v>
      </c>
      <c r="AC6913">
        <v>64</v>
      </c>
    </row>
    <row r="6914" spans="1:29">
      <c r="A6914">
        <v>7602</v>
      </c>
      <c r="B6914" t="s">
        <v>806</v>
      </c>
      <c r="C6914" t="s">
        <v>8647</v>
      </c>
      <c r="J6914" t="s">
        <v>1449</v>
      </c>
      <c r="K6914">
        <v>0</v>
      </c>
      <c r="N6914" t="b">
        <v>1</v>
      </c>
      <c r="O6914" t="b">
        <v>0</v>
      </c>
      <c r="P6914" t="b">
        <v>0</v>
      </c>
      <c r="Q6914">
        <v>8</v>
      </c>
      <c r="R6914">
        <v>8</v>
      </c>
      <c r="S6914">
        <v>1</v>
      </c>
      <c r="T6914">
        <v>2</v>
      </c>
      <c r="U6914" t="b">
        <v>1</v>
      </c>
      <c r="V6914" t="s">
        <v>160</v>
      </c>
      <c r="W6914" t="s">
        <v>1088</v>
      </c>
      <c r="X6914" t="s">
        <v>14934</v>
      </c>
      <c r="Y6914">
        <v>88</v>
      </c>
      <c r="Z6914">
        <v>88</v>
      </c>
      <c r="AA6914">
        <v>4</v>
      </c>
      <c r="AB6914">
        <v>4</v>
      </c>
      <c r="AC6914">
        <v>64</v>
      </c>
    </row>
    <row r="6915" spans="1:29">
      <c r="A6915">
        <v>7603</v>
      </c>
      <c r="B6915" t="s">
        <v>806</v>
      </c>
      <c r="C6915" t="s">
        <v>8648</v>
      </c>
      <c r="J6915" t="s">
        <v>1449</v>
      </c>
      <c r="K6915">
        <v>0</v>
      </c>
      <c r="N6915" t="b">
        <v>1</v>
      </c>
      <c r="O6915" t="b">
        <v>0</v>
      </c>
      <c r="P6915" t="b">
        <v>0</v>
      </c>
      <c r="Q6915">
        <v>8</v>
      </c>
      <c r="R6915">
        <v>8</v>
      </c>
      <c r="S6915">
        <v>1</v>
      </c>
      <c r="T6915">
        <v>2</v>
      </c>
      <c r="U6915" t="b">
        <v>1</v>
      </c>
      <c r="V6915" t="s">
        <v>160</v>
      </c>
      <c r="W6915" t="s">
        <v>1088</v>
      </c>
      <c r="X6915" t="s">
        <v>14935</v>
      </c>
      <c r="Y6915">
        <v>88</v>
      </c>
      <c r="Z6915">
        <v>88</v>
      </c>
      <c r="AA6915">
        <v>5</v>
      </c>
      <c r="AB6915">
        <v>5</v>
      </c>
      <c r="AC6915">
        <v>64</v>
      </c>
    </row>
    <row r="6916" spans="1:29">
      <c r="A6916">
        <v>7604</v>
      </c>
      <c r="B6916" t="s">
        <v>806</v>
      </c>
      <c r="C6916" t="s">
        <v>8649</v>
      </c>
      <c r="J6916" t="s">
        <v>1449</v>
      </c>
      <c r="K6916">
        <v>0</v>
      </c>
      <c r="N6916" t="b">
        <v>1</v>
      </c>
      <c r="O6916" t="b">
        <v>0</v>
      </c>
      <c r="P6916" t="b">
        <v>0</v>
      </c>
      <c r="Q6916">
        <v>8</v>
      </c>
      <c r="R6916">
        <v>8</v>
      </c>
      <c r="S6916">
        <v>1</v>
      </c>
      <c r="T6916">
        <v>2</v>
      </c>
      <c r="U6916" t="b">
        <v>1</v>
      </c>
      <c r="V6916" t="s">
        <v>160</v>
      </c>
      <c r="W6916" t="s">
        <v>1088</v>
      </c>
      <c r="X6916" t="s">
        <v>15690</v>
      </c>
      <c r="Y6916">
        <v>89</v>
      </c>
      <c r="Z6916">
        <v>89</v>
      </c>
      <c r="AA6916">
        <v>2</v>
      </c>
      <c r="AB6916">
        <v>2</v>
      </c>
      <c r="AC6916">
        <v>64</v>
      </c>
    </row>
    <row r="6917" spans="1:29">
      <c r="A6917">
        <v>7605</v>
      </c>
      <c r="B6917" t="s">
        <v>806</v>
      </c>
      <c r="C6917" t="s">
        <v>8650</v>
      </c>
      <c r="J6917" t="s">
        <v>1449</v>
      </c>
      <c r="K6917">
        <v>0</v>
      </c>
      <c r="N6917" t="b">
        <v>1</v>
      </c>
      <c r="O6917" t="b">
        <v>0</v>
      </c>
      <c r="P6917" t="b">
        <v>0</v>
      </c>
      <c r="Q6917">
        <v>8</v>
      </c>
      <c r="R6917">
        <v>8</v>
      </c>
      <c r="S6917">
        <v>1</v>
      </c>
      <c r="T6917">
        <v>2</v>
      </c>
      <c r="U6917" t="b">
        <v>1</v>
      </c>
      <c r="V6917" t="s">
        <v>160</v>
      </c>
      <c r="W6917" t="s">
        <v>1088</v>
      </c>
      <c r="X6917" t="s">
        <v>15650</v>
      </c>
      <c r="Y6917">
        <v>89</v>
      </c>
      <c r="Z6917">
        <v>89</v>
      </c>
      <c r="AA6917">
        <v>3</v>
      </c>
      <c r="AB6917">
        <v>3</v>
      </c>
      <c r="AC6917">
        <v>64</v>
      </c>
    </row>
    <row r="6918" spans="1:29">
      <c r="A6918">
        <v>7606</v>
      </c>
      <c r="B6918" t="s">
        <v>806</v>
      </c>
      <c r="C6918" t="s">
        <v>8651</v>
      </c>
      <c r="J6918" t="s">
        <v>1449</v>
      </c>
      <c r="K6918">
        <v>0</v>
      </c>
      <c r="N6918" t="b">
        <v>1</v>
      </c>
      <c r="O6918" t="b">
        <v>0</v>
      </c>
      <c r="P6918" t="b">
        <v>0</v>
      </c>
      <c r="Q6918">
        <v>8</v>
      </c>
      <c r="R6918">
        <v>8</v>
      </c>
      <c r="S6918">
        <v>1</v>
      </c>
      <c r="T6918">
        <v>2</v>
      </c>
      <c r="U6918" t="b">
        <v>1</v>
      </c>
      <c r="V6918" t="s">
        <v>160</v>
      </c>
      <c r="W6918" t="s">
        <v>1088</v>
      </c>
      <c r="X6918" t="s">
        <v>14936</v>
      </c>
      <c r="Y6918">
        <v>89</v>
      </c>
      <c r="Z6918">
        <v>89</v>
      </c>
      <c r="AA6918">
        <v>4</v>
      </c>
      <c r="AB6918">
        <v>4</v>
      </c>
      <c r="AC6918">
        <v>64</v>
      </c>
    </row>
    <row r="6919" spans="1:29">
      <c r="A6919">
        <v>7607</v>
      </c>
      <c r="B6919" t="s">
        <v>806</v>
      </c>
      <c r="C6919" t="s">
        <v>8652</v>
      </c>
      <c r="J6919" t="s">
        <v>1449</v>
      </c>
      <c r="K6919">
        <v>0</v>
      </c>
      <c r="N6919" t="b">
        <v>1</v>
      </c>
      <c r="O6919" t="b">
        <v>0</v>
      </c>
      <c r="P6919" t="b">
        <v>0</v>
      </c>
      <c r="Q6919">
        <v>8</v>
      </c>
      <c r="R6919">
        <v>8</v>
      </c>
      <c r="S6919">
        <v>1</v>
      </c>
      <c r="T6919">
        <v>2</v>
      </c>
      <c r="U6919" t="b">
        <v>1</v>
      </c>
      <c r="V6919" t="s">
        <v>160</v>
      </c>
      <c r="W6919" t="s">
        <v>1088</v>
      </c>
      <c r="X6919" t="s">
        <v>14937</v>
      </c>
      <c r="Y6919">
        <v>89</v>
      </c>
      <c r="Z6919">
        <v>89</v>
      </c>
      <c r="AA6919">
        <v>5</v>
      </c>
      <c r="AB6919">
        <v>5</v>
      </c>
      <c r="AC6919">
        <v>64</v>
      </c>
    </row>
    <row r="6920" spans="1:29">
      <c r="A6920">
        <v>7608</v>
      </c>
      <c r="B6920" t="s">
        <v>806</v>
      </c>
      <c r="C6920" t="s">
        <v>8653</v>
      </c>
      <c r="J6920" t="s">
        <v>1449</v>
      </c>
      <c r="K6920">
        <v>0</v>
      </c>
      <c r="N6920" t="b">
        <v>1</v>
      </c>
      <c r="O6920" t="b">
        <v>0</v>
      </c>
      <c r="P6920" t="b">
        <v>0</v>
      </c>
      <c r="Q6920">
        <v>8</v>
      </c>
      <c r="R6920">
        <v>8</v>
      </c>
      <c r="S6920">
        <v>1</v>
      </c>
      <c r="T6920">
        <v>2</v>
      </c>
      <c r="U6920" t="b">
        <v>1</v>
      </c>
      <c r="V6920" t="s">
        <v>160</v>
      </c>
      <c r="W6920" t="s">
        <v>1088</v>
      </c>
      <c r="X6920" t="s">
        <v>15767</v>
      </c>
      <c r="Y6920">
        <v>90</v>
      </c>
      <c r="Z6920">
        <v>90</v>
      </c>
      <c r="AA6920">
        <v>2</v>
      </c>
      <c r="AB6920">
        <v>2</v>
      </c>
      <c r="AC6920">
        <v>64</v>
      </c>
    </row>
    <row r="6921" spans="1:29">
      <c r="A6921">
        <v>7609</v>
      </c>
      <c r="B6921" t="s">
        <v>806</v>
      </c>
      <c r="C6921" t="s">
        <v>8654</v>
      </c>
      <c r="J6921" t="s">
        <v>1449</v>
      </c>
      <c r="K6921">
        <v>0</v>
      </c>
      <c r="N6921" t="b">
        <v>1</v>
      </c>
      <c r="O6921" t="b">
        <v>0</v>
      </c>
      <c r="P6921" t="b">
        <v>0</v>
      </c>
      <c r="Q6921">
        <v>8</v>
      </c>
      <c r="R6921">
        <v>8</v>
      </c>
      <c r="S6921">
        <v>1</v>
      </c>
      <c r="T6921">
        <v>2</v>
      </c>
      <c r="U6921" t="b">
        <v>1</v>
      </c>
      <c r="V6921" t="s">
        <v>160</v>
      </c>
      <c r="W6921" t="s">
        <v>1088</v>
      </c>
      <c r="X6921" t="s">
        <v>15651</v>
      </c>
      <c r="Y6921">
        <v>90</v>
      </c>
      <c r="Z6921">
        <v>90</v>
      </c>
      <c r="AA6921">
        <v>3</v>
      </c>
      <c r="AB6921">
        <v>3</v>
      </c>
      <c r="AC6921">
        <v>64</v>
      </c>
    </row>
    <row r="6922" spans="1:29">
      <c r="A6922">
        <v>7610</v>
      </c>
      <c r="B6922" t="s">
        <v>806</v>
      </c>
      <c r="C6922" t="s">
        <v>8655</v>
      </c>
      <c r="J6922" t="s">
        <v>1449</v>
      </c>
      <c r="K6922">
        <v>0</v>
      </c>
      <c r="N6922" t="b">
        <v>1</v>
      </c>
      <c r="O6922" t="b">
        <v>0</v>
      </c>
      <c r="P6922" t="b">
        <v>0</v>
      </c>
      <c r="Q6922">
        <v>8</v>
      </c>
      <c r="R6922">
        <v>8</v>
      </c>
      <c r="S6922">
        <v>1</v>
      </c>
      <c r="T6922">
        <v>2</v>
      </c>
      <c r="U6922" t="b">
        <v>1</v>
      </c>
      <c r="V6922" t="s">
        <v>160</v>
      </c>
      <c r="W6922" t="s">
        <v>1088</v>
      </c>
      <c r="X6922" t="s">
        <v>14938</v>
      </c>
      <c r="Y6922">
        <v>90</v>
      </c>
      <c r="Z6922">
        <v>90</v>
      </c>
      <c r="AA6922">
        <v>4</v>
      </c>
      <c r="AB6922">
        <v>4</v>
      </c>
      <c r="AC6922">
        <v>64</v>
      </c>
    </row>
    <row r="6923" spans="1:29">
      <c r="A6923">
        <v>7611</v>
      </c>
      <c r="B6923" t="s">
        <v>806</v>
      </c>
      <c r="C6923" t="s">
        <v>8656</v>
      </c>
      <c r="J6923" t="s">
        <v>1449</v>
      </c>
      <c r="K6923">
        <v>0</v>
      </c>
      <c r="N6923" t="b">
        <v>1</v>
      </c>
      <c r="O6923" t="b">
        <v>0</v>
      </c>
      <c r="P6923" t="b">
        <v>0</v>
      </c>
      <c r="Q6923">
        <v>8</v>
      </c>
      <c r="R6923">
        <v>8</v>
      </c>
      <c r="S6923">
        <v>1</v>
      </c>
      <c r="T6923">
        <v>2</v>
      </c>
      <c r="U6923" t="b">
        <v>1</v>
      </c>
      <c r="V6923" t="s">
        <v>160</v>
      </c>
      <c r="W6923" t="s">
        <v>1088</v>
      </c>
      <c r="X6923" t="s">
        <v>14939</v>
      </c>
      <c r="Y6923">
        <v>90</v>
      </c>
      <c r="Z6923">
        <v>90</v>
      </c>
      <c r="AA6923">
        <v>5</v>
      </c>
      <c r="AB6923">
        <v>5</v>
      </c>
      <c r="AC6923">
        <v>64</v>
      </c>
    </row>
    <row r="6924" spans="1:29">
      <c r="A6924">
        <v>7612</v>
      </c>
      <c r="B6924" t="s">
        <v>806</v>
      </c>
      <c r="C6924" t="s">
        <v>8657</v>
      </c>
      <c r="J6924" t="s">
        <v>1449</v>
      </c>
      <c r="K6924">
        <v>0</v>
      </c>
      <c r="N6924" t="b">
        <v>1</v>
      </c>
      <c r="O6924" t="b">
        <v>0</v>
      </c>
      <c r="P6924" t="b">
        <v>0</v>
      </c>
      <c r="Q6924">
        <v>8</v>
      </c>
      <c r="R6924">
        <v>8</v>
      </c>
      <c r="S6924">
        <v>1</v>
      </c>
      <c r="T6924">
        <v>2</v>
      </c>
      <c r="U6924" t="b">
        <v>1</v>
      </c>
      <c r="V6924" t="s">
        <v>160</v>
      </c>
      <c r="W6924" t="s">
        <v>1088</v>
      </c>
      <c r="X6924" t="s">
        <v>15768</v>
      </c>
      <c r="Y6924">
        <v>91</v>
      </c>
      <c r="Z6924">
        <v>91</v>
      </c>
      <c r="AA6924">
        <v>2</v>
      </c>
      <c r="AB6924">
        <v>2</v>
      </c>
      <c r="AC6924">
        <v>64</v>
      </c>
    </row>
    <row r="6925" spans="1:29">
      <c r="A6925">
        <v>7613</v>
      </c>
      <c r="B6925" t="s">
        <v>806</v>
      </c>
      <c r="C6925" t="s">
        <v>8658</v>
      </c>
      <c r="J6925" t="s">
        <v>1449</v>
      </c>
      <c r="K6925">
        <v>0</v>
      </c>
      <c r="N6925" t="b">
        <v>1</v>
      </c>
      <c r="O6925" t="b">
        <v>0</v>
      </c>
      <c r="P6925" t="b">
        <v>0</v>
      </c>
      <c r="Q6925">
        <v>8</v>
      </c>
      <c r="R6925">
        <v>8</v>
      </c>
      <c r="S6925">
        <v>1</v>
      </c>
      <c r="T6925">
        <v>2</v>
      </c>
      <c r="U6925" t="b">
        <v>1</v>
      </c>
      <c r="V6925" t="s">
        <v>160</v>
      </c>
      <c r="W6925" t="s">
        <v>1088</v>
      </c>
      <c r="X6925" t="s">
        <v>15652</v>
      </c>
      <c r="Y6925">
        <v>91</v>
      </c>
      <c r="Z6925">
        <v>91</v>
      </c>
      <c r="AA6925">
        <v>3</v>
      </c>
      <c r="AB6925">
        <v>3</v>
      </c>
      <c r="AC6925">
        <v>64</v>
      </c>
    </row>
    <row r="6926" spans="1:29">
      <c r="A6926">
        <v>7614</v>
      </c>
      <c r="B6926" t="s">
        <v>806</v>
      </c>
      <c r="C6926" t="s">
        <v>8659</v>
      </c>
      <c r="J6926" t="s">
        <v>1449</v>
      </c>
      <c r="K6926">
        <v>0</v>
      </c>
      <c r="N6926" t="b">
        <v>1</v>
      </c>
      <c r="O6926" t="b">
        <v>0</v>
      </c>
      <c r="P6926" t="b">
        <v>0</v>
      </c>
      <c r="Q6926">
        <v>8</v>
      </c>
      <c r="R6926">
        <v>8</v>
      </c>
      <c r="S6926">
        <v>1</v>
      </c>
      <c r="T6926">
        <v>2</v>
      </c>
      <c r="U6926" t="b">
        <v>1</v>
      </c>
      <c r="V6926" t="s">
        <v>160</v>
      </c>
      <c r="W6926" t="s">
        <v>1088</v>
      </c>
      <c r="X6926" t="s">
        <v>14940</v>
      </c>
      <c r="Y6926">
        <v>91</v>
      </c>
      <c r="Z6926">
        <v>91</v>
      </c>
      <c r="AA6926">
        <v>4</v>
      </c>
      <c r="AB6926">
        <v>4</v>
      </c>
      <c r="AC6926">
        <v>64</v>
      </c>
    </row>
    <row r="6927" spans="1:29">
      <c r="A6927">
        <v>7615</v>
      </c>
      <c r="B6927" t="s">
        <v>806</v>
      </c>
      <c r="C6927" t="s">
        <v>8660</v>
      </c>
      <c r="J6927" t="s">
        <v>1449</v>
      </c>
      <c r="K6927">
        <v>0</v>
      </c>
      <c r="N6927" t="b">
        <v>1</v>
      </c>
      <c r="O6927" t="b">
        <v>0</v>
      </c>
      <c r="P6927" t="b">
        <v>0</v>
      </c>
      <c r="Q6927">
        <v>8</v>
      </c>
      <c r="R6927">
        <v>8</v>
      </c>
      <c r="S6927">
        <v>1</v>
      </c>
      <c r="T6927">
        <v>2</v>
      </c>
      <c r="U6927" t="b">
        <v>1</v>
      </c>
      <c r="V6927" t="s">
        <v>160</v>
      </c>
      <c r="W6927" t="s">
        <v>1088</v>
      </c>
      <c r="X6927" t="s">
        <v>14941</v>
      </c>
      <c r="Y6927">
        <v>91</v>
      </c>
      <c r="Z6927">
        <v>91</v>
      </c>
      <c r="AA6927">
        <v>5</v>
      </c>
      <c r="AB6927">
        <v>5</v>
      </c>
      <c r="AC6927">
        <v>64</v>
      </c>
    </row>
    <row r="6928" spans="1:29">
      <c r="A6928">
        <v>7616</v>
      </c>
      <c r="B6928" t="s">
        <v>806</v>
      </c>
      <c r="C6928" t="s">
        <v>8661</v>
      </c>
      <c r="J6928" t="s">
        <v>1449</v>
      </c>
      <c r="K6928">
        <v>0</v>
      </c>
      <c r="N6928" t="b">
        <v>1</v>
      </c>
      <c r="O6928" t="b">
        <v>0</v>
      </c>
      <c r="P6928" t="b">
        <v>0</v>
      </c>
      <c r="Q6928">
        <v>8</v>
      </c>
      <c r="R6928">
        <v>8</v>
      </c>
      <c r="S6928">
        <v>1</v>
      </c>
      <c r="T6928">
        <v>2</v>
      </c>
      <c r="U6928" t="b">
        <v>1</v>
      </c>
      <c r="V6928" t="s">
        <v>160</v>
      </c>
      <c r="W6928" t="s">
        <v>1088</v>
      </c>
      <c r="X6928" t="s">
        <v>15769</v>
      </c>
      <c r="Y6928">
        <v>92</v>
      </c>
      <c r="Z6928">
        <v>92</v>
      </c>
      <c r="AA6928">
        <v>2</v>
      </c>
      <c r="AB6928">
        <v>2</v>
      </c>
      <c r="AC6928">
        <v>64</v>
      </c>
    </row>
    <row r="6929" spans="1:29">
      <c r="A6929">
        <v>7617</v>
      </c>
      <c r="B6929" t="s">
        <v>806</v>
      </c>
      <c r="C6929" t="s">
        <v>8662</v>
      </c>
      <c r="J6929" t="s">
        <v>1449</v>
      </c>
      <c r="K6929">
        <v>0</v>
      </c>
      <c r="N6929" t="b">
        <v>1</v>
      </c>
      <c r="O6929" t="b">
        <v>0</v>
      </c>
      <c r="P6929" t="b">
        <v>0</v>
      </c>
      <c r="Q6929">
        <v>8</v>
      </c>
      <c r="R6929">
        <v>8</v>
      </c>
      <c r="S6929">
        <v>1</v>
      </c>
      <c r="T6929">
        <v>2</v>
      </c>
      <c r="U6929" t="b">
        <v>1</v>
      </c>
      <c r="V6929" t="s">
        <v>160</v>
      </c>
      <c r="W6929" t="s">
        <v>1088</v>
      </c>
      <c r="X6929" t="s">
        <v>15653</v>
      </c>
      <c r="Y6929">
        <v>92</v>
      </c>
      <c r="Z6929">
        <v>92</v>
      </c>
      <c r="AA6929">
        <v>3</v>
      </c>
      <c r="AB6929">
        <v>3</v>
      </c>
      <c r="AC6929">
        <v>64</v>
      </c>
    </row>
    <row r="6930" spans="1:29">
      <c r="A6930">
        <v>7618</v>
      </c>
      <c r="B6930" t="s">
        <v>806</v>
      </c>
      <c r="C6930" t="s">
        <v>8663</v>
      </c>
      <c r="J6930" t="s">
        <v>1449</v>
      </c>
      <c r="K6930">
        <v>0</v>
      </c>
      <c r="N6930" t="b">
        <v>1</v>
      </c>
      <c r="O6930" t="b">
        <v>0</v>
      </c>
      <c r="P6930" t="b">
        <v>0</v>
      </c>
      <c r="Q6930">
        <v>8</v>
      </c>
      <c r="R6930">
        <v>8</v>
      </c>
      <c r="S6930">
        <v>1</v>
      </c>
      <c r="T6930">
        <v>2</v>
      </c>
      <c r="U6930" t="b">
        <v>1</v>
      </c>
      <c r="V6930" t="s">
        <v>160</v>
      </c>
      <c r="W6930" t="s">
        <v>1088</v>
      </c>
      <c r="X6930" t="s">
        <v>14942</v>
      </c>
      <c r="Y6930">
        <v>92</v>
      </c>
      <c r="Z6930">
        <v>92</v>
      </c>
      <c r="AA6930">
        <v>4</v>
      </c>
      <c r="AB6930">
        <v>4</v>
      </c>
      <c r="AC6930">
        <v>64</v>
      </c>
    </row>
    <row r="6931" spans="1:29">
      <c r="A6931">
        <v>7619</v>
      </c>
      <c r="B6931" t="s">
        <v>806</v>
      </c>
      <c r="C6931" t="s">
        <v>8664</v>
      </c>
      <c r="J6931" t="s">
        <v>1449</v>
      </c>
      <c r="K6931">
        <v>0</v>
      </c>
      <c r="N6931" t="b">
        <v>1</v>
      </c>
      <c r="O6931" t="b">
        <v>0</v>
      </c>
      <c r="P6931" t="b">
        <v>0</v>
      </c>
      <c r="Q6931">
        <v>8</v>
      </c>
      <c r="R6931">
        <v>8</v>
      </c>
      <c r="S6931">
        <v>1</v>
      </c>
      <c r="T6931">
        <v>2</v>
      </c>
      <c r="U6931" t="b">
        <v>1</v>
      </c>
      <c r="V6931" t="s">
        <v>160</v>
      </c>
      <c r="W6931" t="s">
        <v>1088</v>
      </c>
      <c r="X6931" t="s">
        <v>14943</v>
      </c>
      <c r="Y6931">
        <v>92</v>
      </c>
      <c r="Z6931">
        <v>92</v>
      </c>
      <c r="AA6931">
        <v>5</v>
      </c>
      <c r="AB6931">
        <v>5</v>
      </c>
      <c r="AC6931">
        <v>64</v>
      </c>
    </row>
    <row r="6932" spans="1:29">
      <c r="A6932">
        <v>7620</v>
      </c>
      <c r="B6932" t="s">
        <v>806</v>
      </c>
      <c r="C6932" t="s">
        <v>8665</v>
      </c>
      <c r="J6932" t="s">
        <v>1449</v>
      </c>
      <c r="K6932">
        <v>0</v>
      </c>
      <c r="N6932" t="b">
        <v>1</v>
      </c>
      <c r="O6932" t="b">
        <v>0</v>
      </c>
      <c r="P6932" t="b">
        <v>0</v>
      </c>
      <c r="Q6932">
        <v>8</v>
      </c>
      <c r="R6932">
        <v>8</v>
      </c>
      <c r="S6932">
        <v>1</v>
      </c>
      <c r="T6932">
        <v>2</v>
      </c>
      <c r="U6932" t="b">
        <v>1</v>
      </c>
      <c r="V6932" t="s">
        <v>160</v>
      </c>
      <c r="W6932" t="s">
        <v>1088</v>
      </c>
      <c r="X6932" t="s">
        <v>15691</v>
      </c>
      <c r="Y6932">
        <v>93</v>
      </c>
      <c r="Z6932">
        <v>93</v>
      </c>
      <c r="AA6932">
        <v>2</v>
      </c>
      <c r="AB6932">
        <v>2</v>
      </c>
      <c r="AC6932">
        <v>64</v>
      </c>
    </row>
    <row r="6933" spans="1:29">
      <c r="A6933">
        <v>7621</v>
      </c>
      <c r="B6933" t="s">
        <v>806</v>
      </c>
      <c r="C6933" t="s">
        <v>8666</v>
      </c>
      <c r="J6933" t="s">
        <v>1449</v>
      </c>
      <c r="K6933">
        <v>0</v>
      </c>
      <c r="N6933" t="b">
        <v>1</v>
      </c>
      <c r="O6933" t="b">
        <v>0</v>
      </c>
      <c r="P6933" t="b">
        <v>0</v>
      </c>
      <c r="Q6933">
        <v>8</v>
      </c>
      <c r="R6933">
        <v>8</v>
      </c>
      <c r="S6933">
        <v>1</v>
      </c>
      <c r="T6933">
        <v>2</v>
      </c>
      <c r="U6933" t="b">
        <v>1</v>
      </c>
      <c r="V6933" t="s">
        <v>160</v>
      </c>
      <c r="W6933" t="s">
        <v>1088</v>
      </c>
      <c r="X6933" t="s">
        <v>15654</v>
      </c>
      <c r="Y6933">
        <v>93</v>
      </c>
      <c r="Z6933">
        <v>93</v>
      </c>
      <c r="AA6933">
        <v>3</v>
      </c>
      <c r="AB6933">
        <v>3</v>
      </c>
      <c r="AC6933">
        <v>64</v>
      </c>
    </row>
    <row r="6934" spans="1:29">
      <c r="A6934">
        <v>7622</v>
      </c>
      <c r="B6934" t="s">
        <v>806</v>
      </c>
      <c r="C6934" t="s">
        <v>8667</v>
      </c>
      <c r="J6934" t="s">
        <v>1449</v>
      </c>
      <c r="K6934">
        <v>0</v>
      </c>
      <c r="N6934" t="b">
        <v>1</v>
      </c>
      <c r="O6934" t="b">
        <v>0</v>
      </c>
      <c r="P6934" t="b">
        <v>0</v>
      </c>
      <c r="Q6934">
        <v>8</v>
      </c>
      <c r="R6934">
        <v>8</v>
      </c>
      <c r="S6934">
        <v>1</v>
      </c>
      <c r="T6934">
        <v>2</v>
      </c>
      <c r="U6934" t="b">
        <v>1</v>
      </c>
      <c r="V6934" t="s">
        <v>160</v>
      </c>
      <c r="W6934" t="s">
        <v>1088</v>
      </c>
      <c r="X6934" t="s">
        <v>14944</v>
      </c>
      <c r="Y6934">
        <v>93</v>
      </c>
      <c r="Z6934">
        <v>93</v>
      </c>
      <c r="AA6934">
        <v>4</v>
      </c>
      <c r="AB6934">
        <v>4</v>
      </c>
      <c r="AC6934">
        <v>64</v>
      </c>
    </row>
    <row r="6935" spans="1:29">
      <c r="A6935">
        <v>7623</v>
      </c>
      <c r="B6935" t="s">
        <v>806</v>
      </c>
      <c r="C6935" t="s">
        <v>8668</v>
      </c>
      <c r="J6935" t="s">
        <v>1449</v>
      </c>
      <c r="K6935">
        <v>0</v>
      </c>
      <c r="N6935" t="b">
        <v>1</v>
      </c>
      <c r="O6935" t="b">
        <v>0</v>
      </c>
      <c r="P6935" t="b">
        <v>0</v>
      </c>
      <c r="Q6935">
        <v>8</v>
      </c>
      <c r="R6935">
        <v>8</v>
      </c>
      <c r="S6935">
        <v>1</v>
      </c>
      <c r="T6935">
        <v>2</v>
      </c>
      <c r="U6935" t="b">
        <v>1</v>
      </c>
      <c r="V6935" t="s">
        <v>160</v>
      </c>
      <c r="W6935" t="s">
        <v>1088</v>
      </c>
      <c r="X6935" t="s">
        <v>14945</v>
      </c>
      <c r="Y6935">
        <v>93</v>
      </c>
      <c r="Z6935">
        <v>93</v>
      </c>
      <c r="AA6935">
        <v>5</v>
      </c>
      <c r="AB6935">
        <v>5</v>
      </c>
      <c r="AC6935">
        <v>64</v>
      </c>
    </row>
    <row r="6936" spans="1:29">
      <c r="A6936">
        <v>7636</v>
      </c>
      <c r="B6936" t="s">
        <v>806</v>
      </c>
      <c r="C6936" t="s">
        <v>8669</v>
      </c>
      <c r="J6936" t="s">
        <v>1457</v>
      </c>
      <c r="K6936">
        <v>0</v>
      </c>
      <c r="N6936" t="b">
        <v>1</v>
      </c>
      <c r="O6936" t="b">
        <v>0</v>
      </c>
      <c r="P6936" t="b">
        <v>0</v>
      </c>
      <c r="Q6936">
        <v>8</v>
      </c>
      <c r="R6936">
        <v>8</v>
      </c>
      <c r="S6936">
        <v>1</v>
      </c>
      <c r="T6936">
        <v>2</v>
      </c>
      <c r="U6936" t="b">
        <v>1</v>
      </c>
      <c r="V6936" t="s">
        <v>160</v>
      </c>
      <c r="W6936" t="s">
        <v>1088</v>
      </c>
      <c r="X6936" t="s">
        <v>14452</v>
      </c>
      <c r="Y6936">
        <v>14</v>
      </c>
      <c r="Z6936">
        <v>14</v>
      </c>
      <c r="AA6936">
        <v>7</v>
      </c>
      <c r="AB6936">
        <v>7</v>
      </c>
      <c r="AC6936">
        <v>64</v>
      </c>
    </row>
    <row r="6937" spans="1:29">
      <c r="A6937">
        <v>7637</v>
      </c>
      <c r="B6937" t="s">
        <v>806</v>
      </c>
      <c r="C6937" t="s">
        <v>8670</v>
      </c>
      <c r="J6937" t="s">
        <v>1457</v>
      </c>
      <c r="K6937">
        <v>0</v>
      </c>
      <c r="N6937" t="b">
        <v>1</v>
      </c>
      <c r="O6937" t="b">
        <v>0</v>
      </c>
      <c r="P6937" t="b">
        <v>0</v>
      </c>
      <c r="Q6937">
        <v>8</v>
      </c>
      <c r="R6937">
        <v>8</v>
      </c>
      <c r="S6937">
        <v>1</v>
      </c>
      <c r="T6937">
        <v>2</v>
      </c>
      <c r="U6937" t="b">
        <v>1</v>
      </c>
      <c r="V6937" t="s">
        <v>160</v>
      </c>
      <c r="W6937" t="s">
        <v>1088</v>
      </c>
      <c r="X6937" t="s">
        <v>15435</v>
      </c>
      <c r="Y6937">
        <v>14</v>
      </c>
      <c r="Z6937">
        <v>14</v>
      </c>
      <c r="AA6937">
        <v>8</v>
      </c>
      <c r="AB6937">
        <v>8</v>
      </c>
      <c r="AC6937">
        <v>64</v>
      </c>
    </row>
    <row r="6938" spans="1:29">
      <c r="A6938">
        <v>7638</v>
      </c>
      <c r="B6938" t="s">
        <v>806</v>
      </c>
      <c r="C6938" t="s">
        <v>8671</v>
      </c>
      <c r="J6938" t="s">
        <v>1457</v>
      </c>
      <c r="K6938">
        <v>0</v>
      </c>
      <c r="N6938" t="b">
        <v>1</v>
      </c>
      <c r="O6938" t="b">
        <v>0</v>
      </c>
      <c r="P6938" t="b">
        <v>0</v>
      </c>
      <c r="Q6938">
        <v>8</v>
      </c>
      <c r="R6938">
        <v>8</v>
      </c>
      <c r="S6938">
        <v>1</v>
      </c>
      <c r="T6938">
        <v>2</v>
      </c>
      <c r="U6938" t="b">
        <v>1</v>
      </c>
      <c r="V6938" t="s">
        <v>160</v>
      </c>
      <c r="W6938" t="s">
        <v>1088</v>
      </c>
      <c r="X6938" t="s">
        <v>14667</v>
      </c>
      <c r="Y6938">
        <v>15</v>
      </c>
      <c r="Z6938">
        <v>15</v>
      </c>
      <c r="AA6938">
        <v>7</v>
      </c>
      <c r="AB6938">
        <v>7</v>
      </c>
      <c r="AC6938">
        <v>64</v>
      </c>
    </row>
    <row r="6939" spans="1:29">
      <c r="A6939">
        <v>7639</v>
      </c>
      <c r="B6939" t="s">
        <v>806</v>
      </c>
      <c r="C6939" t="s">
        <v>8672</v>
      </c>
      <c r="J6939" t="s">
        <v>1457</v>
      </c>
      <c r="K6939">
        <v>0</v>
      </c>
      <c r="N6939" t="b">
        <v>1</v>
      </c>
      <c r="O6939" t="b">
        <v>0</v>
      </c>
      <c r="P6939" t="b">
        <v>0</v>
      </c>
      <c r="Q6939">
        <v>8</v>
      </c>
      <c r="R6939">
        <v>8</v>
      </c>
      <c r="S6939">
        <v>1</v>
      </c>
      <c r="T6939">
        <v>2</v>
      </c>
      <c r="U6939" t="b">
        <v>1</v>
      </c>
      <c r="V6939" t="s">
        <v>160</v>
      </c>
      <c r="W6939" t="s">
        <v>1088</v>
      </c>
      <c r="X6939" t="s">
        <v>14674</v>
      </c>
      <c r="Y6939">
        <v>15</v>
      </c>
      <c r="Z6939">
        <v>15</v>
      </c>
      <c r="AA6939">
        <v>8</v>
      </c>
      <c r="AB6939">
        <v>8</v>
      </c>
      <c r="AC6939">
        <v>64</v>
      </c>
    </row>
    <row r="6940" spans="1:29">
      <c r="A6940">
        <v>7640</v>
      </c>
      <c r="B6940" t="s">
        <v>806</v>
      </c>
      <c r="C6940" t="s">
        <v>8673</v>
      </c>
      <c r="J6940" t="s">
        <v>1457</v>
      </c>
      <c r="K6940">
        <v>0</v>
      </c>
      <c r="N6940" t="b">
        <v>1</v>
      </c>
      <c r="O6940" t="b">
        <v>0</v>
      </c>
      <c r="P6940" t="b">
        <v>0</v>
      </c>
      <c r="Q6940">
        <v>8</v>
      </c>
      <c r="R6940">
        <v>8</v>
      </c>
      <c r="S6940">
        <v>1</v>
      </c>
      <c r="T6940">
        <v>2</v>
      </c>
      <c r="U6940" t="b">
        <v>1</v>
      </c>
      <c r="V6940" t="s">
        <v>160</v>
      </c>
      <c r="W6940" t="s">
        <v>1088</v>
      </c>
      <c r="X6940" t="s">
        <v>14668</v>
      </c>
      <c r="Y6940">
        <v>16</v>
      </c>
      <c r="Z6940">
        <v>16</v>
      </c>
      <c r="AA6940">
        <v>7</v>
      </c>
      <c r="AB6940">
        <v>7</v>
      </c>
      <c r="AC6940">
        <v>64</v>
      </c>
    </row>
    <row r="6941" spans="1:29">
      <c r="A6941">
        <v>7641</v>
      </c>
      <c r="B6941" t="s">
        <v>806</v>
      </c>
      <c r="C6941" t="s">
        <v>8674</v>
      </c>
      <c r="J6941" t="s">
        <v>1457</v>
      </c>
      <c r="K6941">
        <v>0</v>
      </c>
      <c r="N6941" t="b">
        <v>1</v>
      </c>
      <c r="O6941" t="b">
        <v>0</v>
      </c>
      <c r="P6941" t="b">
        <v>0</v>
      </c>
      <c r="Q6941">
        <v>8</v>
      </c>
      <c r="R6941">
        <v>8</v>
      </c>
      <c r="S6941">
        <v>1</v>
      </c>
      <c r="T6941">
        <v>2</v>
      </c>
      <c r="U6941" t="b">
        <v>1</v>
      </c>
      <c r="V6941" t="s">
        <v>160</v>
      </c>
      <c r="W6941" t="s">
        <v>1088</v>
      </c>
      <c r="X6941" t="s">
        <v>14675</v>
      </c>
      <c r="Y6941">
        <v>16</v>
      </c>
      <c r="Z6941">
        <v>16</v>
      </c>
      <c r="AA6941">
        <v>8</v>
      </c>
      <c r="AB6941">
        <v>8</v>
      </c>
      <c r="AC6941">
        <v>64</v>
      </c>
    </row>
    <row r="6942" spans="1:29">
      <c r="A6942">
        <v>7642</v>
      </c>
      <c r="B6942" t="s">
        <v>806</v>
      </c>
      <c r="C6942" t="s">
        <v>8675</v>
      </c>
      <c r="J6942" t="s">
        <v>1457</v>
      </c>
      <c r="K6942">
        <v>0</v>
      </c>
      <c r="N6942" t="b">
        <v>1</v>
      </c>
      <c r="O6942" t="b">
        <v>0</v>
      </c>
      <c r="P6942" t="b">
        <v>0</v>
      </c>
      <c r="Q6942">
        <v>8</v>
      </c>
      <c r="R6942">
        <v>8</v>
      </c>
      <c r="S6942">
        <v>1</v>
      </c>
      <c r="T6942">
        <v>2</v>
      </c>
      <c r="U6942" t="b">
        <v>1</v>
      </c>
      <c r="V6942" t="s">
        <v>160</v>
      </c>
      <c r="W6942" t="s">
        <v>1088</v>
      </c>
      <c r="X6942" t="s">
        <v>14669</v>
      </c>
      <c r="Y6942">
        <v>17</v>
      </c>
      <c r="Z6942">
        <v>17</v>
      </c>
      <c r="AA6942">
        <v>7</v>
      </c>
      <c r="AB6942">
        <v>7</v>
      </c>
      <c r="AC6942">
        <v>64</v>
      </c>
    </row>
    <row r="6943" spans="1:29">
      <c r="A6943">
        <v>7643</v>
      </c>
      <c r="B6943" t="s">
        <v>806</v>
      </c>
      <c r="C6943" t="s">
        <v>8676</v>
      </c>
      <c r="J6943" t="s">
        <v>1457</v>
      </c>
      <c r="K6943">
        <v>0</v>
      </c>
      <c r="N6943" t="b">
        <v>1</v>
      </c>
      <c r="O6943" t="b">
        <v>0</v>
      </c>
      <c r="P6943" t="b">
        <v>0</v>
      </c>
      <c r="Q6943">
        <v>8</v>
      </c>
      <c r="R6943">
        <v>8</v>
      </c>
      <c r="S6943">
        <v>1</v>
      </c>
      <c r="T6943">
        <v>2</v>
      </c>
      <c r="U6943" t="b">
        <v>1</v>
      </c>
      <c r="V6943" t="s">
        <v>160</v>
      </c>
      <c r="W6943" t="s">
        <v>1088</v>
      </c>
      <c r="X6943" t="s">
        <v>14676</v>
      </c>
      <c r="Y6943">
        <v>17</v>
      </c>
      <c r="Z6943">
        <v>17</v>
      </c>
      <c r="AA6943">
        <v>8</v>
      </c>
      <c r="AB6943">
        <v>8</v>
      </c>
      <c r="AC6943">
        <v>64</v>
      </c>
    </row>
    <row r="6944" spans="1:29">
      <c r="A6944">
        <v>7644</v>
      </c>
      <c r="B6944" t="s">
        <v>806</v>
      </c>
      <c r="C6944" t="s">
        <v>8677</v>
      </c>
      <c r="J6944" t="s">
        <v>1457</v>
      </c>
      <c r="K6944">
        <v>0</v>
      </c>
      <c r="N6944" t="b">
        <v>1</v>
      </c>
      <c r="O6944" t="b">
        <v>0</v>
      </c>
      <c r="P6944" t="b">
        <v>0</v>
      </c>
      <c r="Q6944">
        <v>8</v>
      </c>
      <c r="R6944">
        <v>8</v>
      </c>
      <c r="S6944">
        <v>1</v>
      </c>
      <c r="T6944">
        <v>2</v>
      </c>
      <c r="U6944" t="b">
        <v>1</v>
      </c>
      <c r="V6944" t="s">
        <v>160</v>
      </c>
      <c r="W6944" t="s">
        <v>1088</v>
      </c>
      <c r="X6944" t="s">
        <v>14670</v>
      </c>
      <c r="Y6944">
        <v>18</v>
      </c>
      <c r="Z6944">
        <v>18</v>
      </c>
      <c r="AA6944">
        <v>7</v>
      </c>
      <c r="AB6944">
        <v>7</v>
      </c>
      <c r="AC6944">
        <v>64</v>
      </c>
    </row>
    <row r="6945" spans="1:29">
      <c r="A6945">
        <v>7645</v>
      </c>
      <c r="B6945" t="s">
        <v>806</v>
      </c>
      <c r="C6945" t="s">
        <v>8678</v>
      </c>
      <c r="J6945" t="s">
        <v>1457</v>
      </c>
      <c r="K6945">
        <v>0</v>
      </c>
      <c r="N6945" t="b">
        <v>1</v>
      </c>
      <c r="O6945" t="b">
        <v>0</v>
      </c>
      <c r="P6945" t="b">
        <v>0</v>
      </c>
      <c r="Q6945">
        <v>8</v>
      </c>
      <c r="R6945">
        <v>8</v>
      </c>
      <c r="S6945">
        <v>1</v>
      </c>
      <c r="T6945">
        <v>2</v>
      </c>
      <c r="U6945" t="b">
        <v>1</v>
      </c>
      <c r="V6945" t="s">
        <v>160</v>
      </c>
      <c r="W6945" t="s">
        <v>1088</v>
      </c>
      <c r="X6945" t="s">
        <v>14677</v>
      </c>
      <c r="Y6945">
        <v>18</v>
      </c>
      <c r="Z6945">
        <v>18</v>
      </c>
      <c r="AA6945">
        <v>8</v>
      </c>
      <c r="AB6945">
        <v>8</v>
      </c>
      <c r="AC6945">
        <v>64</v>
      </c>
    </row>
    <row r="6946" spans="1:29">
      <c r="A6946">
        <v>7646</v>
      </c>
      <c r="B6946" t="s">
        <v>806</v>
      </c>
      <c r="C6946" t="s">
        <v>8679</v>
      </c>
      <c r="J6946" t="s">
        <v>1457</v>
      </c>
      <c r="K6946">
        <v>0</v>
      </c>
      <c r="N6946" t="b">
        <v>1</v>
      </c>
      <c r="O6946" t="b">
        <v>0</v>
      </c>
      <c r="P6946" t="b">
        <v>0</v>
      </c>
      <c r="Q6946">
        <v>8</v>
      </c>
      <c r="R6946">
        <v>8</v>
      </c>
      <c r="S6946">
        <v>1</v>
      </c>
      <c r="T6946">
        <v>2</v>
      </c>
      <c r="U6946" t="b">
        <v>1</v>
      </c>
      <c r="V6946" t="s">
        <v>160</v>
      </c>
      <c r="W6946" t="s">
        <v>1088</v>
      </c>
      <c r="X6946" t="s">
        <v>14671</v>
      </c>
      <c r="Y6946">
        <v>19</v>
      </c>
      <c r="Z6946">
        <v>19</v>
      </c>
      <c r="AA6946">
        <v>7</v>
      </c>
      <c r="AB6946">
        <v>7</v>
      </c>
      <c r="AC6946">
        <v>64</v>
      </c>
    </row>
    <row r="6947" spans="1:29">
      <c r="A6947">
        <v>7647</v>
      </c>
      <c r="B6947" t="s">
        <v>806</v>
      </c>
      <c r="C6947" t="s">
        <v>8680</v>
      </c>
      <c r="J6947" t="s">
        <v>1457</v>
      </c>
      <c r="K6947">
        <v>0</v>
      </c>
      <c r="N6947" t="b">
        <v>1</v>
      </c>
      <c r="O6947" t="b">
        <v>0</v>
      </c>
      <c r="P6947" t="b">
        <v>0</v>
      </c>
      <c r="Q6947">
        <v>8</v>
      </c>
      <c r="R6947">
        <v>8</v>
      </c>
      <c r="S6947">
        <v>1</v>
      </c>
      <c r="T6947">
        <v>2</v>
      </c>
      <c r="U6947" t="b">
        <v>1</v>
      </c>
      <c r="V6947" t="s">
        <v>160</v>
      </c>
      <c r="W6947" t="s">
        <v>1088</v>
      </c>
      <c r="X6947" t="s">
        <v>14678</v>
      </c>
      <c r="Y6947">
        <v>19</v>
      </c>
      <c r="Z6947">
        <v>19</v>
      </c>
      <c r="AA6947">
        <v>8</v>
      </c>
      <c r="AB6947">
        <v>8</v>
      </c>
      <c r="AC6947">
        <v>64</v>
      </c>
    </row>
    <row r="6948" spans="1:29">
      <c r="A6948">
        <v>7648</v>
      </c>
      <c r="B6948" t="s">
        <v>806</v>
      </c>
      <c r="C6948" t="s">
        <v>8681</v>
      </c>
      <c r="J6948" t="s">
        <v>1457</v>
      </c>
      <c r="K6948">
        <v>0</v>
      </c>
      <c r="N6948" t="b">
        <v>1</v>
      </c>
      <c r="O6948" t="b">
        <v>0</v>
      </c>
      <c r="P6948" t="b">
        <v>0</v>
      </c>
      <c r="Q6948">
        <v>8</v>
      </c>
      <c r="R6948">
        <v>8</v>
      </c>
      <c r="S6948">
        <v>1</v>
      </c>
      <c r="T6948">
        <v>2</v>
      </c>
      <c r="U6948" t="b">
        <v>1</v>
      </c>
      <c r="V6948" t="s">
        <v>160</v>
      </c>
      <c r="W6948" t="s">
        <v>1088</v>
      </c>
      <c r="X6948" t="s">
        <v>14566</v>
      </c>
      <c r="Y6948">
        <v>20</v>
      </c>
      <c r="Z6948">
        <v>20</v>
      </c>
      <c r="AA6948">
        <v>7</v>
      </c>
      <c r="AB6948">
        <v>7</v>
      </c>
      <c r="AC6948">
        <v>64</v>
      </c>
    </row>
    <row r="6949" spans="1:29">
      <c r="A6949">
        <v>7649</v>
      </c>
      <c r="B6949" t="s">
        <v>806</v>
      </c>
      <c r="C6949" t="s">
        <v>8682</v>
      </c>
      <c r="J6949" t="s">
        <v>1457</v>
      </c>
      <c r="K6949">
        <v>0</v>
      </c>
      <c r="N6949" t="b">
        <v>1</v>
      </c>
      <c r="O6949" t="b">
        <v>0</v>
      </c>
      <c r="P6949" t="b">
        <v>0</v>
      </c>
      <c r="Q6949">
        <v>8</v>
      </c>
      <c r="R6949">
        <v>8</v>
      </c>
      <c r="S6949">
        <v>1</v>
      </c>
      <c r="T6949">
        <v>2</v>
      </c>
      <c r="U6949" t="b">
        <v>1</v>
      </c>
      <c r="V6949" t="s">
        <v>160</v>
      </c>
      <c r="W6949" t="s">
        <v>1088</v>
      </c>
      <c r="X6949" t="s">
        <v>14574</v>
      </c>
      <c r="Y6949">
        <v>20</v>
      </c>
      <c r="Z6949">
        <v>20</v>
      </c>
      <c r="AA6949">
        <v>8</v>
      </c>
      <c r="AB6949">
        <v>8</v>
      </c>
      <c r="AC6949">
        <v>64</v>
      </c>
    </row>
    <row r="6950" spans="1:29">
      <c r="A6950">
        <v>7650</v>
      </c>
      <c r="B6950" t="s">
        <v>806</v>
      </c>
      <c r="C6950" t="s">
        <v>8683</v>
      </c>
      <c r="J6950" t="s">
        <v>1457</v>
      </c>
      <c r="K6950">
        <v>0</v>
      </c>
      <c r="N6950" t="b">
        <v>1</v>
      </c>
      <c r="O6950" t="b">
        <v>0</v>
      </c>
      <c r="P6950" t="b">
        <v>0</v>
      </c>
      <c r="Q6950">
        <v>8</v>
      </c>
      <c r="R6950">
        <v>8</v>
      </c>
      <c r="S6950">
        <v>1</v>
      </c>
      <c r="T6950">
        <v>2</v>
      </c>
      <c r="U6950" t="b">
        <v>1</v>
      </c>
      <c r="V6950" t="s">
        <v>160</v>
      </c>
      <c r="W6950" t="s">
        <v>1088</v>
      </c>
      <c r="X6950" t="s">
        <v>14567</v>
      </c>
      <c r="Y6950">
        <v>21</v>
      </c>
      <c r="Z6950">
        <v>21</v>
      </c>
      <c r="AA6950">
        <v>7</v>
      </c>
      <c r="AB6950">
        <v>7</v>
      </c>
      <c r="AC6950">
        <v>64</v>
      </c>
    </row>
    <row r="6951" spans="1:29">
      <c r="A6951">
        <v>7651</v>
      </c>
      <c r="B6951" t="s">
        <v>806</v>
      </c>
      <c r="C6951" t="s">
        <v>8684</v>
      </c>
      <c r="J6951" t="s">
        <v>1457</v>
      </c>
      <c r="K6951">
        <v>0</v>
      </c>
      <c r="N6951" t="b">
        <v>1</v>
      </c>
      <c r="O6951" t="b">
        <v>0</v>
      </c>
      <c r="P6951" t="b">
        <v>0</v>
      </c>
      <c r="Q6951">
        <v>8</v>
      </c>
      <c r="R6951">
        <v>8</v>
      </c>
      <c r="S6951">
        <v>1</v>
      </c>
      <c r="T6951">
        <v>2</v>
      </c>
      <c r="U6951" t="b">
        <v>1</v>
      </c>
      <c r="V6951" t="s">
        <v>160</v>
      </c>
      <c r="W6951" t="s">
        <v>1088</v>
      </c>
      <c r="X6951" t="s">
        <v>14575</v>
      </c>
      <c r="Y6951">
        <v>21</v>
      </c>
      <c r="Z6951">
        <v>21</v>
      </c>
      <c r="AA6951">
        <v>8</v>
      </c>
      <c r="AB6951">
        <v>8</v>
      </c>
      <c r="AC6951">
        <v>64</v>
      </c>
    </row>
    <row r="6952" spans="1:29">
      <c r="A6952">
        <v>7652</v>
      </c>
      <c r="B6952" t="s">
        <v>806</v>
      </c>
      <c r="C6952" t="s">
        <v>8685</v>
      </c>
      <c r="J6952" t="s">
        <v>1457</v>
      </c>
      <c r="K6952">
        <v>0</v>
      </c>
      <c r="N6952" t="b">
        <v>1</v>
      </c>
      <c r="O6952" t="b">
        <v>0</v>
      </c>
      <c r="P6952" t="b">
        <v>0</v>
      </c>
      <c r="Q6952">
        <v>8</v>
      </c>
      <c r="R6952">
        <v>8</v>
      </c>
      <c r="S6952">
        <v>1</v>
      </c>
      <c r="T6952">
        <v>2</v>
      </c>
      <c r="U6952" t="b">
        <v>1</v>
      </c>
      <c r="V6952" t="s">
        <v>160</v>
      </c>
      <c r="W6952" t="s">
        <v>1088</v>
      </c>
      <c r="X6952" t="s">
        <v>14568</v>
      </c>
      <c r="Y6952">
        <v>22</v>
      </c>
      <c r="Z6952">
        <v>22</v>
      </c>
      <c r="AA6952">
        <v>7</v>
      </c>
      <c r="AB6952">
        <v>7</v>
      </c>
      <c r="AC6952">
        <v>64</v>
      </c>
    </row>
    <row r="6953" spans="1:29">
      <c r="A6953">
        <v>7653</v>
      </c>
      <c r="B6953" t="s">
        <v>806</v>
      </c>
      <c r="C6953" t="s">
        <v>8686</v>
      </c>
      <c r="J6953" t="s">
        <v>1457</v>
      </c>
      <c r="K6953">
        <v>0</v>
      </c>
      <c r="N6953" t="b">
        <v>1</v>
      </c>
      <c r="O6953" t="b">
        <v>0</v>
      </c>
      <c r="P6953" t="b">
        <v>0</v>
      </c>
      <c r="Q6953">
        <v>8</v>
      </c>
      <c r="R6953">
        <v>8</v>
      </c>
      <c r="S6953">
        <v>1</v>
      </c>
      <c r="T6953">
        <v>2</v>
      </c>
      <c r="U6953" t="b">
        <v>1</v>
      </c>
      <c r="V6953" t="s">
        <v>160</v>
      </c>
      <c r="W6953" t="s">
        <v>1088</v>
      </c>
      <c r="X6953" t="s">
        <v>14576</v>
      </c>
      <c r="Y6953">
        <v>22</v>
      </c>
      <c r="Z6953">
        <v>22</v>
      </c>
      <c r="AA6953">
        <v>8</v>
      </c>
      <c r="AB6953">
        <v>8</v>
      </c>
      <c r="AC6953">
        <v>64</v>
      </c>
    </row>
    <row r="6954" spans="1:29">
      <c r="A6954">
        <v>7654</v>
      </c>
      <c r="B6954" t="s">
        <v>806</v>
      </c>
      <c r="C6954" t="s">
        <v>8687</v>
      </c>
      <c r="J6954" t="s">
        <v>1457</v>
      </c>
      <c r="K6954">
        <v>0</v>
      </c>
      <c r="N6954" t="b">
        <v>1</v>
      </c>
      <c r="O6954" t="b">
        <v>0</v>
      </c>
      <c r="P6954" t="b">
        <v>0</v>
      </c>
      <c r="Q6954">
        <v>8</v>
      </c>
      <c r="R6954">
        <v>8</v>
      </c>
      <c r="S6954">
        <v>1</v>
      </c>
      <c r="T6954">
        <v>2</v>
      </c>
      <c r="U6954" t="b">
        <v>1</v>
      </c>
      <c r="V6954" t="s">
        <v>160</v>
      </c>
      <c r="W6954" t="s">
        <v>1088</v>
      </c>
      <c r="X6954" t="s">
        <v>14672</v>
      </c>
      <c r="Y6954">
        <v>23</v>
      </c>
      <c r="Z6954">
        <v>23</v>
      </c>
      <c r="AA6954">
        <v>7</v>
      </c>
      <c r="AB6954">
        <v>7</v>
      </c>
      <c r="AC6954">
        <v>64</v>
      </c>
    </row>
    <row r="6955" spans="1:29">
      <c r="A6955">
        <v>7655</v>
      </c>
      <c r="B6955" t="s">
        <v>806</v>
      </c>
      <c r="C6955" t="s">
        <v>8688</v>
      </c>
      <c r="J6955" t="s">
        <v>1457</v>
      </c>
      <c r="K6955">
        <v>0</v>
      </c>
      <c r="N6955" t="b">
        <v>1</v>
      </c>
      <c r="O6955" t="b">
        <v>0</v>
      </c>
      <c r="P6955" t="b">
        <v>0</v>
      </c>
      <c r="Q6955">
        <v>8</v>
      </c>
      <c r="R6955">
        <v>8</v>
      </c>
      <c r="S6955">
        <v>1</v>
      </c>
      <c r="T6955">
        <v>2</v>
      </c>
      <c r="U6955" t="b">
        <v>1</v>
      </c>
      <c r="V6955" t="s">
        <v>160</v>
      </c>
      <c r="W6955" t="s">
        <v>1088</v>
      </c>
      <c r="X6955" t="s">
        <v>14679</v>
      </c>
      <c r="Y6955">
        <v>23</v>
      </c>
      <c r="Z6955">
        <v>23</v>
      </c>
      <c r="AA6955">
        <v>8</v>
      </c>
      <c r="AB6955">
        <v>8</v>
      </c>
      <c r="AC6955">
        <v>64</v>
      </c>
    </row>
    <row r="6956" spans="1:29">
      <c r="A6956">
        <v>7656</v>
      </c>
      <c r="B6956" t="s">
        <v>806</v>
      </c>
      <c r="C6956" t="s">
        <v>8689</v>
      </c>
      <c r="J6956" t="s">
        <v>1457</v>
      </c>
      <c r="K6956">
        <v>0</v>
      </c>
      <c r="N6956" t="b">
        <v>1</v>
      </c>
      <c r="O6956" t="b">
        <v>0</v>
      </c>
      <c r="P6956" t="b">
        <v>0</v>
      </c>
      <c r="Q6956">
        <v>8</v>
      </c>
      <c r="R6956">
        <v>8</v>
      </c>
      <c r="S6956">
        <v>1</v>
      </c>
      <c r="T6956">
        <v>2</v>
      </c>
      <c r="U6956" t="b">
        <v>1</v>
      </c>
      <c r="V6956" t="s">
        <v>160</v>
      </c>
      <c r="W6956" t="s">
        <v>1088</v>
      </c>
      <c r="X6956" t="s">
        <v>14569</v>
      </c>
      <c r="Y6956">
        <v>24</v>
      </c>
      <c r="Z6956">
        <v>24</v>
      </c>
      <c r="AA6956">
        <v>7</v>
      </c>
      <c r="AB6956">
        <v>7</v>
      </c>
      <c r="AC6956">
        <v>64</v>
      </c>
    </row>
    <row r="6957" spans="1:29">
      <c r="A6957">
        <v>7657</v>
      </c>
      <c r="B6957" t="s">
        <v>806</v>
      </c>
      <c r="C6957" t="s">
        <v>8690</v>
      </c>
      <c r="J6957" t="s">
        <v>1457</v>
      </c>
      <c r="K6957">
        <v>0</v>
      </c>
      <c r="N6957" t="b">
        <v>1</v>
      </c>
      <c r="O6957" t="b">
        <v>0</v>
      </c>
      <c r="P6957" t="b">
        <v>0</v>
      </c>
      <c r="Q6957">
        <v>8</v>
      </c>
      <c r="R6957">
        <v>8</v>
      </c>
      <c r="S6957">
        <v>1</v>
      </c>
      <c r="T6957">
        <v>2</v>
      </c>
      <c r="U6957" t="b">
        <v>1</v>
      </c>
      <c r="V6957" t="s">
        <v>160</v>
      </c>
      <c r="W6957" t="s">
        <v>1088</v>
      </c>
      <c r="X6957" t="s">
        <v>14577</v>
      </c>
      <c r="Y6957">
        <v>24</v>
      </c>
      <c r="Z6957">
        <v>24</v>
      </c>
      <c r="AA6957">
        <v>8</v>
      </c>
      <c r="AB6957">
        <v>8</v>
      </c>
      <c r="AC6957">
        <v>64</v>
      </c>
    </row>
    <row r="6958" spans="1:29">
      <c r="A6958">
        <v>7658</v>
      </c>
      <c r="B6958" t="s">
        <v>806</v>
      </c>
      <c r="C6958" t="s">
        <v>8691</v>
      </c>
      <c r="J6958" t="s">
        <v>1457</v>
      </c>
      <c r="K6958">
        <v>0</v>
      </c>
      <c r="N6958" t="b">
        <v>1</v>
      </c>
      <c r="O6958" t="b">
        <v>0</v>
      </c>
      <c r="P6958" t="b">
        <v>0</v>
      </c>
      <c r="Q6958">
        <v>8</v>
      </c>
      <c r="R6958">
        <v>8</v>
      </c>
      <c r="S6958">
        <v>1</v>
      </c>
      <c r="T6958">
        <v>2</v>
      </c>
      <c r="U6958" t="b">
        <v>1</v>
      </c>
      <c r="V6958" t="s">
        <v>160</v>
      </c>
      <c r="W6958" t="s">
        <v>1088</v>
      </c>
      <c r="X6958" t="s">
        <v>14570</v>
      </c>
      <c r="Y6958">
        <v>25</v>
      </c>
      <c r="Z6958">
        <v>25</v>
      </c>
      <c r="AA6958">
        <v>7</v>
      </c>
      <c r="AB6958">
        <v>7</v>
      </c>
      <c r="AC6958">
        <v>64</v>
      </c>
    </row>
    <row r="6959" spans="1:29">
      <c r="A6959">
        <v>7659</v>
      </c>
      <c r="B6959" t="s">
        <v>806</v>
      </c>
      <c r="C6959" t="s">
        <v>8692</v>
      </c>
      <c r="J6959" t="s">
        <v>1457</v>
      </c>
      <c r="K6959">
        <v>0</v>
      </c>
      <c r="N6959" t="b">
        <v>1</v>
      </c>
      <c r="O6959" t="b">
        <v>0</v>
      </c>
      <c r="P6959" t="b">
        <v>0</v>
      </c>
      <c r="Q6959">
        <v>8</v>
      </c>
      <c r="R6959">
        <v>8</v>
      </c>
      <c r="S6959">
        <v>1</v>
      </c>
      <c r="T6959">
        <v>2</v>
      </c>
      <c r="U6959" t="b">
        <v>1</v>
      </c>
      <c r="V6959" t="s">
        <v>160</v>
      </c>
      <c r="W6959" t="s">
        <v>1088</v>
      </c>
      <c r="X6959" t="s">
        <v>14578</v>
      </c>
      <c r="Y6959">
        <v>25</v>
      </c>
      <c r="Z6959">
        <v>25</v>
      </c>
      <c r="AA6959">
        <v>8</v>
      </c>
      <c r="AB6959">
        <v>8</v>
      </c>
      <c r="AC6959">
        <v>64</v>
      </c>
    </row>
    <row r="6960" spans="1:29">
      <c r="A6960">
        <v>7660</v>
      </c>
      <c r="B6960" t="s">
        <v>806</v>
      </c>
      <c r="C6960" t="s">
        <v>8693</v>
      </c>
      <c r="J6960" t="s">
        <v>1457</v>
      </c>
      <c r="K6960">
        <v>0</v>
      </c>
      <c r="N6960" t="b">
        <v>1</v>
      </c>
      <c r="O6960" t="b">
        <v>0</v>
      </c>
      <c r="P6960" t="b">
        <v>0</v>
      </c>
      <c r="Q6960">
        <v>8</v>
      </c>
      <c r="R6960">
        <v>8</v>
      </c>
      <c r="S6960">
        <v>1</v>
      </c>
      <c r="T6960">
        <v>2</v>
      </c>
      <c r="U6960" t="b">
        <v>1</v>
      </c>
      <c r="V6960" t="s">
        <v>160</v>
      </c>
      <c r="W6960" t="s">
        <v>1088</v>
      </c>
      <c r="X6960" t="s">
        <v>14673</v>
      </c>
      <c r="Y6960">
        <v>26</v>
      </c>
      <c r="Z6960">
        <v>26</v>
      </c>
      <c r="AA6960">
        <v>7</v>
      </c>
      <c r="AB6960">
        <v>7</v>
      </c>
      <c r="AC6960">
        <v>64</v>
      </c>
    </row>
    <row r="6961" spans="1:29">
      <c r="A6961">
        <v>7661</v>
      </c>
      <c r="B6961" t="s">
        <v>806</v>
      </c>
      <c r="C6961" t="s">
        <v>8694</v>
      </c>
      <c r="J6961" t="s">
        <v>1457</v>
      </c>
      <c r="K6961">
        <v>0</v>
      </c>
      <c r="N6961" t="b">
        <v>1</v>
      </c>
      <c r="O6961" t="b">
        <v>0</v>
      </c>
      <c r="P6961" t="b">
        <v>0</v>
      </c>
      <c r="Q6961">
        <v>8</v>
      </c>
      <c r="R6961">
        <v>8</v>
      </c>
      <c r="S6961">
        <v>1</v>
      </c>
      <c r="T6961">
        <v>2</v>
      </c>
      <c r="U6961" t="b">
        <v>1</v>
      </c>
      <c r="V6961" t="s">
        <v>160</v>
      </c>
      <c r="W6961" t="s">
        <v>1088</v>
      </c>
      <c r="X6961" t="s">
        <v>14680</v>
      </c>
      <c r="Y6961">
        <v>26</v>
      </c>
      <c r="Z6961">
        <v>26</v>
      </c>
      <c r="AA6961">
        <v>8</v>
      </c>
      <c r="AB6961">
        <v>8</v>
      </c>
      <c r="AC6961">
        <v>64</v>
      </c>
    </row>
    <row r="6962" spans="1:29">
      <c r="A6962">
        <v>7662</v>
      </c>
      <c r="B6962" t="s">
        <v>806</v>
      </c>
      <c r="C6962" t="s">
        <v>8695</v>
      </c>
      <c r="J6962" t="s">
        <v>1457</v>
      </c>
      <c r="K6962">
        <v>0</v>
      </c>
      <c r="N6962" t="b">
        <v>1</v>
      </c>
      <c r="O6962" t="b">
        <v>0</v>
      </c>
      <c r="P6962" t="b">
        <v>0</v>
      </c>
      <c r="Q6962">
        <v>8</v>
      </c>
      <c r="R6962">
        <v>8</v>
      </c>
      <c r="S6962">
        <v>1</v>
      </c>
      <c r="T6962">
        <v>2</v>
      </c>
      <c r="U6962" t="b">
        <v>1</v>
      </c>
      <c r="V6962" t="s">
        <v>160</v>
      </c>
      <c r="W6962" t="s">
        <v>1088</v>
      </c>
      <c r="X6962" t="s">
        <v>14571</v>
      </c>
      <c r="Y6962">
        <v>27</v>
      </c>
      <c r="Z6962">
        <v>27</v>
      </c>
      <c r="AA6962">
        <v>7</v>
      </c>
      <c r="AB6962">
        <v>7</v>
      </c>
      <c r="AC6962">
        <v>64</v>
      </c>
    </row>
    <row r="6963" spans="1:29">
      <c r="A6963">
        <v>7663</v>
      </c>
      <c r="B6963" t="s">
        <v>806</v>
      </c>
      <c r="C6963" t="s">
        <v>8696</v>
      </c>
      <c r="J6963" t="s">
        <v>1457</v>
      </c>
      <c r="K6963">
        <v>0</v>
      </c>
      <c r="N6963" t="b">
        <v>1</v>
      </c>
      <c r="O6963" t="b">
        <v>0</v>
      </c>
      <c r="P6963" t="b">
        <v>0</v>
      </c>
      <c r="Q6963">
        <v>8</v>
      </c>
      <c r="R6963">
        <v>8</v>
      </c>
      <c r="S6963">
        <v>1</v>
      </c>
      <c r="T6963">
        <v>2</v>
      </c>
      <c r="U6963" t="b">
        <v>1</v>
      </c>
      <c r="V6963" t="s">
        <v>160</v>
      </c>
      <c r="W6963" t="s">
        <v>1088</v>
      </c>
      <c r="X6963" t="s">
        <v>14579</v>
      </c>
      <c r="Y6963">
        <v>27</v>
      </c>
      <c r="Z6963">
        <v>27</v>
      </c>
      <c r="AA6963">
        <v>8</v>
      </c>
      <c r="AB6963">
        <v>8</v>
      </c>
      <c r="AC6963">
        <v>64</v>
      </c>
    </row>
    <row r="6964" spans="1:29">
      <c r="A6964">
        <v>7664</v>
      </c>
      <c r="B6964" t="s">
        <v>806</v>
      </c>
      <c r="C6964" t="s">
        <v>8697</v>
      </c>
      <c r="J6964" t="s">
        <v>1457</v>
      </c>
      <c r="K6964">
        <v>0</v>
      </c>
      <c r="N6964" t="b">
        <v>1</v>
      </c>
      <c r="O6964" t="b">
        <v>0</v>
      </c>
      <c r="P6964" t="b">
        <v>0</v>
      </c>
      <c r="Q6964">
        <v>8</v>
      </c>
      <c r="R6964">
        <v>8</v>
      </c>
      <c r="S6964">
        <v>1</v>
      </c>
      <c r="T6964">
        <v>2</v>
      </c>
      <c r="U6964" t="b">
        <v>1</v>
      </c>
      <c r="V6964" t="s">
        <v>160</v>
      </c>
      <c r="W6964" t="s">
        <v>1088</v>
      </c>
      <c r="X6964" t="s">
        <v>14691</v>
      </c>
      <c r="Y6964">
        <v>28</v>
      </c>
      <c r="Z6964">
        <v>28</v>
      </c>
      <c r="AA6964">
        <v>7</v>
      </c>
      <c r="AB6964">
        <v>7</v>
      </c>
      <c r="AC6964">
        <v>64</v>
      </c>
    </row>
    <row r="6965" spans="1:29">
      <c r="A6965">
        <v>7665</v>
      </c>
      <c r="B6965" t="s">
        <v>806</v>
      </c>
      <c r="C6965" t="s">
        <v>8698</v>
      </c>
      <c r="J6965" t="s">
        <v>1457</v>
      </c>
      <c r="K6965">
        <v>0</v>
      </c>
      <c r="N6965" t="b">
        <v>1</v>
      </c>
      <c r="O6965" t="b">
        <v>0</v>
      </c>
      <c r="P6965" t="b">
        <v>0</v>
      </c>
      <c r="Q6965">
        <v>8</v>
      </c>
      <c r="R6965">
        <v>8</v>
      </c>
      <c r="S6965">
        <v>1</v>
      </c>
      <c r="T6965">
        <v>2</v>
      </c>
      <c r="U6965" t="b">
        <v>1</v>
      </c>
      <c r="V6965" t="s">
        <v>160</v>
      </c>
      <c r="W6965" t="s">
        <v>1088</v>
      </c>
      <c r="X6965" t="s">
        <v>14692</v>
      </c>
      <c r="Y6965">
        <v>28</v>
      </c>
      <c r="Z6965">
        <v>28</v>
      </c>
      <c r="AA6965">
        <v>8</v>
      </c>
      <c r="AB6965">
        <v>8</v>
      </c>
      <c r="AC6965">
        <v>64</v>
      </c>
    </row>
    <row r="6966" spans="1:29">
      <c r="A6966">
        <v>7666</v>
      </c>
      <c r="B6966" t="s">
        <v>806</v>
      </c>
      <c r="C6966" t="s">
        <v>8699</v>
      </c>
      <c r="J6966" t="s">
        <v>1457</v>
      </c>
      <c r="K6966">
        <v>0</v>
      </c>
      <c r="N6966" t="b">
        <v>1</v>
      </c>
      <c r="O6966" t="b">
        <v>0</v>
      </c>
      <c r="P6966" t="b">
        <v>0</v>
      </c>
      <c r="Q6966">
        <v>8</v>
      </c>
      <c r="R6966">
        <v>8</v>
      </c>
      <c r="S6966">
        <v>1</v>
      </c>
      <c r="T6966">
        <v>2</v>
      </c>
      <c r="U6966" t="b">
        <v>1</v>
      </c>
      <c r="V6966" t="s">
        <v>160</v>
      </c>
      <c r="W6966" t="s">
        <v>1088</v>
      </c>
      <c r="X6966" t="s">
        <v>14572</v>
      </c>
      <c r="Y6966">
        <v>29</v>
      </c>
      <c r="Z6966">
        <v>29</v>
      </c>
      <c r="AA6966">
        <v>7</v>
      </c>
      <c r="AB6966">
        <v>7</v>
      </c>
      <c r="AC6966">
        <v>64</v>
      </c>
    </row>
    <row r="6967" spans="1:29">
      <c r="A6967">
        <v>7667</v>
      </c>
      <c r="B6967" t="s">
        <v>806</v>
      </c>
      <c r="C6967" t="s">
        <v>8700</v>
      </c>
      <c r="J6967" t="s">
        <v>1457</v>
      </c>
      <c r="K6967">
        <v>0</v>
      </c>
      <c r="N6967" t="b">
        <v>1</v>
      </c>
      <c r="O6967" t="b">
        <v>0</v>
      </c>
      <c r="P6967" t="b">
        <v>0</v>
      </c>
      <c r="Q6967">
        <v>8</v>
      </c>
      <c r="R6967">
        <v>8</v>
      </c>
      <c r="S6967">
        <v>1</v>
      </c>
      <c r="T6967">
        <v>2</v>
      </c>
      <c r="U6967" t="b">
        <v>1</v>
      </c>
      <c r="V6967" t="s">
        <v>160</v>
      </c>
      <c r="W6967" t="s">
        <v>1088</v>
      </c>
      <c r="X6967" t="s">
        <v>14580</v>
      </c>
      <c r="Y6967">
        <v>29</v>
      </c>
      <c r="Z6967">
        <v>29</v>
      </c>
      <c r="AA6967">
        <v>8</v>
      </c>
      <c r="AB6967">
        <v>8</v>
      </c>
      <c r="AC6967">
        <v>64</v>
      </c>
    </row>
    <row r="6968" spans="1:29">
      <c r="A6968">
        <v>7668</v>
      </c>
      <c r="B6968" t="s">
        <v>806</v>
      </c>
      <c r="C6968" t="s">
        <v>8701</v>
      </c>
      <c r="J6968" t="s">
        <v>1457</v>
      </c>
      <c r="K6968">
        <v>0</v>
      </c>
      <c r="N6968" t="b">
        <v>1</v>
      </c>
      <c r="O6968" t="b">
        <v>0</v>
      </c>
      <c r="P6968" t="b">
        <v>0</v>
      </c>
      <c r="Q6968">
        <v>8</v>
      </c>
      <c r="R6968">
        <v>8</v>
      </c>
      <c r="S6968">
        <v>1</v>
      </c>
      <c r="T6968">
        <v>2</v>
      </c>
      <c r="U6968" t="b">
        <v>1</v>
      </c>
      <c r="V6968" t="s">
        <v>160</v>
      </c>
      <c r="W6968" t="s">
        <v>1088</v>
      </c>
      <c r="X6968" t="s">
        <v>14573</v>
      </c>
      <c r="Y6968">
        <v>30</v>
      </c>
      <c r="Z6968">
        <v>30</v>
      </c>
      <c r="AA6968">
        <v>7</v>
      </c>
      <c r="AB6968">
        <v>7</v>
      </c>
      <c r="AC6968">
        <v>64</v>
      </c>
    </row>
    <row r="6969" spans="1:29">
      <c r="A6969">
        <v>7669</v>
      </c>
      <c r="B6969" t="s">
        <v>806</v>
      </c>
      <c r="C6969" t="s">
        <v>8702</v>
      </c>
      <c r="J6969" t="s">
        <v>1457</v>
      </c>
      <c r="K6969">
        <v>0</v>
      </c>
      <c r="N6969" t="b">
        <v>1</v>
      </c>
      <c r="O6969" t="b">
        <v>0</v>
      </c>
      <c r="P6969" t="b">
        <v>0</v>
      </c>
      <c r="Q6969">
        <v>8</v>
      </c>
      <c r="R6969">
        <v>8</v>
      </c>
      <c r="S6969">
        <v>1</v>
      </c>
      <c r="T6969">
        <v>2</v>
      </c>
      <c r="U6969" t="b">
        <v>1</v>
      </c>
      <c r="V6969" t="s">
        <v>160</v>
      </c>
      <c r="W6969" t="s">
        <v>1088</v>
      </c>
      <c r="X6969" t="s">
        <v>14581</v>
      </c>
      <c r="Y6969">
        <v>30</v>
      </c>
      <c r="Z6969">
        <v>30</v>
      </c>
      <c r="AA6969">
        <v>8</v>
      </c>
      <c r="AB6969">
        <v>8</v>
      </c>
      <c r="AC6969">
        <v>64</v>
      </c>
    </row>
    <row r="6970" spans="1:29">
      <c r="A6970">
        <v>7670</v>
      </c>
      <c r="B6970" t="s">
        <v>806</v>
      </c>
      <c r="C6970" t="s">
        <v>8703</v>
      </c>
      <c r="J6970" t="s">
        <v>1457</v>
      </c>
      <c r="K6970">
        <v>0</v>
      </c>
      <c r="N6970" t="b">
        <v>1</v>
      </c>
      <c r="O6970" t="b">
        <v>0</v>
      </c>
      <c r="P6970" t="b">
        <v>0</v>
      </c>
      <c r="Q6970">
        <v>8</v>
      </c>
      <c r="R6970">
        <v>8</v>
      </c>
      <c r="S6970">
        <v>1</v>
      </c>
      <c r="T6970">
        <v>2</v>
      </c>
      <c r="U6970" t="b">
        <v>1</v>
      </c>
      <c r="V6970" t="s">
        <v>160</v>
      </c>
      <c r="W6970" t="s">
        <v>1088</v>
      </c>
      <c r="X6970" t="s">
        <v>14733</v>
      </c>
      <c r="Y6970">
        <v>31</v>
      </c>
      <c r="Z6970">
        <v>31</v>
      </c>
      <c r="AA6970">
        <v>7</v>
      </c>
      <c r="AB6970">
        <v>7</v>
      </c>
      <c r="AC6970">
        <v>64</v>
      </c>
    </row>
    <row r="6971" spans="1:29">
      <c r="A6971">
        <v>7671</v>
      </c>
      <c r="B6971" t="s">
        <v>806</v>
      </c>
      <c r="C6971" t="s">
        <v>8704</v>
      </c>
      <c r="J6971" t="s">
        <v>1457</v>
      </c>
      <c r="K6971">
        <v>0</v>
      </c>
      <c r="N6971" t="b">
        <v>1</v>
      </c>
      <c r="O6971" t="b">
        <v>0</v>
      </c>
      <c r="P6971" t="b">
        <v>0</v>
      </c>
      <c r="Q6971">
        <v>8</v>
      </c>
      <c r="R6971">
        <v>8</v>
      </c>
      <c r="S6971">
        <v>1</v>
      </c>
      <c r="T6971">
        <v>2</v>
      </c>
      <c r="U6971" t="b">
        <v>1</v>
      </c>
      <c r="V6971" t="s">
        <v>160</v>
      </c>
      <c r="W6971" t="s">
        <v>1088</v>
      </c>
      <c r="X6971" t="s">
        <v>14741</v>
      </c>
      <c r="Y6971">
        <v>31</v>
      </c>
      <c r="Z6971">
        <v>31</v>
      </c>
      <c r="AA6971">
        <v>8</v>
      </c>
      <c r="AB6971">
        <v>8</v>
      </c>
      <c r="AC6971">
        <v>64</v>
      </c>
    </row>
    <row r="6972" spans="1:29">
      <c r="A6972">
        <v>7672</v>
      </c>
      <c r="B6972" t="s">
        <v>806</v>
      </c>
      <c r="C6972" t="s">
        <v>8705</v>
      </c>
      <c r="J6972" t="s">
        <v>1457</v>
      </c>
      <c r="K6972">
        <v>0</v>
      </c>
      <c r="N6972" t="b">
        <v>1</v>
      </c>
      <c r="O6972" t="b">
        <v>0</v>
      </c>
      <c r="P6972" t="b">
        <v>0</v>
      </c>
      <c r="Q6972">
        <v>8</v>
      </c>
      <c r="R6972">
        <v>8</v>
      </c>
      <c r="S6972">
        <v>1</v>
      </c>
      <c r="T6972">
        <v>2</v>
      </c>
      <c r="U6972" t="b">
        <v>1</v>
      </c>
      <c r="V6972" t="s">
        <v>160</v>
      </c>
      <c r="W6972" t="s">
        <v>1088</v>
      </c>
      <c r="X6972" t="s">
        <v>14734</v>
      </c>
      <c r="Y6972">
        <v>32</v>
      </c>
      <c r="Z6972">
        <v>32</v>
      </c>
      <c r="AA6972">
        <v>7</v>
      </c>
      <c r="AB6972">
        <v>7</v>
      </c>
      <c r="AC6972">
        <v>64</v>
      </c>
    </row>
    <row r="6973" spans="1:29">
      <c r="A6973">
        <v>7673</v>
      </c>
      <c r="B6973" t="s">
        <v>806</v>
      </c>
      <c r="C6973" t="s">
        <v>8706</v>
      </c>
      <c r="J6973" t="s">
        <v>1457</v>
      </c>
      <c r="K6973">
        <v>0</v>
      </c>
      <c r="N6973" t="b">
        <v>1</v>
      </c>
      <c r="O6973" t="b">
        <v>0</v>
      </c>
      <c r="P6973" t="b">
        <v>0</v>
      </c>
      <c r="Q6973">
        <v>8</v>
      </c>
      <c r="R6973">
        <v>8</v>
      </c>
      <c r="S6973">
        <v>1</v>
      </c>
      <c r="T6973">
        <v>2</v>
      </c>
      <c r="U6973" t="b">
        <v>1</v>
      </c>
      <c r="V6973" t="s">
        <v>160</v>
      </c>
      <c r="W6973" t="s">
        <v>1088</v>
      </c>
      <c r="X6973" t="s">
        <v>14742</v>
      </c>
      <c r="Y6973">
        <v>32</v>
      </c>
      <c r="Z6973">
        <v>32</v>
      </c>
      <c r="AA6973">
        <v>8</v>
      </c>
      <c r="AB6973">
        <v>8</v>
      </c>
      <c r="AC6973">
        <v>64</v>
      </c>
    </row>
    <row r="6974" spans="1:29">
      <c r="A6974">
        <v>7674</v>
      </c>
      <c r="B6974" t="s">
        <v>806</v>
      </c>
      <c r="C6974" t="s">
        <v>8707</v>
      </c>
      <c r="J6974" t="s">
        <v>1457</v>
      </c>
      <c r="K6974">
        <v>0</v>
      </c>
      <c r="N6974" t="b">
        <v>1</v>
      </c>
      <c r="O6974" t="b">
        <v>0</v>
      </c>
      <c r="P6974" t="b">
        <v>0</v>
      </c>
      <c r="Q6974">
        <v>8</v>
      </c>
      <c r="R6974">
        <v>8</v>
      </c>
      <c r="S6974">
        <v>1</v>
      </c>
      <c r="T6974">
        <v>2</v>
      </c>
      <c r="U6974" t="b">
        <v>1</v>
      </c>
      <c r="V6974" t="s">
        <v>160</v>
      </c>
      <c r="W6974" t="s">
        <v>1088</v>
      </c>
      <c r="X6974" t="s">
        <v>14735</v>
      </c>
      <c r="Y6974">
        <v>33</v>
      </c>
      <c r="Z6974">
        <v>33</v>
      </c>
      <c r="AA6974">
        <v>7</v>
      </c>
      <c r="AB6974">
        <v>7</v>
      </c>
      <c r="AC6974">
        <v>64</v>
      </c>
    </row>
    <row r="6975" spans="1:29">
      <c r="A6975">
        <v>7675</v>
      </c>
      <c r="B6975" t="s">
        <v>806</v>
      </c>
      <c r="C6975" t="s">
        <v>8708</v>
      </c>
      <c r="J6975" t="s">
        <v>1457</v>
      </c>
      <c r="K6975">
        <v>0</v>
      </c>
      <c r="N6975" t="b">
        <v>1</v>
      </c>
      <c r="O6975" t="b">
        <v>0</v>
      </c>
      <c r="P6975" t="b">
        <v>0</v>
      </c>
      <c r="Q6975">
        <v>8</v>
      </c>
      <c r="R6975">
        <v>8</v>
      </c>
      <c r="S6975">
        <v>1</v>
      </c>
      <c r="T6975">
        <v>2</v>
      </c>
      <c r="U6975" t="b">
        <v>1</v>
      </c>
      <c r="V6975" t="s">
        <v>160</v>
      </c>
      <c r="W6975" t="s">
        <v>1088</v>
      </c>
      <c r="X6975" t="s">
        <v>14736</v>
      </c>
      <c r="Y6975">
        <v>33</v>
      </c>
      <c r="Z6975">
        <v>33</v>
      </c>
      <c r="AA6975">
        <v>8</v>
      </c>
      <c r="AB6975">
        <v>8</v>
      </c>
      <c r="AC6975">
        <v>64</v>
      </c>
    </row>
    <row r="6976" spans="1:29">
      <c r="A6976">
        <v>7676</v>
      </c>
      <c r="B6976" t="s">
        <v>806</v>
      </c>
      <c r="C6976" t="s">
        <v>8709</v>
      </c>
      <c r="J6976" t="s">
        <v>1457</v>
      </c>
      <c r="K6976">
        <v>0</v>
      </c>
      <c r="N6976" t="b">
        <v>1</v>
      </c>
      <c r="O6976" t="b">
        <v>0</v>
      </c>
      <c r="P6976" t="b">
        <v>0</v>
      </c>
      <c r="Q6976">
        <v>8</v>
      </c>
      <c r="R6976">
        <v>8</v>
      </c>
      <c r="S6976">
        <v>1</v>
      </c>
      <c r="T6976">
        <v>2</v>
      </c>
      <c r="U6976" t="b">
        <v>1</v>
      </c>
      <c r="V6976" t="s">
        <v>160</v>
      </c>
      <c r="W6976" t="s">
        <v>1088</v>
      </c>
      <c r="X6976" t="s">
        <v>14738</v>
      </c>
      <c r="Y6976">
        <v>34</v>
      </c>
      <c r="Z6976">
        <v>34</v>
      </c>
      <c r="AA6976">
        <v>7</v>
      </c>
      <c r="AB6976">
        <v>7</v>
      </c>
      <c r="AC6976">
        <v>64</v>
      </c>
    </row>
    <row r="6977" spans="1:29">
      <c r="A6977">
        <v>7677</v>
      </c>
      <c r="B6977" t="s">
        <v>806</v>
      </c>
      <c r="C6977" t="s">
        <v>8710</v>
      </c>
      <c r="J6977" t="s">
        <v>1457</v>
      </c>
      <c r="K6977">
        <v>0</v>
      </c>
      <c r="N6977" t="b">
        <v>1</v>
      </c>
      <c r="O6977" t="b">
        <v>0</v>
      </c>
      <c r="P6977" t="b">
        <v>0</v>
      </c>
      <c r="Q6977">
        <v>8</v>
      </c>
      <c r="R6977">
        <v>8</v>
      </c>
      <c r="S6977">
        <v>1</v>
      </c>
      <c r="T6977">
        <v>2</v>
      </c>
      <c r="U6977" t="b">
        <v>1</v>
      </c>
      <c r="V6977" t="s">
        <v>160</v>
      </c>
      <c r="W6977" t="s">
        <v>1088</v>
      </c>
      <c r="X6977" t="s">
        <v>14743</v>
      </c>
      <c r="Y6977">
        <v>34</v>
      </c>
      <c r="Z6977">
        <v>34</v>
      </c>
      <c r="AA6977">
        <v>8</v>
      </c>
      <c r="AB6977">
        <v>8</v>
      </c>
      <c r="AC6977">
        <v>64</v>
      </c>
    </row>
    <row r="6978" spans="1:29">
      <c r="A6978">
        <v>7678</v>
      </c>
      <c r="B6978" t="s">
        <v>806</v>
      </c>
      <c r="C6978" t="s">
        <v>8711</v>
      </c>
      <c r="J6978" t="s">
        <v>1457</v>
      </c>
      <c r="K6978">
        <v>0</v>
      </c>
      <c r="N6978" t="b">
        <v>1</v>
      </c>
      <c r="O6978" t="b">
        <v>0</v>
      </c>
      <c r="P6978" t="b">
        <v>0</v>
      </c>
      <c r="Q6978">
        <v>8</v>
      </c>
      <c r="R6978">
        <v>8</v>
      </c>
      <c r="S6978">
        <v>1</v>
      </c>
      <c r="T6978">
        <v>2</v>
      </c>
      <c r="U6978" t="b">
        <v>1</v>
      </c>
      <c r="V6978" t="s">
        <v>160</v>
      </c>
      <c r="W6978" t="s">
        <v>1088</v>
      </c>
      <c r="X6978" t="s">
        <v>14739</v>
      </c>
      <c r="Y6978">
        <v>35</v>
      </c>
      <c r="Z6978">
        <v>35</v>
      </c>
      <c r="AA6978">
        <v>7</v>
      </c>
      <c r="AB6978">
        <v>7</v>
      </c>
      <c r="AC6978">
        <v>64</v>
      </c>
    </row>
    <row r="6979" spans="1:29">
      <c r="A6979">
        <v>7679</v>
      </c>
      <c r="B6979" t="s">
        <v>806</v>
      </c>
      <c r="C6979" t="s">
        <v>8712</v>
      </c>
      <c r="J6979" t="s">
        <v>1457</v>
      </c>
      <c r="K6979">
        <v>0</v>
      </c>
      <c r="N6979" t="b">
        <v>1</v>
      </c>
      <c r="O6979" t="b">
        <v>0</v>
      </c>
      <c r="P6979" t="b">
        <v>0</v>
      </c>
      <c r="Q6979">
        <v>8</v>
      </c>
      <c r="R6979">
        <v>8</v>
      </c>
      <c r="S6979">
        <v>1</v>
      </c>
      <c r="T6979">
        <v>2</v>
      </c>
      <c r="U6979" t="b">
        <v>1</v>
      </c>
      <c r="V6979" t="s">
        <v>160</v>
      </c>
      <c r="W6979" t="s">
        <v>1088</v>
      </c>
      <c r="X6979" t="s">
        <v>14744</v>
      </c>
      <c r="Y6979">
        <v>35</v>
      </c>
      <c r="Z6979">
        <v>35</v>
      </c>
      <c r="AA6979">
        <v>8</v>
      </c>
      <c r="AB6979">
        <v>8</v>
      </c>
      <c r="AC6979">
        <v>64</v>
      </c>
    </row>
    <row r="6980" spans="1:29">
      <c r="A6980">
        <v>7680</v>
      </c>
      <c r="B6980" t="s">
        <v>806</v>
      </c>
      <c r="C6980" t="s">
        <v>8713</v>
      </c>
      <c r="J6980" t="s">
        <v>1457</v>
      </c>
      <c r="K6980">
        <v>0</v>
      </c>
      <c r="N6980" t="b">
        <v>1</v>
      </c>
      <c r="O6980" t="b">
        <v>0</v>
      </c>
      <c r="P6980" t="b">
        <v>0</v>
      </c>
      <c r="Q6980">
        <v>8</v>
      </c>
      <c r="R6980">
        <v>8</v>
      </c>
      <c r="S6980">
        <v>1</v>
      </c>
      <c r="T6980">
        <v>2</v>
      </c>
      <c r="U6980" t="b">
        <v>1</v>
      </c>
      <c r="V6980" t="s">
        <v>160</v>
      </c>
      <c r="W6980" t="s">
        <v>1088</v>
      </c>
      <c r="X6980" t="s">
        <v>14740</v>
      </c>
      <c r="Y6980">
        <v>36</v>
      </c>
      <c r="Z6980">
        <v>36</v>
      </c>
      <c r="AA6980">
        <v>7</v>
      </c>
      <c r="AB6980">
        <v>7</v>
      </c>
      <c r="AC6980">
        <v>64</v>
      </c>
    </row>
    <row r="6981" spans="1:29">
      <c r="A6981">
        <v>7681</v>
      </c>
      <c r="B6981" t="s">
        <v>806</v>
      </c>
      <c r="C6981" t="s">
        <v>8714</v>
      </c>
      <c r="J6981" t="s">
        <v>1457</v>
      </c>
      <c r="K6981">
        <v>0</v>
      </c>
      <c r="N6981" t="b">
        <v>1</v>
      </c>
      <c r="O6981" t="b">
        <v>0</v>
      </c>
      <c r="P6981" t="b">
        <v>0</v>
      </c>
      <c r="Q6981">
        <v>8</v>
      </c>
      <c r="R6981">
        <v>8</v>
      </c>
      <c r="S6981">
        <v>1</v>
      </c>
      <c r="T6981">
        <v>2</v>
      </c>
      <c r="U6981" t="b">
        <v>1</v>
      </c>
      <c r="V6981" t="s">
        <v>160</v>
      </c>
      <c r="W6981" t="s">
        <v>1088</v>
      </c>
      <c r="X6981" t="s">
        <v>14745</v>
      </c>
      <c r="Y6981">
        <v>36</v>
      </c>
      <c r="Z6981">
        <v>36</v>
      </c>
      <c r="AA6981">
        <v>8</v>
      </c>
      <c r="AB6981">
        <v>8</v>
      </c>
      <c r="AC6981">
        <v>64</v>
      </c>
    </row>
    <row r="6982" spans="1:29">
      <c r="A6982">
        <v>7682</v>
      </c>
      <c r="B6982" t="s">
        <v>806</v>
      </c>
      <c r="C6982" t="s">
        <v>8715</v>
      </c>
      <c r="J6982" t="s">
        <v>1457</v>
      </c>
      <c r="K6982">
        <v>0</v>
      </c>
      <c r="N6982" t="b">
        <v>1</v>
      </c>
      <c r="O6982" t="b">
        <v>0</v>
      </c>
      <c r="P6982" t="b">
        <v>0</v>
      </c>
      <c r="Q6982">
        <v>8</v>
      </c>
      <c r="R6982">
        <v>8</v>
      </c>
      <c r="S6982">
        <v>1</v>
      </c>
      <c r="T6982">
        <v>2</v>
      </c>
      <c r="U6982" t="b">
        <v>1</v>
      </c>
      <c r="V6982" t="s">
        <v>160</v>
      </c>
      <c r="W6982" t="s">
        <v>1088</v>
      </c>
      <c r="X6982" t="s">
        <v>14604</v>
      </c>
      <c r="Y6982">
        <v>37</v>
      </c>
      <c r="Z6982">
        <v>37</v>
      </c>
      <c r="AA6982">
        <v>7</v>
      </c>
      <c r="AB6982">
        <v>7</v>
      </c>
      <c r="AC6982">
        <v>64</v>
      </c>
    </row>
    <row r="6983" spans="1:29">
      <c r="A6983">
        <v>7683</v>
      </c>
      <c r="B6983" t="s">
        <v>806</v>
      </c>
      <c r="C6983" t="s">
        <v>8716</v>
      </c>
      <c r="J6983" t="s">
        <v>1457</v>
      </c>
      <c r="K6983">
        <v>0</v>
      </c>
      <c r="N6983" t="b">
        <v>1</v>
      </c>
      <c r="O6983" t="b">
        <v>0</v>
      </c>
      <c r="P6983" t="b">
        <v>0</v>
      </c>
      <c r="Q6983">
        <v>8</v>
      </c>
      <c r="R6983">
        <v>8</v>
      </c>
      <c r="S6983">
        <v>1</v>
      </c>
      <c r="T6983">
        <v>2</v>
      </c>
      <c r="U6983" t="b">
        <v>1</v>
      </c>
      <c r="V6983" t="s">
        <v>160</v>
      </c>
      <c r="W6983" t="s">
        <v>1088</v>
      </c>
      <c r="X6983" t="s">
        <v>14605</v>
      </c>
      <c r="Y6983">
        <v>37</v>
      </c>
      <c r="Z6983">
        <v>37</v>
      </c>
      <c r="AA6983">
        <v>8</v>
      </c>
      <c r="AB6983">
        <v>8</v>
      </c>
      <c r="AC6983">
        <v>64</v>
      </c>
    </row>
    <row r="6984" spans="1:29">
      <c r="A6984">
        <v>7684</v>
      </c>
      <c r="B6984" t="s">
        <v>806</v>
      </c>
      <c r="C6984" t="s">
        <v>8717</v>
      </c>
      <c r="J6984" t="s">
        <v>1457</v>
      </c>
      <c r="K6984">
        <v>0</v>
      </c>
      <c r="N6984" t="b">
        <v>1</v>
      </c>
      <c r="O6984" t="b">
        <v>0</v>
      </c>
      <c r="P6984" t="b">
        <v>0</v>
      </c>
      <c r="Q6984">
        <v>8</v>
      </c>
      <c r="R6984">
        <v>8</v>
      </c>
      <c r="S6984">
        <v>1</v>
      </c>
      <c r="T6984">
        <v>2</v>
      </c>
      <c r="U6984" t="b">
        <v>1</v>
      </c>
      <c r="V6984" t="s">
        <v>160</v>
      </c>
      <c r="W6984" t="s">
        <v>1088</v>
      </c>
      <c r="X6984" t="s">
        <v>14708</v>
      </c>
      <c r="Y6984">
        <v>38</v>
      </c>
      <c r="Z6984">
        <v>38</v>
      </c>
      <c r="AA6984">
        <v>7</v>
      </c>
      <c r="AB6984">
        <v>7</v>
      </c>
      <c r="AC6984">
        <v>64</v>
      </c>
    </row>
    <row r="6985" spans="1:29">
      <c r="A6985">
        <v>7685</v>
      </c>
      <c r="B6985" t="s">
        <v>806</v>
      </c>
      <c r="C6985" t="s">
        <v>8718</v>
      </c>
      <c r="J6985" t="s">
        <v>1457</v>
      </c>
      <c r="K6985">
        <v>0</v>
      </c>
      <c r="N6985" t="b">
        <v>1</v>
      </c>
      <c r="O6985" t="b">
        <v>0</v>
      </c>
      <c r="P6985" t="b">
        <v>0</v>
      </c>
      <c r="Q6985">
        <v>8</v>
      </c>
      <c r="R6985">
        <v>8</v>
      </c>
      <c r="S6985">
        <v>1</v>
      </c>
      <c r="T6985">
        <v>2</v>
      </c>
      <c r="U6985" t="b">
        <v>1</v>
      </c>
      <c r="V6985" t="s">
        <v>160</v>
      </c>
      <c r="W6985" t="s">
        <v>1088</v>
      </c>
      <c r="X6985" t="s">
        <v>14709</v>
      </c>
      <c r="Y6985">
        <v>38</v>
      </c>
      <c r="Z6985">
        <v>38</v>
      </c>
      <c r="AA6985">
        <v>8</v>
      </c>
      <c r="AB6985">
        <v>8</v>
      </c>
      <c r="AC6985">
        <v>64</v>
      </c>
    </row>
    <row r="6986" spans="1:29">
      <c r="A6986">
        <v>7686</v>
      </c>
      <c r="B6986" t="s">
        <v>806</v>
      </c>
      <c r="C6986" t="s">
        <v>8719</v>
      </c>
      <c r="J6986" t="s">
        <v>1457</v>
      </c>
      <c r="K6986">
        <v>0</v>
      </c>
      <c r="N6986" t="b">
        <v>1</v>
      </c>
      <c r="O6986" t="b">
        <v>0</v>
      </c>
      <c r="P6986" t="b">
        <v>0</v>
      </c>
      <c r="Q6986">
        <v>8</v>
      </c>
      <c r="R6986">
        <v>8</v>
      </c>
      <c r="S6986">
        <v>1</v>
      </c>
      <c r="T6986">
        <v>2</v>
      </c>
      <c r="U6986" t="b">
        <v>1</v>
      </c>
      <c r="V6986" t="s">
        <v>160</v>
      </c>
      <c r="W6986" t="s">
        <v>1088</v>
      </c>
      <c r="X6986" t="s">
        <v>14608</v>
      </c>
      <c r="Y6986">
        <v>39</v>
      </c>
      <c r="Z6986">
        <v>39</v>
      </c>
      <c r="AA6986">
        <v>7</v>
      </c>
      <c r="AB6986">
        <v>7</v>
      </c>
      <c r="AC6986">
        <v>64</v>
      </c>
    </row>
    <row r="6987" spans="1:29">
      <c r="A6987">
        <v>7687</v>
      </c>
      <c r="B6987" t="s">
        <v>806</v>
      </c>
      <c r="C6987" t="s">
        <v>8720</v>
      </c>
      <c r="J6987" t="s">
        <v>1457</v>
      </c>
      <c r="K6987">
        <v>0</v>
      </c>
      <c r="N6987" t="b">
        <v>1</v>
      </c>
      <c r="O6987" t="b">
        <v>0</v>
      </c>
      <c r="P6987" t="b">
        <v>0</v>
      </c>
      <c r="Q6987">
        <v>8</v>
      </c>
      <c r="R6987">
        <v>8</v>
      </c>
      <c r="S6987">
        <v>1</v>
      </c>
      <c r="T6987">
        <v>2</v>
      </c>
      <c r="U6987" t="b">
        <v>1</v>
      </c>
      <c r="V6987" t="s">
        <v>160</v>
      </c>
      <c r="W6987" t="s">
        <v>1088</v>
      </c>
      <c r="X6987" t="s">
        <v>14609</v>
      </c>
      <c r="Y6987">
        <v>39</v>
      </c>
      <c r="Z6987">
        <v>39</v>
      </c>
      <c r="AA6987">
        <v>8</v>
      </c>
      <c r="AB6987">
        <v>8</v>
      </c>
      <c r="AC6987">
        <v>64</v>
      </c>
    </row>
    <row r="6988" spans="1:29">
      <c r="A6988">
        <v>7688</v>
      </c>
      <c r="B6988" t="s">
        <v>806</v>
      </c>
      <c r="C6988" t="s">
        <v>8721</v>
      </c>
      <c r="J6988" t="s">
        <v>1457</v>
      </c>
      <c r="K6988">
        <v>0</v>
      </c>
      <c r="N6988" t="b">
        <v>1</v>
      </c>
      <c r="O6988" t="b">
        <v>0</v>
      </c>
      <c r="P6988" t="b">
        <v>0</v>
      </c>
      <c r="Q6988">
        <v>8</v>
      </c>
      <c r="R6988">
        <v>8</v>
      </c>
      <c r="S6988">
        <v>1</v>
      </c>
      <c r="T6988">
        <v>2</v>
      </c>
      <c r="U6988" t="b">
        <v>1</v>
      </c>
      <c r="V6988" t="s">
        <v>160</v>
      </c>
      <c r="W6988" t="s">
        <v>1088</v>
      </c>
      <c r="X6988" t="s">
        <v>14710</v>
      </c>
      <c r="Y6988">
        <v>40</v>
      </c>
      <c r="Z6988">
        <v>40</v>
      </c>
      <c r="AA6988">
        <v>7</v>
      </c>
      <c r="AB6988">
        <v>7</v>
      </c>
      <c r="AC6988">
        <v>64</v>
      </c>
    </row>
    <row r="6989" spans="1:29">
      <c r="A6989">
        <v>7689</v>
      </c>
      <c r="B6989" t="s">
        <v>806</v>
      </c>
      <c r="C6989" t="s">
        <v>8722</v>
      </c>
      <c r="J6989" t="s">
        <v>1457</v>
      </c>
      <c r="K6989">
        <v>0</v>
      </c>
      <c r="N6989" t="b">
        <v>1</v>
      </c>
      <c r="O6989" t="b">
        <v>0</v>
      </c>
      <c r="P6989" t="b">
        <v>0</v>
      </c>
      <c r="Q6989">
        <v>8</v>
      </c>
      <c r="R6989">
        <v>8</v>
      </c>
      <c r="S6989">
        <v>1</v>
      </c>
      <c r="T6989">
        <v>2</v>
      </c>
      <c r="U6989" t="b">
        <v>1</v>
      </c>
      <c r="V6989" t="s">
        <v>160</v>
      </c>
      <c r="W6989" t="s">
        <v>1088</v>
      </c>
      <c r="X6989" t="s">
        <v>14711</v>
      </c>
      <c r="Y6989">
        <v>40</v>
      </c>
      <c r="Z6989">
        <v>40</v>
      </c>
      <c r="AA6989">
        <v>8</v>
      </c>
      <c r="AB6989">
        <v>8</v>
      </c>
      <c r="AC6989">
        <v>64</v>
      </c>
    </row>
    <row r="6990" spans="1:29">
      <c r="A6990">
        <v>7690</v>
      </c>
      <c r="B6990" t="s">
        <v>806</v>
      </c>
      <c r="C6990" t="s">
        <v>8723</v>
      </c>
      <c r="J6990" t="s">
        <v>1457</v>
      </c>
      <c r="K6990">
        <v>0</v>
      </c>
      <c r="N6990" t="b">
        <v>1</v>
      </c>
      <c r="O6990" t="b">
        <v>0</v>
      </c>
      <c r="P6990" t="b">
        <v>0</v>
      </c>
      <c r="Q6990">
        <v>8</v>
      </c>
      <c r="R6990">
        <v>8</v>
      </c>
      <c r="S6990">
        <v>1</v>
      </c>
      <c r="T6990">
        <v>2</v>
      </c>
      <c r="U6990" t="b">
        <v>1</v>
      </c>
      <c r="V6990" t="s">
        <v>160</v>
      </c>
      <c r="W6990" t="s">
        <v>1088</v>
      </c>
      <c r="X6990" t="s">
        <v>14712</v>
      </c>
      <c r="Y6990">
        <v>41</v>
      </c>
      <c r="Z6990">
        <v>41</v>
      </c>
      <c r="AA6990">
        <v>7</v>
      </c>
      <c r="AB6990">
        <v>7</v>
      </c>
      <c r="AC6990">
        <v>64</v>
      </c>
    </row>
    <row r="6991" spans="1:29">
      <c r="A6991">
        <v>7691</v>
      </c>
      <c r="B6991" t="s">
        <v>806</v>
      </c>
      <c r="C6991" t="s">
        <v>8724</v>
      </c>
      <c r="J6991" t="s">
        <v>1457</v>
      </c>
      <c r="K6991">
        <v>0</v>
      </c>
      <c r="N6991" t="b">
        <v>1</v>
      </c>
      <c r="O6991" t="b">
        <v>0</v>
      </c>
      <c r="P6991" t="b">
        <v>0</v>
      </c>
      <c r="Q6991">
        <v>8</v>
      </c>
      <c r="R6991">
        <v>8</v>
      </c>
      <c r="S6991">
        <v>1</v>
      </c>
      <c r="T6991">
        <v>2</v>
      </c>
      <c r="U6991" t="b">
        <v>1</v>
      </c>
      <c r="V6991" t="s">
        <v>160</v>
      </c>
      <c r="W6991" t="s">
        <v>1088</v>
      </c>
      <c r="X6991" t="s">
        <v>14713</v>
      </c>
      <c r="Y6991">
        <v>41</v>
      </c>
      <c r="Z6991">
        <v>41</v>
      </c>
      <c r="AA6991">
        <v>8</v>
      </c>
      <c r="AB6991">
        <v>8</v>
      </c>
      <c r="AC6991">
        <v>64</v>
      </c>
    </row>
    <row r="6992" spans="1:29">
      <c r="A6992">
        <v>7692</v>
      </c>
      <c r="B6992" t="s">
        <v>806</v>
      </c>
      <c r="C6992" t="s">
        <v>8725</v>
      </c>
      <c r="J6992" t="s">
        <v>1457</v>
      </c>
      <c r="K6992">
        <v>0</v>
      </c>
      <c r="N6992" t="b">
        <v>1</v>
      </c>
      <c r="O6992" t="b">
        <v>0</v>
      </c>
      <c r="P6992" t="b">
        <v>0</v>
      </c>
      <c r="Q6992">
        <v>8</v>
      </c>
      <c r="R6992">
        <v>8</v>
      </c>
      <c r="S6992">
        <v>1</v>
      </c>
      <c r="T6992">
        <v>2</v>
      </c>
      <c r="U6992" t="b">
        <v>1</v>
      </c>
      <c r="V6992" t="s">
        <v>160</v>
      </c>
      <c r="W6992" t="s">
        <v>1088</v>
      </c>
      <c r="X6992" t="s">
        <v>14612</v>
      </c>
      <c r="Y6992">
        <v>42</v>
      </c>
      <c r="Z6992">
        <v>42</v>
      </c>
      <c r="AA6992">
        <v>7</v>
      </c>
      <c r="AB6992">
        <v>7</v>
      </c>
      <c r="AC6992">
        <v>64</v>
      </c>
    </row>
    <row r="6993" spans="1:29">
      <c r="A6993">
        <v>7693</v>
      </c>
      <c r="B6993" t="s">
        <v>806</v>
      </c>
      <c r="C6993" t="s">
        <v>8726</v>
      </c>
      <c r="J6993" t="s">
        <v>1457</v>
      </c>
      <c r="K6993">
        <v>0</v>
      </c>
      <c r="N6993" t="b">
        <v>1</v>
      </c>
      <c r="O6993" t="b">
        <v>0</v>
      </c>
      <c r="P6993" t="b">
        <v>0</v>
      </c>
      <c r="Q6993">
        <v>8</v>
      </c>
      <c r="R6993">
        <v>8</v>
      </c>
      <c r="S6993">
        <v>1</v>
      </c>
      <c r="T6993">
        <v>2</v>
      </c>
      <c r="U6993" t="b">
        <v>1</v>
      </c>
      <c r="V6993" t="s">
        <v>160</v>
      </c>
      <c r="W6993" t="s">
        <v>1088</v>
      </c>
      <c r="X6993" t="s">
        <v>14613</v>
      </c>
      <c r="Y6993">
        <v>42</v>
      </c>
      <c r="Z6993">
        <v>42</v>
      </c>
      <c r="AA6993">
        <v>8</v>
      </c>
      <c r="AB6993">
        <v>8</v>
      </c>
      <c r="AC6993">
        <v>64</v>
      </c>
    </row>
    <row r="6994" spans="1:29">
      <c r="A6994">
        <v>7694</v>
      </c>
      <c r="B6994" t="s">
        <v>806</v>
      </c>
      <c r="C6994" t="s">
        <v>8727</v>
      </c>
      <c r="J6994" t="s">
        <v>1457</v>
      </c>
      <c r="K6994">
        <v>0</v>
      </c>
      <c r="N6994" t="b">
        <v>1</v>
      </c>
      <c r="O6994" t="b">
        <v>0</v>
      </c>
      <c r="P6994" t="b">
        <v>0</v>
      </c>
      <c r="Q6994">
        <v>8</v>
      </c>
      <c r="R6994">
        <v>8</v>
      </c>
      <c r="S6994">
        <v>1</v>
      </c>
      <c r="T6994">
        <v>2</v>
      </c>
      <c r="U6994" t="b">
        <v>1</v>
      </c>
      <c r="V6994" t="s">
        <v>160</v>
      </c>
      <c r="W6994" t="s">
        <v>1088</v>
      </c>
      <c r="X6994" t="s">
        <v>14616</v>
      </c>
      <c r="Y6994">
        <v>43</v>
      </c>
      <c r="Z6994">
        <v>43</v>
      </c>
      <c r="AA6994">
        <v>7</v>
      </c>
      <c r="AB6994">
        <v>7</v>
      </c>
      <c r="AC6994">
        <v>64</v>
      </c>
    </row>
    <row r="6995" spans="1:29">
      <c r="A6995">
        <v>7695</v>
      </c>
      <c r="B6995" t="s">
        <v>806</v>
      </c>
      <c r="C6995" t="s">
        <v>8728</v>
      </c>
      <c r="J6995" t="s">
        <v>1457</v>
      </c>
      <c r="K6995">
        <v>0</v>
      </c>
      <c r="N6995" t="b">
        <v>1</v>
      </c>
      <c r="O6995" t="b">
        <v>0</v>
      </c>
      <c r="P6995" t="b">
        <v>0</v>
      </c>
      <c r="Q6995">
        <v>8</v>
      </c>
      <c r="R6995">
        <v>8</v>
      </c>
      <c r="S6995">
        <v>1</v>
      </c>
      <c r="T6995">
        <v>2</v>
      </c>
      <c r="U6995" t="b">
        <v>1</v>
      </c>
      <c r="V6995" t="s">
        <v>160</v>
      </c>
      <c r="W6995" t="s">
        <v>1088</v>
      </c>
      <c r="X6995" t="s">
        <v>14617</v>
      </c>
      <c r="Y6995">
        <v>43</v>
      </c>
      <c r="Z6995">
        <v>43</v>
      </c>
      <c r="AA6995">
        <v>8</v>
      </c>
      <c r="AB6995">
        <v>8</v>
      </c>
      <c r="AC6995">
        <v>64</v>
      </c>
    </row>
    <row r="6996" spans="1:29">
      <c r="A6996">
        <v>7696</v>
      </c>
      <c r="B6996" t="s">
        <v>806</v>
      </c>
      <c r="C6996" t="s">
        <v>8729</v>
      </c>
      <c r="J6996" t="s">
        <v>1457</v>
      </c>
      <c r="K6996">
        <v>0</v>
      </c>
      <c r="N6996" t="b">
        <v>1</v>
      </c>
      <c r="O6996" t="b">
        <v>0</v>
      </c>
      <c r="P6996" t="b">
        <v>0</v>
      </c>
      <c r="Q6996">
        <v>8</v>
      </c>
      <c r="R6996">
        <v>8</v>
      </c>
      <c r="S6996">
        <v>1</v>
      </c>
      <c r="T6996">
        <v>2</v>
      </c>
      <c r="U6996" t="b">
        <v>1</v>
      </c>
      <c r="V6996" t="s">
        <v>160</v>
      </c>
      <c r="W6996" t="s">
        <v>1088</v>
      </c>
      <c r="X6996" t="s">
        <v>14714</v>
      </c>
      <c r="Y6996">
        <v>44</v>
      </c>
      <c r="Z6996">
        <v>44</v>
      </c>
      <c r="AA6996">
        <v>7</v>
      </c>
      <c r="AB6996">
        <v>7</v>
      </c>
      <c r="AC6996">
        <v>64</v>
      </c>
    </row>
    <row r="6997" spans="1:29">
      <c r="A6997">
        <v>7697</v>
      </c>
      <c r="B6997" t="s">
        <v>806</v>
      </c>
      <c r="C6997" t="s">
        <v>8730</v>
      </c>
      <c r="J6997" t="s">
        <v>1457</v>
      </c>
      <c r="K6997">
        <v>0</v>
      </c>
      <c r="N6997" t="b">
        <v>1</v>
      </c>
      <c r="O6997" t="b">
        <v>0</v>
      </c>
      <c r="P6997" t="b">
        <v>0</v>
      </c>
      <c r="Q6997">
        <v>8</v>
      </c>
      <c r="R6997">
        <v>8</v>
      </c>
      <c r="S6997">
        <v>1</v>
      </c>
      <c r="T6997">
        <v>2</v>
      </c>
      <c r="U6997" t="b">
        <v>1</v>
      </c>
      <c r="V6997" t="s">
        <v>160</v>
      </c>
      <c r="W6997" t="s">
        <v>1088</v>
      </c>
      <c r="X6997" t="s">
        <v>14715</v>
      </c>
      <c r="Y6997">
        <v>44</v>
      </c>
      <c r="Z6997">
        <v>44</v>
      </c>
      <c r="AA6997">
        <v>8</v>
      </c>
      <c r="AB6997">
        <v>8</v>
      </c>
      <c r="AC6997">
        <v>64</v>
      </c>
    </row>
    <row r="6998" spans="1:29">
      <c r="A6998">
        <v>7698</v>
      </c>
      <c r="B6998" t="s">
        <v>806</v>
      </c>
      <c r="C6998" t="s">
        <v>8731</v>
      </c>
      <c r="J6998" t="s">
        <v>1457</v>
      </c>
      <c r="K6998">
        <v>0</v>
      </c>
      <c r="N6998" t="b">
        <v>1</v>
      </c>
      <c r="O6998" t="b">
        <v>0</v>
      </c>
      <c r="P6998" t="b">
        <v>0</v>
      </c>
      <c r="Q6998">
        <v>8</v>
      </c>
      <c r="R6998">
        <v>8</v>
      </c>
      <c r="S6998">
        <v>1</v>
      </c>
      <c r="T6998">
        <v>2</v>
      </c>
      <c r="U6998" t="b">
        <v>1</v>
      </c>
      <c r="V6998" t="s">
        <v>160</v>
      </c>
      <c r="W6998" t="s">
        <v>1088</v>
      </c>
      <c r="X6998" t="s">
        <v>14716</v>
      </c>
      <c r="Y6998">
        <v>45</v>
      </c>
      <c r="Z6998">
        <v>45</v>
      </c>
      <c r="AA6998">
        <v>7</v>
      </c>
      <c r="AB6998">
        <v>7</v>
      </c>
      <c r="AC6998">
        <v>64</v>
      </c>
    </row>
    <row r="6999" spans="1:29">
      <c r="A6999">
        <v>7699</v>
      </c>
      <c r="B6999" t="s">
        <v>806</v>
      </c>
      <c r="C6999" t="s">
        <v>8732</v>
      </c>
      <c r="J6999" t="s">
        <v>1457</v>
      </c>
      <c r="K6999">
        <v>0</v>
      </c>
      <c r="N6999" t="b">
        <v>1</v>
      </c>
      <c r="O6999" t="b">
        <v>0</v>
      </c>
      <c r="P6999" t="b">
        <v>0</v>
      </c>
      <c r="Q6999">
        <v>8</v>
      </c>
      <c r="R6999">
        <v>8</v>
      </c>
      <c r="S6999">
        <v>1</v>
      </c>
      <c r="T6999">
        <v>2</v>
      </c>
      <c r="U6999" t="b">
        <v>1</v>
      </c>
      <c r="V6999" t="s">
        <v>160</v>
      </c>
      <c r="W6999" t="s">
        <v>1088</v>
      </c>
      <c r="X6999" t="s">
        <v>14717</v>
      </c>
      <c r="Y6999">
        <v>45</v>
      </c>
      <c r="Z6999">
        <v>45</v>
      </c>
      <c r="AA6999">
        <v>8</v>
      </c>
      <c r="AB6999">
        <v>8</v>
      </c>
      <c r="AC6999">
        <v>64</v>
      </c>
    </row>
    <row r="7000" spans="1:29">
      <c r="A7000">
        <v>7700</v>
      </c>
      <c r="B7000" t="s">
        <v>806</v>
      </c>
      <c r="C7000" t="s">
        <v>8733</v>
      </c>
      <c r="J7000" t="s">
        <v>1457</v>
      </c>
      <c r="K7000">
        <v>0</v>
      </c>
      <c r="N7000" t="b">
        <v>1</v>
      </c>
      <c r="O7000" t="b">
        <v>0</v>
      </c>
      <c r="P7000" t="b">
        <v>0</v>
      </c>
      <c r="Q7000">
        <v>8</v>
      </c>
      <c r="R7000">
        <v>8</v>
      </c>
      <c r="S7000">
        <v>1</v>
      </c>
      <c r="T7000">
        <v>2</v>
      </c>
      <c r="U7000" t="b">
        <v>1</v>
      </c>
      <c r="V7000" t="s">
        <v>160</v>
      </c>
      <c r="W7000" t="s">
        <v>1088</v>
      </c>
      <c r="X7000" t="s">
        <v>14718</v>
      </c>
      <c r="Y7000">
        <v>46</v>
      </c>
      <c r="Z7000">
        <v>46</v>
      </c>
      <c r="AA7000">
        <v>7</v>
      </c>
      <c r="AB7000">
        <v>7</v>
      </c>
      <c r="AC7000">
        <v>64</v>
      </c>
    </row>
    <row r="7001" spans="1:29">
      <c r="A7001">
        <v>7701</v>
      </c>
      <c r="B7001" t="s">
        <v>806</v>
      </c>
      <c r="C7001" t="s">
        <v>8734</v>
      </c>
      <c r="J7001" t="s">
        <v>1457</v>
      </c>
      <c r="K7001">
        <v>0</v>
      </c>
      <c r="N7001" t="b">
        <v>1</v>
      </c>
      <c r="O7001" t="b">
        <v>0</v>
      </c>
      <c r="P7001" t="b">
        <v>0</v>
      </c>
      <c r="Q7001">
        <v>8</v>
      </c>
      <c r="R7001">
        <v>8</v>
      </c>
      <c r="S7001">
        <v>1</v>
      </c>
      <c r="T7001">
        <v>2</v>
      </c>
      <c r="U7001" t="b">
        <v>1</v>
      </c>
      <c r="V7001" t="s">
        <v>160</v>
      </c>
      <c r="W7001" t="s">
        <v>1088</v>
      </c>
      <c r="X7001" t="s">
        <v>14719</v>
      </c>
      <c r="Y7001">
        <v>46</v>
      </c>
      <c r="Z7001">
        <v>46</v>
      </c>
      <c r="AA7001">
        <v>8</v>
      </c>
      <c r="AB7001">
        <v>8</v>
      </c>
      <c r="AC7001">
        <v>64</v>
      </c>
    </row>
    <row r="7002" spans="1:29">
      <c r="A7002">
        <v>7702</v>
      </c>
      <c r="B7002" t="s">
        <v>806</v>
      </c>
      <c r="C7002" t="s">
        <v>8735</v>
      </c>
      <c r="J7002" t="s">
        <v>1457</v>
      </c>
      <c r="K7002">
        <v>0</v>
      </c>
      <c r="N7002" t="b">
        <v>1</v>
      </c>
      <c r="O7002" t="b">
        <v>0</v>
      </c>
      <c r="P7002" t="b">
        <v>0</v>
      </c>
      <c r="Q7002">
        <v>8</v>
      </c>
      <c r="R7002">
        <v>8</v>
      </c>
      <c r="S7002">
        <v>1</v>
      </c>
      <c r="T7002">
        <v>2</v>
      </c>
      <c r="U7002" t="b">
        <v>1</v>
      </c>
      <c r="V7002" t="s">
        <v>160</v>
      </c>
      <c r="W7002" t="s">
        <v>1088</v>
      </c>
      <c r="X7002" t="s">
        <v>14720</v>
      </c>
      <c r="Y7002">
        <v>47</v>
      </c>
      <c r="Z7002">
        <v>47</v>
      </c>
      <c r="AA7002">
        <v>7</v>
      </c>
      <c r="AB7002">
        <v>7</v>
      </c>
      <c r="AC7002">
        <v>64</v>
      </c>
    </row>
    <row r="7003" spans="1:29">
      <c r="A7003">
        <v>7703</v>
      </c>
      <c r="B7003" t="s">
        <v>806</v>
      </c>
      <c r="C7003" t="s">
        <v>8736</v>
      </c>
      <c r="J7003" t="s">
        <v>1457</v>
      </c>
      <c r="K7003">
        <v>0</v>
      </c>
      <c r="N7003" t="b">
        <v>1</v>
      </c>
      <c r="O7003" t="b">
        <v>0</v>
      </c>
      <c r="P7003" t="b">
        <v>0</v>
      </c>
      <c r="Q7003">
        <v>8</v>
      </c>
      <c r="R7003">
        <v>8</v>
      </c>
      <c r="S7003">
        <v>1</v>
      </c>
      <c r="T7003">
        <v>2</v>
      </c>
      <c r="U7003" t="b">
        <v>1</v>
      </c>
      <c r="V7003" t="s">
        <v>160</v>
      </c>
      <c r="W7003" t="s">
        <v>1088</v>
      </c>
      <c r="X7003" t="s">
        <v>14721</v>
      </c>
      <c r="Y7003">
        <v>47</v>
      </c>
      <c r="Z7003">
        <v>47</v>
      </c>
      <c r="AA7003">
        <v>8</v>
      </c>
      <c r="AB7003">
        <v>8</v>
      </c>
      <c r="AC7003">
        <v>64</v>
      </c>
    </row>
    <row r="7004" spans="1:29">
      <c r="A7004">
        <v>7704</v>
      </c>
      <c r="B7004" t="s">
        <v>806</v>
      </c>
      <c r="C7004" t="s">
        <v>8737</v>
      </c>
      <c r="J7004" t="s">
        <v>1457</v>
      </c>
      <c r="K7004">
        <v>0</v>
      </c>
      <c r="N7004" t="b">
        <v>1</v>
      </c>
      <c r="O7004" t="b">
        <v>0</v>
      </c>
      <c r="P7004" t="b">
        <v>0</v>
      </c>
      <c r="Q7004">
        <v>8</v>
      </c>
      <c r="R7004">
        <v>8</v>
      </c>
      <c r="S7004">
        <v>1</v>
      </c>
      <c r="T7004">
        <v>2</v>
      </c>
      <c r="U7004" t="b">
        <v>1</v>
      </c>
      <c r="V7004" t="s">
        <v>160</v>
      </c>
      <c r="W7004" t="s">
        <v>1088</v>
      </c>
      <c r="X7004" t="s">
        <v>14722</v>
      </c>
      <c r="Y7004">
        <v>48</v>
      </c>
      <c r="Z7004">
        <v>48</v>
      </c>
      <c r="AA7004">
        <v>7</v>
      </c>
      <c r="AB7004">
        <v>7</v>
      </c>
      <c r="AC7004">
        <v>64</v>
      </c>
    </row>
    <row r="7005" spans="1:29">
      <c r="A7005">
        <v>7705</v>
      </c>
      <c r="B7005" t="s">
        <v>806</v>
      </c>
      <c r="C7005" t="s">
        <v>8738</v>
      </c>
      <c r="J7005" t="s">
        <v>1457</v>
      </c>
      <c r="K7005">
        <v>0</v>
      </c>
      <c r="N7005" t="b">
        <v>1</v>
      </c>
      <c r="O7005" t="b">
        <v>0</v>
      </c>
      <c r="P7005" t="b">
        <v>0</v>
      </c>
      <c r="Q7005">
        <v>8</v>
      </c>
      <c r="R7005">
        <v>8</v>
      </c>
      <c r="S7005">
        <v>1</v>
      </c>
      <c r="T7005">
        <v>2</v>
      </c>
      <c r="U7005" t="b">
        <v>1</v>
      </c>
      <c r="V7005" t="s">
        <v>160</v>
      </c>
      <c r="W7005" t="s">
        <v>1088</v>
      </c>
      <c r="X7005" t="s">
        <v>14723</v>
      </c>
      <c r="Y7005">
        <v>48</v>
      </c>
      <c r="Z7005">
        <v>48</v>
      </c>
      <c r="AA7005">
        <v>8</v>
      </c>
      <c r="AB7005">
        <v>8</v>
      </c>
      <c r="AC7005">
        <v>64</v>
      </c>
    </row>
    <row r="7006" spans="1:29">
      <c r="A7006">
        <v>7706</v>
      </c>
      <c r="B7006" t="s">
        <v>806</v>
      </c>
      <c r="C7006" t="s">
        <v>8739</v>
      </c>
      <c r="J7006" t="s">
        <v>1457</v>
      </c>
      <c r="K7006">
        <v>0</v>
      </c>
      <c r="N7006" t="b">
        <v>1</v>
      </c>
      <c r="O7006" t="b">
        <v>0</v>
      </c>
      <c r="P7006" t="b">
        <v>0</v>
      </c>
      <c r="Q7006">
        <v>8</v>
      </c>
      <c r="R7006">
        <v>8</v>
      </c>
      <c r="S7006">
        <v>1</v>
      </c>
      <c r="T7006">
        <v>2</v>
      </c>
      <c r="U7006" t="b">
        <v>1</v>
      </c>
      <c r="V7006" t="s">
        <v>160</v>
      </c>
      <c r="W7006" t="s">
        <v>1088</v>
      </c>
      <c r="X7006" t="s">
        <v>14724</v>
      </c>
      <c r="Y7006">
        <v>49</v>
      </c>
      <c r="Z7006">
        <v>49</v>
      </c>
      <c r="AA7006">
        <v>7</v>
      </c>
      <c r="AB7006">
        <v>7</v>
      </c>
      <c r="AC7006">
        <v>64</v>
      </c>
    </row>
    <row r="7007" spans="1:29">
      <c r="A7007">
        <v>7707</v>
      </c>
      <c r="B7007" t="s">
        <v>806</v>
      </c>
      <c r="C7007" t="s">
        <v>8740</v>
      </c>
      <c r="J7007" t="s">
        <v>1457</v>
      </c>
      <c r="K7007">
        <v>0</v>
      </c>
      <c r="N7007" t="b">
        <v>1</v>
      </c>
      <c r="O7007" t="b">
        <v>0</v>
      </c>
      <c r="P7007" t="b">
        <v>0</v>
      </c>
      <c r="Q7007">
        <v>8</v>
      </c>
      <c r="R7007">
        <v>8</v>
      </c>
      <c r="S7007">
        <v>1</v>
      </c>
      <c r="T7007">
        <v>2</v>
      </c>
      <c r="U7007" t="b">
        <v>1</v>
      </c>
      <c r="V7007" t="s">
        <v>160</v>
      </c>
      <c r="W7007" t="s">
        <v>1088</v>
      </c>
      <c r="X7007" t="s">
        <v>14725</v>
      </c>
      <c r="Y7007">
        <v>49</v>
      </c>
      <c r="Z7007">
        <v>49</v>
      </c>
      <c r="AA7007">
        <v>8</v>
      </c>
      <c r="AB7007">
        <v>8</v>
      </c>
      <c r="AC7007">
        <v>64</v>
      </c>
    </row>
    <row r="7008" spans="1:29">
      <c r="A7008">
        <v>7708</v>
      </c>
      <c r="B7008" t="s">
        <v>806</v>
      </c>
      <c r="C7008" t="s">
        <v>8741</v>
      </c>
      <c r="J7008" t="s">
        <v>1457</v>
      </c>
      <c r="K7008">
        <v>0</v>
      </c>
      <c r="N7008" t="b">
        <v>1</v>
      </c>
      <c r="O7008" t="b">
        <v>0</v>
      </c>
      <c r="P7008" t="b">
        <v>0</v>
      </c>
      <c r="Q7008">
        <v>8</v>
      </c>
      <c r="R7008">
        <v>8</v>
      </c>
      <c r="S7008">
        <v>1</v>
      </c>
      <c r="T7008">
        <v>2</v>
      </c>
      <c r="U7008" t="b">
        <v>1</v>
      </c>
      <c r="V7008" t="s">
        <v>160</v>
      </c>
      <c r="W7008" t="s">
        <v>1088</v>
      </c>
      <c r="X7008" t="s">
        <v>14726</v>
      </c>
      <c r="Y7008">
        <v>50</v>
      </c>
      <c r="Z7008">
        <v>50</v>
      </c>
      <c r="AA7008">
        <v>7</v>
      </c>
      <c r="AB7008">
        <v>7</v>
      </c>
      <c r="AC7008">
        <v>64</v>
      </c>
    </row>
    <row r="7009" spans="1:29">
      <c r="A7009">
        <v>7709</v>
      </c>
      <c r="B7009" t="s">
        <v>806</v>
      </c>
      <c r="C7009" t="s">
        <v>8742</v>
      </c>
      <c r="J7009" t="s">
        <v>1457</v>
      </c>
      <c r="K7009">
        <v>0</v>
      </c>
      <c r="N7009" t="b">
        <v>1</v>
      </c>
      <c r="O7009" t="b">
        <v>0</v>
      </c>
      <c r="P7009" t="b">
        <v>0</v>
      </c>
      <c r="Q7009">
        <v>8</v>
      </c>
      <c r="R7009">
        <v>8</v>
      </c>
      <c r="S7009">
        <v>1</v>
      </c>
      <c r="T7009">
        <v>2</v>
      </c>
      <c r="U7009" t="b">
        <v>1</v>
      </c>
      <c r="V7009" t="s">
        <v>160</v>
      </c>
      <c r="W7009" t="s">
        <v>1088</v>
      </c>
      <c r="X7009" t="s">
        <v>14727</v>
      </c>
      <c r="Y7009">
        <v>50</v>
      </c>
      <c r="Z7009">
        <v>50</v>
      </c>
      <c r="AA7009">
        <v>8</v>
      </c>
      <c r="AB7009">
        <v>8</v>
      </c>
      <c r="AC7009">
        <v>64</v>
      </c>
    </row>
    <row r="7010" spans="1:29">
      <c r="A7010">
        <v>7710</v>
      </c>
      <c r="B7010" t="s">
        <v>806</v>
      </c>
      <c r="C7010" t="s">
        <v>8743</v>
      </c>
      <c r="J7010" t="s">
        <v>1457</v>
      </c>
      <c r="K7010">
        <v>0</v>
      </c>
      <c r="N7010" t="b">
        <v>1</v>
      </c>
      <c r="O7010" t="b">
        <v>0</v>
      </c>
      <c r="P7010" t="b">
        <v>0</v>
      </c>
      <c r="Q7010">
        <v>8</v>
      </c>
      <c r="R7010">
        <v>8</v>
      </c>
      <c r="S7010">
        <v>1</v>
      </c>
      <c r="T7010">
        <v>2</v>
      </c>
      <c r="U7010" t="b">
        <v>1</v>
      </c>
      <c r="V7010" t="s">
        <v>160</v>
      </c>
      <c r="W7010" t="s">
        <v>1088</v>
      </c>
      <c r="X7010" t="s">
        <v>14728</v>
      </c>
      <c r="Y7010">
        <v>51</v>
      </c>
      <c r="Z7010">
        <v>51</v>
      </c>
      <c r="AA7010">
        <v>7</v>
      </c>
      <c r="AB7010">
        <v>7</v>
      </c>
      <c r="AC7010">
        <v>64</v>
      </c>
    </row>
    <row r="7011" spans="1:29">
      <c r="A7011">
        <v>7711</v>
      </c>
      <c r="B7011" t="s">
        <v>806</v>
      </c>
      <c r="C7011" t="s">
        <v>8744</v>
      </c>
      <c r="J7011" t="s">
        <v>1457</v>
      </c>
      <c r="K7011">
        <v>0</v>
      </c>
      <c r="N7011" t="b">
        <v>1</v>
      </c>
      <c r="O7011" t="b">
        <v>0</v>
      </c>
      <c r="P7011" t="b">
        <v>0</v>
      </c>
      <c r="Q7011">
        <v>8</v>
      </c>
      <c r="R7011">
        <v>8</v>
      </c>
      <c r="S7011">
        <v>1</v>
      </c>
      <c r="T7011">
        <v>2</v>
      </c>
      <c r="U7011" t="b">
        <v>1</v>
      </c>
      <c r="V7011" t="s">
        <v>160</v>
      </c>
      <c r="W7011" t="s">
        <v>1088</v>
      </c>
      <c r="X7011" t="s">
        <v>14729</v>
      </c>
      <c r="Y7011">
        <v>51</v>
      </c>
      <c r="Z7011">
        <v>51</v>
      </c>
      <c r="AA7011">
        <v>8</v>
      </c>
      <c r="AB7011">
        <v>8</v>
      </c>
      <c r="AC7011">
        <v>64</v>
      </c>
    </row>
    <row r="7012" spans="1:29">
      <c r="A7012">
        <v>7712</v>
      </c>
      <c r="B7012" t="s">
        <v>806</v>
      </c>
      <c r="C7012" t="s">
        <v>8745</v>
      </c>
      <c r="J7012" t="s">
        <v>1457</v>
      </c>
      <c r="K7012">
        <v>0</v>
      </c>
      <c r="N7012" t="b">
        <v>1</v>
      </c>
      <c r="O7012" t="b">
        <v>0</v>
      </c>
      <c r="P7012" t="b">
        <v>0</v>
      </c>
      <c r="Q7012">
        <v>8</v>
      </c>
      <c r="R7012">
        <v>8</v>
      </c>
      <c r="S7012">
        <v>1</v>
      </c>
      <c r="T7012">
        <v>2</v>
      </c>
      <c r="U7012" t="b">
        <v>1</v>
      </c>
      <c r="V7012" t="s">
        <v>160</v>
      </c>
      <c r="W7012" t="s">
        <v>1088</v>
      </c>
      <c r="X7012" t="s">
        <v>14800</v>
      </c>
      <c r="Y7012">
        <v>52</v>
      </c>
      <c r="Z7012">
        <v>52</v>
      </c>
      <c r="AA7012">
        <v>7</v>
      </c>
      <c r="AB7012">
        <v>7</v>
      </c>
      <c r="AC7012">
        <v>64</v>
      </c>
    </row>
    <row r="7013" spans="1:29">
      <c r="A7013">
        <v>7713</v>
      </c>
      <c r="B7013" t="s">
        <v>806</v>
      </c>
      <c r="C7013" t="s">
        <v>8746</v>
      </c>
      <c r="J7013" t="s">
        <v>1457</v>
      </c>
      <c r="K7013">
        <v>0</v>
      </c>
      <c r="N7013" t="b">
        <v>1</v>
      </c>
      <c r="O7013" t="b">
        <v>0</v>
      </c>
      <c r="P7013" t="b">
        <v>0</v>
      </c>
      <c r="Q7013">
        <v>8</v>
      </c>
      <c r="R7013">
        <v>8</v>
      </c>
      <c r="S7013">
        <v>1</v>
      </c>
      <c r="T7013">
        <v>2</v>
      </c>
      <c r="U7013" t="b">
        <v>1</v>
      </c>
      <c r="V7013" t="s">
        <v>160</v>
      </c>
      <c r="W7013" t="s">
        <v>1088</v>
      </c>
      <c r="X7013" t="s">
        <v>14801</v>
      </c>
      <c r="Y7013">
        <v>52</v>
      </c>
      <c r="Z7013">
        <v>52</v>
      </c>
      <c r="AA7013">
        <v>8</v>
      </c>
      <c r="AB7013">
        <v>8</v>
      </c>
      <c r="AC7013">
        <v>64</v>
      </c>
    </row>
    <row r="7014" spans="1:29">
      <c r="A7014">
        <v>7714</v>
      </c>
      <c r="B7014" t="s">
        <v>806</v>
      </c>
      <c r="C7014" t="s">
        <v>8747</v>
      </c>
      <c r="J7014" t="s">
        <v>1457</v>
      </c>
      <c r="K7014">
        <v>0</v>
      </c>
      <c r="N7014" t="b">
        <v>1</v>
      </c>
      <c r="O7014" t="b">
        <v>0</v>
      </c>
      <c r="P7014" t="b">
        <v>0</v>
      </c>
      <c r="Q7014">
        <v>8</v>
      </c>
      <c r="R7014">
        <v>8</v>
      </c>
      <c r="S7014">
        <v>1</v>
      </c>
      <c r="T7014">
        <v>2</v>
      </c>
      <c r="U7014" t="b">
        <v>1</v>
      </c>
      <c r="V7014" t="s">
        <v>160</v>
      </c>
      <c r="W7014" t="s">
        <v>1088</v>
      </c>
      <c r="X7014" t="s">
        <v>14804</v>
      </c>
      <c r="Y7014">
        <v>53</v>
      </c>
      <c r="Z7014">
        <v>53</v>
      </c>
      <c r="AA7014">
        <v>7</v>
      </c>
      <c r="AB7014">
        <v>7</v>
      </c>
      <c r="AC7014">
        <v>64</v>
      </c>
    </row>
    <row r="7015" spans="1:29">
      <c r="A7015">
        <v>7715</v>
      </c>
      <c r="B7015" t="s">
        <v>806</v>
      </c>
      <c r="C7015" t="s">
        <v>8748</v>
      </c>
      <c r="J7015" t="s">
        <v>1457</v>
      </c>
      <c r="K7015">
        <v>0</v>
      </c>
      <c r="N7015" t="b">
        <v>1</v>
      </c>
      <c r="O7015" t="b">
        <v>0</v>
      </c>
      <c r="P7015" t="b">
        <v>0</v>
      </c>
      <c r="Q7015">
        <v>8</v>
      </c>
      <c r="R7015">
        <v>8</v>
      </c>
      <c r="S7015">
        <v>1</v>
      </c>
      <c r="T7015">
        <v>2</v>
      </c>
      <c r="U7015" t="b">
        <v>1</v>
      </c>
      <c r="V7015" t="s">
        <v>160</v>
      </c>
      <c r="W7015" t="s">
        <v>1088</v>
      </c>
      <c r="X7015" t="s">
        <v>14805</v>
      </c>
      <c r="Y7015">
        <v>53</v>
      </c>
      <c r="Z7015">
        <v>53</v>
      </c>
      <c r="AA7015">
        <v>8</v>
      </c>
      <c r="AB7015">
        <v>8</v>
      </c>
      <c r="AC7015">
        <v>64</v>
      </c>
    </row>
    <row r="7016" spans="1:29">
      <c r="A7016">
        <v>7716</v>
      </c>
      <c r="B7016" t="s">
        <v>806</v>
      </c>
      <c r="C7016" t="s">
        <v>8749</v>
      </c>
      <c r="J7016" t="s">
        <v>1457</v>
      </c>
      <c r="K7016">
        <v>0</v>
      </c>
      <c r="N7016" t="b">
        <v>1</v>
      </c>
      <c r="O7016" t="b">
        <v>0</v>
      </c>
      <c r="P7016" t="b">
        <v>0</v>
      </c>
      <c r="Q7016">
        <v>8</v>
      </c>
      <c r="R7016">
        <v>8</v>
      </c>
      <c r="S7016">
        <v>1</v>
      </c>
      <c r="T7016">
        <v>2</v>
      </c>
      <c r="U7016" t="b">
        <v>1</v>
      </c>
      <c r="V7016" t="s">
        <v>160</v>
      </c>
      <c r="W7016" t="s">
        <v>1088</v>
      </c>
      <c r="X7016" t="s">
        <v>14808</v>
      </c>
      <c r="Y7016">
        <v>54</v>
      </c>
      <c r="Z7016">
        <v>54</v>
      </c>
      <c r="AA7016">
        <v>7</v>
      </c>
      <c r="AB7016">
        <v>7</v>
      </c>
      <c r="AC7016">
        <v>64</v>
      </c>
    </row>
    <row r="7017" spans="1:29">
      <c r="A7017">
        <v>7717</v>
      </c>
      <c r="B7017" t="s">
        <v>806</v>
      </c>
      <c r="C7017" t="s">
        <v>8750</v>
      </c>
      <c r="J7017" t="s">
        <v>1457</v>
      </c>
      <c r="K7017">
        <v>0</v>
      </c>
      <c r="N7017" t="b">
        <v>1</v>
      </c>
      <c r="O7017" t="b">
        <v>0</v>
      </c>
      <c r="P7017" t="b">
        <v>0</v>
      </c>
      <c r="Q7017">
        <v>8</v>
      </c>
      <c r="R7017">
        <v>8</v>
      </c>
      <c r="S7017">
        <v>1</v>
      </c>
      <c r="T7017">
        <v>2</v>
      </c>
      <c r="U7017" t="b">
        <v>1</v>
      </c>
      <c r="V7017" t="s">
        <v>160</v>
      </c>
      <c r="W7017" t="s">
        <v>1088</v>
      </c>
      <c r="X7017" t="s">
        <v>14809</v>
      </c>
      <c r="Y7017">
        <v>54</v>
      </c>
      <c r="Z7017">
        <v>54</v>
      </c>
      <c r="AA7017">
        <v>8</v>
      </c>
      <c r="AB7017">
        <v>8</v>
      </c>
      <c r="AC7017">
        <v>64</v>
      </c>
    </row>
    <row r="7018" spans="1:29">
      <c r="A7018">
        <v>7718</v>
      </c>
      <c r="B7018" t="s">
        <v>806</v>
      </c>
      <c r="C7018" t="s">
        <v>8751</v>
      </c>
      <c r="J7018" t="s">
        <v>1457</v>
      </c>
      <c r="K7018">
        <v>0</v>
      </c>
      <c r="N7018" t="b">
        <v>1</v>
      </c>
      <c r="O7018" t="b">
        <v>0</v>
      </c>
      <c r="P7018" t="b">
        <v>0</v>
      </c>
      <c r="Q7018">
        <v>8</v>
      </c>
      <c r="R7018">
        <v>8</v>
      </c>
      <c r="S7018">
        <v>1</v>
      </c>
      <c r="T7018">
        <v>2</v>
      </c>
      <c r="U7018" t="b">
        <v>1</v>
      </c>
      <c r="V7018" t="s">
        <v>160</v>
      </c>
      <c r="W7018" t="s">
        <v>1088</v>
      </c>
      <c r="X7018" t="s">
        <v>15624</v>
      </c>
      <c r="Y7018">
        <v>55</v>
      </c>
      <c r="Z7018">
        <v>55</v>
      </c>
      <c r="AA7018">
        <v>7</v>
      </c>
      <c r="AB7018">
        <v>7</v>
      </c>
      <c r="AC7018">
        <v>64</v>
      </c>
    </row>
    <row r="7019" spans="1:29">
      <c r="A7019">
        <v>7719</v>
      </c>
      <c r="B7019" t="s">
        <v>806</v>
      </c>
      <c r="C7019" t="s">
        <v>8752</v>
      </c>
      <c r="J7019" t="s">
        <v>1457</v>
      </c>
      <c r="K7019">
        <v>0</v>
      </c>
      <c r="N7019" t="b">
        <v>1</v>
      </c>
      <c r="O7019" t="b">
        <v>0</v>
      </c>
      <c r="P7019" t="b">
        <v>0</v>
      </c>
      <c r="Q7019">
        <v>8</v>
      </c>
      <c r="R7019">
        <v>8</v>
      </c>
      <c r="S7019">
        <v>1</v>
      </c>
      <c r="T7019">
        <v>2</v>
      </c>
      <c r="U7019" t="b">
        <v>1</v>
      </c>
      <c r="V7019" t="s">
        <v>160</v>
      </c>
      <c r="W7019" t="s">
        <v>1088</v>
      </c>
      <c r="X7019" t="s">
        <v>15440</v>
      </c>
      <c r="Y7019">
        <v>55</v>
      </c>
      <c r="Z7019">
        <v>55</v>
      </c>
      <c r="AA7019">
        <v>8</v>
      </c>
      <c r="AB7019">
        <v>8</v>
      </c>
      <c r="AC7019">
        <v>64</v>
      </c>
    </row>
    <row r="7020" spans="1:29">
      <c r="A7020">
        <v>7720</v>
      </c>
      <c r="B7020" t="s">
        <v>806</v>
      </c>
      <c r="C7020" t="s">
        <v>8753</v>
      </c>
      <c r="J7020" t="s">
        <v>1457</v>
      </c>
      <c r="K7020">
        <v>0</v>
      </c>
      <c r="N7020" t="b">
        <v>1</v>
      </c>
      <c r="O7020" t="b">
        <v>0</v>
      </c>
      <c r="P7020" t="b">
        <v>0</v>
      </c>
      <c r="Q7020">
        <v>8</v>
      </c>
      <c r="R7020">
        <v>8</v>
      </c>
      <c r="S7020">
        <v>1</v>
      </c>
      <c r="T7020">
        <v>2</v>
      </c>
      <c r="U7020" t="b">
        <v>1</v>
      </c>
      <c r="V7020" t="s">
        <v>160</v>
      </c>
      <c r="W7020" t="s">
        <v>1088</v>
      </c>
      <c r="X7020" t="s">
        <v>14866</v>
      </c>
      <c r="Y7020">
        <v>56</v>
      </c>
      <c r="Z7020">
        <v>56</v>
      </c>
      <c r="AA7020">
        <v>7</v>
      </c>
      <c r="AB7020">
        <v>7</v>
      </c>
      <c r="AC7020">
        <v>64</v>
      </c>
    </row>
    <row r="7021" spans="1:29">
      <c r="A7021">
        <v>7721</v>
      </c>
      <c r="B7021" t="s">
        <v>806</v>
      </c>
      <c r="C7021" t="s">
        <v>8754</v>
      </c>
      <c r="J7021" t="s">
        <v>1457</v>
      </c>
      <c r="K7021">
        <v>0</v>
      </c>
      <c r="N7021" t="b">
        <v>1</v>
      </c>
      <c r="O7021" t="b">
        <v>0</v>
      </c>
      <c r="P7021" t="b">
        <v>0</v>
      </c>
      <c r="Q7021">
        <v>8</v>
      </c>
      <c r="R7021">
        <v>8</v>
      </c>
      <c r="S7021">
        <v>1</v>
      </c>
      <c r="T7021">
        <v>2</v>
      </c>
      <c r="U7021" t="b">
        <v>1</v>
      </c>
      <c r="V7021" t="s">
        <v>160</v>
      </c>
      <c r="W7021" t="s">
        <v>1088</v>
      </c>
      <c r="X7021" t="s">
        <v>14887</v>
      </c>
      <c r="Y7021">
        <v>56</v>
      </c>
      <c r="Z7021">
        <v>56</v>
      </c>
      <c r="AA7021">
        <v>8</v>
      </c>
      <c r="AB7021">
        <v>8</v>
      </c>
      <c r="AC7021">
        <v>64</v>
      </c>
    </row>
    <row r="7022" spans="1:29">
      <c r="A7022">
        <v>7722</v>
      </c>
      <c r="B7022" t="s">
        <v>806</v>
      </c>
      <c r="C7022" t="s">
        <v>8755</v>
      </c>
      <c r="J7022" t="s">
        <v>1457</v>
      </c>
      <c r="K7022">
        <v>0</v>
      </c>
      <c r="N7022" t="b">
        <v>1</v>
      </c>
      <c r="O7022" t="b">
        <v>0</v>
      </c>
      <c r="P7022" t="b">
        <v>0</v>
      </c>
      <c r="Q7022">
        <v>8</v>
      </c>
      <c r="R7022">
        <v>8</v>
      </c>
      <c r="S7022">
        <v>1</v>
      </c>
      <c r="T7022">
        <v>2</v>
      </c>
      <c r="U7022" t="b">
        <v>1</v>
      </c>
      <c r="V7022" t="s">
        <v>160</v>
      </c>
      <c r="W7022" t="s">
        <v>1088</v>
      </c>
      <c r="X7022" t="s">
        <v>14867</v>
      </c>
      <c r="Y7022">
        <v>57</v>
      </c>
      <c r="Z7022">
        <v>57</v>
      </c>
      <c r="AA7022">
        <v>7</v>
      </c>
      <c r="AB7022">
        <v>7</v>
      </c>
      <c r="AC7022">
        <v>64</v>
      </c>
    </row>
    <row r="7023" spans="1:29">
      <c r="A7023">
        <v>7723</v>
      </c>
      <c r="B7023" t="s">
        <v>806</v>
      </c>
      <c r="C7023" t="s">
        <v>8756</v>
      </c>
      <c r="J7023" t="s">
        <v>1457</v>
      </c>
      <c r="K7023">
        <v>0</v>
      </c>
      <c r="N7023" t="b">
        <v>1</v>
      </c>
      <c r="O7023" t="b">
        <v>0</v>
      </c>
      <c r="P7023" t="b">
        <v>0</v>
      </c>
      <c r="Q7023">
        <v>8</v>
      </c>
      <c r="R7023">
        <v>8</v>
      </c>
      <c r="S7023">
        <v>1</v>
      </c>
      <c r="T7023">
        <v>2</v>
      </c>
      <c r="U7023" t="b">
        <v>1</v>
      </c>
      <c r="V7023" t="s">
        <v>160</v>
      </c>
      <c r="W7023" t="s">
        <v>1088</v>
      </c>
      <c r="X7023" t="s">
        <v>14888</v>
      </c>
      <c r="Y7023">
        <v>57</v>
      </c>
      <c r="Z7023">
        <v>57</v>
      </c>
      <c r="AA7023">
        <v>8</v>
      </c>
      <c r="AB7023">
        <v>8</v>
      </c>
      <c r="AC7023">
        <v>64</v>
      </c>
    </row>
    <row r="7024" spans="1:29">
      <c r="A7024">
        <v>7724</v>
      </c>
      <c r="B7024" t="s">
        <v>806</v>
      </c>
      <c r="C7024" t="s">
        <v>8757</v>
      </c>
      <c r="J7024" t="s">
        <v>1457</v>
      </c>
      <c r="K7024">
        <v>0</v>
      </c>
      <c r="N7024" t="b">
        <v>1</v>
      </c>
      <c r="O7024" t="b">
        <v>0</v>
      </c>
      <c r="P7024" t="b">
        <v>0</v>
      </c>
      <c r="Q7024">
        <v>8</v>
      </c>
      <c r="R7024">
        <v>8</v>
      </c>
      <c r="S7024">
        <v>1</v>
      </c>
      <c r="T7024">
        <v>2</v>
      </c>
      <c r="U7024" t="b">
        <v>1</v>
      </c>
      <c r="V7024" t="s">
        <v>160</v>
      </c>
      <c r="W7024" t="s">
        <v>1088</v>
      </c>
      <c r="X7024" t="s">
        <v>14868</v>
      </c>
      <c r="Y7024">
        <v>58</v>
      </c>
      <c r="Z7024">
        <v>58</v>
      </c>
      <c r="AA7024">
        <v>7</v>
      </c>
      <c r="AB7024">
        <v>7</v>
      </c>
      <c r="AC7024">
        <v>64</v>
      </c>
    </row>
    <row r="7025" spans="1:29">
      <c r="A7025">
        <v>7725</v>
      </c>
      <c r="B7025" t="s">
        <v>806</v>
      </c>
      <c r="C7025" t="s">
        <v>8758</v>
      </c>
      <c r="J7025" t="s">
        <v>1457</v>
      </c>
      <c r="K7025">
        <v>0</v>
      </c>
      <c r="N7025" t="b">
        <v>1</v>
      </c>
      <c r="O7025" t="b">
        <v>0</v>
      </c>
      <c r="P7025" t="b">
        <v>0</v>
      </c>
      <c r="Q7025">
        <v>8</v>
      </c>
      <c r="R7025">
        <v>8</v>
      </c>
      <c r="S7025">
        <v>1</v>
      </c>
      <c r="T7025">
        <v>2</v>
      </c>
      <c r="U7025" t="b">
        <v>1</v>
      </c>
      <c r="V7025" t="s">
        <v>160</v>
      </c>
      <c r="W7025" t="s">
        <v>1088</v>
      </c>
      <c r="X7025" t="s">
        <v>14889</v>
      </c>
      <c r="Y7025">
        <v>58</v>
      </c>
      <c r="Z7025">
        <v>58</v>
      </c>
      <c r="AA7025">
        <v>8</v>
      </c>
      <c r="AB7025">
        <v>8</v>
      </c>
      <c r="AC7025">
        <v>64</v>
      </c>
    </row>
    <row r="7026" spans="1:29">
      <c r="A7026">
        <v>7726</v>
      </c>
      <c r="B7026" t="s">
        <v>806</v>
      </c>
      <c r="C7026" t="s">
        <v>8759</v>
      </c>
      <c r="J7026" t="s">
        <v>1457</v>
      </c>
      <c r="K7026">
        <v>0</v>
      </c>
      <c r="N7026" t="b">
        <v>1</v>
      </c>
      <c r="O7026" t="b">
        <v>0</v>
      </c>
      <c r="P7026" t="b">
        <v>0</v>
      </c>
      <c r="Q7026">
        <v>8</v>
      </c>
      <c r="R7026">
        <v>8</v>
      </c>
      <c r="S7026">
        <v>1</v>
      </c>
      <c r="T7026">
        <v>2</v>
      </c>
      <c r="U7026" t="b">
        <v>1</v>
      </c>
      <c r="V7026" t="s">
        <v>160</v>
      </c>
      <c r="W7026" t="s">
        <v>1088</v>
      </c>
      <c r="X7026" t="s">
        <v>14869</v>
      </c>
      <c r="Y7026">
        <v>59</v>
      </c>
      <c r="Z7026">
        <v>59</v>
      </c>
      <c r="AA7026">
        <v>7</v>
      </c>
      <c r="AB7026">
        <v>7</v>
      </c>
      <c r="AC7026">
        <v>64</v>
      </c>
    </row>
    <row r="7027" spans="1:29">
      <c r="A7027">
        <v>7727</v>
      </c>
      <c r="B7027" t="s">
        <v>806</v>
      </c>
      <c r="C7027" t="s">
        <v>8760</v>
      </c>
      <c r="J7027" t="s">
        <v>1457</v>
      </c>
      <c r="K7027">
        <v>0</v>
      </c>
      <c r="N7027" t="b">
        <v>1</v>
      </c>
      <c r="O7027" t="b">
        <v>0</v>
      </c>
      <c r="P7027" t="b">
        <v>0</v>
      </c>
      <c r="Q7027">
        <v>8</v>
      </c>
      <c r="R7027">
        <v>8</v>
      </c>
      <c r="S7027">
        <v>1</v>
      </c>
      <c r="T7027">
        <v>2</v>
      </c>
      <c r="U7027" t="b">
        <v>1</v>
      </c>
      <c r="V7027" t="s">
        <v>160</v>
      </c>
      <c r="W7027" t="s">
        <v>1088</v>
      </c>
      <c r="X7027" t="s">
        <v>14890</v>
      </c>
      <c r="Y7027">
        <v>59</v>
      </c>
      <c r="Z7027">
        <v>59</v>
      </c>
      <c r="AA7027">
        <v>8</v>
      </c>
      <c r="AB7027">
        <v>8</v>
      </c>
      <c r="AC7027">
        <v>64</v>
      </c>
    </row>
    <row r="7028" spans="1:29">
      <c r="A7028">
        <v>7728</v>
      </c>
      <c r="B7028" t="s">
        <v>806</v>
      </c>
      <c r="C7028" t="s">
        <v>8761</v>
      </c>
      <c r="J7028" t="s">
        <v>1457</v>
      </c>
      <c r="K7028">
        <v>0</v>
      </c>
      <c r="N7028" t="b">
        <v>1</v>
      </c>
      <c r="O7028" t="b">
        <v>0</v>
      </c>
      <c r="P7028" t="b">
        <v>0</v>
      </c>
      <c r="Q7028">
        <v>8</v>
      </c>
      <c r="R7028">
        <v>8</v>
      </c>
      <c r="S7028">
        <v>1</v>
      </c>
      <c r="T7028">
        <v>2</v>
      </c>
      <c r="U7028" t="b">
        <v>1</v>
      </c>
      <c r="V7028" t="s">
        <v>160</v>
      </c>
      <c r="W7028" t="s">
        <v>1088</v>
      </c>
      <c r="X7028" t="s">
        <v>14870</v>
      </c>
      <c r="Y7028">
        <v>60</v>
      </c>
      <c r="Z7028">
        <v>60</v>
      </c>
      <c r="AA7028">
        <v>7</v>
      </c>
      <c r="AB7028">
        <v>7</v>
      </c>
      <c r="AC7028">
        <v>64</v>
      </c>
    </row>
    <row r="7029" spans="1:29">
      <c r="A7029">
        <v>7729</v>
      </c>
      <c r="B7029" t="s">
        <v>806</v>
      </c>
      <c r="C7029" t="s">
        <v>8762</v>
      </c>
      <c r="J7029" t="s">
        <v>1457</v>
      </c>
      <c r="K7029">
        <v>0</v>
      </c>
      <c r="N7029" t="b">
        <v>1</v>
      </c>
      <c r="O7029" t="b">
        <v>0</v>
      </c>
      <c r="P7029" t="b">
        <v>0</v>
      </c>
      <c r="Q7029">
        <v>8</v>
      </c>
      <c r="R7029">
        <v>8</v>
      </c>
      <c r="S7029">
        <v>1</v>
      </c>
      <c r="T7029">
        <v>2</v>
      </c>
      <c r="U7029" t="b">
        <v>1</v>
      </c>
      <c r="V7029" t="s">
        <v>160</v>
      </c>
      <c r="W7029" t="s">
        <v>1088</v>
      </c>
      <c r="X7029" t="s">
        <v>14891</v>
      </c>
      <c r="Y7029">
        <v>60</v>
      </c>
      <c r="Z7029">
        <v>60</v>
      </c>
      <c r="AA7029">
        <v>8</v>
      </c>
      <c r="AB7029">
        <v>8</v>
      </c>
      <c r="AC7029">
        <v>64</v>
      </c>
    </row>
    <row r="7030" spans="1:29">
      <c r="A7030">
        <v>7730</v>
      </c>
      <c r="B7030" t="s">
        <v>806</v>
      </c>
      <c r="C7030" t="s">
        <v>8763</v>
      </c>
      <c r="J7030" t="s">
        <v>1457</v>
      </c>
      <c r="K7030">
        <v>0</v>
      </c>
      <c r="N7030" t="b">
        <v>1</v>
      </c>
      <c r="O7030" t="b">
        <v>0</v>
      </c>
      <c r="P7030" t="b">
        <v>0</v>
      </c>
      <c r="Q7030">
        <v>8</v>
      </c>
      <c r="R7030">
        <v>8</v>
      </c>
      <c r="S7030">
        <v>1</v>
      </c>
      <c r="T7030">
        <v>2</v>
      </c>
      <c r="U7030" t="b">
        <v>1</v>
      </c>
      <c r="V7030" t="s">
        <v>160</v>
      </c>
      <c r="W7030" t="s">
        <v>1088</v>
      </c>
      <c r="X7030" t="s">
        <v>14871</v>
      </c>
      <c r="Y7030">
        <v>61</v>
      </c>
      <c r="Z7030">
        <v>61</v>
      </c>
      <c r="AA7030">
        <v>7</v>
      </c>
      <c r="AB7030">
        <v>7</v>
      </c>
      <c r="AC7030">
        <v>64</v>
      </c>
    </row>
    <row r="7031" spans="1:29">
      <c r="A7031">
        <v>7731</v>
      </c>
      <c r="B7031" t="s">
        <v>806</v>
      </c>
      <c r="C7031" t="s">
        <v>8764</v>
      </c>
      <c r="J7031" t="s">
        <v>1457</v>
      </c>
      <c r="K7031">
        <v>0</v>
      </c>
      <c r="N7031" t="b">
        <v>1</v>
      </c>
      <c r="O7031" t="b">
        <v>0</v>
      </c>
      <c r="P7031" t="b">
        <v>0</v>
      </c>
      <c r="Q7031">
        <v>8</v>
      </c>
      <c r="R7031">
        <v>8</v>
      </c>
      <c r="S7031">
        <v>1</v>
      </c>
      <c r="T7031">
        <v>2</v>
      </c>
      <c r="U7031" t="b">
        <v>1</v>
      </c>
      <c r="V7031" t="s">
        <v>160</v>
      </c>
      <c r="W7031" t="s">
        <v>1088</v>
      </c>
      <c r="X7031" t="s">
        <v>14892</v>
      </c>
      <c r="Y7031">
        <v>61</v>
      </c>
      <c r="Z7031">
        <v>61</v>
      </c>
      <c r="AA7031">
        <v>8</v>
      </c>
      <c r="AB7031">
        <v>8</v>
      </c>
      <c r="AC7031">
        <v>64</v>
      </c>
    </row>
    <row r="7032" spans="1:29">
      <c r="A7032">
        <v>7732</v>
      </c>
      <c r="B7032" t="s">
        <v>806</v>
      </c>
      <c r="C7032" t="s">
        <v>8765</v>
      </c>
      <c r="J7032" t="s">
        <v>1457</v>
      </c>
      <c r="K7032">
        <v>0</v>
      </c>
      <c r="N7032" t="b">
        <v>1</v>
      </c>
      <c r="O7032" t="b">
        <v>0</v>
      </c>
      <c r="P7032" t="b">
        <v>0</v>
      </c>
      <c r="Q7032">
        <v>8</v>
      </c>
      <c r="R7032">
        <v>8</v>
      </c>
      <c r="S7032">
        <v>1</v>
      </c>
      <c r="T7032">
        <v>2</v>
      </c>
      <c r="U7032" t="b">
        <v>1</v>
      </c>
      <c r="V7032" t="s">
        <v>160</v>
      </c>
      <c r="W7032" t="s">
        <v>1088</v>
      </c>
      <c r="X7032" t="s">
        <v>14872</v>
      </c>
      <c r="Y7032">
        <v>62</v>
      </c>
      <c r="Z7032">
        <v>62</v>
      </c>
      <c r="AA7032">
        <v>7</v>
      </c>
      <c r="AB7032">
        <v>7</v>
      </c>
      <c r="AC7032">
        <v>64</v>
      </c>
    </row>
    <row r="7033" spans="1:29">
      <c r="A7033">
        <v>7733</v>
      </c>
      <c r="B7033" t="s">
        <v>806</v>
      </c>
      <c r="C7033" t="s">
        <v>8766</v>
      </c>
      <c r="J7033" t="s">
        <v>1457</v>
      </c>
      <c r="K7033">
        <v>0</v>
      </c>
      <c r="N7033" t="b">
        <v>1</v>
      </c>
      <c r="O7033" t="b">
        <v>0</v>
      </c>
      <c r="P7033" t="b">
        <v>0</v>
      </c>
      <c r="Q7033">
        <v>8</v>
      </c>
      <c r="R7033">
        <v>8</v>
      </c>
      <c r="S7033">
        <v>1</v>
      </c>
      <c r="T7033">
        <v>2</v>
      </c>
      <c r="U7033" t="b">
        <v>1</v>
      </c>
      <c r="V7033" t="s">
        <v>160</v>
      </c>
      <c r="W7033" t="s">
        <v>1088</v>
      </c>
      <c r="X7033" t="s">
        <v>14893</v>
      </c>
      <c r="Y7033">
        <v>62</v>
      </c>
      <c r="Z7033">
        <v>62</v>
      </c>
      <c r="AA7033">
        <v>8</v>
      </c>
      <c r="AB7033">
        <v>8</v>
      </c>
      <c r="AC7033">
        <v>64</v>
      </c>
    </row>
    <row r="7034" spans="1:29">
      <c r="A7034">
        <v>7734</v>
      </c>
      <c r="B7034" t="s">
        <v>806</v>
      </c>
      <c r="C7034" t="s">
        <v>8767</v>
      </c>
      <c r="J7034" t="s">
        <v>1457</v>
      </c>
      <c r="K7034">
        <v>0</v>
      </c>
      <c r="N7034" t="b">
        <v>1</v>
      </c>
      <c r="O7034" t="b">
        <v>0</v>
      </c>
      <c r="P7034" t="b">
        <v>0</v>
      </c>
      <c r="Q7034">
        <v>8</v>
      </c>
      <c r="R7034">
        <v>8</v>
      </c>
      <c r="S7034">
        <v>1</v>
      </c>
      <c r="T7034">
        <v>2</v>
      </c>
      <c r="U7034" t="b">
        <v>1</v>
      </c>
      <c r="V7034" t="s">
        <v>160</v>
      </c>
      <c r="W7034" t="s">
        <v>1088</v>
      </c>
      <c r="X7034" t="s">
        <v>14873</v>
      </c>
      <c r="Y7034">
        <v>63</v>
      </c>
      <c r="Z7034">
        <v>63</v>
      </c>
      <c r="AA7034">
        <v>7</v>
      </c>
      <c r="AB7034">
        <v>7</v>
      </c>
      <c r="AC7034">
        <v>64</v>
      </c>
    </row>
    <row r="7035" spans="1:29">
      <c r="A7035">
        <v>7735</v>
      </c>
      <c r="B7035" t="s">
        <v>806</v>
      </c>
      <c r="C7035" t="s">
        <v>8768</v>
      </c>
      <c r="J7035" t="s">
        <v>1457</v>
      </c>
      <c r="K7035">
        <v>0</v>
      </c>
      <c r="N7035" t="b">
        <v>1</v>
      </c>
      <c r="O7035" t="b">
        <v>0</v>
      </c>
      <c r="P7035" t="b">
        <v>0</v>
      </c>
      <c r="Q7035">
        <v>8</v>
      </c>
      <c r="R7035">
        <v>8</v>
      </c>
      <c r="S7035">
        <v>1</v>
      </c>
      <c r="T7035">
        <v>2</v>
      </c>
      <c r="U7035" t="b">
        <v>1</v>
      </c>
      <c r="V7035" t="s">
        <v>160</v>
      </c>
      <c r="W7035" t="s">
        <v>1088</v>
      </c>
      <c r="X7035" t="s">
        <v>14894</v>
      </c>
      <c r="Y7035">
        <v>63</v>
      </c>
      <c r="Z7035">
        <v>63</v>
      </c>
      <c r="AA7035">
        <v>8</v>
      </c>
      <c r="AB7035">
        <v>8</v>
      </c>
      <c r="AC7035">
        <v>64</v>
      </c>
    </row>
    <row r="7036" spans="1:29">
      <c r="A7036">
        <v>7736</v>
      </c>
      <c r="B7036" t="s">
        <v>806</v>
      </c>
      <c r="C7036" t="s">
        <v>8769</v>
      </c>
      <c r="J7036" t="s">
        <v>1457</v>
      </c>
      <c r="K7036">
        <v>0</v>
      </c>
      <c r="N7036" t="b">
        <v>1</v>
      </c>
      <c r="O7036" t="b">
        <v>0</v>
      </c>
      <c r="P7036" t="b">
        <v>0</v>
      </c>
      <c r="Q7036">
        <v>8</v>
      </c>
      <c r="R7036">
        <v>8</v>
      </c>
      <c r="S7036">
        <v>1</v>
      </c>
      <c r="T7036">
        <v>2</v>
      </c>
      <c r="U7036" t="b">
        <v>1</v>
      </c>
      <c r="V7036" t="s">
        <v>160</v>
      </c>
      <c r="W7036" t="s">
        <v>1088</v>
      </c>
      <c r="X7036" t="s">
        <v>14874</v>
      </c>
      <c r="Y7036">
        <v>64</v>
      </c>
      <c r="Z7036">
        <v>64</v>
      </c>
      <c r="AA7036">
        <v>7</v>
      </c>
      <c r="AB7036">
        <v>7</v>
      </c>
      <c r="AC7036">
        <v>64</v>
      </c>
    </row>
    <row r="7037" spans="1:29">
      <c r="A7037">
        <v>7737</v>
      </c>
      <c r="B7037" t="s">
        <v>806</v>
      </c>
      <c r="C7037" t="s">
        <v>8770</v>
      </c>
      <c r="J7037" t="s">
        <v>1457</v>
      </c>
      <c r="K7037">
        <v>0</v>
      </c>
      <c r="N7037" t="b">
        <v>1</v>
      </c>
      <c r="O7037" t="b">
        <v>0</v>
      </c>
      <c r="P7037" t="b">
        <v>0</v>
      </c>
      <c r="Q7037">
        <v>8</v>
      </c>
      <c r="R7037">
        <v>8</v>
      </c>
      <c r="S7037">
        <v>1</v>
      </c>
      <c r="T7037">
        <v>2</v>
      </c>
      <c r="U7037" t="b">
        <v>1</v>
      </c>
      <c r="V7037" t="s">
        <v>160</v>
      </c>
      <c r="W7037" t="s">
        <v>1088</v>
      </c>
      <c r="X7037" t="s">
        <v>14895</v>
      </c>
      <c r="Y7037">
        <v>64</v>
      </c>
      <c r="Z7037">
        <v>64</v>
      </c>
      <c r="AA7037">
        <v>8</v>
      </c>
      <c r="AB7037">
        <v>8</v>
      </c>
      <c r="AC7037">
        <v>64</v>
      </c>
    </row>
    <row r="7038" spans="1:29">
      <c r="A7038">
        <v>7738</v>
      </c>
      <c r="B7038" t="s">
        <v>806</v>
      </c>
      <c r="C7038" t="s">
        <v>8771</v>
      </c>
      <c r="J7038" t="s">
        <v>1457</v>
      </c>
      <c r="K7038">
        <v>0</v>
      </c>
      <c r="N7038" t="b">
        <v>1</v>
      </c>
      <c r="O7038" t="b">
        <v>0</v>
      </c>
      <c r="P7038" t="b">
        <v>0</v>
      </c>
      <c r="Q7038">
        <v>8</v>
      </c>
      <c r="R7038">
        <v>8</v>
      </c>
      <c r="S7038">
        <v>1</v>
      </c>
      <c r="T7038">
        <v>2</v>
      </c>
      <c r="U7038" t="b">
        <v>1</v>
      </c>
      <c r="V7038" t="s">
        <v>160</v>
      </c>
      <c r="W7038" t="s">
        <v>1088</v>
      </c>
      <c r="X7038" t="s">
        <v>14875</v>
      </c>
      <c r="Y7038">
        <v>65</v>
      </c>
      <c r="Z7038">
        <v>65</v>
      </c>
      <c r="AA7038">
        <v>7</v>
      </c>
      <c r="AB7038">
        <v>7</v>
      </c>
      <c r="AC7038">
        <v>64</v>
      </c>
    </row>
    <row r="7039" spans="1:29">
      <c r="A7039">
        <v>7739</v>
      </c>
      <c r="B7039" t="s">
        <v>806</v>
      </c>
      <c r="C7039" t="s">
        <v>8772</v>
      </c>
      <c r="J7039" t="s">
        <v>1457</v>
      </c>
      <c r="K7039">
        <v>0</v>
      </c>
      <c r="N7039" t="b">
        <v>1</v>
      </c>
      <c r="O7039" t="b">
        <v>0</v>
      </c>
      <c r="P7039" t="b">
        <v>0</v>
      </c>
      <c r="Q7039">
        <v>8</v>
      </c>
      <c r="R7039">
        <v>8</v>
      </c>
      <c r="S7039">
        <v>1</v>
      </c>
      <c r="T7039">
        <v>2</v>
      </c>
      <c r="U7039" t="b">
        <v>1</v>
      </c>
      <c r="V7039" t="s">
        <v>160</v>
      </c>
      <c r="W7039" t="s">
        <v>1088</v>
      </c>
      <c r="X7039" t="s">
        <v>14896</v>
      </c>
      <c r="Y7039">
        <v>65</v>
      </c>
      <c r="Z7039">
        <v>65</v>
      </c>
      <c r="AA7039">
        <v>8</v>
      </c>
      <c r="AB7039">
        <v>8</v>
      </c>
      <c r="AC7039">
        <v>64</v>
      </c>
    </row>
    <row r="7040" spans="1:29">
      <c r="A7040">
        <v>7740</v>
      </c>
      <c r="B7040" t="s">
        <v>806</v>
      </c>
      <c r="C7040" t="s">
        <v>8773</v>
      </c>
      <c r="J7040" t="s">
        <v>1457</v>
      </c>
      <c r="K7040">
        <v>0</v>
      </c>
      <c r="N7040" t="b">
        <v>1</v>
      </c>
      <c r="O7040" t="b">
        <v>0</v>
      </c>
      <c r="P7040" t="b">
        <v>0</v>
      </c>
      <c r="Q7040">
        <v>8</v>
      </c>
      <c r="R7040">
        <v>8</v>
      </c>
      <c r="S7040">
        <v>1</v>
      </c>
      <c r="T7040">
        <v>2</v>
      </c>
      <c r="U7040" t="b">
        <v>1</v>
      </c>
      <c r="V7040" t="s">
        <v>160</v>
      </c>
      <c r="W7040" t="s">
        <v>1088</v>
      </c>
      <c r="X7040" t="s">
        <v>14876</v>
      </c>
      <c r="Y7040">
        <v>66</v>
      </c>
      <c r="Z7040">
        <v>66</v>
      </c>
      <c r="AA7040">
        <v>7</v>
      </c>
      <c r="AB7040">
        <v>7</v>
      </c>
      <c r="AC7040">
        <v>64</v>
      </c>
    </row>
    <row r="7041" spans="1:29">
      <c r="A7041">
        <v>7741</v>
      </c>
      <c r="B7041" t="s">
        <v>806</v>
      </c>
      <c r="C7041" t="s">
        <v>8774</v>
      </c>
      <c r="J7041" t="s">
        <v>1457</v>
      </c>
      <c r="K7041">
        <v>0</v>
      </c>
      <c r="N7041" t="b">
        <v>1</v>
      </c>
      <c r="O7041" t="b">
        <v>0</v>
      </c>
      <c r="P7041" t="b">
        <v>0</v>
      </c>
      <c r="Q7041">
        <v>8</v>
      </c>
      <c r="R7041">
        <v>8</v>
      </c>
      <c r="S7041">
        <v>1</v>
      </c>
      <c r="T7041">
        <v>2</v>
      </c>
      <c r="U7041" t="b">
        <v>1</v>
      </c>
      <c r="V7041" t="s">
        <v>160</v>
      </c>
      <c r="W7041" t="s">
        <v>1088</v>
      </c>
      <c r="X7041" t="s">
        <v>14897</v>
      </c>
      <c r="Y7041">
        <v>66</v>
      </c>
      <c r="Z7041">
        <v>66</v>
      </c>
      <c r="AA7041">
        <v>8</v>
      </c>
      <c r="AB7041">
        <v>8</v>
      </c>
      <c r="AC7041">
        <v>64</v>
      </c>
    </row>
    <row r="7042" spans="1:29">
      <c r="A7042">
        <v>7742</v>
      </c>
      <c r="B7042" t="s">
        <v>806</v>
      </c>
      <c r="C7042" t="s">
        <v>8775</v>
      </c>
      <c r="J7042" t="s">
        <v>1457</v>
      </c>
      <c r="K7042">
        <v>0</v>
      </c>
      <c r="N7042" t="b">
        <v>1</v>
      </c>
      <c r="O7042" t="b">
        <v>0</v>
      </c>
      <c r="P7042" t="b">
        <v>0</v>
      </c>
      <c r="Q7042">
        <v>8</v>
      </c>
      <c r="R7042">
        <v>8</v>
      </c>
      <c r="S7042">
        <v>1</v>
      </c>
      <c r="T7042">
        <v>2</v>
      </c>
      <c r="U7042" t="b">
        <v>1</v>
      </c>
      <c r="V7042" t="s">
        <v>160</v>
      </c>
      <c r="W7042" t="s">
        <v>1088</v>
      </c>
      <c r="X7042" t="s">
        <v>14877</v>
      </c>
      <c r="Y7042">
        <v>67</v>
      </c>
      <c r="Z7042">
        <v>67</v>
      </c>
      <c r="AA7042">
        <v>7</v>
      </c>
      <c r="AB7042">
        <v>7</v>
      </c>
      <c r="AC7042">
        <v>64</v>
      </c>
    </row>
    <row r="7043" spans="1:29">
      <c r="A7043">
        <v>7743</v>
      </c>
      <c r="B7043" t="s">
        <v>806</v>
      </c>
      <c r="C7043" t="s">
        <v>8776</v>
      </c>
      <c r="J7043" t="s">
        <v>1457</v>
      </c>
      <c r="K7043">
        <v>0</v>
      </c>
      <c r="N7043" t="b">
        <v>1</v>
      </c>
      <c r="O7043" t="b">
        <v>0</v>
      </c>
      <c r="P7043" t="b">
        <v>0</v>
      </c>
      <c r="Q7043">
        <v>8</v>
      </c>
      <c r="R7043">
        <v>8</v>
      </c>
      <c r="S7043">
        <v>1</v>
      </c>
      <c r="T7043">
        <v>2</v>
      </c>
      <c r="U7043" t="b">
        <v>1</v>
      </c>
      <c r="V7043" t="s">
        <v>160</v>
      </c>
      <c r="W7043" t="s">
        <v>1088</v>
      </c>
      <c r="X7043" t="s">
        <v>14898</v>
      </c>
      <c r="Y7043">
        <v>67</v>
      </c>
      <c r="Z7043">
        <v>67</v>
      </c>
      <c r="AA7043">
        <v>8</v>
      </c>
      <c r="AB7043">
        <v>8</v>
      </c>
      <c r="AC7043">
        <v>64</v>
      </c>
    </row>
    <row r="7044" spans="1:29">
      <c r="A7044">
        <v>7744</v>
      </c>
      <c r="B7044" t="s">
        <v>806</v>
      </c>
      <c r="C7044" t="s">
        <v>8777</v>
      </c>
      <c r="J7044" t="s">
        <v>1457</v>
      </c>
      <c r="K7044">
        <v>0</v>
      </c>
      <c r="N7044" t="b">
        <v>1</v>
      </c>
      <c r="O7044" t="b">
        <v>0</v>
      </c>
      <c r="P7044" t="b">
        <v>0</v>
      </c>
      <c r="Q7044">
        <v>8</v>
      </c>
      <c r="R7044">
        <v>8</v>
      </c>
      <c r="S7044">
        <v>1</v>
      </c>
      <c r="T7044">
        <v>2</v>
      </c>
      <c r="U7044" t="b">
        <v>1</v>
      </c>
      <c r="V7044" t="s">
        <v>160</v>
      </c>
      <c r="W7044" t="s">
        <v>1088</v>
      </c>
      <c r="X7044" t="s">
        <v>14878</v>
      </c>
      <c r="Y7044">
        <v>68</v>
      </c>
      <c r="Z7044">
        <v>68</v>
      </c>
      <c r="AA7044">
        <v>7</v>
      </c>
      <c r="AB7044">
        <v>7</v>
      </c>
      <c r="AC7044">
        <v>64</v>
      </c>
    </row>
    <row r="7045" spans="1:29">
      <c r="A7045">
        <v>7745</v>
      </c>
      <c r="B7045" t="s">
        <v>806</v>
      </c>
      <c r="C7045" t="s">
        <v>8778</v>
      </c>
      <c r="J7045" t="s">
        <v>1457</v>
      </c>
      <c r="K7045">
        <v>0</v>
      </c>
      <c r="N7045" t="b">
        <v>1</v>
      </c>
      <c r="O7045" t="b">
        <v>0</v>
      </c>
      <c r="P7045" t="b">
        <v>0</v>
      </c>
      <c r="Q7045">
        <v>8</v>
      </c>
      <c r="R7045">
        <v>8</v>
      </c>
      <c r="S7045">
        <v>1</v>
      </c>
      <c r="T7045">
        <v>2</v>
      </c>
      <c r="U7045" t="b">
        <v>1</v>
      </c>
      <c r="V7045" t="s">
        <v>160</v>
      </c>
      <c r="W7045" t="s">
        <v>1088</v>
      </c>
      <c r="X7045" t="s">
        <v>14899</v>
      </c>
      <c r="Y7045">
        <v>68</v>
      </c>
      <c r="Z7045">
        <v>68</v>
      </c>
      <c r="AA7045">
        <v>8</v>
      </c>
      <c r="AB7045">
        <v>8</v>
      </c>
      <c r="AC7045">
        <v>64</v>
      </c>
    </row>
    <row r="7046" spans="1:29">
      <c r="A7046">
        <v>7746</v>
      </c>
      <c r="B7046" t="s">
        <v>806</v>
      </c>
      <c r="C7046" t="s">
        <v>8779</v>
      </c>
      <c r="J7046" t="s">
        <v>1457</v>
      </c>
      <c r="K7046">
        <v>0</v>
      </c>
      <c r="N7046" t="b">
        <v>1</v>
      </c>
      <c r="O7046" t="b">
        <v>0</v>
      </c>
      <c r="P7046" t="b">
        <v>0</v>
      </c>
      <c r="Q7046">
        <v>8</v>
      </c>
      <c r="R7046">
        <v>8</v>
      </c>
      <c r="S7046">
        <v>1</v>
      </c>
      <c r="T7046">
        <v>2</v>
      </c>
      <c r="U7046" t="b">
        <v>1</v>
      </c>
      <c r="V7046" t="s">
        <v>160</v>
      </c>
      <c r="W7046" t="s">
        <v>1088</v>
      </c>
      <c r="X7046" t="s">
        <v>14879</v>
      </c>
      <c r="Y7046">
        <v>69</v>
      </c>
      <c r="Z7046">
        <v>69</v>
      </c>
      <c r="AA7046">
        <v>7</v>
      </c>
      <c r="AB7046">
        <v>7</v>
      </c>
      <c r="AC7046">
        <v>64</v>
      </c>
    </row>
    <row r="7047" spans="1:29">
      <c r="A7047">
        <v>7747</v>
      </c>
      <c r="B7047" t="s">
        <v>806</v>
      </c>
      <c r="C7047" t="s">
        <v>8780</v>
      </c>
      <c r="J7047" t="s">
        <v>1457</v>
      </c>
      <c r="K7047">
        <v>0</v>
      </c>
      <c r="N7047" t="b">
        <v>1</v>
      </c>
      <c r="O7047" t="b">
        <v>0</v>
      </c>
      <c r="P7047" t="b">
        <v>0</v>
      </c>
      <c r="Q7047">
        <v>8</v>
      </c>
      <c r="R7047">
        <v>8</v>
      </c>
      <c r="S7047">
        <v>1</v>
      </c>
      <c r="T7047">
        <v>2</v>
      </c>
      <c r="U7047" t="b">
        <v>1</v>
      </c>
      <c r="V7047" t="s">
        <v>160</v>
      </c>
      <c r="W7047" t="s">
        <v>1088</v>
      </c>
      <c r="X7047" t="s">
        <v>14900</v>
      </c>
      <c r="Y7047">
        <v>69</v>
      </c>
      <c r="Z7047">
        <v>69</v>
      </c>
      <c r="AA7047">
        <v>8</v>
      </c>
      <c r="AB7047">
        <v>8</v>
      </c>
      <c r="AC7047">
        <v>64</v>
      </c>
    </row>
    <row r="7048" spans="1:29">
      <c r="A7048">
        <v>7748</v>
      </c>
      <c r="B7048" t="s">
        <v>806</v>
      </c>
      <c r="C7048" t="s">
        <v>8781</v>
      </c>
      <c r="J7048" t="s">
        <v>1457</v>
      </c>
      <c r="K7048">
        <v>0</v>
      </c>
      <c r="N7048" t="b">
        <v>1</v>
      </c>
      <c r="O7048" t="b">
        <v>0</v>
      </c>
      <c r="P7048" t="b">
        <v>0</v>
      </c>
      <c r="Q7048">
        <v>8</v>
      </c>
      <c r="R7048">
        <v>8</v>
      </c>
      <c r="S7048">
        <v>1</v>
      </c>
      <c r="T7048">
        <v>2</v>
      </c>
      <c r="U7048" t="b">
        <v>1</v>
      </c>
      <c r="V7048" t="s">
        <v>160</v>
      </c>
      <c r="W7048" t="s">
        <v>1088</v>
      </c>
      <c r="X7048" t="s">
        <v>14880</v>
      </c>
      <c r="Y7048">
        <v>70</v>
      </c>
      <c r="Z7048">
        <v>70</v>
      </c>
      <c r="AA7048">
        <v>7</v>
      </c>
      <c r="AB7048">
        <v>7</v>
      </c>
      <c r="AC7048">
        <v>64</v>
      </c>
    </row>
    <row r="7049" spans="1:29">
      <c r="A7049">
        <v>7749</v>
      </c>
      <c r="B7049" t="s">
        <v>806</v>
      </c>
      <c r="C7049" t="s">
        <v>8782</v>
      </c>
      <c r="J7049" t="s">
        <v>1457</v>
      </c>
      <c r="K7049">
        <v>0</v>
      </c>
      <c r="N7049" t="b">
        <v>1</v>
      </c>
      <c r="O7049" t="b">
        <v>0</v>
      </c>
      <c r="P7049" t="b">
        <v>0</v>
      </c>
      <c r="Q7049">
        <v>8</v>
      </c>
      <c r="R7049">
        <v>8</v>
      </c>
      <c r="S7049">
        <v>1</v>
      </c>
      <c r="T7049">
        <v>2</v>
      </c>
      <c r="U7049" t="b">
        <v>1</v>
      </c>
      <c r="V7049" t="s">
        <v>160</v>
      </c>
      <c r="W7049" t="s">
        <v>1088</v>
      </c>
      <c r="X7049" t="s">
        <v>14901</v>
      </c>
      <c r="Y7049">
        <v>70</v>
      </c>
      <c r="Z7049">
        <v>70</v>
      </c>
      <c r="AA7049">
        <v>8</v>
      </c>
      <c r="AB7049">
        <v>8</v>
      </c>
      <c r="AC7049">
        <v>64</v>
      </c>
    </row>
    <row r="7050" spans="1:29">
      <c r="A7050">
        <v>7750</v>
      </c>
      <c r="B7050" t="s">
        <v>806</v>
      </c>
      <c r="C7050" t="s">
        <v>8783</v>
      </c>
      <c r="J7050" t="s">
        <v>1457</v>
      </c>
      <c r="K7050">
        <v>0</v>
      </c>
      <c r="N7050" t="b">
        <v>1</v>
      </c>
      <c r="O7050" t="b">
        <v>0</v>
      </c>
      <c r="P7050" t="b">
        <v>0</v>
      </c>
      <c r="Q7050">
        <v>8</v>
      </c>
      <c r="R7050">
        <v>8</v>
      </c>
      <c r="S7050">
        <v>1</v>
      </c>
      <c r="T7050">
        <v>2</v>
      </c>
      <c r="U7050" t="b">
        <v>1</v>
      </c>
      <c r="V7050" t="s">
        <v>160</v>
      </c>
      <c r="W7050" t="s">
        <v>1088</v>
      </c>
      <c r="X7050" t="s">
        <v>14881</v>
      </c>
      <c r="Y7050">
        <v>71</v>
      </c>
      <c r="Z7050">
        <v>71</v>
      </c>
      <c r="AA7050">
        <v>7</v>
      </c>
      <c r="AB7050">
        <v>7</v>
      </c>
      <c r="AC7050">
        <v>64</v>
      </c>
    </row>
    <row r="7051" spans="1:29">
      <c r="A7051">
        <v>7751</v>
      </c>
      <c r="B7051" t="s">
        <v>806</v>
      </c>
      <c r="C7051" t="s">
        <v>8784</v>
      </c>
      <c r="J7051" t="s">
        <v>1457</v>
      </c>
      <c r="K7051">
        <v>0</v>
      </c>
      <c r="N7051" t="b">
        <v>1</v>
      </c>
      <c r="O7051" t="b">
        <v>0</v>
      </c>
      <c r="P7051" t="b">
        <v>0</v>
      </c>
      <c r="Q7051">
        <v>8</v>
      </c>
      <c r="R7051">
        <v>8</v>
      </c>
      <c r="S7051">
        <v>1</v>
      </c>
      <c r="T7051">
        <v>2</v>
      </c>
      <c r="U7051" t="b">
        <v>1</v>
      </c>
      <c r="V7051" t="s">
        <v>160</v>
      </c>
      <c r="W7051" t="s">
        <v>1088</v>
      </c>
      <c r="X7051" t="s">
        <v>14902</v>
      </c>
      <c r="Y7051">
        <v>71</v>
      </c>
      <c r="Z7051">
        <v>71</v>
      </c>
      <c r="AA7051">
        <v>8</v>
      </c>
      <c r="AB7051">
        <v>8</v>
      </c>
      <c r="AC7051">
        <v>64</v>
      </c>
    </row>
    <row r="7052" spans="1:29">
      <c r="A7052">
        <v>7752</v>
      </c>
      <c r="B7052" t="s">
        <v>806</v>
      </c>
      <c r="C7052" t="s">
        <v>8785</v>
      </c>
      <c r="J7052" t="s">
        <v>1457</v>
      </c>
      <c r="K7052">
        <v>0</v>
      </c>
      <c r="N7052" t="b">
        <v>1</v>
      </c>
      <c r="O7052" t="b">
        <v>0</v>
      </c>
      <c r="P7052" t="b">
        <v>0</v>
      </c>
      <c r="Q7052">
        <v>8</v>
      </c>
      <c r="R7052">
        <v>8</v>
      </c>
      <c r="S7052">
        <v>1</v>
      </c>
      <c r="T7052">
        <v>2</v>
      </c>
      <c r="U7052" t="b">
        <v>1</v>
      </c>
      <c r="V7052" t="s">
        <v>160</v>
      </c>
      <c r="W7052" t="s">
        <v>1088</v>
      </c>
      <c r="X7052" t="s">
        <v>14882</v>
      </c>
      <c r="Y7052">
        <v>72</v>
      </c>
      <c r="Z7052">
        <v>72</v>
      </c>
      <c r="AA7052">
        <v>7</v>
      </c>
      <c r="AB7052">
        <v>7</v>
      </c>
      <c r="AC7052">
        <v>64</v>
      </c>
    </row>
    <row r="7053" spans="1:29">
      <c r="A7053">
        <v>7753</v>
      </c>
      <c r="B7053" t="s">
        <v>806</v>
      </c>
      <c r="C7053" t="s">
        <v>8786</v>
      </c>
      <c r="J7053" t="s">
        <v>1457</v>
      </c>
      <c r="K7053">
        <v>0</v>
      </c>
      <c r="N7053" t="b">
        <v>1</v>
      </c>
      <c r="O7053" t="b">
        <v>0</v>
      </c>
      <c r="P7053" t="b">
        <v>0</v>
      </c>
      <c r="Q7053">
        <v>8</v>
      </c>
      <c r="R7053">
        <v>8</v>
      </c>
      <c r="S7053">
        <v>1</v>
      </c>
      <c r="T7053">
        <v>2</v>
      </c>
      <c r="U7053" t="b">
        <v>1</v>
      </c>
      <c r="V7053" t="s">
        <v>160</v>
      </c>
      <c r="W7053" t="s">
        <v>1088</v>
      </c>
      <c r="X7053" t="s">
        <v>14903</v>
      </c>
      <c r="Y7053">
        <v>72</v>
      </c>
      <c r="Z7053">
        <v>72</v>
      </c>
      <c r="AA7053">
        <v>8</v>
      </c>
      <c r="AB7053">
        <v>8</v>
      </c>
      <c r="AC7053">
        <v>64</v>
      </c>
    </row>
    <row r="7054" spans="1:29">
      <c r="A7054">
        <v>7754</v>
      </c>
      <c r="B7054" t="s">
        <v>806</v>
      </c>
      <c r="C7054" t="s">
        <v>8787</v>
      </c>
      <c r="J7054" t="s">
        <v>1457</v>
      </c>
      <c r="K7054">
        <v>0</v>
      </c>
      <c r="N7054" t="b">
        <v>1</v>
      </c>
      <c r="O7054" t="b">
        <v>0</v>
      </c>
      <c r="P7054" t="b">
        <v>0</v>
      </c>
      <c r="Q7054">
        <v>8</v>
      </c>
      <c r="R7054">
        <v>8</v>
      </c>
      <c r="S7054">
        <v>1</v>
      </c>
      <c r="T7054">
        <v>2</v>
      </c>
      <c r="U7054" t="b">
        <v>1</v>
      </c>
      <c r="V7054" t="s">
        <v>160</v>
      </c>
      <c r="W7054" t="s">
        <v>1088</v>
      </c>
      <c r="X7054" t="s">
        <v>14883</v>
      </c>
      <c r="Y7054">
        <v>73</v>
      </c>
      <c r="Z7054">
        <v>73</v>
      </c>
      <c r="AA7054">
        <v>7</v>
      </c>
      <c r="AB7054">
        <v>7</v>
      </c>
      <c r="AC7054">
        <v>64</v>
      </c>
    </row>
    <row r="7055" spans="1:29">
      <c r="A7055">
        <v>7755</v>
      </c>
      <c r="B7055" t="s">
        <v>806</v>
      </c>
      <c r="C7055" t="s">
        <v>8788</v>
      </c>
      <c r="J7055" t="s">
        <v>1457</v>
      </c>
      <c r="K7055">
        <v>0</v>
      </c>
      <c r="N7055" t="b">
        <v>1</v>
      </c>
      <c r="O7055" t="b">
        <v>0</v>
      </c>
      <c r="P7055" t="b">
        <v>0</v>
      </c>
      <c r="Q7055">
        <v>8</v>
      </c>
      <c r="R7055">
        <v>8</v>
      </c>
      <c r="S7055">
        <v>1</v>
      </c>
      <c r="T7055">
        <v>2</v>
      </c>
      <c r="U7055" t="b">
        <v>1</v>
      </c>
      <c r="V7055" t="s">
        <v>160</v>
      </c>
      <c r="W7055" t="s">
        <v>1088</v>
      </c>
      <c r="X7055" t="s">
        <v>14904</v>
      </c>
      <c r="Y7055">
        <v>73</v>
      </c>
      <c r="Z7055">
        <v>73</v>
      </c>
      <c r="AA7055">
        <v>8</v>
      </c>
      <c r="AB7055">
        <v>8</v>
      </c>
      <c r="AC7055">
        <v>64</v>
      </c>
    </row>
    <row r="7056" spans="1:29">
      <c r="A7056">
        <v>7756</v>
      </c>
      <c r="B7056" t="s">
        <v>806</v>
      </c>
      <c r="C7056" t="s">
        <v>8789</v>
      </c>
      <c r="J7056" t="s">
        <v>1457</v>
      </c>
      <c r="K7056">
        <v>0</v>
      </c>
      <c r="N7056" t="b">
        <v>1</v>
      </c>
      <c r="O7056" t="b">
        <v>0</v>
      </c>
      <c r="P7056" t="b">
        <v>0</v>
      </c>
      <c r="Q7056">
        <v>8</v>
      </c>
      <c r="R7056">
        <v>8</v>
      </c>
      <c r="S7056">
        <v>1</v>
      </c>
      <c r="T7056">
        <v>2</v>
      </c>
      <c r="U7056" t="b">
        <v>1</v>
      </c>
      <c r="V7056" t="s">
        <v>160</v>
      </c>
      <c r="W7056" t="s">
        <v>1088</v>
      </c>
      <c r="X7056" t="s">
        <v>14884</v>
      </c>
      <c r="Y7056">
        <v>74</v>
      </c>
      <c r="Z7056">
        <v>74</v>
      </c>
      <c r="AA7056">
        <v>7</v>
      </c>
      <c r="AB7056">
        <v>7</v>
      </c>
      <c r="AC7056">
        <v>64</v>
      </c>
    </row>
    <row r="7057" spans="1:29">
      <c r="A7057">
        <v>7757</v>
      </c>
      <c r="B7057" t="s">
        <v>806</v>
      </c>
      <c r="C7057" t="s">
        <v>8790</v>
      </c>
      <c r="J7057" t="s">
        <v>1457</v>
      </c>
      <c r="K7057">
        <v>0</v>
      </c>
      <c r="N7057" t="b">
        <v>1</v>
      </c>
      <c r="O7057" t="b">
        <v>0</v>
      </c>
      <c r="P7057" t="b">
        <v>0</v>
      </c>
      <c r="Q7057">
        <v>8</v>
      </c>
      <c r="R7057">
        <v>8</v>
      </c>
      <c r="S7057">
        <v>1</v>
      </c>
      <c r="T7057">
        <v>2</v>
      </c>
      <c r="U7057" t="b">
        <v>1</v>
      </c>
      <c r="V7057" t="s">
        <v>160</v>
      </c>
      <c r="W7057" t="s">
        <v>1088</v>
      </c>
      <c r="X7057" t="s">
        <v>14905</v>
      </c>
      <c r="Y7057">
        <v>74</v>
      </c>
      <c r="Z7057">
        <v>74</v>
      </c>
      <c r="AA7057">
        <v>8</v>
      </c>
      <c r="AB7057">
        <v>8</v>
      </c>
      <c r="AC7057">
        <v>64</v>
      </c>
    </row>
    <row r="7058" spans="1:29">
      <c r="A7058">
        <v>7758</v>
      </c>
      <c r="B7058" t="s">
        <v>806</v>
      </c>
      <c r="C7058" t="s">
        <v>8791</v>
      </c>
      <c r="J7058" t="s">
        <v>1457</v>
      </c>
      <c r="K7058">
        <v>0</v>
      </c>
      <c r="N7058" t="b">
        <v>1</v>
      </c>
      <c r="O7058" t="b">
        <v>0</v>
      </c>
      <c r="P7058" t="b">
        <v>0</v>
      </c>
      <c r="Q7058">
        <v>8</v>
      </c>
      <c r="R7058">
        <v>8</v>
      </c>
      <c r="S7058">
        <v>1</v>
      </c>
      <c r="T7058">
        <v>2</v>
      </c>
      <c r="U7058" t="b">
        <v>1</v>
      </c>
      <c r="V7058" t="s">
        <v>160</v>
      </c>
      <c r="W7058" t="s">
        <v>1088</v>
      </c>
      <c r="X7058" t="s">
        <v>14885</v>
      </c>
      <c r="Y7058">
        <v>75</v>
      </c>
      <c r="Z7058">
        <v>75</v>
      </c>
      <c r="AA7058">
        <v>7</v>
      </c>
      <c r="AB7058">
        <v>7</v>
      </c>
      <c r="AC7058">
        <v>64</v>
      </c>
    </row>
    <row r="7059" spans="1:29">
      <c r="A7059">
        <v>7759</v>
      </c>
      <c r="B7059" t="s">
        <v>806</v>
      </c>
      <c r="C7059" t="s">
        <v>8792</v>
      </c>
      <c r="J7059" t="s">
        <v>1457</v>
      </c>
      <c r="K7059">
        <v>0</v>
      </c>
      <c r="N7059" t="b">
        <v>1</v>
      </c>
      <c r="O7059" t="b">
        <v>0</v>
      </c>
      <c r="P7059" t="b">
        <v>0</v>
      </c>
      <c r="Q7059">
        <v>8</v>
      </c>
      <c r="R7059">
        <v>8</v>
      </c>
      <c r="S7059">
        <v>1</v>
      </c>
      <c r="T7059">
        <v>2</v>
      </c>
      <c r="U7059" t="b">
        <v>1</v>
      </c>
      <c r="V7059" t="s">
        <v>160</v>
      </c>
      <c r="W7059" t="s">
        <v>1088</v>
      </c>
      <c r="X7059" t="s">
        <v>14906</v>
      </c>
      <c r="Y7059">
        <v>75</v>
      </c>
      <c r="Z7059">
        <v>75</v>
      </c>
      <c r="AA7059">
        <v>8</v>
      </c>
      <c r="AB7059">
        <v>8</v>
      </c>
      <c r="AC7059">
        <v>64</v>
      </c>
    </row>
    <row r="7060" spans="1:29">
      <c r="A7060">
        <v>7760</v>
      </c>
      <c r="B7060" t="s">
        <v>806</v>
      </c>
      <c r="C7060" t="s">
        <v>8793</v>
      </c>
      <c r="J7060" t="s">
        <v>1457</v>
      </c>
      <c r="K7060">
        <v>0</v>
      </c>
      <c r="N7060" t="b">
        <v>1</v>
      </c>
      <c r="O7060" t="b">
        <v>0</v>
      </c>
      <c r="P7060" t="b">
        <v>0</v>
      </c>
      <c r="Q7060">
        <v>8</v>
      </c>
      <c r="R7060">
        <v>8</v>
      </c>
      <c r="S7060">
        <v>1</v>
      </c>
      <c r="T7060">
        <v>2</v>
      </c>
      <c r="U7060" t="b">
        <v>1</v>
      </c>
      <c r="V7060" t="s">
        <v>160</v>
      </c>
      <c r="W7060" t="s">
        <v>1088</v>
      </c>
      <c r="X7060" t="s">
        <v>14886</v>
      </c>
      <c r="Y7060">
        <v>76</v>
      </c>
      <c r="Z7060">
        <v>76</v>
      </c>
      <c r="AA7060">
        <v>7</v>
      </c>
      <c r="AB7060">
        <v>7</v>
      </c>
      <c r="AC7060">
        <v>64</v>
      </c>
    </row>
    <row r="7061" spans="1:29">
      <c r="A7061">
        <v>7761</v>
      </c>
      <c r="B7061" t="s">
        <v>806</v>
      </c>
      <c r="C7061" t="s">
        <v>8794</v>
      </c>
      <c r="J7061" t="s">
        <v>1457</v>
      </c>
      <c r="K7061">
        <v>0</v>
      </c>
      <c r="N7061" t="b">
        <v>1</v>
      </c>
      <c r="O7061" t="b">
        <v>0</v>
      </c>
      <c r="P7061" t="b">
        <v>0</v>
      </c>
      <c r="Q7061">
        <v>8</v>
      </c>
      <c r="R7061">
        <v>8</v>
      </c>
      <c r="S7061">
        <v>1</v>
      </c>
      <c r="T7061">
        <v>2</v>
      </c>
      <c r="U7061" t="b">
        <v>1</v>
      </c>
      <c r="V7061" t="s">
        <v>160</v>
      </c>
      <c r="W7061" t="s">
        <v>1088</v>
      </c>
      <c r="X7061" t="s">
        <v>14907</v>
      </c>
      <c r="Y7061">
        <v>76</v>
      </c>
      <c r="Z7061">
        <v>76</v>
      </c>
      <c r="AA7061">
        <v>8</v>
      </c>
      <c r="AB7061">
        <v>8</v>
      </c>
      <c r="AC7061">
        <v>64</v>
      </c>
    </row>
    <row r="7062" spans="1:29">
      <c r="A7062">
        <v>7762</v>
      </c>
      <c r="B7062" t="s">
        <v>806</v>
      </c>
      <c r="C7062" t="s">
        <v>8795</v>
      </c>
      <c r="J7062" t="s">
        <v>1457</v>
      </c>
      <c r="K7062">
        <v>0</v>
      </c>
      <c r="N7062" t="b">
        <v>1</v>
      </c>
      <c r="O7062" t="b">
        <v>0</v>
      </c>
      <c r="P7062" t="b">
        <v>0</v>
      </c>
      <c r="Q7062">
        <v>8</v>
      </c>
      <c r="R7062">
        <v>8</v>
      </c>
      <c r="S7062">
        <v>1</v>
      </c>
      <c r="T7062">
        <v>2</v>
      </c>
      <c r="U7062" t="b">
        <v>1</v>
      </c>
      <c r="V7062" t="s">
        <v>160</v>
      </c>
      <c r="W7062" t="s">
        <v>1088</v>
      </c>
      <c r="X7062" t="s">
        <v>14911</v>
      </c>
      <c r="Y7062">
        <v>77</v>
      </c>
      <c r="Z7062">
        <v>77</v>
      </c>
      <c r="AA7062">
        <v>7</v>
      </c>
      <c r="AB7062">
        <v>7</v>
      </c>
      <c r="AC7062">
        <v>64</v>
      </c>
    </row>
    <row r="7063" spans="1:29">
      <c r="A7063">
        <v>7763</v>
      </c>
      <c r="B7063" t="s">
        <v>806</v>
      </c>
      <c r="C7063" t="s">
        <v>8796</v>
      </c>
      <c r="J7063" t="s">
        <v>1457</v>
      </c>
      <c r="K7063">
        <v>0</v>
      </c>
      <c r="N7063" t="b">
        <v>1</v>
      </c>
      <c r="O7063" t="b">
        <v>0</v>
      </c>
      <c r="P7063" t="b">
        <v>0</v>
      </c>
      <c r="Q7063">
        <v>8</v>
      </c>
      <c r="R7063">
        <v>8</v>
      </c>
      <c r="S7063">
        <v>1</v>
      </c>
      <c r="T7063">
        <v>2</v>
      </c>
      <c r="U7063" t="b">
        <v>1</v>
      </c>
      <c r="V7063" t="s">
        <v>160</v>
      </c>
      <c r="W7063" t="s">
        <v>1088</v>
      </c>
      <c r="X7063" t="s">
        <v>14912</v>
      </c>
      <c r="Y7063">
        <v>77</v>
      </c>
      <c r="Z7063">
        <v>77</v>
      </c>
      <c r="AA7063">
        <v>8</v>
      </c>
      <c r="AB7063">
        <v>8</v>
      </c>
      <c r="AC7063">
        <v>64</v>
      </c>
    </row>
    <row r="7064" spans="1:29">
      <c r="A7064">
        <v>7764</v>
      </c>
      <c r="B7064" t="s">
        <v>806</v>
      </c>
      <c r="C7064" t="s">
        <v>8797</v>
      </c>
      <c r="J7064" t="s">
        <v>1457</v>
      </c>
      <c r="K7064">
        <v>0</v>
      </c>
      <c r="N7064" t="b">
        <v>1</v>
      </c>
      <c r="O7064" t="b">
        <v>0</v>
      </c>
      <c r="P7064" t="b">
        <v>0</v>
      </c>
      <c r="Q7064">
        <v>8</v>
      </c>
      <c r="R7064">
        <v>8</v>
      </c>
      <c r="S7064">
        <v>1</v>
      </c>
      <c r="T7064">
        <v>2</v>
      </c>
      <c r="U7064" t="b">
        <v>1</v>
      </c>
      <c r="V7064" t="s">
        <v>160</v>
      </c>
      <c r="W7064" t="s">
        <v>1088</v>
      </c>
      <c r="X7064" t="s">
        <v>14916</v>
      </c>
      <c r="Y7064">
        <v>78</v>
      </c>
      <c r="Z7064">
        <v>78</v>
      </c>
      <c r="AA7064">
        <v>7</v>
      </c>
      <c r="AB7064">
        <v>7</v>
      </c>
      <c r="AC7064">
        <v>64</v>
      </c>
    </row>
    <row r="7065" spans="1:29">
      <c r="A7065">
        <v>7765</v>
      </c>
      <c r="B7065" t="s">
        <v>806</v>
      </c>
      <c r="C7065" t="s">
        <v>8798</v>
      </c>
      <c r="J7065" t="s">
        <v>1457</v>
      </c>
      <c r="K7065">
        <v>0</v>
      </c>
      <c r="N7065" t="b">
        <v>1</v>
      </c>
      <c r="O7065" t="b">
        <v>0</v>
      </c>
      <c r="P7065" t="b">
        <v>0</v>
      </c>
      <c r="Q7065">
        <v>8</v>
      </c>
      <c r="R7065">
        <v>8</v>
      </c>
      <c r="S7065">
        <v>1</v>
      </c>
      <c r="T7065">
        <v>2</v>
      </c>
      <c r="U7065" t="b">
        <v>1</v>
      </c>
      <c r="V7065" t="s">
        <v>160</v>
      </c>
      <c r="W7065" t="s">
        <v>1088</v>
      </c>
      <c r="X7065" t="s">
        <v>14917</v>
      </c>
      <c r="Y7065">
        <v>78</v>
      </c>
      <c r="Z7065">
        <v>78</v>
      </c>
      <c r="AA7065">
        <v>8</v>
      </c>
      <c r="AB7065">
        <v>8</v>
      </c>
      <c r="AC7065">
        <v>64</v>
      </c>
    </row>
    <row r="7066" spans="1:29">
      <c r="A7066">
        <v>7766</v>
      </c>
      <c r="B7066" t="s">
        <v>806</v>
      </c>
      <c r="C7066" t="s">
        <v>8799</v>
      </c>
      <c r="J7066" t="s">
        <v>1457</v>
      </c>
      <c r="K7066">
        <v>0</v>
      </c>
      <c r="N7066" t="b">
        <v>1</v>
      </c>
      <c r="O7066" t="b">
        <v>0</v>
      </c>
      <c r="P7066" t="b">
        <v>0</v>
      </c>
      <c r="Q7066">
        <v>8</v>
      </c>
      <c r="R7066">
        <v>8</v>
      </c>
      <c r="S7066">
        <v>1</v>
      </c>
      <c r="T7066">
        <v>2</v>
      </c>
      <c r="U7066" t="b">
        <v>1</v>
      </c>
      <c r="V7066" t="s">
        <v>160</v>
      </c>
      <c r="W7066" t="s">
        <v>1088</v>
      </c>
      <c r="X7066" t="s">
        <v>15655</v>
      </c>
      <c r="Y7066">
        <v>79</v>
      </c>
      <c r="Z7066">
        <v>79</v>
      </c>
      <c r="AA7066">
        <v>7</v>
      </c>
      <c r="AB7066">
        <v>7</v>
      </c>
      <c r="AC7066">
        <v>64</v>
      </c>
    </row>
    <row r="7067" spans="1:29">
      <c r="A7067">
        <v>7767</v>
      </c>
      <c r="B7067" t="s">
        <v>806</v>
      </c>
      <c r="C7067" t="s">
        <v>8800</v>
      </c>
      <c r="J7067" t="s">
        <v>1457</v>
      </c>
      <c r="K7067">
        <v>0</v>
      </c>
      <c r="N7067" t="b">
        <v>1</v>
      </c>
      <c r="O7067" t="b">
        <v>0</v>
      </c>
      <c r="P7067" t="b">
        <v>0</v>
      </c>
      <c r="Q7067">
        <v>8</v>
      </c>
      <c r="R7067">
        <v>8</v>
      </c>
      <c r="S7067">
        <v>1</v>
      </c>
      <c r="T7067">
        <v>2</v>
      </c>
      <c r="U7067" t="b">
        <v>1</v>
      </c>
      <c r="V7067" t="s">
        <v>160</v>
      </c>
      <c r="W7067" t="s">
        <v>1088</v>
      </c>
      <c r="X7067" t="s">
        <v>15458</v>
      </c>
      <c r="Y7067">
        <v>79</v>
      </c>
      <c r="Z7067">
        <v>79</v>
      </c>
      <c r="AA7067">
        <v>8</v>
      </c>
      <c r="AB7067">
        <v>8</v>
      </c>
      <c r="AC7067">
        <v>64</v>
      </c>
    </row>
    <row r="7068" spans="1:29">
      <c r="A7068">
        <v>7768</v>
      </c>
      <c r="B7068" t="s">
        <v>806</v>
      </c>
      <c r="C7068" t="s">
        <v>8801</v>
      </c>
      <c r="J7068" t="s">
        <v>1457</v>
      </c>
      <c r="K7068">
        <v>0</v>
      </c>
      <c r="N7068" t="b">
        <v>1</v>
      </c>
      <c r="O7068" t="b">
        <v>0</v>
      </c>
      <c r="P7068" t="b">
        <v>0</v>
      </c>
      <c r="Q7068">
        <v>8</v>
      </c>
      <c r="R7068">
        <v>8</v>
      </c>
      <c r="S7068">
        <v>1</v>
      </c>
      <c r="T7068">
        <v>2</v>
      </c>
      <c r="U7068" t="b">
        <v>1</v>
      </c>
      <c r="V7068" t="s">
        <v>160</v>
      </c>
      <c r="W7068" t="s">
        <v>1088</v>
      </c>
      <c r="X7068" t="s">
        <v>15058</v>
      </c>
      <c r="Y7068">
        <v>80</v>
      </c>
      <c r="Z7068">
        <v>80</v>
      </c>
      <c r="AA7068">
        <v>7</v>
      </c>
      <c r="AB7068">
        <v>7</v>
      </c>
      <c r="AC7068">
        <v>64</v>
      </c>
    </row>
    <row r="7069" spans="1:29">
      <c r="A7069">
        <v>7769</v>
      </c>
      <c r="B7069" t="s">
        <v>806</v>
      </c>
      <c r="C7069" t="s">
        <v>8802</v>
      </c>
      <c r="J7069" t="s">
        <v>1457</v>
      </c>
      <c r="K7069">
        <v>0</v>
      </c>
      <c r="N7069" t="b">
        <v>1</v>
      </c>
      <c r="O7069" t="b">
        <v>0</v>
      </c>
      <c r="P7069" t="b">
        <v>0</v>
      </c>
      <c r="Q7069">
        <v>8</v>
      </c>
      <c r="R7069">
        <v>8</v>
      </c>
      <c r="S7069">
        <v>1</v>
      </c>
      <c r="T7069">
        <v>2</v>
      </c>
      <c r="U7069" t="b">
        <v>1</v>
      </c>
      <c r="V7069" t="s">
        <v>160</v>
      </c>
      <c r="W7069" t="s">
        <v>1088</v>
      </c>
      <c r="X7069" t="s">
        <v>15094</v>
      </c>
      <c r="Y7069">
        <v>80</v>
      </c>
      <c r="Z7069">
        <v>80</v>
      </c>
      <c r="AA7069">
        <v>8</v>
      </c>
      <c r="AB7069">
        <v>8</v>
      </c>
      <c r="AC7069">
        <v>64</v>
      </c>
    </row>
    <row r="7070" spans="1:29">
      <c r="A7070">
        <v>7770</v>
      </c>
      <c r="B7070" t="s">
        <v>806</v>
      </c>
      <c r="C7070" t="s">
        <v>8803</v>
      </c>
      <c r="J7070" t="s">
        <v>1457</v>
      </c>
      <c r="K7070">
        <v>0</v>
      </c>
      <c r="N7070" t="b">
        <v>1</v>
      </c>
      <c r="O7070" t="b">
        <v>0</v>
      </c>
      <c r="P7070" t="b">
        <v>0</v>
      </c>
      <c r="Q7070">
        <v>8</v>
      </c>
      <c r="R7070">
        <v>8</v>
      </c>
      <c r="S7070">
        <v>1</v>
      </c>
      <c r="T7070">
        <v>2</v>
      </c>
      <c r="U7070" t="b">
        <v>1</v>
      </c>
      <c r="V7070" t="s">
        <v>160</v>
      </c>
      <c r="W7070" t="s">
        <v>1088</v>
      </c>
      <c r="X7070" t="s">
        <v>15059</v>
      </c>
      <c r="Y7070">
        <v>81</v>
      </c>
      <c r="Z7070">
        <v>81</v>
      </c>
      <c r="AA7070">
        <v>7</v>
      </c>
      <c r="AB7070">
        <v>7</v>
      </c>
      <c r="AC7070">
        <v>64</v>
      </c>
    </row>
    <row r="7071" spans="1:29">
      <c r="A7071">
        <v>7771</v>
      </c>
      <c r="B7071" t="s">
        <v>806</v>
      </c>
      <c r="C7071" t="s">
        <v>8804</v>
      </c>
      <c r="J7071" t="s">
        <v>1457</v>
      </c>
      <c r="K7071">
        <v>0</v>
      </c>
      <c r="N7071" t="b">
        <v>1</v>
      </c>
      <c r="O7071" t="b">
        <v>0</v>
      </c>
      <c r="P7071" t="b">
        <v>0</v>
      </c>
      <c r="Q7071">
        <v>8</v>
      </c>
      <c r="R7071">
        <v>8</v>
      </c>
      <c r="S7071">
        <v>1</v>
      </c>
      <c r="T7071">
        <v>2</v>
      </c>
      <c r="U7071" t="b">
        <v>1</v>
      </c>
      <c r="V7071" t="s">
        <v>160</v>
      </c>
      <c r="W7071" t="s">
        <v>1088</v>
      </c>
      <c r="X7071" t="s">
        <v>15095</v>
      </c>
      <c r="Y7071">
        <v>81</v>
      </c>
      <c r="Z7071">
        <v>81</v>
      </c>
      <c r="AA7071">
        <v>8</v>
      </c>
      <c r="AB7071">
        <v>8</v>
      </c>
      <c r="AC7071">
        <v>64</v>
      </c>
    </row>
    <row r="7072" spans="1:29">
      <c r="A7072">
        <v>7772</v>
      </c>
      <c r="B7072" t="s">
        <v>806</v>
      </c>
      <c r="C7072" t="s">
        <v>8805</v>
      </c>
      <c r="J7072" t="s">
        <v>1457</v>
      </c>
      <c r="K7072">
        <v>0</v>
      </c>
      <c r="N7072" t="b">
        <v>1</v>
      </c>
      <c r="O7072" t="b">
        <v>0</v>
      </c>
      <c r="P7072" t="b">
        <v>0</v>
      </c>
      <c r="Q7072">
        <v>8</v>
      </c>
      <c r="R7072">
        <v>8</v>
      </c>
      <c r="S7072">
        <v>1</v>
      </c>
      <c r="T7072">
        <v>2</v>
      </c>
      <c r="U7072" t="b">
        <v>1</v>
      </c>
      <c r="V7072" t="s">
        <v>160</v>
      </c>
      <c r="W7072" t="s">
        <v>1088</v>
      </c>
      <c r="X7072" t="s">
        <v>15060</v>
      </c>
      <c r="Y7072">
        <v>82</v>
      </c>
      <c r="Z7072">
        <v>82</v>
      </c>
      <c r="AA7072">
        <v>7</v>
      </c>
      <c r="AB7072">
        <v>7</v>
      </c>
      <c r="AC7072">
        <v>64</v>
      </c>
    </row>
    <row r="7073" spans="1:29">
      <c r="A7073">
        <v>7773</v>
      </c>
      <c r="B7073" t="s">
        <v>806</v>
      </c>
      <c r="C7073" t="s">
        <v>8806</v>
      </c>
      <c r="J7073" t="s">
        <v>1457</v>
      </c>
      <c r="K7073">
        <v>0</v>
      </c>
      <c r="N7073" t="b">
        <v>1</v>
      </c>
      <c r="O7073" t="b">
        <v>0</v>
      </c>
      <c r="P7073" t="b">
        <v>0</v>
      </c>
      <c r="Q7073">
        <v>8</v>
      </c>
      <c r="R7073">
        <v>8</v>
      </c>
      <c r="S7073">
        <v>1</v>
      </c>
      <c r="T7073">
        <v>2</v>
      </c>
      <c r="U7073" t="b">
        <v>1</v>
      </c>
      <c r="V7073" t="s">
        <v>160</v>
      </c>
      <c r="W7073" t="s">
        <v>1088</v>
      </c>
      <c r="X7073" t="s">
        <v>15096</v>
      </c>
      <c r="Y7073">
        <v>82</v>
      </c>
      <c r="Z7073">
        <v>82</v>
      </c>
      <c r="AA7073">
        <v>8</v>
      </c>
      <c r="AB7073">
        <v>8</v>
      </c>
      <c r="AC7073">
        <v>64</v>
      </c>
    </row>
    <row r="7074" spans="1:29">
      <c r="A7074">
        <v>7774</v>
      </c>
      <c r="B7074" t="s">
        <v>806</v>
      </c>
      <c r="C7074" t="s">
        <v>8807</v>
      </c>
      <c r="J7074" t="s">
        <v>1457</v>
      </c>
      <c r="K7074">
        <v>0</v>
      </c>
      <c r="N7074" t="b">
        <v>1</v>
      </c>
      <c r="O7074" t="b">
        <v>0</v>
      </c>
      <c r="P7074" t="b">
        <v>0</v>
      </c>
      <c r="Q7074">
        <v>8</v>
      </c>
      <c r="R7074">
        <v>8</v>
      </c>
      <c r="S7074">
        <v>1</v>
      </c>
      <c r="T7074">
        <v>2</v>
      </c>
      <c r="U7074" t="b">
        <v>1</v>
      </c>
      <c r="V7074" t="s">
        <v>160</v>
      </c>
      <c r="W7074" t="s">
        <v>1088</v>
      </c>
      <c r="X7074" t="s">
        <v>15061</v>
      </c>
      <c r="Y7074">
        <v>83</v>
      </c>
      <c r="Z7074">
        <v>83</v>
      </c>
      <c r="AA7074">
        <v>7</v>
      </c>
      <c r="AB7074">
        <v>7</v>
      </c>
      <c r="AC7074">
        <v>64</v>
      </c>
    </row>
    <row r="7075" spans="1:29">
      <c r="A7075">
        <v>7775</v>
      </c>
      <c r="B7075" t="s">
        <v>806</v>
      </c>
      <c r="C7075" t="s">
        <v>8808</v>
      </c>
      <c r="J7075" t="s">
        <v>1457</v>
      </c>
      <c r="K7075">
        <v>0</v>
      </c>
      <c r="N7075" t="b">
        <v>1</v>
      </c>
      <c r="O7075" t="b">
        <v>0</v>
      </c>
      <c r="P7075" t="b">
        <v>0</v>
      </c>
      <c r="Q7075">
        <v>8</v>
      </c>
      <c r="R7075">
        <v>8</v>
      </c>
      <c r="S7075">
        <v>1</v>
      </c>
      <c r="T7075">
        <v>2</v>
      </c>
      <c r="U7075" t="b">
        <v>1</v>
      </c>
      <c r="V7075" t="s">
        <v>160</v>
      </c>
      <c r="W7075" t="s">
        <v>1088</v>
      </c>
      <c r="X7075" t="s">
        <v>15097</v>
      </c>
      <c r="Y7075">
        <v>83</v>
      </c>
      <c r="Z7075">
        <v>83</v>
      </c>
      <c r="AA7075">
        <v>8</v>
      </c>
      <c r="AB7075">
        <v>8</v>
      </c>
      <c r="AC7075">
        <v>64</v>
      </c>
    </row>
    <row r="7076" spans="1:29">
      <c r="A7076">
        <v>7776</v>
      </c>
      <c r="B7076" t="s">
        <v>806</v>
      </c>
      <c r="C7076" t="s">
        <v>8809</v>
      </c>
      <c r="J7076" t="s">
        <v>1457</v>
      </c>
      <c r="K7076">
        <v>0</v>
      </c>
      <c r="N7076" t="b">
        <v>1</v>
      </c>
      <c r="O7076" t="b">
        <v>0</v>
      </c>
      <c r="P7076" t="b">
        <v>0</v>
      </c>
      <c r="Q7076">
        <v>8</v>
      </c>
      <c r="R7076">
        <v>8</v>
      </c>
      <c r="S7076">
        <v>1</v>
      </c>
      <c r="T7076">
        <v>2</v>
      </c>
      <c r="U7076" t="b">
        <v>1</v>
      </c>
      <c r="V7076" t="s">
        <v>160</v>
      </c>
      <c r="W7076" t="s">
        <v>1088</v>
      </c>
      <c r="X7076" t="s">
        <v>15062</v>
      </c>
      <c r="Y7076">
        <v>84</v>
      </c>
      <c r="Z7076">
        <v>84</v>
      </c>
      <c r="AA7076">
        <v>7</v>
      </c>
      <c r="AB7076">
        <v>7</v>
      </c>
      <c r="AC7076">
        <v>64</v>
      </c>
    </row>
    <row r="7077" spans="1:29">
      <c r="A7077">
        <v>7777</v>
      </c>
      <c r="B7077" t="s">
        <v>806</v>
      </c>
      <c r="C7077" t="s">
        <v>8810</v>
      </c>
      <c r="J7077" t="s">
        <v>1457</v>
      </c>
      <c r="K7077">
        <v>0</v>
      </c>
      <c r="N7077" t="b">
        <v>1</v>
      </c>
      <c r="O7077" t="b">
        <v>0</v>
      </c>
      <c r="P7077" t="b">
        <v>0</v>
      </c>
      <c r="Q7077">
        <v>8</v>
      </c>
      <c r="R7077">
        <v>8</v>
      </c>
      <c r="S7077">
        <v>1</v>
      </c>
      <c r="T7077">
        <v>2</v>
      </c>
      <c r="U7077" t="b">
        <v>1</v>
      </c>
      <c r="V7077" t="s">
        <v>160</v>
      </c>
      <c r="W7077" t="s">
        <v>1088</v>
      </c>
      <c r="X7077" t="s">
        <v>15098</v>
      </c>
      <c r="Y7077">
        <v>84</v>
      </c>
      <c r="Z7077">
        <v>84</v>
      </c>
      <c r="AA7077">
        <v>8</v>
      </c>
      <c r="AB7077">
        <v>8</v>
      </c>
      <c r="AC7077">
        <v>64</v>
      </c>
    </row>
    <row r="7078" spans="1:29">
      <c r="A7078">
        <v>7778</v>
      </c>
      <c r="B7078" t="s">
        <v>806</v>
      </c>
      <c r="C7078" t="s">
        <v>8811</v>
      </c>
      <c r="J7078" t="s">
        <v>1457</v>
      </c>
      <c r="K7078">
        <v>0</v>
      </c>
      <c r="N7078" t="b">
        <v>1</v>
      </c>
      <c r="O7078" t="b">
        <v>0</v>
      </c>
      <c r="P7078" t="b">
        <v>0</v>
      </c>
      <c r="Q7078">
        <v>8</v>
      </c>
      <c r="R7078">
        <v>8</v>
      </c>
      <c r="S7078">
        <v>1</v>
      </c>
      <c r="T7078">
        <v>2</v>
      </c>
      <c r="U7078" t="b">
        <v>1</v>
      </c>
      <c r="V7078" t="s">
        <v>160</v>
      </c>
      <c r="W7078" t="s">
        <v>1088</v>
      </c>
      <c r="X7078" t="s">
        <v>15063</v>
      </c>
      <c r="Y7078">
        <v>85</v>
      </c>
      <c r="Z7078">
        <v>85</v>
      </c>
      <c r="AA7078">
        <v>7</v>
      </c>
      <c r="AB7078">
        <v>7</v>
      </c>
      <c r="AC7078">
        <v>64</v>
      </c>
    </row>
    <row r="7079" spans="1:29">
      <c r="A7079">
        <v>7779</v>
      </c>
      <c r="B7079" t="s">
        <v>806</v>
      </c>
      <c r="C7079" t="s">
        <v>8812</v>
      </c>
      <c r="J7079" t="s">
        <v>1457</v>
      </c>
      <c r="K7079">
        <v>0</v>
      </c>
      <c r="N7079" t="b">
        <v>1</v>
      </c>
      <c r="O7079" t="b">
        <v>0</v>
      </c>
      <c r="P7079" t="b">
        <v>0</v>
      </c>
      <c r="Q7079">
        <v>8</v>
      </c>
      <c r="R7079">
        <v>8</v>
      </c>
      <c r="S7079">
        <v>1</v>
      </c>
      <c r="T7079">
        <v>2</v>
      </c>
      <c r="U7079" t="b">
        <v>1</v>
      </c>
      <c r="V7079" t="s">
        <v>160</v>
      </c>
      <c r="W7079" t="s">
        <v>1088</v>
      </c>
      <c r="X7079" t="s">
        <v>15099</v>
      </c>
      <c r="Y7079">
        <v>85</v>
      </c>
      <c r="Z7079">
        <v>85</v>
      </c>
      <c r="AA7079">
        <v>8</v>
      </c>
      <c r="AB7079">
        <v>8</v>
      </c>
      <c r="AC7079">
        <v>64</v>
      </c>
    </row>
    <row r="7080" spans="1:29">
      <c r="A7080">
        <v>7780</v>
      </c>
      <c r="B7080" t="s">
        <v>806</v>
      </c>
      <c r="C7080" t="s">
        <v>8813</v>
      </c>
      <c r="J7080" t="s">
        <v>1457</v>
      </c>
      <c r="K7080">
        <v>0</v>
      </c>
      <c r="N7080" t="b">
        <v>1</v>
      </c>
      <c r="O7080" t="b">
        <v>0</v>
      </c>
      <c r="P7080" t="b">
        <v>0</v>
      </c>
      <c r="Q7080">
        <v>8</v>
      </c>
      <c r="R7080">
        <v>8</v>
      </c>
      <c r="S7080">
        <v>1</v>
      </c>
      <c r="T7080">
        <v>2</v>
      </c>
      <c r="U7080" t="b">
        <v>1</v>
      </c>
      <c r="V7080" t="s">
        <v>160</v>
      </c>
      <c r="W7080" t="s">
        <v>1088</v>
      </c>
      <c r="X7080" t="s">
        <v>15064</v>
      </c>
      <c r="Y7080">
        <v>86</v>
      </c>
      <c r="Z7080">
        <v>86</v>
      </c>
      <c r="AA7080">
        <v>7</v>
      </c>
      <c r="AB7080">
        <v>7</v>
      </c>
      <c r="AC7080">
        <v>64</v>
      </c>
    </row>
    <row r="7081" spans="1:29">
      <c r="A7081">
        <v>7781</v>
      </c>
      <c r="B7081" t="s">
        <v>806</v>
      </c>
      <c r="C7081" t="s">
        <v>8814</v>
      </c>
      <c r="J7081" t="s">
        <v>1457</v>
      </c>
      <c r="K7081">
        <v>0</v>
      </c>
      <c r="N7081" t="b">
        <v>1</v>
      </c>
      <c r="O7081" t="b">
        <v>0</v>
      </c>
      <c r="P7081" t="b">
        <v>0</v>
      </c>
      <c r="Q7081">
        <v>8</v>
      </c>
      <c r="R7081">
        <v>8</v>
      </c>
      <c r="S7081">
        <v>1</v>
      </c>
      <c r="T7081">
        <v>2</v>
      </c>
      <c r="U7081" t="b">
        <v>1</v>
      </c>
      <c r="V7081" t="s">
        <v>160</v>
      </c>
      <c r="W7081" t="s">
        <v>1088</v>
      </c>
      <c r="X7081" t="s">
        <v>15100</v>
      </c>
      <c r="Y7081">
        <v>86</v>
      </c>
      <c r="Z7081">
        <v>86</v>
      </c>
      <c r="AA7081">
        <v>8</v>
      </c>
      <c r="AB7081">
        <v>8</v>
      </c>
      <c r="AC7081">
        <v>64</v>
      </c>
    </row>
    <row r="7082" spans="1:29">
      <c r="A7082">
        <v>7782</v>
      </c>
      <c r="B7082" t="s">
        <v>806</v>
      </c>
      <c r="C7082" t="s">
        <v>8815</v>
      </c>
      <c r="J7082" t="s">
        <v>1457</v>
      </c>
      <c r="K7082">
        <v>0</v>
      </c>
      <c r="N7082" t="b">
        <v>1</v>
      </c>
      <c r="O7082" t="b">
        <v>0</v>
      </c>
      <c r="P7082" t="b">
        <v>0</v>
      </c>
      <c r="Q7082">
        <v>8</v>
      </c>
      <c r="R7082">
        <v>8</v>
      </c>
      <c r="S7082">
        <v>1</v>
      </c>
      <c r="T7082">
        <v>2</v>
      </c>
      <c r="U7082" t="b">
        <v>1</v>
      </c>
      <c r="V7082" t="s">
        <v>160</v>
      </c>
      <c r="W7082" t="s">
        <v>1088</v>
      </c>
      <c r="X7082" t="s">
        <v>15065</v>
      </c>
      <c r="Y7082">
        <v>87</v>
      </c>
      <c r="Z7082">
        <v>87</v>
      </c>
      <c r="AA7082">
        <v>7</v>
      </c>
      <c r="AB7082">
        <v>7</v>
      </c>
      <c r="AC7082">
        <v>64</v>
      </c>
    </row>
    <row r="7083" spans="1:29">
      <c r="A7083">
        <v>7783</v>
      </c>
      <c r="B7083" t="s">
        <v>806</v>
      </c>
      <c r="C7083" t="s">
        <v>8816</v>
      </c>
      <c r="J7083" t="s">
        <v>1457</v>
      </c>
      <c r="K7083">
        <v>0</v>
      </c>
      <c r="N7083" t="b">
        <v>1</v>
      </c>
      <c r="O7083" t="b">
        <v>0</v>
      </c>
      <c r="P7083" t="b">
        <v>0</v>
      </c>
      <c r="Q7083">
        <v>8</v>
      </c>
      <c r="R7083">
        <v>8</v>
      </c>
      <c r="S7083">
        <v>1</v>
      </c>
      <c r="T7083">
        <v>2</v>
      </c>
      <c r="U7083" t="b">
        <v>1</v>
      </c>
      <c r="V7083" t="s">
        <v>160</v>
      </c>
      <c r="W7083" t="s">
        <v>1088</v>
      </c>
      <c r="X7083" t="s">
        <v>15101</v>
      </c>
      <c r="Y7083">
        <v>87</v>
      </c>
      <c r="Z7083">
        <v>87</v>
      </c>
      <c r="AA7083">
        <v>8</v>
      </c>
      <c r="AB7083">
        <v>8</v>
      </c>
      <c r="AC7083">
        <v>64</v>
      </c>
    </row>
    <row r="7084" spans="1:29">
      <c r="A7084">
        <v>7784</v>
      </c>
      <c r="B7084" t="s">
        <v>806</v>
      </c>
      <c r="C7084" t="s">
        <v>8817</v>
      </c>
      <c r="J7084" t="s">
        <v>1457</v>
      </c>
      <c r="K7084">
        <v>0</v>
      </c>
      <c r="N7084" t="b">
        <v>1</v>
      </c>
      <c r="O7084" t="b">
        <v>0</v>
      </c>
      <c r="P7084" t="b">
        <v>0</v>
      </c>
      <c r="Q7084">
        <v>8</v>
      </c>
      <c r="R7084">
        <v>8</v>
      </c>
      <c r="S7084">
        <v>1</v>
      </c>
      <c r="T7084">
        <v>2</v>
      </c>
      <c r="U7084" t="b">
        <v>1</v>
      </c>
      <c r="V7084" t="s">
        <v>160</v>
      </c>
      <c r="W7084" t="s">
        <v>1088</v>
      </c>
      <c r="X7084" t="s">
        <v>15066</v>
      </c>
      <c r="Y7084">
        <v>88</v>
      </c>
      <c r="Z7084">
        <v>88</v>
      </c>
      <c r="AA7084">
        <v>7</v>
      </c>
      <c r="AB7084">
        <v>7</v>
      </c>
      <c r="AC7084">
        <v>64</v>
      </c>
    </row>
    <row r="7085" spans="1:29">
      <c r="A7085">
        <v>7785</v>
      </c>
      <c r="B7085" t="s">
        <v>806</v>
      </c>
      <c r="C7085" t="s">
        <v>8818</v>
      </c>
      <c r="J7085" t="s">
        <v>1457</v>
      </c>
      <c r="K7085">
        <v>0</v>
      </c>
      <c r="N7085" t="b">
        <v>1</v>
      </c>
      <c r="O7085" t="b">
        <v>0</v>
      </c>
      <c r="P7085" t="b">
        <v>0</v>
      </c>
      <c r="Q7085">
        <v>8</v>
      </c>
      <c r="R7085">
        <v>8</v>
      </c>
      <c r="S7085">
        <v>1</v>
      </c>
      <c r="T7085">
        <v>2</v>
      </c>
      <c r="U7085" t="b">
        <v>1</v>
      </c>
      <c r="V7085" t="s">
        <v>160</v>
      </c>
      <c r="W7085" t="s">
        <v>1088</v>
      </c>
      <c r="X7085" t="s">
        <v>15102</v>
      </c>
      <c r="Y7085">
        <v>88</v>
      </c>
      <c r="Z7085">
        <v>88</v>
      </c>
      <c r="AA7085">
        <v>8</v>
      </c>
      <c r="AB7085">
        <v>8</v>
      </c>
      <c r="AC7085">
        <v>64</v>
      </c>
    </row>
    <row r="7086" spans="1:29">
      <c r="A7086">
        <v>7786</v>
      </c>
      <c r="B7086" t="s">
        <v>806</v>
      </c>
      <c r="C7086" t="s">
        <v>8819</v>
      </c>
      <c r="J7086" t="s">
        <v>1457</v>
      </c>
      <c r="K7086">
        <v>0</v>
      </c>
      <c r="N7086" t="b">
        <v>1</v>
      </c>
      <c r="O7086" t="b">
        <v>0</v>
      </c>
      <c r="P7086" t="b">
        <v>0</v>
      </c>
      <c r="Q7086">
        <v>8</v>
      </c>
      <c r="R7086">
        <v>8</v>
      </c>
      <c r="S7086">
        <v>1</v>
      </c>
      <c r="T7086">
        <v>2</v>
      </c>
      <c r="U7086" t="b">
        <v>1</v>
      </c>
      <c r="V7086" t="s">
        <v>160</v>
      </c>
      <c r="W7086" t="s">
        <v>1088</v>
      </c>
      <c r="X7086" t="s">
        <v>15067</v>
      </c>
      <c r="Y7086">
        <v>89</v>
      </c>
      <c r="Z7086">
        <v>89</v>
      </c>
      <c r="AA7086">
        <v>7</v>
      </c>
      <c r="AB7086">
        <v>7</v>
      </c>
      <c r="AC7086">
        <v>64</v>
      </c>
    </row>
    <row r="7087" spans="1:29">
      <c r="A7087">
        <v>7787</v>
      </c>
      <c r="B7087" t="s">
        <v>806</v>
      </c>
      <c r="C7087" t="s">
        <v>8820</v>
      </c>
      <c r="J7087" t="s">
        <v>1457</v>
      </c>
      <c r="K7087">
        <v>0</v>
      </c>
      <c r="N7087" t="b">
        <v>1</v>
      </c>
      <c r="O7087" t="b">
        <v>0</v>
      </c>
      <c r="P7087" t="b">
        <v>0</v>
      </c>
      <c r="Q7087">
        <v>8</v>
      </c>
      <c r="R7087">
        <v>8</v>
      </c>
      <c r="S7087">
        <v>1</v>
      </c>
      <c r="T7087">
        <v>2</v>
      </c>
      <c r="U7087" t="b">
        <v>1</v>
      </c>
      <c r="V7087" t="s">
        <v>160</v>
      </c>
      <c r="W7087" t="s">
        <v>1088</v>
      </c>
      <c r="X7087" t="s">
        <v>15103</v>
      </c>
      <c r="Y7087">
        <v>89</v>
      </c>
      <c r="Z7087">
        <v>89</v>
      </c>
      <c r="AA7087">
        <v>8</v>
      </c>
      <c r="AB7087">
        <v>8</v>
      </c>
      <c r="AC7087">
        <v>64</v>
      </c>
    </row>
    <row r="7088" spans="1:29">
      <c r="A7088">
        <v>7788</v>
      </c>
      <c r="B7088" t="s">
        <v>806</v>
      </c>
      <c r="C7088" t="s">
        <v>8821</v>
      </c>
      <c r="J7088" t="s">
        <v>1457</v>
      </c>
      <c r="K7088">
        <v>0</v>
      </c>
      <c r="N7088" t="b">
        <v>1</v>
      </c>
      <c r="O7088" t="b">
        <v>0</v>
      </c>
      <c r="P7088" t="b">
        <v>0</v>
      </c>
      <c r="Q7088">
        <v>8</v>
      </c>
      <c r="R7088">
        <v>8</v>
      </c>
      <c r="S7088">
        <v>1</v>
      </c>
      <c r="T7088">
        <v>2</v>
      </c>
      <c r="U7088" t="b">
        <v>1</v>
      </c>
      <c r="V7088" t="s">
        <v>160</v>
      </c>
      <c r="W7088" t="s">
        <v>1088</v>
      </c>
      <c r="X7088" t="s">
        <v>15068</v>
      </c>
      <c r="Y7088">
        <v>90</v>
      </c>
      <c r="Z7088">
        <v>90</v>
      </c>
      <c r="AA7088">
        <v>7</v>
      </c>
      <c r="AB7088">
        <v>7</v>
      </c>
      <c r="AC7088">
        <v>64</v>
      </c>
    </row>
    <row r="7089" spans="1:29">
      <c r="A7089">
        <v>7789</v>
      </c>
      <c r="B7089" t="s">
        <v>806</v>
      </c>
      <c r="C7089" t="s">
        <v>8822</v>
      </c>
      <c r="J7089" t="s">
        <v>1457</v>
      </c>
      <c r="K7089">
        <v>0</v>
      </c>
      <c r="N7089" t="b">
        <v>1</v>
      </c>
      <c r="O7089" t="b">
        <v>0</v>
      </c>
      <c r="P7089" t="b">
        <v>0</v>
      </c>
      <c r="Q7089">
        <v>8</v>
      </c>
      <c r="R7089">
        <v>8</v>
      </c>
      <c r="S7089">
        <v>1</v>
      </c>
      <c r="T7089">
        <v>2</v>
      </c>
      <c r="U7089" t="b">
        <v>1</v>
      </c>
      <c r="V7089" t="s">
        <v>160</v>
      </c>
      <c r="W7089" t="s">
        <v>1088</v>
      </c>
      <c r="X7089" t="s">
        <v>15104</v>
      </c>
      <c r="Y7089">
        <v>90</v>
      </c>
      <c r="Z7089">
        <v>90</v>
      </c>
      <c r="AA7089">
        <v>8</v>
      </c>
      <c r="AB7089">
        <v>8</v>
      </c>
      <c r="AC7089">
        <v>64</v>
      </c>
    </row>
    <row r="7090" spans="1:29">
      <c r="A7090">
        <v>7790</v>
      </c>
      <c r="B7090" t="s">
        <v>806</v>
      </c>
      <c r="C7090" t="s">
        <v>8823</v>
      </c>
      <c r="J7090" t="s">
        <v>1457</v>
      </c>
      <c r="K7090">
        <v>0</v>
      </c>
      <c r="N7090" t="b">
        <v>1</v>
      </c>
      <c r="O7090" t="b">
        <v>0</v>
      </c>
      <c r="P7090" t="b">
        <v>0</v>
      </c>
      <c r="Q7090">
        <v>8</v>
      </c>
      <c r="R7090">
        <v>8</v>
      </c>
      <c r="S7090">
        <v>1</v>
      </c>
      <c r="T7090">
        <v>2</v>
      </c>
      <c r="U7090" t="b">
        <v>1</v>
      </c>
      <c r="V7090" t="s">
        <v>160</v>
      </c>
      <c r="W7090" t="s">
        <v>1088</v>
      </c>
      <c r="X7090" t="s">
        <v>15069</v>
      </c>
      <c r="Y7090">
        <v>91</v>
      </c>
      <c r="Z7090">
        <v>91</v>
      </c>
      <c r="AA7090">
        <v>7</v>
      </c>
      <c r="AB7090">
        <v>7</v>
      </c>
      <c r="AC7090">
        <v>64</v>
      </c>
    </row>
    <row r="7091" spans="1:29">
      <c r="A7091">
        <v>7791</v>
      </c>
      <c r="B7091" t="s">
        <v>806</v>
      </c>
      <c r="C7091" t="s">
        <v>8824</v>
      </c>
      <c r="J7091" t="s">
        <v>1457</v>
      </c>
      <c r="K7091">
        <v>0</v>
      </c>
      <c r="N7091" t="b">
        <v>1</v>
      </c>
      <c r="O7091" t="b">
        <v>0</v>
      </c>
      <c r="P7091" t="b">
        <v>0</v>
      </c>
      <c r="Q7091">
        <v>8</v>
      </c>
      <c r="R7091">
        <v>8</v>
      </c>
      <c r="S7091">
        <v>1</v>
      </c>
      <c r="T7091">
        <v>2</v>
      </c>
      <c r="U7091" t="b">
        <v>1</v>
      </c>
      <c r="V7091" t="s">
        <v>160</v>
      </c>
      <c r="W7091" t="s">
        <v>1088</v>
      </c>
      <c r="X7091" t="s">
        <v>15105</v>
      </c>
      <c r="Y7091">
        <v>91</v>
      </c>
      <c r="Z7091">
        <v>91</v>
      </c>
      <c r="AA7091">
        <v>8</v>
      </c>
      <c r="AB7091">
        <v>8</v>
      </c>
      <c r="AC7091">
        <v>64</v>
      </c>
    </row>
    <row r="7092" spans="1:29">
      <c r="A7092">
        <v>7792</v>
      </c>
      <c r="B7092" t="s">
        <v>806</v>
      </c>
      <c r="C7092" t="s">
        <v>8825</v>
      </c>
      <c r="J7092" t="s">
        <v>1457</v>
      </c>
      <c r="K7092">
        <v>0</v>
      </c>
      <c r="N7092" t="b">
        <v>1</v>
      </c>
      <c r="O7092" t="b">
        <v>0</v>
      </c>
      <c r="P7092" t="b">
        <v>0</v>
      </c>
      <c r="Q7092">
        <v>8</v>
      </c>
      <c r="R7092">
        <v>8</v>
      </c>
      <c r="S7092">
        <v>1</v>
      </c>
      <c r="T7092">
        <v>2</v>
      </c>
      <c r="U7092" t="b">
        <v>1</v>
      </c>
      <c r="V7092" t="s">
        <v>160</v>
      </c>
      <c r="W7092" t="s">
        <v>1088</v>
      </c>
      <c r="X7092" t="s">
        <v>15070</v>
      </c>
      <c r="Y7092">
        <v>92</v>
      </c>
      <c r="Z7092">
        <v>92</v>
      </c>
      <c r="AA7092">
        <v>7</v>
      </c>
      <c r="AB7092">
        <v>7</v>
      </c>
      <c r="AC7092">
        <v>64</v>
      </c>
    </row>
    <row r="7093" spans="1:29">
      <c r="A7093">
        <v>7793</v>
      </c>
      <c r="B7093" t="s">
        <v>806</v>
      </c>
      <c r="C7093" t="s">
        <v>8826</v>
      </c>
      <c r="J7093" t="s">
        <v>1457</v>
      </c>
      <c r="K7093">
        <v>0</v>
      </c>
      <c r="N7093" t="b">
        <v>1</v>
      </c>
      <c r="O7093" t="b">
        <v>0</v>
      </c>
      <c r="P7093" t="b">
        <v>0</v>
      </c>
      <c r="Q7093">
        <v>8</v>
      </c>
      <c r="R7093">
        <v>8</v>
      </c>
      <c r="S7093">
        <v>1</v>
      </c>
      <c r="T7093">
        <v>2</v>
      </c>
      <c r="U7093" t="b">
        <v>1</v>
      </c>
      <c r="V7093" t="s">
        <v>160</v>
      </c>
      <c r="W7093" t="s">
        <v>1088</v>
      </c>
      <c r="X7093" t="s">
        <v>15106</v>
      </c>
      <c r="Y7093">
        <v>92</v>
      </c>
      <c r="Z7093">
        <v>92</v>
      </c>
      <c r="AA7093">
        <v>8</v>
      </c>
      <c r="AB7093">
        <v>8</v>
      </c>
      <c r="AC7093">
        <v>64</v>
      </c>
    </row>
    <row r="7094" spans="1:29">
      <c r="A7094">
        <v>7794</v>
      </c>
      <c r="B7094" t="s">
        <v>806</v>
      </c>
      <c r="C7094" t="s">
        <v>8827</v>
      </c>
      <c r="J7094" t="s">
        <v>1457</v>
      </c>
      <c r="K7094">
        <v>0</v>
      </c>
      <c r="N7094" t="b">
        <v>1</v>
      </c>
      <c r="O7094" t="b">
        <v>0</v>
      </c>
      <c r="P7094" t="b">
        <v>0</v>
      </c>
      <c r="Q7094">
        <v>8</v>
      </c>
      <c r="R7094">
        <v>8</v>
      </c>
      <c r="S7094">
        <v>1</v>
      </c>
      <c r="T7094">
        <v>2</v>
      </c>
      <c r="U7094" t="b">
        <v>1</v>
      </c>
      <c r="V7094" t="s">
        <v>160</v>
      </c>
      <c r="W7094" t="s">
        <v>1088</v>
      </c>
      <c r="X7094" t="s">
        <v>15071</v>
      </c>
      <c r="Y7094">
        <v>93</v>
      </c>
      <c r="Z7094">
        <v>93</v>
      </c>
      <c r="AA7094">
        <v>7</v>
      </c>
      <c r="AB7094">
        <v>7</v>
      </c>
      <c r="AC7094">
        <v>64</v>
      </c>
    </row>
    <row r="7095" spans="1:29">
      <c r="A7095">
        <v>7795</v>
      </c>
      <c r="B7095" t="s">
        <v>806</v>
      </c>
      <c r="C7095" t="s">
        <v>8828</v>
      </c>
      <c r="J7095" t="s">
        <v>1457</v>
      </c>
      <c r="K7095">
        <v>0</v>
      </c>
      <c r="N7095" t="b">
        <v>1</v>
      </c>
      <c r="O7095" t="b">
        <v>0</v>
      </c>
      <c r="P7095" t="b">
        <v>0</v>
      </c>
      <c r="Q7095">
        <v>8</v>
      </c>
      <c r="R7095">
        <v>8</v>
      </c>
      <c r="S7095">
        <v>1</v>
      </c>
      <c r="T7095">
        <v>2</v>
      </c>
      <c r="U7095" t="b">
        <v>1</v>
      </c>
      <c r="V7095" t="s">
        <v>160</v>
      </c>
      <c r="W7095" t="s">
        <v>1088</v>
      </c>
      <c r="X7095" t="s">
        <v>15107</v>
      </c>
      <c r="Y7095">
        <v>93</v>
      </c>
      <c r="Z7095">
        <v>93</v>
      </c>
      <c r="AA7095">
        <v>8</v>
      </c>
      <c r="AB7095">
        <v>8</v>
      </c>
      <c r="AC7095">
        <v>64</v>
      </c>
    </row>
    <row r="7096" spans="1:29">
      <c r="A7096">
        <v>7802</v>
      </c>
      <c r="B7096" t="s">
        <v>806</v>
      </c>
      <c r="C7096" t="s">
        <v>8829</v>
      </c>
      <c r="J7096" t="s">
        <v>1457</v>
      </c>
      <c r="K7096">
        <v>0</v>
      </c>
      <c r="N7096" t="b">
        <v>0</v>
      </c>
      <c r="O7096" t="b">
        <v>1</v>
      </c>
      <c r="P7096" t="b">
        <v>0</v>
      </c>
      <c r="Q7096">
        <v>8</v>
      </c>
      <c r="R7096">
        <v>2</v>
      </c>
      <c r="S7096">
        <v>1</v>
      </c>
      <c r="T7096">
        <v>2</v>
      </c>
      <c r="U7096" t="b">
        <v>1</v>
      </c>
      <c r="V7096" t="s">
        <v>160</v>
      </c>
      <c r="W7096" t="s">
        <v>1088</v>
      </c>
      <c r="X7096" t="s">
        <v>15286</v>
      </c>
      <c r="Y7096">
        <v>165</v>
      </c>
      <c r="Z7096">
        <v>165</v>
      </c>
      <c r="AA7096">
        <v>7</v>
      </c>
      <c r="AB7096">
        <v>7</v>
      </c>
      <c r="AC7096">
        <v>64</v>
      </c>
    </row>
    <row r="7097" spans="1:29">
      <c r="A7097">
        <v>7803</v>
      </c>
      <c r="B7097" t="s">
        <v>806</v>
      </c>
      <c r="C7097" t="s">
        <v>8830</v>
      </c>
      <c r="J7097" t="s">
        <v>1457</v>
      </c>
      <c r="K7097">
        <v>0</v>
      </c>
      <c r="N7097" t="b">
        <v>0</v>
      </c>
      <c r="O7097" t="b">
        <v>1</v>
      </c>
      <c r="P7097" t="b">
        <v>0</v>
      </c>
      <c r="Q7097">
        <v>8</v>
      </c>
      <c r="R7097">
        <v>2</v>
      </c>
      <c r="S7097">
        <v>1</v>
      </c>
      <c r="T7097">
        <v>2</v>
      </c>
      <c r="U7097" t="b">
        <v>1</v>
      </c>
      <c r="V7097" t="s">
        <v>160</v>
      </c>
      <c r="W7097" t="s">
        <v>1088</v>
      </c>
      <c r="X7097" t="s">
        <v>15292</v>
      </c>
      <c r="Y7097">
        <v>165</v>
      </c>
      <c r="Z7097">
        <v>165</v>
      </c>
      <c r="AA7097">
        <v>8</v>
      </c>
      <c r="AB7097">
        <v>8</v>
      </c>
      <c r="AC7097">
        <v>64</v>
      </c>
    </row>
    <row r="7098" spans="1:29">
      <c r="A7098">
        <v>7804</v>
      </c>
      <c r="B7098" t="s">
        <v>1516</v>
      </c>
      <c r="C7098" t="s">
        <v>8841</v>
      </c>
      <c r="D7098" t="s">
        <v>8842</v>
      </c>
      <c r="E7098" t="s">
        <v>8843</v>
      </c>
      <c r="U7098" t="b">
        <v>1</v>
      </c>
      <c r="V7098" t="s">
        <v>8843</v>
      </c>
      <c r="W7098" t="s">
        <v>12352</v>
      </c>
      <c r="X7098" t="s">
        <v>15773</v>
      </c>
      <c r="Y7098">
        <v>11</v>
      </c>
      <c r="Z7098">
        <v>12</v>
      </c>
      <c r="AA7098">
        <v>5</v>
      </c>
      <c r="AB7098">
        <v>9</v>
      </c>
      <c r="AC7098">
        <v>12</v>
      </c>
    </row>
    <row r="7099" spans="1:29">
      <c r="A7099">
        <v>7805</v>
      </c>
      <c r="B7099" t="s">
        <v>828</v>
      </c>
      <c r="C7099" t="s">
        <v>8844</v>
      </c>
      <c r="U7099" t="b">
        <v>1</v>
      </c>
      <c r="V7099" t="s">
        <v>8843</v>
      </c>
      <c r="W7099" t="s">
        <v>12352</v>
      </c>
      <c r="X7099" t="s">
        <v>15774</v>
      </c>
      <c r="Y7099">
        <v>11</v>
      </c>
      <c r="Z7099">
        <v>12</v>
      </c>
      <c r="AA7099">
        <v>5</v>
      </c>
      <c r="AB7099">
        <v>8</v>
      </c>
      <c r="AC7099">
        <v>12</v>
      </c>
    </row>
    <row r="7100" spans="1:29">
      <c r="A7100">
        <v>7806</v>
      </c>
      <c r="B7100" t="s">
        <v>1521</v>
      </c>
      <c r="C7100" t="s">
        <v>8845</v>
      </c>
      <c r="U7100" t="b">
        <v>1</v>
      </c>
      <c r="V7100" t="s">
        <v>8843</v>
      </c>
      <c r="W7100" t="s">
        <v>12352</v>
      </c>
      <c r="X7100" t="s">
        <v>15775</v>
      </c>
      <c r="Y7100">
        <v>12</v>
      </c>
      <c r="Z7100">
        <v>12</v>
      </c>
      <c r="AA7100">
        <v>5</v>
      </c>
      <c r="AB7100">
        <v>9</v>
      </c>
      <c r="AC7100">
        <v>12</v>
      </c>
    </row>
    <row r="7101" spans="1:29">
      <c r="A7101">
        <v>7807</v>
      </c>
      <c r="B7101" t="s">
        <v>806</v>
      </c>
      <c r="C7101" t="s">
        <v>8846</v>
      </c>
      <c r="G7101" t="s">
        <v>8832</v>
      </c>
      <c r="I7101" t="s">
        <v>412</v>
      </c>
      <c r="J7101" t="s">
        <v>1449</v>
      </c>
      <c r="K7101">
        <v>0</v>
      </c>
      <c r="N7101" t="b">
        <v>1</v>
      </c>
      <c r="O7101" t="b">
        <v>0</v>
      </c>
      <c r="P7101" t="b">
        <v>0</v>
      </c>
      <c r="Q7101">
        <v>5</v>
      </c>
      <c r="R7101">
        <v>0</v>
      </c>
      <c r="S7101">
        <v>1</v>
      </c>
      <c r="T7101">
        <v>0</v>
      </c>
      <c r="U7101" t="b">
        <v>1</v>
      </c>
      <c r="V7101" t="s">
        <v>8843</v>
      </c>
      <c r="W7101" t="s">
        <v>12352</v>
      </c>
      <c r="X7101" t="s">
        <v>14448</v>
      </c>
      <c r="Y7101">
        <v>12</v>
      </c>
      <c r="Z7101">
        <v>12</v>
      </c>
      <c r="AA7101">
        <v>5</v>
      </c>
      <c r="AB7101">
        <v>5</v>
      </c>
      <c r="AC7101">
        <v>12</v>
      </c>
    </row>
    <row r="7102" spans="1:29">
      <c r="A7102">
        <v>7808</v>
      </c>
      <c r="B7102" t="s">
        <v>1516</v>
      </c>
      <c r="C7102" t="s">
        <v>8847</v>
      </c>
      <c r="D7102">
        <v>712</v>
      </c>
      <c r="E7102" t="s">
        <v>8848</v>
      </c>
      <c r="U7102" t="b">
        <v>1</v>
      </c>
      <c r="V7102" t="s">
        <v>8843</v>
      </c>
      <c r="W7102" t="s">
        <v>12352</v>
      </c>
      <c r="X7102" t="s">
        <v>15776</v>
      </c>
      <c r="Y7102">
        <v>14</v>
      </c>
      <c r="Z7102">
        <v>38</v>
      </c>
      <c r="AA7102">
        <v>2</v>
      </c>
      <c r="AB7102">
        <v>9</v>
      </c>
      <c r="AC7102">
        <v>12</v>
      </c>
    </row>
    <row r="7103" spans="1:29">
      <c r="A7103">
        <v>7809</v>
      </c>
      <c r="B7103" t="s">
        <v>828</v>
      </c>
      <c r="C7103" t="s">
        <v>8849</v>
      </c>
      <c r="U7103" t="b">
        <v>1</v>
      </c>
      <c r="V7103" t="s">
        <v>8843</v>
      </c>
      <c r="W7103" t="s">
        <v>12352</v>
      </c>
      <c r="X7103" t="s">
        <v>15777</v>
      </c>
      <c r="Y7103">
        <v>14</v>
      </c>
      <c r="Z7103">
        <v>38</v>
      </c>
      <c r="AA7103">
        <v>2</v>
      </c>
      <c r="AB7103">
        <v>8</v>
      </c>
      <c r="AC7103">
        <v>12</v>
      </c>
    </row>
    <row r="7104" spans="1:29">
      <c r="A7104">
        <v>7810</v>
      </c>
      <c r="B7104" t="s">
        <v>1521</v>
      </c>
      <c r="C7104" t="s">
        <v>8850</v>
      </c>
      <c r="U7104" t="b">
        <v>1</v>
      </c>
      <c r="V7104" t="s">
        <v>8843</v>
      </c>
      <c r="W7104" t="s">
        <v>12352</v>
      </c>
      <c r="X7104" t="s">
        <v>15778</v>
      </c>
      <c r="Y7104">
        <v>15</v>
      </c>
      <c r="Z7104">
        <v>38</v>
      </c>
      <c r="AA7104">
        <v>2</v>
      </c>
      <c r="AB7104">
        <v>9</v>
      </c>
      <c r="AC7104">
        <v>12</v>
      </c>
    </row>
    <row r="7105" spans="1:29">
      <c r="A7105">
        <v>7811</v>
      </c>
      <c r="B7105" t="s">
        <v>806</v>
      </c>
      <c r="C7105" t="s">
        <v>8851</v>
      </c>
      <c r="J7105" t="s">
        <v>1457</v>
      </c>
      <c r="K7105">
        <v>0</v>
      </c>
      <c r="N7105" t="b">
        <v>1</v>
      </c>
      <c r="O7105" t="b">
        <v>0</v>
      </c>
      <c r="P7105" t="b">
        <v>0</v>
      </c>
      <c r="Q7105">
        <v>8</v>
      </c>
      <c r="R7105">
        <v>1</v>
      </c>
      <c r="S7105">
        <v>1</v>
      </c>
      <c r="T7105">
        <v>3</v>
      </c>
      <c r="U7105" t="b">
        <v>1</v>
      </c>
      <c r="V7105" t="s">
        <v>8843</v>
      </c>
      <c r="W7105" t="s">
        <v>12352</v>
      </c>
      <c r="X7105" t="s">
        <v>14630</v>
      </c>
      <c r="Y7105">
        <v>17</v>
      </c>
      <c r="Z7105">
        <v>17</v>
      </c>
      <c r="AA7105">
        <v>4</v>
      </c>
      <c r="AB7105">
        <v>4</v>
      </c>
      <c r="AC7105">
        <v>12</v>
      </c>
    </row>
    <row r="7106" spans="1:29">
      <c r="A7106">
        <v>7812</v>
      </c>
      <c r="B7106" t="s">
        <v>806</v>
      </c>
      <c r="C7106" t="s">
        <v>8852</v>
      </c>
      <c r="J7106" t="s">
        <v>1457</v>
      </c>
      <c r="K7106">
        <v>0</v>
      </c>
      <c r="N7106" t="b">
        <v>1</v>
      </c>
      <c r="O7106" t="b">
        <v>0</v>
      </c>
      <c r="P7106" t="b">
        <v>0</v>
      </c>
      <c r="Q7106">
        <v>8</v>
      </c>
      <c r="R7106">
        <v>1</v>
      </c>
      <c r="S7106">
        <v>1</v>
      </c>
      <c r="T7106">
        <v>3</v>
      </c>
      <c r="U7106" t="b">
        <v>1</v>
      </c>
      <c r="V7106" t="s">
        <v>8843</v>
      </c>
      <c r="W7106" t="s">
        <v>12352</v>
      </c>
      <c r="X7106" t="s">
        <v>14631</v>
      </c>
      <c r="Y7106">
        <v>17</v>
      </c>
      <c r="Z7106">
        <v>17</v>
      </c>
      <c r="AA7106">
        <v>5</v>
      </c>
      <c r="AB7106">
        <v>5</v>
      </c>
      <c r="AC7106">
        <v>12</v>
      </c>
    </row>
    <row r="7107" spans="1:29">
      <c r="A7107">
        <v>7813</v>
      </c>
      <c r="B7107" t="s">
        <v>806</v>
      </c>
      <c r="C7107" t="s">
        <v>8853</v>
      </c>
      <c r="J7107" t="s">
        <v>1457</v>
      </c>
      <c r="K7107">
        <v>0</v>
      </c>
      <c r="N7107" t="b">
        <v>1</v>
      </c>
      <c r="O7107" t="b">
        <v>0</v>
      </c>
      <c r="P7107" t="b">
        <v>0</v>
      </c>
      <c r="Q7107">
        <v>8</v>
      </c>
      <c r="R7107">
        <v>1</v>
      </c>
      <c r="S7107">
        <v>1</v>
      </c>
      <c r="T7107">
        <v>3</v>
      </c>
      <c r="U7107" t="b">
        <v>1</v>
      </c>
      <c r="V7107" t="s">
        <v>8843</v>
      </c>
      <c r="W7107" t="s">
        <v>12352</v>
      </c>
      <c r="X7107" t="s">
        <v>14457</v>
      </c>
      <c r="Y7107">
        <v>17</v>
      </c>
      <c r="Z7107">
        <v>17</v>
      </c>
      <c r="AA7107">
        <v>6</v>
      </c>
      <c r="AB7107">
        <v>6</v>
      </c>
      <c r="AC7107">
        <v>12</v>
      </c>
    </row>
    <row r="7108" spans="1:29">
      <c r="A7108">
        <v>7814</v>
      </c>
      <c r="B7108" t="s">
        <v>806</v>
      </c>
      <c r="C7108" t="s">
        <v>8854</v>
      </c>
      <c r="J7108" t="s">
        <v>1457</v>
      </c>
      <c r="K7108">
        <v>0</v>
      </c>
      <c r="N7108" t="b">
        <v>1</v>
      </c>
      <c r="O7108" t="b">
        <v>0</v>
      </c>
      <c r="P7108" t="b">
        <v>0</v>
      </c>
      <c r="Q7108">
        <v>8</v>
      </c>
      <c r="R7108">
        <v>1</v>
      </c>
      <c r="S7108">
        <v>1</v>
      </c>
      <c r="T7108">
        <v>3</v>
      </c>
      <c r="U7108" t="b">
        <v>1</v>
      </c>
      <c r="V7108" t="s">
        <v>8843</v>
      </c>
      <c r="W7108" t="s">
        <v>12352</v>
      </c>
      <c r="X7108" t="s">
        <v>14669</v>
      </c>
      <c r="Y7108">
        <v>17</v>
      </c>
      <c r="Z7108">
        <v>17</v>
      </c>
      <c r="AA7108">
        <v>7</v>
      </c>
      <c r="AB7108">
        <v>7</v>
      </c>
      <c r="AC7108">
        <v>12</v>
      </c>
    </row>
    <row r="7109" spans="1:29">
      <c r="A7109">
        <v>7815</v>
      </c>
      <c r="B7109" t="s">
        <v>806</v>
      </c>
      <c r="C7109" t="s">
        <v>8855</v>
      </c>
      <c r="J7109" t="s">
        <v>1457</v>
      </c>
      <c r="K7109">
        <v>0</v>
      </c>
      <c r="N7109" t="b">
        <v>1</v>
      </c>
      <c r="O7109" t="b">
        <v>0</v>
      </c>
      <c r="P7109" t="b">
        <v>0</v>
      </c>
      <c r="Q7109">
        <v>8</v>
      </c>
      <c r="R7109">
        <v>1</v>
      </c>
      <c r="S7109">
        <v>1</v>
      </c>
      <c r="T7109">
        <v>3</v>
      </c>
      <c r="U7109" t="b">
        <v>1</v>
      </c>
      <c r="V7109" t="s">
        <v>8843</v>
      </c>
      <c r="W7109" t="s">
        <v>12352</v>
      </c>
      <c r="X7109" t="s">
        <v>14676</v>
      </c>
      <c r="Y7109">
        <v>17</v>
      </c>
      <c r="Z7109">
        <v>17</v>
      </c>
      <c r="AA7109">
        <v>8</v>
      </c>
      <c r="AB7109">
        <v>8</v>
      </c>
      <c r="AC7109">
        <v>12</v>
      </c>
    </row>
    <row r="7110" spans="1:29">
      <c r="A7110">
        <v>7816</v>
      </c>
      <c r="B7110" t="s">
        <v>806</v>
      </c>
      <c r="C7110" t="s">
        <v>8856</v>
      </c>
      <c r="J7110" t="s">
        <v>1457</v>
      </c>
      <c r="K7110">
        <v>0</v>
      </c>
      <c r="N7110" t="b">
        <v>1</v>
      </c>
      <c r="O7110" t="b">
        <v>0</v>
      </c>
      <c r="P7110" t="b">
        <v>0</v>
      </c>
      <c r="Q7110">
        <v>8</v>
      </c>
      <c r="R7110">
        <v>1</v>
      </c>
      <c r="S7110">
        <v>1</v>
      </c>
      <c r="T7110">
        <v>3</v>
      </c>
      <c r="U7110" t="b">
        <v>1</v>
      </c>
      <c r="V7110" t="s">
        <v>8843</v>
      </c>
      <c r="W7110" t="s">
        <v>12352</v>
      </c>
      <c r="X7110" t="s">
        <v>14633</v>
      </c>
      <c r="Y7110">
        <v>18</v>
      </c>
      <c r="Z7110">
        <v>18</v>
      </c>
      <c r="AA7110">
        <v>4</v>
      </c>
      <c r="AB7110">
        <v>4</v>
      </c>
      <c r="AC7110">
        <v>12</v>
      </c>
    </row>
    <row r="7111" spans="1:29">
      <c r="A7111">
        <v>7817</v>
      </c>
      <c r="B7111" t="s">
        <v>806</v>
      </c>
      <c r="C7111" t="s">
        <v>8857</v>
      </c>
      <c r="J7111" t="s">
        <v>1457</v>
      </c>
      <c r="K7111">
        <v>0</v>
      </c>
      <c r="N7111" t="b">
        <v>1</v>
      </c>
      <c r="O7111" t="b">
        <v>0</v>
      </c>
      <c r="P7111" t="b">
        <v>0</v>
      </c>
      <c r="Q7111">
        <v>8</v>
      </c>
      <c r="R7111">
        <v>1</v>
      </c>
      <c r="S7111">
        <v>1</v>
      </c>
      <c r="T7111">
        <v>3</v>
      </c>
      <c r="U7111" t="b">
        <v>1</v>
      </c>
      <c r="V7111" t="s">
        <v>8843</v>
      </c>
      <c r="W7111" t="s">
        <v>12352</v>
      </c>
      <c r="X7111" t="s">
        <v>14634</v>
      </c>
      <c r="Y7111">
        <v>18</v>
      </c>
      <c r="Z7111">
        <v>18</v>
      </c>
      <c r="AA7111">
        <v>5</v>
      </c>
      <c r="AB7111">
        <v>5</v>
      </c>
      <c r="AC7111">
        <v>12</v>
      </c>
    </row>
    <row r="7112" spans="1:29">
      <c r="A7112">
        <v>7818</v>
      </c>
      <c r="B7112" t="s">
        <v>806</v>
      </c>
      <c r="C7112" t="s">
        <v>8858</v>
      </c>
      <c r="J7112" t="s">
        <v>1457</v>
      </c>
      <c r="K7112">
        <v>0</v>
      </c>
      <c r="N7112" t="b">
        <v>1</v>
      </c>
      <c r="O7112" t="b">
        <v>0</v>
      </c>
      <c r="P7112" t="b">
        <v>0</v>
      </c>
      <c r="Q7112">
        <v>8</v>
      </c>
      <c r="R7112">
        <v>1</v>
      </c>
      <c r="S7112">
        <v>1</v>
      </c>
      <c r="T7112">
        <v>3</v>
      </c>
      <c r="U7112" t="b">
        <v>1</v>
      </c>
      <c r="V7112" t="s">
        <v>8843</v>
      </c>
      <c r="W7112" t="s">
        <v>12352</v>
      </c>
      <c r="X7112" t="s">
        <v>14635</v>
      </c>
      <c r="Y7112">
        <v>18</v>
      </c>
      <c r="Z7112">
        <v>18</v>
      </c>
      <c r="AA7112">
        <v>6</v>
      </c>
      <c r="AB7112">
        <v>6</v>
      </c>
      <c r="AC7112">
        <v>12</v>
      </c>
    </row>
    <row r="7113" spans="1:29">
      <c r="A7113">
        <v>7819</v>
      </c>
      <c r="B7113" t="s">
        <v>806</v>
      </c>
      <c r="C7113" t="s">
        <v>8859</v>
      </c>
      <c r="J7113" t="s">
        <v>1457</v>
      </c>
      <c r="K7113">
        <v>0</v>
      </c>
      <c r="N7113" t="b">
        <v>1</v>
      </c>
      <c r="O7113" t="b">
        <v>0</v>
      </c>
      <c r="P7113" t="b">
        <v>0</v>
      </c>
      <c r="Q7113">
        <v>8</v>
      </c>
      <c r="R7113">
        <v>1</v>
      </c>
      <c r="S7113">
        <v>1</v>
      </c>
      <c r="T7113">
        <v>3</v>
      </c>
      <c r="U7113" t="b">
        <v>1</v>
      </c>
      <c r="V7113" t="s">
        <v>8843</v>
      </c>
      <c r="W7113" t="s">
        <v>12352</v>
      </c>
      <c r="X7113" t="s">
        <v>14670</v>
      </c>
      <c r="Y7113">
        <v>18</v>
      </c>
      <c r="Z7113">
        <v>18</v>
      </c>
      <c r="AA7113">
        <v>7</v>
      </c>
      <c r="AB7113">
        <v>7</v>
      </c>
      <c r="AC7113">
        <v>12</v>
      </c>
    </row>
    <row r="7114" spans="1:29">
      <c r="A7114">
        <v>7820</v>
      </c>
      <c r="B7114" t="s">
        <v>806</v>
      </c>
      <c r="C7114" t="s">
        <v>8860</v>
      </c>
      <c r="J7114" t="s">
        <v>1457</v>
      </c>
      <c r="K7114">
        <v>0</v>
      </c>
      <c r="N7114" t="b">
        <v>1</v>
      </c>
      <c r="O7114" t="b">
        <v>0</v>
      </c>
      <c r="P7114" t="b">
        <v>0</v>
      </c>
      <c r="Q7114">
        <v>8</v>
      </c>
      <c r="R7114">
        <v>1</v>
      </c>
      <c r="S7114">
        <v>1</v>
      </c>
      <c r="T7114">
        <v>3</v>
      </c>
      <c r="U7114" t="b">
        <v>1</v>
      </c>
      <c r="V7114" t="s">
        <v>8843</v>
      </c>
      <c r="W7114" t="s">
        <v>12352</v>
      </c>
      <c r="X7114" t="s">
        <v>14677</v>
      </c>
      <c r="Y7114">
        <v>18</v>
      </c>
      <c r="Z7114">
        <v>18</v>
      </c>
      <c r="AA7114">
        <v>8</v>
      </c>
      <c r="AB7114">
        <v>8</v>
      </c>
      <c r="AC7114">
        <v>12</v>
      </c>
    </row>
    <row r="7115" spans="1:29">
      <c r="A7115">
        <v>7821</v>
      </c>
      <c r="B7115" t="s">
        <v>806</v>
      </c>
      <c r="C7115" t="s">
        <v>8861</v>
      </c>
      <c r="J7115" t="s">
        <v>1457</v>
      </c>
      <c r="K7115">
        <v>0</v>
      </c>
      <c r="N7115" t="b">
        <v>1</v>
      </c>
      <c r="O7115" t="b">
        <v>0</v>
      </c>
      <c r="P7115" t="b">
        <v>0</v>
      </c>
      <c r="Q7115">
        <v>8</v>
      </c>
      <c r="R7115">
        <v>1</v>
      </c>
      <c r="S7115">
        <v>1</v>
      </c>
      <c r="T7115">
        <v>3</v>
      </c>
      <c r="U7115" t="b">
        <v>1</v>
      </c>
      <c r="V7115" t="s">
        <v>8843</v>
      </c>
      <c r="W7115" t="s">
        <v>12352</v>
      </c>
      <c r="X7115" t="s">
        <v>14636</v>
      </c>
      <c r="Y7115">
        <v>19</v>
      </c>
      <c r="Z7115">
        <v>19</v>
      </c>
      <c r="AA7115">
        <v>4</v>
      </c>
      <c r="AB7115">
        <v>4</v>
      </c>
      <c r="AC7115">
        <v>12</v>
      </c>
    </row>
    <row r="7116" spans="1:29">
      <c r="A7116">
        <v>7822</v>
      </c>
      <c r="B7116" t="s">
        <v>806</v>
      </c>
      <c r="C7116" t="s">
        <v>8862</v>
      </c>
      <c r="J7116" t="s">
        <v>1457</v>
      </c>
      <c r="K7116">
        <v>0</v>
      </c>
      <c r="N7116" t="b">
        <v>1</v>
      </c>
      <c r="O7116" t="b">
        <v>0</v>
      </c>
      <c r="P7116" t="b">
        <v>0</v>
      </c>
      <c r="Q7116">
        <v>8</v>
      </c>
      <c r="R7116">
        <v>1</v>
      </c>
      <c r="S7116">
        <v>1</v>
      </c>
      <c r="T7116">
        <v>3</v>
      </c>
      <c r="U7116" t="b">
        <v>1</v>
      </c>
      <c r="V7116" t="s">
        <v>8843</v>
      </c>
      <c r="W7116" t="s">
        <v>12352</v>
      </c>
      <c r="X7116" t="s">
        <v>14637</v>
      </c>
      <c r="Y7116">
        <v>19</v>
      </c>
      <c r="Z7116">
        <v>19</v>
      </c>
      <c r="AA7116">
        <v>5</v>
      </c>
      <c r="AB7116">
        <v>5</v>
      </c>
      <c r="AC7116">
        <v>12</v>
      </c>
    </row>
    <row r="7117" spans="1:29">
      <c r="A7117">
        <v>7823</v>
      </c>
      <c r="B7117" t="s">
        <v>806</v>
      </c>
      <c r="C7117" t="s">
        <v>8863</v>
      </c>
      <c r="J7117" t="s">
        <v>1457</v>
      </c>
      <c r="K7117">
        <v>0</v>
      </c>
      <c r="N7117" t="b">
        <v>1</v>
      </c>
      <c r="O7117" t="b">
        <v>0</v>
      </c>
      <c r="P7117" t="b">
        <v>0</v>
      </c>
      <c r="Q7117">
        <v>8</v>
      </c>
      <c r="R7117">
        <v>1</v>
      </c>
      <c r="S7117">
        <v>1</v>
      </c>
      <c r="T7117">
        <v>3</v>
      </c>
      <c r="U7117" t="b">
        <v>1</v>
      </c>
      <c r="V7117" t="s">
        <v>8843</v>
      </c>
      <c r="W7117" t="s">
        <v>12352</v>
      </c>
      <c r="X7117" t="s">
        <v>14638</v>
      </c>
      <c r="Y7117">
        <v>19</v>
      </c>
      <c r="Z7117">
        <v>19</v>
      </c>
      <c r="AA7117">
        <v>6</v>
      </c>
      <c r="AB7117">
        <v>6</v>
      </c>
      <c r="AC7117">
        <v>12</v>
      </c>
    </row>
    <row r="7118" spans="1:29">
      <c r="A7118">
        <v>7824</v>
      </c>
      <c r="B7118" t="s">
        <v>806</v>
      </c>
      <c r="C7118" t="s">
        <v>8864</v>
      </c>
      <c r="J7118" t="s">
        <v>1457</v>
      </c>
      <c r="K7118">
        <v>0</v>
      </c>
      <c r="N7118" t="b">
        <v>1</v>
      </c>
      <c r="O7118" t="b">
        <v>0</v>
      </c>
      <c r="P7118" t="b">
        <v>0</v>
      </c>
      <c r="Q7118">
        <v>8</v>
      </c>
      <c r="R7118">
        <v>1</v>
      </c>
      <c r="S7118">
        <v>1</v>
      </c>
      <c r="T7118">
        <v>3</v>
      </c>
      <c r="U7118" t="b">
        <v>1</v>
      </c>
      <c r="V7118" t="s">
        <v>8843</v>
      </c>
      <c r="W7118" t="s">
        <v>12352</v>
      </c>
      <c r="X7118" t="s">
        <v>14671</v>
      </c>
      <c r="Y7118">
        <v>19</v>
      </c>
      <c r="Z7118">
        <v>19</v>
      </c>
      <c r="AA7118">
        <v>7</v>
      </c>
      <c r="AB7118">
        <v>7</v>
      </c>
      <c r="AC7118">
        <v>12</v>
      </c>
    </row>
    <row r="7119" spans="1:29">
      <c r="A7119">
        <v>7825</v>
      </c>
      <c r="B7119" t="s">
        <v>806</v>
      </c>
      <c r="C7119" t="s">
        <v>8865</v>
      </c>
      <c r="J7119" t="s">
        <v>1457</v>
      </c>
      <c r="K7119">
        <v>0</v>
      </c>
      <c r="N7119" t="b">
        <v>1</v>
      </c>
      <c r="O7119" t="b">
        <v>0</v>
      </c>
      <c r="P7119" t="b">
        <v>0</v>
      </c>
      <c r="Q7119">
        <v>8</v>
      </c>
      <c r="R7119">
        <v>1</v>
      </c>
      <c r="S7119">
        <v>1</v>
      </c>
      <c r="T7119">
        <v>3</v>
      </c>
      <c r="U7119" t="b">
        <v>1</v>
      </c>
      <c r="V7119" t="s">
        <v>8843</v>
      </c>
      <c r="W7119" t="s">
        <v>12352</v>
      </c>
      <c r="X7119" t="s">
        <v>14678</v>
      </c>
      <c r="Y7119">
        <v>19</v>
      </c>
      <c r="Z7119">
        <v>19</v>
      </c>
      <c r="AA7119">
        <v>8</v>
      </c>
      <c r="AB7119">
        <v>8</v>
      </c>
      <c r="AC7119">
        <v>12</v>
      </c>
    </row>
    <row r="7120" spans="1:29">
      <c r="A7120">
        <v>7826</v>
      </c>
      <c r="B7120" t="s">
        <v>806</v>
      </c>
      <c r="C7120" t="s">
        <v>8866</v>
      </c>
      <c r="J7120" t="s">
        <v>1457</v>
      </c>
      <c r="K7120">
        <v>0</v>
      </c>
      <c r="N7120" t="b">
        <v>1</v>
      </c>
      <c r="O7120" t="b">
        <v>0</v>
      </c>
      <c r="P7120" t="b">
        <v>0</v>
      </c>
      <c r="Q7120">
        <v>8</v>
      </c>
      <c r="R7120">
        <v>1</v>
      </c>
      <c r="S7120">
        <v>1</v>
      </c>
      <c r="T7120">
        <v>3</v>
      </c>
      <c r="U7120" t="b">
        <v>1</v>
      </c>
      <c r="V7120" t="s">
        <v>8843</v>
      </c>
      <c r="W7120" t="s">
        <v>12352</v>
      </c>
      <c r="X7120" t="s">
        <v>14639</v>
      </c>
      <c r="Y7120">
        <v>20</v>
      </c>
      <c r="Z7120">
        <v>20</v>
      </c>
      <c r="AA7120">
        <v>4</v>
      </c>
      <c r="AB7120">
        <v>4</v>
      </c>
      <c r="AC7120">
        <v>12</v>
      </c>
    </row>
    <row r="7121" spans="1:29">
      <c r="A7121">
        <v>7827</v>
      </c>
      <c r="B7121" t="s">
        <v>806</v>
      </c>
      <c r="C7121" t="s">
        <v>8867</v>
      </c>
      <c r="J7121" t="s">
        <v>1457</v>
      </c>
      <c r="K7121">
        <v>0</v>
      </c>
      <c r="N7121" t="b">
        <v>1</v>
      </c>
      <c r="O7121" t="b">
        <v>0</v>
      </c>
      <c r="P7121" t="b">
        <v>0</v>
      </c>
      <c r="Q7121">
        <v>8</v>
      </c>
      <c r="R7121">
        <v>1</v>
      </c>
      <c r="S7121">
        <v>1</v>
      </c>
      <c r="T7121">
        <v>3</v>
      </c>
      <c r="U7121" t="b">
        <v>1</v>
      </c>
      <c r="V7121" t="s">
        <v>8843</v>
      </c>
      <c r="W7121" t="s">
        <v>12352</v>
      </c>
      <c r="X7121" t="s">
        <v>14640</v>
      </c>
      <c r="Y7121">
        <v>20</v>
      </c>
      <c r="Z7121">
        <v>20</v>
      </c>
      <c r="AA7121">
        <v>5</v>
      </c>
      <c r="AB7121">
        <v>5</v>
      </c>
      <c r="AC7121">
        <v>12</v>
      </c>
    </row>
    <row r="7122" spans="1:29">
      <c r="A7122">
        <v>7828</v>
      </c>
      <c r="B7122" t="s">
        <v>806</v>
      </c>
      <c r="C7122" t="s">
        <v>8868</v>
      </c>
      <c r="J7122" t="s">
        <v>1457</v>
      </c>
      <c r="K7122">
        <v>0</v>
      </c>
      <c r="N7122" t="b">
        <v>1</v>
      </c>
      <c r="O7122" t="b">
        <v>0</v>
      </c>
      <c r="P7122" t="b">
        <v>0</v>
      </c>
      <c r="Q7122">
        <v>8</v>
      </c>
      <c r="R7122">
        <v>1</v>
      </c>
      <c r="S7122">
        <v>1</v>
      </c>
      <c r="T7122">
        <v>3</v>
      </c>
      <c r="U7122" t="b">
        <v>1</v>
      </c>
      <c r="V7122" t="s">
        <v>8843</v>
      </c>
      <c r="W7122" t="s">
        <v>12352</v>
      </c>
      <c r="X7122" t="s">
        <v>14556</v>
      </c>
      <c r="Y7122">
        <v>20</v>
      </c>
      <c r="Z7122">
        <v>20</v>
      </c>
      <c r="AA7122">
        <v>6</v>
      </c>
      <c r="AB7122">
        <v>6</v>
      </c>
      <c r="AC7122">
        <v>12</v>
      </c>
    </row>
    <row r="7123" spans="1:29">
      <c r="A7123">
        <v>7829</v>
      </c>
      <c r="B7123" t="s">
        <v>806</v>
      </c>
      <c r="C7123" t="s">
        <v>8869</v>
      </c>
      <c r="J7123" t="s">
        <v>1457</v>
      </c>
      <c r="K7123">
        <v>0</v>
      </c>
      <c r="N7123" t="b">
        <v>1</v>
      </c>
      <c r="O7123" t="b">
        <v>0</v>
      </c>
      <c r="P7123" t="b">
        <v>0</v>
      </c>
      <c r="Q7123">
        <v>8</v>
      </c>
      <c r="R7123">
        <v>1</v>
      </c>
      <c r="S7123">
        <v>1</v>
      </c>
      <c r="T7123">
        <v>3</v>
      </c>
      <c r="U7123" t="b">
        <v>1</v>
      </c>
      <c r="V7123" t="s">
        <v>8843</v>
      </c>
      <c r="W7123" t="s">
        <v>12352</v>
      </c>
      <c r="X7123" t="s">
        <v>14566</v>
      </c>
      <c r="Y7123">
        <v>20</v>
      </c>
      <c r="Z7123">
        <v>20</v>
      </c>
      <c r="AA7123">
        <v>7</v>
      </c>
      <c r="AB7123">
        <v>7</v>
      </c>
      <c r="AC7123">
        <v>12</v>
      </c>
    </row>
    <row r="7124" spans="1:29">
      <c r="A7124">
        <v>7830</v>
      </c>
      <c r="B7124" t="s">
        <v>806</v>
      </c>
      <c r="C7124" t="s">
        <v>8870</v>
      </c>
      <c r="J7124" t="s">
        <v>1457</v>
      </c>
      <c r="K7124">
        <v>0</v>
      </c>
      <c r="N7124" t="b">
        <v>1</v>
      </c>
      <c r="O7124" t="b">
        <v>0</v>
      </c>
      <c r="P7124" t="b">
        <v>0</v>
      </c>
      <c r="Q7124">
        <v>8</v>
      </c>
      <c r="R7124">
        <v>1</v>
      </c>
      <c r="S7124">
        <v>1</v>
      </c>
      <c r="T7124">
        <v>3</v>
      </c>
      <c r="U7124" t="b">
        <v>1</v>
      </c>
      <c r="V7124" t="s">
        <v>8843</v>
      </c>
      <c r="W7124" t="s">
        <v>12352</v>
      </c>
      <c r="X7124" t="s">
        <v>14574</v>
      </c>
      <c r="Y7124">
        <v>20</v>
      </c>
      <c r="Z7124">
        <v>20</v>
      </c>
      <c r="AA7124">
        <v>8</v>
      </c>
      <c r="AB7124">
        <v>8</v>
      </c>
      <c r="AC7124">
        <v>12</v>
      </c>
    </row>
    <row r="7125" spans="1:29">
      <c r="A7125">
        <v>7831</v>
      </c>
      <c r="B7125" t="s">
        <v>806</v>
      </c>
      <c r="C7125" t="s">
        <v>8871</v>
      </c>
      <c r="J7125" t="s">
        <v>1457</v>
      </c>
      <c r="K7125">
        <v>0</v>
      </c>
      <c r="N7125" t="b">
        <v>1</v>
      </c>
      <c r="O7125" t="b">
        <v>0</v>
      </c>
      <c r="P7125" t="b">
        <v>0</v>
      </c>
      <c r="Q7125">
        <v>8</v>
      </c>
      <c r="R7125">
        <v>1</v>
      </c>
      <c r="S7125">
        <v>1</v>
      </c>
      <c r="T7125">
        <v>3</v>
      </c>
      <c r="U7125" t="b">
        <v>1</v>
      </c>
      <c r="V7125" t="s">
        <v>8843</v>
      </c>
      <c r="W7125" t="s">
        <v>12352</v>
      </c>
      <c r="X7125" t="s">
        <v>14642</v>
      </c>
      <c r="Y7125">
        <v>21</v>
      </c>
      <c r="Z7125">
        <v>21</v>
      </c>
      <c r="AA7125">
        <v>4</v>
      </c>
      <c r="AB7125">
        <v>4</v>
      </c>
      <c r="AC7125">
        <v>12</v>
      </c>
    </row>
    <row r="7126" spans="1:29">
      <c r="A7126">
        <v>7832</v>
      </c>
      <c r="B7126" t="s">
        <v>806</v>
      </c>
      <c r="C7126" t="s">
        <v>8872</v>
      </c>
      <c r="J7126" t="s">
        <v>1457</v>
      </c>
      <c r="K7126">
        <v>0</v>
      </c>
      <c r="N7126" t="b">
        <v>1</v>
      </c>
      <c r="O7126" t="b">
        <v>0</v>
      </c>
      <c r="P7126" t="b">
        <v>0</v>
      </c>
      <c r="Q7126">
        <v>8</v>
      </c>
      <c r="R7126">
        <v>1</v>
      </c>
      <c r="S7126">
        <v>1</v>
      </c>
      <c r="T7126">
        <v>3</v>
      </c>
      <c r="U7126" t="b">
        <v>1</v>
      </c>
      <c r="V7126" t="s">
        <v>8843</v>
      </c>
      <c r="W7126" t="s">
        <v>12352</v>
      </c>
      <c r="X7126" t="s">
        <v>14643</v>
      </c>
      <c r="Y7126">
        <v>21</v>
      </c>
      <c r="Z7126">
        <v>21</v>
      </c>
      <c r="AA7126">
        <v>5</v>
      </c>
      <c r="AB7126">
        <v>5</v>
      </c>
      <c r="AC7126">
        <v>12</v>
      </c>
    </row>
    <row r="7127" spans="1:29">
      <c r="A7127">
        <v>7833</v>
      </c>
      <c r="B7127" t="s">
        <v>806</v>
      </c>
      <c r="C7127" t="s">
        <v>8873</v>
      </c>
      <c r="J7127" t="s">
        <v>1457</v>
      </c>
      <c r="K7127">
        <v>0</v>
      </c>
      <c r="N7127" t="b">
        <v>1</v>
      </c>
      <c r="O7127" t="b">
        <v>0</v>
      </c>
      <c r="P7127" t="b">
        <v>0</v>
      </c>
      <c r="Q7127">
        <v>8</v>
      </c>
      <c r="R7127">
        <v>1</v>
      </c>
      <c r="S7127">
        <v>1</v>
      </c>
      <c r="T7127">
        <v>3</v>
      </c>
      <c r="U7127" t="b">
        <v>1</v>
      </c>
      <c r="V7127" t="s">
        <v>8843</v>
      </c>
      <c r="W7127" t="s">
        <v>12352</v>
      </c>
      <c r="X7127" t="s">
        <v>14557</v>
      </c>
      <c r="Y7127">
        <v>21</v>
      </c>
      <c r="Z7127">
        <v>21</v>
      </c>
      <c r="AA7127">
        <v>6</v>
      </c>
      <c r="AB7127">
        <v>6</v>
      </c>
      <c r="AC7127">
        <v>12</v>
      </c>
    </row>
    <row r="7128" spans="1:29">
      <c r="A7128">
        <v>7834</v>
      </c>
      <c r="B7128" t="s">
        <v>806</v>
      </c>
      <c r="C7128" t="s">
        <v>8874</v>
      </c>
      <c r="J7128" t="s">
        <v>1457</v>
      </c>
      <c r="K7128">
        <v>0</v>
      </c>
      <c r="N7128" t="b">
        <v>1</v>
      </c>
      <c r="O7128" t="b">
        <v>0</v>
      </c>
      <c r="P7128" t="b">
        <v>0</v>
      </c>
      <c r="Q7128">
        <v>8</v>
      </c>
      <c r="R7128">
        <v>1</v>
      </c>
      <c r="S7128">
        <v>1</v>
      </c>
      <c r="T7128">
        <v>3</v>
      </c>
      <c r="U7128" t="b">
        <v>1</v>
      </c>
      <c r="V7128" t="s">
        <v>8843</v>
      </c>
      <c r="W7128" t="s">
        <v>12352</v>
      </c>
      <c r="X7128" t="s">
        <v>14567</v>
      </c>
      <c r="Y7128">
        <v>21</v>
      </c>
      <c r="Z7128">
        <v>21</v>
      </c>
      <c r="AA7128">
        <v>7</v>
      </c>
      <c r="AB7128">
        <v>7</v>
      </c>
      <c r="AC7128">
        <v>12</v>
      </c>
    </row>
    <row r="7129" spans="1:29">
      <c r="A7129">
        <v>7835</v>
      </c>
      <c r="B7129" t="s">
        <v>806</v>
      </c>
      <c r="C7129" t="s">
        <v>8875</v>
      </c>
      <c r="J7129" t="s">
        <v>1457</v>
      </c>
      <c r="K7129">
        <v>0</v>
      </c>
      <c r="N7129" t="b">
        <v>1</v>
      </c>
      <c r="O7129" t="b">
        <v>0</v>
      </c>
      <c r="P7129" t="b">
        <v>0</v>
      </c>
      <c r="Q7129">
        <v>8</v>
      </c>
      <c r="R7129">
        <v>1</v>
      </c>
      <c r="S7129">
        <v>1</v>
      </c>
      <c r="T7129">
        <v>3</v>
      </c>
      <c r="U7129" t="b">
        <v>1</v>
      </c>
      <c r="V7129" t="s">
        <v>8843</v>
      </c>
      <c r="W7129" t="s">
        <v>12352</v>
      </c>
      <c r="X7129" t="s">
        <v>14575</v>
      </c>
      <c r="Y7129">
        <v>21</v>
      </c>
      <c r="Z7129">
        <v>21</v>
      </c>
      <c r="AA7129">
        <v>8</v>
      </c>
      <c r="AB7129">
        <v>8</v>
      </c>
      <c r="AC7129">
        <v>12</v>
      </c>
    </row>
    <row r="7130" spans="1:29">
      <c r="A7130">
        <v>7836</v>
      </c>
      <c r="B7130" t="s">
        <v>806</v>
      </c>
      <c r="C7130" t="s">
        <v>8876</v>
      </c>
      <c r="J7130" t="s">
        <v>1457</v>
      </c>
      <c r="K7130">
        <v>0</v>
      </c>
      <c r="N7130" t="b">
        <v>1</v>
      </c>
      <c r="O7130" t="b">
        <v>0</v>
      </c>
      <c r="P7130" t="b">
        <v>0</v>
      </c>
      <c r="Q7130">
        <v>8</v>
      </c>
      <c r="R7130">
        <v>1</v>
      </c>
      <c r="S7130">
        <v>1</v>
      </c>
      <c r="T7130">
        <v>3</v>
      </c>
      <c r="U7130" t="b">
        <v>1</v>
      </c>
      <c r="V7130" t="s">
        <v>8843</v>
      </c>
      <c r="W7130" t="s">
        <v>12352</v>
      </c>
      <c r="X7130" t="s">
        <v>14463</v>
      </c>
      <c r="Y7130">
        <v>23</v>
      </c>
      <c r="Z7130">
        <v>23</v>
      </c>
      <c r="AA7130">
        <v>4</v>
      </c>
      <c r="AB7130">
        <v>4</v>
      </c>
      <c r="AC7130">
        <v>12</v>
      </c>
    </row>
    <row r="7131" spans="1:29">
      <c r="A7131">
        <v>7837</v>
      </c>
      <c r="B7131" t="s">
        <v>806</v>
      </c>
      <c r="C7131" t="s">
        <v>8877</v>
      </c>
      <c r="J7131" t="s">
        <v>1457</v>
      </c>
      <c r="K7131">
        <v>0</v>
      </c>
      <c r="N7131" t="b">
        <v>1</v>
      </c>
      <c r="O7131" t="b">
        <v>0</v>
      </c>
      <c r="P7131" t="b">
        <v>0</v>
      </c>
      <c r="Q7131">
        <v>8</v>
      </c>
      <c r="R7131">
        <v>1</v>
      </c>
      <c r="S7131">
        <v>1</v>
      </c>
      <c r="T7131">
        <v>3</v>
      </c>
      <c r="U7131" t="b">
        <v>1</v>
      </c>
      <c r="V7131" t="s">
        <v>8843</v>
      </c>
      <c r="W7131" t="s">
        <v>12352</v>
      </c>
      <c r="X7131" t="s">
        <v>14647</v>
      </c>
      <c r="Y7131">
        <v>23</v>
      </c>
      <c r="Z7131">
        <v>23</v>
      </c>
      <c r="AA7131">
        <v>5</v>
      </c>
      <c r="AB7131">
        <v>5</v>
      </c>
      <c r="AC7131">
        <v>12</v>
      </c>
    </row>
    <row r="7132" spans="1:29">
      <c r="A7132">
        <v>7838</v>
      </c>
      <c r="B7132" t="s">
        <v>806</v>
      </c>
      <c r="C7132" t="s">
        <v>8878</v>
      </c>
      <c r="J7132" t="s">
        <v>1457</v>
      </c>
      <c r="K7132">
        <v>0</v>
      </c>
      <c r="N7132" t="b">
        <v>1</v>
      </c>
      <c r="O7132" t="b">
        <v>0</v>
      </c>
      <c r="P7132" t="b">
        <v>0</v>
      </c>
      <c r="Q7132">
        <v>8</v>
      </c>
      <c r="R7132">
        <v>1</v>
      </c>
      <c r="S7132">
        <v>1</v>
      </c>
      <c r="T7132">
        <v>3</v>
      </c>
      <c r="U7132" t="b">
        <v>1</v>
      </c>
      <c r="V7132" t="s">
        <v>8843</v>
      </c>
      <c r="W7132" t="s">
        <v>12352</v>
      </c>
      <c r="X7132" t="s">
        <v>14559</v>
      </c>
      <c r="Y7132">
        <v>23</v>
      </c>
      <c r="Z7132">
        <v>23</v>
      </c>
      <c r="AA7132">
        <v>6</v>
      </c>
      <c r="AB7132">
        <v>6</v>
      </c>
      <c r="AC7132">
        <v>12</v>
      </c>
    </row>
    <row r="7133" spans="1:29">
      <c r="A7133">
        <v>7839</v>
      </c>
      <c r="B7133" t="s">
        <v>806</v>
      </c>
      <c r="C7133" t="s">
        <v>8879</v>
      </c>
      <c r="J7133" t="s">
        <v>1457</v>
      </c>
      <c r="K7133">
        <v>0</v>
      </c>
      <c r="N7133" t="b">
        <v>1</v>
      </c>
      <c r="O7133" t="b">
        <v>0</v>
      </c>
      <c r="P7133" t="b">
        <v>0</v>
      </c>
      <c r="Q7133">
        <v>8</v>
      </c>
      <c r="R7133">
        <v>1</v>
      </c>
      <c r="S7133">
        <v>1</v>
      </c>
      <c r="T7133">
        <v>3</v>
      </c>
      <c r="U7133" t="b">
        <v>1</v>
      </c>
      <c r="V7133" t="s">
        <v>8843</v>
      </c>
      <c r="W7133" t="s">
        <v>12352</v>
      </c>
      <c r="X7133" t="s">
        <v>14672</v>
      </c>
      <c r="Y7133">
        <v>23</v>
      </c>
      <c r="Z7133">
        <v>23</v>
      </c>
      <c r="AA7133">
        <v>7</v>
      </c>
      <c r="AB7133">
        <v>7</v>
      </c>
      <c r="AC7133">
        <v>12</v>
      </c>
    </row>
    <row r="7134" spans="1:29">
      <c r="A7134">
        <v>7840</v>
      </c>
      <c r="B7134" t="s">
        <v>806</v>
      </c>
      <c r="C7134" t="s">
        <v>8880</v>
      </c>
      <c r="J7134" t="s">
        <v>1457</v>
      </c>
      <c r="K7134">
        <v>0</v>
      </c>
      <c r="N7134" t="b">
        <v>1</v>
      </c>
      <c r="O7134" t="b">
        <v>0</v>
      </c>
      <c r="P7134" t="b">
        <v>0</v>
      </c>
      <c r="Q7134">
        <v>8</v>
      </c>
      <c r="R7134">
        <v>1</v>
      </c>
      <c r="S7134">
        <v>1</v>
      </c>
      <c r="T7134">
        <v>3</v>
      </c>
      <c r="U7134" t="b">
        <v>1</v>
      </c>
      <c r="V7134" t="s">
        <v>8843</v>
      </c>
      <c r="W7134" t="s">
        <v>12352</v>
      </c>
      <c r="X7134" t="s">
        <v>14679</v>
      </c>
      <c r="Y7134">
        <v>23</v>
      </c>
      <c r="Z7134">
        <v>23</v>
      </c>
      <c r="AA7134">
        <v>8</v>
      </c>
      <c r="AB7134">
        <v>8</v>
      </c>
      <c r="AC7134">
        <v>12</v>
      </c>
    </row>
    <row r="7135" spans="1:29">
      <c r="A7135">
        <v>7841</v>
      </c>
      <c r="B7135" t="s">
        <v>806</v>
      </c>
      <c r="C7135" t="s">
        <v>8881</v>
      </c>
      <c r="J7135" t="s">
        <v>1457</v>
      </c>
      <c r="K7135">
        <v>0</v>
      </c>
      <c r="N7135" t="b">
        <v>1</v>
      </c>
      <c r="O7135" t="b">
        <v>0</v>
      </c>
      <c r="P7135" t="b">
        <v>0</v>
      </c>
      <c r="Q7135">
        <v>8</v>
      </c>
      <c r="R7135">
        <v>1</v>
      </c>
      <c r="S7135">
        <v>1</v>
      </c>
      <c r="T7135">
        <v>3</v>
      </c>
      <c r="U7135" t="b">
        <v>1</v>
      </c>
      <c r="V7135" t="s">
        <v>8843</v>
      </c>
      <c r="W7135" t="s">
        <v>12352</v>
      </c>
      <c r="X7135" t="s">
        <v>14464</v>
      </c>
      <c r="Y7135">
        <v>24</v>
      </c>
      <c r="Z7135">
        <v>24</v>
      </c>
      <c r="AA7135">
        <v>4</v>
      </c>
      <c r="AB7135">
        <v>4</v>
      </c>
      <c r="AC7135">
        <v>12</v>
      </c>
    </row>
    <row r="7136" spans="1:29">
      <c r="A7136">
        <v>7842</v>
      </c>
      <c r="B7136" t="s">
        <v>806</v>
      </c>
      <c r="C7136" t="s">
        <v>8882</v>
      </c>
      <c r="J7136" t="s">
        <v>1457</v>
      </c>
      <c r="K7136">
        <v>0</v>
      </c>
      <c r="N7136" t="b">
        <v>1</v>
      </c>
      <c r="O7136" t="b">
        <v>0</v>
      </c>
      <c r="P7136" t="b">
        <v>0</v>
      </c>
      <c r="Q7136">
        <v>8</v>
      </c>
      <c r="R7136">
        <v>1</v>
      </c>
      <c r="S7136">
        <v>1</v>
      </c>
      <c r="T7136">
        <v>3</v>
      </c>
      <c r="U7136" t="b">
        <v>1</v>
      </c>
      <c r="V7136" t="s">
        <v>8843</v>
      </c>
      <c r="W7136" t="s">
        <v>12352</v>
      </c>
      <c r="X7136" t="s">
        <v>14649</v>
      </c>
      <c r="Y7136">
        <v>24</v>
      </c>
      <c r="Z7136">
        <v>24</v>
      </c>
      <c r="AA7136">
        <v>5</v>
      </c>
      <c r="AB7136">
        <v>5</v>
      </c>
      <c r="AC7136">
        <v>12</v>
      </c>
    </row>
    <row r="7137" spans="1:29">
      <c r="A7137">
        <v>7843</v>
      </c>
      <c r="B7137" t="s">
        <v>806</v>
      </c>
      <c r="C7137" t="s">
        <v>8883</v>
      </c>
      <c r="J7137" t="s">
        <v>1457</v>
      </c>
      <c r="K7137">
        <v>0</v>
      </c>
      <c r="N7137" t="b">
        <v>1</v>
      </c>
      <c r="O7137" t="b">
        <v>0</v>
      </c>
      <c r="P7137" t="b">
        <v>0</v>
      </c>
      <c r="Q7137">
        <v>8</v>
      </c>
      <c r="R7137">
        <v>1</v>
      </c>
      <c r="S7137">
        <v>1</v>
      </c>
      <c r="T7137">
        <v>3</v>
      </c>
      <c r="U7137" t="b">
        <v>1</v>
      </c>
      <c r="V7137" t="s">
        <v>8843</v>
      </c>
      <c r="W7137" t="s">
        <v>12352</v>
      </c>
      <c r="X7137" t="s">
        <v>14560</v>
      </c>
      <c r="Y7137">
        <v>24</v>
      </c>
      <c r="Z7137">
        <v>24</v>
      </c>
      <c r="AA7137">
        <v>6</v>
      </c>
      <c r="AB7137">
        <v>6</v>
      </c>
      <c r="AC7137">
        <v>12</v>
      </c>
    </row>
    <row r="7138" spans="1:29">
      <c r="A7138">
        <v>7844</v>
      </c>
      <c r="B7138" t="s">
        <v>806</v>
      </c>
      <c r="C7138" t="s">
        <v>8884</v>
      </c>
      <c r="J7138" t="s">
        <v>1457</v>
      </c>
      <c r="K7138">
        <v>0</v>
      </c>
      <c r="N7138" t="b">
        <v>1</v>
      </c>
      <c r="O7138" t="b">
        <v>0</v>
      </c>
      <c r="P7138" t="b">
        <v>0</v>
      </c>
      <c r="Q7138">
        <v>8</v>
      </c>
      <c r="R7138">
        <v>1</v>
      </c>
      <c r="S7138">
        <v>1</v>
      </c>
      <c r="T7138">
        <v>3</v>
      </c>
      <c r="U7138" t="b">
        <v>1</v>
      </c>
      <c r="V7138" t="s">
        <v>8843</v>
      </c>
      <c r="W7138" t="s">
        <v>12352</v>
      </c>
      <c r="X7138" t="s">
        <v>14569</v>
      </c>
      <c r="Y7138">
        <v>24</v>
      </c>
      <c r="Z7138">
        <v>24</v>
      </c>
      <c r="AA7138">
        <v>7</v>
      </c>
      <c r="AB7138">
        <v>7</v>
      </c>
      <c r="AC7138">
        <v>12</v>
      </c>
    </row>
    <row r="7139" spans="1:29">
      <c r="A7139">
        <v>7845</v>
      </c>
      <c r="B7139" t="s">
        <v>806</v>
      </c>
      <c r="C7139" t="s">
        <v>8885</v>
      </c>
      <c r="J7139" t="s">
        <v>1457</v>
      </c>
      <c r="K7139">
        <v>0</v>
      </c>
      <c r="N7139" t="b">
        <v>1</v>
      </c>
      <c r="O7139" t="b">
        <v>0</v>
      </c>
      <c r="P7139" t="b">
        <v>0</v>
      </c>
      <c r="Q7139">
        <v>8</v>
      </c>
      <c r="R7139">
        <v>1</v>
      </c>
      <c r="S7139">
        <v>1</v>
      </c>
      <c r="T7139">
        <v>3</v>
      </c>
      <c r="U7139" t="b">
        <v>1</v>
      </c>
      <c r="V7139" t="s">
        <v>8843</v>
      </c>
      <c r="W7139" t="s">
        <v>12352</v>
      </c>
      <c r="X7139" t="s">
        <v>14577</v>
      </c>
      <c r="Y7139">
        <v>24</v>
      </c>
      <c r="Z7139">
        <v>24</v>
      </c>
      <c r="AA7139">
        <v>8</v>
      </c>
      <c r="AB7139">
        <v>8</v>
      </c>
      <c r="AC7139">
        <v>12</v>
      </c>
    </row>
    <row r="7140" spans="1:29">
      <c r="A7140">
        <v>7846</v>
      </c>
      <c r="B7140" t="s">
        <v>806</v>
      </c>
      <c r="C7140" t="s">
        <v>8886</v>
      </c>
      <c r="J7140" t="s">
        <v>1457</v>
      </c>
      <c r="K7140">
        <v>0</v>
      </c>
      <c r="N7140" t="b">
        <v>1</v>
      </c>
      <c r="O7140" t="b">
        <v>0</v>
      </c>
      <c r="P7140" t="b">
        <v>0</v>
      </c>
      <c r="Q7140">
        <v>8</v>
      </c>
      <c r="R7140">
        <v>1</v>
      </c>
      <c r="S7140">
        <v>1</v>
      </c>
      <c r="T7140">
        <v>3</v>
      </c>
      <c r="U7140" t="b">
        <v>1</v>
      </c>
      <c r="V7140" t="s">
        <v>8843</v>
      </c>
      <c r="W7140" t="s">
        <v>12352</v>
      </c>
      <c r="X7140" t="s">
        <v>14651</v>
      </c>
      <c r="Y7140">
        <v>25</v>
      </c>
      <c r="Z7140">
        <v>25</v>
      </c>
      <c r="AA7140">
        <v>4</v>
      </c>
      <c r="AB7140">
        <v>4</v>
      </c>
      <c r="AC7140">
        <v>12</v>
      </c>
    </row>
    <row r="7141" spans="1:29">
      <c r="A7141">
        <v>7847</v>
      </c>
      <c r="B7141" t="s">
        <v>806</v>
      </c>
      <c r="C7141" t="s">
        <v>8887</v>
      </c>
      <c r="J7141" t="s">
        <v>1457</v>
      </c>
      <c r="K7141">
        <v>0</v>
      </c>
      <c r="N7141" t="b">
        <v>1</v>
      </c>
      <c r="O7141" t="b">
        <v>0</v>
      </c>
      <c r="P7141" t="b">
        <v>0</v>
      </c>
      <c r="Q7141">
        <v>8</v>
      </c>
      <c r="R7141">
        <v>1</v>
      </c>
      <c r="S7141">
        <v>1</v>
      </c>
      <c r="T7141">
        <v>3</v>
      </c>
      <c r="U7141" t="b">
        <v>1</v>
      </c>
      <c r="V7141" t="s">
        <v>8843</v>
      </c>
      <c r="W7141" t="s">
        <v>12352</v>
      </c>
      <c r="X7141" t="s">
        <v>14652</v>
      </c>
      <c r="Y7141">
        <v>25</v>
      </c>
      <c r="Z7141">
        <v>25</v>
      </c>
      <c r="AA7141">
        <v>5</v>
      </c>
      <c r="AB7141">
        <v>5</v>
      </c>
      <c r="AC7141">
        <v>12</v>
      </c>
    </row>
    <row r="7142" spans="1:29">
      <c r="A7142">
        <v>7848</v>
      </c>
      <c r="B7142" t="s">
        <v>806</v>
      </c>
      <c r="C7142" t="s">
        <v>8888</v>
      </c>
      <c r="J7142" t="s">
        <v>1457</v>
      </c>
      <c r="K7142">
        <v>0</v>
      </c>
      <c r="N7142" t="b">
        <v>1</v>
      </c>
      <c r="O7142" t="b">
        <v>0</v>
      </c>
      <c r="P7142" t="b">
        <v>0</v>
      </c>
      <c r="Q7142">
        <v>8</v>
      </c>
      <c r="R7142">
        <v>1</v>
      </c>
      <c r="S7142">
        <v>1</v>
      </c>
      <c r="T7142">
        <v>3</v>
      </c>
      <c r="U7142" t="b">
        <v>1</v>
      </c>
      <c r="V7142" t="s">
        <v>8843</v>
      </c>
      <c r="W7142" t="s">
        <v>12352</v>
      </c>
      <c r="X7142" t="s">
        <v>14465</v>
      </c>
      <c r="Y7142">
        <v>25</v>
      </c>
      <c r="Z7142">
        <v>25</v>
      </c>
      <c r="AA7142">
        <v>6</v>
      </c>
      <c r="AB7142">
        <v>6</v>
      </c>
      <c r="AC7142">
        <v>12</v>
      </c>
    </row>
    <row r="7143" spans="1:29">
      <c r="A7143">
        <v>7849</v>
      </c>
      <c r="B7143" t="s">
        <v>806</v>
      </c>
      <c r="C7143" t="s">
        <v>8889</v>
      </c>
      <c r="J7143" t="s">
        <v>1457</v>
      </c>
      <c r="K7143">
        <v>0</v>
      </c>
      <c r="N7143" t="b">
        <v>1</v>
      </c>
      <c r="O7143" t="b">
        <v>0</v>
      </c>
      <c r="P7143" t="b">
        <v>0</v>
      </c>
      <c r="Q7143">
        <v>8</v>
      </c>
      <c r="R7143">
        <v>1</v>
      </c>
      <c r="S7143">
        <v>1</v>
      </c>
      <c r="T7143">
        <v>3</v>
      </c>
      <c r="U7143" t="b">
        <v>1</v>
      </c>
      <c r="V7143" t="s">
        <v>8843</v>
      </c>
      <c r="W7143" t="s">
        <v>12352</v>
      </c>
      <c r="X7143" t="s">
        <v>14570</v>
      </c>
      <c r="Y7143">
        <v>25</v>
      </c>
      <c r="Z7143">
        <v>25</v>
      </c>
      <c r="AA7143">
        <v>7</v>
      </c>
      <c r="AB7143">
        <v>7</v>
      </c>
      <c r="AC7143">
        <v>12</v>
      </c>
    </row>
    <row r="7144" spans="1:29">
      <c r="A7144">
        <v>7850</v>
      </c>
      <c r="B7144" t="s">
        <v>806</v>
      </c>
      <c r="C7144" t="s">
        <v>8890</v>
      </c>
      <c r="J7144" t="s">
        <v>1457</v>
      </c>
      <c r="K7144">
        <v>0</v>
      </c>
      <c r="N7144" t="b">
        <v>1</v>
      </c>
      <c r="O7144" t="b">
        <v>0</v>
      </c>
      <c r="P7144" t="b">
        <v>0</v>
      </c>
      <c r="Q7144">
        <v>8</v>
      </c>
      <c r="R7144">
        <v>1</v>
      </c>
      <c r="S7144">
        <v>1</v>
      </c>
      <c r="T7144">
        <v>3</v>
      </c>
      <c r="U7144" t="b">
        <v>1</v>
      </c>
      <c r="V7144" t="s">
        <v>8843</v>
      </c>
      <c r="W7144" t="s">
        <v>12352</v>
      </c>
      <c r="X7144" t="s">
        <v>14578</v>
      </c>
      <c r="Y7144">
        <v>25</v>
      </c>
      <c r="Z7144">
        <v>25</v>
      </c>
      <c r="AA7144">
        <v>8</v>
      </c>
      <c r="AB7144">
        <v>8</v>
      </c>
      <c r="AC7144">
        <v>12</v>
      </c>
    </row>
    <row r="7145" spans="1:29">
      <c r="A7145">
        <v>7851</v>
      </c>
      <c r="B7145" t="s">
        <v>806</v>
      </c>
      <c r="C7145" t="s">
        <v>8891</v>
      </c>
      <c r="J7145" t="s">
        <v>1457</v>
      </c>
      <c r="K7145">
        <v>0</v>
      </c>
      <c r="N7145" t="b">
        <v>1</v>
      </c>
      <c r="O7145" t="b">
        <v>0</v>
      </c>
      <c r="P7145" t="b">
        <v>0</v>
      </c>
      <c r="Q7145">
        <v>8</v>
      </c>
      <c r="R7145">
        <v>1</v>
      </c>
      <c r="S7145">
        <v>1</v>
      </c>
      <c r="T7145">
        <v>3</v>
      </c>
      <c r="U7145" t="b">
        <v>1</v>
      </c>
      <c r="V7145" t="s">
        <v>8843</v>
      </c>
      <c r="W7145" t="s">
        <v>12352</v>
      </c>
      <c r="X7145" t="s">
        <v>14537</v>
      </c>
      <c r="Y7145">
        <v>26</v>
      </c>
      <c r="Z7145">
        <v>26</v>
      </c>
      <c r="AA7145">
        <v>4</v>
      </c>
      <c r="AB7145">
        <v>4</v>
      </c>
      <c r="AC7145">
        <v>12</v>
      </c>
    </row>
    <row r="7146" spans="1:29">
      <c r="A7146">
        <v>7852</v>
      </c>
      <c r="B7146" t="s">
        <v>806</v>
      </c>
      <c r="C7146" t="s">
        <v>8892</v>
      </c>
      <c r="J7146" t="s">
        <v>1457</v>
      </c>
      <c r="K7146">
        <v>0</v>
      </c>
      <c r="N7146" t="b">
        <v>1</v>
      </c>
      <c r="O7146" t="b">
        <v>0</v>
      </c>
      <c r="P7146" t="b">
        <v>0</v>
      </c>
      <c r="Q7146">
        <v>8</v>
      </c>
      <c r="R7146">
        <v>1</v>
      </c>
      <c r="S7146">
        <v>1</v>
      </c>
      <c r="T7146">
        <v>3</v>
      </c>
      <c r="U7146" t="b">
        <v>1</v>
      </c>
      <c r="V7146" t="s">
        <v>8843</v>
      </c>
      <c r="W7146" t="s">
        <v>12352</v>
      </c>
      <c r="X7146" t="s">
        <v>14654</v>
      </c>
      <c r="Y7146">
        <v>26</v>
      </c>
      <c r="Z7146">
        <v>26</v>
      </c>
      <c r="AA7146">
        <v>5</v>
      </c>
      <c r="AB7146">
        <v>5</v>
      </c>
      <c r="AC7146">
        <v>12</v>
      </c>
    </row>
    <row r="7147" spans="1:29">
      <c r="A7147">
        <v>7853</v>
      </c>
      <c r="B7147" t="s">
        <v>806</v>
      </c>
      <c r="C7147" t="s">
        <v>8893</v>
      </c>
      <c r="J7147" t="s">
        <v>1457</v>
      </c>
      <c r="K7147">
        <v>0</v>
      </c>
      <c r="N7147" t="b">
        <v>1</v>
      </c>
      <c r="O7147" t="b">
        <v>0</v>
      </c>
      <c r="P7147" t="b">
        <v>0</v>
      </c>
      <c r="Q7147">
        <v>8</v>
      </c>
      <c r="R7147">
        <v>1</v>
      </c>
      <c r="S7147">
        <v>1</v>
      </c>
      <c r="T7147">
        <v>3</v>
      </c>
      <c r="U7147" t="b">
        <v>1</v>
      </c>
      <c r="V7147" t="s">
        <v>8843</v>
      </c>
      <c r="W7147" t="s">
        <v>12352</v>
      </c>
      <c r="X7147" t="s">
        <v>14561</v>
      </c>
      <c r="Y7147">
        <v>26</v>
      </c>
      <c r="Z7147">
        <v>26</v>
      </c>
      <c r="AA7147">
        <v>6</v>
      </c>
      <c r="AB7147">
        <v>6</v>
      </c>
      <c r="AC7147">
        <v>12</v>
      </c>
    </row>
    <row r="7148" spans="1:29">
      <c r="A7148">
        <v>7854</v>
      </c>
      <c r="B7148" t="s">
        <v>806</v>
      </c>
      <c r="C7148" t="s">
        <v>8894</v>
      </c>
      <c r="J7148" t="s">
        <v>1457</v>
      </c>
      <c r="K7148">
        <v>0</v>
      </c>
      <c r="N7148" t="b">
        <v>1</v>
      </c>
      <c r="O7148" t="b">
        <v>0</v>
      </c>
      <c r="P7148" t="b">
        <v>0</v>
      </c>
      <c r="Q7148">
        <v>8</v>
      </c>
      <c r="R7148">
        <v>1</v>
      </c>
      <c r="S7148">
        <v>1</v>
      </c>
      <c r="T7148">
        <v>3</v>
      </c>
      <c r="U7148" t="b">
        <v>1</v>
      </c>
      <c r="V7148" t="s">
        <v>8843</v>
      </c>
      <c r="W7148" t="s">
        <v>12352</v>
      </c>
      <c r="X7148" t="s">
        <v>14673</v>
      </c>
      <c r="Y7148">
        <v>26</v>
      </c>
      <c r="Z7148">
        <v>26</v>
      </c>
      <c r="AA7148">
        <v>7</v>
      </c>
      <c r="AB7148">
        <v>7</v>
      </c>
      <c r="AC7148">
        <v>12</v>
      </c>
    </row>
    <row r="7149" spans="1:29">
      <c r="A7149">
        <v>7855</v>
      </c>
      <c r="B7149" t="s">
        <v>806</v>
      </c>
      <c r="C7149" t="s">
        <v>8895</v>
      </c>
      <c r="J7149" t="s">
        <v>1457</v>
      </c>
      <c r="K7149">
        <v>0</v>
      </c>
      <c r="N7149" t="b">
        <v>1</v>
      </c>
      <c r="O7149" t="b">
        <v>0</v>
      </c>
      <c r="P7149" t="b">
        <v>0</v>
      </c>
      <c r="Q7149">
        <v>8</v>
      </c>
      <c r="R7149">
        <v>1</v>
      </c>
      <c r="S7149">
        <v>1</v>
      </c>
      <c r="T7149">
        <v>3</v>
      </c>
      <c r="U7149" t="b">
        <v>1</v>
      </c>
      <c r="V7149" t="s">
        <v>8843</v>
      </c>
      <c r="W7149" t="s">
        <v>12352</v>
      </c>
      <c r="X7149" t="s">
        <v>14680</v>
      </c>
      <c r="Y7149">
        <v>26</v>
      </c>
      <c r="Z7149">
        <v>26</v>
      </c>
      <c r="AA7149">
        <v>8</v>
      </c>
      <c r="AB7149">
        <v>8</v>
      </c>
      <c r="AC7149">
        <v>12</v>
      </c>
    </row>
    <row r="7150" spans="1:29">
      <c r="A7150">
        <v>7856</v>
      </c>
      <c r="B7150" t="s">
        <v>806</v>
      </c>
      <c r="C7150" t="s">
        <v>8896</v>
      </c>
      <c r="J7150" t="s">
        <v>1457</v>
      </c>
      <c r="K7150">
        <v>0</v>
      </c>
      <c r="N7150" t="b">
        <v>1</v>
      </c>
      <c r="O7150" t="b">
        <v>0</v>
      </c>
      <c r="P7150" t="b">
        <v>0</v>
      </c>
      <c r="Q7150">
        <v>8</v>
      </c>
      <c r="R7150">
        <v>1</v>
      </c>
      <c r="S7150">
        <v>1</v>
      </c>
      <c r="T7150">
        <v>3</v>
      </c>
      <c r="U7150" t="b">
        <v>1</v>
      </c>
      <c r="V7150" t="s">
        <v>8843</v>
      </c>
      <c r="W7150" t="s">
        <v>12352</v>
      </c>
      <c r="X7150" t="s">
        <v>14765</v>
      </c>
      <c r="Y7150">
        <v>27</v>
      </c>
      <c r="Z7150">
        <v>27</v>
      </c>
      <c r="AA7150">
        <v>4</v>
      </c>
      <c r="AB7150">
        <v>4</v>
      </c>
      <c r="AC7150">
        <v>12</v>
      </c>
    </row>
    <row r="7151" spans="1:29">
      <c r="A7151">
        <v>7857</v>
      </c>
      <c r="B7151" t="s">
        <v>806</v>
      </c>
      <c r="C7151" t="s">
        <v>8897</v>
      </c>
      <c r="J7151" t="s">
        <v>1457</v>
      </c>
      <c r="K7151">
        <v>0</v>
      </c>
      <c r="N7151" t="b">
        <v>1</v>
      </c>
      <c r="O7151" t="b">
        <v>0</v>
      </c>
      <c r="P7151" t="b">
        <v>0</v>
      </c>
      <c r="Q7151">
        <v>8</v>
      </c>
      <c r="R7151">
        <v>1</v>
      </c>
      <c r="S7151">
        <v>1</v>
      </c>
      <c r="T7151">
        <v>3</v>
      </c>
      <c r="U7151" t="b">
        <v>1</v>
      </c>
      <c r="V7151" t="s">
        <v>8843</v>
      </c>
      <c r="W7151" t="s">
        <v>12352</v>
      </c>
      <c r="X7151" t="s">
        <v>14766</v>
      </c>
      <c r="Y7151">
        <v>27</v>
      </c>
      <c r="Z7151">
        <v>27</v>
      </c>
      <c r="AA7151">
        <v>5</v>
      </c>
      <c r="AB7151">
        <v>5</v>
      </c>
      <c r="AC7151">
        <v>12</v>
      </c>
    </row>
    <row r="7152" spans="1:29">
      <c r="A7152">
        <v>7858</v>
      </c>
      <c r="B7152" t="s">
        <v>806</v>
      </c>
      <c r="C7152" t="s">
        <v>8898</v>
      </c>
      <c r="J7152" t="s">
        <v>1457</v>
      </c>
      <c r="K7152">
        <v>0</v>
      </c>
      <c r="N7152" t="b">
        <v>1</v>
      </c>
      <c r="O7152" t="b">
        <v>0</v>
      </c>
      <c r="P7152" t="b">
        <v>0</v>
      </c>
      <c r="Q7152">
        <v>8</v>
      </c>
      <c r="R7152">
        <v>1</v>
      </c>
      <c r="S7152">
        <v>1</v>
      </c>
      <c r="T7152">
        <v>3</v>
      </c>
      <c r="U7152" t="b">
        <v>1</v>
      </c>
      <c r="V7152" t="s">
        <v>8843</v>
      </c>
      <c r="W7152" t="s">
        <v>12352</v>
      </c>
      <c r="X7152" t="s">
        <v>14562</v>
      </c>
      <c r="Y7152">
        <v>27</v>
      </c>
      <c r="Z7152">
        <v>27</v>
      </c>
      <c r="AA7152">
        <v>6</v>
      </c>
      <c r="AB7152">
        <v>6</v>
      </c>
      <c r="AC7152">
        <v>12</v>
      </c>
    </row>
    <row r="7153" spans="1:29">
      <c r="A7153">
        <v>7859</v>
      </c>
      <c r="B7153" t="s">
        <v>806</v>
      </c>
      <c r="C7153" t="s">
        <v>8899</v>
      </c>
      <c r="J7153" t="s">
        <v>1457</v>
      </c>
      <c r="K7153">
        <v>0</v>
      </c>
      <c r="N7153" t="b">
        <v>1</v>
      </c>
      <c r="O7153" t="b">
        <v>0</v>
      </c>
      <c r="P7153" t="b">
        <v>0</v>
      </c>
      <c r="Q7153">
        <v>8</v>
      </c>
      <c r="R7153">
        <v>1</v>
      </c>
      <c r="S7153">
        <v>1</v>
      </c>
      <c r="T7153">
        <v>3</v>
      </c>
      <c r="U7153" t="b">
        <v>1</v>
      </c>
      <c r="V7153" t="s">
        <v>8843</v>
      </c>
      <c r="W7153" t="s">
        <v>12352</v>
      </c>
      <c r="X7153" t="s">
        <v>14571</v>
      </c>
      <c r="Y7153">
        <v>27</v>
      </c>
      <c r="Z7153">
        <v>27</v>
      </c>
      <c r="AA7153">
        <v>7</v>
      </c>
      <c r="AB7153">
        <v>7</v>
      </c>
      <c r="AC7153">
        <v>12</v>
      </c>
    </row>
    <row r="7154" spans="1:29">
      <c r="A7154">
        <v>7860</v>
      </c>
      <c r="B7154" t="s">
        <v>806</v>
      </c>
      <c r="C7154" t="s">
        <v>8900</v>
      </c>
      <c r="J7154" t="s">
        <v>1457</v>
      </c>
      <c r="K7154">
        <v>0</v>
      </c>
      <c r="N7154" t="b">
        <v>1</v>
      </c>
      <c r="O7154" t="b">
        <v>0</v>
      </c>
      <c r="P7154" t="b">
        <v>0</v>
      </c>
      <c r="Q7154">
        <v>8</v>
      </c>
      <c r="R7154">
        <v>1</v>
      </c>
      <c r="S7154">
        <v>1</v>
      </c>
      <c r="T7154">
        <v>3</v>
      </c>
      <c r="U7154" t="b">
        <v>1</v>
      </c>
      <c r="V7154" t="s">
        <v>8843</v>
      </c>
      <c r="W7154" t="s">
        <v>12352</v>
      </c>
      <c r="X7154" t="s">
        <v>14579</v>
      </c>
      <c r="Y7154">
        <v>27</v>
      </c>
      <c r="Z7154">
        <v>27</v>
      </c>
      <c r="AA7154">
        <v>8</v>
      </c>
      <c r="AB7154">
        <v>8</v>
      </c>
      <c r="AC7154">
        <v>12</v>
      </c>
    </row>
    <row r="7155" spans="1:29">
      <c r="A7155">
        <v>7861</v>
      </c>
      <c r="B7155" t="s">
        <v>806</v>
      </c>
      <c r="C7155" t="s">
        <v>8901</v>
      </c>
      <c r="J7155" t="s">
        <v>1457</v>
      </c>
      <c r="K7155">
        <v>0</v>
      </c>
      <c r="N7155" t="b">
        <v>1</v>
      </c>
      <c r="O7155" t="b">
        <v>0</v>
      </c>
      <c r="P7155" t="b">
        <v>0</v>
      </c>
      <c r="Q7155">
        <v>8</v>
      </c>
      <c r="R7155">
        <v>1</v>
      </c>
      <c r="S7155">
        <v>1</v>
      </c>
      <c r="T7155">
        <v>3</v>
      </c>
      <c r="U7155" t="b">
        <v>1</v>
      </c>
      <c r="V7155" t="s">
        <v>8843</v>
      </c>
      <c r="W7155" t="s">
        <v>12352</v>
      </c>
      <c r="X7155" t="s">
        <v>14538</v>
      </c>
      <c r="Y7155">
        <v>28</v>
      </c>
      <c r="Z7155">
        <v>28</v>
      </c>
      <c r="AA7155">
        <v>4</v>
      </c>
      <c r="AB7155">
        <v>4</v>
      </c>
      <c r="AC7155">
        <v>12</v>
      </c>
    </row>
    <row r="7156" spans="1:29">
      <c r="A7156">
        <v>7862</v>
      </c>
      <c r="B7156" t="s">
        <v>806</v>
      </c>
      <c r="C7156" t="s">
        <v>8902</v>
      </c>
      <c r="J7156" t="s">
        <v>1457</v>
      </c>
      <c r="K7156">
        <v>0</v>
      </c>
      <c r="N7156" t="b">
        <v>1</v>
      </c>
      <c r="O7156" t="b">
        <v>0</v>
      </c>
      <c r="P7156" t="b">
        <v>0</v>
      </c>
      <c r="Q7156">
        <v>8</v>
      </c>
      <c r="R7156">
        <v>1</v>
      </c>
      <c r="S7156">
        <v>1</v>
      </c>
      <c r="T7156">
        <v>3</v>
      </c>
      <c r="U7156" t="b">
        <v>1</v>
      </c>
      <c r="V7156" t="s">
        <v>8843</v>
      </c>
      <c r="W7156" t="s">
        <v>12352</v>
      </c>
      <c r="X7156" t="s">
        <v>14690</v>
      </c>
      <c r="Y7156">
        <v>28</v>
      </c>
      <c r="Z7156">
        <v>28</v>
      </c>
      <c r="AA7156">
        <v>5</v>
      </c>
      <c r="AB7156">
        <v>5</v>
      </c>
      <c r="AC7156">
        <v>12</v>
      </c>
    </row>
    <row r="7157" spans="1:29">
      <c r="A7157">
        <v>7863</v>
      </c>
      <c r="B7157" t="s">
        <v>806</v>
      </c>
      <c r="C7157" t="s">
        <v>8903</v>
      </c>
      <c r="J7157" t="s">
        <v>1457</v>
      </c>
      <c r="K7157">
        <v>0</v>
      </c>
      <c r="N7157" t="b">
        <v>1</v>
      </c>
      <c r="O7157" t="b">
        <v>0</v>
      </c>
      <c r="P7157" t="b">
        <v>0</v>
      </c>
      <c r="Q7157">
        <v>8</v>
      </c>
      <c r="R7157">
        <v>1</v>
      </c>
      <c r="S7157">
        <v>1</v>
      </c>
      <c r="T7157">
        <v>3</v>
      </c>
      <c r="U7157" t="b">
        <v>1</v>
      </c>
      <c r="V7157" t="s">
        <v>8843</v>
      </c>
      <c r="W7157" t="s">
        <v>12352</v>
      </c>
      <c r="X7157" t="s">
        <v>14563</v>
      </c>
      <c r="Y7157">
        <v>28</v>
      </c>
      <c r="Z7157">
        <v>28</v>
      </c>
      <c r="AA7157">
        <v>6</v>
      </c>
      <c r="AB7157">
        <v>6</v>
      </c>
      <c r="AC7157">
        <v>12</v>
      </c>
    </row>
    <row r="7158" spans="1:29">
      <c r="A7158">
        <v>7864</v>
      </c>
      <c r="B7158" t="s">
        <v>806</v>
      </c>
      <c r="C7158" t="s">
        <v>8904</v>
      </c>
      <c r="J7158" t="s">
        <v>1457</v>
      </c>
      <c r="K7158">
        <v>0</v>
      </c>
      <c r="N7158" t="b">
        <v>1</v>
      </c>
      <c r="O7158" t="b">
        <v>0</v>
      </c>
      <c r="P7158" t="b">
        <v>0</v>
      </c>
      <c r="Q7158">
        <v>8</v>
      </c>
      <c r="R7158">
        <v>1</v>
      </c>
      <c r="S7158">
        <v>1</v>
      </c>
      <c r="T7158">
        <v>3</v>
      </c>
      <c r="U7158" t="b">
        <v>1</v>
      </c>
      <c r="V7158" t="s">
        <v>8843</v>
      </c>
      <c r="W7158" t="s">
        <v>12352</v>
      </c>
      <c r="X7158" t="s">
        <v>14691</v>
      </c>
      <c r="Y7158">
        <v>28</v>
      </c>
      <c r="Z7158">
        <v>28</v>
      </c>
      <c r="AA7158">
        <v>7</v>
      </c>
      <c r="AB7158">
        <v>7</v>
      </c>
      <c r="AC7158">
        <v>12</v>
      </c>
    </row>
    <row r="7159" spans="1:29">
      <c r="A7159">
        <v>7865</v>
      </c>
      <c r="B7159" t="s">
        <v>806</v>
      </c>
      <c r="C7159" t="s">
        <v>8905</v>
      </c>
      <c r="J7159" t="s">
        <v>1457</v>
      </c>
      <c r="K7159">
        <v>0</v>
      </c>
      <c r="N7159" t="b">
        <v>1</v>
      </c>
      <c r="O7159" t="b">
        <v>0</v>
      </c>
      <c r="P7159" t="b">
        <v>0</v>
      </c>
      <c r="Q7159">
        <v>8</v>
      </c>
      <c r="R7159">
        <v>1</v>
      </c>
      <c r="S7159">
        <v>1</v>
      </c>
      <c r="T7159">
        <v>3</v>
      </c>
      <c r="U7159" t="b">
        <v>1</v>
      </c>
      <c r="V7159" t="s">
        <v>8843</v>
      </c>
      <c r="W7159" t="s">
        <v>12352</v>
      </c>
      <c r="X7159" t="s">
        <v>14692</v>
      </c>
      <c r="Y7159">
        <v>28</v>
      </c>
      <c r="Z7159">
        <v>28</v>
      </c>
      <c r="AA7159">
        <v>8</v>
      </c>
      <c r="AB7159">
        <v>8</v>
      </c>
      <c r="AC7159">
        <v>12</v>
      </c>
    </row>
    <row r="7160" spans="1:29">
      <c r="A7160">
        <v>7866</v>
      </c>
      <c r="B7160" t="s">
        <v>806</v>
      </c>
      <c r="C7160" t="s">
        <v>8906</v>
      </c>
      <c r="J7160" t="s">
        <v>1457</v>
      </c>
      <c r="K7160">
        <v>0</v>
      </c>
      <c r="N7160" t="b">
        <v>1</v>
      </c>
      <c r="O7160" t="b">
        <v>0</v>
      </c>
      <c r="P7160" t="b">
        <v>0</v>
      </c>
      <c r="Q7160">
        <v>8</v>
      </c>
      <c r="R7160">
        <v>1</v>
      </c>
      <c r="S7160">
        <v>1</v>
      </c>
      <c r="T7160">
        <v>3</v>
      </c>
      <c r="U7160" t="b">
        <v>1</v>
      </c>
      <c r="V7160" t="s">
        <v>8843</v>
      </c>
      <c r="W7160" t="s">
        <v>12352</v>
      </c>
      <c r="X7160" t="s">
        <v>14767</v>
      </c>
      <c r="Y7160">
        <v>29</v>
      </c>
      <c r="Z7160">
        <v>29</v>
      </c>
      <c r="AA7160">
        <v>4</v>
      </c>
      <c r="AB7160">
        <v>4</v>
      </c>
      <c r="AC7160">
        <v>12</v>
      </c>
    </row>
    <row r="7161" spans="1:29">
      <c r="A7161">
        <v>7867</v>
      </c>
      <c r="B7161" t="s">
        <v>806</v>
      </c>
      <c r="C7161" t="s">
        <v>8907</v>
      </c>
      <c r="J7161" t="s">
        <v>1457</v>
      </c>
      <c r="K7161">
        <v>0</v>
      </c>
      <c r="N7161" t="b">
        <v>1</v>
      </c>
      <c r="O7161" t="b">
        <v>0</v>
      </c>
      <c r="P7161" t="b">
        <v>0</v>
      </c>
      <c r="Q7161">
        <v>8</v>
      </c>
      <c r="R7161">
        <v>1</v>
      </c>
      <c r="S7161">
        <v>1</v>
      </c>
      <c r="T7161">
        <v>3</v>
      </c>
      <c r="U7161" t="b">
        <v>1</v>
      </c>
      <c r="V7161" t="s">
        <v>8843</v>
      </c>
      <c r="W7161" t="s">
        <v>12352</v>
      </c>
      <c r="X7161" t="s">
        <v>14768</v>
      </c>
      <c r="Y7161">
        <v>29</v>
      </c>
      <c r="Z7161">
        <v>29</v>
      </c>
      <c r="AA7161">
        <v>5</v>
      </c>
      <c r="AB7161">
        <v>5</v>
      </c>
      <c r="AC7161">
        <v>12</v>
      </c>
    </row>
    <row r="7162" spans="1:29">
      <c r="A7162">
        <v>7868</v>
      </c>
      <c r="B7162" t="s">
        <v>806</v>
      </c>
      <c r="C7162" t="s">
        <v>8908</v>
      </c>
      <c r="J7162" t="s">
        <v>1457</v>
      </c>
      <c r="K7162">
        <v>0</v>
      </c>
      <c r="N7162" t="b">
        <v>1</v>
      </c>
      <c r="O7162" t="b">
        <v>0</v>
      </c>
      <c r="P7162" t="b">
        <v>0</v>
      </c>
      <c r="Q7162">
        <v>8</v>
      </c>
      <c r="R7162">
        <v>1</v>
      </c>
      <c r="S7162">
        <v>1</v>
      </c>
      <c r="T7162">
        <v>3</v>
      </c>
      <c r="U7162" t="b">
        <v>1</v>
      </c>
      <c r="V7162" t="s">
        <v>8843</v>
      </c>
      <c r="W7162" t="s">
        <v>12352</v>
      </c>
      <c r="X7162" t="s">
        <v>14564</v>
      </c>
      <c r="Y7162">
        <v>29</v>
      </c>
      <c r="Z7162">
        <v>29</v>
      </c>
      <c r="AA7162">
        <v>6</v>
      </c>
      <c r="AB7162">
        <v>6</v>
      </c>
      <c r="AC7162">
        <v>12</v>
      </c>
    </row>
    <row r="7163" spans="1:29">
      <c r="A7163">
        <v>7869</v>
      </c>
      <c r="B7163" t="s">
        <v>806</v>
      </c>
      <c r="C7163" t="s">
        <v>8909</v>
      </c>
      <c r="J7163" t="s">
        <v>1457</v>
      </c>
      <c r="K7163">
        <v>0</v>
      </c>
      <c r="N7163" t="b">
        <v>1</v>
      </c>
      <c r="O7163" t="b">
        <v>0</v>
      </c>
      <c r="P7163" t="b">
        <v>0</v>
      </c>
      <c r="Q7163">
        <v>8</v>
      </c>
      <c r="R7163">
        <v>1</v>
      </c>
      <c r="S7163">
        <v>1</v>
      </c>
      <c r="T7163">
        <v>3</v>
      </c>
      <c r="U7163" t="b">
        <v>1</v>
      </c>
      <c r="V7163" t="s">
        <v>8843</v>
      </c>
      <c r="W7163" t="s">
        <v>12352</v>
      </c>
      <c r="X7163" t="s">
        <v>14572</v>
      </c>
      <c r="Y7163">
        <v>29</v>
      </c>
      <c r="Z7163">
        <v>29</v>
      </c>
      <c r="AA7163">
        <v>7</v>
      </c>
      <c r="AB7163">
        <v>7</v>
      </c>
      <c r="AC7163">
        <v>12</v>
      </c>
    </row>
    <row r="7164" spans="1:29">
      <c r="A7164">
        <v>7870</v>
      </c>
      <c r="B7164" t="s">
        <v>806</v>
      </c>
      <c r="C7164" t="s">
        <v>8910</v>
      </c>
      <c r="J7164" t="s">
        <v>1457</v>
      </c>
      <c r="K7164">
        <v>0</v>
      </c>
      <c r="N7164" t="b">
        <v>1</v>
      </c>
      <c r="O7164" t="b">
        <v>0</v>
      </c>
      <c r="P7164" t="b">
        <v>0</v>
      </c>
      <c r="Q7164">
        <v>8</v>
      </c>
      <c r="R7164">
        <v>1</v>
      </c>
      <c r="S7164">
        <v>1</v>
      </c>
      <c r="T7164">
        <v>3</v>
      </c>
      <c r="U7164" t="b">
        <v>1</v>
      </c>
      <c r="V7164" t="s">
        <v>8843</v>
      </c>
      <c r="W7164" t="s">
        <v>12352</v>
      </c>
      <c r="X7164" t="s">
        <v>14580</v>
      </c>
      <c r="Y7164">
        <v>29</v>
      </c>
      <c r="Z7164">
        <v>29</v>
      </c>
      <c r="AA7164">
        <v>8</v>
      </c>
      <c r="AB7164">
        <v>8</v>
      </c>
      <c r="AC7164">
        <v>12</v>
      </c>
    </row>
    <row r="7165" spans="1:29">
      <c r="A7165">
        <v>7871</v>
      </c>
      <c r="B7165" t="s">
        <v>806</v>
      </c>
      <c r="C7165" t="s">
        <v>8911</v>
      </c>
      <c r="J7165" t="s">
        <v>1457</v>
      </c>
      <c r="K7165">
        <v>0</v>
      </c>
      <c r="N7165" t="b">
        <v>1</v>
      </c>
      <c r="O7165" t="b">
        <v>0</v>
      </c>
      <c r="P7165" t="b">
        <v>0</v>
      </c>
      <c r="Q7165">
        <v>8</v>
      </c>
      <c r="R7165">
        <v>1</v>
      </c>
      <c r="S7165">
        <v>1</v>
      </c>
      <c r="T7165">
        <v>3</v>
      </c>
      <c r="U7165" t="b">
        <v>1</v>
      </c>
      <c r="V7165" t="s">
        <v>8843</v>
      </c>
      <c r="W7165" t="s">
        <v>12352</v>
      </c>
      <c r="X7165" t="s">
        <v>14769</v>
      </c>
      <c r="Y7165">
        <v>30</v>
      </c>
      <c r="Z7165">
        <v>30</v>
      </c>
      <c r="AA7165">
        <v>4</v>
      </c>
      <c r="AB7165">
        <v>4</v>
      </c>
      <c r="AC7165">
        <v>12</v>
      </c>
    </row>
    <row r="7166" spans="1:29">
      <c r="A7166">
        <v>7872</v>
      </c>
      <c r="B7166" t="s">
        <v>806</v>
      </c>
      <c r="C7166" t="s">
        <v>8912</v>
      </c>
      <c r="J7166" t="s">
        <v>1457</v>
      </c>
      <c r="K7166">
        <v>0</v>
      </c>
      <c r="N7166" t="b">
        <v>1</v>
      </c>
      <c r="O7166" t="b">
        <v>0</v>
      </c>
      <c r="P7166" t="b">
        <v>0</v>
      </c>
      <c r="Q7166">
        <v>8</v>
      </c>
      <c r="R7166">
        <v>1</v>
      </c>
      <c r="S7166">
        <v>1</v>
      </c>
      <c r="T7166">
        <v>3</v>
      </c>
      <c r="U7166" t="b">
        <v>1</v>
      </c>
      <c r="V7166" t="s">
        <v>8843</v>
      </c>
      <c r="W7166" t="s">
        <v>12352</v>
      </c>
      <c r="X7166" t="s">
        <v>14555</v>
      </c>
      <c r="Y7166">
        <v>30</v>
      </c>
      <c r="Z7166">
        <v>30</v>
      </c>
      <c r="AA7166">
        <v>5</v>
      </c>
      <c r="AB7166">
        <v>5</v>
      </c>
      <c r="AC7166">
        <v>12</v>
      </c>
    </row>
    <row r="7167" spans="1:29">
      <c r="A7167">
        <v>7873</v>
      </c>
      <c r="B7167" t="s">
        <v>806</v>
      </c>
      <c r="C7167" t="s">
        <v>8913</v>
      </c>
      <c r="J7167" t="s">
        <v>1457</v>
      </c>
      <c r="K7167">
        <v>0</v>
      </c>
      <c r="N7167" t="b">
        <v>1</v>
      </c>
      <c r="O7167" t="b">
        <v>0</v>
      </c>
      <c r="P7167" t="b">
        <v>0</v>
      </c>
      <c r="Q7167">
        <v>8</v>
      </c>
      <c r="R7167">
        <v>1</v>
      </c>
      <c r="S7167">
        <v>1</v>
      </c>
      <c r="T7167">
        <v>3</v>
      </c>
      <c r="U7167" t="b">
        <v>1</v>
      </c>
      <c r="V7167" t="s">
        <v>8843</v>
      </c>
      <c r="W7167" t="s">
        <v>12352</v>
      </c>
      <c r="X7167" t="s">
        <v>14565</v>
      </c>
      <c r="Y7167">
        <v>30</v>
      </c>
      <c r="Z7167">
        <v>30</v>
      </c>
      <c r="AA7167">
        <v>6</v>
      </c>
      <c r="AB7167">
        <v>6</v>
      </c>
      <c r="AC7167">
        <v>12</v>
      </c>
    </row>
    <row r="7168" spans="1:29">
      <c r="A7168">
        <v>7874</v>
      </c>
      <c r="B7168" t="s">
        <v>806</v>
      </c>
      <c r="C7168" t="s">
        <v>8914</v>
      </c>
      <c r="J7168" t="s">
        <v>1457</v>
      </c>
      <c r="K7168">
        <v>0</v>
      </c>
      <c r="N7168" t="b">
        <v>1</v>
      </c>
      <c r="O7168" t="b">
        <v>0</v>
      </c>
      <c r="P7168" t="b">
        <v>0</v>
      </c>
      <c r="Q7168">
        <v>8</v>
      </c>
      <c r="R7168">
        <v>1</v>
      </c>
      <c r="S7168">
        <v>1</v>
      </c>
      <c r="T7168">
        <v>3</v>
      </c>
      <c r="U7168" t="b">
        <v>1</v>
      </c>
      <c r="V7168" t="s">
        <v>8843</v>
      </c>
      <c r="W7168" t="s">
        <v>12352</v>
      </c>
      <c r="X7168" t="s">
        <v>14573</v>
      </c>
      <c r="Y7168">
        <v>30</v>
      </c>
      <c r="Z7168">
        <v>30</v>
      </c>
      <c r="AA7168">
        <v>7</v>
      </c>
      <c r="AB7168">
        <v>7</v>
      </c>
      <c r="AC7168">
        <v>12</v>
      </c>
    </row>
    <row r="7169" spans="1:29">
      <c r="A7169">
        <v>7875</v>
      </c>
      <c r="B7169" t="s">
        <v>806</v>
      </c>
      <c r="C7169" t="s">
        <v>8915</v>
      </c>
      <c r="J7169" t="s">
        <v>1457</v>
      </c>
      <c r="K7169">
        <v>0</v>
      </c>
      <c r="N7169" t="b">
        <v>1</v>
      </c>
      <c r="O7169" t="b">
        <v>0</v>
      </c>
      <c r="P7169" t="b">
        <v>0</v>
      </c>
      <c r="Q7169">
        <v>8</v>
      </c>
      <c r="R7169">
        <v>1</v>
      </c>
      <c r="S7169">
        <v>1</v>
      </c>
      <c r="T7169">
        <v>3</v>
      </c>
      <c r="U7169" t="b">
        <v>1</v>
      </c>
      <c r="V7169" t="s">
        <v>8843</v>
      </c>
      <c r="W7169" t="s">
        <v>12352</v>
      </c>
      <c r="X7169" t="s">
        <v>14581</v>
      </c>
      <c r="Y7169">
        <v>30</v>
      </c>
      <c r="Z7169">
        <v>30</v>
      </c>
      <c r="AA7169">
        <v>8</v>
      </c>
      <c r="AB7169">
        <v>8</v>
      </c>
      <c r="AC7169">
        <v>12</v>
      </c>
    </row>
    <row r="7170" spans="1:29">
      <c r="A7170">
        <v>7876</v>
      </c>
      <c r="B7170" t="s">
        <v>806</v>
      </c>
      <c r="C7170" t="s">
        <v>8916</v>
      </c>
      <c r="J7170" t="s">
        <v>1457</v>
      </c>
      <c r="K7170">
        <v>0</v>
      </c>
      <c r="N7170" t="b">
        <v>1</v>
      </c>
      <c r="O7170" t="b">
        <v>0</v>
      </c>
      <c r="P7170" t="b">
        <v>0</v>
      </c>
      <c r="Q7170">
        <v>8</v>
      </c>
      <c r="R7170">
        <v>1</v>
      </c>
      <c r="S7170">
        <v>1</v>
      </c>
      <c r="T7170">
        <v>3</v>
      </c>
      <c r="U7170" t="b">
        <v>1</v>
      </c>
      <c r="V7170" t="s">
        <v>8843</v>
      </c>
      <c r="W7170" t="s">
        <v>12352</v>
      </c>
      <c r="X7170" t="s">
        <v>14770</v>
      </c>
      <c r="Y7170">
        <v>31</v>
      </c>
      <c r="Z7170">
        <v>31</v>
      </c>
      <c r="AA7170">
        <v>4</v>
      </c>
      <c r="AB7170">
        <v>4</v>
      </c>
      <c r="AC7170">
        <v>12</v>
      </c>
    </row>
    <row r="7171" spans="1:29">
      <c r="A7171">
        <v>7877</v>
      </c>
      <c r="B7171" t="s">
        <v>806</v>
      </c>
      <c r="C7171" t="s">
        <v>8917</v>
      </c>
      <c r="J7171" t="s">
        <v>1457</v>
      </c>
      <c r="K7171">
        <v>0</v>
      </c>
      <c r="N7171" t="b">
        <v>1</v>
      </c>
      <c r="O7171" t="b">
        <v>0</v>
      </c>
      <c r="P7171" t="b">
        <v>0</v>
      </c>
      <c r="Q7171">
        <v>8</v>
      </c>
      <c r="R7171">
        <v>1</v>
      </c>
      <c r="S7171">
        <v>1</v>
      </c>
      <c r="T7171">
        <v>3</v>
      </c>
      <c r="U7171" t="b">
        <v>1</v>
      </c>
      <c r="V7171" t="s">
        <v>8843</v>
      </c>
      <c r="W7171" t="s">
        <v>12352</v>
      </c>
      <c r="X7171" t="s">
        <v>14771</v>
      </c>
      <c r="Y7171">
        <v>31</v>
      </c>
      <c r="Z7171">
        <v>31</v>
      </c>
      <c r="AA7171">
        <v>5</v>
      </c>
      <c r="AB7171">
        <v>5</v>
      </c>
      <c r="AC7171">
        <v>12</v>
      </c>
    </row>
    <row r="7172" spans="1:29">
      <c r="A7172">
        <v>7878</v>
      </c>
      <c r="B7172" t="s">
        <v>806</v>
      </c>
      <c r="C7172" t="s">
        <v>8918</v>
      </c>
      <c r="J7172" t="s">
        <v>1457</v>
      </c>
      <c r="K7172">
        <v>0</v>
      </c>
      <c r="N7172" t="b">
        <v>1</v>
      </c>
      <c r="O7172" t="b">
        <v>0</v>
      </c>
      <c r="P7172" t="b">
        <v>0</v>
      </c>
      <c r="Q7172">
        <v>8</v>
      </c>
      <c r="R7172">
        <v>1</v>
      </c>
      <c r="S7172">
        <v>1</v>
      </c>
      <c r="T7172">
        <v>3</v>
      </c>
      <c r="U7172" t="b">
        <v>1</v>
      </c>
      <c r="V7172" t="s">
        <v>8843</v>
      </c>
      <c r="W7172" t="s">
        <v>12352</v>
      </c>
      <c r="X7172" t="s">
        <v>14772</v>
      </c>
      <c r="Y7172">
        <v>31</v>
      </c>
      <c r="Z7172">
        <v>31</v>
      </c>
      <c r="AA7172">
        <v>6</v>
      </c>
      <c r="AB7172">
        <v>6</v>
      </c>
      <c r="AC7172">
        <v>12</v>
      </c>
    </row>
    <row r="7173" spans="1:29">
      <c r="A7173">
        <v>7879</v>
      </c>
      <c r="B7173" t="s">
        <v>806</v>
      </c>
      <c r="C7173" t="s">
        <v>8919</v>
      </c>
      <c r="J7173" t="s">
        <v>1457</v>
      </c>
      <c r="K7173">
        <v>0</v>
      </c>
      <c r="N7173" t="b">
        <v>1</v>
      </c>
      <c r="O7173" t="b">
        <v>0</v>
      </c>
      <c r="P7173" t="b">
        <v>0</v>
      </c>
      <c r="Q7173">
        <v>8</v>
      </c>
      <c r="R7173">
        <v>1</v>
      </c>
      <c r="S7173">
        <v>1</v>
      </c>
      <c r="T7173">
        <v>3</v>
      </c>
      <c r="U7173" t="b">
        <v>1</v>
      </c>
      <c r="V7173" t="s">
        <v>8843</v>
      </c>
      <c r="W7173" t="s">
        <v>12352</v>
      </c>
      <c r="X7173" t="s">
        <v>14733</v>
      </c>
      <c r="Y7173">
        <v>31</v>
      </c>
      <c r="Z7173">
        <v>31</v>
      </c>
      <c r="AA7173">
        <v>7</v>
      </c>
      <c r="AB7173">
        <v>7</v>
      </c>
      <c r="AC7173">
        <v>12</v>
      </c>
    </row>
    <row r="7174" spans="1:29">
      <c r="A7174">
        <v>7880</v>
      </c>
      <c r="B7174" t="s">
        <v>806</v>
      </c>
      <c r="C7174" t="s">
        <v>8920</v>
      </c>
      <c r="J7174" t="s">
        <v>1457</v>
      </c>
      <c r="K7174">
        <v>0</v>
      </c>
      <c r="N7174" t="b">
        <v>1</v>
      </c>
      <c r="O7174" t="b">
        <v>0</v>
      </c>
      <c r="P7174" t="b">
        <v>0</v>
      </c>
      <c r="Q7174">
        <v>8</v>
      </c>
      <c r="R7174">
        <v>1</v>
      </c>
      <c r="S7174">
        <v>1</v>
      </c>
      <c r="T7174">
        <v>3</v>
      </c>
      <c r="U7174" t="b">
        <v>1</v>
      </c>
      <c r="V7174" t="s">
        <v>8843</v>
      </c>
      <c r="W7174" t="s">
        <v>12352</v>
      </c>
      <c r="X7174" t="s">
        <v>14741</v>
      </c>
      <c r="Y7174">
        <v>31</v>
      </c>
      <c r="Z7174">
        <v>31</v>
      </c>
      <c r="AA7174">
        <v>8</v>
      </c>
      <c r="AB7174">
        <v>8</v>
      </c>
      <c r="AC7174">
        <v>12</v>
      </c>
    </row>
    <row r="7175" spans="1:29">
      <c r="A7175">
        <v>7881</v>
      </c>
      <c r="B7175" t="s">
        <v>806</v>
      </c>
      <c r="C7175" t="s">
        <v>8921</v>
      </c>
      <c r="J7175" t="s">
        <v>1457</v>
      </c>
      <c r="K7175">
        <v>0</v>
      </c>
      <c r="N7175" t="b">
        <v>1</v>
      </c>
      <c r="O7175" t="b">
        <v>0</v>
      </c>
      <c r="P7175" t="b">
        <v>0</v>
      </c>
      <c r="Q7175">
        <v>8</v>
      </c>
      <c r="R7175">
        <v>1</v>
      </c>
      <c r="S7175">
        <v>1</v>
      </c>
      <c r="T7175">
        <v>3</v>
      </c>
      <c r="U7175" t="b">
        <v>1</v>
      </c>
      <c r="V7175" t="s">
        <v>8843</v>
      </c>
      <c r="W7175" t="s">
        <v>12352</v>
      </c>
      <c r="X7175" t="s">
        <v>14793</v>
      </c>
      <c r="Y7175">
        <v>32</v>
      </c>
      <c r="Z7175">
        <v>32</v>
      </c>
      <c r="AA7175">
        <v>4</v>
      </c>
      <c r="AB7175">
        <v>4</v>
      </c>
      <c r="AC7175">
        <v>12</v>
      </c>
    </row>
    <row r="7176" spans="1:29">
      <c r="A7176">
        <v>7882</v>
      </c>
      <c r="B7176" t="s">
        <v>806</v>
      </c>
      <c r="C7176" t="s">
        <v>8922</v>
      </c>
      <c r="J7176" t="s">
        <v>1457</v>
      </c>
      <c r="K7176">
        <v>0</v>
      </c>
      <c r="N7176" t="b">
        <v>1</v>
      </c>
      <c r="O7176" t="b">
        <v>0</v>
      </c>
      <c r="P7176" t="b">
        <v>0</v>
      </c>
      <c r="Q7176">
        <v>8</v>
      </c>
      <c r="R7176">
        <v>1</v>
      </c>
      <c r="S7176">
        <v>1</v>
      </c>
      <c r="T7176">
        <v>3</v>
      </c>
      <c r="U7176" t="b">
        <v>1</v>
      </c>
      <c r="V7176" t="s">
        <v>8843</v>
      </c>
      <c r="W7176" t="s">
        <v>12352</v>
      </c>
      <c r="X7176" t="s">
        <v>14794</v>
      </c>
      <c r="Y7176">
        <v>32</v>
      </c>
      <c r="Z7176">
        <v>32</v>
      </c>
      <c r="AA7176">
        <v>5</v>
      </c>
      <c r="AB7176">
        <v>5</v>
      </c>
      <c r="AC7176">
        <v>12</v>
      </c>
    </row>
    <row r="7177" spans="1:29">
      <c r="A7177">
        <v>7883</v>
      </c>
      <c r="B7177" t="s">
        <v>806</v>
      </c>
      <c r="C7177" t="s">
        <v>8923</v>
      </c>
      <c r="J7177" t="s">
        <v>1457</v>
      </c>
      <c r="K7177">
        <v>0</v>
      </c>
      <c r="N7177" t="b">
        <v>1</v>
      </c>
      <c r="O7177" t="b">
        <v>0</v>
      </c>
      <c r="P7177" t="b">
        <v>0</v>
      </c>
      <c r="Q7177">
        <v>8</v>
      </c>
      <c r="R7177">
        <v>1</v>
      </c>
      <c r="S7177">
        <v>1</v>
      </c>
      <c r="T7177">
        <v>3</v>
      </c>
      <c r="U7177" t="b">
        <v>1</v>
      </c>
      <c r="V7177" t="s">
        <v>8843</v>
      </c>
      <c r="W7177" t="s">
        <v>12352</v>
      </c>
      <c r="X7177" t="s">
        <v>14799</v>
      </c>
      <c r="Y7177">
        <v>32</v>
      </c>
      <c r="Z7177">
        <v>32</v>
      </c>
      <c r="AA7177">
        <v>6</v>
      </c>
      <c r="AB7177">
        <v>6</v>
      </c>
      <c r="AC7177">
        <v>12</v>
      </c>
    </row>
    <row r="7178" spans="1:29">
      <c r="A7178">
        <v>7884</v>
      </c>
      <c r="B7178" t="s">
        <v>806</v>
      </c>
      <c r="C7178" t="s">
        <v>8924</v>
      </c>
      <c r="J7178" t="s">
        <v>1457</v>
      </c>
      <c r="K7178">
        <v>0</v>
      </c>
      <c r="N7178" t="b">
        <v>1</v>
      </c>
      <c r="O7178" t="b">
        <v>0</v>
      </c>
      <c r="P7178" t="b">
        <v>0</v>
      </c>
      <c r="Q7178">
        <v>8</v>
      </c>
      <c r="R7178">
        <v>1</v>
      </c>
      <c r="S7178">
        <v>1</v>
      </c>
      <c r="T7178">
        <v>3</v>
      </c>
      <c r="U7178" t="b">
        <v>1</v>
      </c>
      <c r="V7178" t="s">
        <v>8843</v>
      </c>
      <c r="W7178" t="s">
        <v>12352</v>
      </c>
      <c r="X7178" t="s">
        <v>14734</v>
      </c>
      <c r="Y7178">
        <v>32</v>
      </c>
      <c r="Z7178">
        <v>32</v>
      </c>
      <c r="AA7178">
        <v>7</v>
      </c>
      <c r="AB7178">
        <v>7</v>
      </c>
      <c r="AC7178">
        <v>12</v>
      </c>
    </row>
    <row r="7179" spans="1:29">
      <c r="A7179">
        <v>7885</v>
      </c>
      <c r="B7179" t="s">
        <v>806</v>
      </c>
      <c r="C7179" t="s">
        <v>8925</v>
      </c>
      <c r="J7179" t="s">
        <v>1457</v>
      </c>
      <c r="K7179">
        <v>0</v>
      </c>
      <c r="N7179" t="b">
        <v>1</v>
      </c>
      <c r="O7179" t="b">
        <v>0</v>
      </c>
      <c r="P7179" t="b">
        <v>0</v>
      </c>
      <c r="Q7179">
        <v>8</v>
      </c>
      <c r="R7179">
        <v>1</v>
      </c>
      <c r="S7179">
        <v>1</v>
      </c>
      <c r="T7179">
        <v>3</v>
      </c>
      <c r="U7179" t="b">
        <v>1</v>
      </c>
      <c r="V7179" t="s">
        <v>8843</v>
      </c>
      <c r="W7179" t="s">
        <v>12352</v>
      </c>
      <c r="X7179" t="s">
        <v>14742</v>
      </c>
      <c r="Y7179">
        <v>32</v>
      </c>
      <c r="Z7179">
        <v>32</v>
      </c>
      <c r="AA7179">
        <v>8</v>
      </c>
      <c r="AB7179">
        <v>8</v>
      </c>
      <c r="AC7179">
        <v>12</v>
      </c>
    </row>
    <row r="7180" spans="1:29">
      <c r="A7180">
        <v>7886</v>
      </c>
      <c r="B7180" t="s">
        <v>806</v>
      </c>
      <c r="C7180" t="s">
        <v>8926</v>
      </c>
      <c r="J7180" t="s">
        <v>1457</v>
      </c>
      <c r="K7180">
        <v>0</v>
      </c>
      <c r="N7180" t="b">
        <v>1</v>
      </c>
      <c r="O7180" t="b">
        <v>0</v>
      </c>
      <c r="P7180" t="b">
        <v>0</v>
      </c>
      <c r="Q7180">
        <v>8</v>
      </c>
      <c r="R7180">
        <v>1</v>
      </c>
      <c r="S7180">
        <v>1</v>
      </c>
      <c r="T7180">
        <v>3</v>
      </c>
      <c r="U7180" t="b">
        <v>1</v>
      </c>
      <c r="V7180" t="s">
        <v>8843</v>
      </c>
      <c r="W7180" t="s">
        <v>12352</v>
      </c>
      <c r="X7180" t="s">
        <v>14795</v>
      </c>
      <c r="Y7180">
        <v>33</v>
      </c>
      <c r="Z7180">
        <v>33</v>
      </c>
      <c r="AA7180">
        <v>4</v>
      </c>
      <c r="AB7180">
        <v>4</v>
      </c>
      <c r="AC7180">
        <v>12</v>
      </c>
    </row>
    <row r="7181" spans="1:29">
      <c r="A7181">
        <v>7887</v>
      </c>
      <c r="B7181" t="s">
        <v>806</v>
      </c>
      <c r="C7181" t="s">
        <v>8927</v>
      </c>
      <c r="J7181" t="s">
        <v>1457</v>
      </c>
      <c r="K7181">
        <v>0</v>
      </c>
      <c r="N7181" t="b">
        <v>1</v>
      </c>
      <c r="O7181" t="b">
        <v>0</v>
      </c>
      <c r="P7181" t="b">
        <v>0</v>
      </c>
      <c r="Q7181">
        <v>8</v>
      </c>
      <c r="R7181">
        <v>1</v>
      </c>
      <c r="S7181">
        <v>1</v>
      </c>
      <c r="T7181">
        <v>3</v>
      </c>
      <c r="U7181" t="b">
        <v>1</v>
      </c>
      <c r="V7181" t="s">
        <v>8843</v>
      </c>
      <c r="W7181" t="s">
        <v>12352</v>
      </c>
      <c r="X7181" t="s">
        <v>14796</v>
      </c>
      <c r="Y7181">
        <v>33</v>
      </c>
      <c r="Z7181">
        <v>33</v>
      </c>
      <c r="AA7181">
        <v>5</v>
      </c>
      <c r="AB7181">
        <v>5</v>
      </c>
      <c r="AC7181">
        <v>12</v>
      </c>
    </row>
    <row r="7182" spans="1:29">
      <c r="A7182">
        <v>7888</v>
      </c>
      <c r="B7182" t="s">
        <v>806</v>
      </c>
      <c r="C7182" t="s">
        <v>8928</v>
      </c>
      <c r="J7182" t="s">
        <v>1457</v>
      </c>
      <c r="K7182">
        <v>0</v>
      </c>
      <c r="N7182" t="b">
        <v>1</v>
      </c>
      <c r="O7182" t="b">
        <v>0</v>
      </c>
      <c r="P7182" t="b">
        <v>0</v>
      </c>
      <c r="Q7182">
        <v>8</v>
      </c>
      <c r="R7182">
        <v>1</v>
      </c>
      <c r="S7182">
        <v>1</v>
      </c>
      <c r="T7182">
        <v>3</v>
      </c>
      <c r="U7182" t="b">
        <v>1</v>
      </c>
      <c r="V7182" t="s">
        <v>8843</v>
      </c>
      <c r="W7182" t="s">
        <v>12352</v>
      </c>
      <c r="X7182" t="s">
        <v>14542</v>
      </c>
      <c r="Y7182">
        <v>33</v>
      </c>
      <c r="Z7182">
        <v>33</v>
      </c>
      <c r="AA7182">
        <v>6</v>
      </c>
      <c r="AB7182">
        <v>6</v>
      </c>
      <c r="AC7182">
        <v>12</v>
      </c>
    </row>
    <row r="7183" spans="1:29">
      <c r="A7183">
        <v>7889</v>
      </c>
      <c r="B7183" t="s">
        <v>806</v>
      </c>
      <c r="C7183" t="s">
        <v>8929</v>
      </c>
      <c r="J7183" t="s">
        <v>1457</v>
      </c>
      <c r="K7183">
        <v>0</v>
      </c>
      <c r="N7183" t="b">
        <v>1</v>
      </c>
      <c r="O7183" t="b">
        <v>0</v>
      </c>
      <c r="P7183" t="b">
        <v>0</v>
      </c>
      <c r="Q7183">
        <v>8</v>
      </c>
      <c r="R7183">
        <v>1</v>
      </c>
      <c r="S7183">
        <v>1</v>
      </c>
      <c r="T7183">
        <v>3</v>
      </c>
      <c r="U7183" t="b">
        <v>1</v>
      </c>
      <c r="V7183" t="s">
        <v>8843</v>
      </c>
      <c r="W7183" t="s">
        <v>12352</v>
      </c>
      <c r="X7183" t="s">
        <v>14735</v>
      </c>
      <c r="Y7183">
        <v>33</v>
      </c>
      <c r="Z7183">
        <v>33</v>
      </c>
      <c r="AA7183">
        <v>7</v>
      </c>
      <c r="AB7183">
        <v>7</v>
      </c>
      <c r="AC7183">
        <v>12</v>
      </c>
    </row>
    <row r="7184" spans="1:29">
      <c r="A7184">
        <v>7890</v>
      </c>
      <c r="B7184" t="s">
        <v>806</v>
      </c>
      <c r="C7184" t="s">
        <v>8930</v>
      </c>
      <c r="J7184" t="s">
        <v>1457</v>
      </c>
      <c r="K7184">
        <v>0</v>
      </c>
      <c r="N7184" t="b">
        <v>1</v>
      </c>
      <c r="O7184" t="b">
        <v>0</v>
      </c>
      <c r="P7184" t="b">
        <v>0</v>
      </c>
      <c r="Q7184">
        <v>8</v>
      </c>
      <c r="R7184">
        <v>1</v>
      </c>
      <c r="S7184">
        <v>1</v>
      </c>
      <c r="T7184">
        <v>3</v>
      </c>
      <c r="U7184" t="b">
        <v>1</v>
      </c>
      <c r="V7184" t="s">
        <v>8843</v>
      </c>
      <c r="W7184" t="s">
        <v>12352</v>
      </c>
      <c r="X7184" t="s">
        <v>14736</v>
      </c>
      <c r="Y7184">
        <v>33</v>
      </c>
      <c r="Z7184">
        <v>33</v>
      </c>
      <c r="AA7184">
        <v>8</v>
      </c>
      <c r="AB7184">
        <v>8</v>
      </c>
      <c r="AC7184">
        <v>12</v>
      </c>
    </row>
    <row r="7185" spans="1:29">
      <c r="A7185">
        <v>7891</v>
      </c>
      <c r="B7185" t="s">
        <v>806</v>
      </c>
      <c r="C7185" t="s">
        <v>8931</v>
      </c>
      <c r="J7185" t="s">
        <v>1457</v>
      </c>
      <c r="K7185">
        <v>0</v>
      </c>
      <c r="N7185" t="b">
        <v>1</v>
      </c>
      <c r="O7185" t="b">
        <v>0</v>
      </c>
      <c r="P7185" t="b">
        <v>0</v>
      </c>
      <c r="Q7185">
        <v>8</v>
      </c>
      <c r="R7185">
        <v>1</v>
      </c>
      <c r="S7185">
        <v>1</v>
      </c>
      <c r="T7185">
        <v>3</v>
      </c>
      <c r="U7185" t="b">
        <v>1</v>
      </c>
      <c r="V7185" t="s">
        <v>8843</v>
      </c>
      <c r="W7185" t="s">
        <v>12352</v>
      </c>
      <c r="X7185" t="s">
        <v>14797</v>
      </c>
      <c r="Y7185">
        <v>34</v>
      </c>
      <c r="Z7185">
        <v>34</v>
      </c>
      <c r="AA7185">
        <v>4</v>
      </c>
      <c r="AB7185">
        <v>4</v>
      </c>
      <c r="AC7185">
        <v>12</v>
      </c>
    </row>
    <row r="7186" spans="1:29">
      <c r="A7186">
        <v>7892</v>
      </c>
      <c r="B7186" t="s">
        <v>806</v>
      </c>
      <c r="C7186" t="s">
        <v>8932</v>
      </c>
      <c r="J7186" t="s">
        <v>1457</v>
      </c>
      <c r="K7186">
        <v>0</v>
      </c>
      <c r="N7186" t="b">
        <v>1</v>
      </c>
      <c r="O7186" t="b">
        <v>0</v>
      </c>
      <c r="P7186" t="b">
        <v>0</v>
      </c>
      <c r="Q7186">
        <v>8</v>
      </c>
      <c r="R7186">
        <v>1</v>
      </c>
      <c r="S7186">
        <v>1</v>
      </c>
      <c r="T7186">
        <v>3</v>
      </c>
      <c r="U7186" t="b">
        <v>1</v>
      </c>
      <c r="V7186" t="s">
        <v>8843</v>
      </c>
      <c r="W7186" t="s">
        <v>12352</v>
      </c>
      <c r="X7186" t="s">
        <v>14798</v>
      </c>
      <c r="Y7186">
        <v>34</v>
      </c>
      <c r="Z7186">
        <v>34</v>
      </c>
      <c r="AA7186">
        <v>5</v>
      </c>
      <c r="AB7186">
        <v>5</v>
      </c>
      <c r="AC7186">
        <v>12</v>
      </c>
    </row>
    <row r="7187" spans="1:29">
      <c r="A7187">
        <v>7893</v>
      </c>
      <c r="B7187" t="s">
        <v>806</v>
      </c>
      <c r="C7187" t="s">
        <v>8933</v>
      </c>
      <c r="J7187" t="s">
        <v>1457</v>
      </c>
      <c r="K7187">
        <v>0</v>
      </c>
      <c r="N7187" t="b">
        <v>1</v>
      </c>
      <c r="O7187" t="b">
        <v>0</v>
      </c>
      <c r="P7187" t="b">
        <v>0</v>
      </c>
      <c r="Q7187">
        <v>8</v>
      </c>
      <c r="R7187">
        <v>1</v>
      </c>
      <c r="S7187">
        <v>1</v>
      </c>
      <c r="T7187">
        <v>3</v>
      </c>
      <c r="U7187" t="b">
        <v>1</v>
      </c>
      <c r="V7187" t="s">
        <v>8843</v>
      </c>
      <c r="W7187" t="s">
        <v>12352</v>
      </c>
      <c r="X7187" t="s">
        <v>14543</v>
      </c>
      <c r="Y7187">
        <v>34</v>
      </c>
      <c r="Z7187">
        <v>34</v>
      </c>
      <c r="AA7187">
        <v>6</v>
      </c>
      <c r="AB7187">
        <v>6</v>
      </c>
      <c r="AC7187">
        <v>12</v>
      </c>
    </row>
    <row r="7188" spans="1:29">
      <c r="A7188">
        <v>7894</v>
      </c>
      <c r="B7188" t="s">
        <v>806</v>
      </c>
      <c r="C7188" t="s">
        <v>8934</v>
      </c>
      <c r="J7188" t="s">
        <v>1457</v>
      </c>
      <c r="K7188">
        <v>0</v>
      </c>
      <c r="N7188" t="b">
        <v>1</v>
      </c>
      <c r="O7188" t="b">
        <v>0</v>
      </c>
      <c r="P7188" t="b">
        <v>0</v>
      </c>
      <c r="Q7188">
        <v>8</v>
      </c>
      <c r="R7188">
        <v>1</v>
      </c>
      <c r="S7188">
        <v>1</v>
      </c>
      <c r="T7188">
        <v>3</v>
      </c>
      <c r="U7188" t="b">
        <v>1</v>
      </c>
      <c r="V7188" t="s">
        <v>8843</v>
      </c>
      <c r="W7188" t="s">
        <v>12352</v>
      </c>
      <c r="X7188" t="s">
        <v>14738</v>
      </c>
      <c r="Y7188">
        <v>34</v>
      </c>
      <c r="Z7188">
        <v>34</v>
      </c>
      <c r="AA7188">
        <v>7</v>
      </c>
      <c r="AB7188">
        <v>7</v>
      </c>
      <c r="AC7188">
        <v>12</v>
      </c>
    </row>
    <row r="7189" spans="1:29">
      <c r="A7189">
        <v>7895</v>
      </c>
      <c r="B7189" t="s">
        <v>806</v>
      </c>
      <c r="C7189" t="s">
        <v>8935</v>
      </c>
      <c r="J7189" t="s">
        <v>1457</v>
      </c>
      <c r="K7189">
        <v>0</v>
      </c>
      <c r="N7189" t="b">
        <v>1</v>
      </c>
      <c r="O7189" t="b">
        <v>0</v>
      </c>
      <c r="P7189" t="b">
        <v>0</v>
      </c>
      <c r="Q7189">
        <v>8</v>
      </c>
      <c r="R7189">
        <v>1</v>
      </c>
      <c r="S7189">
        <v>1</v>
      </c>
      <c r="T7189">
        <v>3</v>
      </c>
      <c r="U7189" t="b">
        <v>1</v>
      </c>
      <c r="V7189" t="s">
        <v>8843</v>
      </c>
      <c r="W7189" t="s">
        <v>12352</v>
      </c>
      <c r="X7189" t="s">
        <v>14743</v>
      </c>
      <c r="Y7189">
        <v>34</v>
      </c>
      <c r="Z7189">
        <v>34</v>
      </c>
      <c r="AA7189">
        <v>8</v>
      </c>
      <c r="AB7189">
        <v>8</v>
      </c>
      <c r="AC7189">
        <v>12</v>
      </c>
    </row>
    <row r="7190" spans="1:29">
      <c r="A7190">
        <v>7896</v>
      </c>
      <c r="B7190" t="s">
        <v>806</v>
      </c>
      <c r="C7190" t="s">
        <v>8936</v>
      </c>
      <c r="J7190" t="s">
        <v>1457</v>
      </c>
      <c r="K7190">
        <v>0</v>
      </c>
      <c r="N7190" t="b">
        <v>1</v>
      </c>
      <c r="O7190" t="b">
        <v>0</v>
      </c>
      <c r="P7190" t="b">
        <v>0</v>
      </c>
      <c r="Q7190">
        <v>8</v>
      </c>
      <c r="R7190">
        <v>1</v>
      </c>
      <c r="S7190">
        <v>1</v>
      </c>
      <c r="T7190">
        <v>3</v>
      </c>
      <c r="U7190" t="b">
        <v>1</v>
      </c>
      <c r="V7190" t="s">
        <v>8843</v>
      </c>
      <c r="W7190" t="s">
        <v>12352</v>
      </c>
      <c r="X7190" t="s">
        <v>14773</v>
      </c>
      <c r="Y7190">
        <v>35</v>
      </c>
      <c r="Z7190">
        <v>35</v>
      </c>
      <c r="AA7190">
        <v>4</v>
      </c>
      <c r="AB7190">
        <v>4</v>
      </c>
      <c r="AC7190">
        <v>12</v>
      </c>
    </row>
    <row r="7191" spans="1:29">
      <c r="A7191">
        <v>7897</v>
      </c>
      <c r="B7191" t="s">
        <v>806</v>
      </c>
      <c r="C7191" t="s">
        <v>8937</v>
      </c>
      <c r="J7191" t="s">
        <v>1457</v>
      </c>
      <c r="K7191">
        <v>0</v>
      </c>
      <c r="N7191" t="b">
        <v>1</v>
      </c>
      <c r="O7191" t="b">
        <v>0</v>
      </c>
      <c r="P7191" t="b">
        <v>0</v>
      </c>
      <c r="Q7191">
        <v>8</v>
      </c>
      <c r="R7191">
        <v>1</v>
      </c>
      <c r="S7191">
        <v>1</v>
      </c>
      <c r="T7191">
        <v>3</v>
      </c>
      <c r="U7191" t="b">
        <v>1</v>
      </c>
      <c r="V7191" t="s">
        <v>8843</v>
      </c>
      <c r="W7191" t="s">
        <v>12352</v>
      </c>
      <c r="X7191" t="s">
        <v>14774</v>
      </c>
      <c r="Y7191">
        <v>35</v>
      </c>
      <c r="Z7191">
        <v>35</v>
      </c>
      <c r="AA7191">
        <v>5</v>
      </c>
      <c r="AB7191">
        <v>5</v>
      </c>
      <c r="AC7191">
        <v>12</v>
      </c>
    </row>
    <row r="7192" spans="1:29">
      <c r="A7192">
        <v>7898</v>
      </c>
      <c r="B7192" t="s">
        <v>806</v>
      </c>
      <c r="C7192" t="s">
        <v>8938</v>
      </c>
      <c r="J7192" t="s">
        <v>1457</v>
      </c>
      <c r="K7192">
        <v>0</v>
      </c>
      <c r="N7192" t="b">
        <v>1</v>
      </c>
      <c r="O7192" t="b">
        <v>0</v>
      </c>
      <c r="P7192" t="b">
        <v>0</v>
      </c>
      <c r="Q7192">
        <v>8</v>
      </c>
      <c r="R7192">
        <v>1</v>
      </c>
      <c r="S7192">
        <v>1</v>
      </c>
      <c r="T7192">
        <v>3</v>
      </c>
      <c r="U7192" t="b">
        <v>1</v>
      </c>
      <c r="V7192" t="s">
        <v>8843</v>
      </c>
      <c r="W7192" t="s">
        <v>12352</v>
      </c>
      <c r="X7192" t="s">
        <v>14544</v>
      </c>
      <c r="Y7192">
        <v>35</v>
      </c>
      <c r="Z7192">
        <v>35</v>
      </c>
      <c r="AA7192">
        <v>6</v>
      </c>
      <c r="AB7192">
        <v>6</v>
      </c>
      <c r="AC7192">
        <v>12</v>
      </c>
    </row>
    <row r="7193" spans="1:29">
      <c r="A7193">
        <v>7899</v>
      </c>
      <c r="B7193" t="s">
        <v>806</v>
      </c>
      <c r="C7193" t="s">
        <v>8939</v>
      </c>
      <c r="J7193" t="s">
        <v>1457</v>
      </c>
      <c r="K7193">
        <v>0</v>
      </c>
      <c r="N7193" t="b">
        <v>1</v>
      </c>
      <c r="O7193" t="b">
        <v>0</v>
      </c>
      <c r="P7193" t="b">
        <v>0</v>
      </c>
      <c r="Q7193">
        <v>8</v>
      </c>
      <c r="R7193">
        <v>1</v>
      </c>
      <c r="S7193">
        <v>1</v>
      </c>
      <c r="T7193">
        <v>3</v>
      </c>
      <c r="U7193" t="b">
        <v>1</v>
      </c>
      <c r="V7193" t="s">
        <v>8843</v>
      </c>
      <c r="W7193" t="s">
        <v>12352</v>
      </c>
      <c r="X7193" t="s">
        <v>14739</v>
      </c>
      <c r="Y7193">
        <v>35</v>
      </c>
      <c r="Z7193">
        <v>35</v>
      </c>
      <c r="AA7193">
        <v>7</v>
      </c>
      <c r="AB7193">
        <v>7</v>
      </c>
      <c r="AC7193">
        <v>12</v>
      </c>
    </row>
    <row r="7194" spans="1:29">
      <c r="A7194">
        <v>7900</v>
      </c>
      <c r="B7194" t="s">
        <v>806</v>
      </c>
      <c r="C7194" t="s">
        <v>8940</v>
      </c>
      <c r="J7194" t="s">
        <v>1457</v>
      </c>
      <c r="K7194">
        <v>0</v>
      </c>
      <c r="N7194" t="b">
        <v>1</v>
      </c>
      <c r="O7194" t="b">
        <v>0</v>
      </c>
      <c r="P7194" t="b">
        <v>0</v>
      </c>
      <c r="Q7194">
        <v>8</v>
      </c>
      <c r="R7194">
        <v>1</v>
      </c>
      <c r="S7194">
        <v>1</v>
      </c>
      <c r="T7194">
        <v>3</v>
      </c>
      <c r="U7194" t="b">
        <v>1</v>
      </c>
      <c r="V7194" t="s">
        <v>8843</v>
      </c>
      <c r="W7194" t="s">
        <v>12352</v>
      </c>
      <c r="X7194" t="s">
        <v>14744</v>
      </c>
      <c r="Y7194">
        <v>35</v>
      </c>
      <c r="Z7194">
        <v>35</v>
      </c>
      <c r="AA7194">
        <v>8</v>
      </c>
      <c r="AB7194">
        <v>8</v>
      </c>
      <c r="AC7194">
        <v>12</v>
      </c>
    </row>
    <row r="7195" spans="1:29">
      <c r="A7195">
        <v>7901</v>
      </c>
      <c r="B7195" t="s">
        <v>806</v>
      </c>
      <c r="C7195" t="s">
        <v>8941</v>
      </c>
      <c r="J7195" t="s">
        <v>1457</v>
      </c>
      <c r="K7195">
        <v>0</v>
      </c>
      <c r="N7195" t="b">
        <v>1</v>
      </c>
      <c r="O7195" t="b">
        <v>0</v>
      </c>
      <c r="P7195" t="b">
        <v>0</v>
      </c>
      <c r="Q7195">
        <v>8</v>
      </c>
      <c r="R7195">
        <v>1</v>
      </c>
      <c r="S7195">
        <v>1</v>
      </c>
      <c r="T7195">
        <v>3</v>
      </c>
      <c r="U7195" t="b">
        <v>1</v>
      </c>
      <c r="V7195" t="s">
        <v>8843</v>
      </c>
      <c r="W7195" t="s">
        <v>12352</v>
      </c>
      <c r="X7195" t="s">
        <v>14775</v>
      </c>
      <c r="Y7195">
        <v>36</v>
      </c>
      <c r="Z7195">
        <v>36</v>
      </c>
      <c r="AA7195">
        <v>4</v>
      </c>
      <c r="AB7195">
        <v>4</v>
      </c>
      <c r="AC7195">
        <v>12</v>
      </c>
    </row>
    <row r="7196" spans="1:29">
      <c r="A7196">
        <v>7902</v>
      </c>
      <c r="B7196" t="s">
        <v>806</v>
      </c>
      <c r="C7196" t="s">
        <v>8942</v>
      </c>
      <c r="J7196" t="s">
        <v>1457</v>
      </c>
      <c r="K7196">
        <v>0</v>
      </c>
      <c r="N7196" t="b">
        <v>1</v>
      </c>
      <c r="O7196" t="b">
        <v>0</v>
      </c>
      <c r="P7196" t="b">
        <v>0</v>
      </c>
      <c r="Q7196">
        <v>8</v>
      </c>
      <c r="R7196">
        <v>1</v>
      </c>
      <c r="S7196">
        <v>1</v>
      </c>
      <c r="T7196">
        <v>3</v>
      </c>
      <c r="U7196" t="b">
        <v>1</v>
      </c>
      <c r="V7196" t="s">
        <v>8843</v>
      </c>
      <c r="W7196" t="s">
        <v>12352</v>
      </c>
      <c r="X7196" t="s">
        <v>14776</v>
      </c>
      <c r="Y7196">
        <v>36</v>
      </c>
      <c r="Z7196">
        <v>36</v>
      </c>
      <c r="AA7196">
        <v>5</v>
      </c>
      <c r="AB7196">
        <v>5</v>
      </c>
      <c r="AC7196">
        <v>12</v>
      </c>
    </row>
    <row r="7197" spans="1:29">
      <c r="A7197">
        <v>7903</v>
      </c>
      <c r="B7197" t="s">
        <v>806</v>
      </c>
      <c r="C7197" t="s">
        <v>8943</v>
      </c>
      <c r="J7197" t="s">
        <v>1457</v>
      </c>
      <c r="K7197">
        <v>0</v>
      </c>
      <c r="N7197" t="b">
        <v>1</v>
      </c>
      <c r="O7197" t="b">
        <v>0</v>
      </c>
      <c r="P7197" t="b">
        <v>0</v>
      </c>
      <c r="Q7197">
        <v>8</v>
      </c>
      <c r="R7197">
        <v>1</v>
      </c>
      <c r="S7197">
        <v>1</v>
      </c>
      <c r="T7197">
        <v>3</v>
      </c>
      <c r="U7197" t="b">
        <v>1</v>
      </c>
      <c r="V7197" t="s">
        <v>8843</v>
      </c>
      <c r="W7197" t="s">
        <v>12352</v>
      </c>
      <c r="X7197" t="s">
        <v>14545</v>
      </c>
      <c r="Y7197">
        <v>36</v>
      </c>
      <c r="Z7197">
        <v>36</v>
      </c>
      <c r="AA7197">
        <v>6</v>
      </c>
      <c r="AB7197">
        <v>6</v>
      </c>
      <c r="AC7197">
        <v>12</v>
      </c>
    </row>
    <row r="7198" spans="1:29">
      <c r="A7198">
        <v>7904</v>
      </c>
      <c r="B7198" t="s">
        <v>806</v>
      </c>
      <c r="C7198" t="s">
        <v>8944</v>
      </c>
      <c r="J7198" t="s">
        <v>1457</v>
      </c>
      <c r="K7198">
        <v>0</v>
      </c>
      <c r="N7198" t="b">
        <v>1</v>
      </c>
      <c r="O7198" t="b">
        <v>0</v>
      </c>
      <c r="P7198" t="b">
        <v>0</v>
      </c>
      <c r="Q7198">
        <v>8</v>
      </c>
      <c r="R7198">
        <v>1</v>
      </c>
      <c r="S7198">
        <v>1</v>
      </c>
      <c r="T7198">
        <v>3</v>
      </c>
      <c r="U7198" t="b">
        <v>1</v>
      </c>
      <c r="V7198" t="s">
        <v>8843</v>
      </c>
      <c r="W7198" t="s">
        <v>12352</v>
      </c>
      <c r="X7198" t="s">
        <v>14740</v>
      </c>
      <c r="Y7198">
        <v>36</v>
      </c>
      <c r="Z7198">
        <v>36</v>
      </c>
      <c r="AA7198">
        <v>7</v>
      </c>
      <c r="AB7198">
        <v>7</v>
      </c>
      <c r="AC7198">
        <v>12</v>
      </c>
    </row>
    <row r="7199" spans="1:29">
      <c r="A7199">
        <v>7905</v>
      </c>
      <c r="B7199" t="s">
        <v>806</v>
      </c>
      <c r="C7199" t="s">
        <v>8945</v>
      </c>
      <c r="J7199" t="s">
        <v>1457</v>
      </c>
      <c r="K7199">
        <v>0</v>
      </c>
      <c r="N7199" t="b">
        <v>1</v>
      </c>
      <c r="O7199" t="b">
        <v>0</v>
      </c>
      <c r="P7199" t="b">
        <v>0</v>
      </c>
      <c r="Q7199">
        <v>8</v>
      </c>
      <c r="R7199">
        <v>1</v>
      </c>
      <c r="S7199">
        <v>1</v>
      </c>
      <c r="T7199">
        <v>3</v>
      </c>
      <c r="U7199" t="b">
        <v>1</v>
      </c>
      <c r="V7199" t="s">
        <v>8843</v>
      </c>
      <c r="W7199" t="s">
        <v>12352</v>
      </c>
      <c r="X7199" t="s">
        <v>14745</v>
      </c>
      <c r="Y7199">
        <v>36</v>
      </c>
      <c r="Z7199">
        <v>36</v>
      </c>
      <c r="AA7199">
        <v>8</v>
      </c>
      <c r="AB7199">
        <v>8</v>
      </c>
      <c r="AC7199">
        <v>12</v>
      </c>
    </row>
    <row r="7200" spans="1:29">
      <c r="A7200">
        <v>7906</v>
      </c>
      <c r="B7200" t="s">
        <v>806</v>
      </c>
      <c r="C7200" t="s">
        <v>8946</v>
      </c>
      <c r="J7200" t="s">
        <v>1457</v>
      </c>
      <c r="K7200">
        <v>0</v>
      </c>
      <c r="N7200" t="b">
        <v>1</v>
      </c>
      <c r="O7200" t="b">
        <v>0</v>
      </c>
      <c r="P7200" t="b">
        <v>0</v>
      </c>
      <c r="Q7200">
        <v>8</v>
      </c>
      <c r="R7200">
        <v>1</v>
      </c>
      <c r="S7200">
        <v>1</v>
      </c>
      <c r="T7200">
        <v>3</v>
      </c>
      <c r="U7200" t="b">
        <v>1</v>
      </c>
      <c r="V7200" t="s">
        <v>8843</v>
      </c>
      <c r="W7200" t="s">
        <v>12352</v>
      </c>
      <c r="X7200" t="s">
        <v>15378</v>
      </c>
      <c r="Y7200">
        <v>37</v>
      </c>
      <c r="Z7200">
        <v>37</v>
      </c>
      <c r="AA7200">
        <v>4</v>
      </c>
      <c r="AB7200">
        <v>4</v>
      </c>
      <c r="AC7200">
        <v>12</v>
      </c>
    </row>
    <row r="7201" spans="1:29">
      <c r="A7201">
        <v>7907</v>
      </c>
      <c r="B7201" t="s">
        <v>806</v>
      </c>
      <c r="C7201" t="s">
        <v>8947</v>
      </c>
      <c r="J7201" t="s">
        <v>1457</v>
      </c>
      <c r="K7201">
        <v>0</v>
      </c>
      <c r="N7201" t="b">
        <v>1</v>
      </c>
      <c r="O7201" t="b">
        <v>0</v>
      </c>
      <c r="P7201" t="b">
        <v>0</v>
      </c>
      <c r="Q7201">
        <v>8</v>
      </c>
      <c r="R7201">
        <v>1</v>
      </c>
      <c r="S7201">
        <v>1</v>
      </c>
      <c r="T7201">
        <v>3</v>
      </c>
      <c r="U7201" t="b">
        <v>1</v>
      </c>
      <c r="V7201" t="s">
        <v>8843</v>
      </c>
      <c r="W7201" t="s">
        <v>12352</v>
      </c>
      <c r="X7201" t="s">
        <v>15616</v>
      </c>
      <c r="Y7201">
        <v>37</v>
      </c>
      <c r="Z7201">
        <v>37</v>
      </c>
      <c r="AA7201">
        <v>5</v>
      </c>
      <c r="AB7201">
        <v>5</v>
      </c>
      <c r="AC7201">
        <v>12</v>
      </c>
    </row>
    <row r="7202" spans="1:29">
      <c r="A7202">
        <v>7908</v>
      </c>
      <c r="B7202" t="s">
        <v>806</v>
      </c>
      <c r="C7202" t="s">
        <v>8948</v>
      </c>
      <c r="J7202" t="s">
        <v>1457</v>
      </c>
      <c r="K7202">
        <v>0</v>
      </c>
      <c r="N7202" t="b">
        <v>1</v>
      </c>
      <c r="O7202" t="b">
        <v>0</v>
      </c>
      <c r="P7202" t="b">
        <v>0</v>
      </c>
      <c r="Q7202">
        <v>8</v>
      </c>
      <c r="R7202">
        <v>1</v>
      </c>
      <c r="S7202">
        <v>1</v>
      </c>
      <c r="T7202">
        <v>3</v>
      </c>
      <c r="U7202" t="b">
        <v>1</v>
      </c>
      <c r="V7202" t="s">
        <v>8843</v>
      </c>
      <c r="W7202" t="s">
        <v>12352</v>
      </c>
      <c r="X7202" t="s">
        <v>14546</v>
      </c>
      <c r="Y7202">
        <v>37</v>
      </c>
      <c r="Z7202">
        <v>37</v>
      </c>
      <c r="AA7202">
        <v>6</v>
      </c>
      <c r="AB7202">
        <v>6</v>
      </c>
      <c r="AC7202">
        <v>12</v>
      </c>
    </row>
    <row r="7203" spans="1:29">
      <c r="A7203">
        <v>7909</v>
      </c>
      <c r="B7203" t="s">
        <v>806</v>
      </c>
      <c r="C7203" t="s">
        <v>8949</v>
      </c>
      <c r="J7203" t="s">
        <v>1457</v>
      </c>
      <c r="K7203">
        <v>0</v>
      </c>
      <c r="N7203" t="b">
        <v>1</v>
      </c>
      <c r="O7203" t="b">
        <v>0</v>
      </c>
      <c r="P7203" t="b">
        <v>0</v>
      </c>
      <c r="Q7203">
        <v>8</v>
      </c>
      <c r="R7203">
        <v>1</v>
      </c>
      <c r="S7203">
        <v>1</v>
      </c>
      <c r="T7203">
        <v>3</v>
      </c>
      <c r="U7203" t="b">
        <v>1</v>
      </c>
      <c r="V7203" t="s">
        <v>8843</v>
      </c>
      <c r="W7203" t="s">
        <v>12352</v>
      </c>
      <c r="X7203" t="s">
        <v>14604</v>
      </c>
      <c r="Y7203">
        <v>37</v>
      </c>
      <c r="Z7203">
        <v>37</v>
      </c>
      <c r="AA7203">
        <v>7</v>
      </c>
      <c r="AB7203">
        <v>7</v>
      </c>
      <c r="AC7203">
        <v>12</v>
      </c>
    </row>
    <row r="7204" spans="1:29">
      <c r="A7204">
        <v>7910</v>
      </c>
      <c r="B7204" t="s">
        <v>806</v>
      </c>
      <c r="C7204" t="s">
        <v>8950</v>
      </c>
      <c r="J7204" t="s">
        <v>1457</v>
      </c>
      <c r="K7204">
        <v>0</v>
      </c>
      <c r="N7204" t="b">
        <v>1</v>
      </c>
      <c r="O7204" t="b">
        <v>0</v>
      </c>
      <c r="P7204" t="b">
        <v>0</v>
      </c>
      <c r="Q7204">
        <v>8</v>
      </c>
      <c r="R7204">
        <v>1</v>
      </c>
      <c r="S7204">
        <v>1</v>
      </c>
      <c r="T7204">
        <v>3</v>
      </c>
      <c r="U7204" t="b">
        <v>1</v>
      </c>
      <c r="V7204" t="s">
        <v>8843</v>
      </c>
      <c r="W7204" t="s">
        <v>12352</v>
      </c>
      <c r="X7204" t="s">
        <v>14605</v>
      </c>
      <c r="Y7204">
        <v>37</v>
      </c>
      <c r="Z7204">
        <v>37</v>
      </c>
      <c r="AA7204">
        <v>8</v>
      </c>
      <c r="AB7204">
        <v>8</v>
      </c>
      <c r="AC7204">
        <v>12</v>
      </c>
    </row>
    <row r="7205" spans="1:29">
      <c r="A7205">
        <v>7926</v>
      </c>
      <c r="B7205" t="s">
        <v>806</v>
      </c>
      <c r="C7205" t="s">
        <v>8951</v>
      </c>
      <c r="J7205" t="s">
        <v>1449</v>
      </c>
      <c r="K7205">
        <v>0</v>
      </c>
      <c r="N7205" t="b">
        <v>1</v>
      </c>
      <c r="O7205" t="b">
        <v>0</v>
      </c>
      <c r="P7205" t="b">
        <v>0</v>
      </c>
      <c r="Q7205">
        <v>8</v>
      </c>
      <c r="R7205">
        <v>1</v>
      </c>
      <c r="S7205">
        <v>1</v>
      </c>
      <c r="T7205">
        <v>3</v>
      </c>
      <c r="U7205" t="b">
        <v>1</v>
      </c>
      <c r="V7205" t="s">
        <v>8843</v>
      </c>
      <c r="W7205" t="s">
        <v>12352</v>
      </c>
      <c r="X7205" t="s">
        <v>14663</v>
      </c>
      <c r="Y7205">
        <v>23</v>
      </c>
      <c r="Z7205">
        <v>23</v>
      </c>
      <c r="AA7205">
        <v>2</v>
      </c>
      <c r="AB7205">
        <v>2</v>
      </c>
      <c r="AC7205">
        <v>12</v>
      </c>
    </row>
    <row r="7206" spans="1:29">
      <c r="A7206">
        <v>7927</v>
      </c>
      <c r="B7206" t="s">
        <v>806</v>
      </c>
      <c r="C7206" t="s">
        <v>8952</v>
      </c>
      <c r="J7206" t="s">
        <v>1449</v>
      </c>
      <c r="K7206">
        <v>0</v>
      </c>
      <c r="N7206" t="b">
        <v>1</v>
      </c>
      <c r="O7206" t="b">
        <v>0</v>
      </c>
      <c r="P7206" t="b">
        <v>0</v>
      </c>
      <c r="Q7206">
        <v>8</v>
      </c>
      <c r="R7206">
        <v>1</v>
      </c>
      <c r="S7206">
        <v>1</v>
      </c>
      <c r="T7206">
        <v>3</v>
      </c>
      <c r="U7206" t="b">
        <v>1</v>
      </c>
      <c r="V7206" t="s">
        <v>8843</v>
      </c>
      <c r="W7206" t="s">
        <v>12352</v>
      </c>
      <c r="X7206" t="s">
        <v>14664</v>
      </c>
      <c r="Y7206">
        <v>24</v>
      </c>
      <c r="Z7206">
        <v>24</v>
      </c>
      <c r="AA7206">
        <v>2</v>
      </c>
      <c r="AB7206">
        <v>2</v>
      </c>
      <c r="AC7206">
        <v>12</v>
      </c>
    </row>
    <row r="7207" spans="1:29">
      <c r="A7207">
        <v>7928</v>
      </c>
      <c r="B7207" t="s">
        <v>806</v>
      </c>
      <c r="C7207" t="s">
        <v>8953</v>
      </c>
      <c r="J7207" t="s">
        <v>1449</v>
      </c>
      <c r="K7207">
        <v>0</v>
      </c>
      <c r="N7207" t="b">
        <v>1</v>
      </c>
      <c r="O7207" t="b">
        <v>0</v>
      </c>
      <c r="P7207" t="b">
        <v>0</v>
      </c>
      <c r="Q7207">
        <v>8</v>
      </c>
      <c r="R7207">
        <v>1</v>
      </c>
      <c r="S7207">
        <v>1</v>
      </c>
      <c r="T7207">
        <v>3</v>
      </c>
      <c r="U7207" t="b">
        <v>1</v>
      </c>
      <c r="V7207" t="s">
        <v>8843</v>
      </c>
      <c r="W7207" t="s">
        <v>12352</v>
      </c>
      <c r="X7207" t="s">
        <v>14665</v>
      </c>
      <c r="Y7207">
        <v>25</v>
      </c>
      <c r="Z7207">
        <v>25</v>
      </c>
      <c r="AA7207">
        <v>2</v>
      </c>
      <c r="AB7207">
        <v>2</v>
      </c>
      <c r="AC7207">
        <v>12</v>
      </c>
    </row>
    <row r="7208" spans="1:29">
      <c r="A7208">
        <v>7929</v>
      </c>
      <c r="B7208" t="s">
        <v>806</v>
      </c>
      <c r="C7208" t="s">
        <v>8954</v>
      </c>
      <c r="J7208" t="s">
        <v>1449</v>
      </c>
      <c r="K7208">
        <v>0</v>
      </c>
      <c r="N7208" t="b">
        <v>1</v>
      </c>
      <c r="O7208" t="b">
        <v>0</v>
      </c>
      <c r="P7208" t="b">
        <v>0</v>
      </c>
      <c r="Q7208">
        <v>8</v>
      </c>
      <c r="R7208">
        <v>1</v>
      </c>
      <c r="S7208">
        <v>1</v>
      </c>
      <c r="T7208">
        <v>3</v>
      </c>
      <c r="U7208" t="b">
        <v>1</v>
      </c>
      <c r="V7208" t="s">
        <v>8843</v>
      </c>
      <c r="W7208" t="s">
        <v>12352</v>
      </c>
      <c r="X7208" t="s">
        <v>14666</v>
      </c>
      <c r="Y7208">
        <v>26</v>
      </c>
      <c r="Z7208">
        <v>26</v>
      </c>
      <c r="AA7208">
        <v>2</v>
      </c>
      <c r="AB7208">
        <v>2</v>
      </c>
      <c r="AC7208">
        <v>12</v>
      </c>
    </row>
    <row r="7209" spans="1:29">
      <c r="A7209">
        <v>7930</v>
      </c>
      <c r="B7209" t="s">
        <v>806</v>
      </c>
      <c r="C7209" t="s">
        <v>8955</v>
      </c>
      <c r="J7209" t="s">
        <v>1449</v>
      </c>
      <c r="K7209">
        <v>0</v>
      </c>
      <c r="N7209" t="b">
        <v>1</v>
      </c>
      <c r="O7209" t="b">
        <v>0</v>
      </c>
      <c r="P7209" t="b">
        <v>0</v>
      </c>
      <c r="Q7209">
        <v>8</v>
      </c>
      <c r="R7209">
        <v>1</v>
      </c>
      <c r="S7209">
        <v>1</v>
      </c>
      <c r="T7209">
        <v>3</v>
      </c>
      <c r="U7209" t="b">
        <v>1</v>
      </c>
      <c r="V7209" t="s">
        <v>8843</v>
      </c>
      <c r="W7209" t="s">
        <v>12352</v>
      </c>
      <c r="X7209" t="s">
        <v>15328</v>
      </c>
      <c r="Y7209">
        <v>27</v>
      </c>
      <c r="Z7209">
        <v>27</v>
      </c>
      <c r="AA7209">
        <v>2</v>
      </c>
      <c r="AB7209">
        <v>2</v>
      </c>
      <c r="AC7209">
        <v>12</v>
      </c>
    </row>
    <row r="7210" spans="1:29">
      <c r="A7210">
        <v>7931</v>
      </c>
      <c r="B7210" t="s">
        <v>806</v>
      </c>
      <c r="C7210" t="s">
        <v>8956</v>
      </c>
      <c r="J7210" t="s">
        <v>1449</v>
      </c>
      <c r="K7210">
        <v>0</v>
      </c>
      <c r="N7210" t="b">
        <v>1</v>
      </c>
      <c r="O7210" t="b">
        <v>0</v>
      </c>
      <c r="P7210" t="b">
        <v>0</v>
      </c>
      <c r="Q7210">
        <v>8</v>
      </c>
      <c r="R7210">
        <v>1</v>
      </c>
      <c r="S7210">
        <v>1</v>
      </c>
      <c r="T7210">
        <v>3</v>
      </c>
      <c r="U7210" t="b">
        <v>1</v>
      </c>
      <c r="V7210" t="s">
        <v>8843</v>
      </c>
      <c r="W7210" t="s">
        <v>12352</v>
      </c>
      <c r="X7210" t="s">
        <v>15330</v>
      </c>
      <c r="Y7210">
        <v>28</v>
      </c>
      <c r="Z7210">
        <v>28</v>
      </c>
      <c r="AA7210">
        <v>2</v>
      </c>
      <c r="AB7210">
        <v>2</v>
      </c>
      <c r="AC7210">
        <v>12</v>
      </c>
    </row>
    <row r="7211" spans="1:29">
      <c r="A7211">
        <v>7932</v>
      </c>
      <c r="B7211" t="s">
        <v>806</v>
      </c>
      <c r="C7211" t="s">
        <v>8957</v>
      </c>
      <c r="J7211" t="s">
        <v>1449</v>
      </c>
      <c r="K7211">
        <v>0</v>
      </c>
      <c r="N7211" t="b">
        <v>1</v>
      </c>
      <c r="O7211" t="b">
        <v>0</v>
      </c>
      <c r="P7211" t="b">
        <v>0</v>
      </c>
      <c r="Q7211">
        <v>8</v>
      </c>
      <c r="R7211">
        <v>1</v>
      </c>
      <c r="S7211">
        <v>1</v>
      </c>
      <c r="T7211">
        <v>3</v>
      </c>
      <c r="U7211" t="b">
        <v>1</v>
      </c>
      <c r="V7211" t="s">
        <v>8843</v>
      </c>
      <c r="W7211" t="s">
        <v>12352</v>
      </c>
      <c r="X7211" t="s">
        <v>15331</v>
      </c>
      <c r="Y7211">
        <v>29</v>
      </c>
      <c r="Z7211">
        <v>29</v>
      </c>
      <c r="AA7211">
        <v>2</v>
      </c>
      <c r="AB7211">
        <v>2</v>
      </c>
      <c r="AC7211">
        <v>12</v>
      </c>
    </row>
    <row r="7212" spans="1:29">
      <c r="A7212">
        <v>7933</v>
      </c>
      <c r="B7212" t="s">
        <v>806</v>
      </c>
      <c r="C7212" t="s">
        <v>8958</v>
      </c>
      <c r="J7212" t="s">
        <v>1449</v>
      </c>
      <c r="K7212">
        <v>0</v>
      </c>
      <c r="N7212" t="b">
        <v>1</v>
      </c>
      <c r="O7212" t="b">
        <v>0</v>
      </c>
      <c r="P7212" t="b">
        <v>0</v>
      </c>
      <c r="Q7212">
        <v>8</v>
      </c>
      <c r="R7212">
        <v>1</v>
      </c>
      <c r="S7212">
        <v>1</v>
      </c>
      <c r="T7212">
        <v>3</v>
      </c>
      <c r="U7212" t="b">
        <v>1</v>
      </c>
      <c r="V7212" t="s">
        <v>8843</v>
      </c>
      <c r="W7212" t="s">
        <v>12352</v>
      </c>
      <c r="X7212" t="s">
        <v>15368</v>
      </c>
      <c r="Y7212">
        <v>30</v>
      </c>
      <c r="Z7212">
        <v>30</v>
      </c>
      <c r="AA7212">
        <v>2</v>
      </c>
      <c r="AB7212">
        <v>2</v>
      </c>
      <c r="AC7212">
        <v>12</v>
      </c>
    </row>
    <row r="7213" spans="1:29">
      <c r="A7213">
        <v>7934</v>
      </c>
      <c r="B7213" t="s">
        <v>806</v>
      </c>
      <c r="C7213" t="s">
        <v>8959</v>
      </c>
      <c r="J7213" t="s">
        <v>1449</v>
      </c>
      <c r="K7213">
        <v>0</v>
      </c>
      <c r="N7213" t="b">
        <v>1</v>
      </c>
      <c r="O7213" t="b">
        <v>0</v>
      </c>
      <c r="P7213" t="b">
        <v>0</v>
      </c>
      <c r="Q7213">
        <v>8</v>
      </c>
      <c r="R7213">
        <v>1</v>
      </c>
      <c r="S7213">
        <v>1</v>
      </c>
      <c r="T7213">
        <v>3</v>
      </c>
      <c r="U7213" t="b">
        <v>1</v>
      </c>
      <c r="V7213" t="s">
        <v>8843</v>
      </c>
      <c r="W7213" t="s">
        <v>12352</v>
      </c>
      <c r="X7213" t="s">
        <v>15369</v>
      </c>
      <c r="Y7213">
        <v>31</v>
      </c>
      <c r="Z7213">
        <v>31</v>
      </c>
      <c r="AA7213">
        <v>2</v>
      </c>
      <c r="AB7213">
        <v>2</v>
      </c>
      <c r="AC7213">
        <v>12</v>
      </c>
    </row>
    <row r="7214" spans="1:29">
      <c r="A7214">
        <v>7935</v>
      </c>
      <c r="B7214" t="s">
        <v>806</v>
      </c>
      <c r="C7214" t="s">
        <v>8960</v>
      </c>
      <c r="J7214" t="s">
        <v>1449</v>
      </c>
      <c r="K7214">
        <v>0</v>
      </c>
      <c r="N7214" t="b">
        <v>1</v>
      </c>
      <c r="O7214" t="b">
        <v>0</v>
      </c>
      <c r="P7214" t="b">
        <v>0</v>
      </c>
      <c r="Q7214">
        <v>8</v>
      </c>
      <c r="R7214">
        <v>1</v>
      </c>
      <c r="S7214">
        <v>1</v>
      </c>
      <c r="T7214">
        <v>3</v>
      </c>
      <c r="U7214" t="b">
        <v>1</v>
      </c>
      <c r="V7214" t="s">
        <v>8843</v>
      </c>
      <c r="W7214" t="s">
        <v>12352</v>
      </c>
      <c r="X7214" t="s">
        <v>15370</v>
      </c>
      <c r="Y7214">
        <v>32</v>
      </c>
      <c r="Z7214">
        <v>32</v>
      </c>
      <c r="AA7214">
        <v>2</v>
      </c>
      <c r="AB7214">
        <v>2</v>
      </c>
      <c r="AC7214">
        <v>12</v>
      </c>
    </row>
    <row r="7215" spans="1:29">
      <c r="A7215">
        <v>7936</v>
      </c>
      <c r="B7215" t="s">
        <v>806</v>
      </c>
      <c r="C7215" t="s">
        <v>8961</v>
      </c>
      <c r="J7215" t="s">
        <v>1449</v>
      </c>
      <c r="K7215">
        <v>0</v>
      </c>
      <c r="N7215" t="b">
        <v>1</v>
      </c>
      <c r="O7215" t="b">
        <v>0</v>
      </c>
      <c r="P7215" t="b">
        <v>0</v>
      </c>
      <c r="Q7215">
        <v>8</v>
      </c>
      <c r="R7215">
        <v>1</v>
      </c>
      <c r="S7215">
        <v>1</v>
      </c>
      <c r="T7215">
        <v>3</v>
      </c>
      <c r="U7215" t="b">
        <v>1</v>
      </c>
      <c r="V7215" t="s">
        <v>8843</v>
      </c>
      <c r="W7215" t="s">
        <v>12352</v>
      </c>
      <c r="X7215" t="s">
        <v>15372</v>
      </c>
      <c r="Y7215">
        <v>33</v>
      </c>
      <c r="Z7215">
        <v>33</v>
      </c>
      <c r="AA7215">
        <v>2</v>
      </c>
      <c r="AB7215">
        <v>2</v>
      </c>
      <c r="AC7215">
        <v>12</v>
      </c>
    </row>
    <row r="7216" spans="1:29">
      <c r="A7216">
        <v>7937</v>
      </c>
      <c r="B7216" t="s">
        <v>806</v>
      </c>
      <c r="C7216" t="s">
        <v>8962</v>
      </c>
      <c r="J7216" t="s">
        <v>1449</v>
      </c>
      <c r="K7216">
        <v>0</v>
      </c>
      <c r="N7216" t="b">
        <v>1</v>
      </c>
      <c r="O7216" t="b">
        <v>0</v>
      </c>
      <c r="P7216" t="b">
        <v>0</v>
      </c>
      <c r="Q7216">
        <v>8</v>
      </c>
      <c r="R7216">
        <v>1</v>
      </c>
      <c r="S7216">
        <v>1</v>
      </c>
      <c r="T7216">
        <v>3</v>
      </c>
      <c r="U7216" t="b">
        <v>1</v>
      </c>
      <c r="V7216" t="s">
        <v>8843</v>
      </c>
      <c r="W7216" t="s">
        <v>12352</v>
      </c>
      <c r="X7216" t="s">
        <v>15374</v>
      </c>
      <c r="Y7216">
        <v>34</v>
      </c>
      <c r="Z7216">
        <v>34</v>
      </c>
      <c r="AA7216">
        <v>2</v>
      </c>
      <c r="AB7216">
        <v>2</v>
      </c>
      <c r="AC7216">
        <v>12</v>
      </c>
    </row>
    <row r="7217" spans="1:29">
      <c r="A7217">
        <v>7938</v>
      </c>
      <c r="B7217" t="s">
        <v>806</v>
      </c>
      <c r="C7217" t="s">
        <v>8963</v>
      </c>
      <c r="J7217" t="s">
        <v>1449</v>
      </c>
      <c r="K7217">
        <v>0</v>
      </c>
      <c r="N7217" t="b">
        <v>1</v>
      </c>
      <c r="O7217" t="b">
        <v>0</v>
      </c>
      <c r="P7217" t="b">
        <v>0</v>
      </c>
      <c r="Q7217">
        <v>8</v>
      </c>
      <c r="R7217">
        <v>1</v>
      </c>
      <c r="S7217">
        <v>1</v>
      </c>
      <c r="T7217">
        <v>3</v>
      </c>
      <c r="U7217" t="b">
        <v>1</v>
      </c>
      <c r="V7217" t="s">
        <v>8843</v>
      </c>
      <c r="W7217" t="s">
        <v>12352</v>
      </c>
      <c r="X7217" t="s">
        <v>15375</v>
      </c>
      <c r="Y7217">
        <v>35</v>
      </c>
      <c r="Z7217">
        <v>35</v>
      </c>
      <c r="AA7217">
        <v>2</v>
      </c>
      <c r="AB7217">
        <v>2</v>
      </c>
      <c r="AC7217">
        <v>12</v>
      </c>
    </row>
    <row r="7218" spans="1:29">
      <c r="A7218">
        <v>7939</v>
      </c>
      <c r="B7218" t="s">
        <v>806</v>
      </c>
      <c r="C7218" t="s">
        <v>8964</v>
      </c>
      <c r="J7218" t="s">
        <v>1449</v>
      </c>
      <c r="K7218">
        <v>0</v>
      </c>
      <c r="N7218" t="b">
        <v>1</v>
      </c>
      <c r="O7218" t="b">
        <v>0</v>
      </c>
      <c r="P7218" t="b">
        <v>0</v>
      </c>
      <c r="Q7218">
        <v>8</v>
      </c>
      <c r="R7218">
        <v>1</v>
      </c>
      <c r="S7218">
        <v>1</v>
      </c>
      <c r="T7218">
        <v>3</v>
      </c>
      <c r="U7218" t="b">
        <v>1</v>
      </c>
      <c r="V7218" t="s">
        <v>8843</v>
      </c>
      <c r="W7218" t="s">
        <v>12352</v>
      </c>
      <c r="X7218" t="s">
        <v>15376</v>
      </c>
      <c r="Y7218">
        <v>36</v>
      </c>
      <c r="Z7218">
        <v>36</v>
      </c>
      <c r="AA7218">
        <v>2</v>
      </c>
      <c r="AB7218">
        <v>2</v>
      </c>
      <c r="AC7218">
        <v>12</v>
      </c>
    </row>
    <row r="7219" spans="1:29">
      <c r="A7219">
        <v>7940</v>
      </c>
      <c r="B7219" t="s">
        <v>806</v>
      </c>
      <c r="C7219" t="s">
        <v>8965</v>
      </c>
      <c r="J7219" t="s">
        <v>1449</v>
      </c>
      <c r="K7219">
        <v>0</v>
      </c>
      <c r="N7219" t="b">
        <v>1</v>
      </c>
      <c r="O7219" t="b">
        <v>0</v>
      </c>
      <c r="P7219" t="b">
        <v>0</v>
      </c>
      <c r="Q7219">
        <v>8</v>
      </c>
      <c r="R7219">
        <v>1</v>
      </c>
      <c r="S7219">
        <v>1</v>
      </c>
      <c r="T7219">
        <v>3</v>
      </c>
      <c r="U7219" t="b">
        <v>1</v>
      </c>
      <c r="V7219" t="s">
        <v>8843</v>
      </c>
      <c r="W7219" t="s">
        <v>12352</v>
      </c>
      <c r="X7219" t="s">
        <v>15377</v>
      </c>
      <c r="Y7219">
        <v>37</v>
      </c>
      <c r="Z7219">
        <v>37</v>
      </c>
      <c r="AA7219">
        <v>2</v>
      </c>
      <c r="AB7219">
        <v>2</v>
      </c>
      <c r="AC7219">
        <v>12</v>
      </c>
    </row>
    <row r="7220" spans="1:29">
      <c r="A7220">
        <v>7944</v>
      </c>
      <c r="B7220" t="s">
        <v>806</v>
      </c>
      <c r="C7220" t="s">
        <v>8966</v>
      </c>
      <c r="J7220" t="s">
        <v>1457</v>
      </c>
      <c r="K7220">
        <v>0</v>
      </c>
      <c r="N7220" t="b">
        <v>0</v>
      </c>
      <c r="O7220" t="b">
        <v>1</v>
      </c>
      <c r="P7220" t="b">
        <v>0</v>
      </c>
      <c r="Q7220">
        <v>8</v>
      </c>
      <c r="R7220">
        <v>1</v>
      </c>
      <c r="S7220">
        <v>1</v>
      </c>
      <c r="T7220">
        <v>3</v>
      </c>
      <c r="U7220" t="b">
        <v>1</v>
      </c>
      <c r="V7220" t="s">
        <v>8843</v>
      </c>
      <c r="W7220" t="s">
        <v>12352</v>
      </c>
      <c r="X7220" t="s">
        <v>14777</v>
      </c>
      <c r="Y7220">
        <v>38</v>
      </c>
      <c r="Z7220">
        <v>38</v>
      </c>
      <c r="AA7220">
        <v>4</v>
      </c>
      <c r="AB7220">
        <v>4</v>
      </c>
      <c r="AC7220">
        <v>12</v>
      </c>
    </row>
    <row r="7221" spans="1:29">
      <c r="A7221">
        <v>7945</v>
      </c>
      <c r="B7221" t="s">
        <v>806</v>
      </c>
      <c r="C7221" t="s">
        <v>8967</v>
      </c>
      <c r="J7221" t="s">
        <v>1457</v>
      </c>
      <c r="K7221">
        <v>0</v>
      </c>
      <c r="N7221" t="b">
        <v>0</v>
      </c>
      <c r="O7221" t="b">
        <v>1</v>
      </c>
      <c r="P7221" t="b">
        <v>0</v>
      </c>
      <c r="Q7221">
        <v>8</v>
      </c>
      <c r="R7221">
        <v>1</v>
      </c>
      <c r="S7221">
        <v>1</v>
      </c>
      <c r="T7221">
        <v>3</v>
      </c>
      <c r="U7221" t="b">
        <v>1</v>
      </c>
      <c r="V7221" t="s">
        <v>8843</v>
      </c>
      <c r="W7221" t="s">
        <v>12352</v>
      </c>
      <c r="X7221" t="s">
        <v>14693</v>
      </c>
      <c r="Y7221">
        <v>38</v>
      </c>
      <c r="Z7221">
        <v>38</v>
      </c>
      <c r="AA7221">
        <v>5</v>
      </c>
      <c r="AB7221">
        <v>5</v>
      </c>
      <c r="AC7221">
        <v>12</v>
      </c>
    </row>
    <row r="7222" spans="1:29">
      <c r="A7222">
        <v>7946</v>
      </c>
      <c r="B7222" t="s">
        <v>806</v>
      </c>
      <c r="C7222" t="s">
        <v>8968</v>
      </c>
      <c r="J7222" t="s">
        <v>1457</v>
      </c>
      <c r="K7222">
        <v>0</v>
      </c>
      <c r="N7222" t="b">
        <v>0</v>
      </c>
      <c r="O7222" t="b">
        <v>1</v>
      </c>
      <c r="P7222" t="b">
        <v>0</v>
      </c>
      <c r="Q7222">
        <v>8</v>
      </c>
      <c r="R7222">
        <v>1</v>
      </c>
      <c r="S7222">
        <v>1</v>
      </c>
      <c r="T7222">
        <v>3</v>
      </c>
      <c r="U7222" t="b">
        <v>1</v>
      </c>
      <c r="V7222" t="s">
        <v>8843</v>
      </c>
      <c r="W7222" t="s">
        <v>12352</v>
      </c>
      <c r="X7222" t="s">
        <v>14547</v>
      </c>
      <c r="Y7222">
        <v>38</v>
      </c>
      <c r="Z7222">
        <v>38</v>
      </c>
      <c r="AA7222">
        <v>6</v>
      </c>
      <c r="AB7222">
        <v>6</v>
      </c>
      <c r="AC7222">
        <v>12</v>
      </c>
    </row>
    <row r="7223" spans="1:29">
      <c r="A7223">
        <v>7947</v>
      </c>
      <c r="B7223" t="s">
        <v>806</v>
      </c>
      <c r="C7223" t="s">
        <v>8969</v>
      </c>
      <c r="J7223" t="s">
        <v>1457</v>
      </c>
      <c r="K7223">
        <v>0</v>
      </c>
      <c r="N7223" t="b">
        <v>0</v>
      </c>
      <c r="O7223" t="b">
        <v>1</v>
      </c>
      <c r="P7223" t="b">
        <v>0</v>
      </c>
      <c r="Q7223">
        <v>8</v>
      </c>
      <c r="R7223">
        <v>1</v>
      </c>
      <c r="S7223">
        <v>1</v>
      </c>
      <c r="T7223">
        <v>3</v>
      </c>
      <c r="U7223" t="b">
        <v>1</v>
      </c>
      <c r="V7223" t="s">
        <v>8843</v>
      </c>
      <c r="W7223" t="s">
        <v>12352</v>
      </c>
      <c r="X7223" t="s">
        <v>14708</v>
      </c>
      <c r="Y7223">
        <v>38</v>
      </c>
      <c r="Z7223">
        <v>38</v>
      </c>
      <c r="AA7223">
        <v>7</v>
      </c>
      <c r="AB7223">
        <v>7</v>
      </c>
      <c r="AC7223">
        <v>12</v>
      </c>
    </row>
    <row r="7224" spans="1:29">
      <c r="A7224">
        <v>7948</v>
      </c>
      <c r="B7224" t="s">
        <v>806</v>
      </c>
      <c r="C7224" t="s">
        <v>8970</v>
      </c>
      <c r="J7224" t="s">
        <v>1457</v>
      </c>
      <c r="K7224">
        <v>0</v>
      </c>
      <c r="N7224" t="b">
        <v>0</v>
      </c>
      <c r="O7224" t="b">
        <v>1</v>
      </c>
      <c r="P7224" t="b">
        <v>0</v>
      </c>
      <c r="Q7224">
        <v>8</v>
      </c>
      <c r="R7224">
        <v>1</v>
      </c>
      <c r="S7224">
        <v>1</v>
      </c>
      <c r="T7224">
        <v>3</v>
      </c>
      <c r="U7224" t="b">
        <v>1</v>
      </c>
      <c r="V7224" t="s">
        <v>8843</v>
      </c>
      <c r="W7224" t="s">
        <v>12352</v>
      </c>
      <c r="X7224" t="s">
        <v>14709</v>
      </c>
      <c r="Y7224">
        <v>38</v>
      </c>
      <c r="Z7224">
        <v>38</v>
      </c>
      <c r="AA7224">
        <v>8</v>
      </c>
      <c r="AB7224">
        <v>8</v>
      </c>
      <c r="AC7224">
        <v>12</v>
      </c>
    </row>
    <row r="7225" spans="1:29">
      <c r="A7225">
        <v>7949</v>
      </c>
      <c r="B7225" t="s">
        <v>1516</v>
      </c>
      <c r="C7225" t="s">
        <v>8971</v>
      </c>
      <c r="D7225">
        <v>713</v>
      </c>
      <c r="E7225" t="s">
        <v>8972</v>
      </c>
      <c r="U7225" t="b">
        <v>1</v>
      </c>
      <c r="V7225" t="s">
        <v>8843</v>
      </c>
      <c r="W7225" t="s">
        <v>12352</v>
      </c>
      <c r="X7225" t="s">
        <v>15779</v>
      </c>
      <c r="Y7225">
        <v>40</v>
      </c>
      <c r="Z7225">
        <v>46</v>
      </c>
      <c r="AA7225">
        <v>2</v>
      </c>
      <c r="AB7225">
        <v>9</v>
      </c>
      <c r="AC7225">
        <v>12</v>
      </c>
    </row>
    <row r="7226" spans="1:29">
      <c r="A7226">
        <v>7950</v>
      </c>
      <c r="B7226" t="s">
        <v>828</v>
      </c>
      <c r="C7226" t="s">
        <v>8973</v>
      </c>
      <c r="U7226" t="b">
        <v>1</v>
      </c>
      <c r="V7226" t="s">
        <v>8843</v>
      </c>
      <c r="W7226" t="s">
        <v>12352</v>
      </c>
      <c r="X7226" t="s">
        <v>15780</v>
      </c>
      <c r="Y7226">
        <v>40</v>
      </c>
      <c r="Z7226">
        <v>46</v>
      </c>
      <c r="AA7226">
        <v>2</v>
      </c>
      <c r="AB7226">
        <v>8</v>
      </c>
      <c r="AC7226">
        <v>12</v>
      </c>
    </row>
    <row r="7227" spans="1:29">
      <c r="A7227">
        <v>7951</v>
      </c>
      <c r="B7227" t="s">
        <v>1521</v>
      </c>
      <c r="C7227" t="s">
        <v>8974</v>
      </c>
      <c r="U7227" t="b">
        <v>1</v>
      </c>
      <c r="V7227" t="s">
        <v>8843</v>
      </c>
      <c r="W7227" t="s">
        <v>12352</v>
      </c>
      <c r="X7227" t="s">
        <v>15781</v>
      </c>
      <c r="Y7227">
        <v>41</v>
      </c>
      <c r="Z7227">
        <v>46</v>
      </c>
      <c r="AA7227">
        <v>2</v>
      </c>
      <c r="AB7227">
        <v>9</v>
      </c>
      <c r="AC7227">
        <v>12</v>
      </c>
    </row>
    <row r="7228" spans="1:29">
      <c r="A7228">
        <v>7952</v>
      </c>
      <c r="B7228" t="s">
        <v>806</v>
      </c>
      <c r="C7228" t="s">
        <v>8975</v>
      </c>
      <c r="J7228" t="s">
        <v>1457</v>
      </c>
      <c r="K7228">
        <v>0</v>
      </c>
      <c r="N7228" t="b">
        <v>0</v>
      </c>
      <c r="O7228" t="b">
        <v>1</v>
      </c>
      <c r="P7228" t="b">
        <v>0</v>
      </c>
      <c r="Q7228">
        <v>8</v>
      </c>
      <c r="R7228">
        <v>1</v>
      </c>
      <c r="S7228">
        <v>1</v>
      </c>
      <c r="T7228">
        <v>2</v>
      </c>
      <c r="U7228" t="b">
        <v>1</v>
      </c>
      <c r="V7228" t="s">
        <v>8843</v>
      </c>
      <c r="W7228" t="s">
        <v>12352</v>
      </c>
      <c r="X7228" t="s">
        <v>14697</v>
      </c>
      <c r="Y7228">
        <v>42</v>
      </c>
      <c r="Z7228">
        <v>42</v>
      </c>
      <c r="AA7228">
        <v>6</v>
      </c>
      <c r="AB7228">
        <v>6</v>
      </c>
      <c r="AC7228">
        <v>12</v>
      </c>
    </row>
    <row r="7229" spans="1:29">
      <c r="A7229">
        <v>7953</v>
      </c>
      <c r="B7229" t="s">
        <v>806</v>
      </c>
      <c r="C7229" t="s">
        <v>8976</v>
      </c>
      <c r="J7229" t="s">
        <v>1457</v>
      </c>
      <c r="K7229">
        <v>0</v>
      </c>
      <c r="N7229" t="b">
        <v>0</v>
      </c>
      <c r="O7229" t="b">
        <v>1</v>
      </c>
      <c r="P7229" t="b">
        <v>0</v>
      </c>
      <c r="Q7229">
        <v>8</v>
      </c>
      <c r="R7229">
        <v>1</v>
      </c>
      <c r="S7229">
        <v>1</v>
      </c>
      <c r="T7229">
        <v>2</v>
      </c>
      <c r="U7229" t="b">
        <v>1</v>
      </c>
      <c r="V7229" t="s">
        <v>8843</v>
      </c>
      <c r="W7229" t="s">
        <v>12352</v>
      </c>
      <c r="X7229" t="s">
        <v>14698</v>
      </c>
      <c r="Y7229">
        <v>43</v>
      </c>
      <c r="Z7229">
        <v>43</v>
      </c>
      <c r="AA7229">
        <v>6</v>
      </c>
      <c r="AB7229">
        <v>6</v>
      </c>
      <c r="AC7229">
        <v>12</v>
      </c>
    </row>
    <row r="7230" spans="1:29">
      <c r="A7230">
        <v>7954</v>
      </c>
      <c r="B7230" t="s">
        <v>806</v>
      </c>
      <c r="C7230" t="s">
        <v>8977</v>
      </c>
      <c r="J7230" t="s">
        <v>1457</v>
      </c>
      <c r="K7230">
        <v>0</v>
      </c>
      <c r="N7230" t="b">
        <v>0</v>
      </c>
      <c r="O7230" t="b">
        <v>1</v>
      </c>
      <c r="P7230" t="b">
        <v>0</v>
      </c>
      <c r="Q7230">
        <v>8</v>
      </c>
      <c r="R7230">
        <v>1</v>
      </c>
      <c r="S7230">
        <v>1</v>
      </c>
      <c r="T7230">
        <v>2</v>
      </c>
      <c r="U7230" t="b">
        <v>1</v>
      </c>
      <c r="V7230" t="s">
        <v>8843</v>
      </c>
      <c r="W7230" t="s">
        <v>12352</v>
      </c>
      <c r="X7230" t="s">
        <v>14699</v>
      </c>
      <c r="Y7230">
        <v>44</v>
      </c>
      <c r="Z7230">
        <v>44</v>
      </c>
      <c r="AA7230">
        <v>6</v>
      </c>
      <c r="AB7230">
        <v>6</v>
      </c>
      <c r="AC7230">
        <v>12</v>
      </c>
    </row>
    <row r="7231" spans="1:29">
      <c r="A7231">
        <v>7955</v>
      </c>
      <c r="B7231" t="s">
        <v>806</v>
      </c>
      <c r="C7231" t="s">
        <v>8978</v>
      </c>
      <c r="J7231" t="s">
        <v>1457</v>
      </c>
      <c r="K7231">
        <v>0</v>
      </c>
      <c r="N7231" t="b">
        <v>0</v>
      </c>
      <c r="O7231" t="b">
        <v>1</v>
      </c>
      <c r="P7231" t="b">
        <v>0</v>
      </c>
      <c r="Q7231">
        <v>8</v>
      </c>
      <c r="R7231">
        <v>1</v>
      </c>
      <c r="S7231">
        <v>1</v>
      </c>
      <c r="T7231">
        <v>2</v>
      </c>
      <c r="U7231" t="b">
        <v>1</v>
      </c>
      <c r="V7231" t="s">
        <v>8843</v>
      </c>
      <c r="W7231" t="s">
        <v>12352</v>
      </c>
      <c r="X7231" t="s">
        <v>14700</v>
      </c>
      <c r="Y7231">
        <v>45</v>
      </c>
      <c r="Z7231">
        <v>45</v>
      </c>
      <c r="AA7231">
        <v>6</v>
      </c>
      <c r="AB7231">
        <v>6</v>
      </c>
      <c r="AC7231">
        <v>12</v>
      </c>
    </row>
    <row r="7232" spans="1:29">
      <c r="A7232">
        <v>7956</v>
      </c>
      <c r="B7232" t="s">
        <v>806</v>
      </c>
      <c r="C7232" t="s">
        <v>8979</v>
      </c>
      <c r="J7232" t="s">
        <v>1457</v>
      </c>
      <c r="K7232">
        <v>0</v>
      </c>
      <c r="N7232" t="b">
        <v>0</v>
      </c>
      <c r="O7232" t="b">
        <v>1</v>
      </c>
      <c r="P7232" t="b">
        <v>0</v>
      </c>
      <c r="Q7232">
        <v>8</v>
      </c>
      <c r="R7232">
        <v>1</v>
      </c>
      <c r="S7232">
        <v>1</v>
      </c>
      <c r="T7232">
        <v>2</v>
      </c>
      <c r="U7232" t="b">
        <v>1</v>
      </c>
      <c r="V7232" t="s">
        <v>8843</v>
      </c>
      <c r="W7232" t="s">
        <v>12352</v>
      </c>
      <c r="X7232" t="s">
        <v>14702</v>
      </c>
      <c r="Y7232">
        <v>46</v>
      </c>
      <c r="Z7232">
        <v>46</v>
      </c>
      <c r="AA7232">
        <v>6</v>
      </c>
      <c r="AB7232">
        <v>6</v>
      </c>
      <c r="AC7232">
        <v>12</v>
      </c>
    </row>
    <row r="7233" spans="1:29">
      <c r="A7233">
        <v>7957</v>
      </c>
      <c r="B7233" t="s">
        <v>806</v>
      </c>
      <c r="C7233" t="s">
        <v>8980</v>
      </c>
      <c r="J7233" t="s">
        <v>1457</v>
      </c>
      <c r="K7233">
        <v>0</v>
      </c>
      <c r="N7233" t="b">
        <v>0</v>
      </c>
      <c r="O7233" t="b">
        <v>1</v>
      </c>
      <c r="P7233" t="b">
        <v>0</v>
      </c>
      <c r="Q7233">
        <v>8</v>
      </c>
      <c r="R7233">
        <v>1</v>
      </c>
      <c r="S7233">
        <v>1</v>
      </c>
      <c r="T7233">
        <v>2</v>
      </c>
      <c r="U7233" t="b">
        <v>1</v>
      </c>
      <c r="V7233" t="s">
        <v>8843</v>
      </c>
      <c r="W7233" t="s">
        <v>12352</v>
      </c>
      <c r="X7233" t="s">
        <v>14718</v>
      </c>
      <c r="Y7233">
        <v>46</v>
      </c>
      <c r="Z7233">
        <v>46</v>
      </c>
      <c r="AA7233">
        <v>7</v>
      </c>
      <c r="AB7233">
        <v>7</v>
      </c>
      <c r="AC7233">
        <v>12</v>
      </c>
    </row>
    <row r="7234" spans="1:29">
      <c r="A7234">
        <v>7958</v>
      </c>
      <c r="B7234" t="s">
        <v>806</v>
      </c>
      <c r="C7234" t="s">
        <v>8981</v>
      </c>
      <c r="J7234" t="s">
        <v>1457</v>
      </c>
      <c r="K7234">
        <v>0</v>
      </c>
      <c r="N7234" t="b">
        <v>0</v>
      </c>
      <c r="O7234" t="b">
        <v>1</v>
      </c>
      <c r="P7234" t="b">
        <v>0</v>
      </c>
      <c r="Q7234">
        <v>8</v>
      </c>
      <c r="R7234">
        <v>1</v>
      </c>
      <c r="S7234">
        <v>1</v>
      </c>
      <c r="T7234">
        <v>2</v>
      </c>
      <c r="U7234" t="b">
        <v>1</v>
      </c>
      <c r="V7234" t="s">
        <v>8843</v>
      </c>
      <c r="W7234" t="s">
        <v>12352</v>
      </c>
      <c r="X7234" t="s">
        <v>14719</v>
      </c>
      <c r="Y7234">
        <v>46</v>
      </c>
      <c r="Z7234">
        <v>46</v>
      </c>
      <c r="AA7234">
        <v>8</v>
      </c>
      <c r="AB7234">
        <v>8</v>
      </c>
      <c r="AC7234">
        <v>12</v>
      </c>
    </row>
    <row r="7235" spans="1:29">
      <c r="A7235">
        <v>7959</v>
      </c>
      <c r="B7235" t="s">
        <v>806</v>
      </c>
      <c r="C7235" t="s">
        <v>8982</v>
      </c>
      <c r="J7235" t="s">
        <v>1457</v>
      </c>
      <c r="K7235">
        <v>0</v>
      </c>
      <c r="N7235" t="b">
        <v>1</v>
      </c>
      <c r="O7235" t="b">
        <v>0</v>
      </c>
      <c r="P7235" t="b">
        <v>0</v>
      </c>
      <c r="Q7235">
        <v>8</v>
      </c>
      <c r="R7235">
        <v>1</v>
      </c>
      <c r="S7235">
        <v>1</v>
      </c>
      <c r="T7235">
        <v>2</v>
      </c>
      <c r="U7235" t="b">
        <v>1</v>
      </c>
      <c r="V7235" t="s">
        <v>8843</v>
      </c>
      <c r="W7235" t="s">
        <v>12352</v>
      </c>
      <c r="X7235" t="s">
        <v>14612</v>
      </c>
      <c r="Y7235">
        <v>42</v>
      </c>
      <c r="Z7235">
        <v>42</v>
      </c>
      <c r="AA7235">
        <v>7</v>
      </c>
      <c r="AB7235">
        <v>7</v>
      </c>
      <c r="AC7235">
        <v>12</v>
      </c>
    </row>
    <row r="7236" spans="1:29">
      <c r="A7236">
        <v>7960</v>
      </c>
      <c r="B7236" t="s">
        <v>806</v>
      </c>
      <c r="C7236" t="s">
        <v>8983</v>
      </c>
      <c r="J7236" t="s">
        <v>1457</v>
      </c>
      <c r="K7236">
        <v>0</v>
      </c>
      <c r="N7236" t="b">
        <v>1</v>
      </c>
      <c r="O7236" t="b">
        <v>0</v>
      </c>
      <c r="P7236" t="b">
        <v>0</v>
      </c>
      <c r="Q7236">
        <v>8</v>
      </c>
      <c r="R7236">
        <v>1</v>
      </c>
      <c r="S7236">
        <v>1</v>
      </c>
      <c r="T7236">
        <v>2</v>
      </c>
      <c r="U7236" t="b">
        <v>1</v>
      </c>
      <c r="V7236" t="s">
        <v>8843</v>
      </c>
      <c r="W7236" t="s">
        <v>12352</v>
      </c>
      <c r="X7236" t="s">
        <v>14613</v>
      </c>
      <c r="Y7236">
        <v>42</v>
      </c>
      <c r="Z7236">
        <v>42</v>
      </c>
      <c r="AA7236">
        <v>8</v>
      </c>
      <c r="AB7236">
        <v>8</v>
      </c>
      <c r="AC7236">
        <v>12</v>
      </c>
    </row>
    <row r="7237" spans="1:29">
      <c r="A7237">
        <v>7961</v>
      </c>
      <c r="B7237" t="s">
        <v>806</v>
      </c>
      <c r="C7237" t="s">
        <v>8984</v>
      </c>
      <c r="J7237" t="s">
        <v>1457</v>
      </c>
      <c r="K7237">
        <v>0</v>
      </c>
      <c r="N7237" t="b">
        <v>1</v>
      </c>
      <c r="O7237" t="b">
        <v>0</v>
      </c>
      <c r="P7237" t="b">
        <v>0</v>
      </c>
      <c r="Q7237">
        <v>8</v>
      </c>
      <c r="R7237">
        <v>1</v>
      </c>
      <c r="S7237">
        <v>1</v>
      </c>
      <c r="T7237">
        <v>2</v>
      </c>
      <c r="U7237" t="b">
        <v>1</v>
      </c>
      <c r="V7237" t="s">
        <v>8843</v>
      </c>
      <c r="W7237" t="s">
        <v>12352</v>
      </c>
      <c r="X7237" t="s">
        <v>14616</v>
      </c>
      <c r="Y7237">
        <v>43</v>
      </c>
      <c r="Z7237">
        <v>43</v>
      </c>
      <c r="AA7237">
        <v>7</v>
      </c>
      <c r="AB7237">
        <v>7</v>
      </c>
      <c r="AC7237">
        <v>12</v>
      </c>
    </row>
    <row r="7238" spans="1:29">
      <c r="A7238">
        <v>7962</v>
      </c>
      <c r="B7238" t="s">
        <v>806</v>
      </c>
      <c r="C7238" t="s">
        <v>8985</v>
      </c>
      <c r="J7238" t="s">
        <v>1457</v>
      </c>
      <c r="K7238">
        <v>0</v>
      </c>
      <c r="N7238" t="b">
        <v>1</v>
      </c>
      <c r="O7238" t="b">
        <v>0</v>
      </c>
      <c r="P7238" t="b">
        <v>0</v>
      </c>
      <c r="Q7238">
        <v>8</v>
      </c>
      <c r="R7238">
        <v>1</v>
      </c>
      <c r="S7238">
        <v>1</v>
      </c>
      <c r="T7238">
        <v>2</v>
      </c>
      <c r="U7238" t="b">
        <v>1</v>
      </c>
      <c r="V7238" t="s">
        <v>8843</v>
      </c>
      <c r="W7238" t="s">
        <v>12352</v>
      </c>
      <c r="X7238" t="s">
        <v>14617</v>
      </c>
      <c r="Y7238">
        <v>43</v>
      </c>
      <c r="Z7238">
        <v>43</v>
      </c>
      <c r="AA7238">
        <v>8</v>
      </c>
      <c r="AB7238">
        <v>8</v>
      </c>
      <c r="AC7238">
        <v>12</v>
      </c>
    </row>
    <row r="7239" spans="1:29">
      <c r="A7239">
        <v>7963</v>
      </c>
      <c r="B7239" t="s">
        <v>806</v>
      </c>
      <c r="C7239" t="s">
        <v>8986</v>
      </c>
      <c r="J7239" t="s">
        <v>1457</v>
      </c>
      <c r="K7239">
        <v>0</v>
      </c>
      <c r="N7239" t="b">
        <v>1</v>
      </c>
      <c r="O7239" t="b">
        <v>0</v>
      </c>
      <c r="P7239" t="b">
        <v>0</v>
      </c>
      <c r="Q7239">
        <v>8</v>
      </c>
      <c r="R7239">
        <v>1</v>
      </c>
      <c r="S7239">
        <v>1</v>
      </c>
      <c r="T7239">
        <v>2</v>
      </c>
      <c r="U7239" t="b">
        <v>1</v>
      </c>
      <c r="V7239" t="s">
        <v>8843</v>
      </c>
      <c r="W7239" t="s">
        <v>12352</v>
      </c>
      <c r="X7239" t="s">
        <v>14714</v>
      </c>
      <c r="Y7239">
        <v>44</v>
      </c>
      <c r="Z7239">
        <v>44</v>
      </c>
      <c r="AA7239">
        <v>7</v>
      </c>
      <c r="AB7239">
        <v>7</v>
      </c>
      <c r="AC7239">
        <v>12</v>
      </c>
    </row>
    <row r="7240" spans="1:29">
      <c r="A7240">
        <v>7964</v>
      </c>
      <c r="B7240" t="s">
        <v>806</v>
      </c>
      <c r="C7240" t="s">
        <v>8987</v>
      </c>
      <c r="J7240" t="s">
        <v>1457</v>
      </c>
      <c r="K7240">
        <v>0</v>
      </c>
      <c r="N7240" t="b">
        <v>1</v>
      </c>
      <c r="O7240" t="b">
        <v>0</v>
      </c>
      <c r="P7240" t="b">
        <v>0</v>
      </c>
      <c r="Q7240">
        <v>8</v>
      </c>
      <c r="R7240">
        <v>1</v>
      </c>
      <c r="S7240">
        <v>1</v>
      </c>
      <c r="T7240">
        <v>2</v>
      </c>
      <c r="U7240" t="b">
        <v>1</v>
      </c>
      <c r="V7240" t="s">
        <v>8843</v>
      </c>
      <c r="W7240" t="s">
        <v>12352</v>
      </c>
      <c r="X7240" t="s">
        <v>14715</v>
      </c>
      <c r="Y7240">
        <v>44</v>
      </c>
      <c r="Z7240">
        <v>44</v>
      </c>
      <c r="AA7240">
        <v>8</v>
      </c>
      <c r="AB7240">
        <v>8</v>
      </c>
      <c r="AC7240">
        <v>12</v>
      </c>
    </row>
    <row r="7241" spans="1:29">
      <c r="A7241">
        <v>7965</v>
      </c>
      <c r="B7241" t="s">
        <v>806</v>
      </c>
      <c r="C7241" t="s">
        <v>8988</v>
      </c>
      <c r="J7241" t="s">
        <v>1457</v>
      </c>
      <c r="K7241">
        <v>0</v>
      </c>
      <c r="N7241" t="b">
        <v>1</v>
      </c>
      <c r="O7241" t="b">
        <v>0</v>
      </c>
      <c r="P7241" t="b">
        <v>0</v>
      </c>
      <c r="Q7241">
        <v>8</v>
      </c>
      <c r="R7241">
        <v>1</v>
      </c>
      <c r="S7241">
        <v>1</v>
      </c>
      <c r="T7241">
        <v>2</v>
      </c>
      <c r="U7241" t="b">
        <v>1</v>
      </c>
      <c r="V7241" t="s">
        <v>8843</v>
      </c>
      <c r="W7241" t="s">
        <v>12352</v>
      </c>
      <c r="X7241" t="s">
        <v>14716</v>
      </c>
      <c r="Y7241">
        <v>45</v>
      </c>
      <c r="Z7241">
        <v>45</v>
      </c>
      <c r="AA7241">
        <v>7</v>
      </c>
      <c r="AB7241">
        <v>7</v>
      </c>
      <c r="AC7241">
        <v>12</v>
      </c>
    </row>
    <row r="7242" spans="1:29">
      <c r="A7242">
        <v>7966</v>
      </c>
      <c r="B7242" t="s">
        <v>806</v>
      </c>
      <c r="C7242" t="s">
        <v>8989</v>
      </c>
      <c r="J7242" t="s">
        <v>1457</v>
      </c>
      <c r="K7242">
        <v>0</v>
      </c>
      <c r="N7242" t="b">
        <v>1</v>
      </c>
      <c r="O7242" t="b">
        <v>0</v>
      </c>
      <c r="P7242" t="b">
        <v>0</v>
      </c>
      <c r="Q7242">
        <v>8</v>
      </c>
      <c r="R7242">
        <v>1</v>
      </c>
      <c r="S7242">
        <v>1</v>
      </c>
      <c r="T7242">
        <v>2</v>
      </c>
      <c r="U7242" t="b">
        <v>1</v>
      </c>
      <c r="V7242" t="s">
        <v>8843</v>
      </c>
      <c r="W7242" t="s">
        <v>12352</v>
      </c>
      <c r="X7242" t="s">
        <v>14717</v>
      </c>
      <c r="Y7242">
        <v>45</v>
      </c>
      <c r="Z7242">
        <v>45</v>
      </c>
      <c r="AA7242">
        <v>8</v>
      </c>
      <c r="AB7242">
        <v>8</v>
      </c>
      <c r="AC7242">
        <v>12</v>
      </c>
    </row>
    <row r="7243" spans="1:29">
      <c r="A7243">
        <v>7967</v>
      </c>
      <c r="B7243" t="s">
        <v>1516</v>
      </c>
      <c r="C7243" t="s">
        <v>8990</v>
      </c>
      <c r="D7243">
        <v>714</v>
      </c>
      <c r="E7243" t="s">
        <v>8991</v>
      </c>
      <c r="U7243" t="b">
        <v>1</v>
      </c>
      <c r="V7243" t="s">
        <v>8843</v>
      </c>
      <c r="W7243" t="s">
        <v>12352</v>
      </c>
      <c r="X7243" t="s">
        <v>15782</v>
      </c>
      <c r="Y7243">
        <v>48</v>
      </c>
      <c r="Z7243">
        <v>54</v>
      </c>
      <c r="AA7243">
        <v>2</v>
      </c>
      <c r="AB7243">
        <v>9</v>
      </c>
      <c r="AC7243">
        <v>12</v>
      </c>
    </row>
    <row r="7244" spans="1:29">
      <c r="A7244">
        <v>7968</v>
      </c>
      <c r="B7244" t="s">
        <v>828</v>
      </c>
      <c r="C7244" t="s">
        <v>8992</v>
      </c>
      <c r="U7244" t="b">
        <v>1</v>
      </c>
      <c r="V7244" t="s">
        <v>8843</v>
      </c>
      <c r="W7244" t="s">
        <v>12352</v>
      </c>
      <c r="X7244" t="s">
        <v>15783</v>
      </c>
      <c r="Y7244">
        <v>48</v>
      </c>
      <c r="Z7244">
        <v>54</v>
      </c>
      <c r="AA7244">
        <v>2</v>
      </c>
      <c r="AB7244">
        <v>8</v>
      </c>
      <c r="AC7244">
        <v>12</v>
      </c>
    </row>
    <row r="7245" spans="1:29">
      <c r="A7245">
        <v>7969</v>
      </c>
      <c r="B7245" t="s">
        <v>1521</v>
      </c>
      <c r="C7245" t="s">
        <v>8993</v>
      </c>
      <c r="U7245" t="b">
        <v>1</v>
      </c>
      <c r="V7245" t="s">
        <v>8843</v>
      </c>
      <c r="W7245" t="s">
        <v>12352</v>
      </c>
      <c r="X7245" t="s">
        <v>15784</v>
      </c>
      <c r="Y7245">
        <v>49</v>
      </c>
      <c r="Z7245">
        <v>54</v>
      </c>
      <c r="AA7245">
        <v>2</v>
      </c>
      <c r="AB7245">
        <v>9</v>
      </c>
      <c r="AC7245">
        <v>12</v>
      </c>
    </row>
    <row r="7246" spans="1:29">
      <c r="A7246">
        <v>7970</v>
      </c>
      <c r="B7246" t="s">
        <v>806</v>
      </c>
      <c r="C7246" t="s">
        <v>8994</v>
      </c>
      <c r="G7246" t="s">
        <v>8995</v>
      </c>
      <c r="J7246" t="s">
        <v>1449</v>
      </c>
      <c r="K7246">
        <v>0</v>
      </c>
      <c r="N7246" t="b">
        <v>1</v>
      </c>
      <c r="O7246" t="b">
        <v>0</v>
      </c>
      <c r="P7246" t="b">
        <v>0</v>
      </c>
      <c r="Q7246">
        <v>8</v>
      </c>
      <c r="R7246">
        <v>0</v>
      </c>
      <c r="S7246">
        <v>1</v>
      </c>
      <c r="T7246">
        <v>1</v>
      </c>
      <c r="U7246" t="b">
        <v>1</v>
      </c>
      <c r="V7246" t="s">
        <v>8843</v>
      </c>
      <c r="W7246" t="s">
        <v>12352</v>
      </c>
      <c r="X7246" t="s">
        <v>15306</v>
      </c>
      <c r="Y7246">
        <v>50</v>
      </c>
      <c r="Z7246">
        <v>50</v>
      </c>
      <c r="AA7246">
        <v>2</v>
      </c>
      <c r="AB7246">
        <v>2</v>
      </c>
      <c r="AC7246">
        <v>12</v>
      </c>
    </row>
    <row r="7247" spans="1:29">
      <c r="A7247">
        <v>7971</v>
      </c>
      <c r="B7247" t="s">
        <v>806</v>
      </c>
      <c r="C7247" t="s">
        <v>8996</v>
      </c>
      <c r="G7247" t="s">
        <v>8995</v>
      </c>
      <c r="J7247" t="s">
        <v>1449</v>
      </c>
      <c r="K7247">
        <v>0</v>
      </c>
      <c r="N7247" t="b">
        <v>1</v>
      </c>
      <c r="O7247" t="b">
        <v>0</v>
      </c>
      <c r="P7247" t="b">
        <v>0</v>
      </c>
      <c r="Q7247">
        <v>8</v>
      </c>
      <c r="R7247">
        <v>0</v>
      </c>
      <c r="S7247">
        <v>1</v>
      </c>
      <c r="T7247">
        <v>1</v>
      </c>
      <c r="U7247" t="b">
        <v>1</v>
      </c>
      <c r="V7247" t="s">
        <v>8843</v>
      </c>
      <c r="W7247" t="s">
        <v>12352</v>
      </c>
      <c r="X7247" t="s">
        <v>14789</v>
      </c>
      <c r="Y7247">
        <v>50</v>
      </c>
      <c r="Z7247">
        <v>50</v>
      </c>
      <c r="AA7247">
        <v>4</v>
      </c>
      <c r="AB7247">
        <v>4</v>
      </c>
      <c r="AC7247">
        <v>12</v>
      </c>
    </row>
    <row r="7248" spans="1:29">
      <c r="A7248">
        <v>7972</v>
      </c>
      <c r="B7248" t="s">
        <v>806</v>
      </c>
      <c r="C7248" t="s">
        <v>8997</v>
      </c>
      <c r="G7248" t="s">
        <v>8995</v>
      </c>
      <c r="J7248" t="s">
        <v>1449</v>
      </c>
      <c r="K7248">
        <v>0</v>
      </c>
      <c r="N7248" t="b">
        <v>1</v>
      </c>
      <c r="O7248" t="b">
        <v>0</v>
      </c>
      <c r="P7248" t="b">
        <v>0</v>
      </c>
      <c r="Q7248">
        <v>8</v>
      </c>
      <c r="R7248">
        <v>0</v>
      </c>
      <c r="S7248">
        <v>1</v>
      </c>
      <c r="T7248">
        <v>1</v>
      </c>
      <c r="U7248" t="b">
        <v>1</v>
      </c>
      <c r="V7248" t="s">
        <v>8843</v>
      </c>
      <c r="W7248" t="s">
        <v>12352</v>
      </c>
      <c r="X7248" t="s">
        <v>14706</v>
      </c>
      <c r="Y7248">
        <v>50</v>
      </c>
      <c r="Z7248">
        <v>50</v>
      </c>
      <c r="AA7248">
        <v>5</v>
      </c>
      <c r="AB7248">
        <v>5</v>
      </c>
      <c r="AC7248">
        <v>12</v>
      </c>
    </row>
    <row r="7249" spans="1:29">
      <c r="A7249">
        <v>7973</v>
      </c>
      <c r="B7249" t="s">
        <v>806</v>
      </c>
      <c r="C7249" t="s">
        <v>8998</v>
      </c>
      <c r="G7249" t="s">
        <v>8995</v>
      </c>
      <c r="J7249" t="s">
        <v>1449</v>
      </c>
      <c r="K7249">
        <v>0</v>
      </c>
      <c r="N7249" t="b">
        <v>1</v>
      </c>
      <c r="O7249" t="b">
        <v>0</v>
      </c>
      <c r="P7249" t="b">
        <v>0</v>
      </c>
      <c r="Q7249">
        <v>8</v>
      </c>
      <c r="R7249">
        <v>0</v>
      </c>
      <c r="S7249">
        <v>1</v>
      </c>
      <c r="T7249">
        <v>1</v>
      </c>
      <c r="U7249" t="b">
        <v>1</v>
      </c>
      <c r="V7249" t="s">
        <v>8843</v>
      </c>
      <c r="W7249" t="s">
        <v>12352</v>
      </c>
      <c r="X7249" t="s">
        <v>14502</v>
      </c>
      <c r="Y7249">
        <v>50</v>
      </c>
      <c r="Z7249">
        <v>50</v>
      </c>
      <c r="AA7249">
        <v>6</v>
      </c>
      <c r="AB7249">
        <v>6</v>
      </c>
      <c r="AC7249">
        <v>12</v>
      </c>
    </row>
    <row r="7250" spans="1:29">
      <c r="A7250">
        <v>7974</v>
      </c>
      <c r="B7250" t="s">
        <v>806</v>
      </c>
      <c r="C7250" t="s">
        <v>8999</v>
      </c>
      <c r="G7250" t="s">
        <v>8995</v>
      </c>
      <c r="J7250" t="s">
        <v>1449</v>
      </c>
      <c r="K7250">
        <v>0</v>
      </c>
      <c r="N7250" t="b">
        <v>1</v>
      </c>
      <c r="O7250" t="b">
        <v>0</v>
      </c>
      <c r="P7250" t="b">
        <v>0</v>
      </c>
      <c r="Q7250">
        <v>8</v>
      </c>
      <c r="R7250">
        <v>0</v>
      </c>
      <c r="S7250">
        <v>1</v>
      </c>
      <c r="T7250">
        <v>1</v>
      </c>
      <c r="U7250" t="b">
        <v>1</v>
      </c>
      <c r="V7250" t="s">
        <v>8843</v>
      </c>
      <c r="W7250" t="s">
        <v>12352</v>
      </c>
      <c r="X7250" t="s">
        <v>14726</v>
      </c>
      <c r="Y7250">
        <v>50</v>
      </c>
      <c r="Z7250">
        <v>50</v>
      </c>
      <c r="AA7250">
        <v>7</v>
      </c>
      <c r="AB7250">
        <v>7</v>
      </c>
      <c r="AC7250">
        <v>12</v>
      </c>
    </row>
    <row r="7251" spans="1:29">
      <c r="A7251">
        <v>7975</v>
      </c>
      <c r="B7251" t="s">
        <v>806</v>
      </c>
      <c r="C7251" t="s">
        <v>9000</v>
      </c>
      <c r="G7251" t="s">
        <v>8995</v>
      </c>
      <c r="J7251" t="s">
        <v>1449</v>
      </c>
      <c r="K7251">
        <v>0</v>
      </c>
      <c r="N7251" t="b">
        <v>1</v>
      </c>
      <c r="O7251" t="b">
        <v>0</v>
      </c>
      <c r="P7251" t="b">
        <v>0</v>
      </c>
      <c r="Q7251">
        <v>8</v>
      </c>
      <c r="R7251">
        <v>0</v>
      </c>
      <c r="S7251">
        <v>1</v>
      </c>
      <c r="T7251">
        <v>1</v>
      </c>
      <c r="U7251" t="b">
        <v>1</v>
      </c>
      <c r="V7251" t="s">
        <v>8843</v>
      </c>
      <c r="W7251" t="s">
        <v>12352</v>
      </c>
      <c r="X7251" t="s">
        <v>14727</v>
      </c>
      <c r="Y7251">
        <v>50</v>
      </c>
      <c r="Z7251">
        <v>50</v>
      </c>
      <c r="AA7251">
        <v>8</v>
      </c>
      <c r="AB7251">
        <v>8</v>
      </c>
      <c r="AC7251">
        <v>12</v>
      </c>
    </row>
    <row r="7252" spans="1:29">
      <c r="A7252">
        <v>7976</v>
      </c>
      <c r="B7252" t="s">
        <v>806</v>
      </c>
      <c r="C7252" t="s">
        <v>9001</v>
      </c>
      <c r="G7252" t="s">
        <v>8995</v>
      </c>
      <c r="J7252" t="s">
        <v>1449</v>
      </c>
      <c r="K7252">
        <v>0</v>
      </c>
      <c r="N7252" t="b">
        <v>1</v>
      </c>
      <c r="O7252" t="b">
        <v>0</v>
      </c>
      <c r="P7252" t="b">
        <v>0</v>
      </c>
      <c r="Q7252">
        <v>8</v>
      </c>
      <c r="R7252">
        <v>0</v>
      </c>
      <c r="S7252">
        <v>1</v>
      </c>
      <c r="T7252">
        <v>1</v>
      </c>
      <c r="U7252" t="b">
        <v>1</v>
      </c>
      <c r="V7252" t="s">
        <v>8843</v>
      </c>
      <c r="W7252" t="s">
        <v>12352</v>
      </c>
      <c r="X7252" t="s">
        <v>15307</v>
      </c>
      <c r="Y7252">
        <v>51</v>
      </c>
      <c r="Z7252">
        <v>51</v>
      </c>
      <c r="AA7252">
        <v>2</v>
      </c>
      <c r="AB7252">
        <v>2</v>
      </c>
      <c r="AC7252">
        <v>12</v>
      </c>
    </row>
    <row r="7253" spans="1:29">
      <c r="A7253">
        <v>7977</v>
      </c>
      <c r="B7253" t="s">
        <v>806</v>
      </c>
      <c r="C7253" t="s">
        <v>9002</v>
      </c>
      <c r="G7253" t="s">
        <v>8995</v>
      </c>
      <c r="J7253" t="s">
        <v>1449</v>
      </c>
      <c r="K7253">
        <v>0</v>
      </c>
      <c r="N7253" t="b">
        <v>1</v>
      </c>
      <c r="O7253" t="b">
        <v>0</v>
      </c>
      <c r="P7253" t="b">
        <v>0</v>
      </c>
      <c r="Q7253">
        <v>8</v>
      </c>
      <c r="R7253">
        <v>0</v>
      </c>
      <c r="S7253">
        <v>1</v>
      </c>
      <c r="T7253">
        <v>1</v>
      </c>
      <c r="U7253" t="b">
        <v>1</v>
      </c>
      <c r="V7253" t="s">
        <v>8843</v>
      </c>
      <c r="W7253" t="s">
        <v>12352</v>
      </c>
      <c r="X7253" t="s">
        <v>14790</v>
      </c>
      <c r="Y7253">
        <v>51</v>
      </c>
      <c r="Z7253">
        <v>51</v>
      </c>
      <c r="AA7253">
        <v>4</v>
      </c>
      <c r="AB7253">
        <v>4</v>
      </c>
      <c r="AC7253">
        <v>12</v>
      </c>
    </row>
    <row r="7254" spans="1:29">
      <c r="A7254">
        <v>7978</v>
      </c>
      <c r="B7254" t="s">
        <v>806</v>
      </c>
      <c r="C7254" t="s">
        <v>9003</v>
      </c>
      <c r="G7254" t="s">
        <v>8995</v>
      </c>
      <c r="J7254" t="s">
        <v>1449</v>
      </c>
      <c r="K7254">
        <v>0</v>
      </c>
      <c r="N7254" t="b">
        <v>1</v>
      </c>
      <c r="O7254" t="b">
        <v>0</v>
      </c>
      <c r="P7254" t="b">
        <v>0</v>
      </c>
      <c r="Q7254">
        <v>8</v>
      </c>
      <c r="R7254">
        <v>0</v>
      </c>
      <c r="S7254">
        <v>1</v>
      </c>
      <c r="T7254">
        <v>1</v>
      </c>
      <c r="U7254" t="b">
        <v>1</v>
      </c>
      <c r="V7254" t="s">
        <v>8843</v>
      </c>
      <c r="W7254" t="s">
        <v>12352</v>
      </c>
      <c r="X7254" t="s">
        <v>14707</v>
      </c>
      <c r="Y7254">
        <v>51</v>
      </c>
      <c r="Z7254">
        <v>51</v>
      </c>
      <c r="AA7254">
        <v>5</v>
      </c>
      <c r="AB7254">
        <v>5</v>
      </c>
      <c r="AC7254">
        <v>12</v>
      </c>
    </row>
    <row r="7255" spans="1:29">
      <c r="A7255">
        <v>7979</v>
      </c>
      <c r="B7255" t="s">
        <v>806</v>
      </c>
      <c r="C7255" t="s">
        <v>9004</v>
      </c>
      <c r="G7255" t="s">
        <v>8995</v>
      </c>
      <c r="J7255" t="s">
        <v>1449</v>
      </c>
      <c r="K7255">
        <v>0</v>
      </c>
      <c r="N7255" t="b">
        <v>1</v>
      </c>
      <c r="O7255" t="b">
        <v>0</v>
      </c>
      <c r="P7255" t="b">
        <v>0</v>
      </c>
      <c r="Q7255">
        <v>8</v>
      </c>
      <c r="R7255">
        <v>0</v>
      </c>
      <c r="S7255">
        <v>1</v>
      </c>
      <c r="T7255">
        <v>1</v>
      </c>
      <c r="U7255" t="b">
        <v>1</v>
      </c>
      <c r="V7255" t="s">
        <v>8843</v>
      </c>
      <c r="W7255" t="s">
        <v>12352</v>
      </c>
      <c r="X7255" t="s">
        <v>14505</v>
      </c>
      <c r="Y7255">
        <v>51</v>
      </c>
      <c r="Z7255">
        <v>51</v>
      </c>
      <c r="AA7255">
        <v>6</v>
      </c>
      <c r="AB7255">
        <v>6</v>
      </c>
      <c r="AC7255">
        <v>12</v>
      </c>
    </row>
    <row r="7256" spans="1:29">
      <c r="A7256">
        <v>7980</v>
      </c>
      <c r="B7256" t="s">
        <v>806</v>
      </c>
      <c r="C7256" t="s">
        <v>9005</v>
      </c>
      <c r="G7256" t="s">
        <v>8995</v>
      </c>
      <c r="J7256" t="s">
        <v>1449</v>
      </c>
      <c r="K7256">
        <v>0</v>
      </c>
      <c r="N7256" t="b">
        <v>1</v>
      </c>
      <c r="O7256" t="b">
        <v>0</v>
      </c>
      <c r="P7256" t="b">
        <v>0</v>
      </c>
      <c r="Q7256">
        <v>8</v>
      </c>
      <c r="R7256">
        <v>0</v>
      </c>
      <c r="S7256">
        <v>1</v>
      </c>
      <c r="T7256">
        <v>1</v>
      </c>
      <c r="U7256" t="b">
        <v>1</v>
      </c>
      <c r="V7256" t="s">
        <v>8843</v>
      </c>
      <c r="W7256" t="s">
        <v>12352</v>
      </c>
      <c r="X7256" t="s">
        <v>14728</v>
      </c>
      <c r="Y7256">
        <v>51</v>
      </c>
      <c r="Z7256">
        <v>51</v>
      </c>
      <c r="AA7256">
        <v>7</v>
      </c>
      <c r="AB7256">
        <v>7</v>
      </c>
      <c r="AC7256">
        <v>12</v>
      </c>
    </row>
    <row r="7257" spans="1:29">
      <c r="A7257">
        <v>7981</v>
      </c>
      <c r="B7257" t="s">
        <v>806</v>
      </c>
      <c r="C7257" t="s">
        <v>9006</v>
      </c>
      <c r="G7257" t="s">
        <v>8995</v>
      </c>
      <c r="J7257" t="s">
        <v>1449</v>
      </c>
      <c r="K7257">
        <v>0</v>
      </c>
      <c r="N7257" t="b">
        <v>1</v>
      </c>
      <c r="O7257" t="b">
        <v>0</v>
      </c>
      <c r="P7257" t="b">
        <v>0</v>
      </c>
      <c r="Q7257">
        <v>8</v>
      </c>
      <c r="R7257">
        <v>0</v>
      </c>
      <c r="S7257">
        <v>1</v>
      </c>
      <c r="T7257">
        <v>1</v>
      </c>
      <c r="U7257" t="b">
        <v>1</v>
      </c>
      <c r="V7257" t="s">
        <v>8843</v>
      </c>
      <c r="W7257" t="s">
        <v>12352</v>
      </c>
      <c r="X7257" t="s">
        <v>14729</v>
      </c>
      <c r="Y7257">
        <v>51</v>
      </c>
      <c r="Z7257">
        <v>51</v>
      </c>
      <c r="AA7257">
        <v>8</v>
      </c>
      <c r="AB7257">
        <v>8</v>
      </c>
      <c r="AC7257">
        <v>12</v>
      </c>
    </row>
    <row r="7258" spans="1:29">
      <c r="A7258">
        <v>7982</v>
      </c>
      <c r="B7258" t="s">
        <v>806</v>
      </c>
      <c r="C7258" t="s">
        <v>9007</v>
      </c>
      <c r="G7258" t="s">
        <v>8995</v>
      </c>
      <c r="J7258" t="s">
        <v>1449</v>
      </c>
      <c r="K7258">
        <v>0</v>
      </c>
      <c r="N7258" t="b">
        <v>1</v>
      </c>
      <c r="O7258" t="b">
        <v>0</v>
      </c>
      <c r="P7258" t="b">
        <v>0</v>
      </c>
      <c r="Q7258">
        <v>8</v>
      </c>
      <c r="R7258">
        <v>0</v>
      </c>
      <c r="S7258">
        <v>1</v>
      </c>
      <c r="T7258">
        <v>1</v>
      </c>
      <c r="U7258" t="b">
        <v>1</v>
      </c>
      <c r="V7258" t="s">
        <v>8843</v>
      </c>
      <c r="W7258" t="s">
        <v>12352</v>
      </c>
      <c r="X7258" t="s">
        <v>15308</v>
      </c>
      <c r="Y7258">
        <v>52</v>
      </c>
      <c r="Z7258">
        <v>52</v>
      </c>
      <c r="AA7258">
        <v>2</v>
      </c>
      <c r="AB7258">
        <v>2</v>
      </c>
      <c r="AC7258">
        <v>12</v>
      </c>
    </row>
    <row r="7259" spans="1:29">
      <c r="A7259">
        <v>7983</v>
      </c>
      <c r="B7259" t="s">
        <v>806</v>
      </c>
      <c r="C7259" t="s">
        <v>9008</v>
      </c>
      <c r="G7259" t="s">
        <v>8995</v>
      </c>
      <c r="J7259" t="s">
        <v>1449</v>
      </c>
      <c r="K7259">
        <v>0</v>
      </c>
      <c r="N7259" t="b">
        <v>1</v>
      </c>
      <c r="O7259" t="b">
        <v>0</v>
      </c>
      <c r="P7259" t="b">
        <v>0</v>
      </c>
      <c r="Q7259">
        <v>8</v>
      </c>
      <c r="R7259">
        <v>0</v>
      </c>
      <c r="S7259">
        <v>1</v>
      </c>
      <c r="T7259">
        <v>1</v>
      </c>
      <c r="U7259" t="b">
        <v>1</v>
      </c>
      <c r="V7259" t="s">
        <v>8843</v>
      </c>
      <c r="W7259" t="s">
        <v>12352</v>
      </c>
      <c r="X7259" t="s">
        <v>14791</v>
      </c>
      <c r="Y7259">
        <v>52</v>
      </c>
      <c r="Z7259">
        <v>52</v>
      </c>
      <c r="AA7259">
        <v>4</v>
      </c>
      <c r="AB7259">
        <v>4</v>
      </c>
      <c r="AC7259">
        <v>12</v>
      </c>
    </row>
    <row r="7260" spans="1:29">
      <c r="A7260">
        <v>7984</v>
      </c>
      <c r="B7260" t="s">
        <v>806</v>
      </c>
      <c r="C7260" t="s">
        <v>9009</v>
      </c>
      <c r="G7260" t="s">
        <v>8995</v>
      </c>
      <c r="J7260" t="s">
        <v>1449</v>
      </c>
      <c r="K7260">
        <v>0</v>
      </c>
      <c r="N7260" t="b">
        <v>1</v>
      </c>
      <c r="O7260" t="b">
        <v>0</v>
      </c>
      <c r="P7260" t="b">
        <v>0</v>
      </c>
      <c r="Q7260">
        <v>8</v>
      </c>
      <c r="R7260">
        <v>0</v>
      </c>
      <c r="S7260">
        <v>1</v>
      </c>
      <c r="T7260">
        <v>1</v>
      </c>
      <c r="U7260" t="b">
        <v>1</v>
      </c>
      <c r="V7260" t="s">
        <v>8843</v>
      </c>
      <c r="W7260" t="s">
        <v>12352</v>
      </c>
      <c r="X7260" t="s">
        <v>14792</v>
      </c>
      <c r="Y7260">
        <v>52</v>
      </c>
      <c r="Z7260">
        <v>52</v>
      </c>
      <c r="AA7260">
        <v>5</v>
      </c>
      <c r="AB7260">
        <v>5</v>
      </c>
      <c r="AC7260">
        <v>12</v>
      </c>
    </row>
    <row r="7261" spans="1:29">
      <c r="A7261">
        <v>7985</v>
      </c>
      <c r="B7261" t="s">
        <v>806</v>
      </c>
      <c r="C7261" t="s">
        <v>9010</v>
      </c>
      <c r="G7261" t="s">
        <v>8995</v>
      </c>
      <c r="J7261" t="s">
        <v>1449</v>
      </c>
      <c r="K7261">
        <v>0</v>
      </c>
      <c r="N7261" t="b">
        <v>1</v>
      </c>
      <c r="O7261" t="b">
        <v>0</v>
      </c>
      <c r="P7261" t="b">
        <v>0</v>
      </c>
      <c r="Q7261">
        <v>8</v>
      </c>
      <c r="R7261">
        <v>0</v>
      </c>
      <c r="S7261">
        <v>1</v>
      </c>
      <c r="T7261">
        <v>1</v>
      </c>
      <c r="U7261" t="b">
        <v>1</v>
      </c>
      <c r="V7261" t="s">
        <v>8843</v>
      </c>
      <c r="W7261" t="s">
        <v>12352</v>
      </c>
      <c r="X7261" t="s">
        <v>14508</v>
      </c>
      <c r="Y7261">
        <v>52</v>
      </c>
      <c r="Z7261">
        <v>52</v>
      </c>
      <c r="AA7261">
        <v>6</v>
      </c>
      <c r="AB7261">
        <v>6</v>
      </c>
      <c r="AC7261">
        <v>12</v>
      </c>
    </row>
    <row r="7262" spans="1:29">
      <c r="A7262">
        <v>7986</v>
      </c>
      <c r="B7262" t="s">
        <v>806</v>
      </c>
      <c r="C7262" t="s">
        <v>9011</v>
      </c>
      <c r="G7262" t="s">
        <v>8995</v>
      </c>
      <c r="J7262" t="s">
        <v>1449</v>
      </c>
      <c r="K7262">
        <v>0</v>
      </c>
      <c r="N7262" t="b">
        <v>1</v>
      </c>
      <c r="O7262" t="b">
        <v>0</v>
      </c>
      <c r="P7262" t="b">
        <v>0</v>
      </c>
      <c r="Q7262">
        <v>8</v>
      </c>
      <c r="R7262">
        <v>0</v>
      </c>
      <c r="S7262">
        <v>1</v>
      </c>
      <c r="T7262">
        <v>1</v>
      </c>
      <c r="U7262" t="b">
        <v>1</v>
      </c>
      <c r="V7262" t="s">
        <v>8843</v>
      </c>
      <c r="W7262" t="s">
        <v>12352</v>
      </c>
      <c r="X7262" t="s">
        <v>14800</v>
      </c>
      <c r="Y7262">
        <v>52</v>
      </c>
      <c r="Z7262">
        <v>52</v>
      </c>
      <c r="AA7262">
        <v>7</v>
      </c>
      <c r="AB7262">
        <v>7</v>
      </c>
      <c r="AC7262">
        <v>12</v>
      </c>
    </row>
    <row r="7263" spans="1:29">
      <c r="A7263">
        <v>7987</v>
      </c>
      <c r="B7263" t="s">
        <v>806</v>
      </c>
      <c r="C7263" t="s">
        <v>9012</v>
      </c>
      <c r="G7263" t="s">
        <v>8995</v>
      </c>
      <c r="J7263" t="s">
        <v>1449</v>
      </c>
      <c r="K7263">
        <v>0</v>
      </c>
      <c r="N7263" t="b">
        <v>1</v>
      </c>
      <c r="O7263" t="b">
        <v>0</v>
      </c>
      <c r="P7263" t="b">
        <v>0</v>
      </c>
      <c r="Q7263">
        <v>8</v>
      </c>
      <c r="R7263">
        <v>0</v>
      </c>
      <c r="S7263">
        <v>1</v>
      </c>
      <c r="T7263">
        <v>1</v>
      </c>
      <c r="U7263" t="b">
        <v>1</v>
      </c>
      <c r="V7263" t="s">
        <v>8843</v>
      </c>
      <c r="W7263" t="s">
        <v>12352</v>
      </c>
      <c r="X7263" t="s">
        <v>14801</v>
      </c>
      <c r="Y7263">
        <v>52</v>
      </c>
      <c r="Z7263">
        <v>52</v>
      </c>
      <c r="AA7263">
        <v>8</v>
      </c>
      <c r="AB7263">
        <v>8</v>
      </c>
      <c r="AC7263">
        <v>12</v>
      </c>
    </row>
    <row r="7264" spans="1:29">
      <c r="A7264">
        <v>7988</v>
      </c>
      <c r="B7264" t="s">
        <v>806</v>
      </c>
      <c r="C7264" t="s">
        <v>9013</v>
      </c>
      <c r="G7264" t="s">
        <v>8995</v>
      </c>
      <c r="J7264" t="s">
        <v>1449</v>
      </c>
      <c r="K7264">
        <v>0</v>
      </c>
      <c r="N7264" t="b">
        <v>1</v>
      </c>
      <c r="O7264" t="b">
        <v>0</v>
      </c>
      <c r="P7264" t="b">
        <v>0</v>
      </c>
      <c r="Q7264">
        <v>8</v>
      </c>
      <c r="R7264">
        <v>0</v>
      </c>
      <c r="S7264">
        <v>1</v>
      </c>
      <c r="T7264">
        <v>1</v>
      </c>
      <c r="U7264" t="b">
        <v>1</v>
      </c>
      <c r="V7264" t="s">
        <v>8843</v>
      </c>
      <c r="W7264" t="s">
        <v>12352</v>
      </c>
      <c r="X7264" t="s">
        <v>15388</v>
      </c>
      <c r="Y7264">
        <v>53</v>
      </c>
      <c r="Z7264">
        <v>53</v>
      </c>
      <c r="AA7264">
        <v>2</v>
      </c>
      <c r="AB7264">
        <v>2</v>
      </c>
      <c r="AC7264">
        <v>12</v>
      </c>
    </row>
    <row r="7265" spans="1:29">
      <c r="A7265">
        <v>7989</v>
      </c>
      <c r="B7265" t="s">
        <v>806</v>
      </c>
      <c r="C7265" t="s">
        <v>9014</v>
      </c>
      <c r="G7265" t="s">
        <v>8995</v>
      </c>
      <c r="J7265" t="s">
        <v>1449</v>
      </c>
      <c r="K7265">
        <v>0</v>
      </c>
      <c r="N7265" t="b">
        <v>1</v>
      </c>
      <c r="O7265" t="b">
        <v>0</v>
      </c>
      <c r="P7265" t="b">
        <v>0</v>
      </c>
      <c r="Q7265">
        <v>8</v>
      </c>
      <c r="R7265">
        <v>0</v>
      </c>
      <c r="S7265">
        <v>1</v>
      </c>
      <c r="T7265">
        <v>1</v>
      </c>
      <c r="U7265" t="b">
        <v>1</v>
      </c>
      <c r="V7265" t="s">
        <v>8843</v>
      </c>
      <c r="W7265" t="s">
        <v>12352</v>
      </c>
      <c r="X7265" t="s">
        <v>14802</v>
      </c>
      <c r="Y7265">
        <v>53</v>
      </c>
      <c r="Z7265">
        <v>53</v>
      </c>
      <c r="AA7265">
        <v>4</v>
      </c>
      <c r="AB7265">
        <v>4</v>
      </c>
      <c r="AC7265">
        <v>12</v>
      </c>
    </row>
    <row r="7266" spans="1:29">
      <c r="A7266">
        <v>7990</v>
      </c>
      <c r="B7266" t="s">
        <v>806</v>
      </c>
      <c r="C7266" t="s">
        <v>9015</v>
      </c>
      <c r="G7266" t="s">
        <v>8995</v>
      </c>
      <c r="J7266" t="s">
        <v>1449</v>
      </c>
      <c r="K7266">
        <v>0</v>
      </c>
      <c r="N7266" t="b">
        <v>1</v>
      </c>
      <c r="O7266" t="b">
        <v>0</v>
      </c>
      <c r="P7266" t="b">
        <v>0</v>
      </c>
      <c r="Q7266">
        <v>8</v>
      </c>
      <c r="R7266">
        <v>0</v>
      </c>
      <c r="S7266">
        <v>1</v>
      </c>
      <c r="T7266">
        <v>1</v>
      </c>
      <c r="U7266" t="b">
        <v>1</v>
      </c>
      <c r="V7266" t="s">
        <v>8843</v>
      </c>
      <c r="W7266" t="s">
        <v>12352</v>
      </c>
      <c r="X7266" t="s">
        <v>14803</v>
      </c>
      <c r="Y7266">
        <v>53</v>
      </c>
      <c r="Z7266">
        <v>53</v>
      </c>
      <c r="AA7266">
        <v>5</v>
      </c>
      <c r="AB7266">
        <v>5</v>
      </c>
      <c r="AC7266">
        <v>12</v>
      </c>
    </row>
    <row r="7267" spans="1:29">
      <c r="A7267">
        <v>7991</v>
      </c>
      <c r="B7267" t="s">
        <v>806</v>
      </c>
      <c r="C7267" t="s">
        <v>9016</v>
      </c>
      <c r="G7267" t="s">
        <v>8995</v>
      </c>
      <c r="J7267" t="s">
        <v>1449</v>
      </c>
      <c r="K7267">
        <v>0</v>
      </c>
      <c r="N7267" t="b">
        <v>1</v>
      </c>
      <c r="O7267" t="b">
        <v>0</v>
      </c>
      <c r="P7267" t="b">
        <v>0</v>
      </c>
      <c r="Q7267">
        <v>8</v>
      </c>
      <c r="R7267">
        <v>0</v>
      </c>
      <c r="S7267">
        <v>1</v>
      </c>
      <c r="T7267">
        <v>1</v>
      </c>
      <c r="U7267" t="b">
        <v>1</v>
      </c>
      <c r="V7267" t="s">
        <v>8843</v>
      </c>
      <c r="W7267" t="s">
        <v>12352</v>
      </c>
      <c r="X7267" t="s">
        <v>14511</v>
      </c>
      <c r="Y7267">
        <v>53</v>
      </c>
      <c r="Z7267">
        <v>53</v>
      </c>
      <c r="AA7267">
        <v>6</v>
      </c>
      <c r="AB7267">
        <v>6</v>
      </c>
      <c r="AC7267">
        <v>12</v>
      </c>
    </row>
    <row r="7268" spans="1:29">
      <c r="A7268">
        <v>7992</v>
      </c>
      <c r="B7268" t="s">
        <v>806</v>
      </c>
      <c r="C7268" t="s">
        <v>9017</v>
      </c>
      <c r="G7268" t="s">
        <v>8995</v>
      </c>
      <c r="J7268" t="s">
        <v>1449</v>
      </c>
      <c r="K7268">
        <v>0</v>
      </c>
      <c r="N7268" t="b">
        <v>1</v>
      </c>
      <c r="O7268" t="b">
        <v>0</v>
      </c>
      <c r="P7268" t="b">
        <v>0</v>
      </c>
      <c r="Q7268">
        <v>8</v>
      </c>
      <c r="R7268">
        <v>0</v>
      </c>
      <c r="S7268">
        <v>1</v>
      </c>
      <c r="T7268">
        <v>1</v>
      </c>
      <c r="U7268" t="b">
        <v>1</v>
      </c>
      <c r="V7268" t="s">
        <v>8843</v>
      </c>
      <c r="W7268" t="s">
        <v>12352</v>
      </c>
      <c r="X7268" t="s">
        <v>14804</v>
      </c>
      <c r="Y7268">
        <v>53</v>
      </c>
      <c r="Z7268">
        <v>53</v>
      </c>
      <c r="AA7268">
        <v>7</v>
      </c>
      <c r="AB7268">
        <v>7</v>
      </c>
      <c r="AC7268">
        <v>12</v>
      </c>
    </row>
    <row r="7269" spans="1:29">
      <c r="A7269">
        <v>7993</v>
      </c>
      <c r="B7269" t="s">
        <v>806</v>
      </c>
      <c r="C7269" t="s">
        <v>9018</v>
      </c>
      <c r="G7269" t="s">
        <v>8995</v>
      </c>
      <c r="J7269" t="s">
        <v>1449</v>
      </c>
      <c r="K7269">
        <v>0</v>
      </c>
      <c r="N7269" t="b">
        <v>1</v>
      </c>
      <c r="O7269" t="b">
        <v>0</v>
      </c>
      <c r="P7269" t="b">
        <v>0</v>
      </c>
      <c r="Q7269">
        <v>8</v>
      </c>
      <c r="R7269">
        <v>0</v>
      </c>
      <c r="S7269">
        <v>1</v>
      </c>
      <c r="T7269">
        <v>1</v>
      </c>
      <c r="U7269" t="b">
        <v>1</v>
      </c>
      <c r="V7269" t="s">
        <v>8843</v>
      </c>
      <c r="W7269" t="s">
        <v>12352</v>
      </c>
      <c r="X7269" t="s">
        <v>14805</v>
      </c>
      <c r="Y7269">
        <v>53</v>
      </c>
      <c r="Z7269">
        <v>53</v>
      </c>
      <c r="AA7269">
        <v>8</v>
      </c>
      <c r="AB7269">
        <v>8</v>
      </c>
      <c r="AC7269">
        <v>12</v>
      </c>
    </row>
    <row r="7270" spans="1:29">
      <c r="A7270">
        <v>7994</v>
      </c>
      <c r="B7270" t="s">
        <v>806</v>
      </c>
      <c r="C7270" t="s">
        <v>9019</v>
      </c>
      <c r="G7270" t="s">
        <v>8995</v>
      </c>
      <c r="J7270" t="s">
        <v>1449</v>
      </c>
      <c r="K7270">
        <v>0</v>
      </c>
      <c r="N7270" t="b">
        <v>1</v>
      </c>
      <c r="O7270" t="b">
        <v>0</v>
      </c>
      <c r="P7270" t="b">
        <v>0</v>
      </c>
      <c r="Q7270">
        <v>8</v>
      </c>
      <c r="R7270">
        <v>0</v>
      </c>
      <c r="S7270">
        <v>1</v>
      </c>
      <c r="T7270">
        <v>1</v>
      </c>
      <c r="U7270" t="b">
        <v>1</v>
      </c>
      <c r="V7270" t="s">
        <v>8843</v>
      </c>
      <c r="W7270" t="s">
        <v>12352</v>
      </c>
      <c r="X7270" t="s">
        <v>15389</v>
      </c>
      <c r="Y7270">
        <v>54</v>
      </c>
      <c r="Z7270">
        <v>54</v>
      </c>
      <c r="AA7270">
        <v>2</v>
      </c>
      <c r="AB7270">
        <v>2</v>
      </c>
      <c r="AC7270">
        <v>12</v>
      </c>
    </row>
    <row r="7271" spans="1:29">
      <c r="A7271">
        <v>7995</v>
      </c>
      <c r="B7271" t="s">
        <v>806</v>
      </c>
      <c r="C7271" t="s">
        <v>9020</v>
      </c>
      <c r="G7271" t="s">
        <v>8995</v>
      </c>
      <c r="J7271" t="s">
        <v>1449</v>
      </c>
      <c r="K7271">
        <v>0</v>
      </c>
      <c r="N7271" t="b">
        <v>1</v>
      </c>
      <c r="O7271" t="b">
        <v>0</v>
      </c>
      <c r="P7271" t="b">
        <v>0</v>
      </c>
      <c r="Q7271">
        <v>8</v>
      </c>
      <c r="R7271">
        <v>0</v>
      </c>
      <c r="S7271">
        <v>1</v>
      </c>
      <c r="T7271">
        <v>1</v>
      </c>
      <c r="U7271" t="b">
        <v>1</v>
      </c>
      <c r="V7271" t="s">
        <v>8843</v>
      </c>
      <c r="W7271" t="s">
        <v>12352</v>
      </c>
      <c r="X7271" t="s">
        <v>14806</v>
      </c>
      <c r="Y7271">
        <v>54</v>
      </c>
      <c r="Z7271">
        <v>54</v>
      </c>
      <c r="AA7271">
        <v>4</v>
      </c>
      <c r="AB7271">
        <v>4</v>
      </c>
      <c r="AC7271">
        <v>12</v>
      </c>
    </row>
    <row r="7272" spans="1:29">
      <c r="A7272">
        <v>7996</v>
      </c>
      <c r="B7272" t="s">
        <v>806</v>
      </c>
      <c r="C7272" t="s">
        <v>9021</v>
      </c>
      <c r="G7272" t="s">
        <v>8995</v>
      </c>
      <c r="J7272" t="s">
        <v>1449</v>
      </c>
      <c r="K7272">
        <v>0</v>
      </c>
      <c r="N7272" t="b">
        <v>1</v>
      </c>
      <c r="O7272" t="b">
        <v>0</v>
      </c>
      <c r="P7272" t="b">
        <v>0</v>
      </c>
      <c r="Q7272">
        <v>8</v>
      </c>
      <c r="R7272">
        <v>0</v>
      </c>
      <c r="S7272">
        <v>1</v>
      </c>
      <c r="T7272">
        <v>1</v>
      </c>
      <c r="U7272" t="b">
        <v>1</v>
      </c>
      <c r="V7272" t="s">
        <v>8843</v>
      </c>
      <c r="W7272" t="s">
        <v>12352</v>
      </c>
      <c r="X7272" t="s">
        <v>14807</v>
      </c>
      <c r="Y7272">
        <v>54</v>
      </c>
      <c r="Z7272">
        <v>54</v>
      </c>
      <c r="AA7272">
        <v>5</v>
      </c>
      <c r="AB7272">
        <v>5</v>
      </c>
      <c r="AC7272">
        <v>12</v>
      </c>
    </row>
    <row r="7273" spans="1:29">
      <c r="A7273">
        <v>7997</v>
      </c>
      <c r="B7273" t="s">
        <v>806</v>
      </c>
      <c r="C7273" t="s">
        <v>9022</v>
      </c>
      <c r="G7273" t="s">
        <v>8995</v>
      </c>
      <c r="J7273" t="s">
        <v>1449</v>
      </c>
      <c r="K7273">
        <v>0</v>
      </c>
      <c r="N7273" t="b">
        <v>1</v>
      </c>
      <c r="O7273" t="b">
        <v>0</v>
      </c>
      <c r="P7273" t="b">
        <v>0</v>
      </c>
      <c r="Q7273">
        <v>8</v>
      </c>
      <c r="R7273">
        <v>0</v>
      </c>
      <c r="S7273">
        <v>1</v>
      </c>
      <c r="T7273">
        <v>1</v>
      </c>
      <c r="U7273" t="b">
        <v>1</v>
      </c>
      <c r="V7273" t="s">
        <v>8843</v>
      </c>
      <c r="W7273" t="s">
        <v>12352</v>
      </c>
      <c r="X7273" t="s">
        <v>14514</v>
      </c>
      <c r="Y7273">
        <v>54</v>
      </c>
      <c r="Z7273">
        <v>54</v>
      </c>
      <c r="AA7273">
        <v>6</v>
      </c>
      <c r="AB7273">
        <v>6</v>
      </c>
      <c r="AC7273">
        <v>12</v>
      </c>
    </row>
    <row r="7274" spans="1:29">
      <c r="A7274">
        <v>7998</v>
      </c>
      <c r="B7274" t="s">
        <v>806</v>
      </c>
      <c r="C7274" t="s">
        <v>9023</v>
      </c>
      <c r="G7274" t="s">
        <v>8995</v>
      </c>
      <c r="J7274" t="s">
        <v>1449</v>
      </c>
      <c r="K7274">
        <v>0</v>
      </c>
      <c r="N7274" t="b">
        <v>1</v>
      </c>
      <c r="O7274" t="b">
        <v>0</v>
      </c>
      <c r="P7274" t="b">
        <v>0</v>
      </c>
      <c r="Q7274">
        <v>8</v>
      </c>
      <c r="R7274">
        <v>0</v>
      </c>
      <c r="S7274">
        <v>1</v>
      </c>
      <c r="T7274">
        <v>1</v>
      </c>
      <c r="U7274" t="b">
        <v>1</v>
      </c>
      <c r="V7274" t="s">
        <v>8843</v>
      </c>
      <c r="W7274" t="s">
        <v>12352</v>
      </c>
      <c r="X7274" t="s">
        <v>14808</v>
      </c>
      <c r="Y7274">
        <v>54</v>
      </c>
      <c r="Z7274">
        <v>54</v>
      </c>
      <c r="AA7274">
        <v>7</v>
      </c>
      <c r="AB7274">
        <v>7</v>
      </c>
      <c r="AC7274">
        <v>12</v>
      </c>
    </row>
    <row r="7275" spans="1:29">
      <c r="A7275">
        <v>7999</v>
      </c>
      <c r="B7275" t="s">
        <v>806</v>
      </c>
      <c r="C7275" t="s">
        <v>9024</v>
      </c>
      <c r="G7275" t="s">
        <v>8995</v>
      </c>
      <c r="J7275" t="s">
        <v>1449</v>
      </c>
      <c r="K7275">
        <v>0</v>
      </c>
      <c r="N7275" t="b">
        <v>1</v>
      </c>
      <c r="O7275" t="b">
        <v>0</v>
      </c>
      <c r="P7275" t="b">
        <v>0</v>
      </c>
      <c r="Q7275">
        <v>8</v>
      </c>
      <c r="R7275">
        <v>0</v>
      </c>
      <c r="S7275">
        <v>1</v>
      </c>
      <c r="T7275">
        <v>1</v>
      </c>
      <c r="U7275" t="b">
        <v>1</v>
      </c>
      <c r="V7275" t="s">
        <v>8843</v>
      </c>
      <c r="W7275" t="s">
        <v>12352</v>
      </c>
      <c r="X7275" t="s">
        <v>14809</v>
      </c>
      <c r="Y7275">
        <v>54</v>
      </c>
      <c r="Z7275">
        <v>54</v>
      </c>
      <c r="AA7275">
        <v>8</v>
      </c>
      <c r="AB7275">
        <v>8</v>
      </c>
      <c r="AC7275">
        <v>12</v>
      </c>
    </row>
    <row r="7276" spans="1:29">
      <c r="A7276">
        <v>8000</v>
      </c>
      <c r="B7276" t="s">
        <v>1516</v>
      </c>
      <c r="C7276" t="s">
        <v>9025</v>
      </c>
      <c r="D7276">
        <v>715</v>
      </c>
      <c r="E7276" t="s">
        <v>9026</v>
      </c>
      <c r="U7276" t="b">
        <v>1</v>
      </c>
      <c r="V7276" t="s">
        <v>8843</v>
      </c>
      <c r="W7276" t="s">
        <v>12352</v>
      </c>
      <c r="X7276" t="s">
        <v>15785</v>
      </c>
      <c r="Y7276">
        <v>56</v>
      </c>
      <c r="Z7276">
        <v>66</v>
      </c>
      <c r="AA7276">
        <v>2</v>
      </c>
      <c r="AB7276">
        <v>9</v>
      </c>
      <c r="AC7276">
        <v>12</v>
      </c>
    </row>
    <row r="7277" spans="1:29">
      <c r="A7277">
        <v>8001</v>
      </c>
      <c r="B7277" t="s">
        <v>828</v>
      </c>
      <c r="C7277" t="s">
        <v>9027</v>
      </c>
      <c r="U7277" t="b">
        <v>1</v>
      </c>
      <c r="V7277" t="s">
        <v>8843</v>
      </c>
      <c r="W7277" t="s">
        <v>12352</v>
      </c>
      <c r="X7277" t="s">
        <v>15786</v>
      </c>
      <c r="Y7277">
        <v>56</v>
      </c>
      <c r="Z7277">
        <v>66</v>
      </c>
      <c r="AA7277">
        <v>2</v>
      </c>
      <c r="AB7277">
        <v>8</v>
      </c>
      <c r="AC7277">
        <v>12</v>
      </c>
    </row>
    <row r="7278" spans="1:29">
      <c r="A7278">
        <v>8002</v>
      </c>
      <c r="B7278" t="s">
        <v>1521</v>
      </c>
      <c r="C7278" t="s">
        <v>9028</v>
      </c>
      <c r="U7278" t="b">
        <v>1</v>
      </c>
      <c r="V7278" t="s">
        <v>8843</v>
      </c>
      <c r="W7278" t="s">
        <v>12352</v>
      </c>
      <c r="X7278" t="s">
        <v>15787</v>
      </c>
      <c r="Y7278">
        <v>57</v>
      </c>
      <c r="Z7278">
        <v>66</v>
      </c>
      <c r="AA7278">
        <v>2</v>
      </c>
      <c r="AB7278">
        <v>9</v>
      </c>
      <c r="AC7278">
        <v>12</v>
      </c>
    </row>
    <row r="7279" spans="1:29">
      <c r="A7279">
        <v>8031</v>
      </c>
      <c r="B7279" t="s">
        <v>806</v>
      </c>
      <c r="C7279" t="s">
        <v>9029</v>
      </c>
      <c r="J7279" t="s">
        <v>1449</v>
      </c>
      <c r="K7279">
        <v>0</v>
      </c>
      <c r="N7279" t="b">
        <v>1</v>
      </c>
      <c r="O7279" t="b">
        <v>0</v>
      </c>
      <c r="P7279" t="b">
        <v>0</v>
      </c>
      <c r="Q7279">
        <v>8</v>
      </c>
      <c r="R7279">
        <v>1</v>
      </c>
      <c r="S7279">
        <v>1</v>
      </c>
      <c r="T7279">
        <v>3</v>
      </c>
      <c r="U7279" t="b">
        <v>1</v>
      </c>
      <c r="V7279" t="s">
        <v>8843</v>
      </c>
      <c r="W7279" t="s">
        <v>12352</v>
      </c>
      <c r="X7279" t="s">
        <v>15315</v>
      </c>
      <c r="Y7279">
        <v>59</v>
      </c>
      <c r="Z7279">
        <v>59</v>
      </c>
      <c r="AA7279">
        <v>2</v>
      </c>
      <c r="AB7279">
        <v>2</v>
      </c>
      <c r="AC7279">
        <v>12</v>
      </c>
    </row>
    <row r="7280" spans="1:29">
      <c r="A7280">
        <v>8032</v>
      </c>
      <c r="B7280" t="s">
        <v>806</v>
      </c>
      <c r="C7280" t="s">
        <v>9030</v>
      </c>
      <c r="J7280" t="s">
        <v>1449</v>
      </c>
      <c r="K7280">
        <v>0</v>
      </c>
      <c r="N7280" t="b">
        <v>1</v>
      </c>
      <c r="O7280" t="b">
        <v>0</v>
      </c>
      <c r="P7280" t="b">
        <v>0</v>
      </c>
      <c r="Q7280">
        <v>8</v>
      </c>
      <c r="R7280">
        <v>1</v>
      </c>
      <c r="S7280">
        <v>1</v>
      </c>
      <c r="T7280">
        <v>3</v>
      </c>
      <c r="U7280" t="b">
        <v>1</v>
      </c>
      <c r="V7280" t="s">
        <v>8843</v>
      </c>
      <c r="W7280" t="s">
        <v>12352</v>
      </c>
      <c r="X7280" t="s">
        <v>15316</v>
      </c>
      <c r="Y7280">
        <v>59</v>
      </c>
      <c r="Z7280">
        <v>59</v>
      </c>
      <c r="AA7280">
        <v>3</v>
      </c>
      <c r="AB7280">
        <v>3</v>
      </c>
      <c r="AC7280">
        <v>12</v>
      </c>
    </row>
    <row r="7281" spans="1:29">
      <c r="A7281">
        <v>8033</v>
      </c>
      <c r="B7281" t="s">
        <v>806</v>
      </c>
      <c r="C7281" t="s">
        <v>9031</v>
      </c>
      <c r="J7281" t="s">
        <v>1449</v>
      </c>
      <c r="K7281">
        <v>0</v>
      </c>
      <c r="N7281" t="b">
        <v>1</v>
      </c>
      <c r="O7281" t="b">
        <v>0</v>
      </c>
      <c r="P7281" t="b">
        <v>0</v>
      </c>
      <c r="Q7281">
        <v>8</v>
      </c>
      <c r="R7281">
        <v>1</v>
      </c>
      <c r="S7281">
        <v>1</v>
      </c>
      <c r="T7281">
        <v>3</v>
      </c>
      <c r="U7281" t="b">
        <v>1</v>
      </c>
      <c r="V7281" t="s">
        <v>8843</v>
      </c>
      <c r="W7281" t="s">
        <v>12352</v>
      </c>
      <c r="X7281" t="s">
        <v>14816</v>
      </c>
      <c r="Y7281">
        <v>59</v>
      </c>
      <c r="Z7281">
        <v>59</v>
      </c>
      <c r="AA7281">
        <v>4</v>
      </c>
      <c r="AB7281">
        <v>4</v>
      </c>
      <c r="AC7281">
        <v>12</v>
      </c>
    </row>
    <row r="7282" spans="1:29">
      <c r="A7282">
        <v>8034</v>
      </c>
      <c r="B7282" t="s">
        <v>806</v>
      </c>
      <c r="C7282" t="s">
        <v>9032</v>
      </c>
      <c r="J7282" t="s">
        <v>1449</v>
      </c>
      <c r="K7282">
        <v>0</v>
      </c>
      <c r="N7282" t="b">
        <v>1</v>
      </c>
      <c r="O7282" t="b">
        <v>0</v>
      </c>
      <c r="P7282" t="b">
        <v>0</v>
      </c>
      <c r="Q7282">
        <v>8</v>
      </c>
      <c r="R7282">
        <v>1</v>
      </c>
      <c r="S7282">
        <v>1</v>
      </c>
      <c r="T7282">
        <v>3</v>
      </c>
      <c r="U7282" t="b">
        <v>1</v>
      </c>
      <c r="V7282" t="s">
        <v>8843</v>
      </c>
      <c r="W7282" t="s">
        <v>12352</v>
      </c>
      <c r="X7282" t="s">
        <v>14817</v>
      </c>
      <c r="Y7282">
        <v>59</v>
      </c>
      <c r="Z7282">
        <v>59</v>
      </c>
      <c r="AA7282">
        <v>5</v>
      </c>
      <c r="AB7282">
        <v>5</v>
      </c>
      <c r="AC7282">
        <v>12</v>
      </c>
    </row>
    <row r="7283" spans="1:29">
      <c r="A7283">
        <v>8035</v>
      </c>
      <c r="B7283" t="s">
        <v>806</v>
      </c>
      <c r="C7283" t="s">
        <v>9033</v>
      </c>
      <c r="J7283" t="s">
        <v>1449</v>
      </c>
      <c r="K7283">
        <v>0</v>
      </c>
      <c r="N7283" t="b">
        <v>1</v>
      </c>
      <c r="O7283" t="b">
        <v>0</v>
      </c>
      <c r="P7283" t="b">
        <v>0</v>
      </c>
      <c r="Q7283">
        <v>8</v>
      </c>
      <c r="R7283">
        <v>1</v>
      </c>
      <c r="S7283">
        <v>1</v>
      </c>
      <c r="T7283">
        <v>3</v>
      </c>
      <c r="U7283" t="b">
        <v>1</v>
      </c>
      <c r="V7283" t="s">
        <v>8843</v>
      </c>
      <c r="W7283" t="s">
        <v>12352</v>
      </c>
      <c r="X7283" t="s">
        <v>15317</v>
      </c>
      <c r="Y7283">
        <v>60</v>
      </c>
      <c r="Z7283">
        <v>60</v>
      </c>
      <c r="AA7283">
        <v>2</v>
      </c>
      <c r="AB7283">
        <v>2</v>
      </c>
      <c r="AC7283">
        <v>12</v>
      </c>
    </row>
    <row r="7284" spans="1:29">
      <c r="A7284">
        <v>8036</v>
      </c>
      <c r="B7284" t="s">
        <v>806</v>
      </c>
      <c r="C7284" t="s">
        <v>9034</v>
      </c>
      <c r="J7284" t="s">
        <v>1449</v>
      </c>
      <c r="K7284">
        <v>0</v>
      </c>
      <c r="N7284" t="b">
        <v>1</v>
      </c>
      <c r="O7284" t="b">
        <v>0</v>
      </c>
      <c r="P7284" t="b">
        <v>0</v>
      </c>
      <c r="Q7284">
        <v>8</v>
      </c>
      <c r="R7284">
        <v>1</v>
      </c>
      <c r="S7284">
        <v>1</v>
      </c>
      <c r="T7284">
        <v>3</v>
      </c>
      <c r="U7284" t="b">
        <v>1</v>
      </c>
      <c r="V7284" t="s">
        <v>8843</v>
      </c>
      <c r="W7284" t="s">
        <v>12352</v>
      </c>
      <c r="X7284" t="s">
        <v>15318</v>
      </c>
      <c r="Y7284">
        <v>60</v>
      </c>
      <c r="Z7284">
        <v>60</v>
      </c>
      <c r="AA7284">
        <v>3</v>
      </c>
      <c r="AB7284">
        <v>3</v>
      </c>
      <c r="AC7284">
        <v>12</v>
      </c>
    </row>
    <row r="7285" spans="1:29">
      <c r="A7285">
        <v>8037</v>
      </c>
      <c r="B7285" t="s">
        <v>806</v>
      </c>
      <c r="C7285" t="s">
        <v>9035</v>
      </c>
      <c r="J7285" t="s">
        <v>1449</v>
      </c>
      <c r="K7285">
        <v>0</v>
      </c>
      <c r="N7285" t="b">
        <v>1</v>
      </c>
      <c r="O7285" t="b">
        <v>0</v>
      </c>
      <c r="P7285" t="b">
        <v>0</v>
      </c>
      <c r="Q7285">
        <v>8</v>
      </c>
      <c r="R7285">
        <v>1</v>
      </c>
      <c r="S7285">
        <v>1</v>
      </c>
      <c r="T7285">
        <v>3</v>
      </c>
      <c r="U7285" t="b">
        <v>1</v>
      </c>
      <c r="V7285" t="s">
        <v>8843</v>
      </c>
      <c r="W7285" t="s">
        <v>12352</v>
      </c>
      <c r="X7285" t="s">
        <v>14818</v>
      </c>
      <c r="Y7285">
        <v>60</v>
      </c>
      <c r="Z7285">
        <v>60</v>
      </c>
      <c r="AA7285">
        <v>4</v>
      </c>
      <c r="AB7285">
        <v>4</v>
      </c>
      <c r="AC7285">
        <v>12</v>
      </c>
    </row>
    <row r="7286" spans="1:29">
      <c r="A7286">
        <v>8038</v>
      </c>
      <c r="B7286" t="s">
        <v>806</v>
      </c>
      <c r="C7286" t="s">
        <v>9036</v>
      </c>
      <c r="J7286" t="s">
        <v>1449</v>
      </c>
      <c r="K7286">
        <v>0</v>
      </c>
      <c r="N7286" t="b">
        <v>1</v>
      </c>
      <c r="O7286" t="b">
        <v>0</v>
      </c>
      <c r="P7286" t="b">
        <v>0</v>
      </c>
      <c r="Q7286">
        <v>8</v>
      </c>
      <c r="R7286">
        <v>1</v>
      </c>
      <c r="S7286">
        <v>1</v>
      </c>
      <c r="T7286">
        <v>3</v>
      </c>
      <c r="U7286" t="b">
        <v>1</v>
      </c>
      <c r="V7286" t="s">
        <v>8843</v>
      </c>
      <c r="W7286" t="s">
        <v>12352</v>
      </c>
      <c r="X7286" t="s">
        <v>14819</v>
      </c>
      <c r="Y7286">
        <v>60</v>
      </c>
      <c r="Z7286">
        <v>60</v>
      </c>
      <c r="AA7286">
        <v>5</v>
      </c>
      <c r="AB7286">
        <v>5</v>
      </c>
      <c r="AC7286">
        <v>12</v>
      </c>
    </row>
    <row r="7287" spans="1:29">
      <c r="A7287">
        <v>8039</v>
      </c>
      <c r="B7287" t="s">
        <v>806</v>
      </c>
      <c r="C7287" t="s">
        <v>9037</v>
      </c>
      <c r="J7287" t="s">
        <v>1449</v>
      </c>
      <c r="K7287">
        <v>0</v>
      </c>
      <c r="N7287" t="b">
        <v>1</v>
      </c>
      <c r="O7287" t="b">
        <v>0</v>
      </c>
      <c r="P7287" t="b">
        <v>0</v>
      </c>
      <c r="Q7287">
        <v>8</v>
      </c>
      <c r="R7287">
        <v>1</v>
      </c>
      <c r="S7287">
        <v>1</v>
      </c>
      <c r="T7287">
        <v>3</v>
      </c>
      <c r="U7287" t="b">
        <v>1</v>
      </c>
      <c r="V7287" t="s">
        <v>8843</v>
      </c>
      <c r="W7287" t="s">
        <v>12352</v>
      </c>
      <c r="X7287" t="s">
        <v>15319</v>
      </c>
      <c r="Y7287">
        <v>61</v>
      </c>
      <c r="Z7287">
        <v>61</v>
      </c>
      <c r="AA7287">
        <v>2</v>
      </c>
      <c r="AB7287">
        <v>2</v>
      </c>
      <c r="AC7287">
        <v>12</v>
      </c>
    </row>
    <row r="7288" spans="1:29">
      <c r="A7288">
        <v>8040</v>
      </c>
      <c r="B7288" t="s">
        <v>806</v>
      </c>
      <c r="C7288" t="s">
        <v>9038</v>
      </c>
      <c r="J7288" t="s">
        <v>1449</v>
      </c>
      <c r="K7288">
        <v>0</v>
      </c>
      <c r="N7288" t="b">
        <v>1</v>
      </c>
      <c r="O7288" t="b">
        <v>0</v>
      </c>
      <c r="P7288" t="b">
        <v>0</v>
      </c>
      <c r="Q7288">
        <v>8</v>
      </c>
      <c r="R7288">
        <v>1</v>
      </c>
      <c r="S7288">
        <v>1</v>
      </c>
      <c r="T7288">
        <v>3</v>
      </c>
      <c r="U7288" t="b">
        <v>1</v>
      </c>
      <c r="V7288" t="s">
        <v>8843</v>
      </c>
      <c r="W7288" t="s">
        <v>12352</v>
      </c>
      <c r="X7288" t="s">
        <v>15320</v>
      </c>
      <c r="Y7288">
        <v>61</v>
      </c>
      <c r="Z7288">
        <v>61</v>
      </c>
      <c r="AA7288">
        <v>3</v>
      </c>
      <c r="AB7288">
        <v>3</v>
      </c>
      <c r="AC7288">
        <v>12</v>
      </c>
    </row>
    <row r="7289" spans="1:29">
      <c r="A7289">
        <v>8041</v>
      </c>
      <c r="B7289" t="s">
        <v>806</v>
      </c>
      <c r="C7289" t="s">
        <v>9039</v>
      </c>
      <c r="J7289" t="s">
        <v>1449</v>
      </c>
      <c r="K7289">
        <v>0</v>
      </c>
      <c r="N7289" t="b">
        <v>1</v>
      </c>
      <c r="O7289" t="b">
        <v>0</v>
      </c>
      <c r="P7289" t="b">
        <v>0</v>
      </c>
      <c r="Q7289">
        <v>8</v>
      </c>
      <c r="R7289">
        <v>1</v>
      </c>
      <c r="S7289">
        <v>1</v>
      </c>
      <c r="T7289">
        <v>3</v>
      </c>
      <c r="U7289" t="b">
        <v>1</v>
      </c>
      <c r="V7289" t="s">
        <v>8843</v>
      </c>
      <c r="W7289" t="s">
        <v>12352</v>
      </c>
      <c r="X7289" t="s">
        <v>14529</v>
      </c>
      <c r="Y7289">
        <v>61</v>
      </c>
      <c r="Z7289">
        <v>61</v>
      </c>
      <c r="AA7289">
        <v>4</v>
      </c>
      <c r="AB7289">
        <v>4</v>
      </c>
      <c r="AC7289">
        <v>12</v>
      </c>
    </row>
    <row r="7290" spans="1:29">
      <c r="A7290">
        <v>8042</v>
      </c>
      <c r="B7290" t="s">
        <v>806</v>
      </c>
      <c r="C7290" t="s">
        <v>9040</v>
      </c>
      <c r="J7290" t="s">
        <v>1449</v>
      </c>
      <c r="K7290">
        <v>0</v>
      </c>
      <c r="N7290" t="b">
        <v>1</v>
      </c>
      <c r="O7290" t="b">
        <v>0</v>
      </c>
      <c r="P7290" t="b">
        <v>0</v>
      </c>
      <c r="Q7290">
        <v>8</v>
      </c>
      <c r="R7290">
        <v>1</v>
      </c>
      <c r="S7290">
        <v>1</v>
      </c>
      <c r="T7290">
        <v>3</v>
      </c>
      <c r="U7290" t="b">
        <v>1</v>
      </c>
      <c r="V7290" t="s">
        <v>8843</v>
      </c>
      <c r="W7290" t="s">
        <v>12352</v>
      </c>
      <c r="X7290" t="s">
        <v>14820</v>
      </c>
      <c r="Y7290">
        <v>61</v>
      </c>
      <c r="Z7290">
        <v>61</v>
      </c>
      <c r="AA7290">
        <v>5</v>
      </c>
      <c r="AB7290">
        <v>5</v>
      </c>
      <c r="AC7290">
        <v>12</v>
      </c>
    </row>
    <row r="7291" spans="1:29">
      <c r="A7291">
        <v>8043</v>
      </c>
      <c r="B7291" t="s">
        <v>806</v>
      </c>
      <c r="C7291" t="s">
        <v>9041</v>
      </c>
      <c r="J7291" t="s">
        <v>1449</v>
      </c>
      <c r="K7291">
        <v>0</v>
      </c>
      <c r="N7291" t="b">
        <v>1</v>
      </c>
      <c r="O7291" t="b">
        <v>0</v>
      </c>
      <c r="P7291" t="b">
        <v>0</v>
      </c>
      <c r="Q7291">
        <v>8</v>
      </c>
      <c r="R7291">
        <v>1</v>
      </c>
      <c r="S7291">
        <v>1</v>
      </c>
      <c r="T7291">
        <v>3</v>
      </c>
      <c r="U7291" t="b">
        <v>1</v>
      </c>
      <c r="V7291" t="s">
        <v>8843</v>
      </c>
      <c r="W7291" t="s">
        <v>12352</v>
      </c>
      <c r="X7291" t="s">
        <v>15321</v>
      </c>
      <c r="Y7291">
        <v>62</v>
      </c>
      <c r="Z7291">
        <v>62</v>
      </c>
      <c r="AA7291">
        <v>2</v>
      </c>
      <c r="AB7291">
        <v>2</v>
      </c>
      <c r="AC7291">
        <v>12</v>
      </c>
    </row>
    <row r="7292" spans="1:29">
      <c r="A7292">
        <v>8044</v>
      </c>
      <c r="B7292" t="s">
        <v>806</v>
      </c>
      <c r="C7292" t="s">
        <v>9042</v>
      </c>
      <c r="J7292" t="s">
        <v>1449</v>
      </c>
      <c r="K7292">
        <v>0</v>
      </c>
      <c r="N7292" t="b">
        <v>1</v>
      </c>
      <c r="O7292" t="b">
        <v>0</v>
      </c>
      <c r="P7292" t="b">
        <v>0</v>
      </c>
      <c r="Q7292">
        <v>8</v>
      </c>
      <c r="R7292">
        <v>1</v>
      </c>
      <c r="S7292">
        <v>1</v>
      </c>
      <c r="T7292">
        <v>3</v>
      </c>
      <c r="U7292" t="b">
        <v>1</v>
      </c>
      <c r="V7292" t="s">
        <v>8843</v>
      </c>
      <c r="W7292" t="s">
        <v>12352</v>
      </c>
      <c r="X7292" t="s">
        <v>15322</v>
      </c>
      <c r="Y7292">
        <v>62</v>
      </c>
      <c r="Z7292">
        <v>62</v>
      </c>
      <c r="AA7292">
        <v>3</v>
      </c>
      <c r="AB7292">
        <v>3</v>
      </c>
      <c r="AC7292">
        <v>12</v>
      </c>
    </row>
    <row r="7293" spans="1:29">
      <c r="A7293">
        <v>8045</v>
      </c>
      <c r="B7293" t="s">
        <v>806</v>
      </c>
      <c r="C7293" t="s">
        <v>9043</v>
      </c>
      <c r="J7293" t="s">
        <v>1449</v>
      </c>
      <c r="K7293">
        <v>0</v>
      </c>
      <c r="N7293" t="b">
        <v>1</v>
      </c>
      <c r="O7293" t="b">
        <v>0</v>
      </c>
      <c r="P7293" t="b">
        <v>0</v>
      </c>
      <c r="Q7293">
        <v>8</v>
      </c>
      <c r="R7293">
        <v>1</v>
      </c>
      <c r="S7293">
        <v>1</v>
      </c>
      <c r="T7293">
        <v>3</v>
      </c>
      <c r="U7293" t="b">
        <v>1</v>
      </c>
      <c r="V7293" t="s">
        <v>8843</v>
      </c>
      <c r="W7293" t="s">
        <v>12352</v>
      </c>
      <c r="X7293" t="s">
        <v>14530</v>
      </c>
      <c r="Y7293">
        <v>62</v>
      </c>
      <c r="Z7293">
        <v>62</v>
      </c>
      <c r="AA7293">
        <v>4</v>
      </c>
      <c r="AB7293">
        <v>4</v>
      </c>
      <c r="AC7293">
        <v>12</v>
      </c>
    </row>
    <row r="7294" spans="1:29">
      <c r="A7294">
        <v>8046</v>
      </c>
      <c r="B7294" t="s">
        <v>806</v>
      </c>
      <c r="C7294" t="s">
        <v>9044</v>
      </c>
      <c r="J7294" t="s">
        <v>1449</v>
      </c>
      <c r="K7294">
        <v>0</v>
      </c>
      <c r="N7294" t="b">
        <v>1</v>
      </c>
      <c r="O7294" t="b">
        <v>0</v>
      </c>
      <c r="P7294" t="b">
        <v>0</v>
      </c>
      <c r="Q7294">
        <v>8</v>
      </c>
      <c r="R7294">
        <v>1</v>
      </c>
      <c r="S7294">
        <v>1</v>
      </c>
      <c r="T7294">
        <v>3</v>
      </c>
      <c r="U7294" t="b">
        <v>1</v>
      </c>
      <c r="V7294" t="s">
        <v>8843</v>
      </c>
      <c r="W7294" t="s">
        <v>12352</v>
      </c>
      <c r="X7294" t="s">
        <v>14821</v>
      </c>
      <c r="Y7294">
        <v>62</v>
      </c>
      <c r="Z7294">
        <v>62</v>
      </c>
      <c r="AA7294">
        <v>5</v>
      </c>
      <c r="AB7294">
        <v>5</v>
      </c>
      <c r="AC7294">
        <v>12</v>
      </c>
    </row>
    <row r="7295" spans="1:29">
      <c r="A7295">
        <v>8047</v>
      </c>
      <c r="B7295" t="s">
        <v>806</v>
      </c>
      <c r="C7295" t="s">
        <v>9045</v>
      </c>
      <c r="J7295" t="s">
        <v>1449</v>
      </c>
      <c r="K7295">
        <v>0</v>
      </c>
      <c r="N7295" t="b">
        <v>1</v>
      </c>
      <c r="O7295" t="b">
        <v>0</v>
      </c>
      <c r="P7295" t="b">
        <v>0</v>
      </c>
      <c r="Q7295">
        <v>8</v>
      </c>
      <c r="R7295">
        <v>1</v>
      </c>
      <c r="S7295">
        <v>1</v>
      </c>
      <c r="T7295">
        <v>3</v>
      </c>
      <c r="U7295" t="b">
        <v>1</v>
      </c>
      <c r="V7295" t="s">
        <v>8843</v>
      </c>
      <c r="W7295" t="s">
        <v>12352</v>
      </c>
      <c r="X7295" t="s">
        <v>15323</v>
      </c>
      <c r="Y7295">
        <v>63</v>
      </c>
      <c r="Z7295">
        <v>63</v>
      </c>
      <c r="AA7295">
        <v>2</v>
      </c>
      <c r="AB7295">
        <v>2</v>
      </c>
      <c r="AC7295">
        <v>12</v>
      </c>
    </row>
    <row r="7296" spans="1:29">
      <c r="A7296">
        <v>8048</v>
      </c>
      <c r="B7296" t="s">
        <v>806</v>
      </c>
      <c r="C7296" t="s">
        <v>9046</v>
      </c>
      <c r="J7296" t="s">
        <v>1449</v>
      </c>
      <c r="K7296">
        <v>0</v>
      </c>
      <c r="N7296" t="b">
        <v>1</v>
      </c>
      <c r="O7296" t="b">
        <v>0</v>
      </c>
      <c r="P7296" t="b">
        <v>0</v>
      </c>
      <c r="Q7296">
        <v>8</v>
      </c>
      <c r="R7296">
        <v>1</v>
      </c>
      <c r="S7296">
        <v>1</v>
      </c>
      <c r="T7296">
        <v>3</v>
      </c>
      <c r="U7296" t="b">
        <v>1</v>
      </c>
      <c r="V7296" t="s">
        <v>8843</v>
      </c>
      <c r="W7296" t="s">
        <v>12352</v>
      </c>
      <c r="X7296" t="s">
        <v>15324</v>
      </c>
      <c r="Y7296">
        <v>63</v>
      </c>
      <c r="Z7296">
        <v>63</v>
      </c>
      <c r="AA7296">
        <v>3</v>
      </c>
      <c r="AB7296">
        <v>3</v>
      </c>
      <c r="AC7296">
        <v>12</v>
      </c>
    </row>
    <row r="7297" spans="1:29">
      <c r="A7297">
        <v>8049</v>
      </c>
      <c r="B7297" t="s">
        <v>806</v>
      </c>
      <c r="C7297" t="s">
        <v>9047</v>
      </c>
      <c r="J7297" t="s">
        <v>1449</v>
      </c>
      <c r="K7297">
        <v>0</v>
      </c>
      <c r="N7297" t="b">
        <v>1</v>
      </c>
      <c r="O7297" t="b">
        <v>0</v>
      </c>
      <c r="P7297" t="b">
        <v>0</v>
      </c>
      <c r="Q7297">
        <v>8</v>
      </c>
      <c r="R7297">
        <v>1</v>
      </c>
      <c r="S7297">
        <v>1</v>
      </c>
      <c r="T7297">
        <v>3</v>
      </c>
      <c r="U7297" t="b">
        <v>1</v>
      </c>
      <c r="V7297" t="s">
        <v>8843</v>
      </c>
      <c r="W7297" t="s">
        <v>12352</v>
      </c>
      <c r="X7297" t="s">
        <v>14531</v>
      </c>
      <c r="Y7297">
        <v>63</v>
      </c>
      <c r="Z7297">
        <v>63</v>
      </c>
      <c r="AA7297">
        <v>4</v>
      </c>
      <c r="AB7297">
        <v>4</v>
      </c>
      <c r="AC7297">
        <v>12</v>
      </c>
    </row>
    <row r="7298" spans="1:29">
      <c r="A7298">
        <v>8050</v>
      </c>
      <c r="B7298" t="s">
        <v>806</v>
      </c>
      <c r="C7298" t="s">
        <v>9048</v>
      </c>
      <c r="J7298" t="s">
        <v>1449</v>
      </c>
      <c r="K7298">
        <v>0</v>
      </c>
      <c r="N7298" t="b">
        <v>1</v>
      </c>
      <c r="O7298" t="b">
        <v>0</v>
      </c>
      <c r="P7298" t="b">
        <v>0</v>
      </c>
      <c r="Q7298">
        <v>8</v>
      </c>
      <c r="R7298">
        <v>1</v>
      </c>
      <c r="S7298">
        <v>1</v>
      </c>
      <c r="T7298">
        <v>3</v>
      </c>
      <c r="U7298" t="b">
        <v>1</v>
      </c>
      <c r="V7298" t="s">
        <v>8843</v>
      </c>
      <c r="W7298" t="s">
        <v>12352</v>
      </c>
      <c r="X7298" t="s">
        <v>14822</v>
      </c>
      <c r="Y7298">
        <v>63</v>
      </c>
      <c r="Z7298">
        <v>63</v>
      </c>
      <c r="AA7298">
        <v>5</v>
      </c>
      <c r="AB7298">
        <v>5</v>
      </c>
      <c r="AC7298">
        <v>12</v>
      </c>
    </row>
    <row r="7299" spans="1:29">
      <c r="A7299">
        <v>8051</v>
      </c>
      <c r="B7299" t="s">
        <v>806</v>
      </c>
      <c r="C7299" t="s">
        <v>9049</v>
      </c>
      <c r="J7299" t="s">
        <v>1449</v>
      </c>
      <c r="K7299">
        <v>0</v>
      </c>
      <c r="N7299" t="b">
        <v>1</v>
      </c>
      <c r="O7299" t="b">
        <v>0</v>
      </c>
      <c r="P7299" t="b">
        <v>0</v>
      </c>
      <c r="Q7299">
        <v>8</v>
      </c>
      <c r="R7299">
        <v>1</v>
      </c>
      <c r="S7299">
        <v>1</v>
      </c>
      <c r="T7299">
        <v>3</v>
      </c>
      <c r="U7299" t="b">
        <v>1</v>
      </c>
      <c r="V7299" t="s">
        <v>8843</v>
      </c>
      <c r="W7299" t="s">
        <v>12352</v>
      </c>
      <c r="X7299" t="s">
        <v>15674</v>
      </c>
      <c r="Y7299">
        <v>64</v>
      </c>
      <c r="Z7299">
        <v>64</v>
      </c>
      <c r="AA7299">
        <v>2</v>
      </c>
      <c r="AB7299">
        <v>2</v>
      </c>
      <c r="AC7299">
        <v>12</v>
      </c>
    </row>
    <row r="7300" spans="1:29">
      <c r="A7300">
        <v>8052</v>
      </c>
      <c r="B7300" t="s">
        <v>806</v>
      </c>
      <c r="C7300" t="s">
        <v>9050</v>
      </c>
      <c r="J7300" t="s">
        <v>1449</v>
      </c>
      <c r="K7300">
        <v>0</v>
      </c>
      <c r="N7300" t="b">
        <v>1</v>
      </c>
      <c r="O7300" t="b">
        <v>0</v>
      </c>
      <c r="P7300" t="b">
        <v>0</v>
      </c>
      <c r="Q7300">
        <v>8</v>
      </c>
      <c r="R7300">
        <v>1</v>
      </c>
      <c r="S7300">
        <v>1</v>
      </c>
      <c r="T7300">
        <v>3</v>
      </c>
      <c r="U7300" t="b">
        <v>1</v>
      </c>
      <c r="V7300" t="s">
        <v>8843</v>
      </c>
      <c r="W7300" t="s">
        <v>12352</v>
      </c>
      <c r="X7300" t="s">
        <v>15481</v>
      </c>
      <c r="Y7300">
        <v>64</v>
      </c>
      <c r="Z7300">
        <v>64</v>
      </c>
      <c r="AA7300">
        <v>3</v>
      </c>
      <c r="AB7300">
        <v>3</v>
      </c>
      <c r="AC7300">
        <v>12</v>
      </c>
    </row>
    <row r="7301" spans="1:29">
      <c r="A7301">
        <v>8053</v>
      </c>
      <c r="B7301" t="s">
        <v>806</v>
      </c>
      <c r="C7301" t="s">
        <v>9051</v>
      </c>
      <c r="J7301" t="s">
        <v>1449</v>
      </c>
      <c r="K7301">
        <v>0</v>
      </c>
      <c r="N7301" t="b">
        <v>1</v>
      </c>
      <c r="O7301" t="b">
        <v>0</v>
      </c>
      <c r="P7301" t="b">
        <v>0</v>
      </c>
      <c r="Q7301">
        <v>8</v>
      </c>
      <c r="R7301">
        <v>1</v>
      </c>
      <c r="S7301">
        <v>1</v>
      </c>
      <c r="T7301">
        <v>3</v>
      </c>
      <c r="U7301" t="b">
        <v>1</v>
      </c>
      <c r="V7301" t="s">
        <v>8843</v>
      </c>
      <c r="W7301" t="s">
        <v>12352</v>
      </c>
      <c r="X7301" t="s">
        <v>14823</v>
      </c>
      <c r="Y7301">
        <v>64</v>
      </c>
      <c r="Z7301">
        <v>64</v>
      </c>
      <c r="AA7301">
        <v>4</v>
      </c>
      <c r="AB7301">
        <v>4</v>
      </c>
      <c r="AC7301">
        <v>12</v>
      </c>
    </row>
    <row r="7302" spans="1:29">
      <c r="A7302">
        <v>8054</v>
      </c>
      <c r="B7302" t="s">
        <v>806</v>
      </c>
      <c r="C7302" t="s">
        <v>9052</v>
      </c>
      <c r="J7302" t="s">
        <v>1449</v>
      </c>
      <c r="K7302">
        <v>0</v>
      </c>
      <c r="N7302" t="b">
        <v>1</v>
      </c>
      <c r="O7302" t="b">
        <v>0</v>
      </c>
      <c r="P7302" t="b">
        <v>0</v>
      </c>
      <c r="Q7302">
        <v>8</v>
      </c>
      <c r="R7302">
        <v>1</v>
      </c>
      <c r="S7302">
        <v>1</v>
      </c>
      <c r="T7302">
        <v>3</v>
      </c>
      <c r="U7302" t="b">
        <v>1</v>
      </c>
      <c r="V7302" t="s">
        <v>8843</v>
      </c>
      <c r="W7302" t="s">
        <v>12352</v>
      </c>
      <c r="X7302" t="s">
        <v>14824</v>
      </c>
      <c r="Y7302">
        <v>64</v>
      </c>
      <c r="Z7302">
        <v>64</v>
      </c>
      <c r="AA7302">
        <v>5</v>
      </c>
      <c r="AB7302">
        <v>5</v>
      </c>
      <c r="AC7302">
        <v>12</v>
      </c>
    </row>
    <row r="7303" spans="1:29">
      <c r="A7303">
        <v>8055</v>
      </c>
      <c r="B7303" t="s">
        <v>806</v>
      </c>
      <c r="C7303" t="s">
        <v>9053</v>
      </c>
      <c r="J7303" t="s">
        <v>1449</v>
      </c>
      <c r="K7303">
        <v>0</v>
      </c>
      <c r="N7303" t="b">
        <v>1</v>
      </c>
      <c r="O7303" t="b">
        <v>0</v>
      </c>
      <c r="P7303" t="b">
        <v>0</v>
      </c>
      <c r="Q7303">
        <v>8</v>
      </c>
      <c r="R7303">
        <v>1</v>
      </c>
      <c r="S7303">
        <v>1</v>
      </c>
      <c r="T7303">
        <v>3</v>
      </c>
      <c r="U7303" t="b">
        <v>1</v>
      </c>
      <c r="V7303" t="s">
        <v>8843</v>
      </c>
      <c r="W7303" t="s">
        <v>12352</v>
      </c>
      <c r="X7303" t="s">
        <v>15675</v>
      </c>
      <c r="Y7303">
        <v>65</v>
      </c>
      <c r="Z7303">
        <v>65</v>
      </c>
      <c r="AA7303">
        <v>2</v>
      </c>
      <c r="AB7303">
        <v>2</v>
      </c>
      <c r="AC7303">
        <v>12</v>
      </c>
    </row>
    <row r="7304" spans="1:29">
      <c r="A7304">
        <v>8056</v>
      </c>
      <c r="B7304" t="s">
        <v>806</v>
      </c>
      <c r="C7304" t="s">
        <v>9054</v>
      </c>
      <c r="J7304" t="s">
        <v>1449</v>
      </c>
      <c r="K7304">
        <v>0</v>
      </c>
      <c r="N7304" t="b">
        <v>1</v>
      </c>
      <c r="O7304" t="b">
        <v>0</v>
      </c>
      <c r="P7304" t="b">
        <v>0</v>
      </c>
      <c r="Q7304">
        <v>8</v>
      </c>
      <c r="R7304">
        <v>1</v>
      </c>
      <c r="S7304">
        <v>1</v>
      </c>
      <c r="T7304">
        <v>3</v>
      </c>
      <c r="U7304" t="b">
        <v>1</v>
      </c>
      <c r="V7304" t="s">
        <v>8843</v>
      </c>
      <c r="W7304" t="s">
        <v>12352</v>
      </c>
      <c r="X7304" t="s">
        <v>15482</v>
      </c>
      <c r="Y7304">
        <v>65</v>
      </c>
      <c r="Z7304">
        <v>65</v>
      </c>
      <c r="AA7304">
        <v>3</v>
      </c>
      <c r="AB7304">
        <v>3</v>
      </c>
      <c r="AC7304">
        <v>12</v>
      </c>
    </row>
    <row r="7305" spans="1:29">
      <c r="A7305">
        <v>8057</v>
      </c>
      <c r="B7305" t="s">
        <v>806</v>
      </c>
      <c r="C7305" t="s">
        <v>9055</v>
      </c>
      <c r="J7305" t="s">
        <v>1449</v>
      </c>
      <c r="K7305">
        <v>0</v>
      </c>
      <c r="N7305" t="b">
        <v>1</v>
      </c>
      <c r="O7305" t="b">
        <v>0</v>
      </c>
      <c r="P7305" t="b">
        <v>0</v>
      </c>
      <c r="Q7305">
        <v>8</v>
      </c>
      <c r="R7305">
        <v>1</v>
      </c>
      <c r="S7305">
        <v>1</v>
      </c>
      <c r="T7305">
        <v>3</v>
      </c>
      <c r="U7305" t="b">
        <v>1</v>
      </c>
      <c r="V7305" t="s">
        <v>8843</v>
      </c>
      <c r="W7305" t="s">
        <v>12352</v>
      </c>
      <c r="X7305" t="s">
        <v>14825</v>
      </c>
      <c r="Y7305">
        <v>65</v>
      </c>
      <c r="Z7305">
        <v>65</v>
      </c>
      <c r="AA7305">
        <v>4</v>
      </c>
      <c r="AB7305">
        <v>4</v>
      </c>
      <c r="AC7305">
        <v>12</v>
      </c>
    </row>
    <row r="7306" spans="1:29">
      <c r="A7306">
        <v>8058</v>
      </c>
      <c r="B7306" t="s">
        <v>806</v>
      </c>
      <c r="C7306" t="s">
        <v>9056</v>
      </c>
      <c r="J7306" t="s">
        <v>1449</v>
      </c>
      <c r="K7306">
        <v>0</v>
      </c>
      <c r="N7306" t="b">
        <v>1</v>
      </c>
      <c r="O7306" t="b">
        <v>0</v>
      </c>
      <c r="P7306" t="b">
        <v>0</v>
      </c>
      <c r="Q7306">
        <v>8</v>
      </c>
      <c r="R7306">
        <v>1</v>
      </c>
      <c r="S7306">
        <v>1</v>
      </c>
      <c r="T7306">
        <v>3</v>
      </c>
      <c r="U7306" t="b">
        <v>1</v>
      </c>
      <c r="V7306" t="s">
        <v>8843</v>
      </c>
      <c r="W7306" t="s">
        <v>12352</v>
      </c>
      <c r="X7306" t="s">
        <v>14826</v>
      </c>
      <c r="Y7306">
        <v>65</v>
      </c>
      <c r="Z7306">
        <v>65</v>
      </c>
      <c r="AA7306">
        <v>5</v>
      </c>
      <c r="AB7306">
        <v>5</v>
      </c>
      <c r="AC7306">
        <v>12</v>
      </c>
    </row>
    <row r="7307" spans="1:29">
      <c r="A7307">
        <v>8059</v>
      </c>
      <c r="B7307" t="s">
        <v>806</v>
      </c>
      <c r="C7307" t="s">
        <v>9057</v>
      </c>
      <c r="J7307" t="s">
        <v>1475</v>
      </c>
      <c r="K7307">
        <v>0</v>
      </c>
      <c r="N7307" t="b">
        <v>0</v>
      </c>
      <c r="O7307" t="b">
        <v>1</v>
      </c>
      <c r="P7307" t="b">
        <v>0</v>
      </c>
      <c r="Q7307">
        <v>8</v>
      </c>
      <c r="R7307">
        <v>1</v>
      </c>
      <c r="S7307">
        <v>1</v>
      </c>
      <c r="T7307">
        <v>3</v>
      </c>
      <c r="U7307" t="b">
        <v>1</v>
      </c>
      <c r="V7307" t="s">
        <v>8843</v>
      </c>
      <c r="W7307" t="s">
        <v>12352</v>
      </c>
      <c r="X7307" t="s">
        <v>14850</v>
      </c>
      <c r="Y7307">
        <v>59</v>
      </c>
      <c r="Z7307">
        <v>59</v>
      </c>
      <c r="AA7307">
        <v>6</v>
      </c>
      <c r="AB7307">
        <v>6</v>
      </c>
      <c r="AC7307">
        <v>12</v>
      </c>
    </row>
    <row r="7308" spans="1:29">
      <c r="A7308">
        <v>8060</v>
      </c>
      <c r="B7308" t="s">
        <v>806</v>
      </c>
      <c r="C7308" t="s">
        <v>9058</v>
      </c>
      <c r="J7308" t="s">
        <v>1475</v>
      </c>
      <c r="K7308">
        <v>0</v>
      </c>
      <c r="N7308" t="b">
        <v>0</v>
      </c>
      <c r="O7308" t="b">
        <v>1</v>
      </c>
      <c r="P7308" t="b">
        <v>0</v>
      </c>
      <c r="Q7308">
        <v>8</v>
      </c>
      <c r="R7308">
        <v>1</v>
      </c>
      <c r="S7308">
        <v>1</v>
      </c>
      <c r="T7308">
        <v>3</v>
      </c>
      <c r="U7308" t="b">
        <v>1</v>
      </c>
      <c r="V7308" t="s">
        <v>8843</v>
      </c>
      <c r="W7308" t="s">
        <v>12352</v>
      </c>
      <c r="X7308" t="s">
        <v>14528</v>
      </c>
      <c r="Y7308">
        <v>60</v>
      </c>
      <c r="Z7308">
        <v>60</v>
      </c>
      <c r="AA7308">
        <v>6</v>
      </c>
      <c r="AB7308">
        <v>6</v>
      </c>
      <c r="AC7308">
        <v>12</v>
      </c>
    </row>
    <row r="7309" spans="1:29">
      <c r="A7309">
        <v>8061</v>
      </c>
      <c r="B7309" t="s">
        <v>806</v>
      </c>
      <c r="C7309" t="s">
        <v>9059</v>
      </c>
      <c r="J7309" t="s">
        <v>1475</v>
      </c>
      <c r="K7309">
        <v>0</v>
      </c>
      <c r="N7309" t="b">
        <v>0</v>
      </c>
      <c r="O7309" t="b">
        <v>1</v>
      </c>
      <c r="P7309" t="b">
        <v>0</v>
      </c>
      <c r="Q7309">
        <v>8</v>
      </c>
      <c r="R7309">
        <v>1</v>
      </c>
      <c r="S7309">
        <v>1</v>
      </c>
      <c r="T7309">
        <v>3</v>
      </c>
      <c r="U7309" t="b">
        <v>1</v>
      </c>
      <c r="V7309" t="s">
        <v>8843</v>
      </c>
      <c r="W7309" t="s">
        <v>12352</v>
      </c>
      <c r="X7309" t="s">
        <v>14851</v>
      </c>
      <c r="Y7309">
        <v>61</v>
      </c>
      <c r="Z7309">
        <v>61</v>
      </c>
      <c r="AA7309">
        <v>6</v>
      </c>
      <c r="AB7309">
        <v>6</v>
      </c>
      <c r="AC7309">
        <v>12</v>
      </c>
    </row>
    <row r="7310" spans="1:29">
      <c r="A7310">
        <v>8062</v>
      </c>
      <c r="B7310" t="s">
        <v>806</v>
      </c>
      <c r="C7310" t="s">
        <v>9060</v>
      </c>
      <c r="J7310" t="s">
        <v>1475</v>
      </c>
      <c r="K7310">
        <v>0</v>
      </c>
      <c r="N7310" t="b">
        <v>0</v>
      </c>
      <c r="O7310" t="b">
        <v>1</v>
      </c>
      <c r="P7310" t="b">
        <v>0</v>
      </c>
      <c r="Q7310">
        <v>8</v>
      </c>
      <c r="R7310">
        <v>1</v>
      </c>
      <c r="S7310">
        <v>1</v>
      </c>
      <c r="T7310">
        <v>3</v>
      </c>
      <c r="U7310" t="b">
        <v>1</v>
      </c>
      <c r="V7310" t="s">
        <v>8843</v>
      </c>
      <c r="W7310" t="s">
        <v>12352</v>
      </c>
      <c r="X7310" t="s">
        <v>14852</v>
      </c>
      <c r="Y7310">
        <v>62</v>
      </c>
      <c r="Z7310">
        <v>62</v>
      </c>
      <c r="AA7310">
        <v>6</v>
      </c>
      <c r="AB7310">
        <v>6</v>
      </c>
      <c r="AC7310">
        <v>12</v>
      </c>
    </row>
    <row r="7311" spans="1:29">
      <c r="A7311">
        <v>8063</v>
      </c>
      <c r="B7311" t="s">
        <v>806</v>
      </c>
      <c r="C7311" t="s">
        <v>9061</v>
      </c>
      <c r="J7311" t="s">
        <v>1475</v>
      </c>
      <c r="K7311">
        <v>0</v>
      </c>
      <c r="N7311" t="b">
        <v>0</v>
      </c>
      <c r="O7311" t="b">
        <v>1</v>
      </c>
      <c r="P7311" t="b">
        <v>0</v>
      </c>
      <c r="Q7311">
        <v>8</v>
      </c>
      <c r="R7311">
        <v>1</v>
      </c>
      <c r="S7311">
        <v>1</v>
      </c>
      <c r="T7311">
        <v>3</v>
      </c>
      <c r="U7311" t="b">
        <v>1</v>
      </c>
      <c r="V7311" t="s">
        <v>8843</v>
      </c>
      <c r="W7311" t="s">
        <v>12352</v>
      </c>
      <c r="X7311" t="s">
        <v>14853</v>
      </c>
      <c r="Y7311">
        <v>63</v>
      </c>
      <c r="Z7311">
        <v>63</v>
      </c>
      <c r="AA7311">
        <v>6</v>
      </c>
      <c r="AB7311">
        <v>6</v>
      </c>
      <c r="AC7311">
        <v>12</v>
      </c>
    </row>
    <row r="7312" spans="1:29">
      <c r="A7312">
        <v>8064</v>
      </c>
      <c r="B7312" t="s">
        <v>806</v>
      </c>
      <c r="C7312" t="s">
        <v>9062</v>
      </c>
      <c r="J7312" t="s">
        <v>1475</v>
      </c>
      <c r="K7312">
        <v>0</v>
      </c>
      <c r="N7312" t="b">
        <v>0</v>
      </c>
      <c r="O7312" t="b">
        <v>1</v>
      </c>
      <c r="P7312" t="b">
        <v>0</v>
      </c>
      <c r="Q7312">
        <v>8</v>
      </c>
      <c r="R7312">
        <v>1</v>
      </c>
      <c r="S7312">
        <v>1</v>
      </c>
      <c r="T7312">
        <v>3</v>
      </c>
      <c r="U7312" t="b">
        <v>1</v>
      </c>
      <c r="V7312" t="s">
        <v>8843</v>
      </c>
      <c r="W7312" t="s">
        <v>12352</v>
      </c>
      <c r="X7312" t="s">
        <v>14854</v>
      </c>
      <c r="Y7312">
        <v>64</v>
      </c>
      <c r="Z7312">
        <v>64</v>
      </c>
      <c r="AA7312">
        <v>6</v>
      </c>
      <c r="AB7312">
        <v>6</v>
      </c>
      <c r="AC7312">
        <v>12</v>
      </c>
    </row>
    <row r="7313" spans="1:29">
      <c r="A7313">
        <v>8065</v>
      </c>
      <c r="B7313" t="s">
        <v>806</v>
      </c>
      <c r="C7313" t="s">
        <v>9063</v>
      </c>
      <c r="J7313" t="s">
        <v>1475</v>
      </c>
      <c r="K7313">
        <v>0</v>
      </c>
      <c r="N7313" t="b">
        <v>0</v>
      </c>
      <c r="O7313" t="b">
        <v>1</v>
      </c>
      <c r="P7313" t="b">
        <v>0</v>
      </c>
      <c r="Q7313">
        <v>8</v>
      </c>
      <c r="R7313">
        <v>1</v>
      </c>
      <c r="S7313">
        <v>1</v>
      </c>
      <c r="T7313">
        <v>3</v>
      </c>
      <c r="U7313" t="b">
        <v>1</v>
      </c>
      <c r="V7313" t="s">
        <v>8843</v>
      </c>
      <c r="W7313" t="s">
        <v>12352</v>
      </c>
      <c r="X7313" t="s">
        <v>14855</v>
      </c>
      <c r="Y7313">
        <v>65</v>
      </c>
      <c r="Z7313">
        <v>65</v>
      </c>
      <c r="AA7313">
        <v>6</v>
      </c>
      <c r="AB7313">
        <v>6</v>
      </c>
      <c r="AC7313">
        <v>12</v>
      </c>
    </row>
    <row r="7314" spans="1:29">
      <c r="A7314">
        <v>8066</v>
      </c>
      <c r="B7314" t="s">
        <v>806</v>
      </c>
      <c r="C7314" t="s">
        <v>9064</v>
      </c>
      <c r="J7314" t="s">
        <v>1457</v>
      </c>
      <c r="K7314">
        <v>0</v>
      </c>
      <c r="N7314" t="b">
        <v>1</v>
      </c>
      <c r="O7314" t="b">
        <v>0</v>
      </c>
      <c r="P7314" t="b">
        <v>0</v>
      </c>
      <c r="Q7314">
        <v>8</v>
      </c>
      <c r="R7314">
        <v>1</v>
      </c>
      <c r="S7314">
        <v>1</v>
      </c>
      <c r="T7314">
        <v>3</v>
      </c>
      <c r="U7314" t="b">
        <v>1</v>
      </c>
      <c r="V7314" t="s">
        <v>8843</v>
      </c>
      <c r="W7314" t="s">
        <v>12352</v>
      </c>
      <c r="X7314" t="s">
        <v>14869</v>
      </c>
      <c r="Y7314">
        <v>59</v>
      </c>
      <c r="Z7314">
        <v>59</v>
      </c>
      <c r="AA7314">
        <v>7</v>
      </c>
      <c r="AB7314">
        <v>7</v>
      </c>
      <c r="AC7314">
        <v>12</v>
      </c>
    </row>
    <row r="7315" spans="1:29">
      <c r="A7315">
        <v>8067</v>
      </c>
      <c r="B7315" t="s">
        <v>806</v>
      </c>
      <c r="C7315" t="s">
        <v>9065</v>
      </c>
      <c r="J7315" t="s">
        <v>1457</v>
      </c>
      <c r="K7315">
        <v>0</v>
      </c>
      <c r="N7315" t="b">
        <v>1</v>
      </c>
      <c r="O7315" t="b">
        <v>0</v>
      </c>
      <c r="P7315" t="b">
        <v>0</v>
      </c>
      <c r="Q7315">
        <v>8</v>
      </c>
      <c r="R7315">
        <v>1</v>
      </c>
      <c r="S7315">
        <v>1</v>
      </c>
      <c r="T7315">
        <v>3</v>
      </c>
      <c r="U7315" t="b">
        <v>1</v>
      </c>
      <c r="V7315" t="s">
        <v>8843</v>
      </c>
      <c r="W7315" t="s">
        <v>12352</v>
      </c>
      <c r="X7315" t="s">
        <v>14870</v>
      </c>
      <c r="Y7315">
        <v>60</v>
      </c>
      <c r="Z7315">
        <v>60</v>
      </c>
      <c r="AA7315">
        <v>7</v>
      </c>
      <c r="AB7315">
        <v>7</v>
      </c>
      <c r="AC7315">
        <v>12</v>
      </c>
    </row>
    <row r="7316" spans="1:29">
      <c r="A7316">
        <v>8068</v>
      </c>
      <c r="B7316" t="s">
        <v>806</v>
      </c>
      <c r="C7316" t="s">
        <v>9066</v>
      </c>
      <c r="J7316" t="s">
        <v>1457</v>
      </c>
      <c r="K7316">
        <v>0</v>
      </c>
      <c r="N7316" t="b">
        <v>1</v>
      </c>
      <c r="O7316" t="b">
        <v>0</v>
      </c>
      <c r="P7316" t="b">
        <v>0</v>
      </c>
      <c r="Q7316">
        <v>8</v>
      </c>
      <c r="R7316">
        <v>1</v>
      </c>
      <c r="S7316">
        <v>1</v>
      </c>
      <c r="T7316">
        <v>3</v>
      </c>
      <c r="U7316" t="b">
        <v>1</v>
      </c>
      <c r="V7316" t="s">
        <v>8843</v>
      </c>
      <c r="W7316" t="s">
        <v>12352</v>
      </c>
      <c r="X7316" t="s">
        <v>14871</v>
      </c>
      <c r="Y7316">
        <v>61</v>
      </c>
      <c r="Z7316">
        <v>61</v>
      </c>
      <c r="AA7316">
        <v>7</v>
      </c>
      <c r="AB7316">
        <v>7</v>
      </c>
      <c r="AC7316">
        <v>12</v>
      </c>
    </row>
    <row r="7317" spans="1:29">
      <c r="A7317">
        <v>8069</v>
      </c>
      <c r="B7317" t="s">
        <v>806</v>
      </c>
      <c r="C7317" t="s">
        <v>9067</v>
      </c>
      <c r="J7317" t="s">
        <v>1457</v>
      </c>
      <c r="K7317">
        <v>0</v>
      </c>
      <c r="N7317" t="b">
        <v>1</v>
      </c>
      <c r="O7317" t="b">
        <v>0</v>
      </c>
      <c r="P7317" t="b">
        <v>0</v>
      </c>
      <c r="Q7317">
        <v>8</v>
      </c>
      <c r="R7317">
        <v>1</v>
      </c>
      <c r="S7317">
        <v>1</v>
      </c>
      <c r="T7317">
        <v>3</v>
      </c>
      <c r="U7317" t="b">
        <v>1</v>
      </c>
      <c r="V7317" t="s">
        <v>8843</v>
      </c>
      <c r="W7317" t="s">
        <v>12352</v>
      </c>
      <c r="X7317" t="s">
        <v>14872</v>
      </c>
      <c r="Y7317">
        <v>62</v>
      </c>
      <c r="Z7317">
        <v>62</v>
      </c>
      <c r="AA7317">
        <v>7</v>
      </c>
      <c r="AB7317">
        <v>7</v>
      </c>
      <c r="AC7317">
        <v>12</v>
      </c>
    </row>
    <row r="7318" spans="1:29">
      <c r="A7318">
        <v>8070</v>
      </c>
      <c r="B7318" t="s">
        <v>806</v>
      </c>
      <c r="C7318" t="s">
        <v>9068</v>
      </c>
      <c r="J7318" t="s">
        <v>1457</v>
      </c>
      <c r="K7318">
        <v>0</v>
      </c>
      <c r="N7318" t="b">
        <v>1</v>
      </c>
      <c r="O7318" t="b">
        <v>0</v>
      </c>
      <c r="P7318" t="b">
        <v>0</v>
      </c>
      <c r="Q7318">
        <v>8</v>
      </c>
      <c r="R7318">
        <v>1</v>
      </c>
      <c r="S7318">
        <v>1</v>
      </c>
      <c r="T7318">
        <v>3</v>
      </c>
      <c r="U7318" t="b">
        <v>1</v>
      </c>
      <c r="V7318" t="s">
        <v>8843</v>
      </c>
      <c r="W7318" t="s">
        <v>12352</v>
      </c>
      <c r="X7318" t="s">
        <v>14873</v>
      </c>
      <c r="Y7318">
        <v>63</v>
      </c>
      <c r="Z7318">
        <v>63</v>
      </c>
      <c r="AA7318">
        <v>7</v>
      </c>
      <c r="AB7318">
        <v>7</v>
      </c>
      <c r="AC7318">
        <v>12</v>
      </c>
    </row>
    <row r="7319" spans="1:29">
      <c r="A7319">
        <v>8071</v>
      </c>
      <c r="B7319" t="s">
        <v>806</v>
      </c>
      <c r="C7319" t="s">
        <v>9069</v>
      </c>
      <c r="J7319" t="s">
        <v>1457</v>
      </c>
      <c r="K7319">
        <v>0</v>
      </c>
      <c r="N7319" t="b">
        <v>1</v>
      </c>
      <c r="O7319" t="b">
        <v>0</v>
      </c>
      <c r="P7319" t="b">
        <v>0</v>
      </c>
      <c r="Q7319">
        <v>8</v>
      </c>
      <c r="R7319">
        <v>1</v>
      </c>
      <c r="S7319">
        <v>1</v>
      </c>
      <c r="T7319">
        <v>3</v>
      </c>
      <c r="U7319" t="b">
        <v>1</v>
      </c>
      <c r="V7319" t="s">
        <v>8843</v>
      </c>
      <c r="W7319" t="s">
        <v>12352</v>
      </c>
      <c r="X7319" t="s">
        <v>14874</v>
      </c>
      <c r="Y7319">
        <v>64</v>
      </c>
      <c r="Z7319">
        <v>64</v>
      </c>
      <c r="AA7319">
        <v>7</v>
      </c>
      <c r="AB7319">
        <v>7</v>
      </c>
      <c r="AC7319">
        <v>12</v>
      </c>
    </row>
    <row r="7320" spans="1:29">
      <c r="A7320">
        <v>8072</v>
      </c>
      <c r="B7320" t="s">
        <v>806</v>
      </c>
      <c r="C7320" t="s">
        <v>9070</v>
      </c>
      <c r="J7320" t="s">
        <v>1457</v>
      </c>
      <c r="K7320">
        <v>0</v>
      </c>
      <c r="N7320" t="b">
        <v>1</v>
      </c>
      <c r="O7320" t="b">
        <v>0</v>
      </c>
      <c r="P7320" t="b">
        <v>0</v>
      </c>
      <c r="Q7320">
        <v>8</v>
      </c>
      <c r="R7320">
        <v>1</v>
      </c>
      <c r="S7320">
        <v>1</v>
      </c>
      <c r="T7320">
        <v>3</v>
      </c>
      <c r="U7320" t="b">
        <v>1</v>
      </c>
      <c r="V7320" t="s">
        <v>8843</v>
      </c>
      <c r="W7320" t="s">
        <v>12352</v>
      </c>
      <c r="X7320" t="s">
        <v>14875</v>
      </c>
      <c r="Y7320">
        <v>65</v>
      </c>
      <c r="Z7320">
        <v>65</v>
      </c>
      <c r="AA7320">
        <v>7</v>
      </c>
      <c r="AB7320">
        <v>7</v>
      </c>
      <c r="AC7320">
        <v>12</v>
      </c>
    </row>
    <row r="7321" spans="1:29">
      <c r="A7321">
        <v>8073</v>
      </c>
      <c r="B7321" t="s">
        <v>806</v>
      </c>
      <c r="C7321" t="s">
        <v>9071</v>
      </c>
      <c r="J7321" t="s">
        <v>1457</v>
      </c>
      <c r="K7321">
        <v>0</v>
      </c>
      <c r="N7321" t="b">
        <v>0</v>
      </c>
      <c r="O7321" t="b">
        <v>1</v>
      </c>
      <c r="P7321" t="b">
        <v>0</v>
      </c>
      <c r="Q7321">
        <v>8</v>
      </c>
      <c r="R7321">
        <v>1</v>
      </c>
      <c r="S7321">
        <v>1</v>
      </c>
      <c r="T7321">
        <v>3</v>
      </c>
      <c r="U7321" t="b">
        <v>1</v>
      </c>
      <c r="V7321" t="s">
        <v>8843</v>
      </c>
      <c r="W7321" t="s">
        <v>12352</v>
      </c>
      <c r="X7321" t="s">
        <v>14890</v>
      </c>
      <c r="Y7321">
        <v>59</v>
      </c>
      <c r="Z7321">
        <v>59</v>
      </c>
      <c r="AA7321">
        <v>8</v>
      </c>
      <c r="AB7321">
        <v>8</v>
      </c>
      <c r="AC7321">
        <v>12</v>
      </c>
    </row>
    <row r="7322" spans="1:29">
      <c r="A7322">
        <v>8074</v>
      </c>
      <c r="B7322" t="s">
        <v>806</v>
      </c>
      <c r="C7322" t="s">
        <v>9072</v>
      </c>
      <c r="J7322" t="s">
        <v>1457</v>
      </c>
      <c r="K7322">
        <v>0</v>
      </c>
      <c r="N7322" t="b">
        <v>0</v>
      </c>
      <c r="O7322" t="b">
        <v>1</v>
      </c>
      <c r="P7322" t="b">
        <v>0</v>
      </c>
      <c r="Q7322">
        <v>8</v>
      </c>
      <c r="R7322">
        <v>1</v>
      </c>
      <c r="S7322">
        <v>1</v>
      </c>
      <c r="T7322">
        <v>3</v>
      </c>
      <c r="U7322" t="b">
        <v>1</v>
      </c>
      <c r="V7322" t="s">
        <v>8843</v>
      </c>
      <c r="W7322" t="s">
        <v>12352</v>
      </c>
      <c r="X7322" t="s">
        <v>14891</v>
      </c>
      <c r="Y7322">
        <v>60</v>
      </c>
      <c r="Z7322">
        <v>60</v>
      </c>
      <c r="AA7322">
        <v>8</v>
      </c>
      <c r="AB7322">
        <v>8</v>
      </c>
      <c r="AC7322">
        <v>12</v>
      </c>
    </row>
    <row r="7323" spans="1:29">
      <c r="A7323">
        <v>8075</v>
      </c>
      <c r="B7323" t="s">
        <v>806</v>
      </c>
      <c r="C7323" t="s">
        <v>9073</v>
      </c>
      <c r="J7323" t="s">
        <v>1457</v>
      </c>
      <c r="K7323">
        <v>0</v>
      </c>
      <c r="N7323" t="b">
        <v>0</v>
      </c>
      <c r="O7323" t="b">
        <v>1</v>
      </c>
      <c r="P7323" t="b">
        <v>0</v>
      </c>
      <c r="Q7323">
        <v>8</v>
      </c>
      <c r="R7323">
        <v>1</v>
      </c>
      <c r="S7323">
        <v>1</v>
      </c>
      <c r="T7323">
        <v>3</v>
      </c>
      <c r="U7323" t="b">
        <v>1</v>
      </c>
      <c r="V7323" t="s">
        <v>8843</v>
      </c>
      <c r="W7323" t="s">
        <v>12352</v>
      </c>
      <c r="X7323" t="s">
        <v>14892</v>
      </c>
      <c r="Y7323">
        <v>61</v>
      </c>
      <c r="Z7323">
        <v>61</v>
      </c>
      <c r="AA7323">
        <v>8</v>
      </c>
      <c r="AB7323">
        <v>8</v>
      </c>
      <c r="AC7323">
        <v>12</v>
      </c>
    </row>
    <row r="7324" spans="1:29">
      <c r="A7324">
        <v>8076</v>
      </c>
      <c r="B7324" t="s">
        <v>806</v>
      </c>
      <c r="C7324" t="s">
        <v>9074</v>
      </c>
      <c r="J7324" t="s">
        <v>1457</v>
      </c>
      <c r="K7324">
        <v>0</v>
      </c>
      <c r="N7324" t="b">
        <v>0</v>
      </c>
      <c r="O7324" t="b">
        <v>1</v>
      </c>
      <c r="P7324" t="b">
        <v>0</v>
      </c>
      <c r="Q7324">
        <v>8</v>
      </c>
      <c r="R7324">
        <v>1</v>
      </c>
      <c r="S7324">
        <v>1</v>
      </c>
      <c r="T7324">
        <v>3</v>
      </c>
      <c r="U7324" t="b">
        <v>1</v>
      </c>
      <c r="V7324" t="s">
        <v>8843</v>
      </c>
      <c r="W7324" t="s">
        <v>12352</v>
      </c>
      <c r="X7324" t="s">
        <v>14893</v>
      </c>
      <c r="Y7324">
        <v>62</v>
      </c>
      <c r="Z7324">
        <v>62</v>
      </c>
      <c r="AA7324">
        <v>8</v>
      </c>
      <c r="AB7324">
        <v>8</v>
      </c>
      <c r="AC7324">
        <v>12</v>
      </c>
    </row>
    <row r="7325" spans="1:29">
      <c r="A7325">
        <v>8077</v>
      </c>
      <c r="B7325" t="s">
        <v>806</v>
      </c>
      <c r="C7325" t="s">
        <v>9075</v>
      </c>
      <c r="J7325" t="s">
        <v>1457</v>
      </c>
      <c r="K7325">
        <v>0</v>
      </c>
      <c r="N7325" t="b">
        <v>0</v>
      </c>
      <c r="O7325" t="b">
        <v>1</v>
      </c>
      <c r="P7325" t="b">
        <v>0</v>
      </c>
      <c r="Q7325">
        <v>8</v>
      </c>
      <c r="R7325">
        <v>1</v>
      </c>
      <c r="S7325">
        <v>1</v>
      </c>
      <c r="T7325">
        <v>3</v>
      </c>
      <c r="U7325" t="b">
        <v>1</v>
      </c>
      <c r="V7325" t="s">
        <v>8843</v>
      </c>
      <c r="W7325" t="s">
        <v>12352</v>
      </c>
      <c r="X7325" t="s">
        <v>14894</v>
      </c>
      <c r="Y7325">
        <v>63</v>
      </c>
      <c r="Z7325">
        <v>63</v>
      </c>
      <c r="AA7325">
        <v>8</v>
      </c>
      <c r="AB7325">
        <v>8</v>
      </c>
      <c r="AC7325">
        <v>12</v>
      </c>
    </row>
    <row r="7326" spans="1:29">
      <c r="A7326">
        <v>8078</v>
      </c>
      <c r="B7326" t="s">
        <v>806</v>
      </c>
      <c r="C7326" t="s">
        <v>9076</v>
      </c>
      <c r="J7326" t="s">
        <v>1457</v>
      </c>
      <c r="K7326">
        <v>0</v>
      </c>
      <c r="N7326" t="b">
        <v>0</v>
      </c>
      <c r="O7326" t="b">
        <v>1</v>
      </c>
      <c r="P7326" t="b">
        <v>0</v>
      </c>
      <c r="Q7326">
        <v>8</v>
      </c>
      <c r="R7326">
        <v>1</v>
      </c>
      <c r="S7326">
        <v>1</v>
      </c>
      <c r="T7326">
        <v>3</v>
      </c>
      <c r="U7326" t="b">
        <v>1</v>
      </c>
      <c r="V7326" t="s">
        <v>8843</v>
      </c>
      <c r="W7326" t="s">
        <v>12352</v>
      </c>
      <c r="X7326" t="s">
        <v>14895</v>
      </c>
      <c r="Y7326">
        <v>64</v>
      </c>
      <c r="Z7326">
        <v>64</v>
      </c>
      <c r="AA7326">
        <v>8</v>
      </c>
      <c r="AB7326">
        <v>8</v>
      </c>
      <c r="AC7326">
        <v>12</v>
      </c>
    </row>
    <row r="7327" spans="1:29">
      <c r="A7327">
        <v>8079</v>
      </c>
      <c r="B7327" t="s">
        <v>806</v>
      </c>
      <c r="C7327" t="s">
        <v>9077</v>
      </c>
      <c r="J7327" t="s">
        <v>1457</v>
      </c>
      <c r="K7327">
        <v>0</v>
      </c>
      <c r="N7327" t="b">
        <v>0</v>
      </c>
      <c r="O7327" t="b">
        <v>1</v>
      </c>
      <c r="P7327" t="b">
        <v>0</v>
      </c>
      <c r="Q7327">
        <v>8</v>
      </c>
      <c r="R7327">
        <v>1</v>
      </c>
      <c r="S7327">
        <v>1</v>
      </c>
      <c r="T7327">
        <v>3</v>
      </c>
      <c r="U7327" t="b">
        <v>1</v>
      </c>
      <c r="V7327" t="s">
        <v>8843</v>
      </c>
      <c r="W7327" t="s">
        <v>12352</v>
      </c>
      <c r="X7327" t="s">
        <v>14896</v>
      </c>
      <c r="Y7327">
        <v>65</v>
      </c>
      <c r="Z7327">
        <v>65</v>
      </c>
      <c r="AA7327">
        <v>8</v>
      </c>
      <c r="AB7327">
        <v>8</v>
      </c>
      <c r="AC7327">
        <v>12</v>
      </c>
    </row>
    <row r="7328" spans="1:29">
      <c r="A7328">
        <v>8080</v>
      </c>
      <c r="B7328" t="s">
        <v>806</v>
      </c>
      <c r="C7328" t="s">
        <v>9078</v>
      </c>
      <c r="J7328" t="s">
        <v>1457</v>
      </c>
      <c r="K7328">
        <v>0</v>
      </c>
      <c r="N7328" t="b">
        <v>0</v>
      </c>
      <c r="O7328" t="b">
        <v>1</v>
      </c>
      <c r="P7328" t="b">
        <v>0</v>
      </c>
      <c r="Q7328">
        <v>8</v>
      </c>
      <c r="R7328">
        <v>1</v>
      </c>
      <c r="S7328">
        <v>1</v>
      </c>
      <c r="T7328">
        <v>3</v>
      </c>
      <c r="U7328" t="b">
        <v>1</v>
      </c>
      <c r="V7328" t="s">
        <v>8843</v>
      </c>
      <c r="W7328" t="s">
        <v>12352</v>
      </c>
      <c r="X7328" t="s">
        <v>14897</v>
      </c>
      <c r="Y7328">
        <v>66</v>
      </c>
      <c r="Z7328">
        <v>66</v>
      </c>
      <c r="AA7328">
        <v>8</v>
      </c>
      <c r="AB7328">
        <v>8</v>
      </c>
      <c r="AC7328">
        <v>12</v>
      </c>
    </row>
    <row r="7329" spans="1:29">
      <c r="A7329">
        <v>8081</v>
      </c>
      <c r="B7329" t="s">
        <v>806</v>
      </c>
      <c r="C7329" t="s">
        <v>9079</v>
      </c>
      <c r="J7329" t="s">
        <v>1457</v>
      </c>
      <c r="K7329">
        <v>0</v>
      </c>
      <c r="N7329" t="b">
        <v>0</v>
      </c>
      <c r="O7329" t="b">
        <v>1</v>
      </c>
      <c r="P7329" t="b">
        <v>0</v>
      </c>
      <c r="Q7329">
        <v>8</v>
      </c>
      <c r="R7329">
        <v>1</v>
      </c>
      <c r="S7329">
        <v>1</v>
      </c>
      <c r="T7329">
        <v>3</v>
      </c>
      <c r="U7329" t="b">
        <v>1</v>
      </c>
      <c r="V7329" t="s">
        <v>8843</v>
      </c>
      <c r="W7329" t="s">
        <v>12352</v>
      </c>
      <c r="X7329" t="s">
        <v>14876</v>
      </c>
      <c r="Y7329">
        <v>66</v>
      </c>
      <c r="Z7329">
        <v>66</v>
      </c>
      <c r="AA7329">
        <v>7</v>
      </c>
      <c r="AB7329">
        <v>7</v>
      </c>
      <c r="AC7329">
        <v>12</v>
      </c>
    </row>
    <row r="7330" spans="1:29">
      <c r="A7330">
        <v>8082</v>
      </c>
      <c r="B7330" t="s">
        <v>1516</v>
      </c>
      <c r="C7330" t="s">
        <v>9080</v>
      </c>
      <c r="D7330">
        <v>716</v>
      </c>
      <c r="E7330" t="s">
        <v>9081</v>
      </c>
      <c r="U7330" t="b">
        <v>1</v>
      </c>
      <c r="V7330" t="s">
        <v>9082</v>
      </c>
      <c r="W7330" t="s">
        <v>12353</v>
      </c>
      <c r="X7330" t="s">
        <v>15788</v>
      </c>
      <c r="Y7330">
        <v>13</v>
      </c>
      <c r="Z7330">
        <v>50</v>
      </c>
      <c r="AA7330">
        <v>2</v>
      </c>
      <c r="AB7330">
        <v>12</v>
      </c>
      <c r="AC7330">
        <v>13</v>
      </c>
    </row>
    <row r="7331" spans="1:29">
      <c r="A7331">
        <v>8083</v>
      </c>
      <c r="B7331" t="s">
        <v>828</v>
      </c>
      <c r="C7331" t="s">
        <v>9083</v>
      </c>
      <c r="U7331" t="b">
        <v>1</v>
      </c>
      <c r="V7331" t="s">
        <v>9082</v>
      </c>
      <c r="W7331" t="s">
        <v>12353</v>
      </c>
      <c r="X7331" t="s">
        <v>15789</v>
      </c>
      <c r="Y7331">
        <v>13</v>
      </c>
      <c r="Z7331">
        <v>50</v>
      </c>
      <c r="AA7331">
        <v>2</v>
      </c>
      <c r="AB7331">
        <v>11</v>
      </c>
      <c r="AC7331">
        <v>13</v>
      </c>
    </row>
    <row r="7332" spans="1:29">
      <c r="A7332">
        <v>8084</v>
      </c>
      <c r="B7332" t="s">
        <v>1521</v>
      </c>
      <c r="C7332" t="s">
        <v>9084</v>
      </c>
      <c r="U7332" t="b">
        <v>1</v>
      </c>
      <c r="V7332" t="s">
        <v>9082</v>
      </c>
      <c r="W7332" t="s">
        <v>12353</v>
      </c>
      <c r="X7332" t="s">
        <v>15790</v>
      </c>
      <c r="Y7332">
        <v>14</v>
      </c>
      <c r="Z7332">
        <v>50</v>
      </c>
      <c r="AA7332">
        <v>2</v>
      </c>
      <c r="AB7332">
        <v>12</v>
      </c>
      <c r="AC7332">
        <v>13</v>
      </c>
    </row>
    <row r="7333" spans="1:29">
      <c r="A7333">
        <v>8085</v>
      </c>
      <c r="B7333" t="s">
        <v>806</v>
      </c>
      <c r="C7333" t="s">
        <v>9085</v>
      </c>
      <c r="J7333" t="s">
        <v>1449</v>
      </c>
      <c r="K7333">
        <v>0</v>
      </c>
      <c r="N7333" t="b">
        <v>1</v>
      </c>
      <c r="O7333" t="b">
        <v>0</v>
      </c>
      <c r="P7333" t="b">
        <v>0</v>
      </c>
      <c r="Q7333">
        <v>11</v>
      </c>
      <c r="R7333">
        <v>1</v>
      </c>
      <c r="S7333">
        <v>1</v>
      </c>
      <c r="T7333">
        <v>3</v>
      </c>
      <c r="U7333" t="b">
        <v>1</v>
      </c>
      <c r="V7333" t="s">
        <v>9082</v>
      </c>
      <c r="W7333" t="s">
        <v>12353</v>
      </c>
      <c r="X7333" t="s">
        <v>14656</v>
      </c>
      <c r="Y7333">
        <v>16</v>
      </c>
      <c r="Z7333">
        <v>16</v>
      </c>
      <c r="AA7333">
        <v>2</v>
      </c>
      <c r="AB7333">
        <v>2</v>
      </c>
      <c r="AC7333">
        <v>13</v>
      </c>
    </row>
    <row r="7334" spans="1:29">
      <c r="A7334">
        <v>8086</v>
      </c>
      <c r="B7334" t="s">
        <v>806</v>
      </c>
      <c r="C7334" t="s">
        <v>9086</v>
      </c>
      <c r="J7334" t="s">
        <v>1449</v>
      </c>
      <c r="K7334">
        <v>0</v>
      </c>
      <c r="N7334" t="b">
        <v>1</v>
      </c>
      <c r="O7334" t="b">
        <v>0</v>
      </c>
      <c r="P7334" t="b">
        <v>0</v>
      </c>
      <c r="Q7334">
        <v>11</v>
      </c>
      <c r="R7334">
        <v>1</v>
      </c>
      <c r="S7334">
        <v>1</v>
      </c>
      <c r="T7334">
        <v>3</v>
      </c>
      <c r="U7334" t="b">
        <v>1</v>
      </c>
      <c r="V7334" t="s">
        <v>9082</v>
      </c>
      <c r="W7334" t="s">
        <v>12353</v>
      </c>
      <c r="X7334" t="s">
        <v>14627</v>
      </c>
      <c r="Y7334">
        <v>16</v>
      </c>
      <c r="Z7334">
        <v>16</v>
      </c>
      <c r="AA7334">
        <v>3</v>
      </c>
      <c r="AB7334">
        <v>3</v>
      </c>
      <c r="AC7334">
        <v>13</v>
      </c>
    </row>
    <row r="7335" spans="1:29">
      <c r="A7335">
        <v>8087</v>
      </c>
      <c r="B7335" t="s">
        <v>806</v>
      </c>
      <c r="C7335" t="s">
        <v>9087</v>
      </c>
      <c r="J7335" t="s">
        <v>1449</v>
      </c>
      <c r="K7335">
        <v>0</v>
      </c>
      <c r="N7335" t="b">
        <v>1</v>
      </c>
      <c r="O7335" t="b">
        <v>0</v>
      </c>
      <c r="P7335" t="b">
        <v>0</v>
      </c>
      <c r="Q7335">
        <v>11</v>
      </c>
      <c r="R7335">
        <v>1</v>
      </c>
      <c r="S7335">
        <v>1</v>
      </c>
      <c r="T7335">
        <v>3</v>
      </c>
      <c r="U7335" t="b">
        <v>1</v>
      </c>
      <c r="V7335" t="s">
        <v>9082</v>
      </c>
      <c r="W7335" t="s">
        <v>12353</v>
      </c>
      <c r="X7335" t="s">
        <v>14657</v>
      </c>
      <c r="Y7335">
        <v>17</v>
      </c>
      <c r="Z7335">
        <v>17</v>
      </c>
      <c r="AA7335">
        <v>2</v>
      </c>
      <c r="AB7335">
        <v>2</v>
      </c>
      <c r="AC7335">
        <v>13</v>
      </c>
    </row>
    <row r="7336" spans="1:29">
      <c r="A7336">
        <v>8088</v>
      </c>
      <c r="B7336" t="s">
        <v>806</v>
      </c>
      <c r="C7336" t="s">
        <v>9088</v>
      </c>
      <c r="J7336" t="s">
        <v>1449</v>
      </c>
      <c r="K7336">
        <v>0</v>
      </c>
      <c r="N7336" t="b">
        <v>1</v>
      </c>
      <c r="O7336" t="b">
        <v>0</v>
      </c>
      <c r="P7336" t="b">
        <v>0</v>
      </c>
      <c r="Q7336">
        <v>11</v>
      </c>
      <c r="R7336">
        <v>1</v>
      </c>
      <c r="S7336">
        <v>1</v>
      </c>
      <c r="T7336">
        <v>3</v>
      </c>
      <c r="U7336" t="b">
        <v>1</v>
      </c>
      <c r="V7336" t="s">
        <v>9082</v>
      </c>
      <c r="W7336" t="s">
        <v>12353</v>
      </c>
      <c r="X7336" t="s">
        <v>14629</v>
      </c>
      <c r="Y7336">
        <v>17</v>
      </c>
      <c r="Z7336">
        <v>17</v>
      </c>
      <c r="AA7336">
        <v>3</v>
      </c>
      <c r="AB7336">
        <v>3</v>
      </c>
      <c r="AC7336">
        <v>13</v>
      </c>
    </row>
    <row r="7337" spans="1:29">
      <c r="A7337">
        <v>8089</v>
      </c>
      <c r="B7337" t="s">
        <v>806</v>
      </c>
      <c r="C7337" t="s">
        <v>9089</v>
      </c>
      <c r="J7337" t="s">
        <v>1449</v>
      </c>
      <c r="K7337">
        <v>0</v>
      </c>
      <c r="N7337" t="b">
        <v>1</v>
      </c>
      <c r="O7337" t="b">
        <v>0</v>
      </c>
      <c r="P7337" t="b">
        <v>0</v>
      </c>
      <c r="Q7337">
        <v>11</v>
      </c>
      <c r="R7337">
        <v>1</v>
      </c>
      <c r="S7337">
        <v>1</v>
      </c>
      <c r="T7337">
        <v>3</v>
      </c>
      <c r="U7337" t="b">
        <v>1</v>
      </c>
      <c r="V7337" t="s">
        <v>9082</v>
      </c>
      <c r="W7337" t="s">
        <v>12353</v>
      </c>
      <c r="X7337" t="s">
        <v>14658</v>
      </c>
      <c r="Y7337">
        <v>18</v>
      </c>
      <c r="Z7337">
        <v>18</v>
      </c>
      <c r="AA7337">
        <v>2</v>
      </c>
      <c r="AB7337">
        <v>2</v>
      </c>
      <c r="AC7337">
        <v>13</v>
      </c>
    </row>
    <row r="7338" spans="1:29">
      <c r="A7338">
        <v>8090</v>
      </c>
      <c r="B7338" t="s">
        <v>806</v>
      </c>
      <c r="C7338" t="s">
        <v>9090</v>
      </c>
      <c r="J7338" t="s">
        <v>1449</v>
      </c>
      <c r="K7338">
        <v>0</v>
      </c>
      <c r="N7338" t="b">
        <v>1</v>
      </c>
      <c r="O7338" t="b">
        <v>0</v>
      </c>
      <c r="P7338" t="b">
        <v>0</v>
      </c>
      <c r="Q7338">
        <v>11</v>
      </c>
      <c r="R7338">
        <v>1</v>
      </c>
      <c r="S7338">
        <v>1</v>
      </c>
      <c r="T7338">
        <v>3</v>
      </c>
      <c r="U7338" t="b">
        <v>1</v>
      </c>
      <c r="V7338" t="s">
        <v>9082</v>
      </c>
      <c r="W7338" t="s">
        <v>12353</v>
      </c>
      <c r="X7338" t="s">
        <v>14632</v>
      </c>
      <c r="Y7338">
        <v>18</v>
      </c>
      <c r="Z7338">
        <v>18</v>
      </c>
      <c r="AA7338">
        <v>3</v>
      </c>
      <c r="AB7338">
        <v>3</v>
      </c>
      <c r="AC7338">
        <v>13</v>
      </c>
    </row>
    <row r="7339" spans="1:29">
      <c r="A7339">
        <v>8091</v>
      </c>
      <c r="B7339" t="s">
        <v>806</v>
      </c>
      <c r="C7339" t="s">
        <v>9091</v>
      </c>
      <c r="J7339" t="s">
        <v>1449</v>
      </c>
      <c r="K7339">
        <v>0</v>
      </c>
      <c r="N7339" t="b">
        <v>1</v>
      </c>
      <c r="O7339" t="b">
        <v>0</v>
      </c>
      <c r="P7339" t="b">
        <v>0</v>
      </c>
      <c r="Q7339">
        <v>11</v>
      </c>
      <c r="R7339">
        <v>1</v>
      </c>
      <c r="S7339">
        <v>1</v>
      </c>
      <c r="T7339">
        <v>3</v>
      </c>
      <c r="U7339" t="b">
        <v>1</v>
      </c>
      <c r="V7339" t="s">
        <v>9082</v>
      </c>
      <c r="W7339" t="s">
        <v>12353</v>
      </c>
      <c r="X7339" t="s">
        <v>14659</v>
      </c>
      <c r="Y7339">
        <v>19</v>
      </c>
      <c r="Z7339">
        <v>19</v>
      </c>
      <c r="AA7339">
        <v>2</v>
      </c>
      <c r="AB7339">
        <v>2</v>
      </c>
      <c r="AC7339">
        <v>13</v>
      </c>
    </row>
    <row r="7340" spans="1:29">
      <c r="A7340">
        <v>8092</v>
      </c>
      <c r="B7340" t="s">
        <v>806</v>
      </c>
      <c r="C7340" t="s">
        <v>9092</v>
      </c>
      <c r="J7340" t="s">
        <v>1449</v>
      </c>
      <c r="K7340">
        <v>0</v>
      </c>
      <c r="N7340" t="b">
        <v>1</v>
      </c>
      <c r="O7340" t="b">
        <v>0</v>
      </c>
      <c r="P7340" t="b">
        <v>0</v>
      </c>
      <c r="Q7340">
        <v>11</v>
      </c>
      <c r="R7340">
        <v>1</v>
      </c>
      <c r="S7340">
        <v>1</v>
      </c>
      <c r="T7340">
        <v>3</v>
      </c>
      <c r="U7340" t="b">
        <v>1</v>
      </c>
      <c r="V7340" t="s">
        <v>9082</v>
      </c>
      <c r="W7340" t="s">
        <v>12353</v>
      </c>
      <c r="X7340" t="s">
        <v>14460</v>
      </c>
      <c r="Y7340">
        <v>19</v>
      </c>
      <c r="Z7340">
        <v>19</v>
      </c>
      <c r="AA7340">
        <v>3</v>
      </c>
      <c r="AB7340">
        <v>3</v>
      </c>
      <c r="AC7340">
        <v>13</v>
      </c>
    </row>
    <row r="7341" spans="1:29">
      <c r="A7341">
        <v>8093</v>
      </c>
      <c r="B7341" t="s">
        <v>806</v>
      </c>
      <c r="C7341" t="s">
        <v>9093</v>
      </c>
      <c r="J7341" t="s">
        <v>1449</v>
      </c>
      <c r="K7341">
        <v>0</v>
      </c>
      <c r="N7341" t="b">
        <v>1</v>
      </c>
      <c r="O7341" t="b">
        <v>0</v>
      </c>
      <c r="P7341" t="b">
        <v>0</v>
      </c>
      <c r="Q7341">
        <v>11</v>
      </c>
      <c r="R7341">
        <v>1</v>
      </c>
      <c r="S7341">
        <v>1</v>
      </c>
      <c r="T7341">
        <v>3</v>
      </c>
      <c r="U7341" t="b">
        <v>1</v>
      </c>
      <c r="V7341" t="s">
        <v>9082</v>
      </c>
      <c r="W7341" t="s">
        <v>12353</v>
      </c>
      <c r="X7341" t="s">
        <v>14660</v>
      </c>
      <c r="Y7341">
        <v>20</v>
      </c>
      <c r="Z7341">
        <v>20</v>
      </c>
      <c r="AA7341">
        <v>2</v>
      </c>
      <c r="AB7341">
        <v>2</v>
      </c>
      <c r="AC7341">
        <v>13</v>
      </c>
    </row>
    <row r="7342" spans="1:29">
      <c r="A7342">
        <v>8094</v>
      </c>
      <c r="B7342" t="s">
        <v>806</v>
      </c>
      <c r="C7342" t="s">
        <v>9094</v>
      </c>
      <c r="J7342" t="s">
        <v>1449</v>
      </c>
      <c r="K7342">
        <v>0</v>
      </c>
      <c r="N7342" t="b">
        <v>1</v>
      </c>
      <c r="O7342" t="b">
        <v>0</v>
      </c>
      <c r="P7342" t="b">
        <v>0</v>
      </c>
      <c r="Q7342">
        <v>11</v>
      </c>
      <c r="R7342">
        <v>1</v>
      </c>
      <c r="S7342">
        <v>1</v>
      </c>
      <c r="T7342">
        <v>3</v>
      </c>
      <c r="U7342" t="b">
        <v>1</v>
      </c>
      <c r="V7342" t="s">
        <v>9082</v>
      </c>
      <c r="W7342" t="s">
        <v>12353</v>
      </c>
      <c r="X7342" t="s">
        <v>14461</v>
      </c>
      <c r="Y7342">
        <v>20</v>
      </c>
      <c r="Z7342">
        <v>20</v>
      </c>
      <c r="AA7342">
        <v>3</v>
      </c>
      <c r="AB7342">
        <v>3</v>
      </c>
      <c r="AC7342">
        <v>13</v>
      </c>
    </row>
    <row r="7343" spans="1:29">
      <c r="A7343">
        <v>8095</v>
      </c>
      <c r="B7343" t="s">
        <v>806</v>
      </c>
      <c r="C7343" t="s">
        <v>9095</v>
      </c>
      <c r="J7343" t="s">
        <v>1449</v>
      </c>
      <c r="K7343">
        <v>0</v>
      </c>
      <c r="N7343" t="b">
        <v>1</v>
      </c>
      <c r="O7343" t="b">
        <v>0</v>
      </c>
      <c r="P7343" t="b">
        <v>0</v>
      </c>
      <c r="Q7343">
        <v>11</v>
      </c>
      <c r="R7343">
        <v>1</v>
      </c>
      <c r="S7343">
        <v>1</v>
      </c>
      <c r="T7343">
        <v>3</v>
      </c>
      <c r="U7343" t="b">
        <v>1</v>
      </c>
      <c r="V7343" t="s">
        <v>9082</v>
      </c>
      <c r="W7343" t="s">
        <v>12353</v>
      </c>
      <c r="X7343" t="s">
        <v>14661</v>
      </c>
      <c r="Y7343">
        <v>21</v>
      </c>
      <c r="Z7343">
        <v>21</v>
      </c>
      <c r="AA7343">
        <v>2</v>
      </c>
      <c r="AB7343">
        <v>2</v>
      </c>
      <c r="AC7343">
        <v>13</v>
      </c>
    </row>
    <row r="7344" spans="1:29">
      <c r="A7344">
        <v>8096</v>
      </c>
      <c r="B7344" t="s">
        <v>806</v>
      </c>
      <c r="C7344" t="s">
        <v>9096</v>
      </c>
      <c r="J7344" t="s">
        <v>1449</v>
      </c>
      <c r="K7344">
        <v>0</v>
      </c>
      <c r="N7344" t="b">
        <v>1</v>
      </c>
      <c r="O7344" t="b">
        <v>0</v>
      </c>
      <c r="P7344" t="b">
        <v>0</v>
      </c>
      <c r="Q7344">
        <v>11</v>
      </c>
      <c r="R7344">
        <v>1</v>
      </c>
      <c r="S7344">
        <v>1</v>
      </c>
      <c r="T7344">
        <v>3</v>
      </c>
      <c r="U7344" t="b">
        <v>1</v>
      </c>
      <c r="V7344" t="s">
        <v>9082</v>
      </c>
      <c r="W7344" t="s">
        <v>12353</v>
      </c>
      <c r="X7344" t="s">
        <v>14641</v>
      </c>
      <c r="Y7344">
        <v>21</v>
      </c>
      <c r="Z7344">
        <v>21</v>
      </c>
      <c r="AA7344">
        <v>3</v>
      </c>
      <c r="AB7344">
        <v>3</v>
      </c>
      <c r="AC7344">
        <v>13</v>
      </c>
    </row>
    <row r="7345" spans="1:29">
      <c r="A7345">
        <v>8097</v>
      </c>
      <c r="B7345" t="s">
        <v>806</v>
      </c>
      <c r="C7345" t="s">
        <v>9097</v>
      </c>
      <c r="J7345" t="s">
        <v>1449</v>
      </c>
      <c r="K7345">
        <v>0</v>
      </c>
      <c r="N7345" t="b">
        <v>1</v>
      </c>
      <c r="O7345" t="b">
        <v>0</v>
      </c>
      <c r="P7345" t="b">
        <v>0</v>
      </c>
      <c r="Q7345">
        <v>11</v>
      </c>
      <c r="R7345">
        <v>1</v>
      </c>
      <c r="S7345">
        <v>1</v>
      </c>
      <c r="T7345">
        <v>3</v>
      </c>
      <c r="U7345" t="b">
        <v>1</v>
      </c>
      <c r="V7345" t="s">
        <v>9082</v>
      </c>
      <c r="W7345" t="s">
        <v>12353</v>
      </c>
      <c r="X7345" t="s">
        <v>14662</v>
      </c>
      <c r="Y7345">
        <v>22</v>
      </c>
      <c r="Z7345">
        <v>22</v>
      </c>
      <c r="AA7345">
        <v>2</v>
      </c>
      <c r="AB7345">
        <v>2</v>
      </c>
      <c r="AC7345">
        <v>13</v>
      </c>
    </row>
    <row r="7346" spans="1:29">
      <c r="A7346">
        <v>8098</v>
      </c>
      <c r="B7346" t="s">
        <v>806</v>
      </c>
      <c r="C7346" t="s">
        <v>9098</v>
      </c>
      <c r="J7346" t="s">
        <v>1449</v>
      </c>
      <c r="K7346">
        <v>0</v>
      </c>
      <c r="N7346" t="b">
        <v>1</v>
      </c>
      <c r="O7346" t="b">
        <v>0</v>
      </c>
      <c r="P7346" t="b">
        <v>0</v>
      </c>
      <c r="Q7346">
        <v>11</v>
      </c>
      <c r="R7346">
        <v>1</v>
      </c>
      <c r="S7346">
        <v>1</v>
      </c>
      <c r="T7346">
        <v>3</v>
      </c>
      <c r="U7346" t="b">
        <v>1</v>
      </c>
      <c r="V7346" t="s">
        <v>9082</v>
      </c>
      <c r="W7346" t="s">
        <v>12353</v>
      </c>
      <c r="X7346" t="s">
        <v>14644</v>
      </c>
      <c r="Y7346">
        <v>22</v>
      </c>
      <c r="Z7346">
        <v>22</v>
      </c>
      <c r="AA7346">
        <v>3</v>
      </c>
      <c r="AB7346">
        <v>3</v>
      </c>
      <c r="AC7346">
        <v>13</v>
      </c>
    </row>
    <row r="7347" spans="1:29">
      <c r="A7347">
        <v>8099</v>
      </c>
      <c r="B7347" t="s">
        <v>806</v>
      </c>
      <c r="C7347" t="s">
        <v>9099</v>
      </c>
      <c r="J7347" t="s">
        <v>1449</v>
      </c>
      <c r="K7347">
        <v>0</v>
      </c>
      <c r="N7347" t="b">
        <v>1</v>
      </c>
      <c r="O7347" t="b">
        <v>0</v>
      </c>
      <c r="P7347" t="b">
        <v>0</v>
      </c>
      <c r="Q7347">
        <v>11</v>
      </c>
      <c r="R7347">
        <v>1</v>
      </c>
      <c r="S7347">
        <v>1</v>
      </c>
      <c r="T7347">
        <v>3</v>
      </c>
      <c r="U7347" t="b">
        <v>1</v>
      </c>
      <c r="V7347" t="s">
        <v>9082</v>
      </c>
      <c r="W7347" t="s">
        <v>12353</v>
      </c>
      <c r="X7347" t="s">
        <v>14663</v>
      </c>
      <c r="Y7347">
        <v>23</v>
      </c>
      <c r="Z7347">
        <v>23</v>
      </c>
      <c r="AA7347">
        <v>2</v>
      </c>
      <c r="AB7347">
        <v>2</v>
      </c>
      <c r="AC7347">
        <v>13</v>
      </c>
    </row>
    <row r="7348" spans="1:29">
      <c r="A7348">
        <v>8100</v>
      </c>
      <c r="B7348" t="s">
        <v>806</v>
      </c>
      <c r="C7348" t="s">
        <v>9100</v>
      </c>
      <c r="J7348" t="s">
        <v>1449</v>
      </c>
      <c r="K7348">
        <v>0</v>
      </c>
      <c r="N7348" t="b">
        <v>1</v>
      </c>
      <c r="O7348" t="b">
        <v>0</v>
      </c>
      <c r="P7348" t="b">
        <v>0</v>
      </c>
      <c r="Q7348">
        <v>11</v>
      </c>
      <c r="R7348">
        <v>1</v>
      </c>
      <c r="S7348">
        <v>1</v>
      </c>
      <c r="T7348">
        <v>3</v>
      </c>
      <c r="U7348" t="b">
        <v>1</v>
      </c>
      <c r="V7348" t="s">
        <v>9082</v>
      </c>
      <c r="W7348" t="s">
        <v>12353</v>
      </c>
      <c r="X7348" t="s">
        <v>14646</v>
      </c>
      <c r="Y7348">
        <v>23</v>
      </c>
      <c r="Z7348">
        <v>23</v>
      </c>
      <c r="AA7348">
        <v>3</v>
      </c>
      <c r="AB7348">
        <v>3</v>
      </c>
      <c r="AC7348">
        <v>13</v>
      </c>
    </row>
    <row r="7349" spans="1:29">
      <c r="A7349">
        <v>8101</v>
      </c>
      <c r="B7349" t="s">
        <v>806</v>
      </c>
      <c r="C7349" t="s">
        <v>9101</v>
      </c>
      <c r="J7349" t="s">
        <v>1449</v>
      </c>
      <c r="K7349">
        <v>0</v>
      </c>
      <c r="N7349" t="b">
        <v>1</v>
      </c>
      <c r="O7349" t="b">
        <v>0</v>
      </c>
      <c r="P7349" t="b">
        <v>0</v>
      </c>
      <c r="Q7349">
        <v>11</v>
      </c>
      <c r="R7349">
        <v>1</v>
      </c>
      <c r="S7349">
        <v>1</v>
      </c>
      <c r="T7349">
        <v>3</v>
      </c>
      <c r="U7349" t="b">
        <v>1</v>
      </c>
      <c r="V7349" t="s">
        <v>9082</v>
      </c>
      <c r="W7349" t="s">
        <v>12353</v>
      </c>
      <c r="X7349" t="s">
        <v>14664</v>
      </c>
      <c r="Y7349">
        <v>24</v>
      </c>
      <c r="Z7349">
        <v>24</v>
      </c>
      <c r="AA7349">
        <v>2</v>
      </c>
      <c r="AB7349">
        <v>2</v>
      </c>
      <c r="AC7349">
        <v>13</v>
      </c>
    </row>
    <row r="7350" spans="1:29">
      <c r="A7350">
        <v>8102</v>
      </c>
      <c r="B7350" t="s">
        <v>806</v>
      </c>
      <c r="C7350" t="s">
        <v>9102</v>
      </c>
      <c r="J7350" t="s">
        <v>1449</v>
      </c>
      <c r="K7350">
        <v>0</v>
      </c>
      <c r="N7350" t="b">
        <v>1</v>
      </c>
      <c r="O7350" t="b">
        <v>0</v>
      </c>
      <c r="P7350" t="b">
        <v>0</v>
      </c>
      <c r="Q7350">
        <v>11</v>
      </c>
      <c r="R7350">
        <v>1</v>
      </c>
      <c r="S7350">
        <v>1</v>
      </c>
      <c r="T7350">
        <v>3</v>
      </c>
      <c r="U7350" t="b">
        <v>1</v>
      </c>
      <c r="V7350" t="s">
        <v>9082</v>
      </c>
      <c r="W7350" t="s">
        <v>12353</v>
      </c>
      <c r="X7350" t="s">
        <v>14648</v>
      </c>
      <c r="Y7350">
        <v>24</v>
      </c>
      <c r="Z7350">
        <v>24</v>
      </c>
      <c r="AA7350">
        <v>3</v>
      </c>
      <c r="AB7350">
        <v>3</v>
      </c>
      <c r="AC7350">
        <v>13</v>
      </c>
    </row>
    <row r="7351" spans="1:29">
      <c r="A7351">
        <v>8103</v>
      </c>
      <c r="B7351" t="s">
        <v>806</v>
      </c>
      <c r="C7351" t="s">
        <v>9103</v>
      </c>
      <c r="J7351" t="s">
        <v>1449</v>
      </c>
      <c r="K7351">
        <v>0</v>
      </c>
      <c r="N7351" t="b">
        <v>1</v>
      </c>
      <c r="O7351" t="b">
        <v>0</v>
      </c>
      <c r="P7351" t="b">
        <v>0</v>
      </c>
      <c r="Q7351">
        <v>11</v>
      </c>
      <c r="R7351">
        <v>1</v>
      </c>
      <c r="S7351">
        <v>1</v>
      </c>
      <c r="T7351">
        <v>3</v>
      </c>
      <c r="U7351" t="b">
        <v>1</v>
      </c>
      <c r="V7351" t="s">
        <v>9082</v>
      </c>
      <c r="W7351" t="s">
        <v>12353</v>
      </c>
      <c r="X7351" t="s">
        <v>14665</v>
      </c>
      <c r="Y7351">
        <v>25</v>
      </c>
      <c r="Z7351">
        <v>25</v>
      </c>
      <c r="AA7351">
        <v>2</v>
      </c>
      <c r="AB7351">
        <v>2</v>
      </c>
      <c r="AC7351">
        <v>13</v>
      </c>
    </row>
    <row r="7352" spans="1:29">
      <c r="A7352">
        <v>8104</v>
      </c>
      <c r="B7352" t="s">
        <v>806</v>
      </c>
      <c r="C7352" t="s">
        <v>9104</v>
      </c>
      <c r="J7352" t="s">
        <v>1449</v>
      </c>
      <c r="K7352">
        <v>0</v>
      </c>
      <c r="N7352" t="b">
        <v>1</v>
      </c>
      <c r="O7352" t="b">
        <v>0</v>
      </c>
      <c r="P7352" t="b">
        <v>0</v>
      </c>
      <c r="Q7352">
        <v>11</v>
      </c>
      <c r="R7352">
        <v>1</v>
      </c>
      <c r="S7352">
        <v>1</v>
      </c>
      <c r="T7352">
        <v>3</v>
      </c>
      <c r="U7352" t="b">
        <v>1</v>
      </c>
      <c r="V7352" t="s">
        <v>9082</v>
      </c>
      <c r="W7352" t="s">
        <v>12353</v>
      </c>
      <c r="X7352" t="s">
        <v>14650</v>
      </c>
      <c r="Y7352">
        <v>25</v>
      </c>
      <c r="Z7352">
        <v>25</v>
      </c>
      <c r="AA7352">
        <v>3</v>
      </c>
      <c r="AB7352">
        <v>3</v>
      </c>
      <c r="AC7352">
        <v>13</v>
      </c>
    </row>
    <row r="7353" spans="1:29">
      <c r="A7353">
        <v>8105</v>
      </c>
      <c r="B7353" t="s">
        <v>806</v>
      </c>
      <c r="C7353" t="s">
        <v>9105</v>
      </c>
      <c r="J7353" t="s">
        <v>1449</v>
      </c>
      <c r="K7353">
        <v>0</v>
      </c>
      <c r="N7353" t="b">
        <v>1</v>
      </c>
      <c r="O7353" t="b">
        <v>0</v>
      </c>
      <c r="P7353" t="b">
        <v>0</v>
      </c>
      <c r="Q7353">
        <v>11</v>
      </c>
      <c r="R7353">
        <v>1</v>
      </c>
      <c r="S7353">
        <v>1</v>
      </c>
      <c r="T7353">
        <v>3</v>
      </c>
      <c r="U7353" t="b">
        <v>1</v>
      </c>
      <c r="V7353" t="s">
        <v>9082</v>
      </c>
      <c r="W7353" t="s">
        <v>12353</v>
      </c>
      <c r="X7353" t="s">
        <v>14666</v>
      </c>
      <c r="Y7353">
        <v>26</v>
      </c>
      <c r="Z7353">
        <v>26</v>
      </c>
      <c r="AA7353">
        <v>2</v>
      </c>
      <c r="AB7353">
        <v>2</v>
      </c>
      <c r="AC7353">
        <v>13</v>
      </c>
    </row>
    <row r="7354" spans="1:29">
      <c r="A7354">
        <v>8106</v>
      </c>
      <c r="B7354" t="s">
        <v>806</v>
      </c>
      <c r="C7354" t="s">
        <v>9106</v>
      </c>
      <c r="J7354" t="s">
        <v>1449</v>
      </c>
      <c r="K7354">
        <v>0</v>
      </c>
      <c r="N7354" t="b">
        <v>1</v>
      </c>
      <c r="O7354" t="b">
        <v>0</v>
      </c>
      <c r="P7354" t="b">
        <v>0</v>
      </c>
      <c r="Q7354">
        <v>11</v>
      </c>
      <c r="R7354">
        <v>1</v>
      </c>
      <c r="S7354">
        <v>1</v>
      </c>
      <c r="T7354">
        <v>3</v>
      </c>
      <c r="U7354" t="b">
        <v>1</v>
      </c>
      <c r="V7354" t="s">
        <v>9082</v>
      </c>
      <c r="W7354" t="s">
        <v>12353</v>
      </c>
      <c r="X7354" t="s">
        <v>14653</v>
      </c>
      <c r="Y7354">
        <v>26</v>
      </c>
      <c r="Z7354">
        <v>26</v>
      </c>
      <c r="AA7354">
        <v>3</v>
      </c>
      <c r="AB7354">
        <v>3</v>
      </c>
      <c r="AC7354">
        <v>13</v>
      </c>
    </row>
    <row r="7355" spans="1:29">
      <c r="A7355">
        <v>8107</v>
      </c>
      <c r="B7355" t="s">
        <v>806</v>
      </c>
      <c r="C7355" t="s">
        <v>9107</v>
      </c>
      <c r="J7355" t="s">
        <v>1449</v>
      </c>
      <c r="K7355">
        <v>0</v>
      </c>
      <c r="N7355" t="b">
        <v>1</v>
      </c>
      <c r="O7355" t="b">
        <v>0</v>
      </c>
      <c r="P7355" t="b">
        <v>0</v>
      </c>
      <c r="Q7355">
        <v>11</v>
      </c>
      <c r="R7355">
        <v>1</v>
      </c>
      <c r="S7355">
        <v>1</v>
      </c>
      <c r="T7355">
        <v>3</v>
      </c>
      <c r="U7355" t="b">
        <v>1</v>
      </c>
      <c r="V7355" t="s">
        <v>9082</v>
      </c>
      <c r="W7355" t="s">
        <v>12353</v>
      </c>
      <c r="X7355" t="s">
        <v>15328</v>
      </c>
      <c r="Y7355">
        <v>27</v>
      </c>
      <c r="Z7355">
        <v>27</v>
      </c>
      <c r="AA7355">
        <v>2</v>
      </c>
      <c r="AB7355">
        <v>2</v>
      </c>
      <c r="AC7355">
        <v>13</v>
      </c>
    </row>
    <row r="7356" spans="1:29">
      <c r="A7356">
        <v>8108</v>
      </c>
      <c r="B7356" t="s">
        <v>806</v>
      </c>
      <c r="C7356" t="s">
        <v>9108</v>
      </c>
      <c r="J7356" t="s">
        <v>1449</v>
      </c>
      <c r="K7356">
        <v>0</v>
      </c>
      <c r="N7356" t="b">
        <v>1</v>
      </c>
      <c r="O7356" t="b">
        <v>0</v>
      </c>
      <c r="P7356" t="b">
        <v>0</v>
      </c>
      <c r="Q7356">
        <v>11</v>
      </c>
      <c r="R7356">
        <v>1</v>
      </c>
      <c r="S7356">
        <v>1</v>
      </c>
      <c r="T7356">
        <v>3</v>
      </c>
      <c r="U7356" t="b">
        <v>1</v>
      </c>
      <c r="V7356" t="s">
        <v>9082</v>
      </c>
      <c r="W7356" t="s">
        <v>12353</v>
      </c>
      <c r="X7356" t="s">
        <v>15329</v>
      </c>
      <c r="Y7356">
        <v>27</v>
      </c>
      <c r="Z7356">
        <v>27</v>
      </c>
      <c r="AA7356">
        <v>3</v>
      </c>
      <c r="AB7356">
        <v>3</v>
      </c>
      <c r="AC7356">
        <v>13</v>
      </c>
    </row>
    <row r="7357" spans="1:29">
      <c r="A7357">
        <v>8109</v>
      </c>
      <c r="B7357" t="s">
        <v>806</v>
      </c>
      <c r="C7357" t="s">
        <v>9109</v>
      </c>
      <c r="J7357" t="s">
        <v>1449</v>
      </c>
      <c r="K7357">
        <v>0</v>
      </c>
      <c r="N7357" t="b">
        <v>1</v>
      </c>
      <c r="O7357" t="b">
        <v>0</v>
      </c>
      <c r="P7357" t="b">
        <v>0</v>
      </c>
      <c r="Q7357">
        <v>11</v>
      </c>
      <c r="R7357">
        <v>1</v>
      </c>
      <c r="S7357">
        <v>1</v>
      </c>
      <c r="T7357">
        <v>3</v>
      </c>
      <c r="U7357" t="b">
        <v>1</v>
      </c>
      <c r="V7357" t="s">
        <v>9082</v>
      </c>
      <c r="W7357" t="s">
        <v>12353</v>
      </c>
      <c r="X7357" t="s">
        <v>15330</v>
      </c>
      <c r="Y7357">
        <v>28</v>
      </c>
      <c r="Z7357">
        <v>28</v>
      </c>
      <c r="AA7357">
        <v>2</v>
      </c>
      <c r="AB7357">
        <v>2</v>
      </c>
      <c r="AC7357">
        <v>13</v>
      </c>
    </row>
    <row r="7358" spans="1:29">
      <c r="A7358">
        <v>8110</v>
      </c>
      <c r="B7358" t="s">
        <v>806</v>
      </c>
      <c r="C7358" t="s">
        <v>9110</v>
      </c>
      <c r="J7358" t="s">
        <v>1449</v>
      </c>
      <c r="K7358">
        <v>0</v>
      </c>
      <c r="N7358" t="b">
        <v>1</v>
      </c>
      <c r="O7358" t="b">
        <v>0</v>
      </c>
      <c r="P7358" t="b">
        <v>0</v>
      </c>
      <c r="Q7358">
        <v>11</v>
      </c>
      <c r="R7358">
        <v>1</v>
      </c>
      <c r="S7358">
        <v>1</v>
      </c>
      <c r="T7358">
        <v>3</v>
      </c>
      <c r="U7358" t="b">
        <v>1</v>
      </c>
      <c r="V7358" t="s">
        <v>9082</v>
      </c>
      <c r="W7358" t="s">
        <v>12353</v>
      </c>
      <c r="X7358" t="s">
        <v>14689</v>
      </c>
      <c r="Y7358">
        <v>28</v>
      </c>
      <c r="Z7358">
        <v>28</v>
      </c>
      <c r="AA7358">
        <v>3</v>
      </c>
      <c r="AB7358">
        <v>3</v>
      </c>
      <c r="AC7358">
        <v>13</v>
      </c>
    </row>
    <row r="7359" spans="1:29">
      <c r="A7359">
        <v>8111</v>
      </c>
      <c r="B7359" t="s">
        <v>806</v>
      </c>
      <c r="C7359" t="s">
        <v>9111</v>
      </c>
      <c r="J7359" t="s">
        <v>1449</v>
      </c>
      <c r="K7359">
        <v>0</v>
      </c>
      <c r="N7359" t="b">
        <v>1</v>
      </c>
      <c r="O7359" t="b">
        <v>0</v>
      </c>
      <c r="P7359" t="b">
        <v>0</v>
      </c>
      <c r="Q7359">
        <v>11</v>
      </c>
      <c r="R7359">
        <v>1</v>
      </c>
      <c r="S7359">
        <v>1</v>
      </c>
      <c r="T7359">
        <v>3</v>
      </c>
      <c r="U7359" t="b">
        <v>1</v>
      </c>
      <c r="V7359" t="s">
        <v>9082</v>
      </c>
      <c r="W7359" t="s">
        <v>12353</v>
      </c>
      <c r="X7359" t="s">
        <v>15331</v>
      </c>
      <c r="Y7359">
        <v>29</v>
      </c>
      <c r="Z7359">
        <v>29</v>
      </c>
      <c r="AA7359">
        <v>2</v>
      </c>
      <c r="AB7359">
        <v>2</v>
      </c>
      <c r="AC7359">
        <v>13</v>
      </c>
    </row>
    <row r="7360" spans="1:29">
      <c r="A7360">
        <v>8112</v>
      </c>
      <c r="B7360" t="s">
        <v>806</v>
      </c>
      <c r="C7360" t="s">
        <v>9112</v>
      </c>
      <c r="J7360" t="s">
        <v>1449</v>
      </c>
      <c r="K7360">
        <v>0</v>
      </c>
      <c r="N7360" t="b">
        <v>1</v>
      </c>
      <c r="O7360" t="b">
        <v>0</v>
      </c>
      <c r="P7360" t="b">
        <v>0</v>
      </c>
      <c r="Q7360">
        <v>11</v>
      </c>
      <c r="R7360">
        <v>1</v>
      </c>
      <c r="S7360">
        <v>1</v>
      </c>
      <c r="T7360">
        <v>3</v>
      </c>
      <c r="U7360" t="b">
        <v>1</v>
      </c>
      <c r="V7360" t="s">
        <v>9082</v>
      </c>
      <c r="W7360" t="s">
        <v>12353</v>
      </c>
      <c r="X7360" t="s">
        <v>14471</v>
      </c>
      <c r="Y7360">
        <v>29</v>
      </c>
      <c r="Z7360">
        <v>29</v>
      </c>
      <c r="AA7360">
        <v>3</v>
      </c>
      <c r="AB7360">
        <v>3</v>
      </c>
      <c r="AC7360">
        <v>13</v>
      </c>
    </row>
    <row r="7361" spans="1:29">
      <c r="A7361">
        <v>8115</v>
      </c>
      <c r="B7361" t="s">
        <v>806</v>
      </c>
      <c r="C7361" t="s">
        <v>9113</v>
      </c>
      <c r="J7361" t="s">
        <v>1449</v>
      </c>
      <c r="K7361">
        <v>0</v>
      </c>
      <c r="N7361" t="b">
        <v>1</v>
      </c>
      <c r="O7361" t="b">
        <v>0</v>
      </c>
      <c r="P7361" t="b">
        <v>0</v>
      </c>
      <c r="Q7361">
        <v>11</v>
      </c>
      <c r="R7361">
        <v>1</v>
      </c>
      <c r="S7361">
        <v>1</v>
      </c>
      <c r="T7361">
        <v>3</v>
      </c>
      <c r="U7361" t="b">
        <v>1</v>
      </c>
      <c r="V7361" t="s">
        <v>9082</v>
      </c>
      <c r="W7361" t="s">
        <v>12353</v>
      </c>
      <c r="X7361" t="s">
        <v>15368</v>
      </c>
      <c r="Y7361">
        <v>30</v>
      </c>
      <c r="Z7361">
        <v>30</v>
      </c>
      <c r="AA7361">
        <v>2</v>
      </c>
      <c r="AB7361">
        <v>2</v>
      </c>
      <c r="AC7361">
        <v>13</v>
      </c>
    </row>
    <row r="7362" spans="1:29">
      <c r="A7362">
        <v>8116</v>
      </c>
      <c r="B7362" t="s">
        <v>806</v>
      </c>
      <c r="C7362" t="s">
        <v>9114</v>
      </c>
      <c r="J7362" t="s">
        <v>1449</v>
      </c>
      <c r="K7362">
        <v>0</v>
      </c>
      <c r="N7362" t="b">
        <v>1</v>
      </c>
      <c r="O7362" t="b">
        <v>0</v>
      </c>
      <c r="P7362" t="b">
        <v>0</v>
      </c>
      <c r="Q7362">
        <v>11</v>
      </c>
      <c r="R7362">
        <v>1</v>
      </c>
      <c r="S7362">
        <v>1</v>
      </c>
      <c r="T7362">
        <v>3</v>
      </c>
      <c r="U7362" t="b">
        <v>1</v>
      </c>
      <c r="V7362" t="s">
        <v>9082</v>
      </c>
      <c r="W7362" t="s">
        <v>12353</v>
      </c>
      <c r="X7362" t="s">
        <v>14472</v>
      </c>
      <c r="Y7362">
        <v>30</v>
      </c>
      <c r="Z7362">
        <v>30</v>
      </c>
      <c r="AA7362">
        <v>3</v>
      </c>
      <c r="AB7362">
        <v>3</v>
      </c>
      <c r="AC7362">
        <v>13</v>
      </c>
    </row>
    <row r="7363" spans="1:29">
      <c r="A7363">
        <v>8117</v>
      </c>
      <c r="B7363" t="s">
        <v>806</v>
      </c>
      <c r="C7363" t="s">
        <v>9115</v>
      </c>
      <c r="J7363" t="s">
        <v>1451</v>
      </c>
      <c r="K7363">
        <v>0</v>
      </c>
      <c r="N7363" t="b">
        <v>1</v>
      </c>
      <c r="O7363" t="b">
        <v>0</v>
      </c>
      <c r="P7363" t="b">
        <v>0</v>
      </c>
      <c r="Q7363">
        <v>11</v>
      </c>
      <c r="R7363">
        <v>1</v>
      </c>
      <c r="S7363">
        <v>1</v>
      </c>
      <c r="T7363">
        <v>3</v>
      </c>
      <c r="U7363" t="b">
        <v>1</v>
      </c>
      <c r="V7363" t="s">
        <v>9082</v>
      </c>
      <c r="W7363" t="s">
        <v>12353</v>
      </c>
      <c r="X7363" t="s">
        <v>14451</v>
      </c>
      <c r="Y7363">
        <v>16</v>
      </c>
      <c r="Z7363">
        <v>16</v>
      </c>
      <c r="AA7363">
        <v>4</v>
      </c>
      <c r="AB7363">
        <v>4</v>
      </c>
      <c r="AC7363">
        <v>13</v>
      </c>
    </row>
    <row r="7364" spans="1:29">
      <c r="A7364">
        <v>8118</v>
      </c>
      <c r="B7364" t="s">
        <v>806</v>
      </c>
      <c r="C7364" t="s">
        <v>9116</v>
      </c>
      <c r="J7364" t="s">
        <v>1451</v>
      </c>
      <c r="K7364">
        <v>0</v>
      </c>
      <c r="N7364" t="b">
        <v>1</v>
      </c>
      <c r="O7364" t="b">
        <v>0</v>
      </c>
      <c r="P7364" t="b">
        <v>0</v>
      </c>
      <c r="Q7364">
        <v>11</v>
      </c>
      <c r="R7364">
        <v>1</v>
      </c>
      <c r="S7364">
        <v>1</v>
      </c>
      <c r="T7364">
        <v>3</v>
      </c>
      <c r="U7364" t="b">
        <v>1</v>
      </c>
      <c r="V7364" t="s">
        <v>9082</v>
      </c>
      <c r="W7364" t="s">
        <v>12353</v>
      </c>
      <c r="X7364" t="s">
        <v>14630</v>
      </c>
      <c r="Y7364">
        <v>17</v>
      </c>
      <c r="Z7364">
        <v>17</v>
      </c>
      <c r="AA7364">
        <v>4</v>
      </c>
      <c r="AB7364">
        <v>4</v>
      </c>
      <c r="AC7364">
        <v>13</v>
      </c>
    </row>
    <row r="7365" spans="1:29">
      <c r="A7365">
        <v>8119</v>
      </c>
      <c r="B7365" t="s">
        <v>806</v>
      </c>
      <c r="C7365" t="s">
        <v>9117</v>
      </c>
      <c r="J7365" t="s">
        <v>1451</v>
      </c>
      <c r="K7365">
        <v>0</v>
      </c>
      <c r="N7365" t="b">
        <v>1</v>
      </c>
      <c r="O7365" t="b">
        <v>0</v>
      </c>
      <c r="P7365" t="b">
        <v>0</v>
      </c>
      <c r="Q7365">
        <v>11</v>
      </c>
      <c r="R7365">
        <v>1</v>
      </c>
      <c r="S7365">
        <v>1</v>
      </c>
      <c r="T7365">
        <v>3</v>
      </c>
      <c r="U7365" t="b">
        <v>1</v>
      </c>
      <c r="V7365" t="s">
        <v>9082</v>
      </c>
      <c r="W7365" t="s">
        <v>12353</v>
      </c>
      <c r="X7365" t="s">
        <v>14633</v>
      </c>
      <c r="Y7365">
        <v>18</v>
      </c>
      <c r="Z7365">
        <v>18</v>
      </c>
      <c r="AA7365">
        <v>4</v>
      </c>
      <c r="AB7365">
        <v>4</v>
      </c>
      <c r="AC7365">
        <v>13</v>
      </c>
    </row>
    <row r="7366" spans="1:29">
      <c r="A7366">
        <v>8120</v>
      </c>
      <c r="B7366" t="s">
        <v>806</v>
      </c>
      <c r="C7366" t="s">
        <v>9118</v>
      </c>
      <c r="J7366" t="s">
        <v>1451</v>
      </c>
      <c r="K7366">
        <v>0</v>
      </c>
      <c r="N7366" t="b">
        <v>1</v>
      </c>
      <c r="O7366" t="b">
        <v>0</v>
      </c>
      <c r="P7366" t="b">
        <v>0</v>
      </c>
      <c r="Q7366">
        <v>11</v>
      </c>
      <c r="R7366">
        <v>1</v>
      </c>
      <c r="S7366">
        <v>1</v>
      </c>
      <c r="T7366">
        <v>3</v>
      </c>
      <c r="U7366" t="b">
        <v>1</v>
      </c>
      <c r="V7366" t="s">
        <v>9082</v>
      </c>
      <c r="W7366" t="s">
        <v>12353</v>
      </c>
      <c r="X7366" t="s">
        <v>14636</v>
      </c>
      <c r="Y7366">
        <v>19</v>
      </c>
      <c r="Z7366">
        <v>19</v>
      </c>
      <c r="AA7366">
        <v>4</v>
      </c>
      <c r="AB7366">
        <v>4</v>
      </c>
      <c r="AC7366">
        <v>13</v>
      </c>
    </row>
    <row r="7367" spans="1:29">
      <c r="A7367">
        <v>8121</v>
      </c>
      <c r="B7367" t="s">
        <v>806</v>
      </c>
      <c r="C7367" t="s">
        <v>9119</v>
      </c>
      <c r="J7367" t="s">
        <v>1451</v>
      </c>
      <c r="K7367">
        <v>0</v>
      </c>
      <c r="N7367" t="b">
        <v>1</v>
      </c>
      <c r="O7367" t="b">
        <v>0</v>
      </c>
      <c r="P7367" t="b">
        <v>0</v>
      </c>
      <c r="Q7367">
        <v>11</v>
      </c>
      <c r="R7367">
        <v>1</v>
      </c>
      <c r="S7367">
        <v>1</v>
      </c>
      <c r="T7367">
        <v>3</v>
      </c>
      <c r="U7367" t="b">
        <v>1</v>
      </c>
      <c r="V7367" t="s">
        <v>9082</v>
      </c>
      <c r="W7367" t="s">
        <v>12353</v>
      </c>
      <c r="X7367" t="s">
        <v>14639</v>
      </c>
      <c r="Y7367">
        <v>20</v>
      </c>
      <c r="Z7367">
        <v>20</v>
      </c>
      <c r="AA7367">
        <v>4</v>
      </c>
      <c r="AB7367">
        <v>4</v>
      </c>
      <c r="AC7367">
        <v>13</v>
      </c>
    </row>
    <row r="7368" spans="1:29">
      <c r="A7368">
        <v>8122</v>
      </c>
      <c r="B7368" t="s">
        <v>806</v>
      </c>
      <c r="C7368" t="s">
        <v>9120</v>
      </c>
      <c r="J7368" t="s">
        <v>1451</v>
      </c>
      <c r="K7368">
        <v>0</v>
      </c>
      <c r="N7368" t="b">
        <v>1</v>
      </c>
      <c r="O7368" t="b">
        <v>0</v>
      </c>
      <c r="P7368" t="b">
        <v>0</v>
      </c>
      <c r="Q7368">
        <v>11</v>
      </c>
      <c r="R7368">
        <v>1</v>
      </c>
      <c r="S7368">
        <v>1</v>
      </c>
      <c r="T7368">
        <v>3</v>
      </c>
      <c r="U7368" t="b">
        <v>1</v>
      </c>
      <c r="V7368" t="s">
        <v>9082</v>
      </c>
      <c r="W7368" t="s">
        <v>12353</v>
      </c>
      <c r="X7368" t="s">
        <v>14642</v>
      </c>
      <c r="Y7368">
        <v>21</v>
      </c>
      <c r="Z7368">
        <v>21</v>
      </c>
      <c r="AA7368">
        <v>4</v>
      </c>
      <c r="AB7368">
        <v>4</v>
      </c>
      <c r="AC7368">
        <v>13</v>
      </c>
    </row>
    <row r="7369" spans="1:29">
      <c r="A7369">
        <v>8123</v>
      </c>
      <c r="B7369" t="s">
        <v>806</v>
      </c>
      <c r="C7369" t="s">
        <v>9121</v>
      </c>
      <c r="J7369" t="s">
        <v>1451</v>
      </c>
      <c r="K7369">
        <v>0</v>
      </c>
      <c r="N7369" t="b">
        <v>1</v>
      </c>
      <c r="O7369" t="b">
        <v>0</v>
      </c>
      <c r="P7369" t="b">
        <v>0</v>
      </c>
      <c r="Q7369">
        <v>11</v>
      </c>
      <c r="R7369">
        <v>1</v>
      </c>
      <c r="S7369">
        <v>1</v>
      </c>
      <c r="T7369">
        <v>3</v>
      </c>
      <c r="U7369" t="b">
        <v>1</v>
      </c>
      <c r="V7369" t="s">
        <v>9082</v>
      </c>
      <c r="W7369" t="s">
        <v>12353</v>
      </c>
      <c r="X7369" t="s">
        <v>14462</v>
      </c>
      <c r="Y7369">
        <v>22</v>
      </c>
      <c r="Z7369">
        <v>22</v>
      </c>
      <c r="AA7369">
        <v>4</v>
      </c>
      <c r="AB7369">
        <v>4</v>
      </c>
      <c r="AC7369">
        <v>13</v>
      </c>
    </row>
    <row r="7370" spans="1:29">
      <c r="A7370">
        <v>8124</v>
      </c>
      <c r="B7370" t="s">
        <v>806</v>
      </c>
      <c r="C7370" t="s">
        <v>9122</v>
      </c>
      <c r="J7370" t="s">
        <v>1451</v>
      </c>
      <c r="K7370">
        <v>0</v>
      </c>
      <c r="N7370" t="b">
        <v>1</v>
      </c>
      <c r="O7370" t="b">
        <v>0</v>
      </c>
      <c r="P7370" t="b">
        <v>0</v>
      </c>
      <c r="Q7370">
        <v>11</v>
      </c>
      <c r="R7370">
        <v>1</v>
      </c>
      <c r="S7370">
        <v>1</v>
      </c>
      <c r="T7370">
        <v>3</v>
      </c>
      <c r="U7370" t="b">
        <v>1</v>
      </c>
      <c r="V7370" t="s">
        <v>9082</v>
      </c>
      <c r="W7370" t="s">
        <v>12353</v>
      </c>
      <c r="X7370" t="s">
        <v>14463</v>
      </c>
      <c r="Y7370">
        <v>23</v>
      </c>
      <c r="Z7370">
        <v>23</v>
      </c>
      <c r="AA7370">
        <v>4</v>
      </c>
      <c r="AB7370">
        <v>4</v>
      </c>
      <c r="AC7370">
        <v>13</v>
      </c>
    </row>
    <row r="7371" spans="1:29">
      <c r="A7371">
        <v>8125</v>
      </c>
      <c r="B7371" t="s">
        <v>806</v>
      </c>
      <c r="C7371" t="s">
        <v>9123</v>
      </c>
      <c r="J7371" t="s">
        <v>1451</v>
      </c>
      <c r="K7371">
        <v>0</v>
      </c>
      <c r="N7371" t="b">
        <v>1</v>
      </c>
      <c r="O7371" t="b">
        <v>0</v>
      </c>
      <c r="P7371" t="b">
        <v>0</v>
      </c>
      <c r="Q7371">
        <v>11</v>
      </c>
      <c r="R7371">
        <v>1</v>
      </c>
      <c r="S7371">
        <v>1</v>
      </c>
      <c r="T7371">
        <v>3</v>
      </c>
      <c r="U7371" t="b">
        <v>1</v>
      </c>
      <c r="V7371" t="s">
        <v>9082</v>
      </c>
      <c r="W7371" t="s">
        <v>12353</v>
      </c>
      <c r="X7371" t="s">
        <v>14464</v>
      </c>
      <c r="Y7371">
        <v>24</v>
      </c>
      <c r="Z7371">
        <v>24</v>
      </c>
      <c r="AA7371">
        <v>4</v>
      </c>
      <c r="AB7371">
        <v>4</v>
      </c>
      <c r="AC7371">
        <v>13</v>
      </c>
    </row>
    <row r="7372" spans="1:29">
      <c r="A7372">
        <v>8126</v>
      </c>
      <c r="B7372" t="s">
        <v>806</v>
      </c>
      <c r="C7372" t="s">
        <v>9124</v>
      </c>
      <c r="J7372" t="s">
        <v>1451</v>
      </c>
      <c r="K7372">
        <v>0</v>
      </c>
      <c r="N7372" t="b">
        <v>1</v>
      </c>
      <c r="O7372" t="b">
        <v>0</v>
      </c>
      <c r="P7372" t="b">
        <v>0</v>
      </c>
      <c r="Q7372">
        <v>11</v>
      </c>
      <c r="R7372">
        <v>1</v>
      </c>
      <c r="S7372">
        <v>1</v>
      </c>
      <c r="T7372">
        <v>3</v>
      </c>
      <c r="U7372" t="b">
        <v>1</v>
      </c>
      <c r="V7372" t="s">
        <v>9082</v>
      </c>
      <c r="W7372" t="s">
        <v>12353</v>
      </c>
      <c r="X7372" t="s">
        <v>14651</v>
      </c>
      <c r="Y7372">
        <v>25</v>
      </c>
      <c r="Z7372">
        <v>25</v>
      </c>
      <c r="AA7372">
        <v>4</v>
      </c>
      <c r="AB7372">
        <v>4</v>
      </c>
      <c r="AC7372">
        <v>13</v>
      </c>
    </row>
    <row r="7373" spans="1:29">
      <c r="A7373">
        <v>8127</v>
      </c>
      <c r="B7373" t="s">
        <v>806</v>
      </c>
      <c r="C7373" t="s">
        <v>9125</v>
      </c>
      <c r="J7373" t="s">
        <v>1451</v>
      </c>
      <c r="K7373">
        <v>0</v>
      </c>
      <c r="N7373" t="b">
        <v>1</v>
      </c>
      <c r="O7373" t="b">
        <v>0</v>
      </c>
      <c r="P7373" t="b">
        <v>0</v>
      </c>
      <c r="Q7373">
        <v>11</v>
      </c>
      <c r="R7373">
        <v>1</v>
      </c>
      <c r="S7373">
        <v>1</v>
      </c>
      <c r="T7373">
        <v>3</v>
      </c>
      <c r="U7373" t="b">
        <v>1</v>
      </c>
      <c r="V7373" t="s">
        <v>9082</v>
      </c>
      <c r="W7373" t="s">
        <v>12353</v>
      </c>
      <c r="X7373" t="s">
        <v>14537</v>
      </c>
      <c r="Y7373">
        <v>26</v>
      </c>
      <c r="Z7373">
        <v>26</v>
      </c>
      <c r="AA7373">
        <v>4</v>
      </c>
      <c r="AB7373">
        <v>4</v>
      </c>
      <c r="AC7373">
        <v>13</v>
      </c>
    </row>
    <row r="7374" spans="1:29">
      <c r="A7374">
        <v>8128</v>
      </c>
      <c r="B7374" t="s">
        <v>806</v>
      </c>
      <c r="C7374" t="s">
        <v>9126</v>
      </c>
      <c r="J7374" t="s">
        <v>1451</v>
      </c>
      <c r="K7374">
        <v>0</v>
      </c>
      <c r="N7374" t="b">
        <v>1</v>
      </c>
      <c r="O7374" t="b">
        <v>0</v>
      </c>
      <c r="P7374" t="b">
        <v>0</v>
      </c>
      <c r="Q7374">
        <v>11</v>
      </c>
      <c r="R7374">
        <v>1</v>
      </c>
      <c r="S7374">
        <v>1</v>
      </c>
      <c r="T7374">
        <v>3</v>
      </c>
      <c r="U7374" t="b">
        <v>1</v>
      </c>
      <c r="V7374" t="s">
        <v>9082</v>
      </c>
      <c r="W7374" t="s">
        <v>12353</v>
      </c>
      <c r="X7374" t="s">
        <v>14765</v>
      </c>
      <c r="Y7374">
        <v>27</v>
      </c>
      <c r="Z7374">
        <v>27</v>
      </c>
      <c r="AA7374">
        <v>4</v>
      </c>
      <c r="AB7374">
        <v>4</v>
      </c>
      <c r="AC7374">
        <v>13</v>
      </c>
    </row>
    <row r="7375" spans="1:29">
      <c r="A7375">
        <v>8129</v>
      </c>
      <c r="B7375" t="s">
        <v>806</v>
      </c>
      <c r="C7375" t="s">
        <v>9127</v>
      </c>
      <c r="J7375" t="s">
        <v>1451</v>
      </c>
      <c r="K7375">
        <v>0</v>
      </c>
      <c r="N7375" t="b">
        <v>1</v>
      </c>
      <c r="O7375" t="b">
        <v>0</v>
      </c>
      <c r="P7375" t="b">
        <v>0</v>
      </c>
      <c r="Q7375">
        <v>11</v>
      </c>
      <c r="R7375">
        <v>1</v>
      </c>
      <c r="S7375">
        <v>1</v>
      </c>
      <c r="T7375">
        <v>3</v>
      </c>
      <c r="U7375" t="b">
        <v>1</v>
      </c>
      <c r="V7375" t="s">
        <v>9082</v>
      </c>
      <c r="W7375" t="s">
        <v>12353</v>
      </c>
      <c r="X7375" t="s">
        <v>14538</v>
      </c>
      <c r="Y7375">
        <v>28</v>
      </c>
      <c r="Z7375">
        <v>28</v>
      </c>
      <c r="AA7375">
        <v>4</v>
      </c>
      <c r="AB7375">
        <v>4</v>
      </c>
      <c r="AC7375">
        <v>13</v>
      </c>
    </row>
    <row r="7376" spans="1:29">
      <c r="A7376">
        <v>8130</v>
      </c>
      <c r="B7376" t="s">
        <v>806</v>
      </c>
      <c r="C7376" t="s">
        <v>9128</v>
      </c>
      <c r="J7376" t="s">
        <v>1451</v>
      </c>
      <c r="K7376">
        <v>0</v>
      </c>
      <c r="N7376" t="b">
        <v>1</v>
      </c>
      <c r="O7376" t="b">
        <v>0</v>
      </c>
      <c r="P7376" t="b">
        <v>0</v>
      </c>
      <c r="Q7376">
        <v>11</v>
      </c>
      <c r="R7376">
        <v>1</v>
      </c>
      <c r="S7376">
        <v>1</v>
      </c>
      <c r="T7376">
        <v>3</v>
      </c>
      <c r="U7376" t="b">
        <v>1</v>
      </c>
      <c r="V7376" t="s">
        <v>9082</v>
      </c>
      <c r="W7376" t="s">
        <v>12353</v>
      </c>
      <c r="X7376" t="s">
        <v>14767</v>
      </c>
      <c r="Y7376">
        <v>29</v>
      </c>
      <c r="Z7376">
        <v>29</v>
      </c>
      <c r="AA7376">
        <v>4</v>
      </c>
      <c r="AB7376">
        <v>4</v>
      </c>
      <c r="AC7376">
        <v>13</v>
      </c>
    </row>
    <row r="7377" spans="1:29">
      <c r="A7377">
        <v>8132</v>
      </c>
      <c r="B7377" t="s">
        <v>806</v>
      </c>
      <c r="C7377" t="s">
        <v>9129</v>
      </c>
      <c r="J7377" t="s">
        <v>1451</v>
      </c>
      <c r="K7377">
        <v>0</v>
      </c>
      <c r="N7377" t="b">
        <v>1</v>
      </c>
      <c r="O7377" t="b">
        <v>0</v>
      </c>
      <c r="P7377" t="b">
        <v>0</v>
      </c>
      <c r="Q7377">
        <v>11</v>
      </c>
      <c r="R7377">
        <v>1</v>
      </c>
      <c r="S7377">
        <v>1</v>
      </c>
      <c r="T7377">
        <v>3</v>
      </c>
      <c r="U7377" t="b">
        <v>1</v>
      </c>
      <c r="V7377" t="s">
        <v>9082</v>
      </c>
      <c r="W7377" t="s">
        <v>12353</v>
      </c>
      <c r="X7377" t="s">
        <v>14769</v>
      </c>
      <c r="Y7377">
        <v>30</v>
      </c>
      <c r="Z7377">
        <v>30</v>
      </c>
      <c r="AA7377">
        <v>4</v>
      </c>
      <c r="AB7377">
        <v>4</v>
      </c>
      <c r="AC7377">
        <v>13</v>
      </c>
    </row>
    <row r="7378" spans="1:29">
      <c r="A7378">
        <v>8133</v>
      </c>
      <c r="B7378" t="s">
        <v>806</v>
      </c>
      <c r="C7378" t="s">
        <v>9130</v>
      </c>
      <c r="J7378" t="s">
        <v>1457</v>
      </c>
      <c r="K7378">
        <v>0</v>
      </c>
      <c r="N7378" t="b">
        <v>1</v>
      </c>
      <c r="O7378" t="b">
        <v>0</v>
      </c>
      <c r="P7378" t="b">
        <v>0</v>
      </c>
      <c r="Q7378">
        <v>11</v>
      </c>
      <c r="R7378">
        <v>1</v>
      </c>
      <c r="S7378">
        <v>1</v>
      </c>
      <c r="T7378">
        <v>3</v>
      </c>
      <c r="U7378" t="b">
        <v>1</v>
      </c>
      <c r="V7378" t="s">
        <v>9082</v>
      </c>
      <c r="W7378" t="s">
        <v>12353</v>
      </c>
      <c r="X7378" t="s">
        <v>14628</v>
      </c>
      <c r="Y7378">
        <v>16</v>
      </c>
      <c r="Z7378">
        <v>16</v>
      </c>
      <c r="AA7378">
        <v>5</v>
      </c>
      <c r="AB7378">
        <v>5</v>
      </c>
      <c r="AC7378">
        <v>13</v>
      </c>
    </row>
    <row r="7379" spans="1:29">
      <c r="A7379">
        <v>8134</v>
      </c>
      <c r="B7379" t="s">
        <v>806</v>
      </c>
      <c r="C7379" t="s">
        <v>9131</v>
      </c>
      <c r="J7379" t="s">
        <v>1457</v>
      </c>
      <c r="K7379">
        <v>0</v>
      </c>
      <c r="N7379" t="b">
        <v>1</v>
      </c>
      <c r="O7379" t="b">
        <v>0</v>
      </c>
      <c r="P7379" t="b">
        <v>0</v>
      </c>
      <c r="Q7379">
        <v>11</v>
      </c>
      <c r="R7379">
        <v>1</v>
      </c>
      <c r="S7379">
        <v>1</v>
      </c>
      <c r="T7379">
        <v>3</v>
      </c>
      <c r="U7379" t="b">
        <v>1</v>
      </c>
      <c r="V7379" t="s">
        <v>9082</v>
      </c>
      <c r="W7379" t="s">
        <v>12353</v>
      </c>
      <c r="X7379" t="s">
        <v>14554</v>
      </c>
      <c r="Y7379">
        <v>16</v>
      </c>
      <c r="Z7379">
        <v>16</v>
      </c>
      <c r="AA7379">
        <v>6</v>
      </c>
      <c r="AB7379">
        <v>6</v>
      </c>
      <c r="AC7379">
        <v>13</v>
      </c>
    </row>
    <row r="7380" spans="1:29">
      <c r="A7380">
        <v>8135</v>
      </c>
      <c r="B7380" t="s">
        <v>806</v>
      </c>
      <c r="C7380" t="s">
        <v>9132</v>
      </c>
      <c r="J7380" t="s">
        <v>1457</v>
      </c>
      <c r="K7380">
        <v>0</v>
      </c>
      <c r="N7380" t="b">
        <v>1</v>
      </c>
      <c r="O7380" t="b">
        <v>0</v>
      </c>
      <c r="P7380" t="b">
        <v>0</v>
      </c>
      <c r="Q7380">
        <v>11</v>
      </c>
      <c r="R7380">
        <v>1</v>
      </c>
      <c r="S7380">
        <v>1</v>
      </c>
      <c r="T7380">
        <v>3</v>
      </c>
      <c r="U7380" t="b">
        <v>1</v>
      </c>
      <c r="V7380" t="s">
        <v>9082</v>
      </c>
      <c r="W7380" t="s">
        <v>12353</v>
      </c>
      <c r="X7380" t="s">
        <v>14668</v>
      </c>
      <c r="Y7380">
        <v>16</v>
      </c>
      <c r="Z7380">
        <v>16</v>
      </c>
      <c r="AA7380">
        <v>7</v>
      </c>
      <c r="AB7380">
        <v>7</v>
      </c>
      <c r="AC7380">
        <v>13</v>
      </c>
    </row>
    <row r="7381" spans="1:29">
      <c r="A7381">
        <v>8136</v>
      </c>
      <c r="B7381" t="s">
        <v>806</v>
      </c>
      <c r="C7381" t="s">
        <v>9133</v>
      </c>
      <c r="J7381" t="s">
        <v>1457</v>
      </c>
      <c r="K7381">
        <v>0</v>
      </c>
      <c r="N7381" t="b">
        <v>1</v>
      </c>
      <c r="O7381" t="b">
        <v>0</v>
      </c>
      <c r="P7381" t="b">
        <v>0</v>
      </c>
      <c r="Q7381">
        <v>11</v>
      </c>
      <c r="R7381">
        <v>1</v>
      </c>
      <c r="S7381">
        <v>1</v>
      </c>
      <c r="T7381">
        <v>3</v>
      </c>
      <c r="U7381" t="b">
        <v>1</v>
      </c>
      <c r="V7381" t="s">
        <v>9082</v>
      </c>
      <c r="W7381" t="s">
        <v>12353</v>
      </c>
      <c r="X7381" t="s">
        <v>14675</v>
      </c>
      <c r="Y7381">
        <v>16</v>
      </c>
      <c r="Z7381">
        <v>16</v>
      </c>
      <c r="AA7381">
        <v>8</v>
      </c>
      <c r="AB7381">
        <v>8</v>
      </c>
      <c r="AC7381">
        <v>13</v>
      </c>
    </row>
    <row r="7382" spans="1:29">
      <c r="A7382">
        <v>8137</v>
      </c>
      <c r="B7382" t="s">
        <v>806</v>
      </c>
      <c r="C7382" t="s">
        <v>9134</v>
      </c>
      <c r="J7382" t="s">
        <v>1457</v>
      </c>
      <c r="K7382">
        <v>0</v>
      </c>
      <c r="N7382" t="b">
        <v>1</v>
      </c>
      <c r="O7382" t="b">
        <v>0</v>
      </c>
      <c r="P7382" t="b">
        <v>0</v>
      </c>
      <c r="Q7382">
        <v>11</v>
      </c>
      <c r="R7382">
        <v>1</v>
      </c>
      <c r="S7382">
        <v>1</v>
      </c>
      <c r="T7382">
        <v>3</v>
      </c>
      <c r="U7382" t="b">
        <v>1</v>
      </c>
      <c r="V7382" t="s">
        <v>9082</v>
      </c>
      <c r="W7382" t="s">
        <v>12353</v>
      </c>
      <c r="X7382" t="s">
        <v>14631</v>
      </c>
      <c r="Y7382">
        <v>17</v>
      </c>
      <c r="Z7382">
        <v>17</v>
      </c>
      <c r="AA7382">
        <v>5</v>
      </c>
      <c r="AB7382">
        <v>5</v>
      </c>
      <c r="AC7382">
        <v>13</v>
      </c>
    </row>
    <row r="7383" spans="1:29">
      <c r="A7383">
        <v>8138</v>
      </c>
      <c r="B7383" t="s">
        <v>806</v>
      </c>
      <c r="C7383" t="s">
        <v>9135</v>
      </c>
      <c r="J7383" t="s">
        <v>1457</v>
      </c>
      <c r="K7383">
        <v>0</v>
      </c>
      <c r="N7383" t="b">
        <v>1</v>
      </c>
      <c r="O7383" t="b">
        <v>0</v>
      </c>
      <c r="P7383" t="b">
        <v>0</v>
      </c>
      <c r="Q7383">
        <v>11</v>
      </c>
      <c r="R7383">
        <v>1</v>
      </c>
      <c r="S7383">
        <v>1</v>
      </c>
      <c r="T7383">
        <v>3</v>
      </c>
      <c r="U7383" t="b">
        <v>1</v>
      </c>
      <c r="V7383" t="s">
        <v>9082</v>
      </c>
      <c r="W7383" t="s">
        <v>12353</v>
      </c>
      <c r="X7383" t="s">
        <v>14457</v>
      </c>
      <c r="Y7383">
        <v>17</v>
      </c>
      <c r="Z7383">
        <v>17</v>
      </c>
      <c r="AA7383">
        <v>6</v>
      </c>
      <c r="AB7383">
        <v>6</v>
      </c>
      <c r="AC7383">
        <v>13</v>
      </c>
    </row>
    <row r="7384" spans="1:29">
      <c r="A7384">
        <v>8139</v>
      </c>
      <c r="B7384" t="s">
        <v>806</v>
      </c>
      <c r="C7384" t="s">
        <v>9136</v>
      </c>
      <c r="J7384" t="s">
        <v>1457</v>
      </c>
      <c r="K7384">
        <v>0</v>
      </c>
      <c r="N7384" t="b">
        <v>1</v>
      </c>
      <c r="O7384" t="b">
        <v>0</v>
      </c>
      <c r="P7384" t="b">
        <v>0</v>
      </c>
      <c r="Q7384">
        <v>11</v>
      </c>
      <c r="R7384">
        <v>1</v>
      </c>
      <c r="S7384">
        <v>1</v>
      </c>
      <c r="T7384">
        <v>3</v>
      </c>
      <c r="U7384" t="b">
        <v>1</v>
      </c>
      <c r="V7384" t="s">
        <v>9082</v>
      </c>
      <c r="W7384" t="s">
        <v>12353</v>
      </c>
      <c r="X7384" t="s">
        <v>14669</v>
      </c>
      <c r="Y7384">
        <v>17</v>
      </c>
      <c r="Z7384">
        <v>17</v>
      </c>
      <c r="AA7384">
        <v>7</v>
      </c>
      <c r="AB7384">
        <v>7</v>
      </c>
      <c r="AC7384">
        <v>13</v>
      </c>
    </row>
    <row r="7385" spans="1:29">
      <c r="A7385">
        <v>8140</v>
      </c>
      <c r="B7385" t="s">
        <v>806</v>
      </c>
      <c r="C7385" t="s">
        <v>9137</v>
      </c>
      <c r="J7385" t="s">
        <v>1457</v>
      </c>
      <c r="K7385">
        <v>0</v>
      </c>
      <c r="N7385" t="b">
        <v>1</v>
      </c>
      <c r="O7385" t="b">
        <v>0</v>
      </c>
      <c r="P7385" t="b">
        <v>0</v>
      </c>
      <c r="Q7385">
        <v>11</v>
      </c>
      <c r="R7385">
        <v>1</v>
      </c>
      <c r="S7385">
        <v>1</v>
      </c>
      <c r="T7385">
        <v>3</v>
      </c>
      <c r="U7385" t="b">
        <v>1</v>
      </c>
      <c r="V7385" t="s">
        <v>9082</v>
      </c>
      <c r="W7385" t="s">
        <v>12353</v>
      </c>
      <c r="X7385" t="s">
        <v>14676</v>
      </c>
      <c r="Y7385">
        <v>17</v>
      </c>
      <c r="Z7385">
        <v>17</v>
      </c>
      <c r="AA7385">
        <v>8</v>
      </c>
      <c r="AB7385">
        <v>8</v>
      </c>
      <c r="AC7385">
        <v>13</v>
      </c>
    </row>
    <row r="7386" spans="1:29">
      <c r="A7386">
        <v>8141</v>
      </c>
      <c r="B7386" t="s">
        <v>806</v>
      </c>
      <c r="C7386" t="s">
        <v>9138</v>
      </c>
      <c r="J7386" t="s">
        <v>1457</v>
      </c>
      <c r="K7386">
        <v>0</v>
      </c>
      <c r="N7386" t="b">
        <v>1</v>
      </c>
      <c r="O7386" t="b">
        <v>0</v>
      </c>
      <c r="P7386" t="b">
        <v>0</v>
      </c>
      <c r="Q7386">
        <v>11</v>
      </c>
      <c r="R7386">
        <v>1</v>
      </c>
      <c r="S7386">
        <v>1</v>
      </c>
      <c r="T7386">
        <v>3</v>
      </c>
      <c r="U7386" t="b">
        <v>1</v>
      </c>
      <c r="V7386" t="s">
        <v>9082</v>
      </c>
      <c r="W7386" t="s">
        <v>12353</v>
      </c>
      <c r="X7386" t="s">
        <v>14634</v>
      </c>
      <c r="Y7386">
        <v>18</v>
      </c>
      <c r="Z7386">
        <v>18</v>
      </c>
      <c r="AA7386">
        <v>5</v>
      </c>
      <c r="AB7386">
        <v>5</v>
      </c>
      <c r="AC7386">
        <v>13</v>
      </c>
    </row>
    <row r="7387" spans="1:29">
      <c r="A7387">
        <v>8142</v>
      </c>
      <c r="B7387" t="s">
        <v>806</v>
      </c>
      <c r="C7387" t="s">
        <v>9139</v>
      </c>
      <c r="J7387" t="s">
        <v>1457</v>
      </c>
      <c r="K7387">
        <v>0</v>
      </c>
      <c r="N7387" t="b">
        <v>1</v>
      </c>
      <c r="O7387" t="b">
        <v>0</v>
      </c>
      <c r="P7387" t="b">
        <v>0</v>
      </c>
      <c r="Q7387">
        <v>11</v>
      </c>
      <c r="R7387">
        <v>1</v>
      </c>
      <c r="S7387">
        <v>1</v>
      </c>
      <c r="T7387">
        <v>3</v>
      </c>
      <c r="U7387" t="b">
        <v>1</v>
      </c>
      <c r="V7387" t="s">
        <v>9082</v>
      </c>
      <c r="W7387" t="s">
        <v>12353</v>
      </c>
      <c r="X7387" t="s">
        <v>14635</v>
      </c>
      <c r="Y7387">
        <v>18</v>
      </c>
      <c r="Z7387">
        <v>18</v>
      </c>
      <c r="AA7387">
        <v>6</v>
      </c>
      <c r="AB7387">
        <v>6</v>
      </c>
      <c r="AC7387">
        <v>13</v>
      </c>
    </row>
    <row r="7388" spans="1:29">
      <c r="A7388">
        <v>8143</v>
      </c>
      <c r="B7388" t="s">
        <v>806</v>
      </c>
      <c r="C7388" t="s">
        <v>9140</v>
      </c>
      <c r="J7388" t="s">
        <v>1457</v>
      </c>
      <c r="K7388">
        <v>0</v>
      </c>
      <c r="N7388" t="b">
        <v>1</v>
      </c>
      <c r="O7388" t="b">
        <v>0</v>
      </c>
      <c r="P7388" t="b">
        <v>0</v>
      </c>
      <c r="Q7388">
        <v>11</v>
      </c>
      <c r="R7388">
        <v>1</v>
      </c>
      <c r="S7388">
        <v>1</v>
      </c>
      <c r="T7388">
        <v>3</v>
      </c>
      <c r="U7388" t="b">
        <v>1</v>
      </c>
      <c r="V7388" t="s">
        <v>9082</v>
      </c>
      <c r="W7388" t="s">
        <v>12353</v>
      </c>
      <c r="X7388" t="s">
        <v>14670</v>
      </c>
      <c r="Y7388">
        <v>18</v>
      </c>
      <c r="Z7388">
        <v>18</v>
      </c>
      <c r="AA7388">
        <v>7</v>
      </c>
      <c r="AB7388">
        <v>7</v>
      </c>
      <c r="AC7388">
        <v>13</v>
      </c>
    </row>
    <row r="7389" spans="1:29">
      <c r="A7389">
        <v>8144</v>
      </c>
      <c r="B7389" t="s">
        <v>806</v>
      </c>
      <c r="C7389" t="s">
        <v>9141</v>
      </c>
      <c r="J7389" t="s">
        <v>1457</v>
      </c>
      <c r="K7389">
        <v>0</v>
      </c>
      <c r="N7389" t="b">
        <v>1</v>
      </c>
      <c r="O7389" t="b">
        <v>0</v>
      </c>
      <c r="P7389" t="b">
        <v>0</v>
      </c>
      <c r="Q7389">
        <v>11</v>
      </c>
      <c r="R7389">
        <v>1</v>
      </c>
      <c r="S7389">
        <v>1</v>
      </c>
      <c r="T7389">
        <v>3</v>
      </c>
      <c r="U7389" t="b">
        <v>1</v>
      </c>
      <c r="V7389" t="s">
        <v>9082</v>
      </c>
      <c r="W7389" t="s">
        <v>12353</v>
      </c>
      <c r="X7389" t="s">
        <v>14677</v>
      </c>
      <c r="Y7389">
        <v>18</v>
      </c>
      <c r="Z7389">
        <v>18</v>
      </c>
      <c r="AA7389">
        <v>8</v>
      </c>
      <c r="AB7389">
        <v>8</v>
      </c>
      <c r="AC7389">
        <v>13</v>
      </c>
    </row>
    <row r="7390" spans="1:29">
      <c r="A7390">
        <v>8145</v>
      </c>
      <c r="B7390" t="s">
        <v>806</v>
      </c>
      <c r="C7390" t="s">
        <v>9142</v>
      </c>
      <c r="J7390" t="s">
        <v>1457</v>
      </c>
      <c r="K7390">
        <v>0</v>
      </c>
      <c r="N7390" t="b">
        <v>1</v>
      </c>
      <c r="O7390" t="b">
        <v>0</v>
      </c>
      <c r="P7390" t="b">
        <v>0</v>
      </c>
      <c r="Q7390">
        <v>11</v>
      </c>
      <c r="R7390">
        <v>1</v>
      </c>
      <c r="S7390">
        <v>1</v>
      </c>
      <c r="T7390">
        <v>3</v>
      </c>
      <c r="U7390" t="b">
        <v>1</v>
      </c>
      <c r="V7390" t="s">
        <v>9082</v>
      </c>
      <c r="W7390" t="s">
        <v>12353</v>
      </c>
      <c r="X7390" t="s">
        <v>14637</v>
      </c>
      <c r="Y7390">
        <v>19</v>
      </c>
      <c r="Z7390">
        <v>19</v>
      </c>
      <c r="AA7390">
        <v>5</v>
      </c>
      <c r="AB7390">
        <v>5</v>
      </c>
      <c r="AC7390">
        <v>13</v>
      </c>
    </row>
    <row r="7391" spans="1:29">
      <c r="A7391">
        <v>8146</v>
      </c>
      <c r="B7391" t="s">
        <v>806</v>
      </c>
      <c r="C7391" t="s">
        <v>9143</v>
      </c>
      <c r="J7391" t="s">
        <v>1457</v>
      </c>
      <c r="K7391">
        <v>0</v>
      </c>
      <c r="N7391" t="b">
        <v>1</v>
      </c>
      <c r="O7391" t="b">
        <v>0</v>
      </c>
      <c r="P7391" t="b">
        <v>0</v>
      </c>
      <c r="Q7391">
        <v>11</v>
      </c>
      <c r="R7391">
        <v>1</v>
      </c>
      <c r="S7391">
        <v>1</v>
      </c>
      <c r="T7391">
        <v>3</v>
      </c>
      <c r="U7391" t="b">
        <v>1</v>
      </c>
      <c r="V7391" t="s">
        <v>9082</v>
      </c>
      <c r="W7391" t="s">
        <v>12353</v>
      </c>
      <c r="X7391" t="s">
        <v>14638</v>
      </c>
      <c r="Y7391">
        <v>19</v>
      </c>
      <c r="Z7391">
        <v>19</v>
      </c>
      <c r="AA7391">
        <v>6</v>
      </c>
      <c r="AB7391">
        <v>6</v>
      </c>
      <c r="AC7391">
        <v>13</v>
      </c>
    </row>
    <row r="7392" spans="1:29">
      <c r="A7392">
        <v>8147</v>
      </c>
      <c r="B7392" t="s">
        <v>806</v>
      </c>
      <c r="C7392" t="s">
        <v>9144</v>
      </c>
      <c r="J7392" t="s">
        <v>1457</v>
      </c>
      <c r="K7392">
        <v>0</v>
      </c>
      <c r="N7392" t="b">
        <v>1</v>
      </c>
      <c r="O7392" t="b">
        <v>0</v>
      </c>
      <c r="P7392" t="b">
        <v>0</v>
      </c>
      <c r="Q7392">
        <v>11</v>
      </c>
      <c r="R7392">
        <v>1</v>
      </c>
      <c r="S7392">
        <v>1</v>
      </c>
      <c r="T7392">
        <v>3</v>
      </c>
      <c r="U7392" t="b">
        <v>1</v>
      </c>
      <c r="V7392" t="s">
        <v>9082</v>
      </c>
      <c r="W7392" t="s">
        <v>12353</v>
      </c>
      <c r="X7392" t="s">
        <v>14671</v>
      </c>
      <c r="Y7392">
        <v>19</v>
      </c>
      <c r="Z7392">
        <v>19</v>
      </c>
      <c r="AA7392">
        <v>7</v>
      </c>
      <c r="AB7392">
        <v>7</v>
      </c>
      <c r="AC7392">
        <v>13</v>
      </c>
    </row>
    <row r="7393" spans="1:29">
      <c r="A7393">
        <v>8148</v>
      </c>
      <c r="B7393" t="s">
        <v>806</v>
      </c>
      <c r="C7393" t="s">
        <v>9145</v>
      </c>
      <c r="J7393" t="s">
        <v>1457</v>
      </c>
      <c r="K7393">
        <v>0</v>
      </c>
      <c r="N7393" t="b">
        <v>1</v>
      </c>
      <c r="O7393" t="b">
        <v>0</v>
      </c>
      <c r="P7393" t="b">
        <v>0</v>
      </c>
      <c r="Q7393">
        <v>11</v>
      </c>
      <c r="R7393">
        <v>1</v>
      </c>
      <c r="S7393">
        <v>1</v>
      </c>
      <c r="T7393">
        <v>3</v>
      </c>
      <c r="U7393" t="b">
        <v>1</v>
      </c>
      <c r="V7393" t="s">
        <v>9082</v>
      </c>
      <c r="W7393" t="s">
        <v>12353</v>
      </c>
      <c r="X7393" t="s">
        <v>14678</v>
      </c>
      <c r="Y7393">
        <v>19</v>
      </c>
      <c r="Z7393">
        <v>19</v>
      </c>
      <c r="AA7393">
        <v>8</v>
      </c>
      <c r="AB7393">
        <v>8</v>
      </c>
      <c r="AC7393">
        <v>13</v>
      </c>
    </row>
    <row r="7394" spans="1:29">
      <c r="A7394">
        <v>8149</v>
      </c>
      <c r="B7394" t="s">
        <v>806</v>
      </c>
      <c r="C7394" t="s">
        <v>9146</v>
      </c>
      <c r="J7394" t="s">
        <v>1457</v>
      </c>
      <c r="K7394">
        <v>0</v>
      </c>
      <c r="N7394" t="b">
        <v>1</v>
      </c>
      <c r="O7394" t="b">
        <v>0</v>
      </c>
      <c r="P7394" t="b">
        <v>0</v>
      </c>
      <c r="Q7394">
        <v>11</v>
      </c>
      <c r="R7394">
        <v>1</v>
      </c>
      <c r="S7394">
        <v>1</v>
      </c>
      <c r="T7394">
        <v>3</v>
      </c>
      <c r="U7394" t="b">
        <v>1</v>
      </c>
      <c r="V7394" t="s">
        <v>9082</v>
      </c>
      <c r="W7394" t="s">
        <v>12353</v>
      </c>
      <c r="X7394" t="s">
        <v>14640</v>
      </c>
      <c r="Y7394">
        <v>20</v>
      </c>
      <c r="Z7394">
        <v>20</v>
      </c>
      <c r="AA7394">
        <v>5</v>
      </c>
      <c r="AB7394">
        <v>5</v>
      </c>
      <c r="AC7394">
        <v>13</v>
      </c>
    </row>
    <row r="7395" spans="1:29">
      <c r="A7395">
        <v>8150</v>
      </c>
      <c r="B7395" t="s">
        <v>806</v>
      </c>
      <c r="C7395" t="s">
        <v>9147</v>
      </c>
      <c r="J7395" t="s">
        <v>1457</v>
      </c>
      <c r="K7395">
        <v>0</v>
      </c>
      <c r="N7395" t="b">
        <v>1</v>
      </c>
      <c r="O7395" t="b">
        <v>0</v>
      </c>
      <c r="P7395" t="b">
        <v>0</v>
      </c>
      <c r="Q7395">
        <v>11</v>
      </c>
      <c r="R7395">
        <v>1</v>
      </c>
      <c r="S7395">
        <v>1</v>
      </c>
      <c r="T7395">
        <v>3</v>
      </c>
      <c r="U7395" t="b">
        <v>1</v>
      </c>
      <c r="V7395" t="s">
        <v>9082</v>
      </c>
      <c r="W7395" t="s">
        <v>12353</v>
      </c>
      <c r="X7395" t="s">
        <v>14556</v>
      </c>
      <c r="Y7395">
        <v>20</v>
      </c>
      <c r="Z7395">
        <v>20</v>
      </c>
      <c r="AA7395">
        <v>6</v>
      </c>
      <c r="AB7395">
        <v>6</v>
      </c>
      <c r="AC7395">
        <v>13</v>
      </c>
    </row>
    <row r="7396" spans="1:29">
      <c r="A7396">
        <v>8151</v>
      </c>
      <c r="B7396" t="s">
        <v>806</v>
      </c>
      <c r="C7396" t="s">
        <v>9148</v>
      </c>
      <c r="J7396" t="s">
        <v>1457</v>
      </c>
      <c r="K7396">
        <v>0</v>
      </c>
      <c r="N7396" t="b">
        <v>1</v>
      </c>
      <c r="O7396" t="b">
        <v>0</v>
      </c>
      <c r="P7396" t="b">
        <v>0</v>
      </c>
      <c r="Q7396">
        <v>11</v>
      </c>
      <c r="R7396">
        <v>1</v>
      </c>
      <c r="S7396">
        <v>1</v>
      </c>
      <c r="T7396">
        <v>3</v>
      </c>
      <c r="U7396" t="b">
        <v>1</v>
      </c>
      <c r="V7396" t="s">
        <v>9082</v>
      </c>
      <c r="W7396" t="s">
        <v>12353</v>
      </c>
      <c r="X7396" t="s">
        <v>14566</v>
      </c>
      <c r="Y7396">
        <v>20</v>
      </c>
      <c r="Z7396">
        <v>20</v>
      </c>
      <c r="AA7396">
        <v>7</v>
      </c>
      <c r="AB7396">
        <v>7</v>
      </c>
      <c r="AC7396">
        <v>13</v>
      </c>
    </row>
    <row r="7397" spans="1:29">
      <c r="A7397">
        <v>8152</v>
      </c>
      <c r="B7397" t="s">
        <v>806</v>
      </c>
      <c r="C7397" t="s">
        <v>9149</v>
      </c>
      <c r="J7397" t="s">
        <v>1457</v>
      </c>
      <c r="K7397">
        <v>0</v>
      </c>
      <c r="N7397" t="b">
        <v>1</v>
      </c>
      <c r="O7397" t="b">
        <v>0</v>
      </c>
      <c r="P7397" t="b">
        <v>0</v>
      </c>
      <c r="Q7397">
        <v>11</v>
      </c>
      <c r="R7397">
        <v>1</v>
      </c>
      <c r="S7397">
        <v>1</v>
      </c>
      <c r="T7397">
        <v>3</v>
      </c>
      <c r="U7397" t="b">
        <v>1</v>
      </c>
      <c r="V7397" t="s">
        <v>9082</v>
      </c>
      <c r="W7397" t="s">
        <v>12353</v>
      </c>
      <c r="X7397" t="s">
        <v>14574</v>
      </c>
      <c r="Y7397">
        <v>20</v>
      </c>
      <c r="Z7397">
        <v>20</v>
      </c>
      <c r="AA7397">
        <v>8</v>
      </c>
      <c r="AB7397">
        <v>8</v>
      </c>
      <c r="AC7397">
        <v>13</v>
      </c>
    </row>
    <row r="7398" spans="1:29">
      <c r="A7398">
        <v>8153</v>
      </c>
      <c r="B7398" t="s">
        <v>806</v>
      </c>
      <c r="C7398" t="s">
        <v>9150</v>
      </c>
      <c r="J7398" t="s">
        <v>1457</v>
      </c>
      <c r="K7398">
        <v>0</v>
      </c>
      <c r="N7398" t="b">
        <v>1</v>
      </c>
      <c r="O7398" t="b">
        <v>0</v>
      </c>
      <c r="P7398" t="b">
        <v>0</v>
      </c>
      <c r="Q7398">
        <v>11</v>
      </c>
      <c r="R7398">
        <v>1</v>
      </c>
      <c r="S7398">
        <v>1</v>
      </c>
      <c r="T7398">
        <v>3</v>
      </c>
      <c r="U7398" t="b">
        <v>1</v>
      </c>
      <c r="V7398" t="s">
        <v>9082</v>
      </c>
      <c r="W7398" t="s">
        <v>12353</v>
      </c>
      <c r="X7398" t="s">
        <v>14643</v>
      </c>
      <c r="Y7398">
        <v>21</v>
      </c>
      <c r="Z7398">
        <v>21</v>
      </c>
      <c r="AA7398">
        <v>5</v>
      </c>
      <c r="AB7398">
        <v>5</v>
      </c>
      <c r="AC7398">
        <v>13</v>
      </c>
    </row>
    <row r="7399" spans="1:29">
      <c r="A7399">
        <v>8154</v>
      </c>
      <c r="B7399" t="s">
        <v>806</v>
      </c>
      <c r="C7399" t="s">
        <v>9151</v>
      </c>
      <c r="J7399" t="s">
        <v>1457</v>
      </c>
      <c r="K7399">
        <v>0</v>
      </c>
      <c r="N7399" t="b">
        <v>1</v>
      </c>
      <c r="O7399" t="b">
        <v>0</v>
      </c>
      <c r="P7399" t="b">
        <v>0</v>
      </c>
      <c r="Q7399">
        <v>11</v>
      </c>
      <c r="R7399">
        <v>1</v>
      </c>
      <c r="S7399">
        <v>1</v>
      </c>
      <c r="T7399">
        <v>3</v>
      </c>
      <c r="U7399" t="b">
        <v>1</v>
      </c>
      <c r="V7399" t="s">
        <v>9082</v>
      </c>
      <c r="W7399" t="s">
        <v>12353</v>
      </c>
      <c r="X7399" t="s">
        <v>14557</v>
      </c>
      <c r="Y7399">
        <v>21</v>
      </c>
      <c r="Z7399">
        <v>21</v>
      </c>
      <c r="AA7399">
        <v>6</v>
      </c>
      <c r="AB7399">
        <v>6</v>
      </c>
      <c r="AC7399">
        <v>13</v>
      </c>
    </row>
    <row r="7400" spans="1:29">
      <c r="A7400">
        <v>8155</v>
      </c>
      <c r="B7400" t="s">
        <v>806</v>
      </c>
      <c r="C7400" t="s">
        <v>9152</v>
      </c>
      <c r="J7400" t="s">
        <v>1457</v>
      </c>
      <c r="K7400">
        <v>0</v>
      </c>
      <c r="N7400" t="b">
        <v>1</v>
      </c>
      <c r="O7400" t="b">
        <v>0</v>
      </c>
      <c r="P7400" t="b">
        <v>0</v>
      </c>
      <c r="Q7400">
        <v>11</v>
      </c>
      <c r="R7400">
        <v>1</v>
      </c>
      <c r="S7400">
        <v>1</v>
      </c>
      <c r="T7400">
        <v>3</v>
      </c>
      <c r="U7400" t="b">
        <v>1</v>
      </c>
      <c r="V7400" t="s">
        <v>9082</v>
      </c>
      <c r="W7400" t="s">
        <v>12353</v>
      </c>
      <c r="X7400" t="s">
        <v>14567</v>
      </c>
      <c r="Y7400">
        <v>21</v>
      </c>
      <c r="Z7400">
        <v>21</v>
      </c>
      <c r="AA7400">
        <v>7</v>
      </c>
      <c r="AB7400">
        <v>7</v>
      </c>
      <c r="AC7400">
        <v>13</v>
      </c>
    </row>
    <row r="7401" spans="1:29">
      <c r="A7401">
        <v>8156</v>
      </c>
      <c r="B7401" t="s">
        <v>806</v>
      </c>
      <c r="C7401" t="s">
        <v>9153</v>
      </c>
      <c r="J7401" t="s">
        <v>1457</v>
      </c>
      <c r="K7401">
        <v>0</v>
      </c>
      <c r="N7401" t="b">
        <v>1</v>
      </c>
      <c r="O7401" t="b">
        <v>0</v>
      </c>
      <c r="P7401" t="b">
        <v>0</v>
      </c>
      <c r="Q7401">
        <v>11</v>
      </c>
      <c r="R7401">
        <v>1</v>
      </c>
      <c r="S7401">
        <v>1</v>
      </c>
      <c r="T7401">
        <v>3</v>
      </c>
      <c r="U7401" t="b">
        <v>1</v>
      </c>
      <c r="V7401" t="s">
        <v>9082</v>
      </c>
      <c r="W7401" t="s">
        <v>12353</v>
      </c>
      <c r="X7401" t="s">
        <v>14575</v>
      </c>
      <c r="Y7401">
        <v>21</v>
      </c>
      <c r="Z7401">
        <v>21</v>
      </c>
      <c r="AA7401">
        <v>8</v>
      </c>
      <c r="AB7401">
        <v>8</v>
      </c>
      <c r="AC7401">
        <v>13</v>
      </c>
    </row>
    <row r="7402" spans="1:29">
      <c r="A7402">
        <v>8157</v>
      </c>
      <c r="B7402" t="s">
        <v>806</v>
      </c>
      <c r="C7402" t="s">
        <v>9154</v>
      </c>
      <c r="J7402" t="s">
        <v>1457</v>
      </c>
      <c r="K7402">
        <v>0</v>
      </c>
      <c r="N7402" t="b">
        <v>1</v>
      </c>
      <c r="O7402" t="b">
        <v>0</v>
      </c>
      <c r="P7402" t="b">
        <v>0</v>
      </c>
      <c r="Q7402">
        <v>11</v>
      </c>
      <c r="R7402">
        <v>1</v>
      </c>
      <c r="S7402">
        <v>1</v>
      </c>
      <c r="T7402">
        <v>3</v>
      </c>
      <c r="U7402" t="b">
        <v>1</v>
      </c>
      <c r="V7402" t="s">
        <v>9082</v>
      </c>
      <c r="W7402" t="s">
        <v>12353</v>
      </c>
      <c r="X7402" t="s">
        <v>14645</v>
      </c>
      <c r="Y7402">
        <v>22</v>
      </c>
      <c r="Z7402">
        <v>22</v>
      </c>
      <c r="AA7402">
        <v>5</v>
      </c>
      <c r="AB7402">
        <v>5</v>
      </c>
      <c r="AC7402">
        <v>13</v>
      </c>
    </row>
    <row r="7403" spans="1:29">
      <c r="A7403">
        <v>8158</v>
      </c>
      <c r="B7403" t="s">
        <v>806</v>
      </c>
      <c r="C7403" t="s">
        <v>9155</v>
      </c>
      <c r="J7403" t="s">
        <v>1457</v>
      </c>
      <c r="K7403">
        <v>0</v>
      </c>
      <c r="N7403" t="b">
        <v>1</v>
      </c>
      <c r="O7403" t="b">
        <v>0</v>
      </c>
      <c r="P7403" t="b">
        <v>0</v>
      </c>
      <c r="Q7403">
        <v>11</v>
      </c>
      <c r="R7403">
        <v>1</v>
      </c>
      <c r="S7403">
        <v>1</v>
      </c>
      <c r="T7403">
        <v>3</v>
      </c>
      <c r="U7403" t="b">
        <v>1</v>
      </c>
      <c r="V7403" t="s">
        <v>9082</v>
      </c>
      <c r="W7403" t="s">
        <v>12353</v>
      </c>
      <c r="X7403" t="s">
        <v>14558</v>
      </c>
      <c r="Y7403">
        <v>22</v>
      </c>
      <c r="Z7403">
        <v>22</v>
      </c>
      <c r="AA7403">
        <v>6</v>
      </c>
      <c r="AB7403">
        <v>6</v>
      </c>
      <c r="AC7403">
        <v>13</v>
      </c>
    </row>
    <row r="7404" spans="1:29">
      <c r="A7404">
        <v>8159</v>
      </c>
      <c r="B7404" t="s">
        <v>806</v>
      </c>
      <c r="C7404" t="s">
        <v>9156</v>
      </c>
      <c r="J7404" t="s">
        <v>1457</v>
      </c>
      <c r="K7404">
        <v>0</v>
      </c>
      <c r="N7404" t="b">
        <v>1</v>
      </c>
      <c r="O7404" t="b">
        <v>0</v>
      </c>
      <c r="P7404" t="b">
        <v>0</v>
      </c>
      <c r="Q7404">
        <v>11</v>
      </c>
      <c r="R7404">
        <v>1</v>
      </c>
      <c r="S7404">
        <v>1</v>
      </c>
      <c r="T7404">
        <v>3</v>
      </c>
      <c r="U7404" t="b">
        <v>1</v>
      </c>
      <c r="V7404" t="s">
        <v>9082</v>
      </c>
      <c r="W7404" t="s">
        <v>12353</v>
      </c>
      <c r="X7404" t="s">
        <v>14568</v>
      </c>
      <c r="Y7404">
        <v>22</v>
      </c>
      <c r="Z7404">
        <v>22</v>
      </c>
      <c r="AA7404">
        <v>7</v>
      </c>
      <c r="AB7404">
        <v>7</v>
      </c>
      <c r="AC7404">
        <v>13</v>
      </c>
    </row>
    <row r="7405" spans="1:29">
      <c r="A7405">
        <v>8160</v>
      </c>
      <c r="B7405" t="s">
        <v>806</v>
      </c>
      <c r="C7405" t="s">
        <v>9157</v>
      </c>
      <c r="J7405" t="s">
        <v>1457</v>
      </c>
      <c r="K7405">
        <v>0</v>
      </c>
      <c r="N7405" t="b">
        <v>1</v>
      </c>
      <c r="O7405" t="b">
        <v>0</v>
      </c>
      <c r="P7405" t="b">
        <v>0</v>
      </c>
      <c r="Q7405">
        <v>11</v>
      </c>
      <c r="R7405">
        <v>1</v>
      </c>
      <c r="S7405">
        <v>1</v>
      </c>
      <c r="T7405">
        <v>3</v>
      </c>
      <c r="U7405" t="b">
        <v>1</v>
      </c>
      <c r="V7405" t="s">
        <v>9082</v>
      </c>
      <c r="W7405" t="s">
        <v>12353</v>
      </c>
      <c r="X7405" t="s">
        <v>14576</v>
      </c>
      <c r="Y7405">
        <v>22</v>
      </c>
      <c r="Z7405">
        <v>22</v>
      </c>
      <c r="AA7405">
        <v>8</v>
      </c>
      <c r="AB7405">
        <v>8</v>
      </c>
      <c r="AC7405">
        <v>13</v>
      </c>
    </row>
    <row r="7406" spans="1:29">
      <c r="A7406">
        <v>8161</v>
      </c>
      <c r="B7406" t="s">
        <v>806</v>
      </c>
      <c r="C7406" t="s">
        <v>9158</v>
      </c>
      <c r="J7406" t="s">
        <v>1457</v>
      </c>
      <c r="K7406">
        <v>0</v>
      </c>
      <c r="N7406" t="b">
        <v>1</v>
      </c>
      <c r="O7406" t="b">
        <v>0</v>
      </c>
      <c r="P7406" t="b">
        <v>0</v>
      </c>
      <c r="Q7406">
        <v>11</v>
      </c>
      <c r="R7406">
        <v>1</v>
      </c>
      <c r="S7406">
        <v>1</v>
      </c>
      <c r="T7406">
        <v>3</v>
      </c>
      <c r="U7406" t="b">
        <v>1</v>
      </c>
      <c r="V7406" t="s">
        <v>9082</v>
      </c>
      <c r="W7406" t="s">
        <v>12353</v>
      </c>
      <c r="X7406" t="s">
        <v>14647</v>
      </c>
      <c r="Y7406">
        <v>23</v>
      </c>
      <c r="Z7406">
        <v>23</v>
      </c>
      <c r="AA7406">
        <v>5</v>
      </c>
      <c r="AB7406">
        <v>5</v>
      </c>
      <c r="AC7406">
        <v>13</v>
      </c>
    </row>
    <row r="7407" spans="1:29">
      <c r="A7407">
        <v>8162</v>
      </c>
      <c r="B7407" t="s">
        <v>806</v>
      </c>
      <c r="C7407" t="s">
        <v>9159</v>
      </c>
      <c r="J7407" t="s">
        <v>1457</v>
      </c>
      <c r="K7407">
        <v>0</v>
      </c>
      <c r="N7407" t="b">
        <v>1</v>
      </c>
      <c r="O7407" t="b">
        <v>0</v>
      </c>
      <c r="P7407" t="b">
        <v>0</v>
      </c>
      <c r="Q7407">
        <v>11</v>
      </c>
      <c r="R7407">
        <v>1</v>
      </c>
      <c r="S7407">
        <v>1</v>
      </c>
      <c r="T7407">
        <v>3</v>
      </c>
      <c r="U7407" t="b">
        <v>1</v>
      </c>
      <c r="V7407" t="s">
        <v>9082</v>
      </c>
      <c r="W7407" t="s">
        <v>12353</v>
      </c>
      <c r="X7407" t="s">
        <v>14559</v>
      </c>
      <c r="Y7407">
        <v>23</v>
      </c>
      <c r="Z7407">
        <v>23</v>
      </c>
      <c r="AA7407">
        <v>6</v>
      </c>
      <c r="AB7407">
        <v>6</v>
      </c>
      <c r="AC7407">
        <v>13</v>
      </c>
    </row>
    <row r="7408" spans="1:29">
      <c r="A7408">
        <v>8163</v>
      </c>
      <c r="B7408" t="s">
        <v>806</v>
      </c>
      <c r="C7408" t="s">
        <v>9160</v>
      </c>
      <c r="J7408" t="s">
        <v>1457</v>
      </c>
      <c r="K7408">
        <v>0</v>
      </c>
      <c r="N7408" t="b">
        <v>1</v>
      </c>
      <c r="O7408" t="b">
        <v>0</v>
      </c>
      <c r="P7408" t="b">
        <v>0</v>
      </c>
      <c r="Q7408">
        <v>11</v>
      </c>
      <c r="R7408">
        <v>1</v>
      </c>
      <c r="S7408">
        <v>1</v>
      </c>
      <c r="T7408">
        <v>3</v>
      </c>
      <c r="U7408" t="b">
        <v>1</v>
      </c>
      <c r="V7408" t="s">
        <v>9082</v>
      </c>
      <c r="W7408" t="s">
        <v>12353</v>
      </c>
      <c r="X7408" t="s">
        <v>14672</v>
      </c>
      <c r="Y7408">
        <v>23</v>
      </c>
      <c r="Z7408">
        <v>23</v>
      </c>
      <c r="AA7408">
        <v>7</v>
      </c>
      <c r="AB7408">
        <v>7</v>
      </c>
      <c r="AC7408">
        <v>13</v>
      </c>
    </row>
    <row r="7409" spans="1:29">
      <c r="A7409">
        <v>8164</v>
      </c>
      <c r="B7409" t="s">
        <v>806</v>
      </c>
      <c r="C7409" t="s">
        <v>9161</v>
      </c>
      <c r="J7409" t="s">
        <v>1457</v>
      </c>
      <c r="K7409">
        <v>0</v>
      </c>
      <c r="N7409" t="b">
        <v>1</v>
      </c>
      <c r="O7409" t="b">
        <v>0</v>
      </c>
      <c r="P7409" t="b">
        <v>0</v>
      </c>
      <c r="Q7409">
        <v>11</v>
      </c>
      <c r="R7409">
        <v>1</v>
      </c>
      <c r="S7409">
        <v>1</v>
      </c>
      <c r="T7409">
        <v>3</v>
      </c>
      <c r="U7409" t="b">
        <v>1</v>
      </c>
      <c r="V7409" t="s">
        <v>9082</v>
      </c>
      <c r="W7409" t="s">
        <v>12353</v>
      </c>
      <c r="X7409" t="s">
        <v>14679</v>
      </c>
      <c r="Y7409">
        <v>23</v>
      </c>
      <c r="Z7409">
        <v>23</v>
      </c>
      <c r="AA7409">
        <v>8</v>
      </c>
      <c r="AB7409">
        <v>8</v>
      </c>
      <c r="AC7409">
        <v>13</v>
      </c>
    </row>
    <row r="7410" spans="1:29">
      <c r="A7410">
        <v>8165</v>
      </c>
      <c r="B7410" t="s">
        <v>806</v>
      </c>
      <c r="C7410" t="s">
        <v>9162</v>
      </c>
      <c r="J7410" t="s">
        <v>1457</v>
      </c>
      <c r="K7410">
        <v>0</v>
      </c>
      <c r="N7410" t="b">
        <v>1</v>
      </c>
      <c r="O7410" t="b">
        <v>0</v>
      </c>
      <c r="P7410" t="b">
        <v>0</v>
      </c>
      <c r="Q7410">
        <v>11</v>
      </c>
      <c r="R7410">
        <v>1</v>
      </c>
      <c r="S7410">
        <v>1</v>
      </c>
      <c r="T7410">
        <v>3</v>
      </c>
      <c r="U7410" t="b">
        <v>1</v>
      </c>
      <c r="V7410" t="s">
        <v>9082</v>
      </c>
      <c r="W7410" t="s">
        <v>12353</v>
      </c>
      <c r="X7410" t="s">
        <v>14649</v>
      </c>
      <c r="Y7410">
        <v>24</v>
      </c>
      <c r="Z7410">
        <v>24</v>
      </c>
      <c r="AA7410">
        <v>5</v>
      </c>
      <c r="AB7410">
        <v>5</v>
      </c>
      <c r="AC7410">
        <v>13</v>
      </c>
    </row>
    <row r="7411" spans="1:29">
      <c r="A7411">
        <v>8166</v>
      </c>
      <c r="B7411" t="s">
        <v>806</v>
      </c>
      <c r="C7411" t="s">
        <v>9163</v>
      </c>
      <c r="J7411" t="s">
        <v>1457</v>
      </c>
      <c r="K7411">
        <v>0</v>
      </c>
      <c r="N7411" t="b">
        <v>1</v>
      </c>
      <c r="O7411" t="b">
        <v>0</v>
      </c>
      <c r="P7411" t="b">
        <v>0</v>
      </c>
      <c r="Q7411">
        <v>11</v>
      </c>
      <c r="R7411">
        <v>1</v>
      </c>
      <c r="S7411">
        <v>1</v>
      </c>
      <c r="T7411">
        <v>3</v>
      </c>
      <c r="U7411" t="b">
        <v>1</v>
      </c>
      <c r="V7411" t="s">
        <v>9082</v>
      </c>
      <c r="W7411" t="s">
        <v>12353</v>
      </c>
      <c r="X7411" t="s">
        <v>14560</v>
      </c>
      <c r="Y7411">
        <v>24</v>
      </c>
      <c r="Z7411">
        <v>24</v>
      </c>
      <c r="AA7411">
        <v>6</v>
      </c>
      <c r="AB7411">
        <v>6</v>
      </c>
      <c r="AC7411">
        <v>13</v>
      </c>
    </row>
    <row r="7412" spans="1:29">
      <c r="A7412">
        <v>8167</v>
      </c>
      <c r="B7412" t="s">
        <v>806</v>
      </c>
      <c r="C7412" t="s">
        <v>9164</v>
      </c>
      <c r="J7412" t="s">
        <v>1457</v>
      </c>
      <c r="K7412">
        <v>0</v>
      </c>
      <c r="N7412" t="b">
        <v>1</v>
      </c>
      <c r="O7412" t="b">
        <v>0</v>
      </c>
      <c r="P7412" t="b">
        <v>0</v>
      </c>
      <c r="Q7412">
        <v>11</v>
      </c>
      <c r="R7412">
        <v>1</v>
      </c>
      <c r="S7412">
        <v>1</v>
      </c>
      <c r="T7412">
        <v>3</v>
      </c>
      <c r="U7412" t="b">
        <v>1</v>
      </c>
      <c r="V7412" t="s">
        <v>9082</v>
      </c>
      <c r="W7412" t="s">
        <v>12353</v>
      </c>
      <c r="X7412" t="s">
        <v>14569</v>
      </c>
      <c r="Y7412">
        <v>24</v>
      </c>
      <c r="Z7412">
        <v>24</v>
      </c>
      <c r="AA7412">
        <v>7</v>
      </c>
      <c r="AB7412">
        <v>7</v>
      </c>
      <c r="AC7412">
        <v>13</v>
      </c>
    </row>
    <row r="7413" spans="1:29">
      <c r="A7413">
        <v>8168</v>
      </c>
      <c r="B7413" t="s">
        <v>806</v>
      </c>
      <c r="C7413" t="s">
        <v>9165</v>
      </c>
      <c r="J7413" t="s">
        <v>1457</v>
      </c>
      <c r="K7413">
        <v>0</v>
      </c>
      <c r="N7413" t="b">
        <v>1</v>
      </c>
      <c r="O7413" t="b">
        <v>0</v>
      </c>
      <c r="P7413" t="b">
        <v>0</v>
      </c>
      <c r="Q7413">
        <v>11</v>
      </c>
      <c r="R7413">
        <v>1</v>
      </c>
      <c r="S7413">
        <v>1</v>
      </c>
      <c r="T7413">
        <v>3</v>
      </c>
      <c r="U7413" t="b">
        <v>1</v>
      </c>
      <c r="V7413" t="s">
        <v>9082</v>
      </c>
      <c r="W7413" t="s">
        <v>12353</v>
      </c>
      <c r="X7413" t="s">
        <v>14577</v>
      </c>
      <c r="Y7413">
        <v>24</v>
      </c>
      <c r="Z7413">
        <v>24</v>
      </c>
      <c r="AA7413">
        <v>8</v>
      </c>
      <c r="AB7413">
        <v>8</v>
      </c>
      <c r="AC7413">
        <v>13</v>
      </c>
    </row>
    <row r="7414" spans="1:29">
      <c r="A7414">
        <v>8169</v>
      </c>
      <c r="B7414" t="s">
        <v>806</v>
      </c>
      <c r="C7414" t="s">
        <v>9166</v>
      </c>
      <c r="J7414" t="s">
        <v>1457</v>
      </c>
      <c r="K7414">
        <v>0</v>
      </c>
      <c r="N7414" t="b">
        <v>1</v>
      </c>
      <c r="O7414" t="b">
        <v>0</v>
      </c>
      <c r="P7414" t="b">
        <v>0</v>
      </c>
      <c r="Q7414">
        <v>11</v>
      </c>
      <c r="R7414">
        <v>1</v>
      </c>
      <c r="S7414">
        <v>1</v>
      </c>
      <c r="T7414">
        <v>3</v>
      </c>
      <c r="U7414" t="b">
        <v>1</v>
      </c>
      <c r="V7414" t="s">
        <v>9082</v>
      </c>
      <c r="W7414" t="s">
        <v>12353</v>
      </c>
      <c r="X7414" t="s">
        <v>14652</v>
      </c>
      <c r="Y7414">
        <v>25</v>
      </c>
      <c r="Z7414">
        <v>25</v>
      </c>
      <c r="AA7414">
        <v>5</v>
      </c>
      <c r="AB7414">
        <v>5</v>
      </c>
      <c r="AC7414">
        <v>13</v>
      </c>
    </row>
    <row r="7415" spans="1:29">
      <c r="A7415">
        <v>8170</v>
      </c>
      <c r="B7415" t="s">
        <v>806</v>
      </c>
      <c r="C7415" t="s">
        <v>9167</v>
      </c>
      <c r="J7415" t="s">
        <v>1457</v>
      </c>
      <c r="K7415">
        <v>0</v>
      </c>
      <c r="N7415" t="b">
        <v>1</v>
      </c>
      <c r="O7415" t="b">
        <v>0</v>
      </c>
      <c r="P7415" t="b">
        <v>0</v>
      </c>
      <c r="Q7415">
        <v>11</v>
      </c>
      <c r="R7415">
        <v>1</v>
      </c>
      <c r="S7415">
        <v>1</v>
      </c>
      <c r="T7415">
        <v>3</v>
      </c>
      <c r="U7415" t="b">
        <v>1</v>
      </c>
      <c r="V7415" t="s">
        <v>9082</v>
      </c>
      <c r="W7415" t="s">
        <v>12353</v>
      </c>
      <c r="X7415" t="s">
        <v>14465</v>
      </c>
      <c r="Y7415">
        <v>25</v>
      </c>
      <c r="Z7415">
        <v>25</v>
      </c>
      <c r="AA7415">
        <v>6</v>
      </c>
      <c r="AB7415">
        <v>6</v>
      </c>
      <c r="AC7415">
        <v>13</v>
      </c>
    </row>
    <row r="7416" spans="1:29">
      <c r="A7416">
        <v>8171</v>
      </c>
      <c r="B7416" t="s">
        <v>806</v>
      </c>
      <c r="C7416" t="s">
        <v>9168</v>
      </c>
      <c r="J7416" t="s">
        <v>1457</v>
      </c>
      <c r="K7416">
        <v>0</v>
      </c>
      <c r="N7416" t="b">
        <v>1</v>
      </c>
      <c r="O7416" t="b">
        <v>0</v>
      </c>
      <c r="P7416" t="b">
        <v>0</v>
      </c>
      <c r="Q7416">
        <v>11</v>
      </c>
      <c r="R7416">
        <v>1</v>
      </c>
      <c r="S7416">
        <v>1</v>
      </c>
      <c r="T7416">
        <v>3</v>
      </c>
      <c r="U7416" t="b">
        <v>1</v>
      </c>
      <c r="V7416" t="s">
        <v>9082</v>
      </c>
      <c r="W7416" t="s">
        <v>12353</v>
      </c>
      <c r="X7416" t="s">
        <v>14570</v>
      </c>
      <c r="Y7416">
        <v>25</v>
      </c>
      <c r="Z7416">
        <v>25</v>
      </c>
      <c r="AA7416">
        <v>7</v>
      </c>
      <c r="AB7416">
        <v>7</v>
      </c>
      <c r="AC7416">
        <v>13</v>
      </c>
    </row>
    <row r="7417" spans="1:29">
      <c r="A7417">
        <v>8172</v>
      </c>
      <c r="B7417" t="s">
        <v>806</v>
      </c>
      <c r="C7417" t="s">
        <v>9169</v>
      </c>
      <c r="J7417" t="s">
        <v>1457</v>
      </c>
      <c r="K7417">
        <v>0</v>
      </c>
      <c r="N7417" t="b">
        <v>1</v>
      </c>
      <c r="O7417" t="b">
        <v>0</v>
      </c>
      <c r="P7417" t="b">
        <v>0</v>
      </c>
      <c r="Q7417">
        <v>11</v>
      </c>
      <c r="R7417">
        <v>1</v>
      </c>
      <c r="S7417">
        <v>1</v>
      </c>
      <c r="T7417">
        <v>3</v>
      </c>
      <c r="U7417" t="b">
        <v>1</v>
      </c>
      <c r="V7417" t="s">
        <v>9082</v>
      </c>
      <c r="W7417" t="s">
        <v>12353</v>
      </c>
      <c r="X7417" t="s">
        <v>14578</v>
      </c>
      <c r="Y7417">
        <v>25</v>
      </c>
      <c r="Z7417">
        <v>25</v>
      </c>
      <c r="AA7417">
        <v>8</v>
      </c>
      <c r="AB7417">
        <v>8</v>
      </c>
      <c r="AC7417">
        <v>13</v>
      </c>
    </row>
    <row r="7418" spans="1:29">
      <c r="A7418">
        <v>8173</v>
      </c>
      <c r="B7418" t="s">
        <v>806</v>
      </c>
      <c r="C7418" t="s">
        <v>9170</v>
      </c>
      <c r="J7418" t="s">
        <v>1457</v>
      </c>
      <c r="K7418">
        <v>0</v>
      </c>
      <c r="N7418" t="b">
        <v>1</v>
      </c>
      <c r="O7418" t="b">
        <v>0</v>
      </c>
      <c r="P7418" t="b">
        <v>0</v>
      </c>
      <c r="Q7418">
        <v>11</v>
      </c>
      <c r="R7418">
        <v>1</v>
      </c>
      <c r="S7418">
        <v>1</v>
      </c>
      <c r="T7418">
        <v>3</v>
      </c>
      <c r="U7418" t="b">
        <v>1</v>
      </c>
      <c r="V7418" t="s">
        <v>9082</v>
      </c>
      <c r="W7418" t="s">
        <v>12353</v>
      </c>
      <c r="X7418" t="s">
        <v>14654</v>
      </c>
      <c r="Y7418">
        <v>26</v>
      </c>
      <c r="Z7418">
        <v>26</v>
      </c>
      <c r="AA7418">
        <v>5</v>
      </c>
      <c r="AB7418">
        <v>5</v>
      </c>
      <c r="AC7418">
        <v>13</v>
      </c>
    </row>
    <row r="7419" spans="1:29">
      <c r="A7419">
        <v>8174</v>
      </c>
      <c r="B7419" t="s">
        <v>806</v>
      </c>
      <c r="C7419" t="s">
        <v>9171</v>
      </c>
      <c r="J7419" t="s">
        <v>1457</v>
      </c>
      <c r="K7419">
        <v>0</v>
      </c>
      <c r="N7419" t="b">
        <v>1</v>
      </c>
      <c r="O7419" t="b">
        <v>0</v>
      </c>
      <c r="P7419" t="b">
        <v>0</v>
      </c>
      <c r="Q7419">
        <v>11</v>
      </c>
      <c r="R7419">
        <v>1</v>
      </c>
      <c r="S7419">
        <v>1</v>
      </c>
      <c r="T7419">
        <v>3</v>
      </c>
      <c r="U7419" t="b">
        <v>1</v>
      </c>
      <c r="V7419" t="s">
        <v>9082</v>
      </c>
      <c r="W7419" t="s">
        <v>12353</v>
      </c>
      <c r="X7419" t="s">
        <v>14561</v>
      </c>
      <c r="Y7419">
        <v>26</v>
      </c>
      <c r="Z7419">
        <v>26</v>
      </c>
      <c r="AA7419">
        <v>6</v>
      </c>
      <c r="AB7419">
        <v>6</v>
      </c>
      <c r="AC7419">
        <v>13</v>
      </c>
    </row>
    <row r="7420" spans="1:29">
      <c r="A7420">
        <v>8175</v>
      </c>
      <c r="B7420" t="s">
        <v>806</v>
      </c>
      <c r="C7420" t="s">
        <v>9172</v>
      </c>
      <c r="J7420" t="s">
        <v>1457</v>
      </c>
      <c r="K7420">
        <v>0</v>
      </c>
      <c r="N7420" t="b">
        <v>1</v>
      </c>
      <c r="O7420" t="b">
        <v>0</v>
      </c>
      <c r="P7420" t="b">
        <v>0</v>
      </c>
      <c r="Q7420">
        <v>11</v>
      </c>
      <c r="R7420">
        <v>1</v>
      </c>
      <c r="S7420">
        <v>1</v>
      </c>
      <c r="T7420">
        <v>3</v>
      </c>
      <c r="U7420" t="b">
        <v>1</v>
      </c>
      <c r="V7420" t="s">
        <v>9082</v>
      </c>
      <c r="W7420" t="s">
        <v>12353</v>
      </c>
      <c r="X7420" t="s">
        <v>14673</v>
      </c>
      <c r="Y7420">
        <v>26</v>
      </c>
      <c r="Z7420">
        <v>26</v>
      </c>
      <c r="AA7420">
        <v>7</v>
      </c>
      <c r="AB7420">
        <v>7</v>
      </c>
      <c r="AC7420">
        <v>13</v>
      </c>
    </row>
    <row r="7421" spans="1:29">
      <c r="A7421">
        <v>8176</v>
      </c>
      <c r="B7421" t="s">
        <v>806</v>
      </c>
      <c r="C7421" t="s">
        <v>9173</v>
      </c>
      <c r="J7421" t="s">
        <v>1457</v>
      </c>
      <c r="K7421">
        <v>0</v>
      </c>
      <c r="N7421" t="b">
        <v>1</v>
      </c>
      <c r="O7421" t="b">
        <v>0</v>
      </c>
      <c r="P7421" t="b">
        <v>0</v>
      </c>
      <c r="Q7421">
        <v>11</v>
      </c>
      <c r="R7421">
        <v>1</v>
      </c>
      <c r="S7421">
        <v>1</v>
      </c>
      <c r="T7421">
        <v>3</v>
      </c>
      <c r="U7421" t="b">
        <v>1</v>
      </c>
      <c r="V7421" t="s">
        <v>9082</v>
      </c>
      <c r="W7421" t="s">
        <v>12353</v>
      </c>
      <c r="X7421" t="s">
        <v>14680</v>
      </c>
      <c r="Y7421">
        <v>26</v>
      </c>
      <c r="Z7421">
        <v>26</v>
      </c>
      <c r="AA7421">
        <v>8</v>
      </c>
      <c r="AB7421">
        <v>8</v>
      </c>
      <c r="AC7421">
        <v>13</v>
      </c>
    </row>
    <row r="7422" spans="1:29">
      <c r="A7422">
        <v>8177</v>
      </c>
      <c r="B7422" t="s">
        <v>806</v>
      </c>
      <c r="C7422" t="s">
        <v>9174</v>
      </c>
      <c r="J7422" t="s">
        <v>1457</v>
      </c>
      <c r="K7422">
        <v>0</v>
      </c>
      <c r="N7422" t="b">
        <v>1</v>
      </c>
      <c r="O7422" t="b">
        <v>0</v>
      </c>
      <c r="P7422" t="b">
        <v>0</v>
      </c>
      <c r="Q7422">
        <v>11</v>
      </c>
      <c r="R7422">
        <v>1</v>
      </c>
      <c r="S7422">
        <v>1</v>
      </c>
      <c r="T7422">
        <v>3</v>
      </c>
      <c r="U7422" t="b">
        <v>1</v>
      </c>
      <c r="V7422" t="s">
        <v>9082</v>
      </c>
      <c r="W7422" t="s">
        <v>12353</v>
      </c>
      <c r="X7422" t="s">
        <v>14766</v>
      </c>
      <c r="Y7422">
        <v>27</v>
      </c>
      <c r="Z7422">
        <v>27</v>
      </c>
      <c r="AA7422">
        <v>5</v>
      </c>
      <c r="AB7422">
        <v>5</v>
      </c>
      <c r="AC7422">
        <v>13</v>
      </c>
    </row>
    <row r="7423" spans="1:29">
      <c r="A7423">
        <v>8178</v>
      </c>
      <c r="B7423" t="s">
        <v>806</v>
      </c>
      <c r="C7423" t="s">
        <v>9175</v>
      </c>
      <c r="J7423" t="s">
        <v>1457</v>
      </c>
      <c r="K7423">
        <v>0</v>
      </c>
      <c r="N7423" t="b">
        <v>1</v>
      </c>
      <c r="O7423" t="b">
        <v>0</v>
      </c>
      <c r="P7423" t="b">
        <v>0</v>
      </c>
      <c r="Q7423">
        <v>11</v>
      </c>
      <c r="R7423">
        <v>1</v>
      </c>
      <c r="S7423">
        <v>1</v>
      </c>
      <c r="T7423">
        <v>3</v>
      </c>
      <c r="U7423" t="b">
        <v>1</v>
      </c>
      <c r="V7423" t="s">
        <v>9082</v>
      </c>
      <c r="W7423" t="s">
        <v>12353</v>
      </c>
      <c r="X7423" t="s">
        <v>14562</v>
      </c>
      <c r="Y7423">
        <v>27</v>
      </c>
      <c r="Z7423">
        <v>27</v>
      </c>
      <c r="AA7423">
        <v>6</v>
      </c>
      <c r="AB7423">
        <v>6</v>
      </c>
      <c r="AC7423">
        <v>13</v>
      </c>
    </row>
    <row r="7424" spans="1:29">
      <c r="A7424">
        <v>8179</v>
      </c>
      <c r="B7424" t="s">
        <v>806</v>
      </c>
      <c r="C7424" t="s">
        <v>9176</v>
      </c>
      <c r="J7424" t="s">
        <v>1457</v>
      </c>
      <c r="K7424">
        <v>0</v>
      </c>
      <c r="N7424" t="b">
        <v>1</v>
      </c>
      <c r="O7424" t="b">
        <v>0</v>
      </c>
      <c r="P7424" t="b">
        <v>0</v>
      </c>
      <c r="Q7424">
        <v>11</v>
      </c>
      <c r="R7424">
        <v>1</v>
      </c>
      <c r="S7424">
        <v>1</v>
      </c>
      <c r="T7424">
        <v>3</v>
      </c>
      <c r="U7424" t="b">
        <v>1</v>
      </c>
      <c r="V7424" t="s">
        <v>9082</v>
      </c>
      <c r="W7424" t="s">
        <v>12353</v>
      </c>
      <c r="X7424" t="s">
        <v>14571</v>
      </c>
      <c r="Y7424">
        <v>27</v>
      </c>
      <c r="Z7424">
        <v>27</v>
      </c>
      <c r="AA7424">
        <v>7</v>
      </c>
      <c r="AB7424">
        <v>7</v>
      </c>
      <c r="AC7424">
        <v>13</v>
      </c>
    </row>
    <row r="7425" spans="1:29">
      <c r="A7425">
        <v>8180</v>
      </c>
      <c r="B7425" t="s">
        <v>806</v>
      </c>
      <c r="C7425" t="s">
        <v>9177</v>
      </c>
      <c r="J7425" t="s">
        <v>1457</v>
      </c>
      <c r="K7425">
        <v>0</v>
      </c>
      <c r="N7425" t="b">
        <v>1</v>
      </c>
      <c r="O7425" t="b">
        <v>0</v>
      </c>
      <c r="P7425" t="b">
        <v>0</v>
      </c>
      <c r="Q7425">
        <v>11</v>
      </c>
      <c r="R7425">
        <v>1</v>
      </c>
      <c r="S7425">
        <v>1</v>
      </c>
      <c r="T7425">
        <v>3</v>
      </c>
      <c r="U7425" t="b">
        <v>1</v>
      </c>
      <c r="V7425" t="s">
        <v>9082</v>
      </c>
      <c r="W7425" t="s">
        <v>12353</v>
      </c>
      <c r="X7425" t="s">
        <v>14579</v>
      </c>
      <c r="Y7425">
        <v>27</v>
      </c>
      <c r="Z7425">
        <v>27</v>
      </c>
      <c r="AA7425">
        <v>8</v>
      </c>
      <c r="AB7425">
        <v>8</v>
      </c>
      <c r="AC7425">
        <v>13</v>
      </c>
    </row>
    <row r="7426" spans="1:29">
      <c r="A7426">
        <v>8181</v>
      </c>
      <c r="B7426" t="s">
        <v>806</v>
      </c>
      <c r="C7426" t="s">
        <v>9178</v>
      </c>
      <c r="J7426" t="s">
        <v>1457</v>
      </c>
      <c r="K7426">
        <v>0</v>
      </c>
      <c r="N7426" t="b">
        <v>1</v>
      </c>
      <c r="O7426" t="b">
        <v>0</v>
      </c>
      <c r="P7426" t="b">
        <v>0</v>
      </c>
      <c r="Q7426">
        <v>11</v>
      </c>
      <c r="R7426">
        <v>1</v>
      </c>
      <c r="S7426">
        <v>1</v>
      </c>
      <c r="T7426">
        <v>3</v>
      </c>
      <c r="U7426" t="b">
        <v>1</v>
      </c>
      <c r="V7426" t="s">
        <v>9082</v>
      </c>
      <c r="W7426" t="s">
        <v>12353</v>
      </c>
      <c r="X7426" t="s">
        <v>14690</v>
      </c>
      <c r="Y7426">
        <v>28</v>
      </c>
      <c r="Z7426">
        <v>28</v>
      </c>
      <c r="AA7426">
        <v>5</v>
      </c>
      <c r="AB7426">
        <v>5</v>
      </c>
      <c r="AC7426">
        <v>13</v>
      </c>
    </row>
    <row r="7427" spans="1:29">
      <c r="A7427">
        <v>8182</v>
      </c>
      <c r="B7427" t="s">
        <v>806</v>
      </c>
      <c r="C7427" t="s">
        <v>9179</v>
      </c>
      <c r="J7427" t="s">
        <v>1457</v>
      </c>
      <c r="K7427">
        <v>0</v>
      </c>
      <c r="N7427" t="b">
        <v>1</v>
      </c>
      <c r="O7427" t="b">
        <v>0</v>
      </c>
      <c r="P7427" t="b">
        <v>0</v>
      </c>
      <c r="Q7427">
        <v>11</v>
      </c>
      <c r="R7427">
        <v>1</v>
      </c>
      <c r="S7427">
        <v>1</v>
      </c>
      <c r="T7427">
        <v>3</v>
      </c>
      <c r="U7427" t="b">
        <v>1</v>
      </c>
      <c r="V7427" t="s">
        <v>9082</v>
      </c>
      <c r="W7427" t="s">
        <v>12353</v>
      </c>
      <c r="X7427" t="s">
        <v>14563</v>
      </c>
      <c r="Y7427">
        <v>28</v>
      </c>
      <c r="Z7427">
        <v>28</v>
      </c>
      <c r="AA7427">
        <v>6</v>
      </c>
      <c r="AB7427">
        <v>6</v>
      </c>
      <c r="AC7427">
        <v>13</v>
      </c>
    </row>
    <row r="7428" spans="1:29">
      <c r="A7428">
        <v>8183</v>
      </c>
      <c r="B7428" t="s">
        <v>806</v>
      </c>
      <c r="C7428" t="s">
        <v>9180</v>
      </c>
      <c r="J7428" t="s">
        <v>1457</v>
      </c>
      <c r="K7428">
        <v>0</v>
      </c>
      <c r="N7428" t="b">
        <v>1</v>
      </c>
      <c r="O7428" t="b">
        <v>0</v>
      </c>
      <c r="P7428" t="b">
        <v>0</v>
      </c>
      <c r="Q7428">
        <v>11</v>
      </c>
      <c r="R7428">
        <v>1</v>
      </c>
      <c r="S7428">
        <v>1</v>
      </c>
      <c r="T7428">
        <v>3</v>
      </c>
      <c r="U7428" t="b">
        <v>1</v>
      </c>
      <c r="V7428" t="s">
        <v>9082</v>
      </c>
      <c r="W7428" t="s">
        <v>12353</v>
      </c>
      <c r="X7428" t="s">
        <v>14691</v>
      </c>
      <c r="Y7428">
        <v>28</v>
      </c>
      <c r="Z7428">
        <v>28</v>
      </c>
      <c r="AA7428">
        <v>7</v>
      </c>
      <c r="AB7428">
        <v>7</v>
      </c>
      <c r="AC7428">
        <v>13</v>
      </c>
    </row>
    <row r="7429" spans="1:29">
      <c r="A7429">
        <v>8184</v>
      </c>
      <c r="B7429" t="s">
        <v>806</v>
      </c>
      <c r="C7429" t="s">
        <v>9181</v>
      </c>
      <c r="J7429" t="s">
        <v>1457</v>
      </c>
      <c r="K7429">
        <v>0</v>
      </c>
      <c r="N7429" t="b">
        <v>1</v>
      </c>
      <c r="O7429" t="b">
        <v>0</v>
      </c>
      <c r="P7429" t="b">
        <v>0</v>
      </c>
      <c r="Q7429">
        <v>11</v>
      </c>
      <c r="R7429">
        <v>1</v>
      </c>
      <c r="S7429">
        <v>1</v>
      </c>
      <c r="T7429">
        <v>3</v>
      </c>
      <c r="U7429" t="b">
        <v>1</v>
      </c>
      <c r="V7429" t="s">
        <v>9082</v>
      </c>
      <c r="W7429" t="s">
        <v>12353</v>
      </c>
      <c r="X7429" t="s">
        <v>14692</v>
      </c>
      <c r="Y7429">
        <v>28</v>
      </c>
      <c r="Z7429">
        <v>28</v>
      </c>
      <c r="AA7429">
        <v>8</v>
      </c>
      <c r="AB7429">
        <v>8</v>
      </c>
      <c r="AC7429">
        <v>13</v>
      </c>
    </row>
    <row r="7430" spans="1:29">
      <c r="A7430">
        <v>8185</v>
      </c>
      <c r="B7430" t="s">
        <v>806</v>
      </c>
      <c r="C7430" t="s">
        <v>9182</v>
      </c>
      <c r="J7430" t="s">
        <v>1457</v>
      </c>
      <c r="K7430">
        <v>0</v>
      </c>
      <c r="N7430" t="b">
        <v>1</v>
      </c>
      <c r="O7430" t="b">
        <v>0</v>
      </c>
      <c r="P7430" t="b">
        <v>0</v>
      </c>
      <c r="Q7430">
        <v>11</v>
      </c>
      <c r="R7430">
        <v>1</v>
      </c>
      <c r="S7430">
        <v>1</v>
      </c>
      <c r="T7430">
        <v>3</v>
      </c>
      <c r="U7430" t="b">
        <v>1</v>
      </c>
      <c r="V7430" t="s">
        <v>9082</v>
      </c>
      <c r="W7430" t="s">
        <v>12353</v>
      </c>
      <c r="X7430" t="s">
        <v>14768</v>
      </c>
      <c r="Y7430">
        <v>29</v>
      </c>
      <c r="Z7430">
        <v>29</v>
      </c>
      <c r="AA7430">
        <v>5</v>
      </c>
      <c r="AB7430">
        <v>5</v>
      </c>
      <c r="AC7430">
        <v>13</v>
      </c>
    </row>
    <row r="7431" spans="1:29">
      <c r="A7431">
        <v>8186</v>
      </c>
      <c r="B7431" t="s">
        <v>806</v>
      </c>
      <c r="C7431" t="s">
        <v>9183</v>
      </c>
      <c r="J7431" t="s">
        <v>1457</v>
      </c>
      <c r="K7431">
        <v>0</v>
      </c>
      <c r="N7431" t="b">
        <v>1</v>
      </c>
      <c r="O7431" t="b">
        <v>0</v>
      </c>
      <c r="P7431" t="b">
        <v>0</v>
      </c>
      <c r="Q7431">
        <v>11</v>
      </c>
      <c r="R7431">
        <v>1</v>
      </c>
      <c r="S7431">
        <v>1</v>
      </c>
      <c r="T7431">
        <v>3</v>
      </c>
      <c r="U7431" t="b">
        <v>1</v>
      </c>
      <c r="V7431" t="s">
        <v>9082</v>
      </c>
      <c r="W7431" t="s">
        <v>12353</v>
      </c>
      <c r="X7431" t="s">
        <v>14564</v>
      </c>
      <c r="Y7431">
        <v>29</v>
      </c>
      <c r="Z7431">
        <v>29</v>
      </c>
      <c r="AA7431">
        <v>6</v>
      </c>
      <c r="AB7431">
        <v>6</v>
      </c>
      <c r="AC7431">
        <v>13</v>
      </c>
    </row>
    <row r="7432" spans="1:29">
      <c r="A7432">
        <v>8187</v>
      </c>
      <c r="B7432" t="s">
        <v>806</v>
      </c>
      <c r="C7432" t="s">
        <v>9184</v>
      </c>
      <c r="J7432" t="s">
        <v>1457</v>
      </c>
      <c r="K7432">
        <v>0</v>
      </c>
      <c r="N7432" t="b">
        <v>1</v>
      </c>
      <c r="O7432" t="b">
        <v>0</v>
      </c>
      <c r="P7432" t="b">
        <v>0</v>
      </c>
      <c r="Q7432">
        <v>11</v>
      </c>
      <c r="R7432">
        <v>1</v>
      </c>
      <c r="S7432">
        <v>1</v>
      </c>
      <c r="T7432">
        <v>3</v>
      </c>
      <c r="U7432" t="b">
        <v>1</v>
      </c>
      <c r="V7432" t="s">
        <v>9082</v>
      </c>
      <c r="W7432" t="s">
        <v>12353</v>
      </c>
      <c r="X7432" t="s">
        <v>14572</v>
      </c>
      <c r="Y7432">
        <v>29</v>
      </c>
      <c r="Z7432">
        <v>29</v>
      </c>
      <c r="AA7432">
        <v>7</v>
      </c>
      <c r="AB7432">
        <v>7</v>
      </c>
      <c r="AC7432">
        <v>13</v>
      </c>
    </row>
    <row r="7433" spans="1:29">
      <c r="A7433">
        <v>8188</v>
      </c>
      <c r="B7433" t="s">
        <v>806</v>
      </c>
      <c r="C7433" t="s">
        <v>9185</v>
      </c>
      <c r="J7433" t="s">
        <v>1457</v>
      </c>
      <c r="K7433">
        <v>0</v>
      </c>
      <c r="N7433" t="b">
        <v>1</v>
      </c>
      <c r="O7433" t="b">
        <v>0</v>
      </c>
      <c r="P7433" t="b">
        <v>0</v>
      </c>
      <c r="Q7433">
        <v>11</v>
      </c>
      <c r="R7433">
        <v>1</v>
      </c>
      <c r="S7433">
        <v>1</v>
      </c>
      <c r="T7433">
        <v>3</v>
      </c>
      <c r="U7433" t="b">
        <v>1</v>
      </c>
      <c r="V7433" t="s">
        <v>9082</v>
      </c>
      <c r="W7433" t="s">
        <v>12353</v>
      </c>
      <c r="X7433" t="s">
        <v>14580</v>
      </c>
      <c r="Y7433">
        <v>29</v>
      </c>
      <c r="Z7433">
        <v>29</v>
      </c>
      <c r="AA7433">
        <v>8</v>
      </c>
      <c r="AB7433">
        <v>8</v>
      </c>
      <c r="AC7433">
        <v>13</v>
      </c>
    </row>
    <row r="7434" spans="1:29">
      <c r="A7434">
        <v>8193</v>
      </c>
      <c r="B7434" t="s">
        <v>806</v>
      </c>
      <c r="C7434" t="s">
        <v>9186</v>
      </c>
      <c r="J7434" t="s">
        <v>1457</v>
      </c>
      <c r="K7434">
        <v>0</v>
      </c>
      <c r="N7434" t="b">
        <v>1</v>
      </c>
      <c r="O7434" t="b">
        <v>0</v>
      </c>
      <c r="P7434" t="b">
        <v>0</v>
      </c>
      <c r="Q7434">
        <v>11</v>
      </c>
      <c r="R7434">
        <v>1</v>
      </c>
      <c r="S7434">
        <v>1</v>
      </c>
      <c r="T7434">
        <v>3</v>
      </c>
      <c r="U7434" t="b">
        <v>1</v>
      </c>
      <c r="V7434" t="s">
        <v>9082</v>
      </c>
      <c r="W7434" t="s">
        <v>12353</v>
      </c>
      <c r="X7434" t="s">
        <v>14555</v>
      </c>
      <c r="Y7434">
        <v>30</v>
      </c>
      <c r="Z7434">
        <v>30</v>
      </c>
      <c r="AA7434">
        <v>5</v>
      </c>
      <c r="AB7434">
        <v>5</v>
      </c>
      <c r="AC7434">
        <v>13</v>
      </c>
    </row>
    <row r="7435" spans="1:29">
      <c r="A7435">
        <v>8194</v>
      </c>
      <c r="B7435" t="s">
        <v>806</v>
      </c>
      <c r="C7435" t="s">
        <v>9187</v>
      </c>
      <c r="J7435" t="s">
        <v>1457</v>
      </c>
      <c r="K7435">
        <v>0</v>
      </c>
      <c r="N7435" t="b">
        <v>1</v>
      </c>
      <c r="O7435" t="b">
        <v>0</v>
      </c>
      <c r="P7435" t="b">
        <v>0</v>
      </c>
      <c r="Q7435">
        <v>11</v>
      </c>
      <c r="R7435">
        <v>1</v>
      </c>
      <c r="S7435">
        <v>1</v>
      </c>
      <c r="T7435">
        <v>3</v>
      </c>
      <c r="U7435" t="b">
        <v>1</v>
      </c>
      <c r="V7435" t="s">
        <v>9082</v>
      </c>
      <c r="W7435" t="s">
        <v>12353</v>
      </c>
      <c r="X7435" t="s">
        <v>14565</v>
      </c>
      <c r="Y7435">
        <v>30</v>
      </c>
      <c r="Z7435">
        <v>30</v>
      </c>
      <c r="AA7435">
        <v>6</v>
      </c>
      <c r="AB7435">
        <v>6</v>
      </c>
      <c r="AC7435">
        <v>13</v>
      </c>
    </row>
    <row r="7436" spans="1:29">
      <c r="A7436">
        <v>8195</v>
      </c>
      <c r="B7436" t="s">
        <v>806</v>
      </c>
      <c r="C7436" t="s">
        <v>9188</v>
      </c>
      <c r="J7436" t="s">
        <v>1457</v>
      </c>
      <c r="K7436">
        <v>0</v>
      </c>
      <c r="N7436" t="b">
        <v>1</v>
      </c>
      <c r="O7436" t="b">
        <v>0</v>
      </c>
      <c r="P7436" t="b">
        <v>0</v>
      </c>
      <c r="Q7436">
        <v>11</v>
      </c>
      <c r="R7436">
        <v>1</v>
      </c>
      <c r="S7436">
        <v>1</v>
      </c>
      <c r="T7436">
        <v>3</v>
      </c>
      <c r="U7436" t="b">
        <v>1</v>
      </c>
      <c r="V7436" t="s">
        <v>9082</v>
      </c>
      <c r="W7436" t="s">
        <v>12353</v>
      </c>
      <c r="X7436" t="s">
        <v>14573</v>
      </c>
      <c r="Y7436">
        <v>30</v>
      </c>
      <c r="Z7436">
        <v>30</v>
      </c>
      <c r="AA7436">
        <v>7</v>
      </c>
      <c r="AB7436">
        <v>7</v>
      </c>
      <c r="AC7436">
        <v>13</v>
      </c>
    </row>
    <row r="7437" spans="1:29">
      <c r="A7437">
        <v>8196</v>
      </c>
      <c r="B7437" t="s">
        <v>806</v>
      </c>
      <c r="C7437" t="s">
        <v>9189</v>
      </c>
      <c r="J7437" t="s">
        <v>1457</v>
      </c>
      <c r="K7437">
        <v>0</v>
      </c>
      <c r="N7437" t="b">
        <v>1</v>
      </c>
      <c r="O7437" t="b">
        <v>0</v>
      </c>
      <c r="P7437" t="b">
        <v>0</v>
      </c>
      <c r="Q7437">
        <v>11</v>
      </c>
      <c r="R7437">
        <v>1</v>
      </c>
      <c r="S7437">
        <v>1</v>
      </c>
      <c r="T7437">
        <v>3</v>
      </c>
      <c r="U7437" t="b">
        <v>1</v>
      </c>
      <c r="V7437" t="s">
        <v>9082</v>
      </c>
      <c r="W7437" t="s">
        <v>12353</v>
      </c>
      <c r="X7437" t="s">
        <v>14581</v>
      </c>
      <c r="Y7437">
        <v>30</v>
      </c>
      <c r="Z7437">
        <v>30</v>
      </c>
      <c r="AA7437">
        <v>8</v>
      </c>
      <c r="AB7437">
        <v>8</v>
      </c>
      <c r="AC7437">
        <v>13</v>
      </c>
    </row>
    <row r="7438" spans="1:29">
      <c r="A7438">
        <v>8197</v>
      </c>
      <c r="B7438" t="s">
        <v>806</v>
      </c>
      <c r="C7438" t="s">
        <v>9190</v>
      </c>
      <c r="J7438" t="s">
        <v>1475</v>
      </c>
      <c r="K7438">
        <v>0</v>
      </c>
      <c r="N7438" t="b">
        <v>1</v>
      </c>
      <c r="O7438" t="b">
        <v>0</v>
      </c>
      <c r="P7438" t="b">
        <v>0</v>
      </c>
      <c r="Q7438">
        <v>11</v>
      </c>
      <c r="R7438">
        <v>1</v>
      </c>
      <c r="S7438">
        <v>1</v>
      </c>
      <c r="T7438">
        <v>3</v>
      </c>
      <c r="U7438" t="b">
        <v>1</v>
      </c>
      <c r="V7438" t="s">
        <v>9082</v>
      </c>
      <c r="W7438" t="s">
        <v>12353</v>
      </c>
      <c r="X7438" t="s">
        <v>14681</v>
      </c>
      <c r="Y7438">
        <v>16</v>
      </c>
      <c r="Z7438">
        <v>16</v>
      </c>
      <c r="AA7438">
        <v>9</v>
      </c>
      <c r="AB7438">
        <v>9</v>
      </c>
      <c r="AC7438">
        <v>13</v>
      </c>
    </row>
    <row r="7439" spans="1:29">
      <c r="A7439">
        <v>8198</v>
      </c>
      <c r="B7439" t="s">
        <v>806</v>
      </c>
      <c r="C7439" t="s">
        <v>9191</v>
      </c>
      <c r="J7439" t="s">
        <v>1475</v>
      </c>
      <c r="K7439">
        <v>0</v>
      </c>
      <c r="N7439" t="b">
        <v>1</v>
      </c>
      <c r="O7439" t="b">
        <v>0</v>
      </c>
      <c r="P7439" t="b">
        <v>0</v>
      </c>
      <c r="Q7439">
        <v>11</v>
      </c>
      <c r="R7439">
        <v>1</v>
      </c>
      <c r="S7439">
        <v>1</v>
      </c>
      <c r="T7439">
        <v>3</v>
      </c>
      <c r="U7439" t="b">
        <v>1</v>
      </c>
      <c r="V7439" t="s">
        <v>9082</v>
      </c>
      <c r="W7439" t="s">
        <v>12353</v>
      </c>
      <c r="X7439" t="s">
        <v>14458</v>
      </c>
      <c r="Y7439">
        <v>17</v>
      </c>
      <c r="Z7439">
        <v>17</v>
      </c>
      <c r="AA7439">
        <v>9</v>
      </c>
      <c r="AB7439">
        <v>9</v>
      </c>
      <c r="AC7439">
        <v>13</v>
      </c>
    </row>
    <row r="7440" spans="1:29">
      <c r="A7440">
        <v>8199</v>
      </c>
      <c r="B7440" t="s">
        <v>806</v>
      </c>
      <c r="C7440" t="s">
        <v>9192</v>
      </c>
      <c r="J7440" t="s">
        <v>1475</v>
      </c>
      <c r="K7440">
        <v>0</v>
      </c>
      <c r="N7440" t="b">
        <v>1</v>
      </c>
      <c r="O7440" t="b">
        <v>0</v>
      </c>
      <c r="P7440" t="b">
        <v>0</v>
      </c>
      <c r="Q7440">
        <v>11</v>
      </c>
      <c r="R7440">
        <v>1</v>
      </c>
      <c r="S7440">
        <v>1</v>
      </c>
      <c r="T7440">
        <v>3</v>
      </c>
      <c r="U7440" t="b">
        <v>1</v>
      </c>
      <c r="V7440" t="s">
        <v>9082</v>
      </c>
      <c r="W7440" t="s">
        <v>12353</v>
      </c>
      <c r="X7440" t="s">
        <v>14682</v>
      </c>
      <c r="Y7440">
        <v>18</v>
      </c>
      <c r="Z7440">
        <v>18</v>
      </c>
      <c r="AA7440">
        <v>9</v>
      </c>
      <c r="AB7440">
        <v>9</v>
      </c>
      <c r="AC7440">
        <v>13</v>
      </c>
    </row>
    <row r="7441" spans="1:29">
      <c r="A7441">
        <v>8200</v>
      </c>
      <c r="B7441" t="s">
        <v>806</v>
      </c>
      <c r="C7441" t="s">
        <v>9193</v>
      </c>
      <c r="J7441" t="s">
        <v>1475</v>
      </c>
      <c r="K7441">
        <v>0</v>
      </c>
      <c r="N7441" t="b">
        <v>1</v>
      </c>
      <c r="O7441" t="b">
        <v>0</v>
      </c>
      <c r="P7441" t="b">
        <v>0</v>
      </c>
      <c r="Q7441">
        <v>11</v>
      </c>
      <c r="R7441">
        <v>1</v>
      </c>
      <c r="S7441">
        <v>1</v>
      </c>
      <c r="T7441">
        <v>3</v>
      </c>
      <c r="U7441" t="b">
        <v>1</v>
      </c>
      <c r="V7441" t="s">
        <v>9082</v>
      </c>
      <c r="W7441" t="s">
        <v>12353</v>
      </c>
      <c r="X7441" t="s">
        <v>14683</v>
      </c>
      <c r="Y7441">
        <v>19</v>
      </c>
      <c r="Z7441">
        <v>19</v>
      </c>
      <c r="AA7441">
        <v>9</v>
      </c>
      <c r="AB7441">
        <v>9</v>
      </c>
      <c r="AC7441">
        <v>13</v>
      </c>
    </row>
    <row r="7442" spans="1:29">
      <c r="A7442">
        <v>8201</v>
      </c>
      <c r="B7442" t="s">
        <v>806</v>
      </c>
      <c r="C7442" t="s">
        <v>9194</v>
      </c>
      <c r="J7442" t="s">
        <v>1475</v>
      </c>
      <c r="K7442">
        <v>0</v>
      </c>
      <c r="N7442" t="b">
        <v>1</v>
      </c>
      <c r="O7442" t="b">
        <v>0</v>
      </c>
      <c r="P7442" t="b">
        <v>0</v>
      </c>
      <c r="Q7442">
        <v>11</v>
      </c>
      <c r="R7442">
        <v>1</v>
      </c>
      <c r="S7442">
        <v>1</v>
      </c>
      <c r="T7442">
        <v>3</v>
      </c>
      <c r="U7442" t="b">
        <v>1</v>
      </c>
      <c r="V7442" t="s">
        <v>9082</v>
      </c>
      <c r="W7442" t="s">
        <v>12353</v>
      </c>
      <c r="X7442" t="s">
        <v>14582</v>
      </c>
      <c r="Y7442">
        <v>20</v>
      </c>
      <c r="Z7442">
        <v>20</v>
      </c>
      <c r="AA7442">
        <v>9</v>
      </c>
      <c r="AB7442">
        <v>9</v>
      </c>
      <c r="AC7442">
        <v>13</v>
      </c>
    </row>
    <row r="7443" spans="1:29">
      <c r="A7443">
        <v>8202</v>
      </c>
      <c r="B7443" t="s">
        <v>806</v>
      </c>
      <c r="C7443" t="s">
        <v>9195</v>
      </c>
      <c r="J7443" t="s">
        <v>1475</v>
      </c>
      <c r="K7443">
        <v>0</v>
      </c>
      <c r="N7443" t="b">
        <v>1</v>
      </c>
      <c r="O7443" t="b">
        <v>0</v>
      </c>
      <c r="P7443" t="b">
        <v>0</v>
      </c>
      <c r="Q7443">
        <v>11</v>
      </c>
      <c r="R7443">
        <v>1</v>
      </c>
      <c r="S7443">
        <v>1</v>
      </c>
      <c r="T7443">
        <v>3</v>
      </c>
      <c r="U7443" t="b">
        <v>1</v>
      </c>
      <c r="V7443" t="s">
        <v>9082</v>
      </c>
      <c r="W7443" t="s">
        <v>12353</v>
      </c>
      <c r="X7443" t="s">
        <v>14583</v>
      </c>
      <c r="Y7443">
        <v>21</v>
      </c>
      <c r="Z7443">
        <v>21</v>
      </c>
      <c r="AA7443">
        <v>9</v>
      </c>
      <c r="AB7443">
        <v>9</v>
      </c>
      <c r="AC7443">
        <v>13</v>
      </c>
    </row>
    <row r="7444" spans="1:29">
      <c r="A7444">
        <v>8203</v>
      </c>
      <c r="B7444" t="s">
        <v>806</v>
      </c>
      <c r="C7444" t="s">
        <v>9196</v>
      </c>
      <c r="J7444" t="s">
        <v>1475</v>
      </c>
      <c r="K7444">
        <v>0</v>
      </c>
      <c r="N7444" t="b">
        <v>1</v>
      </c>
      <c r="O7444" t="b">
        <v>0</v>
      </c>
      <c r="P7444" t="b">
        <v>0</v>
      </c>
      <c r="Q7444">
        <v>11</v>
      </c>
      <c r="R7444">
        <v>1</v>
      </c>
      <c r="S7444">
        <v>1</v>
      </c>
      <c r="T7444">
        <v>3</v>
      </c>
      <c r="U7444" t="b">
        <v>1</v>
      </c>
      <c r="V7444" t="s">
        <v>9082</v>
      </c>
      <c r="W7444" t="s">
        <v>12353</v>
      </c>
      <c r="X7444" t="s">
        <v>14584</v>
      </c>
      <c r="Y7444">
        <v>22</v>
      </c>
      <c r="Z7444">
        <v>22</v>
      </c>
      <c r="AA7444">
        <v>9</v>
      </c>
      <c r="AB7444">
        <v>9</v>
      </c>
      <c r="AC7444">
        <v>13</v>
      </c>
    </row>
    <row r="7445" spans="1:29">
      <c r="A7445">
        <v>8204</v>
      </c>
      <c r="B7445" t="s">
        <v>806</v>
      </c>
      <c r="C7445" t="s">
        <v>9197</v>
      </c>
      <c r="J7445" t="s">
        <v>1475</v>
      </c>
      <c r="K7445">
        <v>0</v>
      </c>
      <c r="N7445" t="b">
        <v>1</v>
      </c>
      <c r="O7445" t="b">
        <v>0</v>
      </c>
      <c r="P7445" t="b">
        <v>0</v>
      </c>
      <c r="Q7445">
        <v>11</v>
      </c>
      <c r="R7445">
        <v>1</v>
      </c>
      <c r="S7445">
        <v>1</v>
      </c>
      <c r="T7445">
        <v>3</v>
      </c>
      <c r="U7445" t="b">
        <v>1</v>
      </c>
      <c r="V7445" t="s">
        <v>9082</v>
      </c>
      <c r="W7445" t="s">
        <v>12353</v>
      </c>
      <c r="X7445" t="s">
        <v>14585</v>
      </c>
      <c r="Y7445">
        <v>23</v>
      </c>
      <c r="Z7445">
        <v>23</v>
      </c>
      <c r="AA7445">
        <v>9</v>
      </c>
      <c r="AB7445">
        <v>9</v>
      </c>
      <c r="AC7445">
        <v>13</v>
      </c>
    </row>
    <row r="7446" spans="1:29">
      <c r="A7446">
        <v>8205</v>
      </c>
      <c r="B7446" t="s">
        <v>806</v>
      </c>
      <c r="C7446" t="s">
        <v>9198</v>
      </c>
      <c r="J7446" t="s">
        <v>1475</v>
      </c>
      <c r="K7446">
        <v>0</v>
      </c>
      <c r="N7446" t="b">
        <v>1</v>
      </c>
      <c r="O7446" t="b">
        <v>0</v>
      </c>
      <c r="P7446" t="b">
        <v>0</v>
      </c>
      <c r="Q7446">
        <v>11</v>
      </c>
      <c r="R7446">
        <v>1</v>
      </c>
      <c r="S7446">
        <v>1</v>
      </c>
      <c r="T7446">
        <v>3</v>
      </c>
      <c r="U7446" t="b">
        <v>1</v>
      </c>
      <c r="V7446" t="s">
        <v>9082</v>
      </c>
      <c r="W7446" t="s">
        <v>12353</v>
      </c>
      <c r="X7446" t="s">
        <v>14586</v>
      </c>
      <c r="Y7446">
        <v>24</v>
      </c>
      <c r="Z7446">
        <v>24</v>
      </c>
      <c r="AA7446">
        <v>9</v>
      </c>
      <c r="AB7446">
        <v>9</v>
      </c>
      <c r="AC7446">
        <v>13</v>
      </c>
    </row>
    <row r="7447" spans="1:29">
      <c r="A7447">
        <v>8206</v>
      </c>
      <c r="B7447" t="s">
        <v>806</v>
      </c>
      <c r="C7447" t="s">
        <v>9199</v>
      </c>
      <c r="J7447" t="s">
        <v>1475</v>
      </c>
      <c r="K7447">
        <v>0</v>
      </c>
      <c r="N7447" t="b">
        <v>1</v>
      </c>
      <c r="O7447" t="b">
        <v>0</v>
      </c>
      <c r="P7447" t="b">
        <v>0</v>
      </c>
      <c r="Q7447">
        <v>11</v>
      </c>
      <c r="R7447">
        <v>1</v>
      </c>
      <c r="S7447">
        <v>1</v>
      </c>
      <c r="T7447">
        <v>3</v>
      </c>
      <c r="U7447" t="b">
        <v>1</v>
      </c>
      <c r="V7447" t="s">
        <v>9082</v>
      </c>
      <c r="W7447" t="s">
        <v>12353</v>
      </c>
      <c r="X7447" t="s">
        <v>14466</v>
      </c>
      <c r="Y7447">
        <v>25</v>
      </c>
      <c r="Z7447">
        <v>25</v>
      </c>
      <c r="AA7447">
        <v>9</v>
      </c>
      <c r="AB7447">
        <v>9</v>
      </c>
      <c r="AC7447">
        <v>13</v>
      </c>
    </row>
    <row r="7448" spans="1:29">
      <c r="A7448">
        <v>8207</v>
      </c>
      <c r="B7448" t="s">
        <v>806</v>
      </c>
      <c r="C7448" t="s">
        <v>9200</v>
      </c>
      <c r="J7448" t="s">
        <v>1475</v>
      </c>
      <c r="K7448">
        <v>0</v>
      </c>
      <c r="N7448" t="b">
        <v>1</v>
      </c>
      <c r="O7448" t="b">
        <v>0</v>
      </c>
      <c r="P7448" t="b">
        <v>0</v>
      </c>
      <c r="Q7448">
        <v>11</v>
      </c>
      <c r="R7448">
        <v>1</v>
      </c>
      <c r="S7448">
        <v>1</v>
      </c>
      <c r="T7448">
        <v>3</v>
      </c>
      <c r="U7448" t="b">
        <v>1</v>
      </c>
      <c r="V7448" t="s">
        <v>9082</v>
      </c>
      <c r="W7448" t="s">
        <v>12353</v>
      </c>
      <c r="X7448" t="s">
        <v>14587</v>
      </c>
      <c r="Y7448">
        <v>26</v>
      </c>
      <c r="Z7448">
        <v>26</v>
      </c>
      <c r="AA7448">
        <v>9</v>
      </c>
      <c r="AB7448">
        <v>9</v>
      </c>
      <c r="AC7448">
        <v>13</v>
      </c>
    </row>
    <row r="7449" spans="1:29">
      <c r="A7449">
        <v>8208</v>
      </c>
      <c r="B7449" t="s">
        <v>806</v>
      </c>
      <c r="C7449" t="s">
        <v>9201</v>
      </c>
      <c r="J7449" t="s">
        <v>1475</v>
      </c>
      <c r="K7449">
        <v>0</v>
      </c>
      <c r="N7449" t="b">
        <v>1</v>
      </c>
      <c r="O7449" t="b">
        <v>0</v>
      </c>
      <c r="P7449" t="b">
        <v>0</v>
      </c>
      <c r="Q7449">
        <v>11</v>
      </c>
      <c r="R7449">
        <v>1</v>
      </c>
      <c r="S7449">
        <v>1</v>
      </c>
      <c r="T7449">
        <v>3</v>
      </c>
      <c r="U7449" t="b">
        <v>1</v>
      </c>
      <c r="V7449" t="s">
        <v>9082</v>
      </c>
      <c r="W7449" t="s">
        <v>12353</v>
      </c>
      <c r="X7449" t="s">
        <v>14588</v>
      </c>
      <c r="Y7449">
        <v>27</v>
      </c>
      <c r="Z7449">
        <v>27</v>
      </c>
      <c r="AA7449">
        <v>9</v>
      </c>
      <c r="AB7449">
        <v>9</v>
      </c>
      <c r="AC7449">
        <v>13</v>
      </c>
    </row>
    <row r="7450" spans="1:29">
      <c r="A7450">
        <v>8209</v>
      </c>
      <c r="B7450" t="s">
        <v>806</v>
      </c>
      <c r="C7450" t="s">
        <v>9202</v>
      </c>
      <c r="J7450" t="s">
        <v>1475</v>
      </c>
      <c r="K7450">
        <v>0</v>
      </c>
      <c r="N7450" t="b">
        <v>1</v>
      </c>
      <c r="O7450" t="b">
        <v>0</v>
      </c>
      <c r="P7450" t="b">
        <v>0</v>
      </c>
      <c r="Q7450">
        <v>11</v>
      </c>
      <c r="R7450">
        <v>1</v>
      </c>
      <c r="S7450">
        <v>1</v>
      </c>
      <c r="T7450">
        <v>3</v>
      </c>
      <c r="U7450" t="b">
        <v>1</v>
      </c>
      <c r="V7450" t="s">
        <v>9082</v>
      </c>
      <c r="W7450" t="s">
        <v>12353</v>
      </c>
      <c r="X7450" t="s">
        <v>14589</v>
      </c>
      <c r="Y7450">
        <v>28</v>
      </c>
      <c r="Z7450">
        <v>28</v>
      </c>
      <c r="AA7450">
        <v>9</v>
      </c>
      <c r="AB7450">
        <v>9</v>
      </c>
      <c r="AC7450">
        <v>13</v>
      </c>
    </row>
    <row r="7451" spans="1:29">
      <c r="A7451">
        <v>8210</v>
      </c>
      <c r="B7451" t="s">
        <v>806</v>
      </c>
      <c r="C7451" t="s">
        <v>9203</v>
      </c>
      <c r="J7451" t="s">
        <v>1475</v>
      </c>
      <c r="K7451">
        <v>0</v>
      </c>
      <c r="N7451" t="b">
        <v>1</v>
      </c>
      <c r="O7451" t="b">
        <v>0</v>
      </c>
      <c r="P7451" t="b">
        <v>0</v>
      </c>
      <c r="Q7451">
        <v>11</v>
      </c>
      <c r="R7451">
        <v>1</v>
      </c>
      <c r="S7451">
        <v>1</v>
      </c>
      <c r="T7451">
        <v>3</v>
      </c>
      <c r="U7451" t="b">
        <v>1</v>
      </c>
      <c r="V7451" t="s">
        <v>9082</v>
      </c>
      <c r="W7451" t="s">
        <v>12353</v>
      </c>
      <c r="X7451" t="s">
        <v>14590</v>
      </c>
      <c r="Y7451">
        <v>29</v>
      </c>
      <c r="Z7451">
        <v>29</v>
      </c>
      <c r="AA7451">
        <v>9</v>
      </c>
      <c r="AB7451">
        <v>9</v>
      </c>
      <c r="AC7451">
        <v>13</v>
      </c>
    </row>
    <row r="7452" spans="1:29">
      <c r="A7452">
        <v>8212</v>
      </c>
      <c r="B7452" t="s">
        <v>806</v>
      </c>
      <c r="C7452" t="s">
        <v>9204</v>
      </c>
      <c r="J7452" t="s">
        <v>1475</v>
      </c>
      <c r="K7452">
        <v>0</v>
      </c>
      <c r="N7452" t="b">
        <v>1</v>
      </c>
      <c r="O7452" t="b">
        <v>0</v>
      </c>
      <c r="P7452" t="b">
        <v>0</v>
      </c>
      <c r="Q7452">
        <v>11</v>
      </c>
      <c r="R7452">
        <v>1</v>
      </c>
      <c r="S7452">
        <v>1</v>
      </c>
      <c r="T7452">
        <v>3</v>
      </c>
      <c r="U7452" t="b">
        <v>1</v>
      </c>
      <c r="V7452" t="s">
        <v>9082</v>
      </c>
      <c r="W7452" t="s">
        <v>12353</v>
      </c>
      <c r="X7452" t="s">
        <v>14591</v>
      </c>
      <c r="Y7452">
        <v>30</v>
      </c>
      <c r="Z7452">
        <v>30</v>
      </c>
      <c r="AA7452">
        <v>9</v>
      </c>
      <c r="AB7452">
        <v>9</v>
      </c>
      <c r="AC7452">
        <v>13</v>
      </c>
    </row>
    <row r="7453" spans="1:29">
      <c r="A7453">
        <v>8213</v>
      </c>
      <c r="B7453" t="s">
        <v>806</v>
      </c>
      <c r="C7453" t="s">
        <v>9205</v>
      </c>
      <c r="J7453" t="s">
        <v>1457</v>
      </c>
      <c r="K7453">
        <v>0</v>
      </c>
      <c r="N7453" t="b">
        <v>0</v>
      </c>
      <c r="O7453" t="b">
        <v>1</v>
      </c>
      <c r="P7453" t="b">
        <v>0</v>
      </c>
      <c r="Q7453">
        <v>11</v>
      </c>
      <c r="R7453">
        <v>1</v>
      </c>
      <c r="S7453">
        <v>1</v>
      </c>
      <c r="T7453">
        <v>3</v>
      </c>
      <c r="U7453" t="b">
        <v>1</v>
      </c>
      <c r="V7453" t="s">
        <v>9082</v>
      </c>
      <c r="W7453" t="s">
        <v>12353</v>
      </c>
      <c r="X7453" t="s">
        <v>14685</v>
      </c>
      <c r="Y7453">
        <v>16</v>
      </c>
      <c r="Z7453">
        <v>16</v>
      </c>
      <c r="AA7453">
        <v>10</v>
      </c>
      <c r="AB7453">
        <v>10</v>
      </c>
      <c r="AC7453">
        <v>13</v>
      </c>
    </row>
    <row r="7454" spans="1:29">
      <c r="A7454">
        <v>8214</v>
      </c>
      <c r="B7454" t="s">
        <v>806</v>
      </c>
      <c r="C7454" t="s">
        <v>9206</v>
      </c>
      <c r="J7454" t="s">
        <v>1457</v>
      </c>
      <c r="K7454">
        <v>0</v>
      </c>
      <c r="N7454" t="b">
        <v>0</v>
      </c>
      <c r="O7454" t="b">
        <v>1</v>
      </c>
      <c r="P7454" t="b">
        <v>0</v>
      </c>
      <c r="Q7454">
        <v>11</v>
      </c>
      <c r="R7454">
        <v>1</v>
      </c>
      <c r="S7454">
        <v>1</v>
      </c>
      <c r="T7454">
        <v>3</v>
      </c>
      <c r="U7454" t="b">
        <v>1</v>
      </c>
      <c r="V7454" t="s">
        <v>9082</v>
      </c>
      <c r="W7454" t="s">
        <v>12353</v>
      </c>
      <c r="X7454" t="s">
        <v>15332</v>
      </c>
      <c r="Y7454">
        <v>16</v>
      </c>
      <c r="Z7454">
        <v>16</v>
      </c>
      <c r="AA7454">
        <v>11</v>
      </c>
      <c r="AB7454">
        <v>11</v>
      </c>
      <c r="AC7454">
        <v>13</v>
      </c>
    </row>
    <row r="7455" spans="1:29">
      <c r="A7455">
        <v>8215</v>
      </c>
      <c r="B7455" t="s">
        <v>806</v>
      </c>
      <c r="C7455" t="s">
        <v>9207</v>
      </c>
      <c r="J7455" t="s">
        <v>1457</v>
      </c>
      <c r="K7455">
        <v>0</v>
      </c>
      <c r="N7455" t="b">
        <v>0</v>
      </c>
      <c r="O7455" t="b">
        <v>1</v>
      </c>
      <c r="P7455" t="b">
        <v>0</v>
      </c>
      <c r="Q7455">
        <v>11</v>
      </c>
      <c r="R7455">
        <v>1</v>
      </c>
      <c r="S7455">
        <v>1</v>
      </c>
      <c r="T7455">
        <v>3</v>
      </c>
      <c r="U7455" t="b">
        <v>1</v>
      </c>
      <c r="V7455" t="s">
        <v>9082</v>
      </c>
      <c r="W7455" t="s">
        <v>12353</v>
      </c>
      <c r="X7455" t="s">
        <v>14686</v>
      </c>
      <c r="Y7455">
        <v>17</v>
      </c>
      <c r="Z7455">
        <v>17</v>
      </c>
      <c r="AA7455">
        <v>10</v>
      </c>
      <c r="AB7455">
        <v>10</v>
      </c>
      <c r="AC7455">
        <v>13</v>
      </c>
    </row>
    <row r="7456" spans="1:29">
      <c r="A7456">
        <v>8216</v>
      </c>
      <c r="B7456" t="s">
        <v>806</v>
      </c>
      <c r="C7456" t="s">
        <v>9208</v>
      </c>
      <c r="J7456" t="s">
        <v>1457</v>
      </c>
      <c r="K7456">
        <v>0</v>
      </c>
      <c r="N7456" t="b">
        <v>0</v>
      </c>
      <c r="O7456" t="b">
        <v>1</v>
      </c>
      <c r="P7456" t="b">
        <v>0</v>
      </c>
      <c r="Q7456">
        <v>11</v>
      </c>
      <c r="R7456">
        <v>1</v>
      </c>
      <c r="S7456">
        <v>1</v>
      </c>
      <c r="T7456">
        <v>3</v>
      </c>
      <c r="U7456" t="b">
        <v>1</v>
      </c>
      <c r="V7456" t="s">
        <v>9082</v>
      </c>
      <c r="W7456" t="s">
        <v>12353</v>
      </c>
      <c r="X7456" t="s">
        <v>14459</v>
      </c>
      <c r="Y7456">
        <v>17</v>
      </c>
      <c r="Z7456">
        <v>17</v>
      </c>
      <c r="AA7456">
        <v>11</v>
      </c>
      <c r="AB7456">
        <v>11</v>
      </c>
      <c r="AC7456">
        <v>13</v>
      </c>
    </row>
    <row r="7457" spans="1:29">
      <c r="A7457">
        <v>8217</v>
      </c>
      <c r="B7457" t="s">
        <v>806</v>
      </c>
      <c r="C7457" t="s">
        <v>9209</v>
      </c>
      <c r="J7457" t="s">
        <v>1457</v>
      </c>
      <c r="K7457">
        <v>0</v>
      </c>
      <c r="N7457" t="b">
        <v>0</v>
      </c>
      <c r="O7457" t="b">
        <v>1</v>
      </c>
      <c r="P7457" t="b">
        <v>0</v>
      </c>
      <c r="Q7457">
        <v>11</v>
      </c>
      <c r="R7457">
        <v>1</v>
      </c>
      <c r="S7457">
        <v>1</v>
      </c>
      <c r="T7457">
        <v>3</v>
      </c>
      <c r="U7457" t="b">
        <v>1</v>
      </c>
      <c r="V7457" t="s">
        <v>9082</v>
      </c>
      <c r="W7457" t="s">
        <v>12353</v>
      </c>
      <c r="X7457" t="s">
        <v>14687</v>
      </c>
      <c r="Y7457">
        <v>18</v>
      </c>
      <c r="Z7457">
        <v>18</v>
      </c>
      <c r="AA7457">
        <v>10</v>
      </c>
      <c r="AB7457">
        <v>10</v>
      </c>
      <c r="AC7457">
        <v>13</v>
      </c>
    </row>
    <row r="7458" spans="1:29">
      <c r="A7458">
        <v>8218</v>
      </c>
      <c r="B7458" t="s">
        <v>806</v>
      </c>
      <c r="C7458" t="s">
        <v>9210</v>
      </c>
      <c r="J7458" t="s">
        <v>1457</v>
      </c>
      <c r="K7458">
        <v>0</v>
      </c>
      <c r="N7458" t="b">
        <v>0</v>
      </c>
      <c r="O7458" t="b">
        <v>1</v>
      </c>
      <c r="P7458" t="b">
        <v>0</v>
      </c>
      <c r="Q7458">
        <v>11</v>
      </c>
      <c r="R7458">
        <v>1</v>
      </c>
      <c r="S7458">
        <v>1</v>
      </c>
      <c r="T7458">
        <v>3</v>
      </c>
      <c r="U7458" t="b">
        <v>1</v>
      </c>
      <c r="V7458" t="s">
        <v>9082</v>
      </c>
      <c r="W7458" t="s">
        <v>12353</v>
      </c>
      <c r="X7458" t="s">
        <v>15333</v>
      </c>
      <c r="Y7458">
        <v>18</v>
      </c>
      <c r="Z7458">
        <v>18</v>
      </c>
      <c r="AA7458">
        <v>11</v>
      </c>
      <c r="AB7458">
        <v>11</v>
      </c>
      <c r="AC7458">
        <v>13</v>
      </c>
    </row>
    <row r="7459" spans="1:29">
      <c r="A7459">
        <v>8219</v>
      </c>
      <c r="B7459" t="s">
        <v>806</v>
      </c>
      <c r="C7459" t="s">
        <v>9211</v>
      </c>
      <c r="J7459" t="s">
        <v>1457</v>
      </c>
      <c r="K7459">
        <v>0</v>
      </c>
      <c r="N7459" t="b">
        <v>0</v>
      </c>
      <c r="O7459" t="b">
        <v>1</v>
      </c>
      <c r="P7459" t="b">
        <v>0</v>
      </c>
      <c r="Q7459">
        <v>11</v>
      </c>
      <c r="R7459">
        <v>1</v>
      </c>
      <c r="S7459">
        <v>1</v>
      </c>
      <c r="T7459">
        <v>3</v>
      </c>
      <c r="U7459" t="b">
        <v>1</v>
      </c>
      <c r="V7459" t="s">
        <v>9082</v>
      </c>
      <c r="W7459" t="s">
        <v>12353</v>
      </c>
      <c r="X7459" t="s">
        <v>14688</v>
      </c>
      <c r="Y7459">
        <v>19</v>
      </c>
      <c r="Z7459">
        <v>19</v>
      </c>
      <c r="AA7459">
        <v>10</v>
      </c>
      <c r="AB7459">
        <v>10</v>
      </c>
      <c r="AC7459">
        <v>13</v>
      </c>
    </row>
    <row r="7460" spans="1:29">
      <c r="A7460">
        <v>8220</v>
      </c>
      <c r="B7460" t="s">
        <v>806</v>
      </c>
      <c r="C7460" t="s">
        <v>9212</v>
      </c>
      <c r="J7460" t="s">
        <v>1457</v>
      </c>
      <c r="K7460">
        <v>0</v>
      </c>
      <c r="N7460" t="b">
        <v>0</v>
      </c>
      <c r="O7460" t="b">
        <v>1</v>
      </c>
      <c r="P7460" t="b">
        <v>0</v>
      </c>
      <c r="Q7460">
        <v>11</v>
      </c>
      <c r="R7460">
        <v>1</v>
      </c>
      <c r="S7460">
        <v>1</v>
      </c>
      <c r="T7460">
        <v>3</v>
      </c>
      <c r="U7460" t="b">
        <v>1</v>
      </c>
      <c r="V7460" t="s">
        <v>9082</v>
      </c>
      <c r="W7460" t="s">
        <v>12353</v>
      </c>
      <c r="X7460" t="s">
        <v>15334</v>
      </c>
      <c r="Y7460">
        <v>19</v>
      </c>
      <c r="Z7460">
        <v>19</v>
      </c>
      <c r="AA7460">
        <v>11</v>
      </c>
      <c r="AB7460">
        <v>11</v>
      </c>
      <c r="AC7460">
        <v>13</v>
      </c>
    </row>
    <row r="7461" spans="1:29">
      <c r="A7461">
        <v>8221</v>
      </c>
      <c r="B7461" t="s">
        <v>806</v>
      </c>
      <c r="C7461" t="s">
        <v>9213</v>
      </c>
      <c r="J7461" t="s">
        <v>1457</v>
      </c>
      <c r="K7461">
        <v>0</v>
      </c>
      <c r="N7461" t="b">
        <v>0</v>
      </c>
      <c r="O7461" t="b">
        <v>1</v>
      </c>
      <c r="P7461" t="b">
        <v>0</v>
      </c>
      <c r="Q7461">
        <v>11</v>
      </c>
      <c r="R7461">
        <v>1</v>
      </c>
      <c r="S7461">
        <v>1</v>
      </c>
      <c r="T7461">
        <v>3</v>
      </c>
      <c r="U7461" t="b">
        <v>1</v>
      </c>
      <c r="V7461" t="s">
        <v>9082</v>
      </c>
      <c r="W7461" t="s">
        <v>12353</v>
      </c>
      <c r="X7461" t="s">
        <v>14592</v>
      </c>
      <c r="Y7461">
        <v>20</v>
      </c>
      <c r="Z7461">
        <v>20</v>
      </c>
      <c r="AA7461">
        <v>10</v>
      </c>
      <c r="AB7461">
        <v>10</v>
      </c>
      <c r="AC7461">
        <v>13</v>
      </c>
    </row>
    <row r="7462" spans="1:29">
      <c r="A7462">
        <v>8222</v>
      </c>
      <c r="B7462" t="s">
        <v>806</v>
      </c>
      <c r="C7462" t="s">
        <v>9214</v>
      </c>
      <c r="J7462" t="s">
        <v>1457</v>
      </c>
      <c r="K7462">
        <v>0</v>
      </c>
      <c r="N7462" t="b">
        <v>0</v>
      </c>
      <c r="O7462" t="b">
        <v>1</v>
      </c>
      <c r="P7462" t="b">
        <v>0</v>
      </c>
      <c r="Q7462">
        <v>11</v>
      </c>
      <c r="R7462">
        <v>1</v>
      </c>
      <c r="S7462">
        <v>1</v>
      </c>
      <c r="T7462">
        <v>3</v>
      </c>
      <c r="U7462" t="b">
        <v>1</v>
      </c>
      <c r="V7462" t="s">
        <v>9082</v>
      </c>
      <c r="W7462" t="s">
        <v>12353</v>
      </c>
      <c r="X7462" t="s">
        <v>15335</v>
      </c>
      <c r="Y7462">
        <v>20</v>
      </c>
      <c r="Z7462">
        <v>20</v>
      </c>
      <c r="AA7462">
        <v>11</v>
      </c>
      <c r="AB7462">
        <v>11</v>
      </c>
      <c r="AC7462">
        <v>13</v>
      </c>
    </row>
    <row r="7463" spans="1:29">
      <c r="A7463">
        <v>8223</v>
      </c>
      <c r="B7463" t="s">
        <v>806</v>
      </c>
      <c r="C7463" t="s">
        <v>9215</v>
      </c>
      <c r="J7463" t="s">
        <v>1457</v>
      </c>
      <c r="K7463">
        <v>0</v>
      </c>
      <c r="N7463" t="b">
        <v>0</v>
      </c>
      <c r="O7463" t="b">
        <v>1</v>
      </c>
      <c r="P7463" t="b">
        <v>0</v>
      </c>
      <c r="Q7463">
        <v>11</v>
      </c>
      <c r="R7463">
        <v>1</v>
      </c>
      <c r="S7463">
        <v>1</v>
      </c>
      <c r="T7463">
        <v>3</v>
      </c>
      <c r="U7463" t="b">
        <v>1</v>
      </c>
      <c r="V7463" t="s">
        <v>9082</v>
      </c>
      <c r="W7463" t="s">
        <v>12353</v>
      </c>
      <c r="X7463" t="s">
        <v>14593</v>
      </c>
      <c r="Y7463">
        <v>21</v>
      </c>
      <c r="Z7463">
        <v>21</v>
      </c>
      <c r="AA7463">
        <v>10</v>
      </c>
      <c r="AB7463">
        <v>10</v>
      </c>
      <c r="AC7463">
        <v>13</v>
      </c>
    </row>
    <row r="7464" spans="1:29">
      <c r="A7464">
        <v>8224</v>
      </c>
      <c r="B7464" t="s">
        <v>806</v>
      </c>
      <c r="C7464" t="s">
        <v>9216</v>
      </c>
      <c r="J7464" t="s">
        <v>1457</v>
      </c>
      <c r="K7464">
        <v>0</v>
      </c>
      <c r="N7464" t="b">
        <v>0</v>
      </c>
      <c r="O7464" t="b">
        <v>1</v>
      </c>
      <c r="P7464" t="b">
        <v>0</v>
      </c>
      <c r="Q7464">
        <v>11</v>
      </c>
      <c r="R7464">
        <v>1</v>
      </c>
      <c r="S7464">
        <v>1</v>
      </c>
      <c r="T7464">
        <v>3</v>
      </c>
      <c r="U7464" t="b">
        <v>1</v>
      </c>
      <c r="V7464" t="s">
        <v>9082</v>
      </c>
      <c r="W7464" t="s">
        <v>12353</v>
      </c>
      <c r="X7464" t="s">
        <v>15336</v>
      </c>
      <c r="Y7464">
        <v>21</v>
      </c>
      <c r="Z7464">
        <v>21</v>
      </c>
      <c r="AA7464">
        <v>11</v>
      </c>
      <c r="AB7464">
        <v>11</v>
      </c>
      <c r="AC7464">
        <v>13</v>
      </c>
    </row>
    <row r="7465" spans="1:29">
      <c r="A7465">
        <v>8225</v>
      </c>
      <c r="B7465" t="s">
        <v>806</v>
      </c>
      <c r="C7465" t="s">
        <v>9217</v>
      </c>
      <c r="J7465" t="s">
        <v>1457</v>
      </c>
      <c r="K7465">
        <v>0</v>
      </c>
      <c r="N7465" t="b">
        <v>0</v>
      </c>
      <c r="O7465" t="b">
        <v>1</v>
      </c>
      <c r="P7465" t="b">
        <v>0</v>
      </c>
      <c r="Q7465">
        <v>11</v>
      </c>
      <c r="R7465">
        <v>1</v>
      </c>
      <c r="S7465">
        <v>1</v>
      </c>
      <c r="T7465">
        <v>3</v>
      </c>
      <c r="U7465" t="b">
        <v>1</v>
      </c>
      <c r="V7465" t="s">
        <v>9082</v>
      </c>
      <c r="W7465" t="s">
        <v>12353</v>
      </c>
      <c r="X7465" t="s">
        <v>14594</v>
      </c>
      <c r="Y7465">
        <v>22</v>
      </c>
      <c r="Z7465">
        <v>22</v>
      </c>
      <c r="AA7465">
        <v>10</v>
      </c>
      <c r="AB7465">
        <v>10</v>
      </c>
      <c r="AC7465">
        <v>13</v>
      </c>
    </row>
    <row r="7466" spans="1:29">
      <c r="A7466">
        <v>8226</v>
      </c>
      <c r="B7466" t="s">
        <v>806</v>
      </c>
      <c r="C7466" t="s">
        <v>9218</v>
      </c>
      <c r="J7466" t="s">
        <v>1457</v>
      </c>
      <c r="K7466">
        <v>0</v>
      </c>
      <c r="N7466" t="b">
        <v>0</v>
      </c>
      <c r="O7466" t="b">
        <v>1</v>
      </c>
      <c r="P7466" t="b">
        <v>0</v>
      </c>
      <c r="Q7466">
        <v>11</v>
      </c>
      <c r="R7466">
        <v>1</v>
      </c>
      <c r="S7466">
        <v>1</v>
      </c>
      <c r="T7466">
        <v>3</v>
      </c>
      <c r="U7466" t="b">
        <v>1</v>
      </c>
      <c r="V7466" t="s">
        <v>9082</v>
      </c>
      <c r="W7466" t="s">
        <v>12353</v>
      </c>
      <c r="X7466" t="s">
        <v>15337</v>
      </c>
      <c r="Y7466">
        <v>22</v>
      </c>
      <c r="Z7466">
        <v>22</v>
      </c>
      <c r="AA7466">
        <v>11</v>
      </c>
      <c r="AB7466">
        <v>11</v>
      </c>
      <c r="AC7466">
        <v>13</v>
      </c>
    </row>
    <row r="7467" spans="1:29">
      <c r="A7467">
        <v>8227</v>
      </c>
      <c r="B7467" t="s">
        <v>806</v>
      </c>
      <c r="C7467" t="s">
        <v>9219</v>
      </c>
      <c r="J7467" t="s">
        <v>1457</v>
      </c>
      <c r="K7467">
        <v>0</v>
      </c>
      <c r="N7467" t="b">
        <v>0</v>
      </c>
      <c r="O7467" t="b">
        <v>1</v>
      </c>
      <c r="P7467" t="b">
        <v>0</v>
      </c>
      <c r="Q7467">
        <v>11</v>
      </c>
      <c r="R7467">
        <v>1</v>
      </c>
      <c r="S7467">
        <v>1</v>
      </c>
      <c r="T7467">
        <v>3</v>
      </c>
      <c r="U7467" t="b">
        <v>1</v>
      </c>
      <c r="V7467" t="s">
        <v>9082</v>
      </c>
      <c r="W7467" t="s">
        <v>12353</v>
      </c>
      <c r="X7467" t="s">
        <v>14595</v>
      </c>
      <c r="Y7467">
        <v>23</v>
      </c>
      <c r="Z7467">
        <v>23</v>
      </c>
      <c r="AA7467">
        <v>10</v>
      </c>
      <c r="AB7467">
        <v>10</v>
      </c>
      <c r="AC7467">
        <v>13</v>
      </c>
    </row>
    <row r="7468" spans="1:29">
      <c r="A7468">
        <v>8228</v>
      </c>
      <c r="B7468" t="s">
        <v>806</v>
      </c>
      <c r="C7468" t="s">
        <v>9220</v>
      </c>
      <c r="J7468" t="s">
        <v>1457</v>
      </c>
      <c r="K7468">
        <v>0</v>
      </c>
      <c r="N7468" t="b">
        <v>0</v>
      </c>
      <c r="O7468" t="b">
        <v>1</v>
      </c>
      <c r="P7468" t="b">
        <v>0</v>
      </c>
      <c r="Q7468">
        <v>11</v>
      </c>
      <c r="R7468">
        <v>1</v>
      </c>
      <c r="S7468">
        <v>1</v>
      </c>
      <c r="T7468">
        <v>3</v>
      </c>
      <c r="U7468" t="b">
        <v>1</v>
      </c>
      <c r="V7468" t="s">
        <v>9082</v>
      </c>
      <c r="W7468" t="s">
        <v>12353</v>
      </c>
      <c r="X7468" t="s">
        <v>15338</v>
      </c>
      <c r="Y7468">
        <v>23</v>
      </c>
      <c r="Z7468">
        <v>23</v>
      </c>
      <c r="AA7468">
        <v>11</v>
      </c>
      <c r="AB7468">
        <v>11</v>
      </c>
      <c r="AC7468">
        <v>13</v>
      </c>
    </row>
    <row r="7469" spans="1:29">
      <c r="A7469">
        <v>8229</v>
      </c>
      <c r="B7469" t="s">
        <v>806</v>
      </c>
      <c r="C7469" t="s">
        <v>9221</v>
      </c>
      <c r="J7469" t="s">
        <v>1457</v>
      </c>
      <c r="K7469">
        <v>0</v>
      </c>
      <c r="N7469" t="b">
        <v>0</v>
      </c>
      <c r="O7469" t="b">
        <v>1</v>
      </c>
      <c r="P7469" t="b">
        <v>0</v>
      </c>
      <c r="Q7469">
        <v>11</v>
      </c>
      <c r="R7469">
        <v>1</v>
      </c>
      <c r="S7469">
        <v>1</v>
      </c>
      <c r="T7469">
        <v>3</v>
      </c>
      <c r="U7469" t="b">
        <v>1</v>
      </c>
      <c r="V7469" t="s">
        <v>9082</v>
      </c>
      <c r="W7469" t="s">
        <v>12353</v>
      </c>
      <c r="X7469" t="s">
        <v>14596</v>
      </c>
      <c r="Y7469">
        <v>24</v>
      </c>
      <c r="Z7469">
        <v>24</v>
      </c>
      <c r="AA7469">
        <v>10</v>
      </c>
      <c r="AB7469">
        <v>10</v>
      </c>
      <c r="AC7469">
        <v>13</v>
      </c>
    </row>
    <row r="7470" spans="1:29">
      <c r="A7470">
        <v>8230</v>
      </c>
      <c r="B7470" t="s">
        <v>806</v>
      </c>
      <c r="C7470" t="s">
        <v>9222</v>
      </c>
      <c r="J7470" t="s">
        <v>1457</v>
      </c>
      <c r="K7470">
        <v>0</v>
      </c>
      <c r="N7470" t="b">
        <v>0</v>
      </c>
      <c r="O7470" t="b">
        <v>1</v>
      </c>
      <c r="P7470" t="b">
        <v>0</v>
      </c>
      <c r="Q7470">
        <v>11</v>
      </c>
      <c r="R7470">
        <v>1</v>
      </c>
      <c r="S7470">
        <v>1</v>
      </c>
      <c r="T7470">
        <v>3</v>
      </c>
      <c r="U7470" t="b">
        <v>1</v>
      </c>
      <c r="V7470" t="s">
        <v>9082</v>
      </c>
      <c r="W7470" t="s">
        <v>12353</v>
      </c>
      <c r="X7470" t="s">
        <v>15339</v>
      </c>
      <c r="Y7470">
        <v>24</v>
      </c>
      <c r="Z7470">
        <v>24</v>
      </c>
      <c r="AA7470">
        <v>11</v>
      </c>
      <c r="AB7470">
        <v>11</v>
      </c>
      <c r="AC7470">
        <v>13</v>
      </c>
    </row>
    <row r="7471" spans="1:29">
      <c r="A7471">
        <v>8231</v>
      </c>
      <c r="B7471" t="s">
        <v>806</v>
      </c>
      <c r="C7471" t="s">
        <v>9223</v>
      </c>
      <c r="J7471" t="s">
        <v>1457</v>
      </c>
      <c r="K7471">
        <v>0</v>
      </c>
      <c r="N7471" t="b">
        <v>0</v>
      </c>
      <c r="O7471" t="b">
        <v>1</v>
      </c>
      <c r="P7471" t="b">
        <v>0</v>
      </c>
      <c r="Q7471">
        <v>11</v>
      </c>
      <c r="R7471">
        <v>1</v>
      </c>
      <c r="S7471">
        <v>1</v>
      </c>
      <c r="T7471">
        <v>3</v>
      </c>
      <c r="U7471" t="b">
        <v>1</v>
      </c>
      <c r="V7471" t="s">
        <v>9082</v>
      </c>
      <c r="W7471" t="s">
        <v>12353</v>
      </c>
      <c r="X7471" t="s">
        <v>14597</v>
      </c>
      <c r="Y7471">
        <v>25</v>
      </c>
      <c r="Z7471">
        <v>25</v>
      </c>
      <c r="AA7471">
        <v>10</v>
      </c>
      <c r="AB7471">
        <v>10</v>
      </c>
      <c r="AC7471">
        <v>13</v>
      </c>
    </row>
    <row r="7472" spans="1:29">
      <c r="A7472">
        <v>8232</v>
      </c>
      <c r="B7472" t="s">
        <v>806</v>
      </c>
      <c r="C7472" t="s">
        <v>9224</v>
      </c>
      <c r="J7472" t="s">
        <v>1457</v>
      </c>
      <c r="K7472">
        <v>0</v>
      </c>
      <c r="N7472" t="b">
        <v>0</v>
      </c>
      <c r="O7472" t="b">
        <v>1</v>
      </c>
      <c r="P7472" t="b">
        <v>0</v>
      </c>
      <c r="Q7472">
        <v>11</v>
      </c>
      <c r="R7472">
        <v>1</v>
      </c>
      <c r="S7472">
        <v>1</v>
      </c>
      <c r="T7472">
        <v>3</v>
      </c>
      <c r="U7472" t="b">
        <v>1</v>
      </c>
      <c r="V7472" t="s">
        <v>9082</v>
      </c>
      <c r="W7472" t="s">
        <v>12353</v>
      </c>
      <c r="X7472" t="s">
        <v>15340</v>
      </c>
      <c r="Y7472">
        <v>25</v>
      </c>
      <c r="Z7472">
        <v>25</v>
      </c>
      <c r="AA7472">
        <v>11</v>
      </c>
      <c r="AB7472">
        <v>11</v>
      </c>
      <c r="AC7472">
        <v>13</v>
      </c>
    </row>
    <row r="7473" spans="1:29">
      <c r="A7473">
        <v>8233</v>
      </c>
      <c r="B7473" t="s">
        <v>806</v>
      </c>
      <c r="C7473" t="s">
        <v>9225</v>
      </c>
      <c r="J7473" t="s">
        <v>1457</v>
      </c>
      <c r="K7473">
        <v>0</v>
      </c>
      <c r="N7473" t="b">
        <v>0</v>
      </c>
      <c r="O7473" t="b">
        <v>1</v>
      </c>
      <c r="P7473" t="b">
        <v>0</v>
      </c>
      <c r="Q7473">
        <v>11</v>
      </c>
      <c r="R7473">
        <v>1</v>
      </c>
      <c r="S7473">
        <v>1</v>
      </c>
      <c r="T7473">
        <v>3</v>
      </c>
      <c r="U7473" t="b">
        <v>1</v>
      </c>
      <c r="V7473" t="s">
        <v>9082</v>
      </c>
      <c r="W7473" t="s">
        <v>12353</v>
      </c>
      <c r="X7473" t="s">
        <v>14598</v>
      </c>
      <c r="Y7473">
        <v>26</v>
      </c>
      <c r="Z7473">
        <v>26</v>
      </c>
      <c r="AA7473">
        <v>10</v>
      </c>
      <c r="AB7473">
        <v>10</v>
      </c>
      <c r="AC7473">
        <v>13</v>
      </c>
    </row>
    <row r="7474" spans="1:29">
      <c r="A7474">
        <v>8234</v>
      </c>
      <c r="B7474" t="s">
        <v>806</v>
      </c>
      <c r="C7474" t="s">
        <v>9226</v>
      </c>
      <c r="J7474" t="s">
        <v>1457</v>
      </c>
      <c r="K7474">
        <v>0</v>
      </c>
      <c r="N7474" t="b">
        <v>0</v>
      </c>
      <c r="O7474" t="b">
        <v>1</v>
      </c>
      <c r="P7474" t="b">
        <v>0</v>
      </c>
      <c r="Q7474">
        <v>11</v>
      </c>
      <c r="R7474">
        <v>1</v>
      </c>
      <c r="S7474">
        <v>1</v>
      </c>
      <c r="T7474">
        <v>3</v>
      </c>
      <c r="U7474" t="b">
        <v>1</v>
      </c>
      <c r="V7474" t="s">
        <v>9082</v>
      </c>
      <c r="W7474" t="s">
        <v>12353</v>
      </c>
      <c r="X7474" t="s">
        <v>15341</v>
      </c>
      <c r="Y7474">
        <v>26</v>
      </c>
      <c r="Z7474">
        <v>26</v>
      </c>
      <c r="AA7474">
        <v>11</v>
      </c>
      <c r="AB7474">
        <v>11</v>
      </c>
      <c r="AC7474">
        <v>13</v>
      </c>
    </row>
    <row r="7475" spans="1:29">
      <c r="A7475">
        <v>8235</v>
      </c>
      <c r="B7475" t="s">
        <v>806</v>
      </c>
      <c r="C7475" t="s">
        <v>9227</v>
      </c>
      <c r="J7475" t="s">
        <v>1457</v>
      </c>
      <c r="K7475">
        <v>0</v>
      </c>
      <c r="N7475" t="b">
        <v>0</v>
      </c>
      <c r="O7475" t="b">
        <v>1</v>
      </c>
      <c r="P7475" t="b">
        <v>0</v>
      </c>
      <c r="Q7475">
        <v>11</v>
      </c>
      <c r="R7475">
        <v>1</v>
      </c>
      <c r="S7475">
        <v>1</v>
      </c>
      <c r="T7475">
        <v>3</v>
      </c>
      <c r="U7475" t="b">
        <v>1</v>
      </c>
      <c r="V7475" t="s">
        <v>9082</v>
      </c>
      <c r="W7475" t="s">
        <v>12353</v>
      </c>
      <c r="X7475" t="s">
        <v>14599</v>
      </c>
      <c r="Y7475">
        <v>27</v>
      </c>
      <c r="Z7475">
        <v>27</v>
      </c>
      <c r="AA7475">
        <v>10</v>
      </c>
      <c r="AB7475">
        <v>10</v>
      </c>
      <c r="AC7475">
        <v>13</v>
      </c>
    </row>
    <row r="7476" spans="1:29">
      <c r="A7476">
        <v>8236</v>
      </c>
      <c r="B7476" t="s">
        <v>806</v>
      </c>
      <c r="C7476" t="s">
        <v>9228</v>
      </c>
      <c r="J7476" t="s">
        <v>1457</v>
      </c>
      <c r="K7476">
        <v>0</v>
      </c>
      <c r="N7476" t="b">
        <v>0</v>
      </c>
      <c r="O7476" t="b">
        <v>1</v>
      </c>
      <c r="P7476" t="b">
        <v>0</v>
      </c>
      <c r="Q7476">
        <v>11</v>
      </c>
      <c r="R7476">
        <v>1</v>
      </c>
      <c r="S7476">
        <v>1</v>
      </c>
      <c r="T7476">
        <v>3</v>
      </c>
      <c r="U7476" t="b">
        <v>1</v>
      </c>
      <c r="V7476" t="s">
        <v>9082</v>
      </c>
      <c r="W7476" t="s">
        <v>12353</v>
      </c>
      <c r="X7476" t="s">
        <v>15342</v>
      </c>
      <c r="Y7476">
        <v>27</v>
      </c>
      <c r="Z7476">
        <v>27</v>
      </c>
      <c r="AA7476">
        <v>11</v>
      </c>
      <c r="AB7476">
        <v>11</v>
      </c>
      <c r="AC7476">
        <v>13</v>
      </c>
    </row>
    <row r="7477" spans="1:29">
      <c r="A7477">
        <v>8237</v>
      </c>
      <c r="B7477" t="s">
        <v>806</v>
      </c>
      <c r="C7477" t="s">
        <v>9229</v>
      </c>
      <c r="J7477" t="s">
        <v>1457</v>
      </c>
      <c r="K7477">
        <v>0</v>
      </c>
      <c r="N7477" t="b">
        <v>0</v>
      </c>
      <c r="O7477" t="b">
        <v>1</v>
      </c>
      <c r="P7477" t="b">
        <v>0</v>
      </c>
      <c r="Q7477">
        <v>11</v>
      </c>
      <c r="R7477">
        <v>1</v>
      </c>
      <c r="S7477">
        <v>1</v>
      </c>
      <c r="T7477">
        <v>3</v>
      </c>
      <c r="U7477" t="b">
        <v>1</v>
      </c>
      <c r="V7477" t="s">
        <v>9082</v>
      </c>
      <c r="W7477" t="s">
        <v>12353</v>
      </c>
      <c r="X7477" t="s">
        <v>14600</v>
      </c>
      <c r="Y7477">
        <v>28</v>
      </c>
      <c r="Z7477">
        <v>28</v>
      </c>
      <c r="AA7477">
        <v>10</v>
      </c>
      <c r="AB7477">
        <v>10</v>
      </c>
      <c r="AC7477">
        <v>13</v>
      </c>
    </row>
    <row r="7478" spans="1:29">
      <c r="A7478">
        <v>8238</v>
      </c>
      <c r="B7478" t="s">
        <v>806</v>
      </c>
      <c r="C7478" t="s">
        <v>9230</v>
      </c>
      <c r="J7478" t="s">
        <v>1457</v>
      </c>
      <c r="K7478">
        <v>0</v>
      </c>
      <c r="N7478" t="b">
        <v>0</v>
      </c>
      <c r="O7478" t="b">
        <v>1</v>
      </c>
      <c r="P7478" t="b">
        <v>0</v>
      </c>
      <c r="Q7478">
        <v>11</v>
      </c>
      <c r="R7478">
        <v>1</v>
      </c>
      <c r="S7478">
        <v>1</v>
      </c>
      <c r="T7478">
        <v>3</v>
      </c>
      <c r="U7478" t="b">
        <v>1</v>
      </c>
      <c r="V7478" t="s">
        <v>9082</v>
      </c>
      <c r="W7478" t="s">
        <v>12353</v>
      </c>
      <c r="X7478" t="s">
        <v>15343</v>
      </c>
      <c r="Y7478">
        <v>28</v>
      </c>
      <c r="Z7478">
        <v>28</v>
      </c>
      <c r="AA7478">
        <v>11</v>
      </c>
      <c r="AB7478">
        <v>11</v>
      </c>
      <c r="AC7478">
        <v>13</v>
      </c>
    </row>
    <row r="7479" spans="1:29">
      <c r="A7479">
        <v>8239</v>
      </c>
      <c r="B7479" t="s">
        <v>806</v>
      </c>
      <c r="C7479" t="s">
        <v>9231</v>
      </c>
      <c r="J7479" t="s">
        <v>1457</v>
      </c>
      <c r="K7479">
        <v>0</v>
      </c>
      <c r="N7479" t="b">
        <v>0</v>
      </c>
      <c r="O7479" t="b">
        <v>1</v>
      </c>
      <c r="P7479" t="b">
        <v>0</v>
      </c>
      <c r="Q7479">
        <v>11</v>
      </c>
      <c r="R7479">
        <v>1</v>
      </c>
      <c r="S7479">
        <v>1</v>
      </c>
      <c r="T7479">
        <v>3</v>
      </c>
      <c r="U7479" t="b">
        <v>1</v>
      </c>
      <c r="V7479" t="s">
        <v>9082</v>
      </c>
      <c r="W7479" t="s">
        <v>12353</v>
      </c>
      <c r="X7479" t="s">
        <v>14601</v>
      </c>
      <c r="Y7479">
        <v>29</v>
      </c>
      <c r="Z7479">
        <v>29</v>
      </c>
      <c r="AA7479">
        <v>10</v>
      </c>
      <c r="AB7479">
        <v>10</v>
      </c>
      <c r="AC7479">
        <v>13</v>
      </c>
    </row>
    <row r="7480" spans="1:29">
      <c r="A7480">
        <v>8240</v>
      </c>
      <c r="B7480" t="s">
        <v>806</v>
      </c>
      <c r="C7480" t="s">
        <v>9232</v>
      </c>
      <c r="J7480" t="s">
        <v>1457</v>
      </c>
      <c r="K7480">
        <v>0</v>
      </c>
      <c r="N7480" t="b">
        <v>0</v>
      </c>
      <c r="O7480" t="b">
        <v>1</v>
      </c>
      <c r="P7480" t="b">
        <v>0</v>
      </c>
      <c r="Q7480">
        <v>11</v>
      </c>
      <c r="R7480">
        <v>1</v>
      </c>
      <c r="S7480">
        <v>1</v>
      </c>
      <c r="T7480">
        <v>3</v>
      </c>
      <c r="U7480" t="b">
        <v>1</v>
      </c>
      <c r="V7480" t="s">
        <v>9082</v>
      </c>
      <c r="W7480" t="s">
        <v>12353</v>
      </c>
      <c r="X7480" t="s">
        <v>15344</v>
      </c>
      <c r="Y7480">
        <v>29</v>
      </c>
      <c r="Z7480">
        <v>29</v>
      </c>
      <c r="AA7480">
        <v>11</v>
      </c>
      <c r="AB7480">
        <v>11</v>
      </c>
      <c r="AC7480">
        <v>13</v>
      </c>
    </row>
    <row r="7481" spans="1:29">
      <c r="A7481">
        <v>8243</v>
      </c>
      <c r="B7481" t="s">
        <v>806</v>
      </c>
      <c r="C7481" t="s">
        <v>9233</v>
      </c>
      <c r="J7481" t="s">
        <v>1457</v>
      </c>
      <c r="K7481">
        <v>0</v>
      </c>
      <c r="N7481" t="b">
        <v>0</v>
      </c>
      <c r="O7481" t="b">
        <v>1</v>
      </c>
      <c r="P7481" t="b">
        <v>0</v>
      </c>
      <c r="Q7481">
        <v>11</v>
      </c>
      <c r="R7481">
        <v>1</v>
      </c>
      <c r="S7481">
        <v>1</v>
      </c>
      <c r="T7481">
        <v>3</v>
      </c>
      <c r="U7481" t="b">
        <v>1</v>
      </c>
      <c r="V7481" t="s">
        <v>9082</v>
      </c>
      <c r="W7481" t="s">
        <v>12353</v>
      </c>
      <c r="X7481" t="s">
        <v>14602</v>
      </c>
      <c r="Y7481">
        <v>30</v>
      </c>
      <c r="Z7481">
        <v>30</v>
      </c>
      <c r="AA7481">
        <v>10</v>
      </c>
      <c r="AB7481">
        <v>10</v>
      </c>
      <c r="AC7481">
        <v>13</v>
      </c>
    </row>
    <row r="7482" spans="1:29">
      <c r="A7482">
        <v>8244</v>
      </c>
      <c r="B7482" t="s">
        <v>806</v>
      </c>
      <c r="C7482" t="s">
        <v>9234</v>
      </c>
      <c r="J7482" t="s">
        <v>1457</v>
      </c>
      <c r="K7482">
        <v>0</v>
      </c>
      <c r="N7482" t="b">
        <v>0</v>
      </c>
      <c r="O7482" t="b">
        <v>1</v>
      </c>
      <c r="P7482" t="b">
        <v>0</v>
      </c>
      <c r="Q7482">
        <v>11</v>
      </c>
      <c r="R7482">
        <v>1</v>
      </c>
      <c r="S7482">
        <v>1</v>
      </c>
      <c r="T7482">
        <v>3</v>
      </c>
      <c r="U7482" t="b">
        <v>1</v>
      </c>
      <c r="V7482" t="s">
        <v>9082</v>
      </c>
      <c r="W7482" t="s">
        <v>12353</v>
      </c>
      <c r="X7482" t="s">
        <v>15705</v>
      </c>
      <c r="Y7482">
        <v>30</v>
      </c>
      <c r="Z7482">
        <v>30</v>
      </c>
      <c r="AA7482">
        <v>11</v>
      </c>
      <c r="AB7482">
        <v>11</v>
      </c>
      <c r="AC7482">
        <v>13</v>
      </c>
    </row>
    <row r="7483" spans="1:29">
      <c r="A7483">
        <v>8245</v>
      </c>
      <c r="B7483" t="s">
        <v>806</v>
      </c>
      <c r="C7483" t="s">
        <v>9235</v>
      </c>
      <c r="J7483" t="s">
        <v>1449</v>
      </c>
      <c r="K7483">
        <v>0</v>
      </c>
      <c r="N7483" t="b">
        <v>1</v>
      </c>
      <c r="O7483" t="b">
        <v>0</v>
      </c>
      <c r="P7483" t="b">
        <v>0</v>
      </c>
      <c r="Q7483">
        <v>11</v>
      </c>
      <c r="R7483">
        <v>1</v>
      </c>
      <c r="S7483">
        <v>1</v>
      </c>
      <c r="T7483">
        <v>3</v>
      </c>
      <c r="U7483" t="b">
        <v>1</v>
      </c>
      <c r="V7483" t="s">
        <v>9082</v>
      </c>
      <c r="W7483" t="s">
        <v>12353</v>
      </c>
      <c r="X7483" t="s">
        <v>15347</v>
      </c>
      <c r="Y7483">
        <v>42</v>
      </c>
      <c r="Z7483">
        <v>42</v>
      </c>
      <c r="AA7483">
        <v>2</v>
      </c>
      <c r="AB7483">
        <v>2</v>
      </c>
      <c r="AC7483">
        <v>13</v>
      </c>
    </row>
    <row r="7484" spans="1:29">
      <c r="A7484">
        <v>8246</v>
      </c>
      <c r="B7484" t="s">
        <v>806</v>
      </c>
      <c r="C7484" t="s">
        <v>9236</v>
      </c>
      <c r="J7484" t="s">
        <v>1449</v>
      </c>
      <c r="K7484">
        <v>0</v>
      </c>
      <c r="N7484" t="b">
        <v>1</v>
      </c>
      <c r="O7484" t="b">
        <v>0</v>
      </c>
      <c r="P7484" t="b">
        <v>0</v>
      </c>
      <c r="Q7484">
        <v>11</v>
      </c>
      <c r="R7484">
        <v>1</v>
      </c>
      <c r="S7484">
        <v>1</v>
      </c>
      <c r="T7484">
        <v>3</v>
      </c>
      <c r="U7484" t="b">
        <v>1</v>
      </c>
      <c r="V7484" t="s">
        <v>9082</v>
      </c>
      <c r="W7484" t="s">
        <v>12353</v>
      </c>
      <c r="X7484" t="s">
        <v>15348</v>
      </c>
      <c r="Y7484">
        <v>42</v>
      </c>
      <c r="Z7484">
        <v>42</v>
      </c>
      <c r="AA7484">
        <v>3</v>
      </c>
      <c r="AB7484">
        <v>3</v>
      </c>
      <c r="AC7484">
        <v>13</v>
      </c>
    </row>
    <row r="7485" spans="1:29">
      <c r="A7485">
        <v>8247</v>
      </c>
      <c r="B7485" t="s">
        <v>806</v>
      </c>
      <c r="C7485" t="s">
        <v>9237</v>
      </c>
      <c r="J7485" t="s">
        <v>1449</v>
      </c>
      <c r="K7485">
        <v>0</v>
      </c>
      <c r="N7485" t="b">
        <v>1</v>
      </c>
      <c r="O7485" t="b">
        <v>0</v>
      </c>
      <c r="P7485" t="b">
        <v>0</v>
      </c>
      <c r="Q7485">
        <v>11</v>
      </c>
      <c r="R7485">
        <v>1</v>
      </c>
      <c r="S7485">
        <v>1</v>
      </c>
      <c r="T7485">
        <v>3</v>
      </c>
      <c r="U7485" t="b">
        <v>1</v>
      </c>
      <c r="V7485" t="s">
        <v>9082</v>
      </c>
      <c r="W7485" t="s">
        <v>12353</v>
      </c>
      <c r="X7485" t="s">
        <v>15349</v>
      </c>
      <c r="Y7485">
        <v>43</v>
      </c>
      <c r="Z7485">
        <v>43</v>
      </c>
      <c r="AA7485">
        <v>2</v>
      </c>
      <c r="AB7485">
        <v>2</v>
      </c>
      <c r="AC7485">
        <v>13</v>
      </c>
    </row>
    <row r="7486" spans="1:29">
      <c r="A7486">
        <v>8248</v>
      </c>
      <c r="B7486" t="s">
        <v>806</v>
      </c>
      <c r="C7486" t="s">
        <v>9238</v>
      </c>
      <c r="J7486" t="s">
        <v>1449</v>
      </c>
      <c r="K7486">
        <v>0</v>
      </c>
      <c r="N7486" t="b">
        <v>1</v>
      </c>
      <c r="O7486" t="b">
        <v>0</v>
      </c>
      <c r="P7486" t="b">
        <v>0</v>
      </c>
      <c r="Q7486">
        <v>11</v>
      </c>
      <c r="R7486">
        <v>1</v>
      </c>
      <c r="S7486">
        <v>1</v>
      </c>
      <c r="T7486">
        <v>3</v>
      </c>
      <c r="U7486" t="b">
        <v>1</v>
      </c>
      <c r="V7486" t="s">
        <v>9082</v>
      </c>
      <c r="W7486" t="s">
        <v>12353</v>
      </c>
      <c r="X7486" t="s">
        <v>15350</v>
      </c>
      <c r="Y7486">
        <v>43</v>
      </c>
      <c r="Z7486">
        <v>43</v>
      </c>
      <c r="AA7486">
        <v>3</v>
      </c>
      <c r="AB7486">
        <v>3</v>
      </c>
      <c r="AC7486">
        <v>13</v>
      </c>
    </row>
    <row r="7487" spans="1:29">
      <c r="A7487">
        <v>8251</v>
      </c>
      <c r="B7487" t="s">
        <v>806</v>
      </c>
      <c r="C7487" t="s">
        <v>9239</v>
      </c>
      <c r="J7487" t="s">
        <v>1449</v>
      </c>
      <c r="K7487">
        <v>0</v>
      </c>
      <c r="N7487" t="b">
        <v>1</v>
      </c>
      <c r="O7487" t="b">
        <v>0</v>
      </c>
      <c r="P7487" t="b">
        <v>0</v>
      </c>
      <c r="Q7487">
        <v>11</v>
      </c>
      <c r="R7487">
        <v>1</v>
      </c>
      <c r="S7487">
        <v>1</v>
      </c>
      <c r="T7487">
        <v>3</v>
      </c>
      <c r="U7487" t="b">
        <v>1</v>
      </c>
      <c r="V7487" t="s">
        <v>9082</v>
      </c>
      <c r="W7487" t="s">
        <v>12353</v>
      </c>
      <c r="X7487" t="s">
        <v>15351</v>
      </c>
      <c r="Y7487">
        <v>44</v>
      </c>
      <c r="Z7487">
        <v>44</v>
      </c>
      <c r="AA7487">
        <v>2</v>
      </c>
      <c r="AB7487">
        <v>2</v>
      </c>
      <c r="AC7487">
        <v>13</v>
      </c>
    </row>
    <row r="7488" spans="1:29">
      <c r="A7488">
        <v>8252</v>
      </c>
      <c r="B7488" t="s">
        <v>806</v>
      </c>
      <c r="C7488" t="s">
        <v>9240</v>
      </c>
      <c r="J7488" t="s">
        <v>1449</v>
      </c>
      <c r="K7488">
        <v>0</v>
      </c>
      <c r="N7488" t="b">
        <v>1</v>
      </c>
      <c r="O7488" t="b">
        <v>0</v>
      </c>
      <c r="P7488" t="b">
        <v>0</v>
      </c>
      <c r="Q7488">
        <v>11</v>
      </c>
      <c r="R7488">
        <v>1</v>
      </c>
      <c r="S7488">
        <v>1</v>
      </c>
      <c r="T7488">
        <v>3</v>
      </c>
      <c r="U7488" t="b">
        <v>1</v>
      </c>
      <c r="V7488" t="s">
        <v>9082</v>
      </c>
      <c r="W7488" t="s">
        <v>12353</v>
      </c>
      <c r="X7488" t="s">
        <v>15352</v>
      </c>
      <c r="Y7488">
        <v>44</v>
      </c>
      <c r="Z7488">
        <v>44</v>
      </c>
      <c r="AA7488">
        <v>3</v>
      </c>
      <c r="AB7488">
        <v>3</v>
      </c>
      <c r="AC7488">
        <v>13</v>
      </c>
    </row>
    <row r="7489" spans="1:29">
      <c r="A7489">
        <v>8253</v>
      </c>
      <c r="B7489" t="s">
        <v>806</v>
      </c>
      <c r="C7489" t="s">
        <v>9241</v>
      </c>
      <c r="J7489" t="s">
        <v>1449</v>
      </c>
      <c r="K7489">
        <v>0</v>
      </c>
      <c r="N7489" t="b">
        <v>1</v>
      </c>
      <c r="O7489" t="b">
        <v>0</v>
      </c>
      <c r="P7489" t="b">
        <v>0</v>
      </c>
      <c r="Q7489">
        <v>11</v>
      </c>
      <c r="R7489">
        <v>1</v>
      </c>
      <c r="S7489">
        <v>1</v>
      </c>
      <c r="T7489">
        <v>3</v>
      </c>
      <c r="U7489" t="b">
        <v>1</v>
      </c>
      <c r="V7489" t="s">
        <v>9082</v>
      </c>
      <c r="W7489" t="s">
        <v>12353</v>
      </c>
      <c r="X7489" t="s">
        <v>15353</v>
      </c>
      <c r="Y7489">
        <v>45</v>
      </c>
      <c r="Z7489">
        <v>45</v>
      </c>
      <c r="AA7489">
        <v>2</v>
      </c>
      <c r="AB7489">
        <v>2</v>
      </c>
      <c r="AC7489">
        <v>13</v>
      </c>
    </row>
    <row r="7490" spans="1:29">
      <c r="A7490">
        <v>8254</v>
      </c>
      <c r="B7490" t="s">
        <v>806</v>
      </c>
      <c r="C7490" t="s">
        <v>9242</v>
      </c>
      <c r="J7490" t="s">
        <v>1449</v>
      </c>
      <c r="K7490">
        <v>0</v>
      </c>
      <c r="N7490" t="b">
        <v>1</v>
      </c>
      <c r="O7490" t="b">
        <v>0</v>
      </c>
      <c r="P7490" t="b">
        <v>0</v>
      </c>
      <c r="Q7490">
        <v>11</v>
      </c>
      <c r="R7490">
        <v>1</v>
      </c>
      <c r="S7490">
        <v>1</v>
      </c>
      <c r="T7490">
        <v>3</v>
      </c>
      <c r="U7490" t="b">
        <v>1</v>
      </c>
      <c r="V7490" t="s">
        <v>9082</v>
      </c>
      <c r="W7490" t="s">
        <v>12353</v>
      </c>
      <c r="X7490" t="s">
        <v>15354</v>
      </c>
      <c r="Y7490">
        <v>45</v>
      </c>
      <c r="Z7490">
        <v>45</v>
      </c>
      <c r="AA7490">
        <v>3</v>
      </c>
      <c r="AB7490">
        <v>3</v>
      </c>
      <c r="AC7490">
        <v>13</v>
      </c>
    </row>
    <row r="7491" spans="1:29">
      <c r="A7491">
        <v>8255</v>
      </c>
      <c r="B7491" t="s">
        <v>806</v>
      </c>
      <c r="C7491" t="s">
        <v>9243</v>
      </c>
      <c r="J7491" t="s">
        <v>1449</v>
      </c>
      <c r="K7491">
        <v>0</v>
      </c>
      <c r="N7491" t="b">
        <v>1</v>
      </c>
      <c r="O7491" t="b">
        <v>0</v>
      </c>
      <c r="P7491" t="b">
        <v>0</v>
      </c>
      <c r="Q7491">
        <v>11</v>
      </c>
      <c r="R7491">
        <v>1</v>
      </c>
      <c r="S7491">
        <v>1</v>
      </c>
      <c r="T7491">
        <v>3</v>
      </c>
      <c r="U7491" t="b">
        <v>1</v>
      </c>
      <c r="V7491" t="s">
        <v>9082</v>
      </c>
      <c r="W7491" t="s">
        <v>12353</v>
      </c>
      <c r="X7491" t="s">
        <v>15672</v>
      </c>
      <c r="Y7491">
        <v>46</v>
      </c>
      <c r="Z7491">
        <v>46</v>
      </c>
      <c r="AA7491">
        <v>2</v>
      </c>
      <c r="AB7491">
        <v>2</v>
      </c>
      <c r="AC7491">
        <v>13</v>
      </c>
    </row>
    <row r="7492" spans="1:29">
      <c r="A7492">
        <v>8256</v>
      </c>
      <c r="B7492" t="s">
        <v>806</v>
      </c>
      <c r="C7492" t="s">
        <v>9244</v>
      </c>
      <c r="J7492" t="s">
        <v>1449</v>
      </c>
      <c r="K7492">
        <v>0</v>
      </c>
      <c r="N7492" t="b">
        <v>1</v>
      </c>
      <c r="O7492" t="b">
        <v>0</v>
      </c>
      <c r="P7492" t="b">
        <v>0</v>
      </c>
      <c r="Q7492">
        <v>11</v>
      </c>
      <c r="R7492">
        <v>1</v>
      </c>
      <c r="S7492">
        <v>1</v>
      </c>
      <c r="T7492">
        <v>3</v>
      </c>
      <c r="U7492" t="b">
        <v>1</v>
      </c>
      <c r="V7492" t="s">
        <v>9082</v>
      </c>
      <c r="W7492" t="s">
        <v>12353</v>
      </c>
      <c r="X7492" t="s">
        <v>15754</v>
      </c>
      <c r="Y7492">
        <v>46</v>
      </c>
      <c r="Z7492">
        <v>46</v>
      </c>
      <c r="AA7492">
        <v>3</v>
      </c>
      <c r="AB7492">
        <v>3</v>
      </c>
      <c r="AC7492">
        <v>13</v>
      </c>
    </row>
    <row r="7493" spans="1:29">
      <c r="A7493">
        <v>8257</v>
      </c>
      <c r="B7493" t="s">
        <v>806</v>
      </c>
      <c r="C7493" t="s">
        <v>9245</v>
      </c>
      <c r="J7493" t="s">
        <v>1451</v>
      </c>
      <c r="K7493">
        <v>0</v>
      </c>
      <c r="N7493" t="b">
        <v>1</v>
      </c>
      <c r="O7493" t="b">
        <v>0</v>
      </c>
      <c r="P7493" t="b">
        <v>0</v>
      </c>
      <c r="Q7493">
        <v>11</v>
      </c>
      <c r="R7493">
        <v>1</v>
      </c>
      <c r="S7493">
        <v>1</v>
      </c>
      <c r="T7493">
        <v>3</v>
      </c>
      <c r="U7493" t="b">
        <v>1</v>
      </c>
      <c r="V7493" t="s">
        <v>9082</v>
      </c>
      <c r="W7493" t="s">
        <v>12353</v>
      </c>
      <c r="X7493" t="s">
        <v>14781</v>
      </c>
      <c r="Y7493">
        <v>42</v>
      </c>
      <c r="Z7493">
        <v>42</v>
      </c>
      <c r="AA7493">
        <v>4</v>
      </c>
      <c r="AB7493">
        <v>4</v>
      </c>
      <c r="AC7493">
        <v>13</v>
      </c>
    </row>
    <row r="7494" spans="1:29">
      <c r="A7494">
        <v>8258</v>
      </c>
      <c r="B7494" t="s">
        <v>806</v>
      </c>
      <c r="C7494" t="s">
        <v>9246</v>
      </c>
      <c r="J7494" t="s">
        <v>1451</v>
      </c>
      <c r="K7494">
        <v>0</v>
      </c>
      <c r="N7494" t="b">
        <v>1</v>
      </c>
      <c r="O7494" t="b">
        <v>0</v>
      </c>
      <c r="P7494" t="b">
        <v>0</v>
      </c>
      <c r="Q7494">
        <v>11</v>
      </c>
      <c r="R7494">
        <v>1</v>
      </c>
      <c r="S7494">
        <v>1</v>
      </c>
      <c r="T7494">
        <v>3</v>
      </c>
      <c r="U7494" t="b">
        <v>1</v>
      </c>
      <c r="V7494" t="s">
        <v>9082</v>
      </c>
      <c r="W7494" t="s">
        <v>12353</v>
      </c>
      <c r="X7494" t="s">
        <v>14782</v>
      </c>
      <c r="Y7494">
        <v>43</v>
      </c>
      <c r="Z7494">
        <v>43</v>
      </c>
      <c r="AA7494">
        <v>4</v>
      </c>
      <c r="AB7494">
        <v>4</v>
      </c>
      <c r="AC7494">
        <v>13</v>
      </c>
    </row>
    <row r="7495" spans="1:29">
      <c r="A7495">
        <v>8260</v>
      </c>
      <c r="B7495" t="s">
        <v>806</v>
      </c>
      <c r="C7495" t="s">
        <v>9247</v>
      </c>
      <c r="J7495" t="s">
        <v>1451</v>
      </c>
      <c r="K7495">
        <v>0</v>
      </c>
      <c r="N7495" t="b">
        <v>1</v>
      </c>
      <c r="O7495" t="b">
        <v>0</v>
      </c>
      <c r="P7495" t="b">
        <v>0</v>
      </c>
      <c r="Q7495">
        <v>11</v>
      </c>
      <c r="R7495">
        <v>1</v>
      </c>
      <c r="S7495">
        <v>1</v>
      </c>
      <c r="T7495">
        <v>3</v>
      </c>
      <c r="U7495" t="b">
        <v>1</v>
      </c>
      <c r="V7495" t="s">
        <v>9082</v>
      </c>
      <c r="W7495" t="s">
        <v>12353</v>
      </c>
      <c r="X7495" t="s">
        <v>14783</v>
      </c>
      <c r="Y7495">
        <v>44</v>
      </c>
      <c r="Z7495">
        <v>44</v>
      </c>
      <c r="AA7495">
        <v>4</v>
      </c>
      <c r="AB7495">
        <v>4</v>
      </c>
      <c r="AC7495">
        <v>13</v>
      </c>
    </row>
    <row r="7496" spans="1:29">
      <c r="A7496">
        <v>8261</v>
      </c>
      <c r="B7496" t="s">
        <v>806</v>
      </c>
      <c r="C7496" t="s">
        <v>9248</v>
      </c>
      <c r="J7496" t="s">
        <v>1451</v>
      </c>
      <c r="K7496">
        <v>0</v>
      </c>
      <c r="N7496" t="b">
        <v>1</v>
      </c>
      <c r="O7496" t="b">
        <v>0</v>
      </c>
      <c r="P7496" t="b">
        <v>0</v>
      </c>
      <c r="Q7496">
        <v>11</v>
      </c>
      <c r="R7496">
        <v>1</v>
      </c>
      <c r="S7496">
        <v>1</v>
      </c>
      <c r="T7496">
        <v>3</v>
      </c>
      <c r="U7496" t="b">
        <v>1</v>
      </c>
      <c r="V7496" t="s">
        <v>9082</v>
      </c>
      <c r="W7496" t="s">
        <v>12353</v>
      </c>
      <c r="X7496" t="s">
        <v>14784</v>
      </c>
      <c r="Y7496">
        <v>45</v>
      </c>
      <c r="Z7496">
        <v>45</v>
      </c>
      <c r="AA7496">
        <v>4</v>
      </c>
      <c r="AB7496">
        <v>4</v>
      </c>
      <c r="AC7496">
        <v>13</v>
      </c>
    </row>
    <row r="7497" spans="1:29">
      <c r="A7497">
        <v>8262</v>
      </c>
      <c r="B7497" t="s">
        <v>806</v>
      </c>
      <c r="C7497" t="s">
        <v>9249</v>
      </c>
      <c r="J7497" t="s">
        <v>1451</v>
      </c>
      <c r="K7497">
        <v>0</v>
      </c>
      <c r="N7497" t="b">
        <v>1</v>
      </c>
      <c r="O7497" t="b">
        <v>0</v>
      </c>
      <c r="P7497" t="b">
        <v>0</v>
      </c>
      <c r="Q7497">
        <v>11</v>
      </c>
      <c r="R7497">
        <v>1</v>
      </c>
      <c r="S7497">
        <v>1</v>
      </c>
      <c r="T7497">
        <v>3</v>
      </c>
      <c r="U7497" t="b">
        <v>1</v>
      </c>
      <c r="V7497" t="s">
        <v>9082</v>
      </c>
      <c r="W7497" t="s">
        <v>12353</v>
      </c>
      <c r="X7497" t="s">
        <v>14785</v>
      </c>
      <c r="Y7497">
        <v>46</v>
      </c>
      <c r="Z7497">
        <v>46</v>
      </c>
      <c r="AA7497">
        <v>4</v>
      </c>
      <c r="AB7497">
        <v>4</v>
      </c>
      <c r="AC7497">
        <v>13</v>
      </c>
    </row>
    <row r="7498" spans="1:29">
      <c r="A7498">
        <v>8263</v>
      </c>
      <c r="B7498" t="s">
        <v>806</v>
      </c>
      <c r="C7498" t="s">
        <v>9250</v>
      </c>
      <c r="J7498" t="s">
        <v>1457</v>
      </c>
      <c r="K7498">
        <v>0</v>
      </c>
      <c r="N7498" t="b">
        <v>1</v>
      </c>
      <c r="O7498" t="b">
        <v>0</v>
      </c>
      <c r="P7498" t="b">
        <v>0</v>
      </c>
      <c r="Q7498">
        <v>11</v>
      </c>
      <c r="R7498">
        <v>1</v>
      </c>
      <c r="S7498">
        <v>1</v>
      </c>
      <c r="T7498">
        <v>3</v>
      </c>
      <c r="U7498" t="b">
        <v>1</v>
      </c>
      <c r="V7498" t="s">
        <v>9082</v>
      </c>
      <c r="W7498" t="s">
        <v>12353</v>
      </c>
      <c r="X7498" t="s">
        <v>14486</v>
      </c>
      <c r="Y7498">
        <v>42</v>
      </c>
      <c r="Z7498">
        <v>42</v>
      </c>
      <c r="AA7498">
        <v>5</v>
      </c>
      <c r="AB7498">
        <v>5</v>
      </c>
      <c r="AC7498">
        <v>13</v>
      </c>
    </row>
    <row r="7499" spans="1:29">
      <c r="A7499">
        <v>8264</v>
      </c>
      <c r="B7499" t="s">
        <v>806</v>
      </c>
      <c r="C7499" t="s">
        <v>9251</v>
      </c>
      <c r="J7499" t="s">
        <v>1457</v>
      </c>
      <c r="K7499">
        <v>0</v>
      </c>
      <c r="N7499" t="b">
        <v>1</v>
      </c>
      <c r="O7499" t="b">
        <v>0</v>
      </c>
      <c r="P7499" t="b">
        <v>0</v>
      </c>
      <c r="Q7499">
        <v>11</v>
      </c>
      <c r="R7499">
        <v>1</v>
      </c>
      <c r="S7499">
        <v>1</v>
      </c>
      <c r="T7499">
        <v>3</v>
      </c>
      <c r="U7499" t="b">
        <v>1</v>
      </c>
      <c r="V7499" t="s">
        <v>9082</v>
      </c>
      <c r="W7499" t="s">
        <v>12353</v>
      </c>
      <c r="X7499" t="s">
        <v>14697</v>
      </c>
      <c r="Y7499">
        <v>42</v>
      </c>
      <c r="Z7499">
        <v>42</v>
      </c>
      <c r="AA7499">
        <v>6</v>
      </c>
      <c r="AB7499">
        <v>6</v>
      </c>
      <c r="AC7499">
        <v>13</v>
      </c>
    </row>
    <row r="7500" spans="1:29">
      <c r="A7500">
        <v>8265</v>
      </c>
      <c r="B7500" t="s">
        <v>806</v>
      </c>
      <c r="C7500" t="s">
        <v>9252</v>
      </c>
      <c r="J7500" t="s">
        <v>1457</v>
      </c>
      <c r="K7500">
        <v>0</v>
      </c>
      <c r="N7500" t="b">
        <v>1</v>
      </c>
      <c r="O7500" t="b">
        <v>0</v>
      </c>
      <c r="P7500" t="b">
        <v>0</v>
      </c>
      <c r="Q7500">
        <v>11</v>
      </c>
      <c r="R7500">
        <v>1</v>
      </c>
      <c r="S7500">
        <v>1</v>
      </c>
      <c r="T7500">
        <v>3</v>
      </c>
      <c r="U7500" t="b">
        <v>1</v>
      </c>
      <c r="V7500" t="s">
        <v>9082</v>
      </c>
      <c r="W7500" t="s">
        <v>12353</v>
      </c>
      <c r="X7500" t="s">
        <v>14612</v>
      </c>
      <c r="Y7500">
        <v>42</v>
      </c>
      <c r="Z7500">
        <v>42</v>
      </c>
      <c r="AA7500">
        <v>7</v>
      </c>
      <c r="AB7500">
        <v>7</v>
      </c>
      <c r="AC7500">
        <v>13</v>
      </c>
    </row>
    <row r="7501" spans="1:29">
      <c r="A7501">
        <v>8266</v>
      </c>
      <c r="B7501" t="s">
        <v>806</v>
      </c>
      <c r="C7501" t="s">
        <v>9253</v>
      </c>
      <c r="J7501" t="s">
        <v>1457</v>
      </c>
      <c r="K7501">
        <v>0</v>
      </c>
      <c r="N7501" t="b">
        <v>1</v>
      </c>
      <c r="O7501" t="b">
        <v>0</v>
      </c>
      <c r="P7501" t="b">
        <v>0</v>
      </c>
      <c r="Q7501">
        <v>11</v>
      </c>
      <c r="R7501">
        <v>1</v>
      </c>
      <c r="S7501">
        <v>1</v>
      </c>
      <c r="T7501">
        <v>3</v>
      </c>
      <c r="U7501" t="b">
        <v>1</v>
      </c>
      <c r="V7501" t="s">
        <v>9082</v>
      </c>
      <c r="W7501" t="s">
        <v>12353</v>
      </c>
      <c r="X7501" t="s">
        <v>14613</v>
      </c>
      <c r="Y7501">
        <v>42</v>
      </c>
      <c r="Z7501">
        <v>42</v>
      </c>
      <c r="AA7501">
        <v>8</v>
      </c>
      <c r="AB7501">
        <v>8</v>
      </c>
      <c r="AC7501">
        <v>13</v>
      </c>
    </row>
    <row r="7502" spans="1:29">
      <c r="A7502">
        <v>8267</v>
      </c>
      <c r="B7502" t="s">
        <v>806</v>
      </c>
      <c r="C7502" t="s">
        <v>9254</v>
      </c>
      <c r="J7502" t="s">
        <v>1457</v>
      </c>
      <c r="K7502">
        <v>0</v>
      </c>
      <c r="N7502" t="b">
        <v>1</v>
      </c>
      <c r="O7502" t="b">
        <v>0</v>
      </c>
      <c r="P7502" t="b">
        <v>0</v>
      </c>
      <c r="Q7502">
        <v>11</v>
      </c>
      <c r="R7502">
        <v>1</v>
      </c>
      <c r="S7502">
        <v>1</v>
      </c>
      <c r="T7502">
        <v>3</v>
      </c>
      <c r="U7502" t="b">
        <v>1</v>
      </c>
      <c r="V7502" t="s">
        <v>9082</v>
      </c>
      <c r="W7502" t="s">
        <v>12353</v>
      </c>
      <c r="X7502" t="s">
        <v>14487</v>
      </c>
      <c r="Y7502">
        <v>43</v>
      </c>
      <c r="Z7502">
        <v>43</v>
      </c>
      <c r="AA7502">
        <v>5</v>
      </c>
      <c r="AB7502">
        <v>5</v>
      </c>
      <c r="AC7502">
        <v>13</v>
      </c>
    </row>
    <row r="7503" spans="1:29">
      <c r="A7503">
        <v>8268</v>
      </c>
      <c r="B7503" t="s">
        <v>806</v>
      </c>
      <c r="C7503" t="s">
        <v>9255</v>
      </c>
      <c r="J7503" t="s">
        <v>1457</v>
      </c>
      <c r="K7503">
        <v>0</v>
      </c>
      <c r="N7503" t="b">
        <v>1</v>
      </c>
      <c r="O7503" t="b">
        <v>0</v>
      </c>
      <c r="P7503" t="b">
        <v>0</v>
      </c>
      <c r="Q7503">
        <v>11</v>
      </c>
      <c r="R7503">
        <v>1</v>
      </c>
      <c r="S7503">
        <v>1</v>
      </c>
      <c r="T7503">
        <v>3</v>
      </c>
      <c r="U7503" t="b">
        <v>1</v>
      </c>
      <c r="V7503" t="s">
        <v>9082</v>
      </c>
      <c r="W7503" t="s">
        <v>12353</v>
      </c>
      <c r="X7503" t="s">
        <v>14698</v>
      </c>
      <c r="Y7503">
        <v>43</v>
      </c>
      <c r="Z7503">
        <v>43</v>
      </c>
      <c r="AA7503">
        <v>6</v>
      </c>
      <c r="AB7503">
        <v>6</v>
      </c>
      <c r="AC7503">
        <v>13</v>
      </c>
    </row>
    <row r="7504" spans="1:29">
      <c r="A7504">
        <v>8269</v>
      </c>
      <c r="B7504" t="s">
        <v>806</v>
      </c>
      <c r="C7504" t="s">
        <v>9256</v>
      </c>
      <c r="J7504" t="s">
        <v>1457</v>
      </c>
      <c r="K7504">
        <v>0</v>
      </c>
      <c r="N7504" t="b">
        <v>1</v>
      </c>
      <c r="O7504" t="b">
        <v>0</v>
      </c>
      <c r="P7504" t="b">
        <v>0</v>
      </c>
      <c r="Q7504">
        <v>11</v>
      </c>
      <c r="R7504">
        <v>1</v>
      </c>
      <c r="S7504">
        <v>1</v>
      </c>
      <c r="T7504">
        <v>3</v>
      </c>
      <c r="U7504" t="b">
        <v>1</v>
      </c>
      <c r="V7504" t="s">
        <v>9082</v>
      </c>
      <c r="W7504" t="s">
        <v>12353</v>
      </c>
      <c r="X7504" t="s">
        <v>14616</v>
      </c>
      <c r="Y7504">
        <v>43</v>
      </c>
      <c r="Z7504">
        <v>43</v>
      </c>
      <c r="AA7504">
        <v>7</v>
      </c>
      <c r="AB7504">
        <v>7</v>
      </c>
      <c r="AC7504">
        <v>13</v>
      </c>
    </row>
    <row r="7505" spans="1:29">
      <c r="A7505">
        <v>8270</v>
      </c>
      <c r="B7505" t="s">
        <v>806</v>
      </c>
      <c r="C7505" t="s">
        <v>9257</v>
      </c>
      <c r="J7505" t="s">
        <v>1457</v>
      </c>
      <c r="K7505">
        <v>0</v>
      </c>
      <c r="N7505" t="b">
        <v>1</v>
      </c>
      <c r="O7505" t="b">
        <v>0</v>
      </c>
      <c r="P7505" t="b">
        <v>0</v>
      </c>
      <c r="Q7505">
        <v>11</v>
      </c>
      <c r="R7505">
        <v>1</v>
      </c>
      <c r="S7505">
        <v>1</v>
      </c>
      <c r="T7505">
        <v>3</v>
      </c>
      <c r="U7505" t="b">
        <v>1</v>
      </c>
      <c r="V7505" t="s">
        <v>9082</v>
      </c>
      <c r="W7505" t="s">
        <v>12353</v>
      </c>
      <c r="X7505" t="s">
        <v>14617</v>
      </c>
      <c r="Y7505">
        <v>43</v>
      </c>
      <c r="Z7505">
        <v>43</v>
      </c>
      <c r="AA7505">
        <v>8</v>
      </c>
      <c r="AB7505">
        <v>8</v>
      </c>
      <c r="AC7505">
        <v>13</v>
      </c>
    </row>
    <row r="7506" spans="1:29">
      <c r="A7506">
        <v>8275</v>
      </c>
      <c r="B7506" t="s">
        <v>806</v>
      </c>
      <c r="C7506" t="s">
        <v>9258</v>
      </c>
      <c r="J7506" t="s">
        <v>1457</v>
      </c>
      <c r="K7506">
        <v>0</v>
      </c>
      <c r="N7506" t="b">
        <v>1</v>
      </c>
      <c r="O7506" t="b">
        <v>0</v>
      </c>
      <c r="P7506" t="b">
        <v>0</v>
      </c>
      <c r="Q7506">
        <v>11</v>
      </c>
      <c r="R7506">
        <v>1</v>
      </c>
      <c r="S7506">
        <v>1</v>
      </c>
      <c r="T7506">
        <v>3</v>
      </c>
      <c r="U7506" t="b">
        <v>1</v>
      </c>
      <c r="V7506" t="s">
        <v>9082</v>
      </c>
      <c r="W7506" t="s">
        <v>12353</v>
      </c>
      <c r="X7506" t="s">
        <v>14488</v>
      </c>
      <c r="Y7506">
        <v>44</v>
      </c>
      <c r="Z7506">
        <v>44</v>
      </c>
      <c r="AA7506">
        <v>5</v>
      </c>
      <c r="AB7506">
        <v>5</v>
      </c>
      <c r="AC7506">
        <v>13</v>
      </c>
    </row>
    <row r="7507" spans="1:29">
      <c r="A7507">
        <v>8276</v>
      </c>
      <c r="B7507" t="s">
        <v>806</v>
      </c>
      <c r="C7507" t="s">
        <v>9259</v>
      </c>
      <c r="J7507" t="s">
        <v>1457</v>
      </c>
      <c r="K7507">
        <v>0</v>
      </c>
      <c r="N7507" t="b">
        <v>1</v>
      </c>
      <c r="O7507" t="b">
        <v>0</v>
      </c>
      <c r="P7507" t="b">
        <v>0</v>
      </c>
      <c r="Q7507">
        <v>11</v>
      </c>
      <c r="R7507">
        <v>1</v>
      </c>
      <c r="S7507">
        <v>1</v>
      </c>
      <c r="T7507">
        <v>3</v>
      </c>
      <c r="U7507" t="b">
        <v>1</v>
      </c>
      <c r="V7507" t="s">
        <v>9082</v>
      </c>
      <c r="W7507" t="s">
        <v>12353</v>
      </c>
      <c r="X7507" t="s">
        <v>14699</v>
      </c>
      <c r="Y7507">
        <v>44</v>
      </c>
      <c r="Z7507">
        <v>44</v>
      </c>
      <c r="AA7507">
        <v>6</v>
      </c>
      <c r="AB7507">
        <v>6</v>
      </c>
      <c r="AC7507">
        <v>13</v>
      </c>
    </row>
    <row r="7508" spans="1:29">
      <c r="A7508">
        <v>8277</v>
      </c>
      <c r="B7508" t="s">
        <v>806</v>
      </c>
      <c r="C7508" t="s">
        <v>9260</v>
      </c>
      <c r="J7508" t="s">
        <v>1457</v>
      </c>
      <c r="K7508">
        <v>0</v>
      </c>
      <c r="N7508" t="b">
        <v>1</v>
      </c>
      <c r="O7508" t="b">
        <v>0</v>
      </c>
      <c r="P7508" t="b">
        <v>0</v>
      </c>
      <c r="Q7508">
        <v>11</v>
      </c>
      <c r="R7508">
        <v>1</v>
      </c>
      <c r="S7508">
        <v>1</v>
      </c>
      <c r="T7508">
        <v>3</v>
      </c>
      <c r="U7508" t="b">
        <v>1</v>
      </c>
      <c r="V7508" t="s">
        <v>9082</v>
      </c>
      <c r="W7508" t="s">
        <v>12353</v>
      </c>
      <c r="X7508" t="s">
        <v>14714</v>
      </c>
      <c r="Y7508">
        <v>44</v>
      </c>
      <c r="Z7508">
        <v>44</v>
      </c>
      <c r="AA7508">
        <v>7</v>
      </c>
      <c r="AB7508">
        <v>7</v>
      </c>
      <c r="AC7508">
        <v>13</v>
      </c>
    </row>
    <row r="7509" spans="1:29">
      <c r="A7509">
        <v>8278</v>
      </c>
      <c r="B7509" t="s">
        <v>806</v>
      </c>
      <c r="C7509" t="s">
        <v>9261</v>
      </c>
      <c r="J7509" t="s">
        <v>1457</v>
      </c>
      <c r="K7509">
        <v>0</v>
      </c>
      <c r="N7509" t="b">
        <v>1</v>
      </c>
      <c r="O7509" t="b">
        <v>0</v>
      </c>
      <c r="P7509" t="b">
        <v>0</v>
      </c>
      <c r="Q7509">
        <v>11</v>
      </c>
      <c r="R7509">
        <v>1</v>
      </c>
      <c r="S7509">
        <v>1</v>
      </c>
      <c r="T7509">
        <v>3</v>
      </c>
      <c r="U7509" t="b">
        <v>1</v>
      </c>
      <c r="V7509" t="s">
        <v>9082</v>
      </c>
      <c r="W7509" t="s">
        <v>12353</v>
      </c>
      <c r="X7509" t="s">
        <v>14715</v>
      </c>
      <c r="Y7509">
        <v>44</v>
      </c>
      <c r="Z7509">
        <v>44</v>
      </c>
      <c r="AA7509">
        <v>8</v>
      </c>
      <c r="AB7509">
        <v>8</v>
      </c>
      <c r="AC7509">
        <v>13</v>
      </c>
    </row>
    <row r="7510" spans="1:29">
      <c r="A7510">
        <v>8279</v>
      </c>
      <c r="B7510" t="s">
        <v>806</v>
      </c>
      <c r="C7510" t="s">
        <v>9262</v>
      </c>
      <c r="J7510" t="s">
        <v>1457</v>
      </c>
      <c r="K7510">
        <v>0</v>
      </c>
      <c r="N7510" t="b">
        <v>1</v>
      </c>
      <c r="O7510" t="b">
        <v>0</v>
      </c>
      <c r="P7510" t="b">
        <v>0</v>
      </c>
      <c r="Q7510">
        <v>11</v>
      </c>
      <c r="R7510">
        <v>1</v>
      </c>
      <c r="S7510">
        <v>1</v>
      </c>
      <c r="T7510">
        <v>3</v>
      </c>
      <c r="U7510" t="b">
        <v>1</v>
      </c>
      <c r="V7510" t="s">
        <v>9082</v>
      </c>
      <c r="W7510" t="s">
        <v>12353</v>
      </c>
      <c r="X7510" t="s">
        <v>14489</v>
      </c>
      <c r="Y7510">
        <v>45</v>
      </c>
      <c r="Z7510">
        <v>45</v>
      </c>
      <c r="AA7510">
        <v>5</v>
      </c>
      <c r="AB7510">
        <v>5</v>
      </c>
      <c r="AC7510">
        <v>13</v>
      </c>
    </row>
    <row r="7511" spans="1:29">
      <c r="A7511">
        <v>8280</v>
      </c>
      <c r="B7511" t="s">
        <v>806</v>
      </c>
      <c r="C7511" t="s">
        <v>9263</v>
      </c>
      <c r="J7511" t="s">
        <v>1457</v>
      </c>
      <c r="K7511">
        <v>0</v>
      </c>
      <c r="N7511" t="b">
        <v>1</v>
      </c>
      <c r="O7511" t="b">
        <v>0</v>
      </c>
      <c r="P7511" t="b">
        <v>0</v>
      </c>
      <c r="Q7511">
        <v>11</v>
      </c>
      <c r="R7511">
        <v>1</v>
      </c>
      <c r="S7511">
        <v>1</v>
      </c>
      <c r="T7511">
        <v>3</v>
      </c>
      <c r="U7511" t="b">
        <v>1</v>
      </c>
      <c r="V7511" t="s">
        <v>9082</v>
      </c>
      <c r="W7511" t="s">
        <v>12353</v>
      </c>
      <c r="X7511" t="s">
        <v>14700</v>
      </c>
      <c r="Y7511">
        <v>45</v>
      </c>
      <c r="Z7511">
        <v>45</v>
      </c>
      <c r="AA7511">
        <v>6</v>
      </c>
      <c r="AB7511">
        <v>6</v>
      </c>
      <c r="AC7511">
        <v>13</v>
      </c>
    </row>
    <row r="7512" spans="1:29">
      <c r="A7512">
        <v>8281</v>
      </c>
      <c r="B7512" t="s">
        <v>806</v>
      </c>
      <c r="C7512" t="s">
        <v>9264</v>
      </c>
      <c r="J7512" t="s">
        <v>1457</v>
      </c>
      <c r="K7512">
        <v>0</v>
      </c>
      <c r="N7512" t="b">
        <v>1</v>
      </c>
      <c r="O7512" t="b">
        <v>0</v>
      </c>
      <c r="P7512" t="b">
        <v>0</v>
      </c>
      <c r="Q7512">
        <v>11</v>
      </c>
      <c r="R7512">
        <v>1</v>
      </c>
      <c r="S7512">
        <v>1</v>
      </c>
      <c r="T7512">
        <v>3</v>
      </c>
      <c r="U7512" t="b">
        <v>1</v>
      </c>
      <c r="V7512" t="s">
        <v>9082</v>
      </c>
      <c r="W7512" t="s">
        <v>12353</v>
      </c>
      <c r="X7512" t="s">
        <v>14716</v>
      </c>
      <c r="Y7512">
        <v>45</v>
      </c>
      <c r="Z7512">
        <v>45</v>
      </c>
      <c r="AA7512">
        <v>7</v>
      </c>
      <c r="AB7512">
        <v>7</v>
      </c>
      <c r="AC7512">
        <v>13</v>
      </c>
    </row>
    <row r="7513" spans="1:29">
      <c r="A7513">
        <v>8282</v>
      </c>
      <c r="B7513" t="s">
        <v>806</v>
      </c>
      <c r="C7513" t="s">
        <v>9265</v>
      </c>
      <c r="J7513" t="s">
        <v>1457</v>
      </c>
      <c r="K7513">
        <v>0</v>
      </c>
      <c r="N7513" t="b">
        <v>1</v>
      </c>
      <c r="O7513" t="b">
        <v>0</v>
      </c>
      <c r="P7513" t="b">
        <v>0</v>
      </c>
      <c r="Q7513">
        <v>11</v>
      </c>
      <c r="R7513">
        <v>1</v>
      </c>
      <c r="S7513">
        <v>1</v>
      </c>
      <c r="T7513">
        <v>3</v>
      </c>
      <c r="U7513" t="b">
        <v>1</v>
      </c>
      <c r="V7513" t="s">
        <v>9082</v>
      </c>
      <c r="W7513" t="s">
        <v>12353</v>
      </c>
      <c r="X7513" t="s">
        <v>14717</v>
      </c>
      <c r="Y7513">
        <v>45</v>
      </c>
      <c r="Z7513">
        <v>45</v>
      </c>
      <c r="AA7513">
        <v>8</v>
      </c>
      <c r="AB7513">
        <v>8</v>
      </c>
      <c r="AC7513">
        <v>13</v>
      </c>
    </row>
    <row r="7514" spans="1:29">
      <c r="A7514">
        <v>8283</v>
      </c>
      <c r="B7514" t="s">
        <v>806</v>
      </c>
      <c r="C7514" t="s">
        <v>9266</v>
      </c>
      <c r="J7514" t="s">
        <v>1457</v>
      </c>
      <c r="K7514">
        <v>0</v>
      </c>
      <c r="N7514" t="b">
        <v>1</v>
      </c>
      <c r="O7514" t="b">
        <v>0</v>
      </c>
      <c r="P7514" t="b">
        <v>0</v>
      </c>
      <c r="Q7514">
        <v>11</v>
      </c>
      <c r="R7514">
        <v>1</v>
      </c>
      <c r="S7514">
        <v>1</v>
      </c>
      <c r="T7514">
        <v>3</v>
      </c>
      <c r="U7514" t="b">
        <v>1</v>
      </c>
      <c r="V7514" t="s">
        <v>9082</v>
      </c>
      <c r="W7514" t="s">
        <v>12353</v>
      </c>
      <c r="X7514" t="s">
        <v>14701</v>
      </c>
      <c r="Y7514">
        <v>46</v>
      </c>
      <c r="Z7514">
        <v>46</v>
      </c>
      <c r="AA7514">
        <v>5</v>
      </c>
      <c r="AB7514">
        <v>5</v>
      </c>
      <c r="AC7514">
        <v>13</v>
      </c>
    </row>
    <row r="7515" spans="1:29">
      <c r="A7515">
        <v>8284</v>
      </c>
      <c r="B7515" t="s">
        <v>806</v>
      </c>
      <c r="C7515" t="s">
        <v>9267</v>
      </c>
      <c r="J7515" t="s">
        <v>1457</v>
      </c>
      <c r="K7515">
        <v>0</v>
      </c>
      <c r="N7515" t="b">
        <v>1</v>
      </c>
      <c r="O7515" t="b">
        <v>0</v>
      </c>
      <c r="P7515" t="b">
        <v>0</v>
      </c>
      <c r="Q7515">
        <v>11</v>
      </c>
      <c r="R7515">
        <v>1</v>
      </c>
      <c r="S7515">
        <v>1</v>
      </c>
      <c r="T7515">
        <v>3</v>
      </c>
      <c r="U7515" t="b">
        <v>1</v>
      </c>
      <c r="V7515" t="s">
        <v>9082</v>
      </c>
      <c r="W7515" t="s">
        <v>12353</v>
      </c>
      <c r="X7515" t="s">
        <v>14702</v>
      </c>
      <c r="Y7515">
        <v>46</v>
      </c>
      <c r="Z7515">
        <v>46</v>
      </c>
      <c r="AA7515">
        <v>6</v>
      </c>
      <c r="AB7515">
        <v>6</v>
      </c>
      <c r="AC7515">
        <v>13</v>
      </c>
    </row>
    <row r="7516" spans="1:29">
      <c r="A7516">
        <v>8285</v>
      </c>
      <c r="B7516" t="s">
        <v>806</v>
      </c>
      <c r="C7516" t="s">
        <v>9268</v>
      </c>
      <c r="J7516" t="s">
        <v>1457</v>
      </c>
      <c r="K7516">
        <v>0</v>
      </c>
      <c r="N7516" t="b">
        <v>1</v>
      </c>
      <c r="O7516" t="b">
        <v>0</v>
      </c>
      <c r="P7516" t="b">
        <v>0</v>
      </c>
      <c r="Q7516">
        <v>11</v>
      </c>
      <c r="R7516">
        <v>1</v>
      </c>
      <c r="S7516">
        <v>1</v>
      </c>
      <c r="T7516">
        <v>3</v>
      </c>
      <c r="U7516" t="b">
        <v>1</v>
      </c>
      <c r="V7516" t="s">
        <v>9082</v>
      </c>
      <c r="W7516" t="s">
        <v>12353</v>
      </c>
      <c r="X7516" t="s">
        <v>14718</v>
      </c>
      <c r="Y7516">
        <v>46</v>
      </c>
      <c r="Z7516">
        <v>46</v>
      </c>
      <c r="AA7516">
        <v>7</v>
      </c>
      <c r="AB7516">
        <v>7</v>
      </c>
      <c r="AC7516">
        <v>13</v>
      </c>
    </row>
    <row r="7517" spans="1:29">
      <c r="A7517">
        <v>8286</v>
      </c>
      <c r="B7517" t="s">
        <v>806</v>
      </c>
      <c r="C7517" t="s">
        <v>9269</v>
      </c>
      <c r="J7517" t="s">
        <v>1457</v>
      </c>
      <c r="K7517">
        <v>0</v>
      </c>
      <c r="N7517" t="b">
        <v>1</v>
      </c>
      <c r="O7517" t="b">
        <v>0</v>
      </c>
      <c r="P7517" t="b">
        <v>0</v>
      </c>
      <c r="Q7517">
        <v>11</v>
      </c>
      <c r="R7517">
        <v>1</v>
      </c>
      <c r="S7517">
        <v>1</v>
      </c>
      <c r="T7517">
        <v>3</v>
      </c>
      <c r="U7517" t="b">
        <v>1</v>
      </c>
      <c r="V7517" t="s">
        <v>9082</v>
      </c>
      <c r="W7517" t="s">
        <v>12353</v>
      </c>
      <c r="X7517" t="s">
        <v>14719</v>
      </c>
      <c r="Y7517">
        <v>46</v>
      </c>
      <c r="Z7517">
        <v>46</v>
      </c>
      <c r="AA7517">
        <v>8</v>
      </c>
      <c r="AB7517">
        <v>8</v>
      </c>
      <c r="AC7517">
        <v>13</v>
      </c>
    </row>
    <row r="7518" spans="1:29">
      <c r="A7518">
        <v>8287</v>
      </c>
      <c r="B7518" t="s">
        <v>806</v>
      </c>
      <c r="C7518" t="s">
        <v>9270</v>
      </c>
      <c r="J7518" t="s">
        <v>1475</v>
      </c>
      <c r="K7518">
        <v>0</v>
      </c>
      <c r="N7518" t="b">
        <v>1</v>
      </c>
      <c r="O7518" t="b">
        <v>0</v>
      </c>
      <c r="P7518" t="b">
        <v>0</v>
      </c>
      <c r="Q7518">
        <v>11</v>
      </c>
      <c r="R7518">
        <v>1</v>
      </c>
      <c r="S7518">
        <v>1</v>
      </c>
      <c r="T7518">
        <v>3</v>
      </c>
      <c r="U7518" t="b">
        <v>1</v>
      </c>
      <c r="V7518" t="s">
        <v>9082</v>
      </c>
      <c r="W7518" t="s">
        <v>12353</v>
      </c>
      <c r="X7518" t="s">
        <v>14614</v>
      </c>
      <c r="Y7518">
        <v>42</v>
      </c>
      <c r="Z7518">
        <v>42</v>
      </c>
      <c r="AA7518">
        <v>9</v>
      </c>
      <c r="AB7518">
        <v>9</v>
      </c>
      <c r="AC7518">
        <v>13</v>
      </c>
    </row>
    <row r="7519" spans="1:29">
      <c r="A7519">
        <v>8288</v>
      </c>
      <c r="B7519" t="s">
        <v>806</v>
      </c>
      <c r="C7519" t="s">
        <v>9271</v>
      </c>
      <c r="J7519" t="s">
        <v>1475</v>
      </c>
      <c r="K7519">
        <v>0</v>
      </c>
      <c r="N7519" t="b">
        <v>1</v>
      </c>
      <c r="O7519" t="b">
        <v>0</v>
      </c>
      <c r="P7519" t="b">
        <v>0</v>
      </c>
      <c r="Q7519">
        <v>11</v>
      </c>
      <c r="R7519">
        <v>1</v>
      </c>
      <c r="S7519">
        <v>1</v>
      </c>
      <c r="T7519">
        <v>3</v>
      </c>
      <c r="U7519" t="b">
        <v>1</v>
      </c>
      <c r="V7519" t="s">
        <v>9082</v>
      </c>
      <c r="W7519" t="s">
        <v>12353</v>
      </c>
      <c r="X7519" t="s">
        <v>14618</v>
      </c>
      <c r="Y7519">
        <v>43</v>
      </c>
      <c r="Z7519">
        <v>43</v>
      </c>
      <c r="AA7519">
        <v>9</v>
      </c>
      <c r="AB7519">
        <v>9</v>
      </c>
      <c r="AC7519">
        <v>13</v>
      </c>
    </row>
    <row r="7520" spans="1:29">
      <c r="A7520">
        <v>8290</v>
      </c>
      <c r="B7520" t="s">
        <v>806</v>
      </c>
      <c r="C7520" t="s">
        <v>9272</v>
      </c>
      <c r="J7520" t="s">
        <v>1475</v>
      </c>
      <c r="K7520">
        <v>0</v>
      </c>
      <c r="N7520" t="b">
        <v>1</v>
      </c>
      <c r="O7520" t="b">
        <v>0</v>
      </c>
      <c r="P7520" t="b">
        <v>0</v>
      </c>
      <c r="Q7520">
        <v>11</v>
      </c>
      <c r="R7520">
        <v>1</v>
      </c>
      <c r="S7520">
        <v>1</v>
      </c>
      <c r="T7520">
        <v>3</v>
      </c>
      <c r="U7520" t="b">
        <v>1</v>
      </c>
      <c r="V7520" t="s">
        <v>9082</v>
      </c>
      <c r="W7520" t="s">
        <v>12353</v>
      </c>
      <c r="X7520" t="s">
        <v>14490</v>
      </c>
      <c r="Y7520">
        <v>44</v>
      </c>
      <c r="Z7520">
        <v>44</v>
      </c>
      <c r="AA7520">
        <v>9</v>
      </c>
      <c r="AB7520">
        <v>9</v>
      </c>
      <c r="AC7520">
        <v>13</v>
      </c>
    </row>
    <row r="7521" spans="1:29">
      <c r="A7521">
        <v>8291</v>
      </c>
      <c r="B7521" t="s">
        <v>806</v>
      </c>
      <c r="C7521" t="s">
        <v>9273</v>
      </c>
      <c r="J7521" t="s">
        <v>1475</v>
      </c>
      <c r="K7521">
        <v>0</v>
      </c>
      <c r="N7521" t="b">
        <v>1</v>
      </c>
      <c r="O7521" t="b">
        <v>0</v>
      </c>
      <c r="P7521" t="b">
        <v>0</v>
      </c>
      <c r="Q7521">
        <v>11</v>
      </c>
      <c r="R7521">
        <v>1</v>
      </c>
      <c r="S7521">
        <v>1</v>
      </c>
      <c r="T7521">
        <v>3</v>
      </c>
      <c r="U7521" t="b">
        <v>1</v>
      </c>
      <c r="V7521" t="s">
        <v>9082</v>
      </c>
      <c r="W7521" t="s">
        <v>12353</v>
      </c>
      <c r="X7521" t="s">
        <v>15355</v>
      </c>
      <c r="Y7521">
        <v>45</v>
      </c>
      <c r="Z7521">
        <v>45</v>
      </c>
      <c r="AA7521">
        <v>9</v>
      </c>
      <c r="AB7521">
        <v>9</v>
      </c>
      <c r="AC7521">
        <v>13</v>
      </c>
    </row>
    <row r="7522" spans="1:29">
      <c r="A7522">
        <v>8292</v>
      </c>
      <c r="B7522" t="s">
        <v>806</v>
      </c>
      <c r="C7522" t="s">
        <v>9274</v>
      </c>
      <c r="J7522" t="s">
        <v>1475</v>
      </c>
      <c r="K7522">
        <v>0</v>
      </c>
      <c r="N7522" t="b">
        <v>1</v>
      </c>
      <c r="O7522" t="b">
        <v>0</v>
      </c>
      <c r="P7522" t="b">
        <v>0</v>
      </c>
      <c r="Q7522">
        <v>11</v>
      </c>
      <c r="R7522">
        <v>1</v>
      </c>
      <c r="S7522">
        <v>1</v>
      </c>
      <c r="T7522">
        <v>3</v>
      </c>
      <c r="U7522" t="b">
        <v>1</v>
      </c>
      <c r="V7522" t="s">
        <v>9082</v>
      </c>
      <c r="W7522" t="s">
        <v>12353</v>
      </c>
      <c r="X7522" t="s">
        <v>15439</v>
      </c>
      <c r="Y7522">
        <v>46</v>
      </c>
      <c r="Z7522">
        <v>46</v>
      </c>
      <c r="AA7522">
        <v>9</v>
      </c>
      <c r="AB7522">
        <v>9</v>
      </c>
      <c r="AC7522">
        <v>13</v>
      </c>
    </row>
    <row r="7523" spans="1:29">
      <c r="A7523">
        <v>8293</v>
      </c>
      <c r="B7523" t="s">
        <v>806</v>
      </c>
      <c r="C7523" t="s">
        <v>9275</v>
      </c>
      <c r="J7523" t="s">
        <v>1457</v>
      </c>
      <c r="K7523">
        <v>0</v>
      </c>
      <c r="N7523" t="b">
        <v>0</v>
      </c>
      <c r="O7523" t="b">
        <v>1</v>
      </c>
      <c r="P7523" t="b">
        <v>0</v>
      </c>
      <c r="Q7523">
        <v>11</v>
      </c>
      <c r="R7523">
        <v>1</v>
      </c>
      <c r="S7523">
        <v>1</v>
      </c>
      <c r="T7523">
        <v>3</v>
      </c>
      <c r="U7523" t="b">
        <v>1</v>
      </c>
      <c r="V7523" t="s">
        <v>9082</v>
      </c>
      <c r="W7523" t="s">
        <v>12353</v>
      </c>
      <c r="X7523" t="s">
        <v>14615</v>
      </c>
      <c r="Y7523">
        <v>42</v>
      </c>
      <c r="Z7523">
        <v>42</v>
      </c>
      <c r="AA7523">
        <v>10</v>
      </c>
      <c r="AB7523">
        <v>10</v>
      </c>
      <c r="AC7523">
        <v>13</v>
      </c>
    </row>
    <row r="7524" spans="1:29">
      <c r="A7524">
        <v>8294</v>
      </c>
      <c r="B7524" t="s">
        <v>806</v>
      </c>
      <c r="C7524" t="s">
        <v>9276</v>
      </c>
      <c r="J7524" t="s">
        <v>1457</v>
      </c>
      <c r="K7524">
        <v>0</v>
      </c>
      <c r="N7524" t="b">
        <v>0</v>
      </c>
      <c r="O7524" t="b">
        <v>1</v>
      </c>
      <c r="P7524" t="b">
        <v>0</v>
      </c>
      <c r="Q7524">
        <v>11</v>
      </c>
      <c r="R7524">
        <v>1</v>
      </c>
      <c r="S7524">
        <v>1</v>
      </c>
      <c r="T7524">
        <v>3</v>
      </c>
      <c r="U7524" t="b">
        <v>1</v>
      </c>
      <c r="V7524" t="s">
        <v>9082</v>
      </c>
      <c r="W7524" t="s">
        <v>12353</v>
      </c>
      <c r="X7524" t="s">
        <v>15357</v>
      </c>
      <c r="Y7524">
        <v>42</v>
      </c>
      <c r="Z7524">
        <v>42</v>
      </c>
      <c r="AA7524">
        <v>11</v>
      </c>
      <c r="AB7524">
        <v>11</v>
      </c>
      <c r="AC7524">
        <v>13</v>
      </c>
    </row>
    <row r="7525" spans="1:29">
      <c r="A7525">
        <v>8295</v>
      </c>
      <c r="B7525" t="s">
        <v>806</v>
      </c>
      <c r="C7525" t="s">
        <v>9277</v>
      </c>
      <c r="J7525" t="s">
        <v>1457</v>
      </c>
      <c r="K7525">
        <v>0</v>
      </c>
      <c r="N7525" t="b">
        <v>0</v>
      </c>
      <c r="O7525" t="b">
        <v>1</v>
      </c>
      <c r="P7525" t="b">
        <v>0</v>
      </c>
      <c r="Q7525">
        <v>11</v>
      </c>
      <c r="R7525">
        <v>1</v>
      </c>
      <c r="S7525">
        <v>1</v>
      </c>
      <c r="T7525">
        <v>3</v>
      </c>
      <c r="U7525" t="b">
        <v>1</v>
      </c>
      <c r="V7525" t="s">
        <v>9082</v>
      </c>
      <c r="W7525" t="s">
        <v>12353</v>
      </c>
      <c r="X7525" t="s">
        <v>14619</v>
      </c>
      <c r="Y7525">
        <v>43</v>
      </c>
      <c r="Z7525">
        <v>43</v>
      </c>
      <c r="AA7525">
        <v>10</v>
      </c>
      <c r="AB7525">
        <v>10</v>
      </c>
      <c r="AC7525">
        <v>13</v>
      </c>
    </row>
    <row r="7526" spans="1:29">
      <c r="A7526">
        <v>8296</v>
      </c>
      <c r="B7526" t="s">
        <v>806</v>
      </c>
      <c r="C7526" t="s">
        <v>9278</v>
      </c>
      <c r="J7526" t="s">
        <v>1457</v>
      </c>
      <c r="K7526">
        <v>0</v>
      </c>
      <c r="N7526" t="b">
        <v>0</v>
      </c>
      <c r="O7526" t="b">
        <v>1</v>
      </c>
      <c r="P7526" t="b">
        <v>0</v>
      </c>
      <c r="Q7526">
        <v>11</v>
      </c>
      <c r="R7526">
        <v>1</v>
      </c>
      <c r="S7526">
        <v>1</v>
      </c>
      <c r="T7526">
        <v>3</v>
      </c>
      <c r="U7526" t="b">
        <v>1</v>
      </c>
      <c r="V7526" t="s">
        <v>9082</v>
      </c>
      <c r="W7526" t="s">
        <v>12353</v>
      </c>
      <c r="X7526" t="s">
        <v>15358</v>
      </c>
      <c r="Y7526">
        <v>43</v>
      </c>
      <c r="Z7526">
        <v>43</v>
      </c>
      <c r="AA7526">
        <v>11</v>
      </c>
      <c r="AB7526">
        <v>11</v>
      </c>
      <c r="AC7526">
        <v>13</v>
      </c>
    </row>
    <row r="7527" spans="1:29">
      <c r="A7527">
        <v>8299</v>
      </c>
      <c r="B7527" t="s">
        <v>806</v>
      </c>
      <c r="C7527" t="s">
        <v>9279</v>
      </c>
      <c r="J7527" t="s">
        <v>1457</v>
      </c>
      <c r="K7527">
        <v>0</v>
      </c>
      <c r="N7527" t="b">
        <v>0</v>
      </c>
      <c r="O7527" t="b">
        <v>1</v>
      </c>
      <c r="P7527" t="b">
        <v>0</v>
      </c>
      <c r="Q7527">
        <v>11</v>
      </c>
      <c r="R7527">
        <v>1</v>
      </c>
      <c r="S7527">
        <v>1</v>
      </c>
      <c r="T7527">
        <v>3</v>
      </c>
      <c r="U7527" t="b">
        <v>1</v>
      </c>
      <c r="V7527" t="s">
        <v>9082</v>
      </c>
      <c r="W7527" t="s">
        <v>12353</v>
      </c>
      <c r="X7527" t="s">
        <v>14620</v>
      </c>
      <c r="Y7527">
        <v>44</v>
      </c>
      <c r="Z7527">
        <v>44</v>
      </c>
      <c r="AA7527">
        <v>10</v>
      </c>
      <c r="AB7527">
        <v>10</v>
      </c>
      <c r="AC7527">
        <v>13</v>
      </c>
    </row>
    <row r="7528" spans="1:29">
      <c r="A7528">
        <v>8300</v>
      </c>
      <c r="B7528" t="s">
        <v>806</v>
      </c>
      <c r="C7528" t="s">
        <v>9280</v>
      </c>
      <c r="J7528" t="s">
        <v>1457</v>
      </c>
      <c r="K7528">
        <v>0</v>
      </c>
      <c r="N7528" t="b">
        <v>0</v>
      </c>
      <c r="O7528" t="b">
        <v>1</v>
      </c>
      <c r="P7528" t="b">
        <v>0</v>
      </c>
      <c r="Q7528">
        <v>11</v>
      </c>
      <c r="R7528">
        <v>1</v>
      </c>
      <c r="S7528">
        <v>1</v>
      </c>
      <c r="T7528">
        <v>3</v>
      </c>
      <c r="U7528" t="b">
        <v>1</v>
      </c>
      <c r="V7528" t="s">
        <v>9082</v>
      </c>
      <c r="W7528" t="s">
        <v>12353</v>
      </c>
      <c r="X7528" t="s">
        <v>14491</v>
      </c>
      <c r="Y7528">
        <v>44</v>
      </c>
      <c r="Z7528">
        <v>44</v>
      </c>
      <c r="AA7528">
        <v>11</v>
      </c>
      <c r="AB7528">
        <v>11</v>
      </c>
      <c r="AC7528">
        <v>13</v>
      </c>
    </row>
    <row r="7529" spans="1:29">
      <c r="A7529">
        <v>8301</v>
      </c>
      <c r="B7529" t="s">
        <v>806</v>
      </c>
      <c r="C7529" t="s">
        <v>9281</v>
      </c>
      <c r="J7529" t="s">
        <v>1457</v>
      </c>
      <c r="K7529">
        <v>0</v>
      </c>
      <c r="N7529" t="b">
        <v>0</v>
      </c>
      <c r="O7529" t="b">
        <v>1</v>
      </c>
      <c r="P7529" t="b">
        <v>0</v>
      </c>
      <c r="Q7529">
        <v>11</v>
      </c>
      <c r="R7529">
        <v>1</v>
      </c>
      <c r="S7529">
        <v>1</v>
      </c>
      <c r="T7529">
        <v>3</v>
      </c>
      <c r="U7529" t="b">
        <v>1</v>
      </c>
      <c r="V7529" t="s">
        <v>9082</v>
      </c>
      <c r="W7529" t="s">
        <v>12353</v>
      </c>
      <c r="X7529" t="s">
        <v>14621</v>
      </c>
      <c r="Y7529">
        <v>45</v>
      </c>
      <c r="Z7529">
        <v>45</v>
      </c>
      <c r="AA7529">
        <v>10</v>
      </c>
      <c r="AB7529">
        <v>10</v>
      </c>
      <c r="AC7529">
        <v>13</v>
      </c>
    </row>
    <row r="7530" spans="1:29">
      <c r="A7530">
        <v>8302</v>
      </c>
      <c r="B7530" t="s">
        <v>806</v>
      </c>
      <c r="C7530" t="s">
        <v>9282</v>
      </c>
      <c r="J7530" t="s">
        <v>1457</v>
      </c>
      <c r="K7530">
        <v>0</v>
      </c>
      <c r="N7530" t="b">
        <v>0</v>
      </c>
      <c r="O7530" t="b">
        <v>1</v>
      </c>
      <c r="P7530" t="b">
        <v>0</v>
      </c>
      <c r="Q7530">
        <v>11</v>
      </c>
      <c r="R7530">
        <v>1</v>
      </c>
      <c r="S7530">
        <v>1</v>
      </c>
      <c r="T7530">
        <v>3</v>
      </c>
      <c r="U7530" t="b">
        <v>1</v>
      </c>
      <c r="V7530" t="s">
        <v>9082</v>
      </c>
      <c r="W7530" t="s">
        <v>12353</v>
      </c>
      <c r="X7530" t="s">
        <v>15359</v>
      </c>
      <c r="Y7530">
        <v>45</v>
      </c>
      <c r="Z7530">
        <v>45</v>
      </c>
      <c r="AA7530">
        <v>11</v>
      </c>
      <c r="AB7530">
        <v>11</v>
      </c>
      <c r="AC7530">
        <v>13</v>
      </c>
    </row>
    <row r="7531" spans="1:29">
      <c r="A7531">
        <v>8303</v>
      </c>
      <c r="B7531" t="s">
        <v>806</v>
      </c>
      <c r="C7531" t="s">
        <v>9283</v>
      </c>
      <c r="J7531" t="s">
        <v>1457</v>
      </c>
      <c r="K7531">
        <v>0</v>
      </c>
      <c r="N7531" t="b">
        <v>0</v>
      </c>
      <c r="O7531" t="b">
        <v>1</v>
      </c>
      <c r="P7531" t="b">
        <v>0</v>
      </c>
      <c r="Q7531">
        <v>11</v>
      </c>
      <c r="R7531">
        <v>1</v>
      </c>
      <c r="S7531">
        <v>1</v>
      </c>
      <c r="T7531">
        <v>3</v>
      </c>
      <c r="U7531" t="b">
        <v>1</v>
      </c>
      <c r="V7531" t="s">
        <v>9082</v>
      </c>
      <c r="W7531" t="s">
        <v>12353</v>
      </c>
      <c r="X7531" t="s">
        <v>14622</v>
      </c>
      <c r="Y7531">
        <v>46</v>
      </c>
      <c r="Z7531">
        <v>46</v>
      </c>
      <c r="AA7531">
        <v>10</v>
      </c>
      <c r="AB7531">
        <v>10</v>
      </c>
      <c r="AC7531">
        <v>13</v>
      </c>
    </row>
    <row r="7532" spans="1:29">
      <c r="A7532">
        <v>8304</v>
      </c>
      <c r="B7532" t="s">
        <v>806</v>
      </c>
      <c r="C7532" t="s">
        <v>9284</v>
      </c>
      <c r="J7532" t="s">
        <v>1457</v>
      </c>
      <c r="K7532">
        <v>0</v>
      </c>
      <c r="N7532" t="b">
        <v>0</v>
      </c>
      <c r="O7532" t="b">
        <v>1</v>
      </c>
      <c r="P7532" t="b">
        <v>0</v>
      </c>
      <c r="Q7532">
        <v>11</v>
      </c>
      <c r="R7532">
        <v>1</v>
      </c>
      <c r="S7532">
        <v>1</v>
      </c>
      <c r="T7532">
        <v>3</v>
      </c>
      <c r="U7532" t="b">
        <v>1</v>
      </c>
      <c r="V7532" t="s">
        <v>9082</v>
      </c>
      <c r="W7532" t="s">
        <v>12353</v>
      </c>
      <c r="X7532" t="s">
        <v>15791</v>
      </c>
      <c r="Y7532">
        <v>46</v>
      </c>
      <c r="Z7532">
        <v>46</v>
      </c>
      <c r="AA7532">
        <v>11</v>
      </c>
      <c r="AB7532">
        <v>11</v>
      </c>
      <c r="AC7532">
        <v>13</v>
      </c>
    </row>
    <row r="7533" spans="1:29">
      <c r="A7533">
        <v>8305</v>
      </c>
      <c r="B7533" t="s">
        <v>806</v>
      </c>
      <c r="C7533" t="s">
        <v>9285</v>
      </c>
      <c r="J7533" t="s">
        <v>1457</v>
      </c>
      <c r="K7533">
        <v>0</v>
      </c>
      <c r="N7533" t="b">
        <v>0</v>
      </c>
      <c r="O7533" t="b">
        <v>1</v>
      </c>
      <c r="P7533" t="b">
        <v>0</v>
      </c>
      <c r="Q7533">
        <v>11</v>
      </c>
      <c r="R7533">
        <v>1</v>
      </c>
      <c r="S7533">
        <v>1</v>
      </c>
      <c r="T7533">
        <v>3</v>
      </c>
      <c r="U7533" t="b">
        <v>1</v>
      </c>
      <c r="V7533" t="s">
        <v>9082</v>
      </c>
      <c r="W7533" t="s">
        <v>12353</v>
      </c>
      <c r="X7533" t="s">
        <v>15792</v>
      </c>
      <c r="Y7533">
        <v>50</v>
      </c>
      <c r="Z7533">
        <v>50</v>
      </c>
      <c r="AA7533">
        <v>10</v>
      </c>
      <c r="AB7533">
        <v>10</v>
      </c>
      <c r="AC7533">
        <v>13</v>
      </c>
    </row>
    <row r="7534" spans="1:29">
      <c r="A7534">
        <v>8306</v>
      </c>
      <c r="B7534" t="s">
        <v>806</v>
      </c>
      <c r="C7534" t="s">
        <v>9286</v>
      </c>
      <c r="J7534" t="s">
        <v>1457</v>
      </c>
      <c r="K7534">
        <v>0</v>
      </c>
      <c r="N7534" t="b">
        <v>0</v>
      </c>
      <c r="O7534" t="b">
        <v>1</v>
      </c>
      <c r="P7534" t="b">
        <v>0</v>
      </c>
      <c r="Q7534">
        <v>11</v>
      </c>
      <c r="R7534">
        <v>1</v>
      </c>
      <c r="S7534">
        <v>1</v>
      </c>
      <c r="T7534">
        <v>3</v>
      </c>
      <c r="U7534" t="b">
        <v>1</v>
      </c>
      <c r="V7534" t="s">
        <v>9082</v>
      </c>
      <c r="W7534" t="s">
        <v>12353</v>
      </c>
      <c r="X7534" t="s">
        <v>15793</v>
      </c>
      <c r="Y7534">
        <v>50</v>
      </c>
      <c r="Z7534">
        <v>50</v>
      </c>
      <c r="AA7534">
        <v>11</v>
      </c>
      <c r="AB7534">
        <v>11</v>
      </c>
      <c r="AC7534">
        <v>13</v>
      </c>
    </row>
    <row r="7535" spans="1:29">
      <c r="A7535">
        <v>8307</v>
      </c>
      <c r="B7535" t="s">
        <v>806</v>
      </c>
      <c r="C7535" t="s">
        <v>9287</v>
      </c>
      <c r="J7535" t="s">
        <v>1457</v>
      </c>
      <c r="K7535">
        <v>0</v>
      </c>
      <c r="N7535" t="b">
        <v>0</v>
      </c>
      <c r="O7535" t="b">
        <v>1</v>
      </c>
      <c r="P7535" t="b">
        <v>0</v>
      </c>
      <c r="Q7535">
        <v>11</v>
      </c>
      <c r="R7535">
        <v>1</v>
      </c>
      <c r="S7535">
        <v>1</v>
      </c>
      <c r="T7535">
        <v>3</v>
      </c>
      <c r="U7535" t="b">
        <v>1</v>
      </c>
      <c r="V7535" t="s">
        <v>9082</v>
      </c>
      <c r="W7535" t="s">
        <v>12353</v>
      </c>
      <c r="X7535" t="s">
        <v>14706</v>
      </c>
      <c r="Y7535">
        <v>50</v>
      </c>
      <c r="Z7535">
        <v>50</v>
      </c>
      <c r="AA7535">
        <v>5</v>
      </c>
      <c r="AB7535">
        <v>5</v>
      </c>
      <c r="AC7535">
        <v>13</v>
      </c>
    </row>
    <row r="7536" spans="1:29">
      <c r="A7536">
        <v>8308</v>
      </c>
      <c r="B7536" t="s">
        <v>806</v>
      </c>
      <c r="C7536" t="s">
        <v>9288</v>
      </c>
      <c r="J7536" t="s">
        <v>1457</v>
      </c>
      <c r="K7536">
        <v>0</v>
      </c>
      <c r="N7536" t="b">
        <v>0</v>
      </c>
      <c r="O7536" t="b">
        <v>1</v>
      </c>
      <c r="P7536" t="b">
        <v>0</v>
      </c>
      <c r="Q7536">
        <v>11</v>
      </c>
      <c r="R7536">
        <v>1</v>
      </c>
      <c r="S7536">
        <v>1</v>
      </c>
      <c r="T7536">
        <v>3</v>
      </c>
      <c r="U7536" t="b">
        <v>1</v>
      </c>
      <c r="V7536" t="s">
        <v>9082</v>
      </c>
      <c r="W7536" t="s">
        <v>12353</v>
      </c>
      <c r="X7536" t="s">
        <v>14502</v>
      </c>
      <c r="Y7536">
        <v>50</v>
      </c>
      <c r="Z7536">
        <v>50</v>
      </c>
      <c r="AA7536">
        <v>6</v>
      </c>
      <c r="AB7536">
        <v>6</v>
      </c>
      <c r="AC7536">
        <v>13</v>
      </c>
    </row>
    <row r="7537" spans="1:29">
      <c r="A7537">
        <v>8309</v>
      </c>
      <c r="B7537" t="s">
        <v>806</v>
      </c>
      <c r="C7537" t="s">
        <v>9289</v>
      </c>
      <c r="J7537" t="s">
        <v>1457</v>
      </c>
      <c r="K7537">
        <v>0</v>
      </c>
      <c r="N7537" t="b">
        <v>0</v>
      </c>
      <c r="O7537" t="b">
        <v>1</v>
      </c>
      <c r="P7537" t="b">
        <v>0</v>
      </c>
      <c r="Q7537">
        <v>11</v>
      </c>
      <c r="R7537">
        <v>1</v>
      </c>
      <c r="S7537">
        <v>1</v>
      </c>
      <c r="T7537">
        <v>3</v>
      </c>
      <c r="U7537" t="b">
        <v>1</v>
      </c>
      <c r="V7537" t="s">
        <v>9082</v>
      </c>
      <c r="W7537" t="s">
        <v>12353</v>
      </c>
      <c r="X7537" t="s">
        <v>14726</v>
      </c>
      <c r="Y7537">
        <v>50</v>
      </c>
      <c r="Z7537">
        <v>50</v>
      </c>
      <c r="AA7537">
        <v>7</v>
      </c>
      <c r="AB7537">
        <v>7</v>
      </c>
      <c r="AC7537">
        <v>13</v>
      </c>
    </row>
    <row r="7538" spans="1:29">
      <c r="A7538">
        <v>8310</v>
      </c>
      <c r="B7538" t="s">
        <v>806</v>
      </c>
      <c r="C7538" t="s">
        <v>9290</v>
      </c>
      <c r="J7538" t="s">
        <v>1457</v>
      </c>
      <c r="K7538">
        <v>0</v>
      </c>
      <c r="N7538" t="b">
        <v>0</v>
      </c>
      <c r="O7538" t="b">
        <v>1</v>
      </c>
      <c r="P7538" t="b">
        <v>0</v>
      </c>
      <c r="Q7538">
        <v>11</v>
      </c>
      <c r="R7538">
        <v>1</v>
      </c>
      <c r="S7538">
        <v>1</v>
      </c>
      <c r="T7538">
        <v>3</v>
      </c>
      <c r="U7538" t="b">
        <v>1</v>
      </c>
      <c r="V7538" t="s">
        <v>9082</v>
      </c>
      <c r="W7538" t="s">
        <v>12353</v>
      </c>
      <c r="X7538" t="s">
        <v>14727</v>
      </c>
      <c r="Y7538">
        <v>50</v>
      </c>
      <c r="Z7538">
        <v>50</v>
      </c>
      <c r="AA7538">
        <v>8</v>
      </c>
      <c r="AB7538">
        <v>8</v>
      </c>
      <c r="AC7538">
        <v>13</v>
      </c>
    </row>
    <row r="7539" spans="1:29">
      <c r="A7539">
        <v>8311</v>
      </c>
      <c r="B7539" t="s">
        <v>1516</v>
      </c>
      <c r="C7539" t="s">
        <v>9293</v>
      </c>
      <c r="D7539">
        <v>152</v>
      </c>
      <c r="E7539" t="s">
        <v>9294</v>
      </c>
      <c r="U7539" t="b">
        <v>1</v>
      </c>
      <c r="V7539" t="s">
        <v>9295</v>
      </c>
      <c r="W7539" t="s">
        <v>12354</v>
      </c>
      <c r="X7539" t="s">
        <v>15521</v>
      </c>
      <c r="Y7539">
        <v>12</v>
      </c>
      <c r="Z7539">
        <v>14</v>
      </c>
      <c r="AA7539">
        <v>2</v>
      </c>
      <c r="AB7539">
        <v>12</v>
      </c>
      <c r="AC7539">
        <v>23</v>
      </c>
    </row>
    <row r="7540" spans="1:29">
      <c r="A7540">
        <v>8312</v>
      </c>
      <c r="B7540" t="s">
        <v>828</v>
      </c>
      <c r="C7540" t="s">
        <v>9296</v>
      </c>
      <c r="U7540" t="b">
        <v>1</v>
      </c>
      <c r="V7540" t="s">
        <v>9295</v>
      </c>
      <c r="W7540" t="s">
        <v>12354</v>
      </c>
      <c r="X7540" t="s">
        <v>15522</v>
      </c>
      <c r="Y7540">
        <v>12</v>
      </c>
      <c r="Z7540">
        <v>14</v>
      </c>
      <c r="AA7540">
        <v>2</v>
      </c>
      <c r="AB7540">
        <v>11</v>
      </c>
      <c r="AC7540">
        <v>23</v>
      </c>
    </row>
    <row r="7541" spans="1:29">
      <c r="A7541">
        <v>8313</v>
      </c>
      <c r="B7541" t="s">
        <v>1521</v>
      </c>
      <c r="C7541" t="s">
        <v>9297</v>
      </c>
      <c r="U7541" t="b">
        <v>1</v>
      </c>
      <c r="V7541" t="s">
        <v>9295</v>
      </c>
      <c r="W7541" t="s">
        <v>12354</v>
      </c>
      <c r="X7541" t="s">
        <v>15523</v>
      </c>
      <c r="Y7541">
        <v>13</v>
      </c>
      <c r="Z7541">
        <v>14</v>
      </c>
      <c r="AA7541">
        <v>2</v>
      </c>
      <c r="AB7541">
        <v>12</v>
      </c>
      <c r="AC7541">
        <v>23</v>
      </c>
    </row>
    <row r="7542" spans="1:29">
      <c r="A7542">
        <v>8314</v>
      </c>
      <c r="B7542" t="s">
        <v>806</v>
      </c>
      <c r="C7542" t="s">
        <v>9298</v>
      </c>
      <c r="I7542" t="s">
        <v>412</v>
      </c>
      <c r="J7542" t="s">
        <v>1449</v>
      </c>
      <c r="K7542">
        <v>0</v>
      </c>
      <c r="N7542" t="b">
        <v>1</v>
      </c>
      <c r="O7542" t="b">
        <v>0</v>
      </c>
      <c r="P7542" t="b">
        <v>0</v>
      </c>
      <c r="Q7542">
        <v>11</v>
      </c>
      <c r="R7542">
        <v>1</v>
      </c>
      <c r="S7542">
        <v>1</v>
      </c>
      <c r="T7542">
        <v>0</v>
      </c>
      <c r="U7542" t="b">
        <v>1</v>
      </c>
      <c r="V7542" t="s">
        <v>9295</v>
      </c>
      <c r="W7542" t="s">
        <v>12354</v>
      </c>
      <c r="X7542" t="s">
        <v>15524</v>
      </c>
      <c r="Y7542">
        <v>13</v>
      </c>
      <c r="Z7542">
        <v>13</v>
      </c>
      <c r="AA7542">
        <v>5</v>
      </c>
      <c r="AB7542">
        <v>5</v>
      </c>
      <c r="AC7542">
        <v>23</v>
      </c>
    </row>
    <row r="7543" spans="1:29">
      <c r="A7543">
        <v>8315</v>
      </c>
      <c r="B7543" t="s">
        <v>806</v>
      </c>
      <c r="C7543" t="s">
        <v>9299</v>
      </c>
      <c r="I7543" t="s">
        <v>412</v>
      </c>
      <c r="J7543" t="s">
        <v>1449</v>
      </c>
      <c r="K7543">
        <v>0</v>
      </c>
      <c r="N7543" t="b">
        <v>1</v>
      </c>
      <c r="O7543" t="b">
        <v>0</v>
      </c>
      <c r="P7543" t="b">
        <v>0</v>
      </c>
      <c r="Q7543">
        <v>11</v>
      </c>
      <c r="R7543">
        <v>1</v>
      </c>
      <c r="S7543">
        <v>1</v>
      </c>
      <c r="T7543">
        <v>0</v>
      </c>
      <c r="U7543" t="b">
        <v>1</v>
      </c>
      <c r="V7543" t="s">
        <v>9295</v>
      </c>
      <c r="W7543" t="s">
        <v>12354</v>
      </c>
      <c r="X7543" t="s">
        <v>15525</v>
      </c>
      <c r="Y7543">
        <v>14</v>
      </c>
      <c r="Z7543">
        <v>14</v>
      </c>
      <c r="AA7543">
        <v>5</v>
      </c>
      <c r="AB7543">
        <v>5</v>
      </c>
      <c r="AC7543">
        <v>23</v>
      </c>
    </row>
    <row r="7544" spans="1:29">
      <c r="A7544">
        <v>8316</v>
      </c>
      <c r="B7544" t="s">
        <v>1516</v>
      </c>
      <c r="C7544" t="s">
        <v>9300</v>
      </c>
      <c r="D7544">
        <v>153</v>
      </c>
      <c r="E7544" t="s">
        <v>9301</v>
      </c>
      <c r="U7544" t="b">
        <v>1</v>
      </c>
      <c r="V7544" t="s">
        <v>9295</v>
      </c>
      <c r="W7544" t="s">
        <v>12354</v>
      </c>
      <c r="X7544" t="s">
        <v>15526</v>
      </c>
      <c r="Y7544">
        <v>15</v>
      </c>
      <c r="Z7544">
        <v>37</v>
      </c>
      <c r="AA7544">
        <v>2</v>
      </c>
      <c r="AB7544">
        <v>12</v>
      </c>
      <c r="AC7544">
        <v>23</v>
      </c>
    </row>
    <row r="7545" spans="1:29">
      <c r="A7545">
        <v>8317</v>
      </c>
      <c r="B7545" t="s">
        <v>828</v>
      </c>
      <c r="C7545" t="s">
        <v>9302</v>
      </c>
      <c r="U7545" t="b">
        <v>1</v>
      </c>
      <c r="V7545" t="s">
        <v>9295</v>
      </c>
      <c r="W7545" t="s">
        <v>12354</v>
      </c>
      <c r="X7545" t="s">
        <v>15527</v>
      </c>
      <c r="Y7545">
        <v>15</v>
      </c>
      <c r="Z7545">
        <v>37</v>
      </c>
      <c r="AA7545">
        <v>2</v>
      </c>
      <c r="AB7545">
        <v>11</v>
      </c>
      <c r="AC7545">
        <v>23</v>
      </c>
    </row>
    <row r="7546" spans="1:29">
      <c r="A7546">
        <v>8318</v>
      </c>
      <c r="B7546" t="s">
        <v>1521</v>
      </c>
      <c r="C7546" t="s">
        <v>9303</v>
      </c>
      <c r="U7546" t="b">
        <v>1</v>
      </c>
      <c r="V7546" t="s">
        <v>9295</v>
      </c>
      <c r="W7546" t="s">
        <v>12354</v>
      </c>
      <c r="X7546" t="s">
        <v>15528</v>
      </c>
      <c r="Y7546">
        <v>16</v>
      </c>
      <c r="Z7546">
        <v>37</v>
      </c>
      <c r="AA7546">
        <v>2</v>
      </c>
      <c r="AB7546">
        <v>12</v>
      </c>
      <c r="AC7546">
        <v>23</v>
      </c>
    </row>
    <row r="7547" spans="1:29">
      <c r="A7547">
        <v>8319</v>
      </c>
      <c r="B7547" t="s">
        <v>806</v>
      </c>
      <c r="C7547" t="s">
        <v>9304</v>
      </c>
      <c r="J7547" t="s">
        <v>1449</v>
      </c>
      <c r="K7547">
        <v>0</v>
      </c>
      <c r="N7547" t="b">
        <v>1</v>
      </c>
      <c r="O7547" t="b">
        <v>0</v>
      </c>
      <c r="P7547" t="b">
        <v>0</v>
      </c>
      <c r="Q7547">
        <v>11</v>
      </c>
      <c r="R7547">
        <v>2</v>
      </c>
      <c r="S7547">
        <v>1</v>
      </c>
      <c r="T7547">
        <v>2</v>
      </c>
      <c r="U7547" t="b">
        <v>1</v>
      </c>
      <c r="V7547" t="s">
        <v>9295</v>
      </c>
      <c r="W7547" t="s">
        <v>12354</v>
      </c>
      <c r="X7547" t="s">
        <v>14686</v>
      </c>
      <c r="Y7547">
        <v>17</v>
      </c>
      <c r="Z7547">
        <v>17</v>
      </c>
      <c r="AA7547">
        <v>10</v>
      </c>
      <c r="AB7547">
        <v>10</v>
      </c>
      <c r="AC7547">
        <v>23</v>
      </c>
    </row>
    <row r="7548" spans="1:29">
      <c r="A7548">
        <v>8320</v>
      </c>
      <c r="B7548" t="s">
        <v>806</v>
      </c>
      <c r="C7548" t="s">
        <v>9305</v>
      </c>
      <c r="J7548" t="s">
        <v>1449</v>
      </c>
      <c r="K7548">
        <v>0</v>
      </c>
      <c r="N7548" t="b">
        <v>1</v>
      </c>
      <c r="O7548" t="b">
        <v>0</v>
      </c>
      <c r="P7548" t="b">
        <v>0</v>
      </c>
      <c r="Q7548">
        <v>11</v>
      </c>
      <c r="R7548">
        <v>2</v>
      </c>
      <c r="S7548">
        <v>1</v>
      </c>
      <c r="T7548">
        <v>2</v>
      </c>
      <c r="U7548" t="b">
        <v>1</v>
      </c>
      <c r="V7548" t="s">
        <v>9295</v>
      </c>
      <c r="W7548" t="s">
        <v>12354</v>
      </c>
      <c r="X7548" t="s">
        <v>14687</v>
      </c>
      <c r="Y7548">
        <v>18</v>
      </c>
      <c r="Z7548">
        <v>18</v>
      </c>
      <c r="AA7548">
        <v>10</v>
      </c>
      <c r="AB7548">
        <v>10</v>
      </c>
      <c r="AC7548">
        <v>23</v>
      </c>
    </row>
    <row r="7549" spans="1:29">
      <c r="A7549">
        <v>8321</v>
      </c>
      <c r="B7549" t="s">
        <v>806</v>
      </c>
      <c r="C7549" t="s">
        <v>9306</v>
      </c>
      <c r="J7549" t="s">
        <v>1449</v>
      </c>
      <c r="K7549">
        <v>0</v>
      </c>
      <c r="N7549" t="b">
        <v>1</v>
      </c>
      <c r="O7549" t="b">
        <v>0</v>
      </c>
      <c r="P7549" t="b">
        <v>0</v>
      </c>
      <c r="Q7549">
        <v>11</v>
      </c>
      <c r="R7549">
        <v>2</v>
      </c>
      <c r="S7549">
        <v>1</v>
      </c>
      <c r="T7549">
        <v>2</v>
      </c>
      <c r="U7549" t="b">
        <v>1</v>
      </c>
      <c r="V7549" t="s">
        <v>9295</v>
      </c>
      <c r="W7549" t="s">
        <v>12354</v>
      </c>
      <c r="X7549" t="s">
        <v>14688</v>
      </c>
      <c r="Y7549">
        <v>19</v>
      </c>
      <c r="Z7549">
        <v>19</v>
      </c>
      <c r="AA7549">
        <v>10</v>
      </c>
      <c r="AB7549">
        <v>10</v>
      </c>
      <c r="AC7549">
        <v>23</v>
      </c>
    </row>
    <row r="7550" spans="1:29">
      <c r="A7550">
        <v>8322</v>
      </c>
      <c r="B7550" t="s">
        <v>806</v>
      </c>
      <c r="C7550" t="s">
        <v>9307</v>
      </c>
      <c r="J7550" t="s">
        <v>1449</v>
      </c>
      <c r="K7550">
        <v>0</v>
      </c>
      <c r="N7550" t="b">
        <v>1</v>
      </c>
      <c r="O7550" t="b">
        <v>0</v>
      </c>
      <c r="P7550" t="b">
        <v>0</v>
      </c>
      <c r="Q7550">
        <v>11</v>
      </c>
      <c r="R7550">
        <v>2</v>
      </c>
      <c r="S7550">
        <v>1</v>
      </c>
      <c r="T7550">
        <v>2</v>
      </c>
      <c r="U7550" t="b">
        <v>1</v>
      </c>
      <c r="V7550" t="s">
        <v>9295</v>
      </c>
      <c r="W7550" t="s">
        <v>12354</v>
      </c>
      <c r="X7550" t="s">
        <v>14592</v>
      </c>
      <c r="Y7550">
        <v>20</v>
      </c>
      <c r="Z7550">
        <v>20</v>
      </c>
      <c r="AA7550">
        <v>10</v>
      </c>
      <c r="AB7550">
        <v>10</v>
      </c>
      <c r="AC7550">
        <v>23</v>
      </c>
    </row>
    <row r="7551" spans="1:29">
      <c r="A7551">
        <v>8323</v>
      </c>
      <c r="B7551" t="s">
        <v>806</v>
      </c>
      <c r="C7551" t="s">
        <v>9308</v>
      </c>
      <c r="J7551" t="s">
        <v>1449</v>
      </c>
      <c r="K7551">
        <v>0</v>
      </c>
      <c r="N7551" t="b">
        <v>1</v>
      </c>
      <c r="O7551" t="b">
        <v>0</v>
      </c>
      <c r="P7551" t="b">
        <v>0</v>
      </c>
      <c r="Q7551">
        <v>11</v>
      </c>
      <c r="R7551">
        <v>2</v>
      </c>
      <c r="S7551">
        <v>1</v>
      </c>
      <c r="T7551">
        <v>2</v>
      </c>
      <c r="U7551" t="b">
        <v>1</v>
      </c>
      <c r="V7551" t="s">
        <v>9295</v>
      </c>
      <c r="W7551" t="s">
        <v>12354</v>
      </c>
      <c r="X7551" t="s">
        <v>14593</v>
      </c>
      <c r="Y7551">
        <v>21</v>
      </c>
      <c r="Z7551">
        <v>21</v>
      </c>
      <c r="AA7551">
        <v>10</v>
      </c>
      <c r="AB7551">
        <v>10</v>
      </c>
      <c r="AC7551">
        <v>23</v>
      </c>
    </row>
    <row r="7552" spans="1:29">
      <c r="A7552">
        <v>8324</v>
      </c>
      <c r="B7552" t="s">
        <v>806</v>
      </c>
      <c r="C7552" t="s">
        <v>9309</v>
      </c>
      <c r="J7552" t="s">
        <v>1449</v>
      </c>
      <c r="K7552">
        <v>0</v>
      </c>
      <c r="N7552" t="b">
        <v>1</v>
      </c>
      <c r="O7552" t="b">
        <v>0</v>
      </c>
      <c r="P7552" t="b">
        <v>0</v>
      </c>
      <c r="Q7552">
        <v>11</v>
      </c>
      <c r="R7552">
        <v>2</v>
      </c>
      <c r="S7552">
        <v>1</v>
      </c>
      <c r="T7552">
        <v>2</v>
      </c>
      <c r="U7552" t="b">
        <v>1</v>
      </c>
      <c r="V7552" t="s">
        <v>9295</v>
      </c>
      <c r="W7552" t="s">
        <v>12354</v>
      </c>
      <c r="X7552" t="s">
        <v>14594</v>
      </c>
      <c r="Y7552">
        <v>22</v>
      </c>
      <c r="Z7552">
        <v>22</v>
      </c>
      <c r="AA7552">
        <v>10</v>
      </c>
      <c r="AB7552">
        <v>10</v>
      </c>
      <c r="AC7552">
        <v>23</v>
      </c>
    </row>
    <row r="7553" spans="1:29">
      <c r="A7553">
        <v>8325</v>
      </c>
      <c r="B7553" t="s">
        <v>806</v>
      </c>
      <c r="C7553" t="s">
        <v>9310</v>
      </c>
      <c r="J7553" t="s">
        <v>1449</v>
      </c>
      <c r="K7553">
        <v>0</v>
      </c>
      <c r="N7553" t="b">
        <v>1</v>
      </c>
      <c r="O7553" t="b">
        <v>0</v>
      </c>
      <c r="P7553" t="b">
        <v>0</v>
      </c>
      <c r="Q7553">
        <v>11</v>
      </c>
      <c r="R7553">
        <v>2</v>
      </c>
      <c r="S7553">
        <v>1</v>
      </c>
      <c r="T7553">
        <v>2</v>
      </c>
      <c r="U7553" t="b">
        <v>1</v>
      </c>
      <c r="V7553" t="s">
        <v>9295</v>
      </c>
      <c r="W7553" t="s">
        <v>12354</v>
      </c>
      <c r="X7553" t="s">
        <v>14595</v>
      </c>
      <c r="Y7553">
        <v>23</v>
      </c>
      <c r="Z7553">
        <v>23</v>
      </c>
      <c r="AA7553">
        <v>10</v>
      </c>
      <c r="AB7553">
        <v>10</v>
      </c>
      <c r="AC7553">
        <v>23</v>
      </c>
    </row>
    <row r="7554" spans="1:29">
      <c r="A7554">
        <v>8326</v>
      </c>
      <c r="B7554" t="s">
        <v>806</v>
      </c>
      <c r="C7554" t="s">
        <v>9311</v>
      </c>
      <c r="J7554" t="s">
        <v>1449</v>
      </c>
      <c r="K7554">
        <v>0</v>
      </c>
      <c r="N7554" t="b">
        <v>1</v>
      </c>
      <c r="O7554" t="b">
        <v>0</v>
      </c>
      <c r="P7554" t="b">
        <v>0</v>
      </c>
      <c r="Q7554">
        <v>11</v>
      </c>
      <c r="R7554">
        <v>2</v>
      </c>
      <c r="S7554">
        <v>1</v>
      </c>
      <c r="T7554">
        <v>2</v>
      </c>
      <c r="U7554" t="b">
        <v>1</v>
      </c>
      <c r="V7554" t="s">
        <v>9295</v>
      </c>
      <c r="W7554" t="s">
        <v>12354</v>
      </c>
      <c r="X7554" t="s">
        <v>14596</v>
      </c>
      <c r="Y7554">
        <v>24</v>
      </c>
      <c r="Z7554">
        <v>24</v>
      </c>
      <c r="AA7554">
        <v>10</v>
      </c>
      <c r="AB7554">
        <v>10</v>
      </c>
      <c r="AC7554">
        <v>23</v>
      </c>
    </row>
    <row r="7555" spans="1:29">
      <c r="A7555">
        <v>8327</v>
      </c>
      <c r="B7555" t="s">
        <v>806</v>
      </c>
      <c r="C7555" t="s">
        <v>9312</v>
      </c>
      <c r="J7555" t="s">
        <v>1449</v>
      </c>
      <c r="K7555">
        <v>0</v>
      </c>
      <c r="N7555" t="b">
        <v>1</v>
      </c>
      <c r="O7555" t="b">
        <v>0</v>
      </c>
      <c r="P7555" t="b">
        <v>0</v>
      </c>
      <c r="Q7555">
        <v>11</v>
      </c>
      <c r="R7555">
        <v>2</v>
      </c>
      <c r="S7555">
        <v>1</v>
      </c>
      <c r="T7555">
        <v>1</v>
      </c>
      <c r="U7555" t="b">
        <v>1</v>
      </c>
      <c r="V7555" t="s">
        <v>9295</v>
      </c>
      <c r="W7555" t="s">
        <v>12354</v>
      </c>
      <c r="X7555" t="s">
        <v>14640</v>
      </c>
      <c r="Y7555">
        <v>20</v>
      </c>
      <c r="Z7555">
        <v>20</v>
      </c>
      <c r="AA7555">
        <v>5</v>
      </c>
      <c r="AB7555">
        <v>5</v>
      </c>
      <c r="AC7555">
        <v>23</v>
      </c>
    </row>
    <row r="7556" spans="1:29">
      <c r="A7556">
        <v>8328</v>
      </c>
      <c r="B7556" t="s">
        <v>806</v>
      </c>
      <c r="C7556" t="s">
        <v>9313</v>
      </c>
      <c r="J7556" t="s">
        <v>1449</v>
      </c>
      <c r="K7556">
        <v>0</v>
      </c>
      <c r="N7556" t="b">
        <v>1</v>
      </c>
      <c r="O7556" t="b">
        <v>0</v>
      </c>
      <c r="P7556" t="b">
        <v>0</v>
      </c>
      <c r="Q7556">
        <v>11</v>
      </c>
      <c r="R7556">
        <v>2</v>
      </c>
      <c r="S7556">
        <v>1</v>
      </c>
      <c r="T7556">
        <v>1</v>
      </c>
      <c r="U7556" t="b">
        <v>1</v>
      </c>
      <c r="V7556" t="s">
        <v>9295</v>
      </c>
      <c r="W7556" t="s">
        <v>12354</v>
      </c>
      <c r="X7556" t="s">
        <v>14643</v>
      </c>
      <c r="Y7556">
        <v>21</v>
      </c>
      <c r="Z7556">
        <v>21</v>
      </c>
      <c r="AA7556">
        <v>5</v>
      </c>
      <c r="AB7556">
        <v>5</v>
      </c>
      <c r="AC7556">
        <v>23</v>
      </c>
    </row>
    <row r="7557" spans="1:29">
      <c r="A7557">
        <v>8329</v>
      </c>
      <c r="B7557" t="s">
        <v>806</v>
      </c>
      <c r="C7557" t="s">
        <v>9314</v>
      </c>
      <c r="J7557" t="s">
        <v>1449</v>
      </c>
      <c r="K7557">
        <v>0</v>
      </c>
      <c r="N7557" t="b">
        <v>1</v>
      </c>
      <c r="O7557" t="b">
        <v>0</v>
      </c>
      <c r="P7557" t="b">
        <v>0</v>
      </c>
      <c r="Q7557">
        <v>11</v>
      </c>
      <c r="R7557">
        <v>2</v>
      </c>
      <c r="S7557">
        <v>1</v>
      </c>
      <c r="T7557">
        <v>1</v>
      </c>
      <c r="U7557" t="b">
        <v>1</v>
      </c>
      <c r="V7557" t="s">
        <v>9295</v>
      </c>
      <c r="W7557" t="s">
        <v>12354</v>
      </c>
      <c r="X7557" t="s">
        <v>14645</v>
      </c>
      <c r="Y7557">
        <v>22</v>
      </c>
      <c r="Z7557">
        <v>22</v>
      </c>
      <c r="AA7557">
        <v>5</v>
      </c>
      <c r="AB7557">
        <v>5</v>
      </c>
      <c r="AC7557">
        <v>23</v>
      </c>
    </row>
    <row r="7558" spans="1:29">
      <c r="A7558">
        <v>8330</v>
      </c>
      <c r="B7558" t="s">
        <v>806</v>
      </c>
      <c r="C7558" t="s">
        <v>9315</v>
      </c>
      <c r="J7558" t="s">
        <v>1449</v>
      </c>
      <c r="K7558">
        <v>0</v>
      </c>
      <c r="N7558" t="b">
        <v>1</v>
      </c>
      <c r="O7558" t="b">
        <v>0</v>
      </c>
      <c r="P7558" t="b">
        <v>0</v>
      </c>
      <c r="Q7558">
        <v>11</v>
      </c>
      <c r="R7558">
        <v>2</v>
      </c>
      <c r="S7558">
        <v>1</v>
      </c>
      <c r="T7558">
        <v>1</v>
      </c>
      <c r="U7558" t="b">
        <v>1</v>
      </c>
      <c r="V7558" t="s">
        <v>9295</v>
      </c>
      <c r="W7558" t="s">
        <v>12354</v>
      </c>
      <c r="X7558" t="s">
        <v>14647</v>
      </c>
      <c r="Y7558">
        <v>23</v>
      </c>
      <c r="Z7558">
        <v>23</v>
      </c>
      <c r="AA7558">
        <v>5</v>
      </c>
      <c r="AB7558">
        <v>5</v>
      </c>
      <c r="AC7558">
        <v>23</v>
      </c>
    </row>
    <row r="7559" spans="1:29">
      <c r="A7559">
        <v>8331</v>
      </c>
      <c r="B7559" t="s">
        <v>806</v>
      </c>
      <c r="C7559" t="s">
        <v>9316</v>
      </c>
      <c r="J7559" t="s">
        <v>1449</v>
      </c>
      <c r="K7559">
        <v>0</v>
      </c>
      <c r="N7559" t="b">
        <v>1</v>
      </c>
      <c r="O7559" t="b">
        <v>0</v>
      </c>
      <c r="P7559" t="b">
        <v>0</v>
      </c>
      <c r="Q7559">
        <v>11</v>
      </c>
      <c r="R7559">
        <v>2</v>
      </c>
      <c r="S7559">
        <v>1</v>
      </c>
      <c r="T7559">
        <v>1</v>
      </c>
      <c r="U7559" t="b">
        <v>1</v>
      </c>
      <c r="V7559" t="s">
        <v>9295</v>
      </c>
      <c r="W7559" t="s">
        <v>12354</v>
      </c>
      <c r="X7559" t="s">
        <v>14649</v>
      </c>
      <c r="Y7559">
        <v>24</v>
      </c>
      <c r="Z7559">
        <v>24</v>
      </c>
      <c r="AA7559">
        <v>5</v>
      </c>
      <c r="AB7559">
        <v>5</v>
      </c>
      <c r="AC7559">
        <v>23</v>
      </c>
    </row>
    <row r="7560" spans="1:29">
      <c r="A7560">
        <v>8332</v>
      </c>
      <c r="B7560" t="s">
        <v>806</v>
      </c>
      <c r="C7560" t="s">
        <v>9317</v>
      </c>
      <c r="J7560" t="s">
        <v>1457</v>
      </c>
      <c r="K7560">
        <v>0</v>
      </c>
      <c r="N7560" t="b">
        <v>1</v>
      </c>
      <c r="O7560" t="b">
        <v>0</v>
      </c>
      <c r="P7560" t="b">
        <v>0</v>
      </c>
      <c r="Q7560">
        <v>11</v>
      </c>
      <c r="R7560">
        <v>2</v>
      </c>
      <c r="S7560">
        <v>1</v>
      </c>
      <c r="T7560">
        <v>2</v>
      </c>
      <c r="U7560" t="b">
        <v>1</v>
      </c>
      <c r="V7560" t="s">
        <v>9295</v>
      </c>
      <c r="W7560" t="s">
        <v>12354</v>
      </c>
      <c r="X7560" t="s">
        <v>14459</v>
      </c>
      <c r="Y7560">
        <v>17</v>
      </c>
      <c r="Z7560">
        <v>17</v>
      </c>
      <c r="AA7560">
        <v>11</v>
      </c>
      <c r="AB7560">
        <v>11</v>
      </c>
      <c r="AC7560">
        <v>23</v>
      </c>
    </row>
    <row r="7561" spans="1:29">
      <c r="A7561">
        <v>8333</v>
      </c>
      <c r="B7561" t="s">
        <v>806</v>
      </c>
      <c r="C7561" t="s">
        <v>9318</v>
      </c>
      <c r="J7561" t="s">
        <v>1457</v>
      </c>
      <c r="K7561">
        <v>0</v>
      </c>
      <c r="N7561" t="b">
        <v>1</v>
      </c>
      <c r="O7561" t="b">
        <v>0</v>
      </c>
      <c r="P7561" t="b">
        <v>0</v>
      </c>
      <c r="Q7561">
        <v>11</v>
      </c>
      <c r="R7561">
        <v>2</v>
      </c>
      <c r="S7561">
        <v>1</v>
      </c>
      <c r="T7561">
        <v>2</v>
      </c>
      <c r="U7561" t="b">
        <v>1</v>
      </c>
      <c r="V7561" t="s">
        <v>9295</v>
      </c>
      <c r="W7561" t="s">
        <v>12354</v>
      </c>
      <c r="X7561" t="s">
        <v>15333</v>
      </c>
      <c r="Y7561">
        <v>18</v>
      </c>
      <c r="Z7561">
        <v>18</v>
      </c>
      <c r="AA7561">
        <v>11</v>
      </c>
      <c r="AB7561">
        <v>11</v>
      </c>
      <c r="AC7561">
        <v>23</v>
      </c>
    </row>
    <row r="7562" spans="1:29">
      <c r="A7562">
        <v>8334</v>
      </c>
      <c r="B7562" t="s">
        <v>806</v>
      </c>
      <c r="C7562" t="s">
        <v>9319</v>
      </c>
      <c r="J7562" t="s">
        <v>1457</v>
      </c>
      <c r="K7562">
        <v>0</v>
      </c>
      <c r="N7562" t="b">
        <v>1</v>
      </c>
      <c r="O7562" t="b">
        <v>0</v>
      </c>
      <c r="P7562" t="b">
        <v>0</v>
      </c>
      <c r="Q7562">
        <v>11</v>
      </c>
      <c r="R7562">
        <v>2</v>
      </c>
      <c r="S7562">
        <v>1</v>
      </c>
      <c r="T7562">
        <v>2</v>
      </c>
      <c r="U7562" t="b">
        <v>1</v>
      </c>
      <c r="V7562" t="s">
        <v>9295</v>
      </c>
      <c r="W7562" t="s">
        <v>12354</v>
      </c>
      <c r="X7562" t="s">
        <v>15334</v>
      </c>
      <c r="Y7562">
        <v>19</v>
      </c>
      <c r="Z7562">
        <v>19</v>
      </c>
      <c r="AA7562">
        <v>11</v>
      </c>
      <c r="AB7562">
        <v>11</v>
      </c>
      <c r="AC7562">
        <v>23</v>
      </c>
    </row>
    <row r="7563" spans="1:29">
      <c r="A7563">
        <v>8335</v>
      </c>
      <c r="B7563" t="s">
        <v>806</v>
      </c>
      <c r="C7563" t="s">
        <v>9320</v>
      </c>
      <c r="J7563" t="s">
        <v>1457</v>
      </c>
      <c r="K7563">
        <v>0</v>
      </c>
      <c r="N7563" t="b">
        <v>1</v>
      </c>
      <c r="O7563" t="b">
        <v>0</v>
      </c>
      <c r="P7563" t="b">
        <v>0</v>
      </c>
      <c r="Q7563">
        <v>11</v>
      </c>
      <c r="R7563">
        <v>2</v>
      </c>
      <c r="S7563">
        <v>1</v>
      </c>
      <c r="T7563">
        <v>2</v>
      </c>
      <c r="U7563" t="b">
        <v>1</v>
      </c>
      <c r="V7563" t="s">
        <v>9295</v>
      </c>
      <c r="W7563" t="s">
        <v>12354</v>
      </c>
      <c r="X7563" t="s">
        <v>15335</v>
      </c>
      <c r="Y7563">
        <v>20</v>
      </c>
      <c r="Z7563">
        <v>20</v>
      </c>
      <c r="AA7563">
        <v>11</v>
      </c>
      <c r="AB7563">
        <v>11</v>
      </c>
      <c r="AC7563">
        <v>23</v>
      </c>
    </row>
    <row r="7564" spans="1:29">
      <c r="A7564">
        <v>8336</v>
      </c>
      <c r="B7564" t="s">
        <v>806</v>
      </c>
      <c r="C7564" t="s">
        <v>9321</v>
      </c>
      <c r="J7564" t="s">
        <v>1457</v>
      </c>
      <c r="K7564">
        <v>0</v>
      </c>
      <c r="N7564" t="b">
        <v>1</v>
      </c>
      <c r="O7564" t="b">
        <v>0</v>
      </c>
      <c r="P7564" t="b">
        <v>0</v>
      </c>
      <c r="Q7564">
        <v>11</v>
      </c>
      <c r="R7564">
        <v>2</v>
      </c>
      <c r="S7564">
        <v>1</v>
      </c>
      <c r="T7564">
        <v>2</v>
      </c>
      <c r="U7564" t="b">
        <v>1</v>
      </c>
      <c r="V7564" t="s">
        <v>9295</v>
      </c>
      <c r="W7564" t="s">
        <v>12354</v>
      </c>
      <c r="X7564" t="s">
        <v>15336</v>
      </c>
      <c r="Y7564">
        <v>21</v>
      </c>
      <c r="Z7564">
        <v>21</v>
      </c>
      <c r="AA7564">
        <v>11</v>
      </c>
      <c r="AB7564">
        <v>11</v>
      </c>
      <c r="AC7564">
        <v>23</v>
      </c>
    </row>
    <row r="7565" spans="1:29">
      <c r="A7565">
        <v>8337</v>
      </c>
      <c r="B7565" t="s">
        <v>806</v>
      </c>
      <c r="C7565" t="s">
        <v>9322</v>
      </c>
      <c r="J7565" t="s">
        <v>1457</v>
      </c>
      <c r="K7565">
        <v>0</v>
      </c>
      <c r="N7565" t="b">
        <v>1</v>
      </c>
      <c r="O7565" t="b">
        <v>0</v>
      </c>
      <c r="P7565" t="b">
        <v>0</v>
      </c>
      <c r="Q7565">
        <v>11</v>
      </c>
      <c r="R7565">
        <v>2</v>
      </c>
      <c r="S7565">
        <v>1</v>
      </c>
      <c r="T7565">
        <v>2</v>
      </c>
      <c r="U7565" t="b">
        <v>1</v>
      </c>
      <c r="V7565" t="s">
        <v>9295</v>
      </c>
      <c r="W7565" t="s">
        <v>12354</v>
      </c>
      <c r="X7565" t="s">
        <v>15337</v>
      </c>
      <c r="Y7565">
        <v>22</v>
      </c>
      <c r="Z7565">
        <v>22</v>
      </c>
      <c r="AA7565">
        <v>11</v>
      </c>
      <c r="AB7565">
        <v>11</v>
      </c>
      <c r="AC7565">
        <v>23</v>
      </c>
    </row>
    <row r="7566" spans="1:29">
      <c r="A7566">
        <v>8338</v>
      </c>
      <c r="B7566" t="s">
        <v>806</v>
      </c>
      <c r="C7566" t="s">
        <v>9323</v>
      </c>
      <c r="J7566" t="s">
        <v>1457</v>
      </c>
      <c r="K7566">
        <v>0</v>
      </c>
      <c r="N7566" t="b">
        <v>1</v>
      </c>
      <c r="O7566" t="b">
        <v>0</v>
      </c>
      <c r="P7566" t="b">
        <v>0</v>
      </c>
      <c r="Q7566">
        <v>11</v>
      </c>
      <c r="R7566">
        <v>2</v>
      </c>
      <c r="S7566">
        <v>1</v>
      </c>
      <c r="T7566">
        <v>2</v>
      </c>
      <c r="U7566" t="b">
        <v>1</v>
      </c>
      <c r="V7566" t="s">
        <v>9295</v>
      </c>
      <c r="W7566" t="s">
        <v>12354</v>
      </c>
      <c r="X7566" t="s">
        <v>15338</v>
      </c>
      <c r="Y7566">
        <v>23</v>
      </c>
      <c r="Z7566">
        <v>23</v>
      </c>
      <c r="AA7566">
        <v>11</v>
      </c>
      <c r="AB7566">
        <v>11</v>
      </c>
      <c r="AC7566">
        <v>23</v>
      </c>
    </row>
    <row r="7567" spans="1:29">
      <c r="A7567">
        <v>8339</v>
      </c>
      <c r="B7567" t="s">
        <v>806</v>
      </c>
      <c r="C7567" t="s">
        <v>9324</v>
      </c>
      <c r="J7567" t="s">
        <v>1457</v>
      </c>
      <c r="K7567">
        <v>0</v>
      </c>
      <c r="N7567" t="b">
        <v>1</v>
      </c>
      <c r="O7567" t="b">
        <v>0</v>
      </c>
      <c r="P7567" t="b">
        <v>0</v>
      </c>
      <c r="Q7567">
        <v>11</v>
      </c>
      <c r="R7567">
        <v>2</v>
      </c>
      <c r="S7567">
        <v>1</v>
      </c>
      <c r="T7567">
        <v>2</v>
      </c>
      <c r="U7567" t="b">
        <v>1</v>
      </c>
      <c r="V7567" t="s">
        <v>9295</v>
      </c>
      <c r="W7567" t="s">
        <v>12354</v>
      </c>
      <c r="X7567" t="s">
        <v>15339</v>
      </c>
      <c r="Y7567">
        <v>24</v>
      </c>
      <c r="Z7567">
        <v>24</v>
      </c>
      <c r="AA7567">
        <v>11</v>
      </c>
      <c r="AB7567">
        <v>11</v>
      </c>
      <c r="AC7567">
        <v>23</v>
      </c>
    </row>
    <row r="7568" spans="1:29">
      <c r="A7568">
        <v>8340</v>
      </c>
      <c r="B7568" t="s">
        <v>806</v>
      </c>
      <c r="C7568" t="s">
        <v>9325</v>
      </c>
      <c r="J7568" t="s">
        <v>1457</v>
      </c>
      <c r="K7568">
        <v>0</v>
      </c>
      <c r="N7568" t="b">
        <v>0</v>
      </c>
      <c r="O7568" t="b">
        <v>1</v>
      </c>
      <c r="P7568" t="b">
        <v>0</v>
      </c>
      <c r="Q7568">
        <v>11</v>
      </c>
      <c r="R7568">
        <v>2</v>
      </c>
      <c r="S7568">
        <v>1</v>
      </c>
      <c r="T7568">
        <v>2</v>
      </c>
      <c r="U7568" t="b">
        <v>1</v>
      </c>
      <c r="V7568" t="s">
        <v>9295</v>
      </c>
      <c r="W7568" t="s">
        <v>12354</v>
      </c>
      <c r="X7568" t="s">
        <v>15341</v>
      </c>
      <c r="Y7568">
        <v>26</v>
      </c>
      <c r="Z7568">
        <v>26</v>
      </c>
      <c r="AA7568">
        <v>11</v>
      </c>
      <c r="AB7568">
        <v>11</v>
      </c>
      <c r="AC7568">
        <v>23</v>
      </c>
    </row>
    <row r="7569" spans="1:29">
      <c r="A7569">
        <v>8341</v>
      </c>
      <c r="B7569" t="s">
        <v>806</v>
      </c>
      <c r="C7569" t="s">
        <v>9326</v>
      </c>
      <c r="I7569" t="s">
        <v>1411</v>
      </c>
      <c r="J7569" t="s">
        <v>1449</v>
      </c>
      <c r="K7569">
        <v>0</v>
      </c>
      <c r="N7569" t="b">
        <v>1</v>
      </c>
      <c r="O7569" t="b">
        <v>0</v>
      </c>
      <c r="P7569" t="b">
        <v>0</v>
      </c>
      <c r="Q7569">
        <v>11</v>
      </c>
      <c r="R7569">
        <v>2</v>
      </c>
      <c r="S7569">
        <v>1</v>
      </c>
      <c r="T7569">
        <v>0</v>
      </c>
      <c r="U7569" t="b">
        <v>1</v>
      </c>
      <c r="V7569" t="s">
        <v>9295</v>
      </c>
      <c r="W7569" t="s">
        <v>12354</v>
      </c>
      <c r="X7569" t="s">
        <v>15529</v>
      </c>
      <c r="Y7569">
        <v>36</v>
      </c>
      <c r="Z7569">
        <v>36</v>
      </c>
      <c r="AA7569">
        <v>11</v>
      </c>
      <c r="AB7569">
        <v>11</v>
      </c>
      <c r="AC7569">
        <v>23</v>
      </c>
    </row>
    <row r="7570" spans="1:29">
      <c r="A7570">
        <v>8346</v>
      </c>
      <c r="B7570" t="s">
        <v>1516</v>
      </c>
      <c r="C7570" t="s">
        <v>9327</v>
      </c>
      <c r="D7570">
        <v>154</v>
      </c>
      <c r="E7570" t="s">
        <v>9328</v>
      </c>
      <c r="U7570" t="b">
        <v>1</v>
      </c>
      <c r="V7570" t="s">
        <v>9295</v>
      </c>
      <c r="W7570" t="s">
        <v>12354</v>
      </c>
      <c r="X7570" t="s">
        <v>15794</v>
      </c>
      <c r="Y7570">
        <v>39</v>
      </c>
      <c r="Z7570">
        <v>70</v>
      </c>
      <c r="AA7570">
        <v>2</v>
      </c>
      <c r="AB7570">
        <v>12</v>
      </c>
      <c r="AC7570">
        <v>23</v>
      </c>
    </row>
    <row r="7571" spans="1:29">
      <c r="A7571">
        <v>8347</v>
      </c>
      <c r="B7571" t="s">
        <v>828</v>
      </c>
      <c r="C7571" t="s">
        <v>9329</v>
      </c>
      <c r="U7571" t="b">
        <v>1</v>
      </c>
      <c r="V7571" t="s">
        <v>9295</v>
      </c>
      <c r="W7571" t="s">
        <v>12354</v>
      </c>
      <c r="X7571" t="s">
        <v>15795</v>
      </c>
      <c r="Y7571">
        <v>39</v>
      </c>
      <c r="Z7571">
        <v>70</v>
      </c>
      <c r="AA7571">
        <v>2</v>
      </c>
      <c r="AB7571">
        <v>11</v>
      </c>
      <c r="AC7571">
        <v>23</v>
      </c>
    </row>
    <row r="7572" spans="1:29">
      <c r="A7572">
        <v>8348</v>
      </c>
      <c r="B7572" t="s">
        <v>1521</v>
      </c>
      <c r="C7572" t="s">
        <v>9330</v>
      </c>
      <c r="U7572" t="b">
        <v>1</v>
      </c>
      <c r="V7572" t="s">
        <v>9295</v>
      </c>
      <c r="W7572" t="s">
        <v>12354</v>
      </c>
      <c r="X7572" t="s">
        <v>15796</v>
      </c>
      <c r="Y7572">
        <v>40</v>
      </c>
      <c r="Z7572">
        <v>70</v>
      </c>
      <c r="AA7572">
        <v>2</v>
      </c>
      <c r="AB7572">
        <v>12</v>
      </c>
      <c r="AC7572">
        <v>23</v>
      </c>
    </row>
    <row r="7573" spans="1:29">
      <c r="A7573">
        <v>8349</v>
      </c>
      <c r="B7573" t="s">
        <v>806</v>
      </c>
      <c r="C7573" t="s">
        <v>9331</v>
      </c>
      <c r="J7573" t="s">
        <v>1449</v>
      </c>
      <c r="K7573">
        <v>0</v>
      </c>
      <c r="N7573" t="b">
        <v>1</v>
      </c>
      <c r="O7573" t="b">
        <v>0</v>
      </c>
      <c r="P7573" t="b">
        <v>0</v>
      </c>
      <c r="Q7573">
        <v>11</v>
      </c>
      <c r="R7573">
        <v>6</v>
      </c>
      <c r="S7573">
        <v>1</v>
      </c>
      <c r="T7573">
        <v>2</v>
      </c>
      <c r="U7573" t="b">
        <v>1</v>
      </c>
      <c r="V7573" t="s">
        <v>9295</v>
      </c>
      <c r="W7573" t="s">
        <v>12354</v>
      </c>
      <c r="X7573" t="s">
        <v>15348</v>
      </c>
      <c r="Y7573">
        <v>42</v>
      </c>
      <c r="Z7573">
        <v>42</v>
      </c>
      <c r="AA7573">
        <v>3</v>
      </c>
      <c r="AB7573">
        <v>3</v>
      </c>
      <c r="AC7573">
        <v>23</v>
      </c>
    </row>
    <row r="7574" spans="1:29">
      <c r="A7574">
        <v>8350</v>
      </c>
      <c r="B7574" t="s">
        <v>806</v>
      </c>
      <c r="C7574" t="s">
        <v>9332</v>
      </c>
      <c r="G7574" t="s">
        <v>9333</v>
      </c>
      <c r="J7574" t="s">
        <v>1449</v>
      </c>
      <c r="K7574">
        <v>0</v>
      </c>
      <c r="N7574" t="b">
        <v>1</v>
      </c>
      <c r="O7574" t="b">
        <v>0</v>
      </c>
      <c r="P7574" t="b">
        <v>0</v>
      </c>
      <c r="Q7574">
        <v>11</v>
      </c>
      <c r="R7574">
        <v>0</v>
      </c>
      <c r="S7574">
        <v>1</v>
      </c>
      <c r="T7574">
        <v>2</v>
      </c>
      <c r="U7574" t="b">
        <v>1</v>
      </c>
      <c r="V7574" t="s">
        <v>9295</v>
      </c>
      <c r="W7574" t="s">
        <v>12354</v>
      </c>
      <c r="X7574" t="s">
        <v>15352</v>
      </c>
      <c r="Y7574">
        <v>44</v>
      </c>
      <c r="Z7574">
        <v>44</v>
      </c>
      <c r="AA7574">
        <v>3</v>
      </c>
      <c r="AB7574">
        <v>3</v>
      </c>
      <c r="AC7574">
        <v>23</v>
      </c>
    </row>
    <row r="7575" spans="1:29">
      <c r="A7575">
        <v>8351</v>
      </c>
      <c r="B7575" t="s">
        <v>806</v>
      </c>
      <c r="C7575" t="s">
        <v>9334</v>
      </c>
      <c r="G7575" t="s">
        <v>412</v>
      </c>
      <c r="J7575" t="s">
        <v>1449</v>
      </c>
      <c r="K7575">
        <v>0</v>
      </c>
      <c r="N7575" t="b">
        <v>1</v>
      </c>
      <c r="O7575" t="b">
        <v>0</v>
      </c>
      <c r="P7575" t="b">
        <v>0</v>
      </c>
      <c r="Q7575">
        <v>11</v>
      </c>
      <c r="R7575">
        <v>0</v>
      </c>
      <c r="S7575">
        <v>1</v>
      </c>
      <c r="T7575">
        <v>10</v>
      </c>
      <c r="U7575" t="b">
        <v>1</v>
      </c>
      <c r="V7575" t="s">
        <v>9295</v>
      </c>
      <c r="W7575" t="s">
        <v>12354</v>
      </c>
      <c r="X7575" t="s">
        <v>14498</v>
      </c>
      <c r="Y7575">
        <v>49</v>
      </c>
      <c r="Z7575">
        <v>49</v>
      </c>
      <c r="AA7575">
        <v>3</v>
      </c>
      <c r="AB7575">
        <v>3</v>
      </c>
      <c r="AC7575">
        <v>23</v>
      </c>
    </row>
    <row r="7576" spans="1:29">
      <c r="A7576">
        <v>8352</v>
      </c>
      <c r="B7576" t="s">
        <v>806</v>
      </c>
      <c r="C7576" t="s">
        <v>9335</v>
      </c>
      <c r="J7576" t="s">
        <v>1449</v>
      </c>
      <c r="K7576">
        <v>0</v>
      </c>
      <c r="N7576" t="b">
        <v>1</v>
      </c>
      <c r="O7576" t="b">
        <v>0</v>
      </c>
      <c r="P7576" t="b">
        <v>0</v>
      </c>
      <c r="Q7576">
        <v>11</v>
      </c>
      <c r="R7576">
        <v>4</v>
      </c>
      <c r="S7576">
        <v>1</v>
      </c>
      <c r="T7576">
        <v>14</v>
      </c>
      <c r="U7576" t="b">
        <v>1</v>
      </c>
      <c r="V7576" t="s">
        <v>9295</v>
      </c>
      <c r="W7576" t="s">
        <v>12354</v>
      </c>
      <c r="X7576" t="s">
        <v>14510</v>
      </c>
      <c r="Y7576">
        <v>53</v>
      </c>
      <c r="Z7576">
        <v>53</v>
      </c>
      <c r="AA7576">
        <v>3</v>
      </c>
      <c r="AB7576">
        <v>3</v>
      </c>
      <c r="AC7576">
        <v>23</v>
      </c>
    </row>
    <row r="7577" spans="1:29">
      <c r="A7577">
        <v>8353</v>
      </c>
      <c r="B7577" t="s">
        <v>806</v>
      </c>
      <c r="C7577" t="s">
        <v>9336</v>
      </c>
      <c r="G7577" t="s">
        <v>9337</v>
      </c>
      <c r="J7577" t="s">
        <v>1449</v>
      </c>
      <c r="K7577">
        <v>0</v>
      </c>
      <c r="N7577" t="b">
        <v>1</v>
      </c>
      <c r="O7577" t="b">
        <v>0</v>
      </c>
      <c r="P7577" t="b">
        <v>0</v>
      </c>
      <c r="Q7577">
        <v>11</v>
      </c>
      <c r="R7577">
        <v>0</v>
      </c>
      <c r="S7577">
        <v>1</v>
      </c>
      <c r="T7577">
        <v>14</v>
      </c>
      <c r="U7577" t="b">
        <v>1</v>
      </c>
      <c r="V7577" t="s">
        <v>9295</v>
      </c>
      <c r="W7577" t="s">
        <v>12354</v>
      </c>
      <c r="X7577" t="s">
        <v>14513</v>
      </c>
      <c r="Y7577">
        <v>54</v>
      </c>
      <c r="Z7577">
        <v>54</v>
      </c>
      <c r="AA7577">
        <v>3</v>
      </c>
      <c r="AB7577">
        <v>3</v>
      </c>
      <c r="AC7577">
        <v>23</v>
      </c>
    </row>
    <row r="7578" spans="1:29">
      <c r="A7578">
        <v>8354</v>
      </c>
      <c r="B7578" t="s">
        <v>806</v>
      </c>
      <c r="C7578" t="s">
        <v>9338</v>
      </c>
      <c r="G7578" t="s">
        <v>9339</v>
      </c>
      <c r="J7578" t="s">
        <v>1479</v>
      </c>
      <c r="K7578">
        <v>0</v>
      </c>
      <c r="N7578" t="b">
        <v>1</v>
      </c>
      <c r="O7578" t="b">
        <v>0</v>
      </c>
      <c r="P7578" t="b">
        <v>0</v>
      </c>
      <c r="Q7578">
        <v>11</v>
      </c>
      <c r="R7578">
        <v>0</v>
      </c>
      <c r="S7578">
        <v>1</v>
      </c>
      <c r="T7578">
        <v>17</v>
      </c>
      <c r="U7578" t="b">
        <v>1</v>
      </c>
      <c r="V7578" t="s">
        <v>9295</v>
      </c>
      <c r="W7578" t="s">
        <v>12354</v>
      </c>
      <c r="X7578" t="s">
        <v>14519</v>
      </c>
      <c r="Y7578">
        <v>56</v>
      </c>
      <c r="Z7578">
        <v>56</v>
      </c>
      <c r="AA7578">
        <v>3</v>
      </c>
      <c r="AB7578">
        <v>3</v>
      </c>
      <c r="AC7578">
        <v>23</v>
      </c>
    </row>
    <row r="7579" spans="1:29">
      <c r="A7579">
        <v>8355</v>
      </c>
      <c r="B7579" t="s">
        <v>806</v>
      </c>
      <c r="C7579" t="s">
        <v>9340</v>
      </c>
      <c r="J7579" t="s">
        <v>1449</v>
      </c>
      <c r="K7579">
        <v>0</v>
      </c>
      <c r="N7579" t="b">
        <v>1</v>
      </c>
      <c r="O7579" t="b">
        <v>0</v>
      </c>
      <c r="P7579" t="b">
        <v>0</v>
      </c>
      <c r="Q7579">
        <v>11</v>
      </c>
      <c r="R7579">
        <v>4</v>
      </c>
      <c r="S7579">
        <v>1</v>
      </c>
      <c r="T7579">
        <v>19</v>
      </c>
      <c r="U7579" t="b">
        <v>1</v>
      </c>
      <c r="V7579" t="s">
        <v>9295</v>
      </c>
      <c r="W7579" t="s">
        <v>12354</v>
      </c>
      <c r="X7579" t="s">
        <v>15314</v>
      </c>
      <c r="Y7579">
        <v>58</v>
      </c>
      <c r="Z7579">
        <v>58</v>
      </c>
      <c r="AA7579">
        <v>3</v>
      </c>
      <c r="AB7579">
        <v>3</v>
      </c>
      <c r="AC7579">
        <v>23</v>
      </c>
    </row>
    <row r="7580" spans="1:29">
      <c r="A7580">
        <v>8356</v>
      </c>
      <c r="B7580" t="s">
        <v>806</v>
      </c>
      <c r="C7580" t="s">
        <v>9341</v>
      </c>
      <c r="G7580" t="s">
        <v>9342</v>
      </c>
      <c r="J7580" t="s">
        <v>1449</v>
      </c>
      <c r="K7580">
        <v>0</v>
      </c>
      <c r="N7580" t="b">
        <v>1</v>
      </c>
      <c r="O7580" t="b">
        <v>0</v>
      </c>
      <c r="P7580" t="b">
        <v>0</v>
      </c>
      <c r="Q7580">
        <v>11</v>
      </c>
      <c r="R7580">
        <v>0</v>
      </c>
      <c r="S7580">
        <v>1</v>
      </c>
      <c r="T7580">
        <v>22</v>
      </c>
      <c r="U7580" t="b">
        <v>1</v>
      </c>
      <c r="V7580" t="s">
        <v>9295</v>
      </c>
      <c r="W7580" t="s">
        <v>12354</v>
      </c>
      <c r="X7580" t="s">
        <v>15320</v>
      </c>
      <c r="Y7580">
        <v>61</v>
      </c>
      <c r="Z7580">
        <v>61</v>
      </c>
      <c r="AA7580">
        <v>3</v>
      </c>
      <c r="AB7580">
        <v>3</v>
      </c>
      <c r="AC7580">
        <v>23</v>
      </c>
    </row>
    <row r="7581" spans="1:29">
      <c r="A7581">
        <v>8357</v>
      </c>
      <c r="B7581" t="s">
        <v>806</v>
      </c>
      <c r="C7581" t="s">
        <v>9343</v>
      </c>
      <c r="G7581" t="s">
        <v>9342</v>
      </c>
      <c r="J7581" t="s">
        <v>1449</v>
      </c>
      <c r="K7581">
        <v>0</v>
      </c>
      <c r="N7581" t="b">
        <v>1</v>
      </c>
      <c r="O7581" t="b">
        <v>0</v>
      </c>
      <c r="P7581" t="b">
        <v>0</v>
      </c>
      <c r="Q7581">
        <v>11</v>
      </c>
      <c r="R7581">
        <v>0</v>
      </c>
      <c r="S7581">
        <v>1</v>
      </c>
      <c r="T7581">
        <v>22</v>
      </c>
      <c r="U7581" t="b">
        <v>1</v>
      </c>
      <c r="V7581" t="s">
        <v>9295</v>
      </c>
      <c r="W7581" t="s">
        <v>12354</v>
      </c>
      <c r="X7581" t="s">
        <v>14851</v>
      </c>
      <c r="Y7581">
        <v>61</v>
      </c>
      <c r="Z7581">
        <v>61</v>
      </c>
      <c r="AA7581">
        <v>6</v>
      </c>
      <c r="AB7581">
        <v>6</v>
      </c>
      <c r="AC7581">
        <v>23</v>
      </c>
    </row>
    <row r="7582" spans="1:29">
      <c r="A7582">
        <v>8358</v>
      </c>
      <c r="B7582" t="s">
        <v>806</v>
      </c>
      <c r="C7582" t="s">
        <v>9344</v>
      </c>
      <c r="G7582" t="s">
        <v>9342</v>
      </c>
      <c r="J7582" t="s">
        <v>1449</v>
      </c>
      <c r="K7582">
        <v>0</v>
      </c>
      <c r="N7582" t="b">
        <v>1</v>
      </c>
      <c r="O7582" t="b">
        <v>0</v>
      </c>
      <c r="P7582" t="b">
        <v>0</v>
      </c>
      <c r="Q7582">
        <v>11</v>
      </c>
      <c r="R7582">
        <v>0</v>
      </c>
      <c r="S7582">
        <v>1</v>
      </c>
      <c r="T7582">
        <v>22</v>
      </c>
      <c r="U7582" t="b">
        <v>1</v>
      </c>
      <c r="V7582" t="s">
        <v>9295</v>
      </c>
      <c r="W7582" t="s">
        <v>12354</v>
      </c>
      <c r="X7582" t="s">
        <v>15322</v>
      </c>
      <c r="Y7582">
        <v>62</v>
      </c>
      <c r="Z7582">
        <v>62</v>
      </c>
      <c r="AA7582">
        <v>3</v>
      </c>
      <c r="AB7582">
        <v>3</v>
      </c>
      <c r="AC7582">
        <v>23</v>
      </c>
    </row>
    <row r="7583" spans="1:29">
      <c r="A7583">
        <v>8359</v>
      </c>
      <c r="B7583" t="s">
        <v>806</v>
      </c>
      <c r="C7583" t="s">
        <v>9345</v>
      </c>
      <c r="G7583" t="s">
        <v>9342</v>
      </c>
      <c r="J7583" t="s">
        <v>1449</v>
      </c>
      <c r="K7583">
        <v>0</v>
      </c>
      <c r="N7583" t="b">
        <v>1</v>
      </c>
      <c r="O7583" t="b">
        <v>0</v>
      </c>
      <c r="P7583" t="b">
        <v>0</v>
      </c>
      <c r="Q7583">
        <v>11</v>
      </c>
      <c r="R7583">
        <v>0</v>
      </c>
      <c r="S7583">
        <v>1</v>
      </c>
      <c r="T7583">
        <v>22</v>
      </c>
      <c r="U7583" t="b">
        <v>1</v>
      </c>
      <c r="V7583" t="s">
        <v>9295</v>
      </c>
      <c r="W7583" t="s">
        <v>12354</v>
      </c>
      <c r="X7583" t="s">
        <v>14852</v>
      </c>
      <c r="Y7583">
        <v>62</v>
      </c>
      <c r="Z7583">
        <v>62</v>
      </c>
      <c r="AA7583">
        <v>6</v>
      </c>
      <c r="AB7583">
        <v>6</v>
      </c>
      <c r="AC7583">
        <v>23</v>
      </c>
    </row>
    <row r="7584" spans="1:29">
      <c r="A7584">
        <v>8360</v>
      </c>
      <c r="B7584" t="s">
        <v>806</v>
      </c>
      <c r="C7584" t="s">
        <v>9346</v>
      </c>
      <c r="G7584" t="s">
        <v>9342</v>
      </c>
      <c r="J7584" t="s">
        <v>1449</v>
      </c>
      <c r="K7584">
        <v>0</v>
      </c>
      <c r="N7584" t="b">
        <v>1</v>
      </c>
      <c r="O7584" t="b">
        <v>0</v>
      </c>
      <c r="P7584" t="b">
        <v>0</v>
      </c>
      <c r="Q7584">
        <v>11</v>
      </c>
      <c r="R7584">
        <v>0</v>
      </c>
      <c r="S7584">
        <v>1</v>
      </c>
      <c r="T7584">
        <v>22</v>
      </c>
      <c r="U7584" t="b">
        <v>1</v>
      </c>
      <c r="V7584" t="s">
        <v>9295</v>
      </c>
      <c r="W7584" t="s">
        <v>12354</v>
      </c>
      <c r="X7584" t="s">
        <v>15324</v>
      </c>
      <c r="Y7584">
        <v>63</v>
      </c>
      <c r="Z7584">
        <v>63</v>
      </c>
      <c r="AA7584">
        <v>3</v>
      </c>
      <c r="AB7584">
        <v>3</v>
      </c>
      <c r="AC7584">
        <v>23</v>
      </c>
    </row>
    <row r="7585" spans="1:29">
      <c r="A7585">
        <v>8361</v>
      </c>
      <c r="B7585" t="s">
        <v>806</v>
      </c>
      <c r="C7585" t="s">
        <v>9347</v>
      </c>
      <c r="G7585" t="s">
        <v>9342</v>
      </c>
      <c r="J7585" t="s">
        <v>1449</v>
      </c>
      <c r="K7585">
        <v>0</v>
      </c>
      <c r="N7585" t="b">
        <v>1</v>
      </c>
      <c r="O7585" t="b">
        <v>0</v>
      </c>
      <c r="P7585" t="b">
        <v>0</v>
      </c>
      <c r="Q7585">
        <v>11</v>
      </c>
      <c r="R7585">
        <v>0</v>
      </c>
      <c r="S7585">
        <v>1</v>
      </c>
      <c r="T7585">
        <v>22</v>
      </c>
      <c r="U7585" t="b">
        <v>1</v>
      </c>
      <c r="V7585" t="s">
        <v>9295</v>
      </c>
      <c r="W7585" t="s">
        <v>12354</v>
      </c>
      <c r="X7585" t="s">
        <v>14853</v>
      </c>
      <c r="Y7585">
        <v>63</v>
      </c>
      <c r="Z7585">
        <v>63</v>
      </c>
      <c r="AA7585">
        <v>6</v>
      </c>
      <c r="AB7585">
        <v>6</v>
      </c>
      <c r="AC7585">
        <v>23</v>
      </c>
    </row>
    <row r="7586" spans="1:29">
      <c r="A7586">
        <v>8362</v>
      </c>
      <c r="B7586" t="s">
        <v>806</v>
      </c>
      <c r="C7586" t="s">
        <v>9348</v>
      </c>
      <c r="G7586" t="s">
        <v>9342</v>
      </c>
      <c r="J7586" t="s">
        <v>1449</v>
      </c>
      <c r="K7586">
        <v>0</v>
      </c>
      <c r="N7586" t="b">
        <v>1</v>
      </c>
      <c r="O7586" t="b">
        <v>0</v>
      </c>
      <c r="P7586" t="b">
        <v>0</v>
      </c>
      <c r="Q7586">
        <v>11</v>
      </c>
      <c r="R7586">
        <v>0</v>
      </c>
      <c r="S7586">
        <v>1</v>
      </c>
      <c r="T7586">
        <v>22</v>
      </c>
      <c r="U7586" t="b">
        <v>1</v>
      </c>
      <c r="V7586" t="s">
        <v>9295</v>
      </c>
      <c r="W7586" t="s">
        <v>12354</v>
      </c>
      <c r="X7586" t="s">
        <v>15481</v>
      </c>
      <c r="Y7586">
        <v>64</v>
      </c>
      <c r="Z7586">
        <v>64</v>
      </c>
      <c r="AA7586">
        <v>3</v>
      </c>
      <c r="AB7586">
        <v>3</v>
      </c>
      <c r="AC7586">
        <v>23</v>
      </c>
    </row>
    <row r="7587" spans="1:29">
      <c r="A7587">
        <v>8363</v>
      </c>
      <c r="B7587" t="s">
        <v>806</v>
      </c>
      <c r="C7587" t="s">
        <v>9349</v>
      </c>
      <c r="G7587" t="s">
        <v>9342</v>
      </c>
      <c r="J7587" t="s">
        <v>1449</v>
      </c>
      <c r="K7587">
        <v>0</v>
      </c>
      <c r="N7587" t="b">
        <v>1</v>
      </c>
      <c r="O7587" t="b">
        <v>0</v>
      </c>
      <c r="P7587" t="b">
        <v>0</v>
      </c>
      <c r="Q7587">
        <v>11</v>
      </c>
      <c r="R7587">
        <v>0</v>
      </c>
      <c r="S7587">
        <v>1</v>
      </c>
      <c r="T7587">
        <v>22</v>
      </c>
      <c r="U7587" t="b">
        <v>1</v>
      </c>
      <c r="V7587" t="s">
        <v>9295</v>
      </c>
      <c r="W7587" t="s">
        <v>12354</v>
      </c>
      <c r="X7587" t="s">
        <v>14854</v>
      </c>
      <c r="Y7587">
        <v>64</v>
      </c>
      <c r="Z7587">
        <v>64</v>
      </c>
      <c r="AA7587">
        <v>6</v>
      </c>
      <c r="AB7587">
        <v>6</v>
      </c>
      <c r="AC7587">
        <v>23</v>
      </c>
    </row>
    <row r="7588" spans="1:29">
      <c r="A7588">
        <v>8364</v>
      </c>
      <c r="B7588" t="s">
        <v>806</v>
      </c>
      <c r="C7588" t="s">
        <v>9350</v>
      </c>
      <c r="G7588" t="s">
        <v>9342</v>
      </c>
      <c r="J7588" t="s">
        <v>1449</v>
      </c>
      <c r="K7588">
        <v>0</v>
      </c>
      <c r="N7588" t="b">
        <v>1</v>
      </c>
      <c r="O7588" t="b">
        <v>0</v>
      </c>
      <c r="P7588" t="b">
        <v>0</v>
      </c>
      <c r="Q7588">
        <v>11</v>
      </c>
      <c r="R7588">
        <v>0</v>
      </c>
      <c r="S7588">
        <v>1</v>
      </c>
      <c r="T7588">
        <v>22</v>
      </c>
      <c r="U7588" t="b">
        <v>1</v>
      </c>
      <c r="V7588" t="s">
        <v>9295</v>
      </c>
      <c r="W7588" t="s">
        <v>12354</v>
      </c>
      <c r="X7588" t="s">
        <v>15482</v>
      </c>
      <c r="Y7588">
        <v>65</v>
      </c>
      <c r="Z7588">
        <v>65</v>
      </c>
      <c r="AA7588">
        <v>3</v>
      </c>
      <c r="AB7588">
        <v>3</v>
      </c>
      <c r="AC7588">
        <v>23</v>
      </c>
    </row>
    <row r="7589" spans="1:29">
      <c r="A7589">
        <v>8365</v>
      </c>
      <c r="B7589" t="s">
        <v>806</v>
      </c>
      <c r="C7589" t="s">
        <v>9351</v>
      </c>
      <c r="G7589" t="s">
        <v>9342</v>
      </c>
      <c r="J7589" t="s">
        <v>1449</v>
      </c>
      <c r="K7589">
        <v>0</v>
      </c>
      <c r="N7589" t="b">
        <v>1</v>
      </c>
      <c r="O7589" t="b">
        <v>0</v>
      </c>
      <c r="P7589" t="b">
        <v>0</v>
      </c>
      <c r="Q7589">
        <v>11</v>
      </c>
      <c r="R7589">
        <v>0</v>
      </c>
      <c r="S7589">
        <v>1</v>
      </c>
      <c r="T7589">
        <v>22</v>
      </c>
      <c r="U7589" t="b">
        <v>1</v>
      </c>
      <c r="V7589" t="s">
        <v>9295</v>
      </c>
      <c r="W7589" t="s">
        <v>12354</v>
      </c>
      <c r="X7589" t="s">
        <v>14855</v>
      </c>
      <c r="Y7589">
        <v>65</v>
      </c>
      <c r="Z7589">
        <v>65</v>
      </c>
      <c r="AA7589">
        <v>6</v>
      </c>
      <c r="AB7589">
        <v>6</v>
      </c>
      <c r="AC7589">
        <v>23</v>
      </c>
    </row>
    <row r="7590" spans="1:29">
      <c r="A7590">
        <v>8366</v>
      </c>
      <c r="B7590" t="s">
        <v>806</v>
      </c>
      <c r="C7590" t="s">
        <v>9352</v>
      </c>
      <c r="G7590" t="s">
        <v>9342</v>
      </c>
      <c r="J7590" t="s">
        <v>1449</v>
      </c>
      <c r="K7590">
        <v>0</v>
      </c>
      <c r="N7590" t="b">
        <v>1</v>
      </c>
      <c r="O7590" t="b">
        <v>0</v>
      </c>
      <c r="P7590" t="b">
        <v>0</v>
      </c>
      <c r="Q7590">
        <v>11</v>
      </c>
      <c r="R7590">
        <v>0</v>
      </c>
      <c r="S7590">
        <v>1</v>
      </c>
      <c r="T7590">
        <v>22</v>
      </c>
      <c r="U7590" t="b">
        <v>1</v>
      </c>
      <c r="V7590" t="s">
        <v>9295</v>
      </c>
      <c r="W7590" t="s">
        <v>12354</v>
      </c>
      <c r="X7590" t="s">
        <v>15483</v>
      </c>
      <c r="Y7590">
        <v>66</v>
      </c>
      <c r="Z7590">
        <v>66</v>
      </c>
      <c r="AA7590">
        <v>3</v>
      </c>
      <c r="AB7590">
        <v>3</v>
      </c>
      <c r="AC7590">
        <v>23</v>
      </c>
    </row>
    <row r="7591" spans="1:29">
      <c r="A7591">
        <v>8367</v>
      </c>
      <c r="B7591" t="s">
        <v>806</v>
      </c>
      <c r="C7591" t="s">
        <v>9353</v>
      </c>
      <c r="G7591" t="s">
        <v>9342</v>
      </c>
      <c r="J7591" t="s">
        <v>1449</v>
      </c>
      <c r="K7591">
        <v>0</v>
      </c>
      <c r="N7591" t="b">
        <v>1</v>
      </c>
      <c r="O7591" t="b">
        <v>0</v>
      </c>
      <c r="P7591" t="b">
        <v>0</v>
      </c>
      <c r="Q7591">
        <v>11</v>
      </c>
      <c r="R7591">
        <v>0</v>
      </c>
      <c r="S7591">
        <v>1</v>
      </c>
      <c r="T7591">
        <v>22</v>
      </c>
      <c r="U7591" t="b">
        <v>1</v>
      </c>
      <c r="V7591" t="s">
        <v>9295</v>
      </c>
      <c r="W7591" t="s">
        <v>12354</v>
      </c>
      <c r="X7591" t="s">
        <v>14856</v>
      </c>
      <c r="Y7591">
        <v>66</v>
      </c>
      <c r="Z7591">
        <v>66</v>
      </c>
      <c r="AA7591">
        <v>6</v>
      </c>
      <c r="AB7591">
        <v>6</v>
      </c>
      <c r="AC7591">
        <v>23</v>
      </c>
    </row>
    <row r="7592" spans="1:29">
      <c r="A7592">
        <v>8368</v>
      </c>
      <c r="B7592" t="s">
        <v>806</v>
      </c>
      <c r="C7592" t="s">
        <v>9354</v>
      </c>
      <c r="G7592" t="s">
        <v>9342</v>
      </c>
      <c r="J7592" t="s">
        <v>1479</v>
      </c>
      <c r="K7592">
        <v>0</v>
      </c>
      <c r="N7592" t="b">
        <v>1</v>
      </c>
      <c r="O7592" t="b">
        <v>0</v>
      </c>
      <c r="P7592" t="b">
        <v>0</v>
      </c>
      <c r="Q7592">
        <v>11</v>
      </c>
      <c r="R7592">
        <v>0</v>
      </c>
      <c r="S7592">
        <v>1</v>
      </c>
      <c r="T7592">
        <v>22</v>
      </c>
      <c r="U7592" t="b">
        <v>1</v>
      </c>
      <c r="V7592" t="s">
        <v>9295</v>
      </c>
      <c r="W7592" t="s">
        <v>12354</v>
      </c>
      <c r="X7592" t="s">
        <v>15797</v>
      </c>
      <c r="Y7592">
        <v>61</v>
      </c>
      <c r="Z7592">
        <v>61</v>
      </c>
      <c r="AA7592">
        <v>10</v>
      </c>
      <c r="AB7592">
        <v>10</v>
      </c>
      <c r="AC7592">
        <v>23</v>
      </c>
    </row>
    <row r="7593" spans="1:29">
      <c r="A7593">
        <v>8369</v>
      </c>
      <c r="B7593" t="s">
        <v>806</v>
      </c>
      <c r="C7593" t="s">
        <v>9355</v>
      </c>
      <c r="J7593" t="s">
        <v>1479</v>
      </c>
      <c r="K7593">
        <v>0</v>
      </c>
      <c r="N7593" t="b">
        <v>1</v>
      </c>
      <c r="O7593" t="b">
        <v>0</v>
      </c>
      <c r="P7593" t="b">
        <v>0</v>
      </c>
      <c r="Q7593">
        <v>11</v>
      </c>
      <c r="R7593">
        <v>0</v>
      </c>
      <c r="S7593">
        <v>1</v>
      </c>
      <c r="T7593">
        <v>22</v>
      </c>
      <c r="U7593" t="b">
        <v>1</v>
      </c>
      <c r="V7593" t="s">
        <v>9295</v>
      </c>
      <c r="W7593" t="s">
        <v>12354</v>
      </c>
      <c r="X7593" t="s">
        <v>15798</v>
      </c>
      <c r="Y7593">
        <v>62</v>
      </c>
      <c r="Z7593">
        <v>62</v>
      </c>
      <c r="AA7593">
        <v>10</v>
      </c>
      <c r="AB7593">
        <v>10</v>
      </c>
      <c r="AC7593">
        <v>23</v>
      </c>
    </row>
    <row r="7594" spans="1:29">
      <c r="A7594">
        <v>8370</v>
      </c>
      <c r="B7594" t="s">
        <v>806</v>
      </c>
      <c r="C7594" t="s">
        <v>9356</v>
      </c>
      <c r="J7594" t="s">
        <v>1479</v>
      </c>
      <c r="K7594">
        <v>0</v>
      </c>
      <c r="N7594" t="b">
        <v>1</v>
      </c>
      <c r="O7594" t="b">
        <v>0</v>
      </c>
      <c r="P7594" t="b">
        <v>0</v>
      </c>
      <c r="Q7594">
        <v>11</v>
      </c>
      <c r="R7594">
        <v>0</v>
      </c>
      <c r="S7594">
        <v>1</v>
      </c>
      <c r="T7594">
        <v>22</v>
      </c>
      <c r="U7594" t="b">
        <v>1</v>
      </c>
      <c r="V7594" t="s">
        <v>9295</v>
      </c>
      <c r="W7594" t="s">
        <v>12354</v>
      </c>
      <c r="X7594" t="s">
        <v>15799</v>
      </c>
      <c r="Y7594">
        <v>63</v>
      </c>
      <c r="Z7594">
        <v>63</v>
      </c>
      <c r="AA7594">
        <v>10</v>
      </c>
      <c r="AB7594">
        <v>10</v>
      </c>
      <c r="AC7594">
        <v>23</v>
      </c>
    </row>
    <row r="7595" spans="1:29">
      <c r="A7595">
        <v>8371</v>
      </c>
      <c r="B7595" t="s">
        <v>806</v>
      </c>
      <c r="C7595" t="s">
        <v>9357</v>
      </c>
      <c r="J7595" t="s">
        <v>1479</v>
      </c>
      <c r="K7595">
        <v>0</v>
      </c>
      <c r="N7595" t="b">
        <v>1</v>
      </c>
      <c r="O7595" t="b">
        <v>0</v>
      </c>
      <c r="P7595" t="b">
        <v>0</v>
      </c>
      <c r="Q7595">
        <v>11</v>
      </c>
      <c r="R7595">
        <v>0</v>
      </c>
      <c r="S7595">
        <v>1</v>
      </c>
      <c r="T7595">
        <v>22</v>
      </c>
      <c r="U7595" t="b">
        <v>1</v>
      </c>
      <c r="V7595" t="s">
        <v>9295</v>
      </c>
      <c r="W7595" t="s">
        <v>12354</v>
      </c>
      <c r="X7595" t="s">
        <v>15800</v>
      </c>
      <c r="Y7595">
        <v>64</v>
      </c>
      <c r="Z7595">
        <v>64</v>
      </c>
      <c r="AA7595">
        <v>10</v>
      </c>
      <c r="AB7595">
        <v>10</v>
      </c>
      <c r="AC7595">
        <v>23</v>
      </c>
    </row>
    <row r="7596" spans="1:29">
      <c r="A7596">
        <v>8372</v>
      </c>
      <c r="B7596" t="s">
        <v>806</v>
      </c>
      <c r="C7596" t="s">
        <v>9358</v>
      </c>
      <c r="J7596" t="s">
        <v>1479</v>
      </c>
      <c r="K7596">
        <v>0</v>
      </c>
      <c r="N7596" t="b">
        <v>1</v>
      </c>
      <c r="O7596" t="b">
        <v>0</v>
      </c>
      <c r="P7596" t="b">
        <v>0</v>
      </c>
      <c r="Q7596">
        <v>11</v>
      </c>
      <c r="R7596">
        <v>0</v>
      </c>
      <c r="S7596">
        <v>1</v>
      </c>
      <c r="T7596">
        <v>22</v>
      </c>
      <c r="U7596" t="b">
        <v>1</v>
      </c>
      <c r="V7596" t="s">
        <v>9295</v>
      </c>
      <c r="W7596" t="s">
        <v>12354</v>
      </c>
      <c r="X7596" t="s">
        <v>15548</v>
      </c>
      <c r="Y7596">
        <v>65</v>
      </c>
      <c r="Z7596">
        <v>65</v>
      </c>
      <c r="AA7596">
        <v>10</v>
      </c>
      <c r="AB7596">
        <v>10</v>
      </c>
      <c r="AC7596">
        <v>23</v>
      </c>
    </row>
    <row r="7597" spans="1:29">
      <c r="A7597">
        <v>8373</v>
      </c>
      <c r="B7597" t="s">
        <v>806</v>
      </c>
      <c r="C7597" t="s">
        <v>9359</v>
      </c>
      <c r="J7597" t="s">
        <v>1479</v>
      </c>
      <c r="K7597">
        <v>0</v>
      </c>
      <c r="N7597" t="b">
        <v>1</v>
      </c>
      <c r="O7597" t="b">
        <v>0</v>
      </c>
      <c r="P7597" t="b">
        <v>0</v>
      </c>
      <c r="Q7597">
        <v>11</v>
      </c>
      <c r="R7597">
        <v>0</v>
      </c>
      <c r="S7597">
        <v>1</v>
      </c>
      <c r="T7597">
        <v>22</v>
      </c>
      <c r="U7597" t="b">
        <v>1</v>
      </c>
      <c r="V7597" t="s">
        <v>9295</v>
      </c>
      <c r="W7597" t="s">
        <v>12354</v>
      </c>
      <c r="X7597" t="s">
        <v>15549</v>
      </c>
      <c r="Y7597">
        <v>66</v>
      </c>
      <c r="Z7597">
        <v>66</v>
      </c>
      <c r="AA7597">
        <v>10</v>
      </c>
      <c r="AB7597">
        <v>10</v>
      </c>
      <c r="AC7597">
        <v>23</v>
      </c>
    </row>
    <row r="7598" spans="1:29">
      <c r="A7598">
        <v>8374</v>
      </c>
      <c r="B7598" t="s">
        <v>806</v>
      </c>
      <c r="C7598" t="s">
        <v>9360</v>
      </c>
      <c r="G7598" t="s">
        <v>9361</v>
      </c>
      <c r="J7598" t="s">
        <v>1449</v>
      </c>
      <c r="K7598">
        <v>0</v>
      </c>
      <c r="N7598" t="b">
        <v>1</v>
      </c>
      <c r="O7598" t="b">
        <v>0</v>
      </c>
      <c r="P7598" t="b">
        <v>0</v>
      </c>
      <c r="Q7598">
        <v>11</v>
      </c>
      <c r="R7598">
        <v>0</v>
      </c>
      <c r="S7598">
        <v>1</v>
      </c>
      <c r="T7598">
        <v>22</v>
      </c>
      <c r="U7598" t="b">
        <v>1</v>
      </c>
      <c r="V7598" t="s">
        <v>9295</v>
      </c>
      <c r="W7598" t="s">
        <v>12354</v>
      </c>
      <c r="X7598" t="s">
        <v>15551</v>
      </c>
      <c r="Y7598">
        <v>68</v>
      </c>
      <c r="Z7598">
        <v>68</v>
      </c>
      <c r="AA7598">
        <v>10</v>
      </c>
      <c r="AB7598">
        <v>10</v>
      </c>
      <c r="AC7598">
        <v>23</v>
      </c>
    </row>
    <row r="7599" spans="1:29">
      <c r="A7599">
        <v>8375</v>
      </c>
      <c r="B7599" t="s">
        <v>1516</v>
      </c>
      <c r="C7599" t="s">
        <v>9362</v>
      </c>
      <c r="D7599">
        <v>155</v>
      </c>
      <c r="E7599" t="s">
        <v>9363</v>
      </c>
      <c r="U7599" t="b">
        <v>1</v>
      </c>
      <c r="V7599" t="s">
        <v>9295</v>
      </c>
      <c r="W7599" t="s">
        <v>12354</v>
      </c>
      <c r="X7599" t="s">
        <v>15801</v>
      </c>
      <c r="Y7599">
        <v>71</v>
      </c>
      <c r="Z7599">
        <v>84</v>
      </c>
      <c r="AA7599">
        <v>2</v>
      </c>
      <c r="AB7599">
        <v>12</v>
      </c>
      <c r="AC7599">
        <v>23</v>
      </c>
    </row>
    <row r="7600" spans="1:29">
      <c r="A7600">
        <v>8376</v>
      </c>
      <c r="B7600" t="s">
        <v>828</v>
      </c>
      <c r="C7600" t="s">
        <v>9364</v>
      </c>
      <c r="U7600" t="b">
        <v>1</v>
      </c>
      <c r="V7600" t="s">
        <v>9295</v>
      </c>
      <c r="W7600" t="s">
        <v>12354</v>
      </c>
      <c r="X7600" t="s">
        <v>15802</v>
      </c>
      <c r="Y7600">
        <v>71</v>
      </c>
      <c r="Z7600">
        <v>84</v>
      </c>
      <c r="AA7600">
        <v>2</v>
      </c>
      <c r="AB7600">
        <v>11</v>
      </c>
      <c r="AC7600">
        <v>23</v>
      </c>
    </row>
    <row r="7601" spans="1:29">
      <c r="A7601">
        <v>8377</v>
      </c>
      <c r="B7601" t="s">
        <v>1521</v>
      </c>
      <c r="C7601" t="s">
        <v>9365</v>
      </c>
      <c r="U7601" t="b">
        <v>1</v>
      </c>
      <c r="V7601" t="s">
        <v>9295</v>
      </c>
      <c r="W7601" t="s">
        <v>12354</v>
      </c>
      <c r="X7601" t="s">
        <v>15803</v>
      </c>
      <c r="Y7601">
        <v>72</v>
      </c>
      <c r="Z7601">
        <v>84</v>
      </c>
      <c r="AA7601">
        <v>2</v>
      </c>
      <c r="AB7601">
        <v>12</v>
      </c>
      <c r="AC7601">
        <v>23</v>
      </c>
    </row>
    <row r="7602" spans="1:29">
      <c r="A7602">
        <v>8378</v>
      </c>
      <c r="B7602" t="s">
        <v>806</v>
      </c>
      <c r="C7602" t="s">
        <v>9366</v>
      </c>
      <c r="J7602" t="s">
        <v>1449</v>
      </c>
      <c r="K7602">
        <v>0</v>
      </c>
      <c r="N7602" t="b">
        <v>1</v>
      </c>
      <c r="O7602" t="b">
        <v>0</v>
      </c>
      <c r="P7602" t="b">
        <v>0</v>
      </c>
      <c r="Q7602">
        <v>11</v>
      </c>
      <c r="R7602">
        <v>0</v>
      </c>
      <c r="S7602">
        <v>1</v>
      </c>
      <c r="T7602">
        <v>5</v>
      </c>
      <c r="U7602" t="b">
        <v>1</v>
      </c>
      <c r="V7602" t="s">
        <v>9295</v>
      </c>
      <c r="W7602" t="s">
        <v>12354</v>
      </c>
      <c r="X7602" t="s">
        <v>15686</v>
      </c>
      <c r="Y7602">
        <v>76</v>
      </c>
      <c r="Z7602">
        <v>76</v>
      </c>
      <c r="AA7602">
        <v>2</v>
      </c>
      <c r="AB7602">
        <v>2</v>
      </c>
      <c r="AC7602">
        <v>23</v>
      </c>
    </row>
    <row r="7603" spans="1:29">
      <c r="A7603">
        <v>8379</v>
      </c>
      <c r="B7603" t="s">
        <v>806</v>
      </c>
      <c r="C7603" t="s">
        <v>9367</v>
      </c>
      <c r="J7603" t="s">
        <v>1449</v>
      </c>
      <c r="K7603">
        <v>0</v>
      </c>
      <c r="N7603" t="b">
        <v>1</v>
      </c>
      <c r="O7603" t="b">
        <v>0</v>
      </c>
      <c r="P7603" t="b">
        <v>0</v>
      </c>
      <c r="Q7603">
        <v>11</v>
      </c>
      <c r="R7603">
        <v>0</v>
      </c>
      <c r="S7603">
        <v>1</v>
      </c>
      <c r="T7603">
        <v>5</v>
      </c>
      <c r="U7603" t="b">
        <v>1</v>
      </c>
      <c r="V7603" t="s">
        <v>9295</v>
      </c>
      <c r="W7603" t="s">
        <v>12354</v>
      </c>
      <c r="X7603" t="s">
        <v>14848</v>
      </c>
      <c r="Y7603">
        <v>76</v>
      </c>
      <c r="Z7603">
        <v>76</v>
      </c>
      <c r="AA7603">
        <v>5</v>
      </c>
      <c r="AB7603">
        <v>5</v>
      </c>
      <c r="AC7603">
        <v>23</v>
      </c>
    </row>
    <row r="7604" spans="1:29">
      <c r="A7604">
        <v>8380</v>
      </c>
      <c r="B7604" t="s">
        <v>806</v>
      </c>
      <c r="C7604" t="s">
        <v>9368</v>
      </c>
      <c r="J7604" t="s">
        <v>1449</v>
      </c>
      <c r="K7604">
        <v>0</v>
      </c>
      <c r="N7604" t="b">
        <v>1</v>
      </c>
      <c r="O7604" t="b">
        <v>0</v>
      </c>
      <c r="P7604" t="b">
        <v>0</v>
      </c>
      <c r="Q7604">
        <v>11</v>
      </c>
      <c r="R7604">
        <v>0</v>
      </c>
      <c r="S7604">
        <v>1</v>
      </c>
      <c r="T7604">
        <v>5</v>
      </c>
      <c r="U7604" t="b">
        <v>1</v>
      </c>
      <c r="V7604" t="s">
        <v>9295</v>
      </c>
      <c r="W7604" t="s">
        <v>12354</v>
      </c>
      <c r="X7604" t="s">
        <v>14886</v>
      </c>
      <c r="Y7604">
        <v>76</v>
      </c>
      <c r="Z7604">
        <v>76</v>
      </c>
      <c r="AA7604">
        <v>7</v>
      </c>
      <c r="AB7604">
        <v>7</v>
      </c>
      <c r="AC7604">
        <v>23</v>
      </c>
    </row>
    <row r="7605" spans="1:29">
      <c r="A7605">
        <v>8381</v>
      </c>
      <c r="B7605" t="s">
        <v>806</v>
      </c>
      <c r="C7605" t="s">
        <v>9369</v>
      </c>
      <c r="J7605" t="s">
        <v>1449</v>
      </c>
      <c r="K7605">
        <v>0</v>
      </c>
      <c r="N7605" t="b">
        <v>1</v>
      </c>
      <c r="O7605" t="b">
        <v>0</v>
      </c>
      <c r="P7605" t="b">
        <v>0</v>
      </c>
      <c r="Q7605">
        <v>11</v>
      </c>
      <c r="R7605">
        <v>0</v>
      </c>
      <c r="S7605">
        <v>1</v>
      </c>
      <c r="T7605">
        <v>5</v>
      </c>
      <c r="U7605" t="b">
        <v>1</v>
      </c>
      <c r="V7605" t="s">
        <v>9295</v>
      </c>
      <c r="W7605" t="s">
        <v>12354</v>
      </c>
      <c r="X7605" t="s">
        <v>15455</v>
      </c>
      <c r="Y7605">
        <v>76</v>
      </c>
      <c r="Z7605">
        <v>76</v>
      </c>
      <c r="AA7605">
        <v>9</v>
      </c>
      <c r="AB7605">
        <v>9</v>
      </c>
      <c r="AC7605">
        <v>23</v>
      </c>
    </row>
    <row r="7606" spans="1:29">
      <c r="A7606">
        <v>8382</v>
      </c>
      <c r="B7606" t="s">
        <v>806</v>
      </c>
      <c r="C7606" t="s">
        <v>9370</v>
      </c>
      <c r="J7606" t="s">
        <v>1449</v>
      </c>
      <c r="K7606">
        <v>0</v>
      </c>
      <c r="N7606" t="b">
        <v>1</v>
      </c>
      <c r="O7606" t="b">
        <v>0</v>
      </c>
      <c r="P7606" t="b">
        <v>0</v>
      </c>
      <c r="Q7606">
        <v>11</v>
      </c>
      <c r="R7606">
        <v>0</v>
      </c>
      <c r="S7606">
        <v>1</v>
      </c>
      <c r="T7606">
        <v>5</v>
      </c>
      <c r="U7606" t="b">
        <v>1</v>
      </c>
      <c r="V7606" t="s">
        <v>9295</v>
      </c>
      <c r="W7606" t="s">
        <v>12354</v>
      </c>
      <c r="X7606" t="s">
        <v>15687</v>
      </c>
      <c r="Y7606">
        <v>77</v>
      </c>
      <c r="Z7606">
        <v>77</v>
      </c>
      <c r="AA7606">
        <v>2</v>
      </c>
      <c r="AB7606">
        <v>2</v>
      </c>
      <c r="AC7606">
        <v>23</v>
      </c>
    </row>
    <row r="7607" spans="1:29">
      <c r="A7607">
        <v>8383</v>
      </c>
      <c r="B7607" t="s">
        <v>806</v>
      </c>
      <c r="C7607" t="s">
        <v>9371</v>
      </c>
      <c r="J7607" t="s">
        <v>1449</v>
      </c>
      <c r="K7607">
        <v>0</v>
      </c>
      <c r="N7607" t="b">
        <v>1</v>
      </c>
      <c r="O7607" t="b">
        <v>0</v>
      </c>
      <c r="P7607" t="b">
        <v>0</v>
      </c>
      <c r="Q7607">
        <v>11</v>
      </c>
      <c r="R7607">
        <v>0</v>
      </c>
      <c r="S7607">
        <v>1</v>
      </c>
      <c r="T7607">
        <v>5</v>
      </c>
      <c r="U7607" t="b">
        <v>1</v>
      </c>
      <c r="V7607" t="s">
        <v>9295</v>
      </c>
      <c r="W7607" t="s">
        <v>12354</v>
      </c>
      <c r="X7607" t="s">
        <v>14909</v>
      </c>
      <c r="Y7607">
        <v>77</v>
      </c>
      <c r="Z7607">
        <v>77</v>
      </c>
      <c r="AA7607">
        <v>5</v>
      </c>
      <c r="AB7607">
        <v>5</v>
      </c>
      <c r="AC7607">
        <v>23</v>
      </c>
    </row>
    <row r="7608" spans="1:29">
      <c r="A7608">
        <v>8384</v>
      </c>
      <c r="B7608" t="s">
        <v>806</v>
      </c>
      <c r="C7608" t="s">
        <v>9372</v>
      </c>
      <c r="J7608" t="s">
        <v>1449</v>
      </c>
      <c r="K7608">
        <v>0</v>
      </c>
      <c r="N7608" t="b">
        <v>1</v>
      </c>
      <c r="O7608" t="b">
        <v>0</v>
      </c>
      <c r="P7608" t="b">
        <v>0</v>
      </c>
      <c r="Q7608">
        <v>11</v>
      </c>
      <c r="R7608">
        <v>0</v>
      </c>
      <c r="S7608">
        <v>1</v>
      </c>
      <c r="T7608">
        <v>5</v>
      </c>
      <c r="U7608" t="b">
        <v>1</v>
      </c>
      <c r="V7608" t="s">
        <v>9295</v>
      </c>
      <c r="W7608" t="s">
        <v>12354</v>
      </c>
      <c r="X7608" t="s">
        <v>14911</v>
      </c>
      <c r="Y7608">
        <v>77</v>
      </c>
      <c r="Z7608">
        <v>77</v>
      </c>
      <c r="AA7608">
        <v>7</v>
      </c>
      <c r="AB7608">
        <v>7</v>
      </c>
      <c r="AC7608">
        <v>23</v>
      </c>
    </row>
    <row r="7609" spans="1:29">
      <c r="A7609">
        <v>8385</v>
      </c>
      <c r="B7609" t="s">
        <v>806</v>
      </c>
      <c r="C7609" t="s">
        <v>9373</v>
      </c>
      <c r="J7609" t="s">
        <v>1449</v>
      </c>
      <c r="K7609">
        <v>0</v>
      </c>
      <c r="N7609" t="b">
        <v>1</v>
      </c>
      <c r="O7609" t="b">
        <v>0</v>
      </c>
      <c r="P7609" t="b">
        <v>0</v>
      </c>
      <c r="Q7609">
        <v>11</v>
      </c>
      <c r="R7609">
        <v>0</v>
      </c>
      <c r="S7609">
        <v>1</v>
      </c>
      <c r="T7609">
        <v>5</v>
      </c>
      <c r="U7609" t="b">
        <v>1</v>
      </c>
      <c r="V7609" t="s">
        <v>9295</v>
      </c>
      <c r="W7609" t="s">
        <v>12354</v>
      </c>
      <c r="X7609" t="s">
        <v>15456</v>
      </c>
      <c r="Y7609">
        <v>77</v>
      </c>
      <c r="Z7609">
        <v>77</v>
      </c>
      <c r="AA7609">
        <v>9</v>
      </c>
      <c r="AB7609">
        <v>9</v>
      </c>
      <c r="AC7609">
        <v>23</v>
      </c>
    </row>
    <row r="7610" spans="1:29">
      <c r="A7610">
        <v>8386</v>
      </c>
      <c r="B7610" t="s">
        <v>806</v>
      </c>
      <c r="C7610" t="s">
        <v>9374</v>
      </c>
      <c r="J7610" t="s">
        <v>1449</v>
      </c>
      <c r="K7610">
        <v>0</v>
      </c>
      <c r="N7610" t="b">
        <v>1</v>
      </c>
      <c r="O7610" t="b">
        <v>0</v>
      </c>
      <c r="P7610" t="b">
        <v>0</v>
      </c>
      <c r="Q7610">
        <v>11</v>
      </c>
      <c r="R7610">
        <v>0</v>
      </c>
      <c r="S7610">
        <v>1</v>
      </c>
      <c r="T7610">
        <v>5</v>
      </c>
      <c r="U7610" t="b">
        <v>1</v>
      </c>
      <c r="V7610" t="s">
        <v>9295</v>
      </c>
      <c r="W7610" t="s">
        <v>12354</v>
      </c>
      <c r="X7610" t="s">
        <v>15688</v>
      </c>
      <c r="Y7610">
        <v>78</v>
      </c>
      <c r="Z7610">
        <v>78</v>
      </c>
      <c r="AA7610">
        <v>2</v>
      </c>
      <c r="AB7610">
        <v>2</v>
      </c>
      <c r="AC7610">
        <v>23</v>
      </c>
    </row>
    <row r="7611" spans="1:29">
      <c r="A7611">
        <v>8387</v>
      </c>
      <c r="B7611" t="s">
        <v>806</v>
      </c>
      <c r="C7611" t="s">
        <v>9375</v>
      </c>
      <c r="J7611" t="s">
        <v>1449</v>
      </c>
      <c r="K7611">
        <v>0</v>
      </c>
      <c r="N7611" t="b">
        <v>1</v>
      </c>
      <c r="O7611" t="b">
        <v>0</v>
      </c>
      <c r="P7611" t="b">
        <v>0</v>
      </c>
      <c r="Q7611">
        <v>11</v>
      </c>
      <c r="R7611">
        <v>0</v>
      </c>
      <c r="S7611">
        <v>1</v>
      </c>
      <c r="T7611">
        <v>5</v>
      </c>
      <c r="U7611" t="b">
        <v>1</v>
      </c>
      <c r="V7611" t="s">
        <v>9295</v>
      </c>
      <c r="W7611" t="s">
        <v>12354</v>
      </c>
      <c r="X7611" t="s">
        <v>14914</v>
      </c>
      <c r="Y7611">
        <v>78</v>
      </c>
      <c r="Z7611">
        <v>78</v>
      </c>
      <c r="AA7611">
        <v>5</v>
      </c>
      <c r="AB7611">
        <v>5</v>
      </c>
      <c r="AC7611">
        <v>23</v>
      </c>
    </row>
    <row r="7612" spans="1:29">
      <c r="A7612">
        <v>8388</v>
      </c>
      <c r="B7612" t="s">
        <v>806</v>
      </c>
      <c r="C7612" t="s">
        <v>9376</v>
      </c>
      <c r="J7612" t="s">
        <v>1449</v>
      </c>
      <c r="K7612">
        <v>0</v>
      </c>
      <c r="N7612" t="b">
        <v>1</v>
      </c>
      <c r="O7612" t="b">
        <v>0</v>
      </c>
      <c r="P7612" t="b">
        <v>0</v>
      </c>
      <c r="Q7612">
        <v>11</v>
      </c>
      <c r="R7612">
        <v>0</v>
      </c>
      <c r="S7612">
        <v>1</v>
      </c>
      <c r="T7612">
        <v>5</v>
      </c>
      <c r="U7612" t="b">
        <v>1</v>
      </c>
      <c r="V7612" t="s">
        <v>9295</v>
      </c>
      <c r="W7612" t="s">
        <v>12354</v>
      </c>
      <c r="X7612" t="s">
        <v>14916</v>
      </c>
      <c r="Y7612">
        <v>78</v>
      </c>
      <c r="Z7612">
        <v>78</v>
      </c>
      <c r="AA7612">
        <v>7</v>
      </c>
      <c r="AB7612">
        <v>7</v>
      </c>
      <c r="AC7612">
        <v>23</v>
      </c>
    </row>
    <row r="7613" spans="1:29">
      <c r="A7613">
        <v>8389</v>
      </c>
      <c r="B7613" t="s">
        <v>806</v>
      </c>
      <c r="C7613" t="s">
        <v>9377</v>
      </c>
      <c r="J7613" t="s">
        <v>1449</v>
      </c>
      <c r="K7613">
        <v>0</v>
      </c>
      <c r="N7613" t="b">
        <v>1</v>
      </c>
      <c r="O7613" t="b">
        <v>0</v>
      </c>
      <c r="P7613" t="b">
        <v>0</v>
      </c>
      <c r="Q7613">
        <v>11</v>
      </c>
      <c r="R7613">
        <v>0</v>
      </c>
      <c r="S7613">
        <v>1</v>
      </c>
      <c r="T7613">
        <v>5</v>
      </c>
      <c r="U7613" t="b">
        <v>1</v>
      </c>
      <c r="V7613" t="s">
        <v>9295</v>
      </c>
      <c r="W7613" t="s">
        <v>12354</v>
      </c>
      <c r="X7613" t="s">
        <v>15457</v>
      </c>
      <c r="Y7613">
        <v>78</v>
      </c>
      <c r="Z7613">
        <v>78</v>
      </c>
      <c r="AA7613">
        <v>9</v>
      </c>
      <c r="AB7613">
        <v>9</v>
      </c>
      <c r="AC7613">
        <v>23</v>
      </c>
    </row>
    <row r="7614" spans="1:29">
      <c r="A7614">
        <v>8390</v>
      </c>
      <c r="B7614" t="s">
        <v>806</v>
      </c>
      <c r="C7614" t="s">
        <v>9378</v>
      </c>
      <c r="J7614" t="s">
        <v>1449</v>
      </c>
      <c r="K7614">
        <v>0</v>
      </c>
      <c r="N7614" t="b">
        <v>1</v>
      </c>
      <c r="O7614" t="b">
        <v>0</v>
      </c>
      <c r="P7614" t="b">
        <v>0</v>
      </c>
      <c r="Q7614">
        <v>11</v>
      </c>
      <c r="R7614">
        <v>0</v>
      </c>
      <c r="S7614">
        <v>1</v>
      </c>
      <c r="T7614">
        <v>5</v>
      </c>
      <c r="U7614" t="b">
        <v>1</v>
      </c>
      <c r="V7614" t="s">
        <v>9295</v>
      </c>
      <c r="W7614" t="s">
        <v>12354</v>
      </c>
      <c r="X7614" t="s">
        <v>15689</v>
      </c>
      <c r="Y7614">
        <v>79</v>
      </c>
      <c r="Z7614">
        <v>79</v>
      </c>
      <c r="AA7614">
        <v>2</v>
      </c>
      <c r="AB7614">
        <v>2</v>
      </c>
      <c r="AC7614">
        <v>23</v>
      </c>
    </row>
    <row r="7615" spans="1:29">
      <c r="A7615">
        <v>8391</v>
      </c>
      <c r="B7615" t="s">
        <v>806</v>
      </c>
      <c r="C7615" t="s">
        <v>9379</v>
      </c>
      <c r="J7615" t="s">
        <v>1449</v>
      </c>
      <c r="K7615">
        <v>0</v>
      </c>
      <c r="N7615" t="b">
        <v>1</v>
      </c>
      <c r="O7615" t="b">
        <v>0</v>
      </c>
      <c r="P7615" t="b">
        <v>0</v>
      </c>
      <c r="Q7615">
        <v>11</v>
      </c>
      <c r="R7615">
        <v>0</v>
      </c>
      <c r="S7615">
        <v>1</v>
      </c>
      <c r="T7615">
        <v>5</v>
      </c>
      <c r="U7615" t="b">
        <v>1</v>
      </c>
      <c r="V7615" t="s">
        <v>9295</v>
      </c>
      <c r="W7615" t="s">
        <v>12354</v>
      </c>
      <c r="X7615" t="s">
        <v>15693</v>
      </c>
      <c r="Y7615">
        <v>79</v>
      </c>
      <c r="Z7615">
        <v>79</v>
      </c>
      <c r="AA7615">
        <v>5</v>
      </c>
      <c r="AB7615">
        <v>5</v>
      </c>
      <c r="AC7615">
        <v>23</v>
      </c>
    </row>
    <row r="7616" spans="1:29">
      <c r="A7616">
        <v>8392</v>
      </c>
      <c r="B7616" t="s">
        <v>806</v>
      </c>
      <c r="C7616" t="s">
        <v>9380</v>
      </c>
      <c r="J7616" t="s">
        <v>1449</v>
      </c>
      <c r="K7616">
        <v>0</v>
      </c>
      <c r="N7616" t="b">
        <v>1</v>
      </c>
      <c r="O7616" t="b">
        <v>0</v>
      </c>
      <c r="P7616" t="b">
        <v>0</v>
      </c>
      <c r="Q7616">
        <v>11</v>
      </c>
      <c r="R7616">
        <v>0</v>
      </c>
      <c r="S7616">
        <v>1</v>
      </c>
      <c r="T7616">
        <v>5</v>
      </c>
      <c r="U7616" t="b">
        <v>1</v>
      </c>
      <c r="V7616" t="s">
        <v>9295</v>
      </c>
      <c r="W7616" t="s">
        <v>12354</v>
      </c>
      <c r="X7616" t="s">
        <v>15655</v>
      </c>
      <c r="Y7616">
        <v>79</v>
      </c>
      <c r="Z7616">
        <v>79</v>
      </c>
      <c r="AA7616">
        <v>7</v>
      </c>
      <c r="AB7616">
        <v>7</v>
      </c>
      <c r="AC7616">
        <v>23</v>
      </c>
    </row>
    <row r="7617" spans="1:29">
      <c r="A7617">
        <v>8393</v>
      </c>
      <c r="B7617" t="s">
        <v>806</v>
      </c>
      <c r="C7617" t="s">
        <v>9381</v>
      </c>
      <c r="J7617" t="s">
        <v>1449</v>
      </c>
      <c r="K7617">
        <v>0</v>
      </c>
      <c r="N7617" t="b">
        <v>1</v>
      </c>
      <c r="O7617" t="b">
        <v>0</v>
      </c>
      <c r="P7617" t="b">
        <v>0</v>
      </c>
      <c r="Q7617">
        <v>11</v>
      </c>
      <c r="R7617">
        <v>0</v>
      </c>
      <c r="S7617">
        <v>1</v>
      </c>
      <c r="T7617">
        <v>5</v>
      </c>
      <c r="U7617" t="b">
        <v>1</v>
      </c>
      <c r="V7617" t="s">
        <v>9295</v>
      </c>
      <c r="W7617" t="s">
        <v>12354</v>
      </c>
      <c r="X7617" t="s">
        <v>15459</v>
      </c>
      <c r="Y7617">
        <v>79</v>
      </c>
      <c r="Z7617">
        <v>79</v>
      </c>
      <c r="AA7617">
        <v>9</v>
      </c>
      <c r="AB7617">
        <v>9</v>
      </c>
      <c r="AC7617">
        <v>23</v>
      </c>
    </row>
    <row r="7618" spans="1:29">
      <c r="A7618">
        <v>8394</v>
      </c>
      <c r="B7618" t="s">
        <v>806</v>
      </c>
      <c r="C7618" t="s">
        <v>9382</v>
      </c>
      <c r="J7618" t="s">
        <v>1449</v>
      </c>
      <c r="K7618">
        <v>0</v>
      </c>
      <c r="N7618" t="b">
        <v>1</v>
      </c>
      <c r="O7618" t="b">
        <v>0</v>
      </c>
      <c r="P7618" t="b">
        <v>0</v>
      </c>
      <c r="Q7618">
        <v>11</v>
      </c>
      <c r="R7618">
        <v>0</v>
      </c>
      <c r="S7618">
        <v>1</v>
      </c>
      <c r="T7618">
        <v>5</v>
      </c>
      <c r="U7618" t="b">
        <v>1</v>
      </c>
      <c r="V7618" t="s">
        <v>9295</v>
      </c>
      <c r="W7618" t="s">
        <v>12354</v>
      </c>
      <c r="X7618" t="s">
        <v>15558</v>
      </c>
      <c r="Y7618">
        <v>80</v>
      </c>
      <c r="Z7618">
        <v>80</v>
      </c>
      <c r="AA7618">
        <v>2</v>
      </c>
      <c r="AB7618">
        <v>2</v>
      </c>
      <c r="AC7618">
        <v>23</v>
      </c>
    </row>
    <row r="7619" spans="1:29">
      <c r="A7619">
        <v>8395</v>
      </c>
      <c r="B7619" t="s">
        <v>806</v>
      </c>
      <c r="C7619" t="s">
        <v>9383</v>
      </c>
      <c r="J7619" t="s">
        <v>1449</v>
      </c>
      <c r="K7619">
        <v>0</v>
      </c>
      <c r="N7619" t="b">
        <v>1</v>
      </c>
      <c r="O7619" t="b">
        <v>0</v>
      </c>
      <c r="P7619" t="b">
        <v>0</v>
      </c>
      <c r="Q7619">
        <v>11</v>
      </c>
      <c r="R7619">
        <v>0</v>
      </c>
      <c r="S7619">
        <v>1</v>
      </c>
      <c r="T7619">
        <v>5</v>
      </c>
      <c r="U7619" t="b">
        <v>1</v>
      </c>
      <c r="V7619" t="s">
        <v>9295</v>
      </c>
      <c r="W7619" t="s">
        <v>12354</v>
      </c>
      <c r="X7619" t="s">
        <v>14919</v>
      </c>
      <c r="Y7619">
        <v>80</v>
      </c>
      <c r="Z7619">
        <v>80</v>
      </c>
      <c r="AA7619">
        <v>5</v>
      </c>
      <c r="AB7619">
        <v>5</v>
      </c>
      <c r="AC7619">
        <v>23</v>
      </c>
    </row>
    <row r="7620" spans="1:29">
      <c r="A7620">
        <v>8396</v>
      </c>
      <c r="B7620" t="s">
        <v>806</v>
      </c>
      <c r="C7620" t="s">
        <v>9384</v>
      </c>
      <c r="J7620" t="s">
        <v>1449</v>
      </c>
      <c r="K7620">
        <v>0</v>
      </c>
      <c r="N7620" t="b">
        <v>1</v>
      </c>
      <c r="O7620" t="b">
        <v>0</v>
      </c>
      <c r="P7620" t="b">
        <v>0</v>
      </c>
      <c r="Q7620">
        <v>11</v>
      </c>
      <c r="R7620">
        <v>0</v>
      </c>
      <c r="S7620">
        <v>1</v>
      </c>
      <c r="T7620">
        <v>5</v>
      </c>
      <c r="U7620" t="b">
        <v>1</v>
      </c>
      <c r="V7620" t="s">
        <v>9295</v>
      </c>
      <c r="W7620" t="s">
        <v>12354</v>
      </c>
      <c r="X7620" t="s">
        <v>15058</v>
      </c>
      <c r="Y7620">
        <v>80</v>
      </c>
      <c r="Z7620">
        <v>80</v>
      </c>
      <c r="AA7620">
        <v>7</v>
      </c>
      <c r="AB7620">
        <v>7</v>
      </c>
      <c r="AC7620">
        <v>23</v>
      </c>
    </row>
    <row r="7621" spans="1:29">
      <c r="A7621">
        <v>8397</v>
      </c>
      <c r="B7621" t="s">
        <v>806</v>
      </c>
      <c r="C7621" t="s">
        <v>9385</v>
      </c>
      <c r="J7621" t="s">
        <v>1449</v>
      </c>
      <c r="K7621">
        <v>0</v>
      </c>
      <c r="N7621" t="b">
        <v>1</v>
      </c>
      <c r="O7621" t="b">
        <v>0</v>
      </c>
      <c r="P7621" t="b">
        <v>0</v>
      </c>
      <c r="Q7621">
        <v>11</v>
      </c>
      <c r="R7621">
        <v>0</v>
      </c>
      <c r="S7621">
        <v>1</v>
      </c>
      <c r="T7621">
        <v>5</v>
      </c>
      <c r="U7621" t="b">
        <v>1</v>
      </c>
      <c r="V7621" t="s">
        <v>9295</v>
      </c>
      <c r="W7621" t="s">
        <v>12354</v>
      </c>
      <c r="X7621" t="s">
        <v>15460</v>
      </c>
      <c r="Y7621">
        <v>80</v>
      </c>
      <c r="Z7621">
        <v>80</v>
      </c>
      <c r="AA7621">
        <v>9</v>
      </c>
      <c r="AB7621">
        <v>9</v>
      </c>
      <c r="AC7621">
        <v>23</v>
      </c>
    </row>
    <row r="7622" spans="1:29">
      <c r="A7622">
        <v>8398</v>
      </c>
      <c r="B7622" t="s">
        <v>806</v>
      </c>
      <c r="C7622" t="s">
        <v>9386</v>
      </c>
      <c r="J7622" t="s">
        <v>1449</v>
      </c>
      <c r="K7622">
        <v>0</v>
      </c>
      <c r="N7622" t="b">
        <v>1</v>
      </c>
      <c r="O7622" t="b">
        <v>0</v>
      </c>
      <c r="P7622" t="b">
        <v>0</v>
      </c>
      <c r="Q7622">
        <v>11</v>
      </c>
      <c r="R7622">
        <v>0</v>
      </c>
      <c r="S7622">
        <v>1</v>
      </c>
      <c r="T7622">
        <v>5</v>
      </c>
      <c r="U7622" t="b">
        <v>1</v>
      </c>
      <c r="V7622" t="s">
        <v>9295</v>
      </c>
      <c r="W7622" t="s">
        <v>12354</v>
      </c>
      <c r="X7622" t="s">
        <v>15559</v>
      </c>
      <c r="Y7622">
        <v>81</v>
      </c>
      <c r="Z7622">
        <v>81</v>
      </c>
      <c r="AA7622">
        <v>2</v>
      </c>
      <c r="AB7622">
        <v>2</v>
      </c>
      <c r="AC7622">
        <v>23</v>
      </c>
    </row>
    <row r="7623" spans="1:29">
      <c r="A7623">
        <v>8399</v>
      </c>
      <c r="B7623" t="s">
        <v>806</v>
      </c>
      <c r="C7623" t="s">
        <v>9387</v>
      </c>
      <c r="J7623" t="s">
        <v>1449</v>
      </c>
      <c r="K7623">
        <v>0</v>
      </c>
      <c r="N7623" t="b">
        <v>1</v>
      </c>
      <c r="O7623" t="b">
        <v>0</v>
      </c>
      <c r="P7623" t="b">
        <v>0</v>
      </c>
      <c r="Q7623">
        <v>11</v>
      </c>
      <c r="R7623">
        <v>0</v>
      </c>
      <c r="S7623">
        <v>1</v>
      </c>
      <c r="T7623">
        <v>5</v>
      </c>
      <c r="U7623" t="b">
        <v>1</v>
      </c>
      <c r="V7623" t="s">
        <v>9295</v>
      </c>
      <c r="W7623" t="s">
        <v>12354</v>
      </c>
      <c r="X7623" t="s">
        <v>14921</v>
      </c>
      <c r="Y7623">
        <v>81</v>
      </c>
      <c r="Z7623">
        <v>81</v>
      </c>
      <c r="AA7623">
        <v>5</v>
      </c>
      <c r="AB7623">
        <v>5</v>
      </c>
      <c r="AC7623">
        <v>23</v>
      </c>
    </row>
    <row r="7624" spans="1:29">
      <c r="A7624">
        <v>8400</v>
      </c>
      <c r="B7624" t="s">
        <v>806</v>
      </c>
      <c r="C7624" t="s">
        <v>9388</v>
      </c>
      <c r="J7624" t="s">
        <v>1449</v>
      </c>
      <c r="K7624">
        <v>0</v>
      </c>
      <c r="N7624" t="b">
        <v>1</v>
      </c>
      <c r="O7624" t="b">
        <v>0</v>
      </c>
      <c r="P7624" t="b">
        <v>0</v>
      </c>
      <c r="Q7624">
        <v>11</v>
      </c>
      <c r="R7624">
        <v>0</v>
      </c>
      <c r="S7624">
        <v>1</v>
      </c>
      <c r="T7624">
        <v>5</v>
      </c>
      <c r="U7624" t="b">
        <v>1</v>
      </c>
      <c r="V7624" t="s">
        <v>9295</v>
      </c>
      <c r="W7624" t="s">
        <v>12354</v>
      </c>
      <c r="X7624" t="s">
        <v>15059</v>
      </c>
      <c r="Y7624">
        <v>81</v>
      </c>
      <c r="Z7624">
        <v>81</v>
      </c>
      <c r="AA7624">
        <v>7</v>
      </c>
      <c r="AB7624">
        <v>7</v>
      </c>
      <c r="AC7624">
        <v>23</v>
      </c>
    </row>
    <row r="7625" spans="1:29">
      <c r="A7625">
        <v>8401</v>
      </c>
      <c r="B7625" t="s">
        <v>806</v>
      </c>
      <c r="C7625" t="s">
        <v>9389</v>
      </c>
      <c r="J7625" t="s">
        <v>1449</v>
      </c>
      <c r="K7625">
        <v>0</v>
      </c>
      <c r="N7625" t="b">
        <v>1</v>
      </c>
      <c r="O7625" t="b">
        <v>0</v>
      </c>
      <c r="P7625" t="b">
        <v>0</v>
      </c>
      <c r="Q7625">
        <v>11</v>
      </c>
      <c r="R7625">
        <v>0</v>
      </c>
      <c r="S7625">
        <v>1</v>
      </c>
      <c r="T7625">
        <v>5</v>
      </c>
      <c r="U7625" t="b">
        <v>1</v>
      </c>
      <c r="V7625" t="s">
        <v>9295</v>
      </c>
      <c r="W7625" t="s">
        <v>12354</v>
      </c>
      <c r="X7625" t="s">
        <v>15461</v>
      </c>
      <c r="Y7625">
        <v>81</v>
      </c>
      <c r="Z7625">
        <v>81</v>
      </c>
      <c r="AA7625">
        <v>9</v>
      </c>
      <c r="AB7625">
        <v>9</v>
      </c>
      <c r="AC7625">
        <v>23</v>
      </c>
    </row>
    <row r="7626" spans="1:29">
      <c r="A7626">
        <v>8402</v>
      </c>
      <c r="B7626" t="s">
        <v>806</v>
      </c>
      <c r="C7626" t="s">
        <v>9390</v>
      </c>
      <c r="J7626" t="s">
        <v>1449</v>
      </c>
      <c r="K7626">
        <v>0</v>
      </c>
      <c r="N7626" t="b">
        <v>1</v>
      </c>
      <c r="O7626" t="b">
        <v>0</v>
      </c>
      <c r="P7626" t="b">
        <v>0</v>
      </c>
      <c r="Q7626">
        <v>11</v>
      </c>
      <c r="R7626">
        <v>0</v>
      </c>
      <c r="S7626">
        <v>1</v>
      </c>
      <c r="T7626">
        <v>5</v>
      </c>
      <c r="U7626" t="b">
        <v>1</v>
      </c>
      <c r="V7626" t="s">
        <v>9295</v>
      </c>
      <c r="W7626" t="s">
        <v>12354</v>
      </c>
      <c r="X7626" t="s">
        <v>15560</v>
      </c>
      <c r="Y7626">
        <v>82</v>
      </c>
      <c r="Z7626">
        <v>82</v>
      </c>
      <c r="AA7626">
        <v>2</v>
      </c>
      <c r="AB7626">
        <v>2</v>
      </c>
      <c r="AC7626">
        <v>23</v>
      </c>
    </row>
    <row r="7627" spans="1:29">
      <c r="A7627">
        <v>8403</v>
      </c>
      <c r="B7627" t="s">
        <v>806</v>
      </c>
      <c r="C7627" t="s">
        <v>9391</v>
      </c>
      <c r="J7627" t="s">
        <v>1449</v>
      </c>
      <c r="K7627">
        <v>0</v>
      </c>
      <c r="N7627" t="b">
        <v>1</v>
      </c>
      <c r="O7627" t="b">
        <v>0</v>
      </c>
      <c r="P7627" t="b">
        <v>0</v>
      </c>
      <c r="Q7627">
        <v>11</v>
      </c>
      <c r="R7627">
        <v>0</v>
      </c>
      <c r="S7627">
        <v>1</v>
      </c>
      <c r="T7627">
        <v>5</v>
      </c>
      <c r="U7627" t="b">
        <v>1</v>
      </c>
      <c r="V7627" t="s">
        <v>9295</v>
      </c>
      <c r="W7627" t="s">
        <v>12354</v>
      </c>
      <c r="X7627" t="s">
        <v>14923</v>
      </c>
      <c r="Y7627">
        <v>82</v>
      </c>
      <c r="Z7627">
        <v>82</v>
      </c>
      <c r="AA7627">
        <v>5</v>
      </c>
      <c r="AB7627">
        <v>5</v>
      </c>
      <c r="AC7627">
        <v>23</v>
      </c>
    </row>
    <row r="7628" spans="1:29">
      <c r="A7628">
        <v>8404</v>
      </c>
      <c r="B7628" t="s">
        <v>806</v>
      </c>
      <c r="C7628" t="s">
        <v>9392</v>
      </c>
      <c r="J7628" t="s">
        <v>1449</v>
      </c>
      <c r="K7628">
        <v>0</v>
      </c>
      <c r="N7628" t="b">
        <v>1</v>
      </c>
      <c r="O7628" t="b">
        <v>0</v>
      </c>
      <c r="P7628" t="b">
        <v>0</v>
      </c>
      <c r="Q7628">
        <v>11</v>
      </c>
      <c r="R7628">
        <v>0</v>
      </c>
      <c r="S7628">
        <v>1</v>
      </c>
      <c r="T7628">
        <v>5</v>
      </c>
      <c r="U7628" t="b">
        <v>1</v>
      </c>
      <c r="V7628" t="s">
        <v>9295</v>
      </c>
      <c r="W7628" t="s">
        <v>12354</v>
      </c>
      <c r="X7628" t="s">
        <v>15060</v>
      </c>
      <c r="Y7628">
        <v>82</v>
      </c>
      <c r="Z7628">
        <v>82</v>
      </c>
      <c r="AA7628">
        <v>7</v>
      </c>
      <c r="AB7628">
        <v>7</v>
      </c>
      <c r="AC7628">
        <v>23</v>
      </c>
    </row>
    <row r="7629" spans="1:29">
      <c r="A7629">
        <v>8405</v>
      </c>
      <c r="B7629" t="s">
        <v>806</v>
      </c>
      <c r="C7629" t="s">
        <v>9393</v>
      </c>
      <c r="J7629" t="s">
        <v>1449</v>
      </c>
      <c r="K7629">
        <v>0</v>
      </c>
      <c r="N7629" t="b">
        <v>1</v>
      </c>
      <c r="O7629" t="b">
        <v>0</v>
      </c>
      <c r="P7629" t="b">
        <v>0</v>
      </c>
      <c r="Q7629">
        <v>11</v>
      </c>
      <c r="R7629">
        <v>0</v>
      </c>
      <c r="S7629">
        <v>1</v>
      </c>
      <c r="T7629">
        <v>5</v>
      </c>
      <c r="U7629" t="b">
        <v>1</v>
      </c>
      <c r="V7629" t="s">
        <v>9295</v>
      </c>
      <c r="W7629" t="s">
        <v>12354</v>
      </c>
      <c r="X7629" t="s">
        <v>15462</v>
      </c>
      <c r="Y7629">
        <v>82</v>
      </c>
      <c r="Z7629">
        <v>82</v>
      </c>
      <c r="AA7629">
        <v>9</v>
      </c>
      <c r="AB7629">
        <v>9</v>
      </c>
      <c r="AC7629">
        <v>23</v>
      </c>
    </row>
    <row r="7630" spans="1:29">
      <c r="A7630">
        <v>8406</v>
      </c>
      <c r="B7630" t="s">
        <v>806</v>
      </c>
      <c r="C7630" t="s">
        <v>9394</v>
      </c>
      <c r="J7630" t="s">
        <v>1449</v>
      </c>
      <c r="K7630">
        <v>0</v>
      </c>
      <c r="N7630" t="b">
        <v>1</v>
      </c>
      <c r="O7630" t="b">
        <v>0</v>
      </c>
      <c r="P7630" t="b">
        <v>0</v>
      </c>
      <c r="Q7630">
        <v>11</v>
      </c>
      <c r="R7630">
        <v>0</v>
      </c>
      <c r="S7630">
        <v>1</v>
      </c>
      <c r="T7630">
        <v>5</v>
      </c>
      <c r="U7630" t="b">
        <v>1</v>
      </c>
      <c r="V7630" t="s">
        <v>9295</v>
      </c>
      <c r="W7630" t="s">
        <v>12354</v>
      </c>
      <c r="X7630" t="s">
        <v>15561</v>
      </c>
      <c r="Y7630">
        <v>83</v>
      </c>
      <c r="Z7630">
        <v>83</v>
      </c>
      <c r="AA7630">
        <v>2</v>
      </c>
      <c r="AB7630">
        <v>2</v>
      </c>
      <c r="AC7630">
        <v>23</v>
      </c>
    </row>
    <row r="7631" spans="1:29">
      <c r="A7631">
        <v>8407</v>
      </c>
      <c r="B7631" t="s">
        <v>806</v>
      </c>
      <c r="C7631" t="s">
        <v>9395</v>
      </c>
      <c r="J7631" t="s">
        <v>1449</v>
      </c>
      <c r="K7631">
        <v>0</v>
      </c>
      <c r="N7631" t="b">
        <v>1</v>
      </c>
      <c r="O7631" t="b">
        <v>0</v>
      </c>
      <c r="P7631" t="b">
        <v>0</v>
      </c>
      <c r="Q7631">
        <v>11</v>
      </c>
      <c r="R7631">
        <v>0</v>
      </c>
      <c r="S7631">
        <v>1</v>
      </c>
      <c r="T7631">
        <v>5</v>
      </c>
      <c r="U7631" t="b">
        <v>1</v>
      </c>
      <c r="V7631" t="s">
        <v>9295</v>
      </c>
      <c r="W7631" t="s">
        <v>12354</v>
      </c>
      <c r="X7631" t="s">
        <v>14925</v>
      </c>
      <c r="Y7631">
        <v>83</v>
      </c>
      <c r="Z7631">
        <v>83</v>
      </c>
      <c r="AA7631">
        <v>5</v>
      </c>
      <c r="AB7631">
        <v>5</v>
      </c>
      <c r="AC7631">
        <v>23</v>
      </c>
    </row>
    <row r="7632" spans="1:29">
      <c r="A7632">
        <v>8408</v>
      </c>
      <c r="B7632" t="s">
        <v>806</v>
      </c>
      <c r="C7632" t="s">
        <v>9396</v>
      </c>
      <c r="J7632" t="s">
        <v>1449</v>
      </c>
      <c r="K7632">
        <v>0</v>
      </c>
      <c r="N7632" t="b">
        <v>1</v>
      </c>
      <c r="O7632" t="b">
        <v>0</v>
      </c>
      <c r="P7632" t="b">
        <v>0</v>
      </c>
      <c r="Q7632">
        <v>11</v>
      </c>
      <c r="R7632">
        <v>0</v>
      </c>
      <c r="S7632">
        <v>1</v>
      </c>
      <c r="T7632">
        <v>5</v>
      </c>
      <c r="U7632" t="b">
        <v>1</v>
      </c>
      <c r="V7632" t="s">
        <v>9295</v>
      </c>
      <c r="W7632" t="s">
        <v>12354</v>
      </c>
      <c r="X7632" t="s">
        <v>15061</v>
      </c>
      <c r="Y7632">
        <v>83</v>
      </c>
      <c r="Z7632">
        <v>83</v>
      </c>
      <c r="AA7632">
        <v>7</v>
      </c>
      <c r="AB7632">
        <v>7</v>
      </c>
      <c r="AC7632">
        <v>23</v>
      </c>
    </row>
    <row r="7633" spans="1:29">
      <c r="A7633">
        <v>8409</v>
      </c>
      <c r="B7633" t="s">
        <v>806</v>
      </c>
      <c r="C7633" t="s">
        <v>9397</v>
      </c>
      <c r="J7633" t="s">
        <v>1449</v>
      </c>
      <c r="K7633">
        <v>0</v>
      </c>
      <c r="N7633" t="b">
        <v>1</v>
      </c>
      <c r="O7633" t="b">
        <v>0</v>
      </c>
      <c r="P7633" t="b">
        <v>0</v>
      </c>
      <c r="Q7633">
        <v>11</v>
      </c>
      <c r="R7633">
        <v>0</v>
      </c>
      <c r="S7633">
        <v>1</v>
      </c>
      <c r="T7633">
        <v>5</v>
      </c>
      <c r="U7633" t="b">
        <v>1</v>
      </c>
      <c r="V7633" t="s">
        <v>9295</v>
      </c>
      <c r="W7633" t="s">
        <v>12354</v>
      </c>
      <c r="X7633" t="s">
        <v>15463</v>
      </c>
      <c r="Y7633">
        <v>83</v>
      </c>
      <c r="Z7633">
        <v>83</v>
      </c>
      <c r="AA7633">
        <v>9</v>
      </c>
      <c r="AB7633">
        <v>9</v>
      </c>
      <c r="AC7633">
        <v>23</v>
      </c>
    </row>
    <row r="7634" spans="1:29">
      <c r="A7634">
        <v>8410</v>
      </c>
      <c r="B7634" t="s">
        <v>806</v>
      </c>
      <c r="C7634" t="s">
        <v>9398</v>
      </c>
      <c r="J7634" t="s">
        <v>1449</v>
      </c>
      <c r="K7634">
        <v>0</v>
      </c>
      <c r="N7634" t="b">
        <v>1</v>
      </c>
      <c r="O7634" t="b">
        <v>0</v>
      </c>
      <c r="P7634" t="b">
        <v>0</v>
      </c>
      <c r="Q7634">
        <v>11</v>
      </c>
      <c r="R7634">
        <v>0</v>
      </c>
      <c r="S7634">
        <v>1</v>
      </c>
      <c r="T7634">
        <v>5</v>
      </c>
      <c r="U7634" t="b">
        <v>1</v>
      </c>
      <c r="V7634" t="s">
        <v>9295</v>
      </c>
      <c r="W7634" t="s">
        <v>12354</v>
      </c>
      <c r="X7634" t="s">
        <v>15562</v>
      </c>
      <c r="Y7634">
        <v>84</v>
      </c>
      <c r="Z7634">
        <v>84</v>
      </c>
      <c r="AA7634">
        <v>2</v>
      </c>
      <c r="AB7634">
        <v>2</v>
      </c>
      <c r="AC7634">
        <v>23</v>
      </c>
    </row>
    <row r="7635" spans="1:29">
      <c r="A7635">
        <v>8411</v>
      </c>
      <c r="B7635" t="s">
        <v>806</v>
      </c>
      <c r="C7635" t="s">
        <v>9399</v>
      </c>
      <c r="J7635" t="s">
        <v>1449</v>
      </c>
      <c r="K7635">
        <v>0</v>
      </c>
      <c r="N7635" t="b">
        <v>1</v>
      </c>
      <c r="O7635" t="b">
        <v>0</v>
      </c>
      <c r="P7635" t="b">
        <v>0</v>
      </c>
      <c r="Q7635">
        <v>11</v>
      </c>
      <c r="R7635">
        <v>0</v>
      </c>
      <c r="S7635">
        <v>1</v>
      </c>
      <c r="T7635">
        <v>5</v>
      </c>
      <c r="U7635" t="b">
        <v>1</v>
      </c>
      <c r="V7635" t="s">
        <v>9295</v>
      </c>
      <c r="W7635" t="s">
        <v>12354</v>
      </c>
      <c r="X7635" t="s">
        <v>14927</v>
      </c>
      <c r="Y7635">
        <v>84</v>
      </c>
      <c r="Z7635">
        <v>84</v>
      </c>
      <c r="AA7635">
        <v>5</v>
      </c>
      <c r="AB7635">
        <v>5</v>
      </c>
      <c r="AC7635">
        <v>23</v>
      </c>
    </row>
    <row r="7636" spans="1:29">
      <c r="A7636">
        <v>8412</v>
      </c>
      <c r="B7636" t="s">
        <v>806</v>
      </c>
      <c r="C7636" t="s">
        <v>9400</v>
      </c>
      <c r="J7636" t="s">
        <v>1449</v>
      </c>
      <c r="K7636">
        <v>0</v>
      </c>
      <c r="N7636" t="b">
        <v>1</v>
      </c>
      <c r="O7636" t="b">
        <v>0</v>
      </c>
      <c r="P7636" t="b">
        <v>0</v>
      </c>
      <c r="Q7636">
        <v>11</v>
      </c>
      <c r="R7636">
        <v>0</v>
      </c>
      <c r="S7636">
        <v>1</v>
      </c>
      <c r="T7636">
        <v>5</v>
      </c>
      <c r="U7636" t="b">
        <v>1</v>
      </c>
      <c r="V7636" t="s">
        <v>9295</v>
      </c>
      <c r="W7636" t="s">
        <v>12354</v>
      </c>
      <c r="X7636" t="s">
        <v>15062</v>
      </c>
      <c r="Y7636">
        <v>84</v>
      </c>
      <c r="Z7636">
        <v>84</v>
      </c>
      <c r="AA7636">
        <v>7</v>
      </c>
      <c r="AB7636">
        <v>7</v>
      </c>
      <c r="AC7636">
        <v>23</v>
      </c>
    </row>
    <row r="7637" spans="1:29">
      <c r="A7637">
        <v>8413</v>
      </c>
      <c r="B7637" t="s">
        <v>806</v>
      </c>
      <c r="C7637" t="s">
        <v>9401</v>
      </c>
      <c r="J7637" t="s">
        <v>1449</v>
      </c>
      <c r="K7637">
        <v>0</v>
      </c>
      <c r="N7637" t="b">
        <v>1</v>
      </c>
      <c r="O7637" t="b">
        <v>0</v>
      </c>
      <c r="P7637" t="b">
        <v>0</v>
      </c>
      <c r="Q7637">
        <v>11</v>
      </c>
      <c r="R7637">
        <v>0</v>
      </c>
      <c r="S7637">
        <v>1</v>
      </c>
      <c r="T7637">
        <v>5</v>
      </c>
      <c r="U7637" t="b">
        <v>1</v>
      </c>
      <c r="V7637" t="s">
        <v>9295</v>
      </c>
      <c r="W7637" t="s">
        <v>12354</v>
      </c>
      <c r="X7637" t="s">
        <v>15498</v>
      </c>
      <c r="Y7637">
        <v>84</v>
      </c>
      <c r="Z7637">
        <v>84</v>
      </c>
      <c r="AA7637">
        <v>9</v>
      </c>
      <c r="AB7637">
        <v>9</v>
      </c>
      <c r="AC7637">
        <v>23</v>
      </c>
    </row>
    <row r="7638" spans="1:29">
      <c r="A7638">
        <v>8414</v>
      </c>
      <c r="B7638" t="s">
        <v>806</v>
      </c>
      <c r="C7638" t="s">
        <v>9402</v>
      </c>
      <c r="J7638" t="s">
        <v>1457</v>
      </c>
      <c r="K7638">
        <v>0</v>
      </c>
      <c r="N7638" t="b">
        <v>1</v>
      </c>
      <c r="O7638" t="b">
        <v>0</v>
      </c>
      <c r="P7638" t="b">
        <v>0</v>
      </c>
      <c r="Q7638">
        <v>11</v>
      </c>
      <c r="R7638">
        <v>0</v>
      </c>
      <c r="S7638">
        <v>1</v>
      </c>
      <c r="T7638">
        <v>5</v>
      </c>
      <c r="U7638" t="b">
        <v>1</v>
      </c>
      <c r="V7638" t="s">
        <v>9295</v>
      </c>
      <c r="W7638" t="s">
        <v>12354</v>
      </c>
      <c r="X7638" t="s">
        <v>15804</v>
      </c>
      <c r="Y7638">
        <v>76</v>
      </c>
      <c r="Z7638">
        <v>76</v>
      </c>
      <c r="AA7638">
        <v>10</v>
      </c>
      <c r="AB7638">
        <v>10</v>
      </c>
      <c r="AC7638">
        <v>23</v>
      </c>
    </row>
    <row r="7639" spans="1:29">
      <c r="A7639">
        <v>8415</v>
      </c>
      <c r="B7639" t="s">
        <v>806</v>
      </c>
      <c r="C7639" t="s">
        <v>9403</v>
      </c>
      <c r="J7639" t="s">
        <v>1457</v>
      </c>
      <c r="K7639">
        <v>0</v>
      </c>
      <c r="N7639" t="b">
        <v>1</v>
      </c>
      <c r="O7639" t="b">
        <v>0</v>
      </c>
      <c r="P7639" t="b">
        <v>0</v>
      </c>
      <c r="Q7639">
        <v>11</v>
      </c>
      <c r="R7639">
        <v>0</v>
      </c>
      <c r="S7639">
        <v>1</v>
      </c>
      <c r="T7639">
        <v>5</v>
      </c>
      <c r="U7639" t="b">
        <v>1</v>
      </c>
      <c r="V7639" t="s">
        <v>9295</v>
      </c>
      <c r="W7639" t="s">
        <v>12354</v>
      </c>
      <c r="X7639" t="s">
        <v>15805</v>
      </c>
      <c r="Y7639">
        <v>77</v>
      </c>
      <c r="Z7639">
        <v>77</v>
      </c>
      <c r="AA7639">
        <v>10</v>
      </c>
      <c r="AB7639">
        <v>10</v>
      </c>
      <c r="AC7639">
        <v>23</v>
      </c>
    </row>
    <row r="7640" spans="1:29">
      <c r="A7640">
        <v>8416</v>
      </c>
      <c r="B7640" t="s">
        <v>806</v>
      </c>
      <c r="C7640" t="s">
        <v>9404</v>
      </c>
      <c r="J7640" t="s">
        <v>1457</v>
      </c>
      <c r="K7640">
        <v>0</v>
      </c>
      <c r="N7640" t="b">
        <v>1</v>
      </c>
      <c r="O7640" t="b">
        <v>0</v>
      </c>
      <c r="P7640" t="b">
        <v>0</v>
      </c>
      <c r="Q7640">
        <v>11</v>
      </c>
      <c r="R7640">
        <v>0</v>
      </c>
      <c r="S7640">
        <v>1</v>
      </c>
      <c r="T7640">
        <v>5</v>
      </c>
      <c r="U7640" t="b">
        <v>1</v>
      </c>
      <c r="V7640" t="s">
        <v>9295</v>
      </c>
      <c r="W7640" t="s">
        <v>12354</v>
      </c>
      <c r="X7640" t="s">
        <v>15806</v>
      </c>
      <c r="Y7640">
        <v>78</v>
      </c>
      <c r="Z7640">
        <v>78</v>
      </c>
      <c r="AA7640">
        <v>10</v>
      </c>
      <c r="AB7640">
        <v>10</v>
      </c>
      <c r="AC7640">
        <v>23</v>
      </c>
    </row>
    <row r="7641" spans="1:29">
      <c r="A7641">
        <v>8417</v>
      </c>
      <c r="B7641" t="s">
        <v>806</v>
      </c>
      <c r="C7641" t="s">
        <v>9405</v>
      </c>
      <c r="J7641" t="s">
        <v>1457</v>
      </c>
      <c r="K7641">
        <v>0</v>
      </c>
      <c r="N7641" t="b">
        <v>1</v>
      </c>
      <c r="O7641" t="b">
        <v>0</v>
      </c>
      <c r="P7641" t="b">
        <v>0</v>
      </c>
      <c r="Q7641">
        <v>11</v>
      </c>
      <c r="R7641">
        <v>0</v>
      </c>
      <c r="S7641">
        <v>1</v>
      </c>
      <c r="T7641">
        <v>5</v>
      </c>
      <c r="U7641" t="b">
        <v>1</v>
      </c>
      <c r="V7641" t="s">
        <v>9295</v>
      </c>
      <c r="W7641" t="s">
        <v>12354</v>
      </c>
      <c r="X7641" t="s">
        <v>15807</v>
      </c>
      <c r="Y7641">
        <v>79</v>
      </c>
      <c r="Z7641">
        <v>79</v>
      </c>
      <c r="AA7641">
        <v>10</v>
      </c>
      <c r="AB7641">
        <v>10</v>
      </c>
      <c r="AC7641">
        <v>23</v>
      </c>
    </row>
    <row r="7642" spans="1:29">
      <c r="A7642">
        <v>8418</v>
      </c>
      <c r="B7642" t="s">
        <v>806</v>
      </c>
      <c r="C7642" t="s">
        <v>9406</v>
      </c>
      <c r="J7642" t="s">
        <v>1457</v>
      </c>
      <c r="K7642">
        <v>0</v>
      </c>
      <c r="N7642" t="b">
        <v>1</v>
      </c>
      <c r="O7642" t="b">
        <v>0</v>
      </c>
      <c r="P7642" t="b">
        <v>0</v>
      </c>
      <c r="Q7642">
        <v>11</v>
      </c>
      <c r="R7642">
        <v>0</v>
      </c>
      <c r="S7642">
        <v>1</v>
      </c>
      <c r="T7642">
        <v>5</v>
      </c>
      <c r="U7642" t="b">
        <v>1</v>
      </c>
      <c r="V7642" t="s">
        <v>9295</v>
      </c>
      <c r="W7642" t="s">
        <v>12354</v>
      </c>
      <c r="X7642" t="s">
        <v>15567</v>
      </c>
      <c r="Y7642">
        <v>80</v>
      </c>
      <c r="Z7642">
        <v>80</v>
      </c>
      <c r="AA7642">
        <v>10</v>
      </c>
      <c r="AB7642">
        <v>10</v>
      </c>
      <c r="AC7642">
        <v>23</v>
      </c>
    </row>
    <row r="7643" spans="1:29">
      <c r="A7643">
        <v>8419</v>
      </c>
      <c r="B7643" t="s">
        <v>806</v>
      </c>
      <c r="C7643" t="s">
        <v>9407</v>
      </c>
      <c r="J7643" t="s">
        <v>1457</v>
      </c>
      <c r="K7643">
        <v>0</v>
      </c>
      <c r="N7643" t="b">
        <v>1</v>
      </c>
      <c r="O7643" t="b">
        <v>0</v>
      </c>
      <c r="P7643" t="b">
        <v>0</v>
      </c>
      <c r="Q7643">
        <v>11</v>
      </c>
      <c r="R7643">
        <v>0</v>
      </c>
      <c r="S7643">
        <v>1</v>
      </c>
      <c r="T7643">
        <v>5</v>
      </c>
      <c r="U7643" t="b">
        <v>1</v>
      </c>
      <c r="V7643" t="s">
        <v>9295</v>
      </c>
      <c r="W7643" t="s">
        <v>12354</v>
      </c>
      <c r="X7643" t="s">
        <v>15568</v>
      </c>
      <c r="Y7643">
        <v>81</v>
      </c>
      <c r="Z7643">
        <v>81</v>
      </c>
      <c r="AA7643">
        <v>10</v>
      </c>
      <c r="AB7643">
        <v>10</v>
      </c>
      <c r="AC7643">
        <v>23</v>
      </c>
    </row>
    <row r="7644" spans="1:29">
      <c r="A7644">
        <v>8420</v>
      </c>
      <c r="B7644" t="s">
        <v>806</v>
      </c>
      <c r="C7644" t="s">
        <v>9408</v>
      </c>
      <c r="J7644" t="s">
        <v>1457</v>
      </c>
      <c r="K7644">
        <v>0</v>
      </c>
      <c r="N7644" t="b">
        <v>1</v>
      </c>
      <c r="O7644" t="b">
        <v>0</v>
      </c>
      <c r="P7644" t="b">
        <v>0</v>
      </c>
      <c r="Q7644">
        <v>11</v>
      </c>
      <c r="R7644">
        <v>0</v>
      </c>
      <c r="S7644">
        <v>1</v>
      </c>
      <c r="T7644">
        <v>5</v>
      </c>
      <c r="U7644" t="b">
        <v>1</v>
      </c>
      <c r="V7644" t="s">
        <v>9295</v>
      </c>
      <c r="W7644" t="s">
        <v>12354</v>
      </c>
      <c r="X7644" t="s">
        <v>15569</v>
      </c>
      <c r="Y7644">
        <v>82</v>
      </c>
      <c r="Z7644">
        <v>82</v>
      </c>
      <c r="AA7644">
        <v>10</v>
      </c>
      <c r="AB7644">
        <v>10</v>
      </c>
      <c r="AC7644">
        <v>23</v>
      </c>
    </row>
    <row r="7645" spans="1:29">
      <c r="A7645">
        <v>8421</v>
      </c>
      <c r="B7645" t="s">
        <v>806</v>
      </c>
      <c r="C7645" t="s">
        <v>9409</v>
      </c>
      <c r="J7645" t="s">
        <v>1457</v>
      </c>
      <c r="K7645">
        <v>0</v>
      </c>
      <c r="N7645" t="b">
        <v>1</v>
      </c>
      <c r="O7645" t="b">
        <v>0</v>
      </c>
      <c r="P7645" t="b">
        <v>0</v>
      </c>
      <c r="Q7645">
        <v>11</v>
      </c>
      <c r="R7645">
        <v>0</v>
      </c>
      <c r="S7645">
        <v>1</v>
      </c>
      <c r="T7645">
        <v>5</v>
      </c>
      <c r="U7645" t="b">
        <v>1</v>
      </c>
      <c r="V7645" t="s">
        <v>9295</v>
      </c>
      <c r="W7645" t="s">
        <v>12354</v>
      </c>
      <c r="X7645" t="s">
        <v>15570</v>
      </c>
      <c r="Y7645">
        <v>83</v>
      </c>
      <c r="Z7645">
        <v>83</v>
      </c>
      <c r="AA7645">
        <v>10</v>
      </c>
      <c r="AB7645">
        <v>10</v>
      </c>
      <c r="AC7645">
        <v>23</v>
      </c>
    </row>
    <row r="7646" spans="1:29">
      <c r="A7646">
        <v>8422</v>
      </c>
      <c r="B7646" t="s">
        <v>806</v>
      </c>
      <c r="C7646" t="s">
        <v>9410</v>
      </c>
      <c r="J7646" t="s">
        <v>1457</v>
      </c>
      <c r="K7646">
        <v>0</v>
      </c>
      <c r="N7646" t="b">
        <v>1</v>
      </c>
      <c r="O7646" t="b">
        <v>0</v>
      </c>
      <c r="P7646" t="b">
        <v>0</v>
      </c>
      <c r="Q7646">
        <v>11</v>
      </c>
      <c r="R7646">
        <v>0</v>
      </c>
      <c r="S7646">
        <v>1</v>
      </c>
      <c r="T7646">
        <v>5</v>
      </c>
      <c r="U7646" t="b">
        <v>1</v>
      </c>
      <c r="V7646" t="s">
        <v>9295</v>
      </c>
      <c r="W7646" t="s">
        <v>12354</v>
      </c>
      <c r="X7646" t="s">
        <v>15571</v>
      </c>
      <c r="Y7646">
        <v>84</v>
      </c>
      <c r="Z7646">
        <v>84</v>
      </c>
      <c r="AA7646">
        <v>10</v>
      </c>
      <c r="AB7646">
        <v>10</v>
      </c>
      <c r="AC7646">
        <v>23</v>
      </c>
    </row>
    <row r="7647" spans="1:29">
      <c r="A7647">
        <v>8423</v>
      </c>
      <c r="B7647" t="s">
        <v>806</v>
      </c>
      <c r="C7647" t="s">
        <v>9411</v>
      </c>
      <c r="J7647" t="s">
        <v>1457</v>
      </c>
      <c r="K7647">
        <v>0</v>
      </c>
      <c r="N7647" t="b">
        <v>1</v>
      </c>
      <c r="O7647" t="b">
        <v>0</v>
      </c>
      <c r="P7647" t="b">
        <v>0</v>
      </c>
      <c r="Q7647">
        <v>11</v>
      </c>
      <c r="R7647">
        <v>0</v>
      </c>
      <c r="S7647">
        <v>1</v>
      </c>
      <c r="T7647">
        <v>5</v>
      </c>
      <c r="U7647" t="b">
        <v>1</v>
      </c>
      <c r="V7647" t="s">
        <v>9295</v>
      </c>
      <c r="W7647" t="s">
        <v>12354</v>
      </c>
      <c r="X7647" t="s">
        <v>15808</v>
      </c>
      <c r="Y7647">
        <v>76</v>
      </c>
      <c r="Z7647">
        <v>76</v>
      </c>
      <c r="AA7647">
        <v>11</v>
      </c>
      <c r="AB7647">
        <v>11</v>
      </c>
      <c r="AC7647">
        <v>23</v>
      </c>
    </row>
    <row r="7648" spans="1:29">
      <c r="A7648">
        <v>8424</v>
      </c>
      <c r="B7648" t="s">
        <v>806</v>
      </c>
      <c r="C7648" t="s">
        <v>9412</v>
      </c>
      <c r="J7648" t="s">
        <v>1457</v>
      </c>
      <c r="K7648">
        <v>0</v>
      </c>
      <c r="N7648" t="b">
        <v>1</v>
      </c>
      <c r="O7648" t="b">
        <v>0</v>
      </c>
      <c r="P7648" t="b">
        <v>0</v>
      </c>
      <c r="Q7648">
        <v>11</v>
      </c>
      <c r="R7648">
        <v>0</v>
      </c>
      <c r="S7648">
        <v>1</v>
      </c>
      <c r="T7648">
        <v>5</v>
      </c>
      <c r="U7648" t="b">
        <v>1</v>
      </c>
      <c r="V7648" t="s">
        <v>9295</v>
      </c>
      <c r="W7648" t="s">
        <v>12354</v>
      </c>
      <c r="X7648" t="s">
        <v>15809</v>
      </c>
      <c r="Y7648">
        <v>77</v>
      </c>
      <c r="Z7648">
        <v>77</v>
      </c>
      <c r="AA7648">
        <v>11</v>
      </c>
      <c r="AB7648">
        <v>11</v>
      </c>
      <c r="AC7648">
        <v>23</v>
      </c>
    </row>
    <row r="7649" spans="1:29">
      <c r="A7649">
        <v>8425</v>
      </c>
      <c r="B7649" t="s">
        <v>806</v>
      </c>
      <c r="C7649" t="s">
        <v>9413</v>
      </c>
      <c r="J7649" t="s">
        <v>1457</v>
      </c>
      <c r="K7649">
        <v>0</v>
      </c>
      <c r="N7649" t="b">
        <v>1</v>
      </c>
      <c r="O7649" t="b">
        <v>0</v>
      </c>
      <c r="P7649" t="b">
        <v>0</v>
      </c>
      <c r="Q7649">
        <v>11</v>
      </c>
      <c r="R7649">
        <v>0</v>
      </c>
      <c r="S7649">
        <v>1</v>
      </c>
      <c r="T7649">
        <v>5</v>
      </c>
      <c r="U7649" t="b">
        <v>1</v>
      </c>
      <c r="V7649" t="s">
        <v>9295</v>
      </c>
      <c r="W7649" t="s">
        <v>12354</v>
      </c>
      <c r="X7649" t="s">
        <v>15810</v>
      </c>
      <c r="Y7649">
        <v>78</v>
      </c>
      <c r="Z7649">
        <v>78</v>
      </c>
      <c r="AA7649">
        <v>11</v>
      </c>
      <c r="AB7649">
        <v>11</v>
      </c>
      <c r="AC7649">
        <v>23</v>
      </c>
    </row>
    <row r="7650" spans="1:29">
      <c r="A7650">
        <v>8426</v>
      </c>
      <c r="B7650" t="s">
        <v>806</v>
      </c>
      <c r="C7650" t="s">
        <v>9414</v>
      </c>
      <c r="J7650" t="s">
        <v>1457</v>
      </c>
      <c r="K7650">
        <v>0</v>
      </c>
      <c r="N7650" t="b">
        <v>1</v>
      </c>
      <c r="O7650" t="b">
        <v>0</v>
      </c>
      <c r="P7650" t="b">
        <v>0</v>
      </c>
      <c r="Q7650">
        <v>11</v>
      </c>
      <c r="R7650">
        <v>0</v>
      </c>
      <c r="S7650">
        <v>1</v>
      </c>
      <c r="T7650">
        <v>5</v>
      </c>
      <c r="U7650" t="b">
        <v>1</v>
      </c>
      <c r="V7650" t="s">
        <v>9295</v>
      </c>
      <c r="W7650" t="s">
        <v>12354</v>
      </c>
      <c r="X7650" t="s">
        <v>15811</v>
      </c>
      <c r="Y7650">
        <v>79</v>
      </c>
      <c r="Z7650">
        <v>79</v>
      </c>
      <c r="AA7650">
        <v>11</v>
      </c>
      <c r="AB7650">
        <v>11</v>
      </c>
      <c r="AC7650">
        <v>23</v>
      </c>
    </row>
    <row r="7651" spans="1:29">
      <c r="A7651">
        <v>8427</v>
      </c>
      <c r="B7651" t="s">
        <v>806</v>
      </c>
      <c r="C7651" t="s">
        <v>9415</v>
      </c>
      <c r="J7651" t="s">
        <v>1457</v>
      </c>
      <c r="K7651">
        <v>0</v>
      </c>
      <c r="N7651" t="b">
        <v>1</v>
      </c>
      <c r="O7651" t="b">
        <v>0</v>
      </c>
      <c r="P7651" t="b">
        <v>0</v>
      </c>
      <c r="Q7651">
        <v>11</v>
      </c>
      <c r="R7651">
        <v>0</v>
      </c>
      <c r="S7651">
        <v>1</v>
      </c>
      <c r="T7651">
        <v>5</v>
      </c>
      <c r="U7651" t="b">
        <v>1</v>
      </c>
      <c r="V7651" t="s">
        <v>9295</v>
      </c>
      <c r="W7651" t="s">
        <v>12354</v>
      </c>
      <c r="X7651" t="s">
        <v>15576</v>
      </c>
      <c r="Y7651">
        <v>80</v>
      </c>
      <c r="Z7651">
        <v>80</v>
      </c>
      <c r="AA7651">
        <v>11</v>
      </c>
      <c r="AB7651">
        <v>11</v>
      </c>
      <c r="AC7651">
        <v>23</v>
      </c>
    </row>
    <row r="7652" spans="1:29">
      <c r="A7652">
        <v>8428</v>
      </c>
      <c r="B7652" t="s">
        <v>806</v>
      </c>
      <c r="C7652" t="s">
        <v>9416</v>
      </c>
      <c r="J7652" t="s">
        <v>1457</v>
      </c>
      <c r="K7652">
        <v>0</v>
      </c>
      <c r="N7652" t="b">
        <v>1</v>
      </c>
      <c r="O7652" t="b">
        <v>0</v>
      </c>
      <c r="P7652" t="b">
        <v>0</v>
      </c>
      <c r="Q7652">
        <v>11</v>
      </c>
      <c r="R7652">
        <v>0</v>
      </c>
      <c r="S7652">
        <v>1</v>
      </c>
      <c r="T7652">
        <v>5</v>
      </c>
      <c r="U7652" t="b">
        <v>1</v>
      </c>
      <c r="V7652" t="s">
        <v>9295</v>
      </c>
      <c r="W7652" t="s">
        <v>12354</v>
      </c>
      <c r="X7652" t="s">
        <v>15577</v>
      </c>
      <c r="Y7652">
        <v>81</v>
      </c>
      <c r="Z7652">
        <v>81</v>
      </c>
      <c r="AA7652">
        <v>11</v>
      </c>
      <c r="AB7652">
        <v>11</v>
      </c>
      <c r="AC7652">
        <v>23</v>
      </c>
    </row>
    <row r="7653" spans="1:29">
      <c r="A7653">
        <v>8429</v>
      </c>
      <c r="B7653" t="s">
        <v>806</v>
      </c>
      <c r="C7653" t="s">
        <v>9417</v>
      </c>
      <c r="J7653" t="s">
        <v>1457</v>
      </c>
      <c r="K7653">
        <v>0</v>
      </c>
      <c r="N7653" t="b">
        <v>1</v>
      </c>
      <c r="O7653" t="b">
        <v>0</v>
      </c>
      <c r="P7653" t="b">
        <v>0</v>
      </c>
      <c r="Q7653">
        <v>11</v>
      </c>
      <c r="R7653">
        <v>0</v>
      </c>
      <c r="S7653">
        <v>1</v>
      </c>
      <c r="T7653">
        <v>5</v>
      </c>
      <c r="U7653" t="b">
        <v>1</v>
      </c>
      <c r="V7653" t="s">
        <v>9295</v>
      </c>
      <c r="W7653" t="s">
        <v>12354</v>
      </c>
      <c r="X7653" t="s">
        <v>15578</v>
      </c>
      <c r="Y7653">
        <v>82</v>
      </c>
      <c r="Z7653">
        <v>82</v>
      </c>
      <c r="AA7653">
        <v>11</v>
      </c>
      <c r="AB7653">
        <v>11</v>
      </c>
      <c r="AC7653">
        <v>23</v>
      </c>
    </row>
    <row r="7654" spans="1:29">
      <c r="A7654">
        <v>8430</v>
      </c>
      <c r="B7654" t="s">
        <v>806</v>
      </c>
      <c r="C7654" t="s">
        <v>9418</v>
      </c>
      <c r="J7654" t="s">
        <v>1457</v>
      </c>
      <c r="K7654">
        <v>0</v>
      </c>
      <c r="N7654" t="b">
        <v>1</v>
      </c>
      <c r="O7654" t="b">
        <v>0</v>
      </c>
      <c r="P7654" t="b">
        <v>0</v>
      </c>
      <c r="Q7654">
        <v>11</v>
      </c>
      <c r="R7654">
        <v>0</v>
      </c>
      <c r="S7654">
        <v>1</v>
      </c>
      <c r="T7654">
        <v>5</v>
      </c>
      <c r="U7654" t="b">
        <v>1</v>
      </c>
      <c r="V7654" t="s">
        <v>9295</v>
      </c>
      <c r="W7654" t="s">
        <v>12354</v>
      </c>
      <c r="X7654" t="s">
        <v>15579</v>
      </c>
      <c r="Y7654">
        <v>83</v>
      </c>
      <c r="Z7654">
        <v>83</v>
      </c>
      <c r="AA7654">
        <v>11</v>
      </c>
      <c r="AB7654">
        <v>11</v>
      </c>
      <c r="AC7654">
        <v>23</v>
      </c>
    </row>
    <row r="7655" spans="1:29">
      <c r="A7655">
        <v>8431</v>
      </c>
      <c r="B7655" t="s">
        <v>806</v>
      </c>
      <c r="C7655" t="s">
        <v>9419</v>
      </c>
      <c r="J7655" t="s">
        <v>1457</v>
      </c>
      <c r="K7655">
        <v>0</v>
      </c>
      <c r="N7655" t="b">
        <v>1</v>
      </c>
      <c r="O7655" t="b">
        <v>0</v>
      </c>
      <c r="P7655" t="b">
        <v>0</v>
      </c>
      <c r="Q7655">
        <v>11</v>
      </c>
      <c r="R7655">
        <v>0</v>
      </c>
      <c r="S7655">
        <v>1</v>
      </c>
      <c r="T7655">
        <v>5</v>
      </c>
      <c r="U7655" t="b">
        <v>1</v>
      </c>
      <c r="V7655" t="s">
        <v>9295</v>
      </c>
      <c r="W7655" t="s">
        <v>12354</v>
      </c>
      <c r="X7655" t="s">
        <v>15580</v>
      </c>
      <c r="Y7655">
        <v>84</v>
      </c>
      <c r="Z7655">
        <v>84</v>
      </c>
      <c r="AA7655">
        <v>11</v>
      </c>
      <c r="AB7655">
        <v>11</v>
      </c>
      <c r="AC7655">
        <v>23</v>
      </c>
    </row>
    <row r="7656" spans="1:29">
      <c r="A7656">
        <v>8432</v>
      </c>
      <c r="B7656" t="s">
        <v>1516</v>
      </c>
      <c r="C7656" t="s">
        <v>9420</v>
      </c>
      <c r="D7656">
        <v>156</v>
      </c>
      <c r="E7656" t="s">
        <v>9421</v>
      </c>
      <c r="U7656" t="b">
        <v>1</v>
      </c>
      <c r="V7656" t="s">
        <v>9295</v>
      </c>
      <c r="W7656" t="s">
        <v>12354</v>
      </c>
      <c r="X7656" t="s">
        <v>15812</v>
      </c>
      <c r="Y7656">
        <v>86</v>
      </c>
      <c r="Z7656">
        <v>115</v>
      </c>
      <c r="AA7656">
        <v>2</v>
      </c>
      <c r="AB7656">
        <v>12</v>
      </c>
      <c r="AC7656">
        <v>23</v>
      </c>
    </row>
    <row r="7657" spans="1:29">
      <c r="A7657">
        <v>8433</v>
      </c>
      <c r="B7657" t="s">
        <v>828</v>
      </c>
      <c r="C7657" t="s">
        <v>9422</v>
      </c>
      <c r="U7657" t="b">
        <v>1</v>
      </c>
      <c r="V7657" t="s">
        <v>9295</v>
      </c>
      <c r="W7657" t="s">
        <v>12354</v>
      </c>
      <c r="X7657" t="s">
        <v>15813</v>
      </c>
      <c r="Y7657">
        <v>86</v>
      </c>
      <c r="Z7657">
        <v>115</v>
      </c>
      <c r="AA7657">
        <v>2</v>
      </c>
      <c r="AB7657">
        <v>11</v>
      </c>
      <c r="AC7657">
        <v>23</v>
      </c>
    </row>
    <row r="7658" spans="1:29">
      <c r="A7658">
        <v>8434</v>
      </c>
      <c r="B7658" t="s">
        <v>1521</v>
      </c>
      <c r="C7658" t="s">
        <v>9423</v>
      </c>
      <c r="U7658" t="b">
        <v>1</v>
      </c>
      <c r="V7658" t="s">
        <v>9295</v>
      </c>
      <c r="W7658" t="s">
        <v>12354</v>
      </c>
      <c r="X7658" t="s">
        <v>15814</v>
      </c>
      <c r="Y7658">
        <v>87</v>
      </c>
      <c r="Z7658">
        <v>115</v>
      </c>
      <c r="AA7658">
        <v>2</v>
      </c>
      <c r="AB7658">
        <v>12</v>
      </c>
      <c r="AC7658">
        <v>23</v>
      </c>
    </row>
    <row r="7659" spans="1:29">
      <c r="A7659">
        <v>8435</v>
      </c>
      <c r="B7659" t="s">
        <v>806</v>
      </c>
      <c r="C7659" t="s">
        <v>9424</v>
      </c>
      <c r="G7659" t="s">
        <v>9425</v>
      </c>
      <c r="J7659" t="s">
        <v>1457</v>
      </c>
      <c r="K7659">
        <v>0</v>
      </c>
      <c r="N7659" t="b">
        <v>1</v>
      </c>
      <c r="O7659" t="b">
        <v>0</v>
      </c>
      <c r="P7659" t="b">
        <v>0</v>
      </c>
      <c r="Q7659">
        <v>11</v>
      </c>
      <c r="R7659">
        <v>0</v>
      </c>
      <c r="S7659">
        <v>1</v>
      </c>
      <c r="T7659">
        <v>2</v>
      </c>
      <c r="U7659" t="b">
        <v>1</v>
      </c>
      <c r="V7659" t="s">
        <v>9295</v>
      </c>
      <c r="W7659" t="s">
        <v>12354</v>
      </c>
      <c r="X7659" t="s">
        <v>15584</v>
      </c>
      <c r="Y7659">
        <v>88</v>
      </c>
      <c r="Z7659">
        <v>88</v>
      </c>
      <c r="AA7659">
        <v>11</v>
      </c>
      <c r="AB7659">
        <v>11</v>
      </c>
      <c r="AC7659">
        <v>23</v>
      </c>
    </row>
    <row r="7660" spans="1:29">
      <c r="A7660">
        <v>8436</v>
      </c>
      <c r="B7660" t="s">
        <v>806</v>
      </c>
      <c r="C7660" t="s">
        <v>9426</v>
      </c>
      <c r="J7660" t="s">
        <v>1457</v>
      </c>
      <c r="K7660">
        <v>0</v>
      </c>
      <c r="N7660" t="b">
        <v>1</v>
      </c>
      <c r="O7660" t="b">
        <v>0</v>
      </c>
      <c r="P7660" t="b">
        <v>0</v>
      </c>
      <c r="Q7660">
        <v>11</v>
      </c>
      <c r="R7660">
        <v>4</v>
      </c>
      <c r="S7660">
        <v>1</v>
      </c>
      <c r="T7660">
        <v>2</v>
      </c>
      <c r="U7660" t="b">
        <v>1</v>
      </c>
      <c r="V7660" t="s">
        <v>9295</v>
      </c>
      <c r="W7660" t="s">
        <v>12354</v>
      </c>
      <c r="X7660" t="s">
        <v>15815</v>
      </c>
      <c r="Y7660">
        <v>90</v>
      </c>
      <c r="Z7660">
        <v>90</v>
      </c>
      <c r="AA7660">
        <v>11</v>
      </c>
      <c r="AB7660">
        <v>11</v>
      </c>
      <c r="AC7660">
        <v>23</v>
      </c>
    </row>
    <row r="7661" spans="1:29">
      <c r="A7661">
        <v>8437</v>
      </c>
      <c r="B7661" t="s">
        <v>806</v>
      </c>
      <c r="C7661" t="s">
        <v>9427</v>
      </c>
      <c r="J7661" t="s">
        <v>1457</v>
      </c>
      <c r="K7661">
        <v>0</v>
      </c>
      <c r="N7661" t="b">
        <v>1</v>
      </c>
      <c r="O7661" t="b">
        <v>0</v>
      </c>
      <c r="P7661" t="b">
        <v>0</v>
      </c>
      <c r="Q7661">
        <v>11</v>
      </c>
      <c r="R7661">
        <v>4</v>
      </c>
      <c r="S7661">
        <v>1</v>
      </c>
      <c r="T7661">
        <v>2</v>
      </c>
      <c r="U7661" t="b">
        <v>1</v>
      </c>
      <c r="V7661" t="s">
        <v>9295</v>
      </c>
      <c r="W7661" t="s">
        <v>12354</v>
      </c>
      <c r="X7661" t="s">
        <v>15816</v>
      </c>
      <c r="Y7661">
        <v>91</v>
      </c>
      <c r="Z7661">
        <v>91</v>
      </c>
      <c r="AA7661">
        <v>11</v>
      </c>
      <c r="AB7661">
        <v>11</v>
      </c>
      <c r="AC7661">
        <v>23</v>
      </c>
    </row>
    <row r="7662" spans="1:29">
      <c r="A7662">
        <v>8438</v>
      </c>
      <c r="B7662" t="s">
        <v>806</v>
      </c>
      <c r="C7662" t="s">
        <v>9428</v>
      </c>
      <c r="J7662" t="s">
        <v>1457</v>
      </c>
      <c r="K7662">
        <v>0</v>
      </c>
      <c r="N7662" t="b">
        <v>1</v>
      </c>
      <c r="O7662" t="b">
        <v>0</v>
      </c>
      <c r="P7662" t="b">
        <v>0</v>
      </c>
      <c r="Q7662">
        <v>11</v>
      </c>
      <c r="R7662">
        <v>4</v>
      </c>
      <c r="S7662">
        <v>1</v>
      </c>
      <c r="T7662">
        <v>2</v>
      </c>
      <c r="U7662" t="b">
        <v>1</v>
      </c>
      <c r="V7662" t="s">
        <v>9295</v>
      </c>
      <c r="W7662" t="s">
        <v>12354</v>
      </c>
      <c r="X7662" t="s">
        <v>15588</v>
      </c>
      <c r="Y7662">
        <v>92</v>
      </c>
      <c r="Z7662">
        <v>92</v>
      </c>
      <c r="AA7662">
        <v>11</v>
      </c>
      <c r="AB7662">
        <v>11</v>
      </c>
      <c r="AC7662">
        <v>23</v>
      </c>
    </row>
    <row r="7663" spans="1:29">
      <c r="A7663">
        <v>8439</v>
      </c>
      <c r="B7663" t="s">
        <v>806</v>
      </c>
      <c r="C7663" t="s">
        <v>9429</v>
      </c>
      <c r="J7663" t="s">
        <v>1449</v>
      </c>
      <c r="K7663">
        <v>0</v>
      </c>
      <c r="N7663" t="b">
        <v>1</v>
      </c>
      <c r="O7663" t="b">
        <v>0</v>
      </c>
      <c r="P7663" t="b">
        <v>0</v>
      </c>
      <c r="Q7663">
        <v>11</v>
      </c>
      <c r="R7663">
        <v>3</v>
      </c>
      <c r="S7663">
        <v>1</v>
      </c>
      <c r="T7663">
        <v>1</v>
      </c>
      <c r="U7663" t="b">
        <v>1</v>
      </c>
      <c r="V7663" t="s">
        <v>9295</v>
      </c>
      <c r="W7663" t="s">
        <v>12354</v>
      </c>
      <c r="X7663" t="s">
        <v>14939</v>
      </c>
      <c r="Y7663">
        <v>90</v>
      </c>
      <c r="Z7663">
        <v>90</v>
      </c>
      <c r="AA7663">
        <v>5</v>
      </c>
      <c r="AB7663">
        <v>5</v>
      </c>
      <c r="AC7663">
        <v>23</v>
      </c>
    </row>
    <row r="7664" spans="1:29">
      <c r="A7664">
        <v>8440</v>
      </c>
      <c r="B7664" t="s">
        <v>806</v>
      </c>
      <c r="C7664" t="s">
        <v>9430</v>
      </c>
      <c r="J7664" t="s">
        <v>1449</v>
      </c>
      <c r="K7664">
        <v>0</v>
      </c>
      <c r="N7664" t="b">
        <v>1</v>
      </c>
      <c r="O7664" t="b">
        <v>0</v>
      </c>
      <c r="P7664" t="b">
        <v>0</v>
      </c>
      <c r="Q7664">
        <v>11</v>
      </c>
      <c r="R7664">
        <v>3</v>
      </c>
      <c r="S7664">
        <v>1</v>
      </c>
      <c r="T7664">
        <v>1</v>
      </c>
      <c r="U7664" t="b">
        <v>1</v>
      </c>
      <c r="V7664" t="s">
        <v>9295</v>
      </c>
      <c r="W7664" t="s">
        <v>12354</v>
      </c>
      <c r="X7664" t="s">
        <v>14941</v>
      </c>
      <c r="Y7664">
        <v>91</v>
      </c>
      <c r="Z7664">
        <v>91</v>
      </c>
      <c r="AA7664">
        <v>5</v>
      </c>
      <c r="AB7664">
        <v>5</v>
      </c>
      <c r="AC7664">
        <v>23</v>
      </c>
    </row>
    <row r="7665" spans="1:29">
      <c r="A7665">
        <v>8441</v>
      </c>
      <c r="B7665" t="s">
        <v>806</v>
      </c>
      <c r="C7665" t="s">
        <v>9431</v>
      </c>
      <c r="J7665" t="s">
        <v>1449</v>
      </c>
      <c r="K7665">
        <v>0</v>
      </c>
      <c r="N7665" t="b">
        <v>1</v>
      </c>
      <c r="O7665" t="b">
        <v>0</v>
      </c>
      <c r="P7665" t="b">
        <v>0</v>
      </c>
      <c r="Q7665">
        <v>11</v>
      </c>
      <c r="R7665">
        <v>3</v>
      </c>
      <c r="S7665">
        <v>1</v>
      </c>
      <c r="T7665">
        <v>1</v>
      </c>
      <c r="U7665" t="b">
        <v>1</v>
      </c>
      <c r="V7665" t="s">
        <v>9295</v>
      </c>
      <c r="W7665" t="s">
        <v>12354</v>
      </c>
      <c r="X7665" t="s">
        <v>14943</v>
      </c>
      <c r="Y7665">
        <v>92</v>
      </c>
      <c r="Z7665">
        <v>92</v>
      </c>
      <c r="AA7665">
        <v>5</v>
      </c>
      <c r="AB7665">
        <v>5</v>
      </c>
      <c r="AC7665">
        <v>23</v>
      </c>
    </row>
    <row r="7666" spans="1:29">
      <c r="A7666">
        <v>8442</v>
      </c>
      <c r="B7666" t="s">
        <v>806</v>
      </c>
      <c r="C7666" t="s">
        <v>9432</v>
      </c>
      <c r="J7666" t="s">
        <v>1449</v>
      </c>
      <c r="K7666">
        <v>0</v>
      </c>
      <c r="N7666" t="b">
        <v>1</v>
      </c>
      <c r="O7666" t="b">
        <v>0</v>
      </c>
      <c r="P7666" t="b">
        <v>0</v>
      </c>
      <c r="Q7666">
        <v>11</v>
      </c>
      <c r="R7666">
        <v>3</v>
      </c>
      <c r="S7666">
        <v>1</v>
      </c>
      <c r="T7666">
        <v>1</v>
      </c>
      <c r="U7666" t="b">
        <v>1</v>
      </c>
      <c r="V7666" t="s">
        <v>9295</v>
      </c>
      <c r="W7666" t="s">
        <v>12354</v>
      </c>
      <c r="X7666" t="s">
        <v>14947</v>
      </c>
      <c r="Y7666">
        <v>94</v>
      </c>
      <c r="Z7666">
        <v>94</v>
      </c>
      <c r="AA7666">
        <v>5</v>
      </c>
      <c r="AB7666">
        <v>5</v>
      </c>
      <c r="AC7666">
        <v>23</v>
      </c>
    </row>
    <row r="7667" spans="1:29">
      <c r="A7667">
        <v>8443</v>
      </c>
      <c r="B7667" t="s">
        <v>806</v>
      </c>
      <c r="C7667" t="s">
        <v>9433</v>
      </c>
      <c r="J7667" t="s">
        <v>1449</v>
      </c>
      <c r="K7667">
        <v>0</v>
      </c>
      <c r="N7667" t="b">
        <v>1</v>
      </c>
      <c r="O7667" t="b">
        <v>0</v>
      </c>
      <c r="P7667" t="b">
        <v>0</v>
      </c>
      <c r="Q7667">
        <v>11</v>
      </c>
      <c r="R7667">
        <v>3</v>
      </c>
      <c r="S7667">
        <v>1</v>
      </c>
      <c r="T7667">
        <v>1</v>
      </c>
      <c r="U7667" t="b">
        <v>1</v>
      </c>
      <c r="V7667" t="s">
        <v>9295</v>
      </c>
      <c r="W7667" t="s">
        <v>12354</v>
      </c>
      <c r="X7667" t="s">
        <v>14949</v>
      </c>
      <c r="Y7667">
        <v>95</v>
      </c>
      <c r="Z7667">
        <v>95</v>
      </c>
      <c r="AA7667">
        <v>5</v>
      </c>
      <c r="AB7667">
        <v>5</v>
      </c>
      <c r="AC7667">
        <v>23</v>
      </c>
    </row>
    <row r="7668" spans="1:29">
      <c r="A7668">
        <v>8444</v>
      </c>
      <c r="B7668" t="s">
        <v>806</v>
      </c>
      <c r="C7668" t="s">
        <v>9434</v>
      </c>
      <c r="J7668" t="s">
        <v>1449</v>
      </c>
      <c r="K7668">
        <v>0</v>
      </c>
      <c r="N7668" t="b">
        <v>1</v>
      </c>
      <c r="O7668" t="b">
        <v>0</v>
      </c>
      <c r="P7668" t="b">
        <v>0</v>
      </c>
      <c r="Q7668">
        <v>11</v>
      </c>
      <c r="R7668">
        <v>3</v>
      </c>
      <c r="S7668">
        <v>1</v>
      </c>
      <c r="T7668">
        <v>1</v>
      </c>
      <c r="U7668" t="b">
        <v>1</v>
      </c>
      <c r="V7668" t="s">
        <v>9295</v>
      </c>
      <c r="W7668" t="s">
        <v>12354</v>
      </c>
      <c r="X7668" t="s">
        <v>14951</v>
      </c>
      <c r="Y7668">
        <v>96</v>
      </c>
      <c r="Z7668">
        <v>96</v>
      </c>
      <c r="AA7668">
        <v>5</v>
      </c>
      <c r="AB7668">
        <v>5</v>
      </c>
      <c r="AC7668">
        <v>23</v>
      </c>
    </row>
    <row r="7669" spans="1:29">
      <c r="A7669">
        <v>8445</v>
      </c>
      <c r="B7669" t="s">
        <v>806</v>
      </c>
      <c r="C7669" t="s">
        <v>9435</v>
      </c>
      <c r="J7669" t="s">
        <v>1449</v>
      </c>
      <c r="K7669">
        <v>0</v>
      </c>
      <c r="N7669" t="b">
        <v>1</v>
      </c>
      <c r="O7669" t="b">
        <v>0</v>
      </c>
      <c r="P7669" t="b">
        <v>0</v>
      </c>
      <c r="Q7669">
        <v>11</v>
      </c>
      <c r="R7669">
        <v>3</v>
      </c>
      <c r="S7669">
        <v>1</v>
      </c>
      <c r="T7669">
        <v>1</v>
      </c>
      <c r="U7669" t="b">
        <v>1</v>
      </c>
      <c r="V7669" t="s">
        <v>9295</v>
      </c>
      <c r="W7669" t="s">
        <v>12354</v>
      </c>
      <c r="X7669" t="s">
        <v>14953</v>
      </c>
      <c r="Y7669">
        <v>97</v>
      </c>
      <c r="Z7669">
        <v>97</v>
      </c>
      <c r="AA7669">
        <v>5</v>
      </c>
      <c r="AB7669">
        <v>5</v>
      </c>
      <c r="AC7669">
        <v>23</v>
      </c>
    </row>
    <row r="7670" spans="1:29">
      <c r="A7670">
        <v>8446</v>
      </c>
      <c r="B7670" t="s">
        <v>806</v>
      </c>
      <c r="C7670" t="s">
        <v>9436</v>
      </c>
      <c r="J7670" t="s">
        <v>1449</v>
      </c>
      <c r="K7670">
        <v>0</v>
      </c>
      <c r="N7670" t="b">
        <v>1</v>
      </c>
      <c r="O7670" t="b">
        <v>0</v>
      </c>
      <c r="P7670" t="b">
        <v>0</v>
      </c>
      <c r="Q7670">
        <v>11</v>
      </c>
      <c r="R7670">
        <v>3</v>
      </c>
      <c r="S7670">
        <v>1</v>
      </c>
      <c r="T7670">
        <v>1</v>
      </c>
      <c r="U7670" t="b">
        <v>1</v>
      </c>
      <c r="V7670" t="s">
        <v>9295</v>
      </c>
      <c r="W7670" t="s">
        <v>12354</v>
      </c>
      <c r="X7670" t="s">
        <v>14955</v>
      </c>
      <c r="Y7670">
        <v>98</v>
      </c>
      <c r="Z7670">
        <v>98</v>
      </c>
      <c r="AA7670">
        <v>5</v>
      </c>
      <c r="AB7670">
        <v>5</v>
      </c>
      <c r="AC7670">
        <v>23</v>
      </c>
    </row>
    <row r="7671" spans="1:29">
      <c r="A7671">
        <v>8447</v>
      </c>
      <c r="B7671" t="s">
        <v>806</v>
      </c>
      <c r="C7671" t="s">
        <v>9437</v>
      </c>
      <c r="J7671" t="s">
        <v>1449</v>
      </c>
      <c r="K7671">
        <v>0</v>
      </c>
      <c r="N7671" t="b">
        <v>1</v>
      </c>
      <c r="O7671" t="b">
        <v>0</v>
      </c>
      <c r="P7671" t="b">
        <v>0</v>
      </c>
      <c r="Q7671">
        <v>11</v>
      </c>
      <c r="R7671">
        <v>3</v>
      </c>
      <c r="S7671">
        <v>1</v>
      </c>
      <c r="T7671">
        <v>1</v>
      </c>
      <c r="U7671" t="b">
        <v>1</v>
      </c>
      <c r="V7671" t="s">
        <v>9295</v>
      </c>
      <c r="W7671" t="s">
        <v>12354</v>
      </c>
      <c r="X7671" t="s">
        <v>14957</v>
      </c>
      <c r="Y7671">
        <v>99</v>
      </c>
      <c r="Z7671">
        <v>99</v>
      </c>
      <c r="AA7671">
        <v>5</v>
      </c>
      <c r="AB7671">
        <v>5</v>
      </c>
      <c r="AC7671">
        <v>23</v>
      </c>
    </row>
    <row r="7672" spans="1:29">
      <c r="A7672">
        <v>8448</v>
      </c>
      <c r="B7672" t="s">
        <v>806</v>
      </c>
      <c r="C7672" t="s">
        <v>9438</v>
      </c>
      <c r="J7672" t="s">
        <v>1449</v>
      </c>
      <c r="K7672">
        <v>0</v>
      </c>
      <c r="N7672" t="b">
        <v>1</v>
      </c>
      <c r="O7672" t="b">
        <v>0</v>
      </c>
      <c r="P7672" t="b">
        <v>0</v>
      </c>
      <c r="Q7672">
        <v>11</v>
      </c>
      <c r="R7672">
        <v>3</v>
      </c>
      <c r="S7672">
        <v>1</v>
      </c>
      <c r="T7672">
        <v>1</v>
      </c>
      <c r="U7672" t="b">
        <v>1</v>
      </c>
      <c r="V7672" t="s">
        <v>9295</v>
      </c>
      <c r="W7672" t="s">
        <v>12354</v>
      </c>
      <c r="X7672" t="s">
        <v>14959</v>
      </c>
      <c r="Y7672">
        <v>100</v>
      </c>
      <c r="Z7672">
        <v>100</v>
      </c>
      <c r="AA7672">
        <v>5</v>
      </c>
      <c r="AB7672">
        <v>5</v>
      </c>
      <c r="AC7672">
        <v>23</v>
      </c>
    </row>
    <row r="7673" spans="1:29">
      <c r="A7673">
        <v>8449</v>
      </c>
      <c r="B7673" t="s">
        <v>806</v>
      </c>
      <c r="C7673" t="s">
        <v>9439</v>
      </c>
      <c r="J7673" t="s">
        <v>1449</v>
      </c>
      <c r="K7673">
        <v>0</v>
      </c>
      <c r="N7673" t="b">
        <v>1</v>
      </c>
      <c r="O7673" t="b">
        <v>0</v>
      </c>
      <c r="P7673" t="b">
        <v>0</v>
      </c>
      <c r="Q7673">
        <v>11</v>
      </c>
      <c r="R7673">
        <v>3</v>
      </c>
      <c r="S7673">
        <v>1</v>
      </c>
      <c r="T7673">
        <v>1</v>
      </c>
      <c r="U7673" t="b">
        <v>1</v>
      </c>
      <c r="V7673" t="s">
        <v>9295</v>
      </c>
      <c r="W7673" t="s">
        <v>12354</v>
      </c>
      <c r="X7673" t="s">
        <v>14961</v>
      </c>
      <c r="Y7673">
        <v>101</v>
      </c>
      <c r="Z7673">
        <v>101</v>
      </c>
      <c r="AA7673">
        <v>5</v>
      </c>
      <c r="AB7673">
        <v>5</v>
      </c>
      <c r="AC7673">
        <v>23</v>
      </c>
    </row>
    <row r="7674" spans="1:29">
      <c r="A7674">
        <v>8450</v>
      </c>
      <c r="B7674" t="s">
        <v>806</v>
      </c>
      <c r="C7674" t="s">
        <v>9440</v>
      </c>
      <c r="J7674" t="s">
        <v>1449</v>
      </c>
      <c r="K7674">
        <v>0</v>
      </c>
      <c r="N7674" t="b">
        <v>1</v>
      </c>
      <c r="O7674" t="b">
        <v>0</v>
      </c>
      <c r="P7674" t="b">
        <v>0</v>
      </c>
      <c r="Q7674">
        <v>11</v>
      </c>
      <c r="R7674">
        <v>3</v>
      </c>
      <c r="S7674">
        <v>1</v>
      </c>
      <c r="T7674">
        <v>1</v>
      </c>
      <c r="U7674" t="b">
        <v>1</v>
      </c>
      <c r="V7674" t="s">
        <v>9295</v>
      </c>
      <c r="W7674" t="s">
        <v>12354</v>
      </c>
      <c r="X7674" t="s">
        <v>14963</v>
      </c>
      <c r="Y7674">
        <v>102</v>
      </c>
      <c r="Z7674">
        <v>102</v>
      </c>
      <c r="AA7674">
        <v>5</v>
      </c>
      <c r="AB7674">
        <v>5</v>
      </c>
      <c r="AC7674">
        <v>23</v>
      </c>
    </row>
    <row r="7675" spans="1:29">
      <c r="A7675">
        <v>8451</v>
      </c>
      <c r="B7675" t="s">
        <v>806</v>
      </c>
      <c r="C7675" t="s">
        <v>9441</v>
      </c>
      <c r="J7675" t="s">
        <v>1449</v>
      </c>
      <c r="K7675">
        <v>0</v>
      </c>
      <c r="N7675" t="b">
        <v>1</v>
      </c>
      <c r="O7675" t="b">
        <v>0</v>
      </c>
      <c r="P7675" t="b">
        <v>0</v>
      </c>
      <c r="Q7675">
        <v>11</v>
      </c>
      <c r="R7675">
        <v>3</v>
      </c>
      <c r="S7675">
        <v>1</v>
      </c>
      <c r="T7675">
        <v>1</v>
      </c>
      <c r="U7675" t="b">
        <v>1</v>
      </c>
      <c r="V7675" t="s">
        <v>9295</v>
      </c>
      <c r="W7675" t="s">
        <v>12354</v>
      </c>
      <c r="X7675" t="s">
        <v>14965</v>
      </c>
      <c r="Y7675">
        <v>103</v>
      </c>
      <c r="Z7675">
        <v>103</v>
      </c>
      <c r="AA7675">
        <v>5</v>
      </c>
      <c r="AB7675">
        <v>5</v>
      </c>
      <c r="AC7675">
        <v>23</v>
      </c>
    </row>
    <row r="7676" spans="1:29">
      <c r="A7676">
        <v>8452</v>
      </c>
      <c r="B7676" t="s">
        <v>806</v>
      </c>
      <c r="C7676" t="s">
        <v>9442</v>
      </c>
      <c r="J7676" t="s">
        <v>1449</v>
      </c>
      <c r="K7676">
        <v>0</v>
      </c>
      <c r="N7676" t="b">
        <v>1</v>
      </c>
      <c r="O7676" t="b">
        <v>0</v>
      </c>
      <c r="P7676" t="b">
        <v>0</v>
      </c>
      <c r="Q7676">
        <v>11</v>
      </c>
      <c r="R7676">
        <v>3</v>
      </c>
      <c r="S7676">
        <v>1</v>
      </c>
      <c r="T7676">
        <v>1</v>
      </c>
      <c r="U7676" t="b">
        <v>1</v>
      </c>
      <c r="V7676" t="s">
        <v>9295</v>
      </c>
      <c r="W7676" t="s">
        <v>12354</v>
      </c>
      <c r="X7676" t="s">
        <v>14967</v>
      </c>
      <c r="Y7676">
        <v>104</v>
      </c>
      <c r="Z7676">
        <v>104</v>
      </c>
      <c r="AA7676">
        <v>5</v>
      </c>
      <c r="AB7676">
        <v>5</v>
      </c>
      <c r="AC7676">
        <v>23</v>
      </c>
    </row>
    <row r="7677" spans="1:29">
      <c r="A7677">
        <v>8453</v>
      </c>
      <c r="B7677" t="s">
        <v>806</v>
      </c>
      <c r="C7677" t="s">
        <v>9443</v>
      </c>
      <c r="J7677" t="s">
        <v>1449</v>
      </c>
      <c r="K7677">
        <v>0</v>
      </c>
      <c r="N7677" t="b">
        <v>1</v>
      </c>
      <c r="O7677" t="b">
        <v>0</v>
      </c>
      <c r="P7677" t="b">
        <v>0</v>
      </c>
      <c r="Q7677">
        <v>11</v>
      </c>
      <c r="R7677">
        <v>3</v>
      </c>
      <c r="S7677">
        <v>1</v>
      </c>
      <c r="T7677">
        <v>1</v>
      </c>
      <c r="U7677" t="b">
        <v>1</v>
      </c>
      <c r="V7677" t="s">
        <v>9295</v>
      </c>
      <c r="W7677" t="s">
        <v>12354</v>
      </c>
      <c r="X7677" t="s">
        <v>14969</v>
      </c>
      <c r="Y7677">
        <v>105</v>
      </c>
      <c r="Z7677">
        <v>105</v>
      </c>
      <c r="AA7677">
        <v>5</v>
      </c>
      <c r="AB7677">
        <v>5</v>
      </c>
      <c r="AC7677">
        <v>23</v>
      </c>
    </row>
    <row r="7678" spans="1:29">
      <c r="A7678">
        <v>8454</v>
      </c>
      <c r="B7678" t="s">
        <v>806</v>
      </c>
      <c r="C7678" t="s">
        <v>9444</v>
      </c>
      <c r="J7678" t="s">
        <v>1449</v>
      </c>
      <c r="K7678">
        <v>0</v>
      </c>
      <c r="N7678" t="b">
        <v>1</v>
      </c>
      <c r="O7678" t="b">
        <v>0</v>
      </c>
      <c r="P7678" t="b">
        <v>0</v>
      </c>
      <c r="Q7678">
        <v>11</v>
      </c>
      <c r="R7678">
        <v>3</v>
      </c>
      <c r="S7678">
        <v>1</v>
      </c>
      <c r="T7678">
        <v>1</v>
      </c>
      <c r="U7678" t="b">
        <v>1</v>
      </c>
      <c r="V7678" t="s">
        <v>9295</v>
      </c>
      <c r="W7678" t="s">
        <v>12354</v>
      </c>
      <c r="X7678" t="s">
        <v>14971</v>
      </c>
      <c r="Y7678">
        <v>106</v>
      </c>
      <c r="Z7678">
        <v>106</v>
      </c>
      <c r="AA7678">
        <v>5</v>
      </c>
      <c r="AB7678">
        <v>5</v>
      </c>
      <c r="AC7678">
        <v>23</v>
      </c>
    </row>
    <row r="7679" spans="1:29">
      <c r="A7679">
        <v>8455</v>
      </c>
      <c r="B7679" t="s">
        <v>806</v>
      </c>
      <c r="C7679" t="s">
        <v>9445</v>
      </c>
      <c r="J7679" t="s">
        <v>1449</v>
      </c>
      <c r="K7679">
        <v>0</v>
      </c>
      <c r="N7679" t="b">
        <v>1</v>
      </c>
      <c r="O7679" t="b">
        <v>0</v>
      </c>
      <c r="P7679" t="b">
        <v>0</v>
      </c>
      <c r="Q7679">
        <v>11</v>
      </c>
      <c r="R7679">
        <v>3</v>
      </c>
      <c r="S7679">
        <v>1</v>
      </c>
      <c r="T7679">
        <v>1</v>
      </c>
      <c r="U7679" t="b">
        <v>1</v>
      </c>
      <c r="V7679" t="s">
        <v>9295</v>
      </c>
      <c r="W7679" t="s">
        <v>12354</v>
      </c>
      <c r="X7679" t="s">
        <v>14973</v>
      </c>
      <c r="Y7679">
        <v>107</v>
      </c>
      <c r="Z7679">
        <v>107</v>
      </c>
      <c r="AA7679">
        <v>5</v>
      </c>
      <c r="AB7679">
        <v>5</v>
      </c>
      <c r="AC7679">
        <v>23</v>
      </c>
    </row>
    <row r="7680" spans="1:29">
      <c r="A7680">
        <v>8456</v>
      </c>
      <c r="B7680" t="s">
        <v>806</v>
      </c>
      <c r="C7680" t="s">
        <v>9446</v>
      </c>
      <c r="J7680" t="s">
        <v>1449</v>
      </c>
      <c r="K7680">
        <v>0</v>
      </c>
      <c r="N7680" t="b">
        <v>1</v>
      </c>
      <c r="O7680" t="b">
        <v>0</v>
      </c>
      <c r="P7680" t="b">
        <v>0</v>
      </c>
      <c r="Q7680">
        <v>11</v>
      </c>
      <c r="R7680">
        <v>3</v>
      </c>
      <c r="S7680">
        <v>1</v>
      </c>
      <c r="T7680">
        <v>1</v>
      </c>
      <c r="U7680" t="b">
        <v>1</v>
      </c>
      <c r="V7680" t="s">
        <v>9295</v>
      </c>
      <c r="W7680" t="s">
        <v>12354</v>
      </c>
      <c r="X7680" t="s">
        <v>14975</v>
      </c>
      <c r="Y7680">
        <v>108</v>
      </c>
      <c r="Z7680">
        <v>108</v>
      </c>
      <c r="AA7680">
        <v>5</v>
      </c>
      <c r="AB7680">
        <v>5</v>
      </c>
      <c r="AC7680">
        <v>23</v>
      </c>
    </row>
    <row r="7681" spans="1:29">
      <c r="A7681">
        <v>8457</v>
      </c>
      <c r="B7681" t="s">
        <v>806</v>
      </c>
      <c r="C7681" t="s">
        <v>9447</v>
      </c>
      <c r="J7681" t="s">
        <v>1449</v>
      </c>
      <c r="K7681">
        <v>0</v>
      </c>
      <c r="N7681" t="b">
        <v>1</v>
      </c>
      <c r="O7681" t="b">
        <v>0</v>
      </c>
      <c r="P7681" t="b">
        <v>0</v>
      </c>
      <c r="Q7681">
        <v>11</v>
      </c>
      <c r="R7681">
        <v>3</v>
      </c>
      <c r="S7681">
        <v>1</v>
      </c>
      <c r="T7681">
        <v>1</v>
      </c>
      <c r="U7681" t="b">
        <v>1</v>
      </c>
      <c r="V7681" t="s">
        <v>9295</v>
      </c>
      <c r="W7681" t="s">
        <v>12354</v>
      </c>
      <c r="X7681" t="s">
        <v>14977</v>
      </c>
      <c r="Y7681">
        <v>109</v>
      </c>
      <c r="Z7681">
        <v>109</v>
      </c>
      <c r="AA7681">
        <v>5</v>
      </c>
      <c r="AB7681">
        <v>5</v>
      </c>
      <c r="AC7681">
        <v>23</v>
      </c>
    </row>
    <row r="7682" spans="1:29">
      <c r="A7682">
        <v>8458</v>
      </c>
      <c r="B7682" t="s">
        <v>806</v>
      </c>
      <c r="C7682" t="s">
        <v>9448</v>
      </c>
      <c r="J7682" t="s">
        <v>1449</v>
      </c>
      <c r="K7682">
        <v>0</v>
      </c>
      <c r="N7682" t="b">
        <v>1</v>
      </c>
      <c r="O7682" t="b">
        <v>0</v>
      </c>
      <c r="P7682" t="b">
        <v>0</v>
      </c>
      <c r="Q7682">
        <v>11</v>
      </c>
      <c r="R7682">
        <v>3</v>
      </c>
      <c r="S7682">
        <v>1</v>
      </c>
      <c r="T7682">
        <v>1</v>
      </c>
      <c r="U7682" t="b">
        <v>1</v>
      </c>
      <c r="V7682" t="s">
        <v>9295</v>
      </c>
      <c r="W7682" t="s">
        <v>12354</v>
      </c>
      <c r="X7682" t="s">
        <v>14979</v>
      </c>
      <c r="Y7682">
        <v>110</v>
      </c>
      <c r="Z7682">
        <v>110</v>
      </c>
      <c r="AA7682">
        <v>5</v>
      </c>
      <c r="AB7682">
        <v>5</v>
      </c>
      <c r="AC7682">
        <v>23</v>
      </c>
    </row>
    <row r="7683" spans="1:29">
      <c r="A7683">
        <v>8459</v>
      </c>
      <c r="B7683" t="s">
        <v>806</v>
      </c>
      <c r="C7683" t="s">
        <v>9449</v>
      </c>
      <c r="J7683" t="s">
        <v>1449</v>
      </c>
      <c r="K7683">
        <v>0</v>
      </c>
      <c r="N7683" t="b">
        <v>1</v>
      </c>
      <c r="O7683" t="b">
        <v>0</v>
      </c>
      <c r="P7683" t="b">
        <v>0</v>
      </c>
      <c r="Q7683">
        <v>11</v>
      </c>
      <c r="R7683">
        <v>3</v>
      </c>
      <c r="S7683">
        <v>1</v>
      </c>
      <c r="T7683">
        <v>1</v>
      </c>
      <c r="U7683" t="b">
        <v>1</v>
      </c>
      <c r="V7683" t="s">
        <v>9295</v>
      </c>
      <c r="W7683" t="s">
        <v>12354</v>
      </c>
      <c r="X7683" t="s">
        <v>14981</v>
      </c>
      <c r="Y7683">
        <v>111</v>
      </c>
      <c r="Z7683">
        <v>111</v>
      </c>
      <c r="AA7683">
        <v>5</v>
      </c>
      <c r="AB7683">
        <v>5</v>
      </c>
      <c r="AC7683">
        <v>23</v>
      </c>
    </row>
    <row r="7684" spans="1:29">
      <c r="A7684">
        <v>8460</v>
      </c>
      <c r="B7684" t="s">
        <v>806</v>
      </c>
      <c r="C7684" t="s">
        <v>9450</v>
      </c>
      <c r="J7684" t="s">
        <v>1449</v>
      </c>
      <c r="K7684">
        <v>0</v>
      </c>
      <c r="N7684" t="b">
        <v>1</v>
      </c>
      <c r="O7684" t="b">
        <v>0</v>
      </c>
      <c r="P7684" t="b">
        <v>0</v>
      </c>
      <c r="Q7684">
        <v>11</v>
      </c>
      <c r="R7684">
        <v>3</v>
      </c>
      <c r="S7684">
        <v>1</v>
      </c>
      <c r="T7684">
        <v>1</v>
      </c>
      <c r="U7684" t="b">
        <v>1</v>
      </c>
      <c r="V7684" t="s">
        <v>9295</v>
      </c>
      <c r="W7684" t="s">
        <v>12354</v>
      </c>
      <c r="X7684" t="s">
        <v>14983</v>
      </c>
      <c r="Y7684">
        <v>112</v>
      </c>
      <c r="Z7684">
        <v>112</v>
      </c>
      <c r="AA7684">
        <v>5</v>
      </c>
      <c r="AB7684">
        <v>5</v>
      </c>
      <c r="AC7684">
        <v>23</v>
      </c>
    </row>
    <row r="7685" spans="1:29">
      <c r="A7685">
        <v>8461</v>
      </c>
      <c r="B7685" t="s">
        <v>806</v>
      </c>
      <c r="C7685" t="s">
        <v>9451</v>
      </c>
      <c r="J7685" t="s">
        <v>1449</v>
      </c>
      <c r="K7685">
        <v>0</v>
      </c>
      <c r="N7685" t="b">
        <v>1</v>
      </c>
      <c r="O7685" t="b">
        <v>0</v>
      </c>
      <c r="P7685" t="b">
        <v>0</v>
      </c>
      <c r="Q7685">
        <v>11</v>
      </c>
      <c r="R7685">
        <v>3</v>
      </c>
      <c r="S7685">
        <v>1</v>
      </c>
      <c r="T7685">
        <v>1</v>
      </c>
      <c r="U7685" t="b">
        <v>1</v>
      </c>
      <c r="V7685" t="s">
        <v>9295</v>
      </c>
      <c r="W7685" t="s">
        <v>12354</v>
      </c>
      <c r="X7685" t="s">
        <v>14985</v>
      </c>
      <c r="Y7685">
        <v>113</v>
      </c>
      <c r="Z7685">
        <v>113</v>
      </c>
      <c r="AA7685">
        <v>5</v>
      </c>
      <c r="AB7685">
        <v>5</v>
      </c>
      <c r="AC7685">
        <v>23</v>
      </c>
    </row>
    <row r="7686" spans="1:29">
      <c r="A7686">
        <v>8462</v>
      </c>
      <c r="B7686" t="s">
        <v>806</v>
      </c>
      <c r="C7686" t="s">
        <v>9452</v>
      </c>
      <c r="J7686" t="s">
        <v>1449</v>
      </c>
      <c r="K7686">
        <v>0</v>
      </c>
      <c r="N7686" t="b">
        <v>1</v>
      </c>
      <c r="O7686" t="b">
        <v>0</v>
      </c>
      <c r="P7686" t="b">
        <v>0</v>
      </c>
      <c r="Q7686">
        <v>11</v>
      </c>
      <c r="R7686">
        <v>3</v>
      </c>
      <c r="S7686">
        <v>1</v>
      </c>
      <c r="T7686">
        <v>1</v>
      </c>
      <c r="U7686" t="b">
        <v>1</v>
      </c>
      <c r="V7686" t="s">
        <v>9295</v>
      </c>
      <c r="W7686" t="s">
        <v>12354</v>
      </c>
      <c r="X7686" t="s">
        <v>14987</v>
      </c>
      <c r="Y7686">
        <v>114</v>
      </c>
      <c r="Z7686">
        <v>114</v>
      </c>
      <c r="AA7686">
        <v>5</v>
      </c>
      <c r="AB7686">
        <v>5</v>
      </c>
      <c r="AC7686">
        <v>23</v>
      </c>
    </row>
    <row r="7687" spans="1:29">
      <c r="A7687">
        <v>8463</v>
      </c>
      <c r="B7687" t="s">
        <v>806</v>
      </c>
      <c r="C7687" t="s">
        <v>9453</v>
      </c>
      <c r="J7687" t="s">
        <v>1449</v>
      </c>
      <c r="K7687">
        <v>0</v>
      </c>
      <c r="N7687" t="b">
        <v>1</v>
      </c>
      <c r="O7687" t="b">
        <v>0</v>
      </c>
      <c r="P7687" t="b">
        <v>0</v>
      </c>
      <c r="Q7687">
        <v>11</v>
      </c>
      <c r="R7687">
        <v>3</v>
      </c>
      <c r="S7687">
        <v>1</v>
      </c>
      <c r="T7687">
        <v>1</v>
      </c>
      <c r="U7687" t="b">
        <v>1</v>
      </c>
      <c r="V7687" t="s">
        <v>9295</v>
      </c>
      <c r="W7687" t="s">
        <v>12354</v>
      </c>
      <c r="X7687" t="s">
        <v>14989</v>
      </c>
      <c r="Y7687">
        <v>115</v>
      </c>
      <c r="Z7687">
        <v>115</v>
      </c>
      <c r="AA7687">
        <v>5</v>
      </c>
      <c r="AB7687">
        <v>5</v>
      </c>
      <c r="AC7687">
        <v>23</v>
      </c>
    </row>
    <row r="7688" spans="1:29">
      <c r="A7688">
        <v>8464</v>
      </c>
      <c r="B7688" t="s">
        <v>806</v>
      </c>
      <c r="C7688" t="s">
        <v>9454</v>
      </c>
      <c r="J7688" t="s">
        <v>1457</v>
      </c>
      <c r="K7688">
        <v>0</v>
      </c>
      <c r="N7688" t="b">
        <v>1</v>
      </c>
      <c r="O7688" t="b">
        <v>0</v>
      </c>
      <c r="P7688" t="b">
        <v>0</v>
      </c>
      <c r="Q7688">
        <v>11</v>
      </c>
      <c r="R7688">
        <v>4</v>
      </c>
      <c r="S7688">
        <v>1</v>
      </c>
      <c r="T7688">
        <v>2</v>
      </c>
      <c r="U7688" t="b">
        <v>1</v>
      </c>
      <c r="V7688" t="s">
        <v>9295</v>
      </c>
      <c r="W7688" t="s">
        <v>12354</v>
      </c>
      <c r="X7688" t="s">
        <v>15589</v>
      </c>
      <c r="Y7688">
        <v>94</v>
      </c>
      <c r="Z7688">
        <v>94</v>
      </c>
      <c r="AA7688">
        <v>11</v>
      </c>
      <c r="AB7688">
        <v>11</v>
      </c>
      <c r="AC7688">
        <v>23</v>
      </c>
    </row>
    <row r="7689" spans="1:29">
      <c r="A7689">
        <v>8465</v>
      </c>
      <c r="B7689" t="s">
        <v>806</v>
      </c>
      <c r="C7689" t="s">
        <v>9455</v>
      </c>
      <c r="J7689" t="s">
        <v>1457</v>
      </c>
      <c r="K7689">
        <v>0</v>
      </c>
      <c r="N7689" t="b">
        <v>1</v>
      </c>
      <c r="O7689" t="b">
        <v>0</v>
      </c>
      <c r="P7689" t="b">
        <v>0</v>
      </c>
      <c r="Q7689">
        <v>11</v>
      </c>
      <c r="R7689">
        <v>4</v>
      </c>
      <c r="S7689">
        <v>1</v>
      </c>
      <c r="T7689">
        <v>2</v>
      </c>
      <c r="U7689" t="b">
        <v>1</v>
      </c>
      <c r="V7689" t="s">
        <v>9295</v>
      </c>
      <c r="W7689" t="s">
        <v>12354</v>
      </c>
      <c r="X7689" t="s">
        <v>15590</v>
      </c>
      <c r="Y7689">
        <v>95</v>
      </c>
      <c r="Z7689">
        <v>95</v>
      </c>
      <c r="AA7689">
        <v>11</v>
      </c>
      <c r="AB7689">
        <v>11</v>
      </c>
      <c r="AC7689">
        <v>23</v>
      </c>
    </row>
    <row r="7690" spans="1:29">
      <c r="A7690">
        <v>8466</v>
      </c>
      <c r="B7690" t="s">
        <v>806</v>
      </c>
      <c r="C7690" t="s">
        <v>9456</v>
      </c>
      <c r="J7690" t="s">
        <v>1457</v>
      </c>
      <c r="K7690">
        <v>0</v>
      </c>
      <c r="N7690" t="b">
        <v>1</v>
      </c>
      <c r="O7690" t="b">
        <v>0</v>
      </c>
      <c r="P7690" t="b">
        <v>0</v>
      </c>
      <c r="Q7690">
        <v>11</v>
      </c>
      <c r="R7690">
        <v>4</v>
      </c>
      <c r="S7690">
        <v>1</v>
      </c>
      <c r="T7690">
        <v>2</v>
      </c>
      <c r="U7690" t="b">
        <v>1</v>
      </c>
      <c r="V7690" t="s">
        <v>9295</v>
      </c>
      <c r="W7690" t="s">
        <v>12354</v>
      </c>
      <c r="X7690" t="s">
        <v>15591</v>
      </c>
      <c r="Y7690">
        <v>96</v>
      </c>
      <c r="Z7690">
        <v>96</v>
      </c>
      <c r="AA7690">
        <v>11</v>
      </c>
      <c r="AB7690">
        <v>11</v>
      </c>
      <c r="AC7690">
        <v>23</v>
      </c>
    </row>
    <row r="7691" spans="1:29">
      <c r="A7691">
        <v>8467</v>
      </c>
      <c r="B7691" t="s">
        <v>806</v>
      </c>
      <c r="C7691" t="s">
        <v>9457</v>
      </c>
      <c r="J7691" t="s">
        <v>1457</v>
      </c>
      <c r="K7691">
        <v>0</v>
      </c>
      <c r="N7691" t="b">
        <v>1</v>
      </c>
      <c r="O7691" t="b">
        <v>0</v>
      </c>
      <c r="P7691" t="b">
        <v>0</v>
      </c>
      <c r="Q7691">
        <v>11</v>
      </c>
      <c r="R7691">
        <v>4</v>
      </c>
      <c r="S7691">
        <v>1</v>
      </c>
      <c r="T7691">
        <v>2</v>
      </c>
      <c r="U7691" t="b">
        <v>1</v>
      </c>
      <c r="V7691" t="s">
        <v>9295</v>
      </c>
      <c r="W7691" t="s">
        <v>12354</v>
      </c>
      <c r="X7691" t="s">
        <v>15817</v>
      </c>
      <c r="Y7691">
        <v>97</v>
      </c>
      <c r="Z7691">
        <v>97</v>
      </c>
      <c r="AA7691">
        <v>11</v>
      </c>
      <c r="AB7691">
        <v>11</v>
      </c>
      <c r="AC7691">
        <v>23</v>
      </c>
    </row>
    <row r="7692" spans="1:29">
      <c r="A7692">
        <v>8468</v>
      </c>
      <c r="B7692" t="s">
        <v>806</v>
      </c>
      <c r="C7692" t="s">
        <v>9458</v>
      </c>
      <c r="J7692" t="s">
        <v>1457</v>
      </c>
      <c r="K7692">
        <v>0</v>
      </c>
      <c r="N7692" t="b">
        <v>1</v>
      </c>
      <c r="O7692" t="b">
        <v>0</v>
      </c>
      <c r="P7692" t="b">
        <v>0</v>
      </c>
      <c r="Q7692">
        <v>11</v>
      </c>
      <c r="R7692">
        <v>4</v>
      </c>
      <c r="S7692">
        <v>1</v>
      </c>
      <c r="T7692">
        <v>2</v>
      </c>
      <c r="U7692" t="b">
        <v>1</v>
      </c>
      <c r="V7692" t="s">
        <v>9295</v>
      </c>
      <c r="W7692" t="s">
        <v>12354</v>
      </c>
      <c r="X7692" t="s">
        <v>15592</v>
      </c>
      <c r="Y7692">
        <v>98</v>
      </c>
      <c r="Z7692">
        <v>98</v>
      </c>
      <c r="AA7692">
        <v>11</v>
      </c>
      <c r="AB7692">
        <v>11</v>
      </c>
      <c r="AC7692">
        <v>23</v>
      </c>
    </row>
    <row r="7693" spans="1:29">
      <c r="A7693">
        <v>8469</v>
      </c>
      <c r="B7693" t="s">
        <v>806</v>
      </c>
      <c r="C7693" t="s">
        <v>9459</v>
      </c>
      <c r="J7693" t="s">
        <v>1457</v>
      </c>
      <c r="K7693">
        <v>0</v>
      </c>
      <c r="N7693" t="b">
        <v>1</v>
      </c>
      <c r="O7693" t="b">
        <v>0</v>
      </c>
      <c r="P7693" t="b">
        <v>0</v>
      </c>
      <c r="Q7693">
        <v>11</v>
      </c>
      <c r="R7693">
        <v>4</v>
      </c>
      <c r="S7693">
        <v>1</v>
      </c>
      <c r="T7693">
        <v>2</v>
      </c>
      <c r="U7693" t="b">
        <v>1</v>
      </c>
      <c r="V7693" t="s">
        <v>9295</v>
      </c>
      <c r="W7693" t="s">
        <v>12354</v>
      </c>
      <c r="X7693" t="s">
        <v>15593</v>
      </c>
      <c r="Y7693">
        <v>99</v>
      </c>
      <c r="Z7693">
        <v>99</v>
      </c>
      <c r="AA7693">
        <v>11</v>
      </c>
      <c r="AB7693">
        <v>11</v>
      </c>
      <c r="AC7693">
        <v>23</v>
      </c>
    </row>
    <row r="7694" spans="1:29">
      <c r="A7694">
        <v>8470</v>
      </c>
      <c r="B7694" t="s">
        <v>806</v>
      </c>
      <c r="C7694" t="s">
        <v>9460</v>
      </c>
      <c r="J7694" t="s">
        <v>1457</v>
      </c>
      <c r="K7694">
        <v>0</v>
      </c>
      <c r="N7694" t="b">
        <v>1</v>
      </c>
      <c r="O7694" t="b">
        <v>0</v>
      </c>
      <c r="P7694" t="b">
        <v>0</v>
      </c>
      <c r="Q7694">
        <v>11</v>
      </c>
      <c r="R7694">
        <v>4</v>
      </c>
      <c r="S7694">
        <v>1</v>
      </c>
      <c r="T7694">
        <v>2</v>
      </c>
      <c r="U7694" t="b">
        <v>1</v>
      </c>
      <c r="V7694" t="s">
        <v>9295</v>
      </c>
      <c r="W7694" t="s">
        <v>12354</v>
      </c>
      <c r="X7694" t="s">
        <v>15594</v>
      </c>
      <c r="Y7694">
        <v>100</v>
      </c>
      <c r="Z7694">
        <v>100</v>
      </c>
      <c r="AA7694">
        <v>11</v>
      </c>
      <c r="AB7694">
        <v>11</v>
      </c>
      <c r="AC7694">
        <v>23</v>
      </c>
    </row>
    <row r="7695" spans="1:29">
      <c r="A7695">
        <v>8471</v>
      </c>
      <c r="B7695" t="s">
        <v>806</v>
      </c>
      <c r="C7695" t="s">
        <v>9461</v>
      </c>
      <c r="J7695" t="s">
        <v>1457</v>
      </c>
      <c r="K7695">
        <v>0</v>
      </c>
      <c r="N7695" t="b">
        <v>1</v>
      </c>
      <c r="O7695" t="b">
        <v>0</v>
      </c>
      <c r="P7695" t="b">
        <v>0</v>
      </c>
      <c r="Q7695">
        <v>11</v>
      </c>
      <c r="R7695">
        <v>4</v>
      </c>
      <c r="S7695">
        <v>1</v>
      </c>
      <c r="T7695">
        <v>2</v>
      </c>
      <c r="U7695" t="b">
        <v>1</v>
      </c>
      <c r="V7695" t="s">
        <v>9295</v>
      </c>
      <c r="W7695" t="s">
        <v>12354</v>
      </c>
      <c r="X7695" t="s">
        <v>15595</v>
      </c>
      <c r="Y7695">
        <v>101</v>
      </c>
      <c r="Z7695">
        <v>101</v>
      </c>
      <c r="AA7695">
        <v>11</v>
      </c>
      <c r="AB7695">
        <v>11</v>
      </c>
      <c r="AC7695">
        <v>23</v>
      </c>
    </row>
    <row r="7696" spans="1:29">
      <c r="A7696">
        <v>8472</v>
      </c>
      <c r="B7696" t="s">
        <v>806</v>
      </c>
      <c r="C7696" t="s">
        <v>9462</v>
      </c>
      <c r="J7696" t="s">
        <v>1457</v>
      </c>
      <c r="K7696">
        <v>0</v>
      </c>
      <c r="N7696" t="b">
        <v>1</v>
      </c>
      <c r="O7696" t="b">
        <v>0</v>
      </c>
      <c r="P7696" t="b">
        <v>0</v>
      </c>
      <c r="Q7696">
        <v>11</v>
      </c>
      <c r="R7696">
        <v>4</v>
      </c>
      <c r="S7696">
        <v>1</v>
      </c>
      <c r="T7696">
        <v>2</v>
      </c>
      <c r="U7696" t="b">
        <v>1</v>
      </c>
      <c r="V7696" t="s">
        <v>9295</v>
      </c>
      <c r="W7696" t="s">
        <v>12354</v>
      </c>
      <c r="X7696" t="s">
        <v>15596</v>
      </c>
      <c r="Y7696">
        <v>102</v>
      </c>
      <c r="Z7696">
        <v>102</v>
      </c>
      <c r="AA7696">
        <v>11</v>
      </c>
      <c r="AB7696">
        <v>11</v>
      </c>
      <c r="AC7696">
        <v>23</v>
      </c>
    </row>
    <row r="7697" spans="1:29">
      <c r="A7697">
        <v>8473</v>
      </c>
      <c r="B7697" t="s">
        <v>806</v>
      </c>
      <c r="C7697" t="s">
        <v>9463</v>
      </c>
      <c r="J7697" t="s">
        <v>1457</v>
      </c>
      <c r="K7697">
        <v>0</v>
      </c>
      <c r="N7697" t="b">
        <v>1</v>
      </c>
      <c r="O7697" t="b">
        <v>0</v>
      </c>
      <c r="P7697" t="b">
        <v>0</v>
      </c>
      <c r="Q7697">
        <v>11</v>
      </c>
      <c r="R7697">
        <v>4</v>
      </c>
      <c r="S7697">
        <v>1</v>
      </c>
      <c r="T7697">
        <v>2</v>
      </c>
      <c r="U7697" t="b">
        <v>1</v>
      </c>
      <c r="V7697" t="s">
        <v>9295</v>
      </c>
      <c r="W7697" t="s">
        <v>12354</v>
      </c>
      <c r="X7697" t="s">
        <v>15597</v>
      </c>
      <c r="Y7697">
        <v>103</v>
      </c>
      <c r="Z7697">
        <v>103</v>
      </c>
      <c r="AA7697">
        <v>11</v>
      </c>
      <c r="AB7697">
        <v>11</v>
      </c>
      <c r="AC7697">
        <v>23</v>
      </c>
    </row>
    <row r="7698" spans="1:29">
      <c r="A7698">
        <v>8474</v>
      </c>
      <c r="B7698" t="s">
        <v>806</v>
      </c>
      <c r="C7698" t="s">
        <v>9464</v>
      </c>
      <c r="J7698" t="s">
        <v>1457</v>
      </c>
      <c r="K7698">
        <v>0</v>
      </c>
      <c r="N7698" t="b">
        <v>1</v>
      </c>
      <c r="O7698" t="b">
        <v>0</v>
      </c>
      <c r="P7698" t="b">
        <v>0</v>
      </c>
      <c r="Q7698">
        <v>11</v>
      </c>
      <c r="R7698">
        <v>4</v>
      </c>
      <c r="S7698">
        <v>1</v>
      </c>
      <c r="T7698">
        <v>2</v>
      </c>
      <c r="U7698" t="b">
        <v>1</v>
      </c>
      <c r="V7698" t="s">
        <v>9295</v>
      </c>
      <c r="W7698" t="s">
        <v>12354</v>
      </c>
      <c r="X7698" t="s">
        <v>15598</v>
      </c>
      <c r="Y7698">
        <v>104</v>
      </c>
      <c r="Z7698">
        <v>104</v>
      </c>
      <c r="AA7698">
        <v>11</v>
      </c>
      <c r="AB7698">
        <v>11</v>
      </c>
      <c r="AC7698">
        <v>23</v>
      </c>
    </row>
    <row r="7699" spans="1:29">
      <c r="A7699">
        <v>8475</v>
      </c>
      <c r="B7699" t="s">
        <v>806</v>
      </c>
      <c r="C7699" t="s">
        <v>9465</v>
      </c>
      <c r="J7699" t="s">
        <v>1457</v>
      </c>
      <c r="K7699">
        <v>0</v>
      </c>
      <c r="N7699" t="b">
        <v>1</v>
      </c>
      <c r="O7699" t="b">
        <v>0</v>
      </c>
      <c r="P7699" t="b">
        <v>0</v>
      </c>
      <c r="Q7699">
        <v>11</v>
      </c>
      <c r="R7699">
        <v>4</v>
      </c>
      <c r="S7699">
        <v>1</v>
      </c>
      <c r="T7699">
        <v>2</v>
      </c>
      <c r="U7699" t="b">
        <v>1</v>
      </c>
      <c r="V7699" t="s">
        <v>9295</v>
      </c>
      <c r="W7699" t="s">
        <v>12354</v>
      </c>
      <c r="X7699" t="s">
        <v>15599</v>
      </c>
      <c r="Y7699">
        <v>105</v>
      </c>
      <c r="Z7699">
        <v>105</v>
      </c>
      <c r="AA7699">
        <v>11</v>
      </c>
      <c r="AB7699">
        <v>11</v>
      </c>
      <c r="AC7699">
        <v>23</v>
      </c>
    </row>
    <row r="7700" spans="1:29">
      <c r="A7700">
        <v>8476</v>
      </c>
      <c r="B7700" t="s">
        <v>806</v>
      </c>
      <c r="C7700" t="s">
        <v>9466</v>
      </c>
      <c r="J7700" t="s">
        <v>1457</v>
      </c>
      <c r="K7700">
        <v>0</v>
      </c>
      <c r="N7700" t="b">
        <v>1</v>
      </c>
      <c r="O7700" t="b">
        <v>0</v>
      </c>
      <c r="P7700" t="b">
        <v>0</v>
      </c>
      <c r="Q7700">
        <v>11</v>
      </c>
      <c r="R7700">
        <v>4</v>
      </c>
      <c r="S7700">
        <v>1</v>
      </c>
      <c r="T7700">
        <v>2</v>
      </c>
      <c r="U7700" t="b">
        <v>1</v>
      </c>
      <c r="V7700" t="s">
        <v>9295</v>
      </c>
      <c r="W7700" t="s">
        <v>12354</v>
      </c>
      <c r="X7700" t="s">
        <v>15600</v>
      </c>
      <c r="Y7700">
        <v>106</v>
      </c>
      <c r="Z7700">
        <v>106</v>
      </c>
      <c r="AA7700">
        <v>11</v>
      </c>
      <c r="AB7700">
        <v>11</v>
      </c>
      <c r="AC7700">
        <v>23</v>
      </c>
    </row>
    <row r="7701" spans="1:29">
      <c r="A7701">
        <v>8477</v>
      </c>
      <c r="B7701" t="s">
        <v>806</v>
      </c>
      <c r="C7701" t="s">
        <v>9467</v>
      </c>
      <c r="J7701" t="s">
        <v>1457</v>
      </c>
      <c r="K7701">
        <v>0</v>
      </c>
      <c r="N7701" t="b">
        <v>1</v>
      </c>
      <c r="O7701" t="b">
        <v>0</v>
      </c>
      <c r="P7701" t="b">
        <v>0</v>
      </c>
      <c r="Q7701">
        <v>11</v>
      </c>
      <c r="R7701">
        <v>4</v>
      </c>
      <c r="S7701">
        <v>1</v>
      </c>
      <c r="T7701">
        <v>2</v>
      </c>
      <c r="U7701" t="b">
        <v>1</v>
      </c>
      <c r="V7701" t="s">
        <v>9295</v>
      </c>
      <c r="W7701" t="s">
        <v>12354</v>
      </c>
      <c r="X7701" t="s">
        <v>15601</v>
      </c>
      <c r="Y7701">
        <v>107</v>
      </c>
      <c r="Z7701">
        <v>107</v>
      </c>
      <c r="AA7701">
        <v>11</v>
      </c>
      <c r="AB7701">
        <v>11</v>
      </c>
      <c r="AC7701">
        <v>23</v>
      </c>
    </row>
    <row r="7702" spans="1:29">
      <c r="A7702">
        <v>8478</v>
      </c>
      <c r="B7702" t="s">
        <v>806</v>
      </c>
      <c r="C7702" t="s">
        <v>9468</v>
      </c>
      <c r="J7702" t="s">
        <v>1457</v>
      </c>
      <c r="K7702">
        <v>0</v>
      </c>
      <c r="N7702" t="b">
        <v>1</v>
      </c>
      <c r="O7702" t="b">
        <v>0</v>
      </c>
      <c r="P7702" t="b">
        <v>0</v>
      </c>
      <c r="Q7702">
        <v>11</v>
      </c>
      <c r="R7702">
        <v>4</v>
      </c>
      <c r="S7702">
        <v>1</v>
      </c>
      <c r="T7702">
        <v>2</v>
      </c>
      <c r="U7702" t="b">
        <v>1</v>
      </c>
      <c r="V7702" t="s">
        <v>9295</v>
      </c>
      <c r="W7702" t="s">
        <v>12354</v>
      </c>
      <c r="X7702" t="s">
        <v>15602</v>
      </c>
      <c r="Y7702">
        <v>108</v>
      </c>
      <c r="Z7702">
        <v>108</v>
      </c>
      <c r="AA7702">
        <v>11</v>
      </c>
      <c r="AB7702">
        <v>11</v>
      </c>
      <c r="AC7702">
        <v>23</v>
      </c>
    </row>
    <row r="7703" spans="1:29">
      <c r="A7703">
        <v>8479</v>
      </c>
      <c r="B7703" t="s">
        <v>806</v>
      </c>
      <c r="C7703" t="s">
        <v>9469</v>
      </c>
      <c r="J7703" t="s">
        <v>1457</v>
      </c>
      <c r="K7703">
        <v>0</v>
      </c>
      <c r="N7703" t="b">
        <v>1</v>
      </c>
      <c r="O7703" t="b">
        <v>0</v>
      </c>
      <c r="P7703" t="b">
        <v>0</v>
      </c>
      <c r="Q7703">
        <v>11</v>
      </c>
      <c r="R7703">
        <v>4</v>
      </c>
      <c r="S7703">
        <v>1</v>
      </c>
      <c r="T7703">
        <v>2</v>
      </c>
      <c r="U7703" t="b">
        <v>1</v>
      </c>
      <c r="V7703" t="s">
        <v>9295</v>
      </c>
      <c r="W7703" t="s">
        <v>12354</v>
      </c>
      <c r="X7703" t="s">
        <v>15603</v>
      </c>
      <c r="Y7703">
        <v>109</v>
      </c>
      <c r="Z7703">
        <v>109</v>
      </c>
      <c r="AA7703">
        <v>11</v>
      </c>
      <c r="AB7703">
        <v>11</v>
      </c>
      <c r="AC7703">
        <v>23</v>
      </c>
    </row>
    <row r="7704" spans="1:29">
      <c r="A7704">
        <v>8480</v>
      </c>
      <c r="B7704" t="s">
        <v>806</v>
      </c>
      <c r="C7704" t="s">
        <v>9470</v>
      </c>
      <c r="J7704" t="s">
        <v>1457</v>
      </c>
      <c r="K7704">
        <v>0</v>
      </c>
      <c r="N7704" t="b">
        <v>1</v>
      </c>
      <c r="O7704" t="b">
        <v>0</v>
      </c>
      <c r="P7704" t="b">
        <v>0</v>
      </c>
      <c r="Q7704">
        <v>11</v>
      </c>
      <c r="R7704">
        <v>4</v>
      </c>
      <c r="S7704">
        <v>1</v>
      </c>
      <c r="T7704">
        <v>2</v>
      </c>
      <c r="U7704" t="b">
        <v>1</v>
      </c>
      <c r="V7704" t="s">
        <v>9295</v>
      </c>
      <c r="W7704" t="s">
        <v>12354</v>
      </c>
      <c r="X7704" t="s">
        <v>15604</v>
      </c>
      <c r="Y7704">
        <v>110</v>
      </c>
      <c r="Z7704">
        <v>110</v>
      </c>
      <c r="AA7704">
        <v>11</v>
      </c>
      <c r="AB7704">
        <v>11</v>
      </c>
      <c r="AC7704">
        <v>23</v>
      </c>
    </row>
    <row r="7705" spans="1:29">
      <c r="A7705">
        <v>8481</v>
      </c>
      <c r="B7705" t="s">
        <v>806</v>
      </c>
      <c r="C7705" t="s">
        <v>9471</v>
      </c>
      <c r="J7705" t="s">
        <v>1457</v>
      </c>
      <c r="K7705">
        <v>0</v>
      </c>
      <c r="N7705" t="b">
        <v>1</v>
      </c>
      <c r="O7705" t="b">
        <v>0</v>
      </c>
      <c r="P7705" t="b">
        <v>0</v>
      </c>
      <c r="Q7705">
        <v>11</v>
      </c>
      <c r="R7705">
        <v>4</v>
      </c>
      <c r="S7705">
        <v>1</v>
      </c>
      <c r="T7705">
        <v>2</v>
      </c>
      <c r="U7705" t="b">
        <v>1</v>
      </c>
      <c r="V7705" t="s">
        <v>9295</v>
      </c>
      <c r="W7705" t="s">
        <v>12354</v>
      </c>
      <c r="X7705" t="s">
        <v>15605</v>
      </c>
      <c r="Y7705">
        <v>111</v>
      </c>
      <c r="Z7705">
        <v>111</v>
      </c>
      <c r="AA7705">
        <v>11</v>
      </c>
      <c r="AB7705">
        <v>11</v>
      </c>
      <c r="AC7705">
        <v>23</v>
      </c>
    </row>
    <row r="7706" spans="1:29">
      <c r="A7706">
        <v>8482</v>
      </c>
      <c r="B7706" t="s">
        <v>806</v>
      </c>
      <c r="C7706" t="s">
        <v>9472</v>
      </c>
      <c r="J7706" t="s">
        <v>1457</v>
      </c>
      <c r="K7706">
        <v>0</v>
      </c>
      <c r="N7706" t="b">
        <v>1</v>
      </c>
      <c r="O7706" t="b">
        <v>0</v>
      </c>
      <c r="P7706" t="b">
        <v>0</v>
      </c>
      <c r="Q7706">
        <v>11</v>
      </c>
      <c r="R7706">
        <v>4</v>
      </c>
      <c r="S7706">
        <v>1</v>
      </c>
      <c r="T7706">
        <v>2</v>
      </c>
      <c r="U7706" t="b">
        <v>1</v>
      </c>
      <c r="V7706" t="s">
        <v>9295</v>
      </c>
      <c r="W7706" t="s">
        <v>12354</v>
      </c>
      <c r="X7706" t="s">
        <v>15606</v>
      </c>
      <c r="Y7706">
        <v>112</v>
      </c>
      <c r="Z7706">
        <v>112</v>
      </c>
      <c r="AA7706">
        <v>11</v>
      </c>
      <c r="AB7706">
        <v>11</v>
      </c>
      <c r="AC7706">
        <v>23</v>
      </c>
    </row>
    <row r="7707" spans="1:29">
      <c r="A7707">
        <v>8483</v>
      </c>
      <c r="B7707" t="s">
        <v>806</v>
      </c>
      <c r="C7707" t="s">
        <v>9473</v>
      </c>
      <c r="J7707" t="s">
        <v>1457</v>
      </c>
      <c r="K7707">
        <v>0</v>
      </c>
      <c r="N7707" t="b">
        <v>1</v>
      </c>
      <c r="O7707" t="b">
        <v>0</v>
      </c>
      <c r="P7707" t="b">
        <v>0</v>
      </c>
      <c r="Q7707">
        <v>11</v>
      </c>
      <c r="R7707">
        <v>4</v>
      </c>
      <c r="S7707">
        <v>1</v>
      </c>
      <c r="T7707">
        <v>2</v>
      </c>
      <c r="U7707" t="b">
        <v>1</v>
      </c>
      <c r="V7707" t="s">
        <v>9295</v>
      </c>
      <c r="W7707" t="s">
        <v>12354</v>
      </c>
      <c r="X7707" t="s">
        <v>15607</v>
      </c>
      <c r="Y7707">
        <v>113</v>
      </c>
      <c r="Z7707">
        <v>113</v>
      </c>
      <c r="AA7707">
        <v>11</v>
      </c>
      <c r="AB7707">
        <v>11</v>
      </c>
      <c r="AC7707">
        <v>23</v>
      </c>
    </row>
    <row r="7708" spans="1:29">
      <c r="A7708">
        <v>8484</v>
      </c>
      <c r="B7708" t="s">
        <v>806</v>
      </c>
      <c r="C7708" t="s">
        <v>9474</v>
      </c>
      <c r="J7708" t="s">
        <v>1457</v>
      </c>
      <c r="K7708">
        <v>0</v>
      </c>
      <c r="N7708" t="b">
        <v>1</v>
      </c>
      <c r="O7708" t="b">
        <v>0</v>
      </c>
      <c r="P7708" t="b">
        <v>0</v>
      </c>
      <c r="Q7708">
        <v>11</v>
      </c>
      <c r="R7708">
        <v>4</v>
      </c>
      <c r="S7708">
        <v>1</v>
      </c>
      <c r="T7708">
        <v>2</v>
      </c>
      <c r="U7708" t="b">
        <v>1</v>
      </c>
      <c r="V7708" t="s">
        <v>9295</v>
      </c>
      <c r="W7708" t="s">
        <v>12354</v>
      </c>
      <c r="X7708" t="s">
        <v>15608</v>
      </c>
      <c r="Y7708">
        <v>114</v>
      </c>
      <c r="Z7708">
        <v>114</v>
      </c>
      <c r="AA7708">
        <v>11</v>
      </c>
      <c r="AB7708">
        <v>11</v>
      </c>
      <c r="AC7708">
        <v>23</v>
      </c>
    </row>
    <row r="7709" spans="1:29">
      <c r="A7709">
        <v>8485</v>
      </c>
      <c r="B7709" t="s">
        <v>806</v>
      </c>
      <c r="C7709" t="s">
        <v>9475</v>
      </c>
      <c r="J7709" t="s">
        <v>1457</v>
      </c>
      <c r="K7709">
        <v>0</v>
      </c>
      <c r="N7709" t="b">
        <v>1</v>
      </c>
      <c r="O7709" t="b">
        <v>0</v>
      </c>
      <c r="P7709" t="b">
        <v>0</v>
      </c>
      <c r="Q7709">
        <v>11</v>
      </c>
      <c r="R7709">
        <v>3</v>
      </c>
      <c r="S7709">
        <v>1</v>
      </c>
      <c r="T7709">
        <v>2</v>
      </c>
      <c r="U7709" t="b">
        <v>1</v>
      </c>
      <c r="V7709" t="s">
        <v>9295</v>
      </c>
      <c r="W7709" t="s">
        <v>12354</v>
      </c>
      <c r="X7709" t="s">
        <v>15609</v>
      </c>
      <c r="Y7709">
        <v>115</v>
      </c>
      <c r="Z7709">
        <v>115</v>
      </c>
      <c r="AA7709">
        <v>11</v>
      </c>
      <c r="AB7709">
        <v>11</v>
      </c>
      <c r="AC7709">
        <v>23</v>
      </c>
    </row>
    <row r="7710" spans="1:29">
      <c r="A7710">
        <v>8487</v>
      </c>
      <c r="B7710" t="s">
        <v>1516</v>
      </c>
      <c r="C7710" t="s">
        <v>9477</v>
      </c>
      <c r="D7710">
        <v>157</v>
      </c>
      <c r="E7710" t="s">
        <v>9478</v>
      </c>
      <c r="U7710" t="b">
        <v>1</v>
      </c>
      <c r="V7710" t="s">
        <v>9479</v>
      </c>
      <c r="W7710" t="s">
        <v>12355</v>
      </c>
      <c r="X7710" t="s">
        <v>15818</v>
      </c>
      <c r="Y7710">
        <v>12</v>
      </c>
      <c r="Z7710">
        <v>37</v>
      </c>
      <c r="AA7710">
        <v>2</v>
      </c>
      <c r="AB7710">
        <v>12</v>
      </c>
      <c r="AC7710">
        <v>24</v>
      </c>
    </row>
    <row r="7711" spans="1:29">
      <c r="A7711">
        <v>8488</v>
      </c>
      <c r="B7711" t="s">
        <v>828</v>
      </c>
      <c r="C7711" t="s">
        <v>9480</v>
      </c>
      <c r="U7711" t="b">
        <v>1</v>
      </c>
      <c r="V7711" t="s">
        <v>9479</v>
      </c>
      <c r="W7711" t="s">
        <v>12355</v>
      </c>
      <c r="X7711" t="s">
        <v>15819</v>
      </c>
      <c r="Y7711">
        <v>12</v>
      </c>
      <c r="Z7711">
        <v>37</v>
      </c>
      <c r="AA7711">
        <v>2</v>
      </c>
      <c r="AB7711">
        <v>11</v>
      </c>
      <c r="AC7711">
        <v>24</v>
      </c>
    </row>
    <row r="7712" spans="1:29">
      <c r="A7712">
        <v>8489</v>
      </c>
      <c r="B7712" t="s">
        <v>1521</v>
      </c>
      <c r="C7712" t="s">
        <v>9481</v>
      </c>
      <c r="U7712" t="b">
        <v>1</v>
      </c>
      <c r="V7712" t="s">
        <v>9479</v>
      </c>
      <c r="W7712" t="s">
        <v>12355</v>
      </c>
      <c r="X7712" t="s">
        <v>15820</v>
      </c>
      <c r="Y7712">
        <v>13</v>
      </c>
      <c r="Z7712">
        <v>37</v>
      </c>
      <c r="AA7712">
        <v>2</v>
      </c>
      <c r="AB7712">
        <v>12</v>
      </c>
      <c r="AC7712">
        <v>24</v>
      </c>
    </row>
    <row r="7713" spans="1:29">
      <c r="A7713">
        <v>8490</v>
      </c>
      <c r="B7713" t="s">
        <v>806</v>
      </c>
      <c r="C7713" t="s">
        <v>9482</v>
      </c>
      <c r="J7713" t="s">
        <v>1449</v>
      </c>
      <c r="K7713">
        <v>0</v>
      </c>
      <c r="N7713" t="b">
        <v>1</v>
      </c>
      <c r="O7713" t="b">
        <v>0</v>
      </c>
      <c r="P7713" t="b">
        <v>0</v>
      </c>
      <c r="Q7713">
        <v>11</v>
      </c>
      <c r="R7713">
        <v>1</v>
      </c>
      <c r="S7713">
        <v>1</v>
      </c>
      <c r="T7713">
        <v>1</v>
      </c>
      <c r="U7713" t="b">
        <v>1</v>
      </c>
      <c r="V7713" t="s">
        <v>9479</v>
      </c>
      <c r="W7713" t="s">
        <v>12355</v>
      </c>
      <c r="X7713" t="s">
        <v>15524</v>
      </c>
      <c r="Y7713">
        <v>13</v>
      </c>
      <c r="Z7713">
        <v>13</v>
      </c>
      <c r="AA7713">
        <v>5</v>
      </c>
      <c r="AB7713">
        <v>5</v>
      </c>
      <c r="AC7713">
        <v>24</v>
      </c>
    </row>
    <row r="7714" spans="1:29">
      <c r="A7714">
        <v>8491</v>
      </c>
      <c r="B7714" t="s">
        <v>806</v>
      </c>
      <c r="C7714" t="s">
        <v>9483</v>
      </c>
      <c r="J7714" t="s">
        <v>1449</v>
      </c>
      <c r="K7714">
        <v>0</v>
      </c>
      <c r="N7714" t="b">
        <v>1</v>
      </c>
      <c r="O7714" t="b">
        <v>0</v>
      </c>
      <c r="P7714" t="b">
        <v>0</v>
      </c>
      <c r="Q7714">
        <v>11</v>
      </c>
      <c r="R7714">
        <v>1</v>
      </c>
      <c r="S7714">
        <v>1</v>
      </c>
      <c r="T7714">
        <v>1</v>
      </c>
      <c r="U7714" t="b">
        <v>1</v>
      </c>
      <c r="V7714" t="s">
        <v>9479</v>
      </c>
      <c r="W7714" t="s">
        <v>12355</v>
      </c>
      <c r="X7714" t="s">
        <v>15525</v>
      </c>
      <c r="Y7714">
        <v>14</v>
      </c>
      <c r="Z7714">
        <v>14</v>
      </c>
      <c r="AA7714">
        <v>5</v>
      </c>
      <c r="AB7714">
        <v>5</v>
      </c>
      <c r="AC7714">
        <v>24</v>
      </c>
    </row>
    <row r="7715" spans="1:29">
      <c r="A7715">
        <v>8492</v>
      </c>
      <c r="B7715" t="s">
        <v>806</v>
      </c>
      <c r="C7715" t="s">
        <v>9484</v>
      </c>
      <c r="J7715" t="s">
        <v>1449</v>
      </c>
      <c r="K7715">
        <v>0</v>
      </c>
      <c r="N7715" t="b">
        <v>1</v>
      </c>
      <c r="O7715" t="b">
        <v>0</v>
      </c>
      <c r="P7715" t="b">
        <v>0</v>
      </c>
      <c r="Q7715">
        <v>11</v>
      </c>
      <c r="R7715">
        <v>2</v>
      </c>
      <c r="S7715">
        <v>1</v>
      </c>
      <c r="T7715">
        <v>4</v>
      </c>
      <c r="U7715" t="b">
        <v>1</v>
      </c>
      <c r="V7715" t="s">
        <v>9479</v>
      </c>
      <c r="W7715" t="s">
        <v>12355</v>
      </c>
      <c r="X7715" t="s">
        <v>14685</v>
      </c>
      <c r="Y7715">
        <v>16</v>
      </c>
      <c r="Z7715">
        <v>16</v>
      </c>
      <c r="AA7715">
        <v>10</v>
      </c>
      <c r="AB7715">
        <v>10</v>
      </c>
      <c r="AC7715">
        <v>24</v>
      </c>
    </row>
    <row r="7716" spans="1:29">
      <c r="A7716">
        <v>8493</v>
      </c>
      <c r="B7716" t="s">
        <v>806</v>
      </c>
      <c r="C7716" t="s">
        <v>9485</v>
      </c>
      <c r="J7716" t="s">
        <v>1449</v>
      </c>
      <c r="K7716">
        <v>0</v>
      </c>
      <c r="N7716" t="b">
        <v>1</v>
      </c>
      <c r="O7716" t="b">
        <v>0</v>
      </c>
      <c r="P7716" t="b">
        <v>0</v>
      </c>
      <c r="Q7716">
        <v>11</v>
      </c>
      <c r="R7716">
        <v>2</v>
      </c>
      <c r="S7716">
        <v>1</v>
      </c>
      <c r="T7716">
        <v>4</v>
      </c>
      <c r="U7716" t="b">
        <v>1</v>
      </c>
      <c r="V7716" t="s">
        <v>9479</v>
      </c>
      <c r="W7716" t="s">
        <v>12355</v>
      </c>
      <c r="X7716" t="s">
        <v>14686</v>
      </c>
      <c r="Y7716">
        <v>17</v>
      </c>
      <c r="Z7716">
        <v>17</v>
      </c>
      <c r="AA7716">
        <v>10</v>
      </c>
      <c r="AB7716">
        <v>10</v>
      </c>
      <c r="AC7716">
        <v>24</v>
      </c>
    </row>
    <row r="7717" spans="1:29">
      <c r="A7717">
        <v>8494</v>
      </c>
      <c r="B7717" t="s">
        <v>806</v>
      </c>
      <c r="C7717" t="s">
        <v>9486</v>
      </c>
      <c r="J7717" t="s">
        <v>1449</v>
      </c>
      <c r="K7717">
        <v>0</v>
      </c>
      <c r="N7717" t="b">
        <v>1</v>
      </c>
      <c r="O7717" t="b">
        <v>0</v>
      </c>
      <c r="P7717" t="b">
        <v>0</v>
      </c>
      <c r="Q7717">
        <v>11</v>
      </c>
      <c r="R7717">
        <v>2</v>
      </c>
      <c r="S7717">
        <v>1</v>
      </c>
      <c r="T7717">
        <v>4</v>
      </c>
      <c r="U7717" t="b">
        <v>1</v>
      </c>
      <c r="V7717" t="s">
        <v>9479</v>
      </c>
      <c r="W7717" t="s">
        <v>12355</v>
      </c>
      <c r="X7717" t="s">
        <v>14687</v>
      </c>
      <c r="Y7717">
        <v>18</v>
      </c>
      <c r="Z7717">
        <v>18</v>
      </c>
      <c r="AA7717">
        <v>10</v>
      </c>
      <c r="AB7717">
        <v>10</v>
      </c>
      <c r="AC7717">
        <v>24</v>
      </c>
    </row>
    <row r="7718" spans="1:29">
      <c r="A7718">
        <v>8495</v>
      </c>
      <c r="B7718" t="s">
        <v>806</v>
      </c>
      <c r="C7718" t="s">
        <v>9487</v>
      </c>
      <c r="J7718" t="s">
        <v>1449</v>
      </c>
      <c r="K7718">
        <v>0</v>
      </c>
      <c r="N7718" t="b">
        <v>1</v>
      </c>
      <c r="O7718" t="b">
        <v>0</v>
      </c>
      <c r="P7718" t="b">
        <v>0</v>
      </c>
      <c r="Q7718">
        <v>11</v>
      </c>
      <c r="R7718">
        <v>2</v>
      </c>
      <c r="S7718">
        <v>1</v>
      </c>
      <c r="T7718">
        <v>4</v>
      </c>
      <c r="U7718" t="b">
        <v>1</v>
      </c>
      <c r="V7718" t="s">
        <v>9479</v>
      </c>
      <c r="W7718" t="s">
        <v>12355</v>
      </c>
      <c r="X7718" t="s">
        <v>14688</v>
      </c>
      <c r="Y7718">
        <v>19</v>
      </c>
      <c r="Z7718">
        <v>19</v>
      </c>
      <c r="AA7718">
        <v>10</v>
      </c>
      <c r="AB7718">
        <v>10</v>
      </c>
      <c r="AC7718">
        <v>24</v>
      </c>
    </row>
    <row r="7719" spans="1:29">
      <c r="A7719">
        <v>8496</v>
      </c>
      <c r="B7719" t="s">
        <v>806</v>
      </c>
      <c r="C7719" t="s">
        <v>9488</v>
      </c>
      <c r="J7719" t="s">
        <v>1449</v>
      </c>
      <c r="K7719">
        <v>0</v>
      </c>
      <c r="N7719" t="b">
        <v>1</v>
      </c>
      <c r="O7719" t="b">
        <v>0</v>
      </c>
      <c r="P7719" t="b">
        <v>0</v>
      </c>
      <c r="Q7719">
        <v>11</v>
      </c>
      <c r="R7719">
        <v>2</v>
      </c>
      <c r="S7719">
        <v>1</v>
      </c>
      <c r="T7719">
        <v>4</v>
      </c>
      <c r="U7719" t="b">
        <v>1</v>
      </c>
      <c r="V7719" t="s">
        <v>9479</v>
      </c>
      <c r="W7719" t="s">
        <v>12355</v>
      </c>
      <c r="X7719" t="s">
        <v>14592</v>
      </c>
      <c r="Y7719">
        <v>20</v>
      </c>
      <c r="Z7719">
        <v>20</v>
      </c>
      <c r="AA7719">
        <v>10</v>
      </c>
      <c r="AB7719">
        <v>10</v>
      </c>
      <c r="AC7719">
        <v>24</v>
      </c>
    </row>
    <row r="7720" spans="1:29">
      <c r="A7720">
        <v>8497</v>
      </c>
      <c r="B7720" t="s">
        <v>806</v>
      </c>
      <c r="C7720" t="s">
        <v>9489</v>
      </c>
      <c r="J7720" t="s">
        <v>1449</v>
      </c>
      <c r="K7720">
        <v>0</v>
      </c>
      <c r="N7720" t="b">
        <v>1</v>
      </c>
      <c r="O7720" t="b">
        <v>0</v>
      </c>
      <c r="P7720" t="b">
        <v>0</v>
      </c>
      <c r="Q7720">
        <v>11</v>
      </c>
      <c r="R7720">
        <v>2</v>
      </c>
      <c r="S7720">
        <v>1</v>
      </c>
      <c r="T7720">
        <v>4</v>
      </c>
      <c r="U7720" t="b">
        <v>1</v>
      </c>
      <c r="V7720" t="s">
        <v>9479</v>
      </c>
      <c r="W7720" t="s">
        <v>12355</v>
      </c>
      <c r="X7720" t="s">
        <v>14593</v>
      </c>
      <c r="Y7720">
        <v>21</v>
      </c>
      <c r="Z7720">
        <v>21</v>
      </c>
      <c r="AA7720">
        <v>10</v>
      </c>
      <c r="AB7720">
        <v>10</v>
      </c>
      <c r="AC7720">
        <v>24</v>
      </c>
    </row>
    <row r="7721" spans="1:29">
      <c r="A7721">
        <v>8498</v>
      </c>
      <c r="B7721" t="s">
        <v>806</v>
      </c>
      <c r="C7721" t="s">
        <v>9490</v>
      </c>
      <c r="J7721" t="s">
        <v>1449</v>
      </c>
      <c r="K7721">
        <v>0</v>
      </c>
      <c r="N7721" t="b">
        <v>1</v>
      </c>
      <c r="O7721" t="b">
        <v>0</v>
      </c>
      <c r="P7721" t="b">
        <v>0</v>
      </c>
      <c r="Q7721">
        <v>11</v>
      </c>
      <c r="R7721">
        <v>2</v>
      </c>
      <c r="S7721">
        <v>1</v>
      </c>
      <c r="T7721">
        <v>4</v>
      </c>
      <c r="U7721" t="b">
        <v>1</v>
      </c>
      <c r="V7721" t="s">
        <v>9479</v>
      </c>
      <c r="W7721" t="s">
        <v>12355</v>
      </c>
      <c r="X7721" t="s">
        <v>14594</v>
      </c>
      <c r="Y7721">
        <v>22</v>
      </c>
      <c r="Z7721">
        <v>22</v>
      </c>
      <c r="AA7721">
        <v>10</v>
      </c>
      <c r="AB7721">
        <v>10</v>
      </c>
      <c r="AC7721">
        <v>24</v>
      </c>
    </row>
    <row r="7722" spans="1:29">
      <c r="A7722">
        <v>8499</v>
      </c>
      <c r="B7722" t="s">
        <v>806</v>
      </c>
      <c r="C7722" t="s">
        <v>9491</v>
      </c>
      <c r="J7722" t="s">
        <v>1449</v>
      </c>
      <c r="K7722">
        <v>0</v>
      </c>
      <c r="N7722" t="b">
        <v>1</v>
      </c>
      <c r="O7722" t="b">
        <v>0</v>
      </c>
      <c r="P7722" t="b">
        <v>0</v>
      </c>
      <c r="Q7722">
        <v>11</v>
      </c>
      <c r="R7722">
        <v>2</v>
      </c>
      <c r="S7722">
        <v>1</v>
      </c>
      <c r="T7722">
        <v>4</v>
      </c>
      <c r="U7722" t="b">
        <v>1</v>
      </c>
      <c r="V7722" t="s">
        <v>9479</v>
      </c>
      <c r="W7722" t="s">
        <v>12355</v>
      </c>
      <c r="X7722" t="s">
        <v>14595</v>
      </c>
      <c r="Y7722">
        <v>23</v>
      </c>
      <c r="Z7722">
        <v>23</v>
      </c>
      <c r="AA7722">
        <v>10</v>
      </c>
      <c r="AB7722">
        <v>10</v>
      </c>
      <c r="AC7722">
        <v>24</v>
      </c>
    </row>
    <row r="7723" spans="1:29">
      <c r="A7723">
        <v>8500</v>
      </c>
      <c r="B7723" t="s">
        <v>806</v>
      </c>
      <c r="C7723" t="s">
        <v>9492</v>
      </c>
      <c r="J7723" t="s">
        <v>1449</v>
      </c>
      <c r="K7723">
        <v>0</v>
      </c>
      <c r="N7723" t="b">
        <v>1</v>
      </c>
      <c r="O7723" t="b">
        <v>0</v>
      </c>
      <c r="P7723" t="b">
        <v>0</v>
      </c>
      <c r="Q7723">
        <v>11</v>
      </c>
      <c r="R7723">
        <v>2</v>
      </c>
      <c r="S7723">
        <v>1</v>
      </c>
      <c r="T7723">
        <v>4</v>
      </c>
      <c r="U7723" t="b">
        <v>1</v>
      </c>
      <c r="V7723" t="s">
        <v>9479</v>
      </c>
      <c r="W7723" t="s">
        <v>12355</v>
      </c>
      <c r="X7723" t="s">
        <v>14637</v>
      </c>
      <c r="Y7723">
        <v>19</v>
      </c>
      <c r="Z7723">
        <v>19</v>
      </c>
      <c r="AA7723">
        <v>5</v>
      </c>
      <c r="AB7723">
        <v>5</v>
      </c>
      <c r="AC7723">
        <v>24</v>
      </c>
    </row>
    <row r="7724" spans="1:29">
      <c r="A7724">
        <v>8501</v>
      </c>
      <c r="B7724" t="s">
        <v>806</v>
      </c>
      <c r="C7724" t="s">
        <v>9493</v>
      </c>
      <c r="J7724" t="s">
        <v>1449</v>
      </c>
      <c r="K7724">
        <v>0</v>
      </c>
      <c r="N7724" t="b">
        <v>1</v>
      </c>
      <c r="O7724" t="b">
        <v>0</v>
      </c>
      <c r="P7724" t="b">
        <v>0</v>
      </c>
      <c r="Q7724">
        <v>11</v>
      </c>
      <c r="R7724">
        <v>2</v>
      </c>
      <c r="S7724">
        <v>1</v>
      </c>
      <c r="T7724">
        <v>4</v>
      </c>
      <c r="U7724" t="b">
        <v>1</v>
      </c>
      <c r="V7724" t="s">
        <v>9479</v>
      </c>
      <c r="W7724" t="s">
        <v>12355</v>
      </c>
      <c r="X7724" t="s">
        <v>14640</v>
      </c>
      <c r="Y7724">
        <v>20</v>
      </c>
      <c r="Z7724">
        <v>20</v>
      </c>
      <c r="AA7724">
        <v>5</v>
      </c>
      <c r="AB7724">
        <v>5</v>
      </c>
      <c r="AC7724">
        <v>24</v>
      </c>
    </row>
    <row r="7725" spans="1:29">
      <c r="A7725">
        <v>8502</v>
      </c>
      <c r="B7725" t="s">
        <v>806</v>
      </c>
      <c r="C7725" t="s">
        <v>9494</v>
      </c>
      <c r="J7725" t="s">
        <v>1449</v>
      </c>
      <c r="K7725">
        <v>0</v>
      </c>
      <c r="N7725" t="b">
        <v>1</v>
      </c>
      <c r="O7725" t="b">
        <v>0</v>
      </c>
      <c r="P7725" t="b">
        <v>0</v>
      </c>
      <c r="Q7725">
        <v>11</v>
      </c>
      <c r="R7725">
        <v>2</v>
      </c>
      <c r="S7725">
        <v>1</v>
      </c>
      <c r="T7725">
        <v>4</v>
      </c>
      <c r="U7725" t="b">
        <v>1</v>
      </c>
      <c r="V7725" t="s">
        <v>9479</v>
      </c>
      <c r="W7725" t="s">
        <v>12355</v>
      </c>
      <c r="X7725" t="s">
        <v>14643</v>
      </c>
      <c r="Y7725">
        <v>21</v>
      </c>
      <c r="Z7725">
        <v>21</v>
      </c>
      <c r="AA7725">
        <v>5</v>
      </c>
      <c r="AB7725">
        <v>5</v>
      </c>
      <c r="AC7725">
        <v>24</v>
      </c>
    </row>
    <row r="7726" spans="1:29">
      <c r="A7726">
        <v>8503</v>
      </c>
      <c r="B7726" t="s">
        <v>806</v>
      </c>
      <c r="C7726" t="s">
        <v>9495</v>
      </c>
      <c r="J7726" t="s">
        <v>1449</v>
      </c>
      <c r="K7726">
        <v>0</v>
      </c>
      <c r="N7726" t="b">
        <v>1</v>
      </c>
      <c r="O7726" t="b">
        <v>0</v>
      </c>
      <c r="P7726" t="b">
        <v>0</v>
      </c>
      <c r="Q7726">
        <v>11</v>
      </c>
      <c r="R7726">
        <v>2</v>
      </c>
      <c r="S7726">
        <v>1</v>
      </c>
      <c r="T7726">
        <v>4</v>
      </c>
      <c r="U7726" t="b">
        <v>1</v>
      </c>
      <c r="V7726" t="s">
        <v>9479</v>
      </c>
      <c r="W7726" t="s">
        <v>12355</v>
      </c>
      <c r="X7726" t="s">
        <v>14645</v>
      </c>
      <c r="Y7726">
        <v>22</v>
      </c>
      <c r="Z7726">
        <v>22</v>
      </c>
      <c r="AA7726">
        <v>5</v>
      </c>
      <c r="AB7726">
        <v>5</v>
      </c>
      <c r="AC7726">
        <v>24</v>
      </c>
    </row>
    <row r="7727" spans="1:29">
      <c r="A7727">
        <v>8504</v>
      </c>
      <c r="B7727" t="s">
        <v>806</v>
      </c>
      <c r="C7727" t="s">
        <v>9496</v>
      </c>
      <c r="J7727" t="s">
        <v>1449</v>
      </c>
      <c r="K7727">
        <v>0</v>
      </c>
      <c r="N7727" t="b">
        <v>1</v>
      </c>
      <c r="O7727" t="b">
        <v>0</v>
      </c>
      <c r="P7727" t="b">
        <v>0</v>
      </c>
      <c r="Q7727">
        <v>11</v>
      </c>
      <c r="R7727">
        <v>2</v>
      </c>
      <c r="S7727">
        <v>1</v>
      </c>
      <c r="T7727">
        <v>4</v>
      </c>
      <c r="U7727" t="b">
        <v>1</v>
      </c>
      <c r="V7727" t="s">
        <v>9479</v>
      </c>
      <c r="W7727" t="s">
        <v>12355</v>
      </c>
      <c r="X7727" t="s">
        <v>14647</v>
      </c>
      <c r="Y7727">
        <v>23</v>
      </c>
      <c r="Z7727">
        <v>23</v>
      </c>
      <c r="AA7727">
        <v>5</v>
      </c>
      <c r="AB7727">
        <v>5</v>
      </c>
      <c r="AC7727">
        <v>24</v>
      </c>
    </row>
    <row r="7728" spans="1:29">
      <c r="A7728">
        <v>8505</v>
      </c>
      <c r="B7728" t="s">
        <v>806</v>
      </c>
      <c r="C7728" t="s">
        <v>9497</v>
      </c>
      <c r="J7728" t="s">
        <v>1457</v>
      </c>
      <c r="K7728">
        <v>0</v>
      </c>
      <c r="N7728" t="b">
        <v>1</v>
      </c>
      <c r="O7728" t="b">
        <v>0</v>
      </c>
      <c r="P7728" t="b">
        <v>0</v>
      </c>
      <c r="Q7728">
        <v>11</v>
      </c>
      <c r="R7728">
        <v>2</v>
      </c>
      <c r="S7728">
        <v>1</v>
      </c>
      <c r="T7728">
        <v>4</v>
      </c>
      <c r="U7728" t="b">
        <v>1</v>
      </c>
      <c r="V7728" t="s">
        <v>9479</v>
      </c>
      <c r="W7728" t="s">
        <v>12355</v>
      </c>
      <c r="X7728" t="s">
        <v>15332</v>
      </c>
      <c r="Y7728">
        <v>16</v>
      </c>
      <c r="Z7728">
        <v>16</v>
      </c>
      <c r="AA7728">
        <v>11</v>
      </c>
      <c r="AB7728">
        <v>11</v>
      </c>
      <c r="AC7728">
        <v>24</v>
      </c>
    </row>
    <row r="7729" spans="1:29">
      <c r="A7729">
        <v>8506</v>
      </c>
      <c r="B7729" t="s">
        <v>806</v>
      </c>
      <c r="C7729" t="s">
        <v>9498</v>
      </c>
      <c r="J7729" t="s">
        <v>1457</v>
      </c>
      <c r="K7729">
        <v>0</v>
      </c>
      <c r="N7729" t="b">
        <v>1</v>
      </c>
      <c r="O7729" t="b">
        <v>0</v>
      </c>
      <c r="P7729" t="b">
        <v>0</v>
      </c>
      <c r="Q7729">
        <v>11</v>
      </c>
      <c r="R7729">
        <v>2</v>
      </c>
      <c r="S7729">
        <v>1</v>
      </c>
      <c r="T7729">
        <v>4</v>
      </c>
      <c r="U7729" t="b">
        <v>1</v>
      </c>
      <c r="V7729" t="s">
        <v>9479</v>
      </c>
      <c r="W7729" t="s">
        <v>12355</v>
      </c>
      <c r="X7729" t="s">
        <v>14459</v>
      </c>
      <c r="Y7729">
        <v>17</v>
      </c>
      <c r="Z7729">
        <v>17</v>
      </c>
      <c r="AA7729">
        <v>11</v>
      </c>
      <c r="AB7729">
        <v>11</v>
      </c>
      <c r="AC7729">
        <v>24</v>
      </c>
    </row>
    <row r="7730" spans="1:29">
      <c r="A7730">
        <v>8507</v>
      </c>
      <c r="B7730" t="s">
        <v>806</v>
      </c>
      <c r="C7730" t="s">
        <v>9499</v>
      </c>
      <c r="J7730" t="s">
        <v>1457</v>
      </c>
      <c r="K7730">
        <v>0</v>
      </c>
      <c r="N7730" t="b">
        <v>1</v>
      </c>
      <c r="O7730" t="b">
        <v>0</v>
      </c>
      <c r="P7730" t="b">
        <v>0</v>
      </c>
      <c r="Q7730">
        <v>11</v>
      </c>
      <c r="R7730">
        <v>2</v>
      </c>
      <c r="S7730">
        <v>1</v>
      </c>
      <c r="T7730">
        <v>4</v>
      </c>
      <c r="U7730" t="b">
        <v>1</v>
      </c>
      <c r="V7730" t="s">
        <v>9479</v>
      </c>
      <c r="W7730" t="s">
        <v>12355</v>
      </c>
      <c r="X7730" t="s">
        <v>15333</v>
      </c>
      <c r="Y7730">
        <v>18</v>
      </c>
      <c r="Z7730">
        <v>18</v>
      </c>
      <c r="AA7730">
        <v>11</v>
      </c>
      <c r="AB7730">
        <v>11</v>
      </c>
      <c r="AC7730">
        <v>24</v>
      </c>
    </row>
    <row r="7731" spans="1:29">
      <c r="A7731">
        <v>8508</v>
      </c>
      <c r="B7731" t="s">
        <v>806</v>
      </c>
      <c r="C7731" t="s">
        <v>9500</v>
      </c>
      <c r="J7731" t="s">
        <v>1457</v>
      </c>
      <c r="K7731">
        <v>0</v>
      </c>
      <c r="N7731" t="b">
        <v>1</v>
      </c>
      <c r="O7731" t="b">
        <v>0</v>
      </c>
      <c r="P7731" t="b">
        <v>0</v>
      </c>
      <c r="Q7731">
        <v>11</v>
      </c>
      <c r="R7731">
        <v>2</v>
      </c>
      <c r="S7731">
        <v>1</v>
      </c>
      <c r="T7731">
        <v>4</v>
      </c>
      <c r="U7731" t="b">
        <v>1</v>
      </c>
      <c r="V7731" t="s">
        <v>9479</v>
      </c>
      <c r="W7731" t="s">
        <v>12355</v>
      </c>
      <c r="X7731" t="s">
        <v>15334</v>
      </c>
      <c r="Y7731">
        <v>19</v>
      </c>
      <c r="Z7731">
        <v>19</v>
      </c>
      <c r="AA7731">
        <v>11</v>
      </c>
      <c r="AB7731">
        <v>11</v>
      </c>
      <c r="AC7731">
        <v>24</v>
      </c>
    </row>
    <row r="7732" spans="1:29">
      <c r="A7732">
        <v>8509</v>
      </c>
      <c r="B7732" t="s">
        <v>806</v>
      </c>
      <c r="C7732" t="s">
        <v>9501</v>
      </c>
      <c r="J7732" t="s">
        <v>1457</v>
      </c>
      <c r="K7732">
        <v>0</v>
      </c>
      <c r="N7732" t="b">
        <v>1</v>
      </c>
      <c r="O7732" t="b">
        <v>0</v>
      </c>
      <c r="P7732" t="b">
        <v>0</v>
      </c>
      <c r="Q7732">
        <v>11</v>
      </c>
      <c r="R7732">
        <v>2</v>
      </c>
      <c r="S7732">
        <v>1</v>
      </c>
      <c r="T7732">
        <v>4</v>
      </c>
      <c r="U7732" t="b">
        <v>1</v>
      </c>
      <c r="V7732" t="s">
        <v>9479</v>
      </c>
      <c r="W7732" t="s">
        <v>12355</v>
      </c>
      <c r="X7732" t="s">
        <v>15335</v>
      </c>
      <c r="Y7732">
        <v>20</v>
      </c>
      <c r="Z7732">
        <v>20</v>
      </c>
      <c r="AA7732">
        <v>11</v>
      </c>
      <c r="AB7732">
        <v>11</v>
      </c>
      <c r="AC7732">
        <v>24</v>
      </c>
    </row>
    <row r="7733" spans="1:29">
      <c r="A7733">
        <v>8510</v>
      </c>
      <c r="B7733" t="s">
        <v>806</v>
      </c>
      <c r="C7733" t="s">
        <v>9502</v>
      </c>
      <c r="J7733" t="s">
        <v>1457</v>
      </c>
      <c r="K7733">
        <v>0</v>
      </c>
      <c r="N7733" t="b">
        <v>1</v>
      </c>
      <c r="O7733" t="b">
        <v>0</v>
      </c>
      <c r="P7733" t="b">
        <v>0</v>
      </c>
      <c r="Q7733">
        <v>11</v>
      </c>
      <c r="R7733">
        <v>2</v>
      </c>
      <c r="S7733">
        <v>1</v>
      </c>
      <c r="T7733">
        <v>4</v>
      </c>
      <c r="U7733" t="b">
        <v>1</v>
      </c>
      <c r="V7733" t="s">
        <v>9479</v>
      </c>
      <c r="W7733" t="s">
        <v>12355</v>
      </c>
      <c r="X7733" t="s">
        <v>15336</v>
      </c>
      <c r="Y7733">
        <v>21</v>
      </c>
      <c r="Z7733">
        <v>21</v>
      </c>
      <c r="AA7733">
        <v>11</v>
      </c>
      <c r="AB7733">
        <v>11</v>
      </c>
      <c r="AC7733">
        <v>24</v>
      </c>
    </row>
    <row r="7734" spans="1:29">
      <c r="A7734">
        <v>8511</v>
      </c>
      <c r="B7734" t="s">
        <v>806</v>
      </c>
      <c r="C7734" t="s">
        <v>9503</v>
      </c>
      <c r="J7734" t="s">
        <v>1457</v>
      </c>
      <c r="K7734">
        <v>0</v>
      </c>
      <c r="N7734" t="b">
        <v>1</v>
      </c>
      <c r="O7734" t="b">
        <v>0</v>
      </c>
      <c r="P7734" t="b">
        <v>0</v>
      </c>
      <c r="Q7734">
        <v>11</v>
      </c>
      <c r="R7734">
        <v>2</v>
      </c>
      <c r="S7734">
        <v>1</v>
      </c>
      <c r="T7734">
        <v>4</v>
      </c>
      <c r="U7734" t="b">
        <v>1</v>
      </c>
      <c r="V7734" t="s">
        <v>9479</v>
      </c>
      <c r="W7734" t="s">
        <v>12355</v>
      </c>
      <c r="X7734" t="s">
        <v>15337</v>
      </c>
      <c r="Y7734">
        <v>22</v>
      </c>
      <c r="Z7734">
        <v>22</v>
      </c>
      <c r="AA7734">
        <v>11</v>
      </c>
      <c r="AB7734">
        <v>11</v>
      </c>
      <c r="AC7734">
        <v>24</v>
      </c>
    </row>
    <row r="7735" spans="1:29">
      <c r="A7735">
        <v>8512</v>
      </c>
      <c r="B7735" t="s">
        <v>806</v>
      </c>
      <c r="C7735" t="s">
        <v>9504</v>
      </c>
      <c r="J7735" t="s">
        <v>1457</v>
      </c>
      <c r="K7735">
        <v>0</v>
      </c>
      <c r="N7735" t="b">
        <v>1</v>
      </c>
      <c r="O7735" t="b">
        <v>0</v>
      </c>
      <c r="P7735" t="b">
        <v>0</v>
      </c>
      <c r="Q7735">
        <v>11</v>
      </c>
      <c r="R7735">
        <v>2</v>
      </c>
      <c r="S7735">
        <v>1</v>
      </c>
      <c r="T7735">
        <v>4</v>
      </c>
      <c r="U7735" t="b">
        <v>1</v>
      </c>
      <c r="V7735" t="s">
        <v>9479</v>
      </c>
      <c r="W7735" t="s">
        <v>12355</v>
      </c>
      <c r="X7735" t="s">
        <v>15338</v>
      </c>
      <c r="Y7735">
        <v>23</v>
      </c>
      <c r="Z7735">
        <v>23</v>
      </c>
      <c r="AA7735">
        <v>11</v>
      </c>
      <c r="AB7735">
        <v>11</v>
      </c>
      <c r="AC7735">
        <v>24</v>
      </c>
    </row>
    <row r="7736" spans="1:29">
      <c r="A7736">
        <v>8513</v>
      </c>
      <c r="B7736" t="s">
        <v>806</v>
      </c>
      <c r="C7736" t="s">
        <v>9505</v>
      </c>
      <c r="J7736" t="s">
        <v>1457</v>
      </c>
      <c r="K7736">
        <v>0</v>
      </c>
      <c r="N7736" t="b">
        <v>0</v>
      </c>
      <c r="O7736" t="b">
        <v>1</v>
      </c>
      <c r="P7736" t="b">
        <v>0</v>
      </c>
      <c r="Q7736">
        <v>11</v>
      </c>
      <c r="R7736">
        <v>2</v>
      </c>
      <c r="S7736">
        <v>1</v>
      </c>
      <c r="T7736">
        <v>4</v>
      </c>
      <c r="U7736" t="b">
        <v>1</v>
      </c>
      <c r="V7736" t="s">
        <v>9479</v>
      </c>
      <c r="W7736" t="s">
        <v>12355</v>
      </c>
      <c r="X7736" t="s">
        <v>15340</v>
      </c>
      <c r="Y7736">
        <v>25</v>
      </c>
      <c r="Z7736">
        <v>25</v>
      </c>
      <c r="AA7736">
        <v>11</v>
      </c>
      <c r="AB7736">
        <v>11</v>
      </c>
      <c r="AC7736">
        <v>24</v>
      </c>
    </row>
    <row r="7737" spans="1:29">
      <c r="A7737">
        <v>8514</v>
      </c>
      <c r="B7737" t="s">
        <v>806</v>
      </c>
      <c r="C7737" t="s">
        <v>9506</v>
      </c>
      <c r="I7737" t="s">
        <v>1411</v>
      </c>
      <c r="J7737" t="s">
        <v>1449</v>
      </c>
      <c r="K7737">
        <v>0</v>
      </c>
      <c r="N7737" t="b">
        <v>1</v>
      </c>
      <c r="O7737" t="b">
        <v>0</v>
      </c>
      <c r="P7737" t="b">
        <v>0</v>
      </c>
      <c r="Q7737">
        <v>11</v>
      </c>
      <c r="R7737">
        <v>2</v>
      </c>
      <c r="S7737">
        <v>1</v>
      </c>
      <c r="T7737">
        <v>0</v>
      </c>
      <c r="U7737" t="b">
        <v>1</v>
      </c>
      <c r="V7737" t="s">
        <v>9479</v>
      </c>
      <c r="W7737" t="s">
        <v>12355</v>
      </c>
      <c r="X7737" t="s">
        <v>15821</v>
      </c>
      <c r="Y7737">
        <v>35</v>
      </c>
      <c r="Z7737">
        <v>35</v>
      </c>
      <c r="AA7737">
        <v>11</v>
      </c>
      <c r="AB7737">
        <v>11</v>
      </c>
      <c r="AC7737">
        <v>24</v>
      </c>
    </row>
    <row r="7738" spans="1:29">
      <c r="A7738">
        <v>8515</v>
      </c>
      <c r="B7738" t="s">
        <v>1516</v>
      </c>
      <c r="C7738" t="s">
        <v>9507</v>
      </c>
      <c r="D7738">
        <v>158</v>
      </c>
      <c r="E7738" t="s">
        <v>9508</v>
      </c>
      <c r="U7738" t="b">
        <v>1</v>
      </c>
      <c r="V7738" t="s">
        <v>9479</v>
      </c>
      <c r="W7738" t="s">
        <v>12355</v>
      </c>
      <c r="X7738" t="s">
        <v>15822</v>
      </c>
      <c r="Y7738">
        <v>38</v>
      </c>
      <c r="Z7738">
        <v>69</v>
      </c>
      <c r="AA7738">
        <v>2</v>
      </c>
      <c r="AB7738">
        <v>12</v>
      </c>
      <c r="AC7738">
        <v>24</v>
      </c>
    </row>
    <row r="7739" spans="1:29">
      <c r="A7739">
        <v>8516</v>
      </c>
      <c r="B7739" t="s">
        <v>828</v>
      </c>
      <c r="C7739" t="s">
        <v>9509</v>
      </c>
      <c r="U7739" t="b">
        <v>1</v>
      </c>
      <c r="V7739" t="s">
        <v>9479</v>
      </c>
      <c r="W7739" t="s">
        <v>12355</v>
      </c>
      <c r="X7739" t="s">
        <v>15823</v>
      </c>
      <c r="Y7739">
        <v>38</v>
      </c>
      <c r="Z7739">
        <v>69</v>
      </c>
      <c r="AA7739">
        <v>2</v>
      </c>
      <c r="AB7739">
        <v>11</v>
      </c>
      <c r="AC7739">
        <v>24</v>
      </c>
    </row>
    <row r="7740" spans="1:29">
      <c r="A7740">
        <v>8517</v>
      </c>
      <c r="B7740" t="s">
        <v>1521</v>
      </c>
      <c r="C7740" t="s">
        <v>9510</v>
      </c>
      <c r="U7740" t="b">
        <v>1</v>
      </c>
      <c r="V7740" t="s">
        <v>9479</v>
      </c>
      <c r="W7740" t="s">
        <v>12355</v>
      </c>
      <c r="X7740" t="s">
        <v>15824</v>
      </c>
      <c r="Y7740">
        <v>39</v>
      </c>
      <c r="Z7740">
        <v>69</v>
      </c>
      <c r="AA7740">
        <v>2</v>
      </c>
      <c r="AB7740">
        <v>12</v>
      </c>
      <c r="AC7740">
        <v>24</v>
      </c>
    </row>
    <row r="7741" spans="1:29">
      <c r="A7741">
        <v>8518</v>
      </c>
      <c r="B7741" t="s">
        <v>806</v>
      </c>
      <c r="C7741" t="s">
        <v>9511</v>
      </c>
      <c r="J7741" t="s">
        <v>1449</v>
      </c>
      <c r="K7741">
        <v>0</v>
      </c>
      <c r="N7741" t="b">
        <v>1</v>
      </c>
      <c r="O7741" t="b">
        <v>0</v>
      </c>
      <c r="P7741" t="b">
        <v>0</v>
      </c>
      <c r="Q7741">
        <v>11</v>
      </c>
      <c r="R7741">
        <v>6</v>
      </c>
      <c r="S7741">
        <v>1</v>
      </c>
      <c r="T7741">
        <v>2</v>
      </c>
      <c r="U7741" t="b">
        <v>1</v>
      </c>
      <c r="V7741" t="s">
        <v>9479</v>
      </c>
      <c r="W7741" t="s">
        <v>12355</v>
      </c>
      <c r="X7741" t="s">
        <v>15346</v>
      </c>
      <c r="Y7741">
        <v>41</v>
      </c>
      <c r="Z7741">
        <v>41</v>
      </c>
      <c r="AA7741">
        <v>3</v>
      </c>
      <c r="AB7741">
        <v>3</v>
      </c>
      <c r="AC7741">
        <v>24</v>
      </c>
    </row>
    <row r="7742" spans="1:29">
      <c r="A7742">
        <v>8519</v>
      </c>
      <c r="B7742" t="s">
        <v>806</v>
      </c>
      <c r="C7742" t="s">
        <v>9512</v>
      </c>
      <c r="G7742" t="s">
        <v>9513</v>
      </c>
      <c r="J7742" t="s">
        <v>1449</v>
      </c>
      <c r="K7742">
        <v>0</v>
      </c>
      <c r="N7742" t="b">
        <v>1</v>
      </c>
      <c r="O7742" t="b">
        <v>0</v>
      </c>
      <c r="P7742" t="b">
        <v>0</v>
      </c>
      <c r="Q7742">
        <v>11</v>
      </c>
      <c r="R7742">
        <v>0</v>
      </c>
      <c r="S7742">
        <v>1</v>
      </c>
      <c r="T7742">
        <v>2</v>
      </c>
      <c r="U7742" t="b">
        <v>1</v>
      </c>
      <c r="V7742" t="s">
        <v>9479</v>
      </c>
      <c r="W7742" t="s">
        <v>12355</v>
      </c>
      <c r="X7742" t="s">
        <v>15350</v>
      </c>
      <c r="Y7742">
        <v>43</v>
      </c>
      <c r="Z7742">
        <v>43</v>
      </c>
      <c r="AA7742">
        <v>3</v>
      </c>
      <c r="AB7742">
        <v>3</v>
      </c>
      <c r="AC7742">
        <v>24</v>
      </c>
    </row>
    <row r="7743" spans="1:29">
      <c r="A7743">
        <v>8520</v>
      </c>
      <c r="B7743" t="s">
        <v>806</v>
      </c>
      <c r="C7743" t="s">
        <v>9514</v>
      </c>
      <c r="G7743" t="s">
        <v>412</v>
      </c>
      <c r="J7743" t="s">
        <v>1449</v>
      </c>
      <c r="K7743">
        <v>0</v>
      </c>
      <c r="N7743" t="b">
        <v>1</v>
      </c>
      <c r="O7743" t="b">
        <v>0</v>
      </c>
      <c r="P7743" t="b">
        <v>0</v>
      </c>
      <c r="Q7743">
        <v>11</v>
      </c>
      <c r="R7743">
        <v>0</v>
      </c>
      <c r="S7743">
        <v>1</v>
      </c>
      <c r="T7743">
        <v>10</v>
      </c>
      <c r="U7743" t="b">
        <v>1</v>
      </c>
      <c r="V7743" t="s">
        <v>9479</v>
      </c>
      <c r="W7743" t="s">
        <v>12355</v>
      </c>
      <c r="X7743" t="s">
        <v>14495</v>
      </c>
      <c r="Y7743">
        <v>48</v>
      </c>
      <c r="Z7743">
        <v>48</v>
      </c>
      <c r="AA7743">
        <v>3</v>
      </c>
      <c r="AB7743">
        <v>3</v>
      </c>
      <c r="AC7743">
        <v>24</v>
      </c>
    </row>
    <row r="7744" spans="1:29">
      <c r="A7744">
        <v>8521</v>
      </c>
      <c r="B7744" t="s">
        <v>806</v>
      </c>
      <c r="C7744" t="s">
        <v>9515</v>
      </c>
      <c r="G7744" t="s">
        <v>9516</v>
      </c>
      <c r="J7744" t="s">
        <v>1449</v>
      </c>
      <c r="K7744">
        <v>0</v>
      </c>
      <c r="N7744" t="b">
        <v>1</v>
      </c>
      <c r="O7744" t="b">
        <v>0</v>
      </c>
      <c r="P7744" t="b">
        <v>0</v>
      </c>
      <c r="Q7744">
        <v>11</v>
      </c>
      <c r="R7744">
        <v>0</v>
      </c>
      <c r="S7744">
        <v>1</v>
      </c>
      <c r="T7744">
        <v>14</v>
      </c>
      <c r="U7744" t="b">
        <v>1</v>
      </c>
      <c r="V7744" t="s">
        <v>9479</v>
      </c>
      <c r="W7744" t="s">
        <v>12355</v>
      </c>
      <c r="X7744" t="s">
        <v>14507</v>
      </c>
      <c r="Y7744">
        <v>52</v>
      </c>
      <c r="Z7744">
        <v>52</v>
      </c>
      <c r="AA7744">
        <v>3</v>
      </c>
      <c r="AB7744">
        <v>3</v>
      </c>
      <c r="AC7744">
        <v>24</v>
      </c>
    </row>
    <row r="7745" spans="1:29">
      <c r="A7745">
        <v>8522</v>
      </c>
      <c r="B7745" t="s">
        <v>806</v>
      </c>
      <c r="C7745" t="s">
        <v>9517</v>
      </c>
      <c r="G7745" t="s">
        <v>9518</v>
      </c>
      <c r="J7745" t="s">
        <v>1449</v>
      </c>
      <c r="K7745">
        <v>0</v>
      </c>
      <c r="N7745" t="b">
        <v>1</v>
      </c>
      <c r="O7745" t="b">
        <v>0</v>
      </c>
      <c r="P7745" t="b">
        <v>0</v>
      </c>
      <c r="Q7745">
        <v>11</v>
      </c>
      <c r="R7745">
        <v>0</v>
      </c>
      <c r="S7745">
        <v>1</v>
      </c>
      <c r="T7745">
        <v>14</v>
      </c>
      <c r="U7745" t="b">
        <v>1</v>
      </c>
      <c r="V7745" t="s">
        <v>9479</v>
      </c>
      <c r="W7745" t="s">
        <v>12355</v>
      </c>
      <c r="X7745" t="s">
        <v>14510</v>
      </c>
      <c r="Y7745">
        <v>53</v>
      </c>
      <c r="Z7745">
        <v>53</v>
      </c>
      <c r="AA7745">
        <v>3</v>
      </c>
      <c r="AB7745">
        <v>3</v>
      </c>
      <c r="AC7745">
        <v>24</v>
      </c>
    </row>
    <row r="7746" spans="1:29">
      <c r="A7746">
        <v>8523</v>
      </c>
      <c r="B7746" t="s">
        <v>806</v>
      </c>
      <c r="C7746" t="s">
        <v>9519</v>
      </c>
      <c r="G7746" t="s">
        <v>9339</v>
      </c>
      <c r="J7746" t="s">
        <v>1479</v>
      </c>
      <c r="K7746">
        <v>0</v>
      </c>
      <c r="N7746" t="b">
        <v>1</v>
      </c>
      <c r="O7746" t="b">
        <v>0</v>
      </c>
      <c r="P7746" t="b">
        <v>0</v>
      </c>
      <c r="Q7746">
        <v>11</v>
      </c>
      <c r="R7746">
        <v>0</v>
      </c>
      <c r="S7746">
        <v>1</v>
      </c>
      <c r="T7746">
        <v>17</v>
      </c>
      <c r="U7746" t="b">
        <v>1</v>
      </c>
      <c r="V7746" t="s">
        <v>9479</v>
      </c>
      <c r="W7746" t="s">
        <v>12355</v>
      </c>
      <c r="X7746" t="s">
        <v>14516</v>
      </c>
      <c r="Y7746">
        <v>55</v>
      </c>
      <c r="Z7746">
        <v>55</v>
      </c>
      <c r="AA7746">
        <v>3</v>
      </c>
      <c r="AB7746">
        <v>3</v>
      </c>
      <c r="AC7746">
        <v>24</v>
      </c>
    </row>
    <row r="7747" spans="1:29">
      <c r="A7747">
        <v>8524</v>
      </c>
      <c r="B7747" t="s">
        <v>806</v>
      </c>
      <c r="C7747" t="s">
        <v>9520</v>
      </c>
      <c r="G7747" t="s">
        <v>9516</v>
      </c>
      <c r="J7747" t="s">
        <v>1449</v>
      </c>
      <c r="K7747">
        <v>0</v>
      </c>
      <c r="N7747" t="b">
        <v>1</v>
      </c>
      <c r="O7747" t="b">
        <v>0</v>
      </c>
      <c r="P7747" t="b">
        <v>0</v>
      </c>
      <c r="Q7747">
        <v>11</v>
      </c>
      <c r="R7747">
        <v>0</v>
      </c>
      <c r="S7747">
        <v>1</v>
      </c>
      <c r="T7747">
        <v>19</v>
      </c>
      <c r="U7747" t="b">
        <v>1</v>
      </c>
      <c r="V7747" t="s">
        <v>9479</v>
      </c>
      <c r="W7747" t="s">
        <v>12355</v>
      </c>
      <c r="X7747" t="s">
        <v>14522</v>
      </c>
      <c r="Y7747">
        <v>57</v>
      </c>
      <c r="Z7747">
        <v>57</v>
      </c>
      <c r="AA7747">
        <v>3</v>
      </c>
      <c r="AB7747">
        <v>3</v>
      </c>
      <c r="AC7747">
        <v>24</v>
      </c>
    </row>
    <row r="7748" spans="1:29">
      <c r="A7748">
        <v>8525</v>
      </c>
      <c r="B7748" t="s">
        <v>806</v>
      </c>
      <c r="C7748" t="s">
        <v>9521</v>
      </c>
      <c r="J7748" t="s">
        <v>1449</v>
      </c>
      <c r="K7748">
        <v>0</v>
      </c>
      <c r="N7748" t="b">
        <v>1</v>
      </c>
      <c r="O7748" t="b">
        <v>0</v>
      </c>
      <c r="P7748" t="b">
        <v>0</v>
      </c>
      <c r="Q7748">
        <v>11</v>
      </c>
      <c r="R7748">
        <v>0</v>
      </c>
      <c r="S7748">
        <v>1</v>
      </c>
      <c r="T7748">
        <v>22</v>
      </c>
      <c r="U7748" t="b">
        <v>1</v>
      </c>
      <c r="V7748" t="s">
        <v>9479</v>
      </c>
      <c r="W7748" t="s">
        <v>12355</v>
      </c>
      <c r="X7748" t="s">
        <v>15318</v>
      </c>
      <c r="Y7748">
        <v>60</v>
      </c>
      <c r="Z7748">
        <v>60</v>
      </c>
      <c r="AA7748">
        <v>3</v>
      </c>
      <c r="AB7748">
        <v>3</v>
      </c>
      <c r="AC7748">
        <v>24</v>
      </c>
    </row>
    <row r="7749" spans="1:29">
      <c r="A7749">
        <v>8526</v>
      </c>
      <c r="B7749" t="s">
        <v>806</v>
      </c>
      <c r="C7749" t="s">
        <v>9522</v>
      </c>
      <c r="J7749" t="s">
        <v>1449</v>
      </c>
      <c r="K7749">
        <v>0</v>
      </c>
      <c r="N7749" t="b">
        <v>1</v>
      </c>
      <c r="O7749" t="b">
        <v>0</v>
      </c>
      <c r="P7749" t="b">
        <v>0</v>
      </c>
      <c r="Q7749">
        <v>11</v>
      </c>
      <c r="R7749">
        <v>0</v>
      </c>
      <c r="S7749">
        <v>1</v>
      </c>
      <c r="T7749">
        <v>22</v>
      </c>
      <c r="U7749" t="b">
        <v>1</v>
      </c>
      <c r="V7749" t="s">
        <v>9479</v>
      </c>
      <c r="W7749" t="s">
        <v>12355</v>
      </c>
      <c r="X7749" t="s">
        <v>14528</v>
      </c>
      <c r="Y7749">
        <v>60</v>
      </c>
      <c r="Z7749">
        <v>60</v>
      </c>
      <c r="AA7749">
        <v>6</v>
      </c>
      <c r="AB7749">
        <v>6</v>
      </c>
      <c r="AC7749">
        <v>24</v>
      </c>
    </row>
    <row r="7750" spans="1:29">
      <c r="A7750">
        <v>8527</v>
      </c>
      <c r="B7750" t="s">
        <v>806</v>
      </c>
      <c r="C7750" t="s">
        <v>9523</v>
      </c>
      <c r="J7750" t="s">
        <v>1449</v>
      </c>
      <c r="K7750">
        <v>0</v>
      </c>
      <c r="N7750" t="b">
        <v>1</v>
      </c>
      <c r="O7750" t="b">
        <v>0</v>
      </c>
      <c r="P7750" t="b">
        <v>0</v>
      </c>
      <c r="Q7750">
        <v>11</v>
      </c>
      <c r="R7750">
        <v>0</v>
      </c>
      <c r="S7750">
        <v>1</v>
      </c>
      <c r="T7750">
        <v>22</v>
      </c>
      <c r="U7750" t="b">
        <v>1</v>
      </c>
      <c r="V7750" t="s">
        <v>9479</v>
      </c>
      <c r="W7750" t="s">
        <v>12355</v>
      </c>
      <c r="X7750" t="s">
        <v>15320</v>
      </c>
      <c r="Y7750">
        <v>61</v>
      </c>
      <c r="Z7750">
        <v>61</v>
      </c>
      <c r="AA7750">
        <v>3</v>
      </c>
      <c r="AB7750">
        <v>3</v>
      </c>
      <c r="AC7750">
        <v>24</v>
      </c>
    </row>
    <row r="7751" spans="1:29">
      <c r="A7751">
        <v>8528</v>
      </c>
      <c r="B7751" t="s">
        <v>806</v>
      </c>
      <c r="C7751" t="s">
        <v>9524</v>
      </c>
      <c r="J7751" t="s">
        <v>1449</v>
      </c>
      <c r="K7751">
        <v>0</v>
      </c>
      <c r="N7751" t="b">
        <v>1</v>
      </c>
      <c r="O7751" t="b">
        <v>0</v>
      </c>
      <c r="P7751" t="b">
        <v>0</v>
      </c>
      <c r="Q7751">
        <v>11</v>
      </c>
      <c r="R7751">
        <v>0</v>
      </c>
      <c r="S7751">
        <v>1</v>
      </c>
      <c r="T7751">
        <v>22</v>
      </c>
      <c r="U7751" t="b">
        <v>1</v>
      </c>
      <c r="V7751" t="s">
        <v>9479</v>
      </c>
      <c r="W7751" t="s">
        <v>12355</v>
      </c>
      <c r="X7751" t="s">
        <v>14851</v>
      </c>
      <c r="Y7751">
        <v>61</v>
      </c>
      <c r="Z7751">
        <v>61</v>
      </c>
      <c r="AA7751">
        <v>6</v>
      </c>
      <c r="AB7751">
        <v>6</v>
      </c>
      <c r="AC7751">
        <v>24</v>
      </c>
    </row>
    <row r="7752" spans="1:29">
      <c r="A7752">
        <v>8529</v>
      </c>
      <c r="B7752" t="s">
        <v>806</v>
      </c>
      <c r="C7752" t="s">
        <v>9525</v>
      </c>
      <c r="J7752" t="s">
        <v>1449</v>
      </c>
      <c r="K7752">
        <v>0</v>
      </c>
      <c r="N7752" t="b">
        <v>1</v>
      </c>
      <c r="O7752" t="b">
        <v>0</v>
      </c>
      <c r="P7752" t="b">
        <v>0</v>
      </c>
      <c r="Q7752">
        <v>11</v>
      </c>
      <c r="R7752">
        <v>0</v>
      </c>
      <c r="S7752">
        <v>1</v>
      </c>
      <c r="T7752">
        <v>22</v>
      </c>
      <c r="U7752" t="b">
        <v>1</v>
      </c>
      <c r="V7752" t="s">
        <v>9479</v>
      </c>
      <c r="W7752" t="s">
        <v>12355</v>
      </c>
      <c r="X7752" t="s">
        <v>15322</v>
      </c>
      <c r="Y7752">
        <v>62</v>
      </c>
      <c r="Z7752">
        <v>62</v>
      </c>
      <c r="AA7752">
        <v>3</v>
      </c>
      <c r="AB7752">
        <v>3</v>
      </c>
      <c r="AC7752">
        <v>24</v>
      </c>
    </row>
    <row r="7753" spans="1:29">
      <c r="A7753">
        <v>8530</v>
      </c>
      <c r="B7753" t="s">
        <v>806</v>
      </c>
      <c r="C7753" t="s">
        <v>9526</v>
      </c>
      <c r="J7753" t="s">
        <v>1449</v>
      </c>
      <c r="K7753">
        <v>0</v>
      </c>
      <c r="N7753" t="b">
        <v>1</v>
      </c>
      <c r="O7753" t="b">
        <v>0</v>
      </c>
      <c r="P7753" t="b">
        <v>0</v>
      </c>
      <c r="Q7753">
        <v>11</v>
      </c>
      <c r="R7753">
        <v>0</v>
      </c>
      <c r="S7753">
        <v>1</v>
      </c>
      <c r="T7753">
        <v>22</v>
      </c>
      <c r="U7753" t="b">
        <v>1</v>
      </c>
      <c r="V7753" t="s">
        <v>9479</v>
      </c>
      <c r="W7753" t="s">
        <v>12355</v>
      </c>
      <c r="X7753" t="s">
        <v>14852</v>
      </c>
      <c r="Y7753">
        <v>62</v>
      </c>
      <c r="Z7753">
        <v>62</v>
      </c>
      <c r="AA7753">
        <v>6</v>
      </c>
      <c r="AB7753">
        <v>6</v>
      </c>
      <c r="AC7753">
        <v>24</v>
      </c>
    </row>
    <row r="7754" spans="1:29">
      <c r="A7754">
        <v>8531</v>
      </c>
      <c r="B7754" t="s">
        <v>806</v>
      </c>
      <c r="C7754" t="s">
        <v>9527</v>
      </c>
      <c r="J7754" t="s">
        <v>1449</v>
      </c>
      <c r="K7754">
        <v>0</v>
      </c>
      <c r="N7754" t="b">
        <v>1</v>
      </c>
      <c r="O7754" t="b">
        <v>0</v>
      </c>
      <c r="P7754" t="b">
        <v>0</v>
      </c>
      <c r="Q7754">
        <v>11</v>
      </c>
      <c r="R7754">
        <v>0</v>
      </c>
      <c r="S7754">
        <v>1</v>
      </c>
      <c r="T7754">
        <v>22</v>
      </c>
      <c r="U7754" t="b">
        <v>1</v>
      </c>
      <c r="V7754" t="s">
        <v>9479</v>
      </c>
      <c r="W7754" t="s">
        <v>12355</v>
      </c>
      <c r="X7754" t="s">
        <v>15324</v>
      </c>
      <c r="Y7754">
        <v>63</v>
      </c>
      <c r="Z7754">
        <v>63</v>
      </c>
      <c r="AA7754">
        <v>3</v>
      </c>
      <c r="AB7754">
        <v>3</v>
      </c>
      <c r="AC7754">
        <v>24</v>
      </c>
    </row>
    <row r="7755" spans="1:29">
      <c r="A7755">
        <v>8532</v>
      </c>
      <c r="B7755" t="s">
        <v>806</v>
      </c>
      <c r="C7755" t="s">
        <v>9528</v>
      </c>
      <c r="J7755" t="s">
        <v>1449</v>
      </c>
      <c r="K7755">
        <v>0</v>
      </c>
      <c r="N7755" t="b">
        <v>1</v>
      </c>
      <c r="O7755" t="b">
        <v>0</v>
      </c>
      <c r="P7755" t="b">
        <v>0</v>
      </c>
      <c r="Q7755">
        <v>11</v>
      </c>
      <c r="R7755">
        <v>0</v>
      </c>
      <c r="S7755">
        <v>1</v>
      </c>
      <c r="T7755">
        <v>22</v>
      </c>
      <c r="U7755" t="b">
        <v>1</v>
      </c>
      <c r="V7755" t="s">
        <v>9479</v>
      </c>
      <c r="W7755" t="s">
        <v>12355</v>
      </c>
      <c r="X7755" t="s">
        <v>14853</v>
      </c>
      <c r="Y7755">
        <v>63</v>
      </c>
      <c r="Z7755">
        <v>63</v>
      </c>
      <c r="AA7755">
        <v>6</v>
      </c>
      <c r="AB7755">
        <v>6</v>
      </c>
      <c r="AC7755">
        <v>24</v>
      </c>
    </row>
    <row r="7756" spans="1:29">
      <c r="A7756">
        <v>8533</v>
      </c>
      <c r="B7756" t="s">
        <v>806</v>
      </c>
      <c r="C7756" t="s">
        <v>9529</v>
      </c>
      <c r="J7756" t="s">
        <v>1449</v>
      </c>
      <c r="K7756">
        <v>0</v>
      </c>
      <c r="N7756" t="b">
        <v>1</v>
      </c>
      <c r="O7756" t="b">
        <v>0</v>
      </c>
      <c r="P7756" t="b">
        <v>0</v>
      </c>
      <c r="Q7756">
        <v>11</v>
      </c>
      <c r="R7756">
        <v>0</v>
      </c>
      <c r="S7756">
        <v>1</v>
      </c>
      <c r="T7756">
        <v>22</v>
      </c>
      <c r="U7756" t="b">
        <v>1</v>
      </c>
      <c r="V7756" t="s">
        <v>9479</v>
      </c>
      <c r="W7756" t="s">
        <v>12355</v>
      </c>
      <c r="X7756" t="s">
        <v>15481</v>
      </c>
      <c r="Y7756">
        <v>64</v>
      </c>
      <c r="Z7756">
        <v>64</v>
      </c>
      <c r="AA7756">
        <v>3</v>
      </c>
      <c r="AB7756">
        <v>3</v>
      </c>
      <c r="AC7756">
        <v>24</v>
      </c>
    </row>
    <row r="7757" spans="1:29">
      <c r="A7757">
        <v>8534</v>
      </c>
      <c r="B7757" t="s">
        <v>806</v>
      </c>
      <c r="C7757" t="s">
        <v>9530</v>
      </c>
      <c r="J7757" t="s">
        <v>1449</v>
      </c>
      <c r="K7757">
        <v>0</v>
      </c>
      <c r="N7757" t="b">
        <v>1</v>
      </c>
      <c r="O7757" t="b">
        <v>0</v>
      </c>
      <c r="P7757" t="b">
        <v>0</v>
      </c>
      <c r="Q7757">
        <v>11</v>
      </c>
      <c r="R7757">
        <v>0</v>
      </c>
      <c r="S7757">
        <v>1</v>
      </c>
      <c r="T7757">
        <v>22</v>
      </c>
      <c r="U7757" t="b">
        <v>1</v>
      </c>
      <c r="V7757" t="s">
        <v>9479</v>
      </c>
      <c r="W7757" t="s">
        <v>12355</v>
      </c>
      <c r="X7757" t="s">
        <v>14854</v>
      </c>
      <c r="Y7757">
        <v>64</v>
      </c>
      <c r="Z7757">
        <v>64</v>
      </c>
      <c r="AA7757">
        <v>6</v>
      </c>
      <c r="AB7757">
        <v>6</v>
      </c>
      <c r="AC7757">
        <v>24</v>
      </c>
    </row>
    <row r="7758" spans="1:29">
      <c r="A7758">
        <v>8535</v>
      </c>
      <c r="B7758" t="s">
        <v>806</v>
      </c>
      <c r="C7758" t="s">
        <v>9531</v>
      </c>
      <c r="J7758" t="s">
        <v>1449</v>
      </c>
      <c r="K7758">
        <v>0</v>
      </c>
      <c r="N7758" t="b">
        <v>1</v>
      </c>
      <c r="O7758" t="b">
        <v>0</v>
      </c>
      <c r="P7758" t="b">
        <v>0</v>
      </c>
      <c r="Q7758">
        <v>11</v>
      </c>
      <c r="R7758">
        <v>0</v>
      </c>
      <c r="S7758">
        <v>1</v>
      </c>
      <c r="T7758">
        <v>22</v>
      </c>
      <c r="U7758" t="b">
        <v>1</v>
      </c>
      <c r="V7758" t="s">
        <v>9479</v>
      </c>
      <c r="W7758" t="s">
        <v>12355</v>
      </c>
      <c r="X7758" t="s">
        <v>15482</v>
      </c>
      <c r="Y7758">
        <v>65</v>
      </c>
      <c r="Z7758">
        <v>65</v>
      </c>
      <c r="AA7758">
        <v>3</v>
      </c>
      <c r="AB7758">
        <v>3</v>
      </c>
      <c r="AC7758">
        <v>24</v>
      </c>
    </row>
    <row r="7759" spans="1:29">
      <c r="A7759">
        <v>8536</v>
      </c>
      <c r="B7759" t="s">
        <v>806</v>
      </c>
      <c r="C7759" t="s">
        <v>9532</v>
      </c>
      <c r="J7759" t="s">
        <v>1449</v>
      </c>
      <c r="K7759">
        <v>0</v>
      </c>
      <c r="N7759" t="b">
        <v>1</v>
      </c>
      <c r="O7759" t="b">
        <v>0</v>
      </c>
      <c r="P7759" t="b">
        <v>0</v>
      </c>
      <c r="Q7759">
        <v>11</v>
      </c>
      <c r="R7759">
        <v>0</v>
      </c>
      <c r="S7759">
        <v>1</v>
      </c>
      <c r="T7759">
        <v>22</v>
      </c>
      <c r="U7759" t="b">
        <v>1</v>
      </c>
      <c r="V7759" t="s">
        <v>9479</v>
      </c>
      <c r="W7759" t="s">
        <v>12355</v>
      </c>
      <c r="X7759" t="s">
        <v>14855</v>
      </c>
      <c r="Y7759">
        <v>65</v>
      </c>
      <c r="Z7759">
        <v>65</v>
      </c>
      <c r="AA7759">
        <v>6</v>
      </c>
      <c r="AB7759">
        <v>6</v>
      </c>
      <c r="AC7759">
        <v>24</v>
      </c>
    </row>
    <row r="7760" spans="1:29">
      <c r="A7760">
        <v>8537</v>
      </c>
      <c r="B7760" t="s">
        <v>806</v>
      </c>
      <c r="C7760" t="s">
        <v>9533</v>
      </c>
      <c r="J7760" t="s">
        <v>1479</v>
      </c>
      <c r="K7760">
        <v>0</v>
      </c>
      <c r="N7760" t="b">
        <v>1</v>
      </c>
      <c r="O7760" t="b">
        <v>0</v>
      </c>
      <c r="P7760" t="b">
        <v>0</v>
      </c>
      <c r="Q7760">
        <v>11</v>
      </c>
      <c r="R7760">
        <v>1</v>
      </c>
      <c r="S7760">
        <v>1</v>
      </c>
      <c r="T7760">
        <v>22</v>
      </c>
      <c r="U7760" t="b">
        <v>1</v>
      </c>
      <c r="V7760" t="s">
        <v>9479</v>
      </c>
      <c r="W7760" t="s">
        <v>12355</v>
      </c>
      <c r="X7760" t="s">
        <v>15825</v>
      </c>
      <c r="Y7760">
        <v>60</v>
      </c>
      <c r="Z7760">
        <v>60</v>
      </c>
      <c r="AA7760">
        <v>10</v>
      </c>
      <c r="AB7760">
        <v>10</v>
      </c>
      <c r="AC7760">
        <v>24</v>
      </c>
    </row>
    <row r="7761" spans="1:29">
      <c r="A7761">
        <v>8538</v>
      </c>
      <c r="B7761" t="s">
        <v>806</v>
      </c>
      <c r="C7761" t="s">
        <v>9534</v>
      </c>
      <c r="J7761" t="s">
        <v>1479</v>
      </c>
      <c r="K7761">
        <v>0</v>
      </c>
      <c r="N7761" t="b">
        <v>1</v>
      </c>
      <c r="O7761" t="b">
        <v>0</v>
      </c>
      <c r="P7761" t="b">
        <v>0</v>
      </c>
      <c r="Q7761">
        <v>11</v>
      </c>
      <c r="R7761">
        <v>1</v>
      </c>
      <c r="S7761">
        <v>1</v>
      </c>
      <c r="T7761">
        <v>22</v>
      </c>
      <c r="U7761" t="b">
        <v>1</v>
      </c>
      <c r="V7761" t="s">
        <v>9479</v>
      </c>
      <c r="W7761" t="s">
        <v>12355</v>
      </c>
      <c r="X7761" t="s">
        <v>15797</v>
      </c>
      <c r="Y7761">
        <v>61</v>
      </c>
      <c r="Z7761">
        <v>61</v>
      </c>
      <c r="AA7761">
        <v>10</v>
      </c>
      <c r="AB7761">
        <v>10</v>
      </c>
      <c r="AC7761">
        <v>24</v>
      </c>
    </row>
    <row r="7762" spans="1:29">
      <c r="A7762">
        <v>8539</v>
      </c>
      <c r="B7762" t="s">
        <v>806</v>
      </c>
      <c r="C7762" t="s">
        <v>9535</v>
      </c>
      <c r="J7762" t="s">
        <v>1479</v>
      </c>
      <c r="K7762">
        <v>0</v>
      </c>
      <c r="N7762" t="b">
        <v>1</v>
      </c>
      <c r="O7762" t="b">
        <v>0</v>
      </c>
      <c r="P7762" t="b">
        <v>0</v>
      </c>
      <c r="Q7762">
        <v>11</v>
      </c>
      <c r="R7762">
        <v>1</v>
      </c>
      <c r="S7762">
        <v>1</v>
      </c>
      <c r="T7762">
        <v>22</v>
      </c>
      <c r="U7762" t="b">
        <v>1</v>
      </c>
      <c r="V7762" t="s">
        <v>9479</v>
      </c>
      <c r="W7762" t="s">
        <v>12355</v>
      </c>
      <c r="X7762" t="s">
        <v>15798</v>
      </c>
      <c r="Y7762">
        <v>62</v>
      </c>
      <c r="Z7762">
        <v>62</v>
      </c>
      <c r="AA7762">
        <v>10</v>
      </c>
      <c r="AB7762">
        <v>10</v>
      </c>
      <c r="AC7762">
        <v>24</v>
      </c>
    </row>
    <row r="7763" spans="1:29">
      <c r="A7763">
        <v>8540</v>
      </c>
      <c r="B7763" t="s">
        <v>806</v>
      </c>
      <c r="C7763" t="s">
        <v>9536</v>
      </c>
      <c r="J7763" t="s">
        <v>1479</v>
      </c>
      <c r="K7763">
        <v>0</v>
      </c>
      <c r="N7763" t="b">
        <v>1</v>
      </c>
      <c r="O7763" t="b">
        <v>0</v>
      </c>
      <c r="P7763" t="b">
        <v>0</v>
      </c>
      <c r="Q7763">
        <v>11</v>
      </c>
      <c r="R7763">
        <v>1</v>
      </c>
      <c r="S7763">
        <v>1</v>
      </c>
      <c r="T7763">
        <v>22</v>
      </c>
      <c r="U7763" t="b">
        <v>1</v>
      </c>
      <c r="V7763" t="s">
        <v>9479</v>
      </c>
      <c r="W7763" t="s">
        <v>12355</v>
      </c>
      <c r="X7763" t="s">
        <v>15799</v>
      </c>
      <c r="Y7763">
        <v>63</v>
      </c>
      <c r="Z7763">
        <v>63</v>
      </c>
      <c r="AA7763">
        <v>10</v>
      </c>
      <c r="AB7763">
        <v>10</v>
      </c>
      <c r="AC7763">
        <v>24</v>
      </c>
    </row>
    <row r="7764" spans="1:29">
      <c r="A7764">
        <v>8541</v>
      </c>
      <c r="B7764" t="s">
        <v>806</v>
      </c>
      <c r="C7764" t="s">
        <v>9537</v>
      </c>
      <c r="J7764" t="s">
        <v>1479</v>
      </c>
      <c r="K7764">
        <v>0</v>
      </c>
      <c r="N7764" t="b">
        <v>1</v>
      </c>
      <c r="O7764" t="b">
        <v>0</v>
      </c>
      <c r="P7764" t="b">
        <v>0</v>
      </c>
      <c r="Q7764">
        <v>11</v>
      </c>
      <c r="R7764">
        <v>1</v>
      </c>
      <c r="S7764">
        <v>1</v>
      </c>
      <c r="T7764">
        <v>22</v>
      </c>
      <c r="U7764" t="b">
        <v>1</v>
      </c>
      <c r="V7764" t="s">
        <v>9479</v>
      </c>
      <c r="W7764" t="s">
        <v>12355</v>
      </c>
      <c r="X7764" t="s">
        <v>15800</v>
      </c>
      <c r="Y7764">
        <v>64</v>
      </c>
      <c r="Z7764">
        <v>64</v>
      </c>
      <c r="AA7764">
        <v>10</v>
      </c>
      <c r="AB7764">
        <v>10</v>
      </c>
      <c r="AC7764">
        <v>24</v>
      </c>
    </row>
    <row r="7765" spans="1:29">
      <c r="A7765">
        <v>8542</v>
      </c>
      <c r="B7765" t="s">
        <v>806</v>
      </c>
      <c r="C7765" t="s">
        <v>9538</v>
      </c>
      <c r="J7765" t="s">
        <v>1479</v>
      </c>
      <c r="K7765">
        <v>0</v>
      </c>
      <c r="N7765" t="b">
        <v>1</v>
      </c>
      <c r="O7765" t="b">
        <v>0</v>
      </c>
      <c r="P7765" t="b">
        <v>0</v>
      </c>
      <c r="Q7765">
        <v>11</v>
      </c>
      <c r="R7765">
        <v>1</v>
      </c>
      <c r="S7765">
        <v>1</v>
      </c>
      <c r="T7765">
        <v>22</v>
      </c>
      <c r="U7765" t="b">
        <v>1</v>
      </c>
      <c r="V7765" t="s">
        <v>9479</v>
      </c>
      <c r="W7765" t="s">
        <v>12355</v>
      </c>
      <c r="X7765" t="s">
        <v>15548</v>
      </c>
      <c r="Y7765">
        <v>65</v>
      </c>
      <c r="Z7765">
        <v>65</v>
      </c>
      <c r="AA7765">
        <v>10</v>
      </c>
      <c r="AB7765">
        <v>10</v>
      </c>
      <c r="AC7765">
        <v>24</v>
      </c>
    </row>
    <row r="7766" spans="1:29">
      <c r="A7766">
        <v>8543</v>
      </c>
      <c r="B7766" t="s">
        <v>806</v>
      </c>
      <c r="C7766" t="s">
        <v>9539</v>
      </c>
      <c r="I7766" t="s">
        <v>9516</v>
      </c>
      <c r="J7766" t="s">
        <v>1449</v>
      </c>
      <c r="K7766">
        <v>0</v>
      </c>
      <c r="N7766" t="b">
        <v>1</v>
      </c>
      <c r="O7766" t="b">
        <v>0</v>
      </c>
      <c r="P7766" t="b">
        <v>0</v>
      </c>
      <c r="Q7766">
        <v>11</v>
      </c>
      <c r="R7766">
        <v>2</v>
      </c>
      <c r="S7766">
        <v>1</v>
      </c>
      <c r="T7766">
        <v>0</v>
      </c>
      <c r="U7766" t="b">
        <v>1</v>
      </c>
      <c r="V7766" t="s">
        <v>9479</v>
      </c>
      <c r="W7766" t="s">
        <v>12355</v>
      </c>
      <c r="X7766" t="s">
        <v>15550</v>
      </c>
      <c r="Y7766">
        <v>67</v>
      </c>
      <c r="Z7766">
        <v>67</v>
      </c>
      <c r="AA7766">
        <v>10</v>
      </c>
      <c r="AB7766">
        <v>10</v>
      </c>
      <c r="AC7766">
        <v>24</v>
      </c>
    </row>
    <row r="7767" spans="1:29">
      <c r="A7767">
        <v>8544</v>
      </c>
      <c r="B7767" t="s">
        <v>1516</v>
      </c>
      <c r="C7767" t="s">
        <v>9540</v>
      </c>
      <c r="D7767">
        <v>159</v>
      </c>
      <c r="E7767" t="s">
        <v>9541</v>
      </c>
      <c r="U7767" t="b">
        <v>1</v>
      </c>
      <c r="V7767" t="s">
        <v>9479</v>
      </c>
      <c r="W7767" t="s">
        <v>12355</v>
      </c>
      <c r="X7767" t="s">
        <v>15826</v>
      </c>
      <c r="Y7767">
        <v>70</v>
      </c>
      <c r="Z7767">
        <v>83</v>
      </c>
      <c r="AA7767">
        <v>2</v>
      </c>
      <c r="AB7767">
        <v>12</v>
      </c>
      <c r="AC7767">
        <v>24</v>
      </c>
    </row>
    <row r="7768" spans="1:29">
      <c r="A7768">
        <v>8545</v>
      </c>
      <c r="B7768" t="s">
        <v>828</v>
      </c>
      <c r="C7768" t="s">
        <v>9542</v>
      </c>
      <c r="U7768" t="b">
        <v>1</v>
      </c>
      <c r="V7768" t="s">
        <v>9479</v>
      </c>
      <c r="W7768" t="s">
        <v>12355</v>
      </c>
      <c r="X7768" t="s">
        <v>15827</v>
      </c>
      <c r="Y7768">
        <v>70</v>
      </c>
      <c r="Z7768">
        <v>83</v>
      </c>
      <c r="AA7768">
        <v>2</v>
      </c>
      <c r="AB7768">
        <v>11</v>
      </c>
      <c r="AC7768">
        <v>24</v>
      </c>
    </row>
    <row r="7769" spans="1:29">
      <c r="A7769">
        <v>8546</v>
      </c>
      <c r="B7769" t="s">
        <v>1521</v>
      </c>
      <c r="C7769" t="s">
        <v>9543</v>
      </c>
      <c r="U7769" t="b">
        <v>1</v>
      </c>
      <c r="V7769" t="s">
        <v>9479</v>
      </c>
      <c r="W7769" t="s">
        <v>12355</v>
      </c>
      <c r="X7769" t="s">
        <v>15828</v>
      </c>
      <c r="Y7769">
        <v>71</v>
      </c>
      <c r="Z7769">
        <v>83</v>
      </c>
      <c r="AA7769">
        <v>2</v>
      </c>
      <c r="AB7769">
        <v>12</v>
      </c>
      <c r="AC7769">
        <v>24</v>
      </c>
    </row>
    <row r="7770" spans="1:29">
      <c r="A7770">
        <v>8547</v>
      </c>
      <c r="B7770" t="s">
        <v>806</v>
      </c>
      <c r="C7770" t="s">
        <v>9544</v>
      </c>
      <c r="J7770" t="s">
        <v>1449</v>
      </c>
      <c r="K7770">
        <v>0</v>
      </c>
      <c r="N7770" t="b">
        <v>1</v>
      </c>
      <c r="O7770" t="b">
        <v>0</v>
      </c>
      <c r="P7770" t="b">
        <v>0</v>
      </c>
      <c r="Q7770">
        <v>11</v>
      </c>
      <c r="R7770">
        <v>11</v>
      </c>
      <c r="S7770">
        <v>1</v>
      </c>
      <c r="T7770">
        <v>5</v>
      </c>
      <c r="U7770" t="b">
        <v>1</v>
      </c>
      <c r="V7770" t="s">
        <v>9479</v>
      </c>
      <c r="W7770" t="s">
        <v>12355</v>
      </c>
      <c r="X7770" t="s">
        <v>15685</v>
      </c>
      <c r="Y7770">
        <v>75</v>
      </c>
      <c r="Z7770">
        <v>75</v>
      </c>
      <c r="AA7770">
        <v>2</v>
      </c>
      <c r="AB7770">
        <v>2</v>
      </c>
      <c r="AC7770">
        <v>24</v>
      </c>
    </row>
    <row r="7771" spans="1:29">
      <c r="A7771">
        <v>8548</v>
      </c>
      <c r="B7771" t="s">
        <v>806</v>
      </c>
      <c r="C7771" t="s">
        <v>9545</v>
      </c>
      <c r="J7771" t="s">
        <v>1449</v>
      </c>
      <c r="K7771">
        <v>0</v>
      </c>
      <c r="N7771" t="b">
        <v>1</v>
      </c>
      <c r="O7771" t="b">
        <v>0</v>
      </c>
      <c r="P7771" t="b">
        <v>0</v>
      </c>
      <c r="Q7771">
        <v>11</v>
      </c>
      <c r="R7771">
        <v>11</v>
      </c>
      <c r="S7771">
        <v>1</v>
      </c>
      <c r="T7771">
        <v>5</v>
      </c>
      <c r="U7771" t="b">
        <v>1</v>
      </c>
      <c r="V7771" t="s">
        <v>9479</v>
      </c>
      <c r="W7771" t="s">
        <v>12355</v>
      </c>
      <c r="X7771" t="s">
        <v>14846</v>
      </c>
      <c r="Y7771">
        <v>75</v>
      </c>
      <c r="Z7771">
        <v>75</v>
      </c>
      <c r="AA7771">
        <v>5</v>
      </c>
      <c r="AB7771">
        <v>5</v>
      </c>
      <c r="AC7771">
        <v>24</v>
      </c>
    </row>
    <row r="7772" spans="1:29">
      <c r="A7772">
        <v>8549</v>
      </c>
      <c r="B7772" t="s">
        <v>806</v>
      </c>
      <c r="C7772" t="s">
        <v>9546</v>
      </c>
      <c r="J7772" t="s">
        <v>1449</v>
      </c>
      <c r="K7772">
        <v>0</v>
      </c>
      <c r="N7772" t="b">
        <v>1</v>
      </c>
      <c r="O7772" t="b">
        <v>0</v>
      </c>
      <c r="P7772" t="b">
        <v>0</v>
      </c>
      <c r="Q7772">
        <v>11</v>
      </c>
      <c r="R7772">
        <v>11</v>
      </c>
      <c r="S7772">
        <v>1</v>
      </c>
      <c r="T7772">
        <v>5</v>
      </c>
      <c r="U7772" t="b">
        <v>1</v>
      </c>
      <c r="V7772" t="s">
        <v>9479</v>
      </c>
      <c r="W7772" t="s">
        <v>12355</v>
      </c>
      <c r="X7772" t="s">
        <v>14885</v>
      </c>
      <c r="Y7772">
        <v>75</v>
      </c>
      <c r="Z7772">
        <v>75</v>
      </c>
      <c r="AA7772">
        <v>7</v>
      </c>
      <c r="AB7772">
        <v>7</v>
      </c>
      <c r="AC7772">
        <v>24</v>
      </c>
    </row>
    <row r="7773" spans="1:29">
      <c r="A7773">
        <v>8550</v>
      </c>
      <c r="B7773" t="s">
        <v>806</v>
      </c>
      <c r="C7773" t="s">
        <v>9547</v>
      </c>
      <c r="J7773" t="s">
        <v>1449</v>
      </c>
      <c r="K7773">
        <v>0</v>
      </c>
      <c r="N7773" t="b">
        <v>1</v>
      </c>
      <c r="O7773" t="b">
        <v>0</v>
      </c>
      <c r="P7773" t="b">
        <v>0</v>
      </c>
      <c r="Q7773">
        <v>11</v>
      </c>
      <c r="R7773">
        <v>11</v>
      </c>
      <c r="S7773">
        <v>1</v>
      </c>
      <c r="T7773">
        <v>5</v>
      </c>
      <c r="U7773" t="b">
        <v>1</v>
      </c>
      <c r="V7773" t="s">
        <v>9479</v>
      </c>
      <c r="W7773" t="s">
        <v>12355</v>
      </c>
      <c r="X7773" t="s">
        <v>15454</v>
      </c>
      <c r="Y7773">
        <v>75</v>
      </c>
      <c r="Z7773">
        <v>75</v>
      </c>
      <c r="AA7773">
        <v>9</v>
      </c>
      <c r="AB7773">
        <v>9</v>
      </c>
      <c r="AC7773">
        <v>24</v>
      </c>
    </row>
    <row r="7774" spans="1:29">
      <c r="A7774">
        <v>8551</v>
      </c>
      <c r="B7774" t="s">
        <v>806</v>
      </c>
      <c r="C7774" t="s">
        <v>9548</v>
      </c>
      <c r="J7774" t="s">
        <v>1449</v>
      </c>
      <c r="K7774">
        <v>0</v>
      </c>
      <c r="N7774" t="b">
        <v>1</v>
      </c>
      <c r="O7774" t="b">
        <v>0</v>
      </c>
      <c r="P7774" t="b">
        <v>0</v>
      </c>
      <c r="Q7774">
        <v>11</v>
      </c>
      <c r="R7774">
        <v>11</v>
      </c>
      <c r="S7774">
        <v>1</v>
      </c>
      <c r="T7774">
        <v>5</v>
      </c>
      <c r="U7774" t="b">
        <v>1</v>
      </c>
      <c r="V7774" t="s">
        <v>9479</v>
      </c>
      <c r="W7774" t="s">
        <v>12355</v>
      </c>
      <c r="X7774" t="s">
        <v>15686</v>
      </c>
      <c r="Y7774">
        <v>76</v>
      </c>
      <c r="Z7774">
        <v>76</v>
      </c>
      <c r="AA7774">
        <v>2</v>
      </c>
      <c r="AB7774">
        <v>2</v>
      </c>
      <c r="AC7774">
        <v>24</v>
      </c>
    </row>
    <row r="7775" spans="1:29">
      <c r="A7775">
        <v>8552</v>
      </c>
      <c r="B7775" t="s">
        <v>806</v>
      </c>
      <c r="C7775" t="s">
        <v>9549</v>
      </c>
      <c r="J7775" t="s">
        <v>1449</v>
      </c>
      <c r="K7775">
        <v>0</v>
      </c>
      <c r="N7775" t="b">
        <v>1</v>
      </c>
      <c r="O7775" t="b">
        <v>0</v>
      </c>
      <c r="P7775" t="b">
        <v>0</v>
      </c>
      <c r="Q7775">
        <v>11</v>
      </c>
      <c r="R7775">
        <v>11</v>
      </c>
      <c r="S7775">
        <v>1</v>
      </c>
      <c r="T7775">
        <v>5</v>
      </c>
      <c r="U7775" t="b">
        <v>1</v>
      </c>
      <c r="V7775" t="s">
        <v>9479</v>
      </c>
      <c r="W7775" t="s">
        <v>12355</v>
      </c>
      <c r="X7775" t="s">
        <v>14848</v>
      </c>
      <c r="Y7775">
        <v>76</v>
      </c>
      <c r="Z7775">
        <v>76</v>
      </c>
      <c r="AA7775">
        <v>5</v>
      </c>
      <c r="AB7775">
        <v>5</v>
      </c>
      <c r="AC7775">
        <v>24</v>
      </c>
    </row>
    <row r="7776" spans="1:29">
      <c r="A7776">
        <v>8553</v>
      </c>
      <c r="B7776" t="s">
        <v>806</v>
      </c>
      <c r="C7776" t="s">
        <v>9550</v>
      </c>
      <c r="J7776" t="s">
        <v>1449</v>
      </c>
      <c r="K7776">
        <v>0</v>
      </c>
      <c r="N7776" t="b">
        <v>1</v>
      </c>
      <c r="O7776" t="b">
        <v>0</v>
      </c>
      <c r="P7776" t="b">
        <v>0</v>
      </c>
      <c r="Q7776">
        <v>11</v>
      </c>
      <c r="R7776">
        <v>11</v>
      </c>
      <c r="S7776">
        <v>1</v>
      </c>
      <c r="T7776">
        <v>5</v>
      </c>
      <c r="U7776" t="b">
        <v>1</v>
      </c>
      <c r="V7776" t="s">
        <v>9479</v>
      </c>
      <c r="W7776" t="s">
        <v>12355</v>
      </c>
      <c r="X7776" t="s">
        <v>14886</v>
      </c>
      <c r="Y7776">
        <v>76</v>
      </c>
      <c r="Z7776">
        <v>76</v>
      </c>
      <c r="AA7776">
        <v>7</v>
      </c>
      <c r="AB7776">
        <v>7</v>
      </c>
      <c r="AC7776">
        <v>24</v>
      </c>
    </row>
    <row r="7777" spans="1:29">
      <c r="A7777">
        <v>8554</v>
      </c>
      <c r="B7777" t="s">
        <v>806</v>
      </c>
      <c r="C7777" t="s">
        <v>9551</v>
      </c>
      <c r="J7777" t="s">
        <v>1449</v>
      </c>
      <c r="K7777">
        <v>0</v>
      </c>
      <c r="N7777" t="b">
        <v>1</v>
      </c>
      <c r="O7777" t="b">
        <v>0</v>
      </c>
      <c r="P7777" t="b">
        <v>0</v>
      </c>
      <c r="Q7777">
        <v>11</v>
      </c>
      <c r="R7777">
        <v>11</v>
      </c>
      <c r="S7777">
        <v>1</v>
      </c>
      <c r="T7777">
        <v>5</v>
      </c>
      <c r="U7777" t="b">
        <v>1</v>
      </c>
      <c r="V7777" t="s">
        <v>9479</v>
      </c>
      <c r="W7777" t="s">
        <v>12355</v>
      </c>
      <c r="X7777" t="s">
        <v>15455</v>
      </c>
      <c r="Y7777">
        <v>76</v>
      </c>
      <c r="Z7777">
        <v>76</v>
      </c>
      <c r="AA7777">
        <v>9</v>
      </c>
      <c r="AB7777">
        <v>9</v>
      </c>
      <c r="AC7777">
        <v>24</v>
      </c>
    </row>
    <row r="7778" spans="1:29">
      <c r="A7778">
        <v>8555</v>
      </c>
      <c r="B7778" t="s">
        <v>806</v>
      </c>
      <c r="C7778" t="s">
        <v>9552</v>
      </c>
      <c r="J7778" t="s">
        <v>1449</v>
      </c>
      <c r="K7778">
        <v>0</v>
      </c>
      <c r="N7778" t="b">
        <v>1</v>
      </c>
      <c r="O7778" t="b">
        <v>0</v>
      </c>
      <c r="P7778" t="b">
        <v>0</v>
      </c>
      <c r="Q7778">
        <v>11</v>
      </c>
      <c r="R7778">
        <v>11</v>
      </c>
      <c r="S7778">
        <v>1</v>
      </c>
      <c r="T7778">
        <v>5</v>
      </c>
      <c r="U7778" t="b">
        <v>1</v>
      </c>
      <c r="V7778" t="s">
        <v>9479</v>
      </c>
      <c r="W7778" t="s">
        <v>12355</v>
      </c>
      <c r="X7778" t="s">
        <v>15687</v>
      </c>
      <c r="Y7778">
        <v>77</v>
      </c>
      <c r="Z7778">
        <v>77</v>
      </c>
      <c r="AA7778">
        <v>2</v>
      </c>
      <c r="AB7778">
        <v>2</v>
      </c>
      <c r="AC7778">
        <v>24</v>
      </c>
    </row>
    <row r="7779" spans="1:29">
      <c r="A7779">
        <v>8556</v>
      </c>
      <c r="B7779" t="s">
        <v>806</v>
      </c>
      <c r="C7779" t="s">
        <v>9553</v>
      </c>
      <c r="J7779" t="s">
        <v>1449</v>
      </c>
      <c r="K7779">
        <v>0</v>
      </c>
      <c r="N7779" t="b">
        <v>1</v>
      </c>
      <c r="O7779" t="b">
        <v>0</v>
      </c>
      <c r="P7779" t="b">
        <v>0</v>
      </c>
      <c r="Q7779">
        <v>11</v>
      </c>
      <c r="R7779">
        <v>11</v>
      </c>
      <c r="S7779">
        <v>1</v>
      </c>
      <c r="T7779">
        <v>5</v>
      </c>
      <c r="U7779" t="b">
        <v>1</v>
      </c>
      <c r="V7779" t="s">
        <v>9479</v>
      </c>
      <c r="W7779" t="s">
        <v>12355</v>
      </c>
      <c r="X7779" t="s">
        <v>14909</v>
      </c>
      <c r="Y7779">
        <v>77</v>
      </c>
      <c r="Z7779">
        <v>77</v>
      </c>
      <c r="AA7779">
        <v>5</v>
      </c>
      <c r="AB7779">
        <v>5</v>
      </c>
      <c r="AC7779">
        <v>24</v>
      </c>
    </row>
    <row r="7780" spans="1:29">
      <c r="A7780">
        <v>8557</v>
      </c>
      <c r="B7780" t="s">
        <v>806</v>
      </c>
      <c r="C7780" t="s">
        <v>9554</v>
      </c>
      <c r="J7780" t="s">
        <v>1449</v>
      </c>
      <c r="K7780">
        <v>0</v>
      </c>
      <c r="N7780" t="b">
        <v>1</v>
      </c>
      <c r="O7780" t="b">
        <v>0</v>
      </c>
      <c r="P7780" t="b">
        <v>0</v>
      </c>
      <c r="Q7780">
        <v>11</v>
      </c>
      <c r="R7780">
        <v>11</v>
      </c>
      <c r="S7780">
        <v>1</v>
      </c>
      <c r="T7780">
        <v>5</v>
      </c>
      <c r="U7780" t="b">
        <v>1</v>
      </c>
      <c r="V7780" t="s">
        <v>9479</v>
      </c>
      <c r="W7780" t="s">
        <v>12355</v>
      </c>
      <c r="X7780" t="s">
        <v>14911</v>
      </c>
      <c r="Y7780">
        <v>77</v>
      </c>
      <c r="Z7780">
        <v>77</v>
      </c>
      <c r="AA7780">
        <v>7</v>
      </c>
      <c r="AB7780">
        <v>7</v>
      </c>
      <c r="AC7780">
        <v>24</v>
      </c>
    </row>
    <row r="7781" spans="1:29">
      <c r="A7781">
        <v>8558</v>
      </c>
      <c r="B7781" t="s">
        <v>806</v>
      </c>
      <c r="C7781" t="s">
        <v>9555</v>
      </c>
      <c r="J7781" t="s">
        <v>1449</v>
      </c>
      <c r="K7781">
        <v>0</v>
      </c>
      <c r="N7781" t="b">
        <v>1</v>
      </c>
      <c r="O7781" t="b">
        <v>0</v>
      </c>
      <c r="P7781" t="b">
        <v>0</v>
      </c>
      <c r="Q7781">
        <v>11</v>
      </c>
      <c r="R7781">
        <v>11</v>
      </c>
      <c r="S7781">
        <v>1</v>
      </c>
      <c r="T7781">
        <v>5</v>
      </c>
      <c r="U7781" t="b">
        <v>1</v>
      </c>
      <c r="V7781" t="s">
        <v>9479</v>
      </c>
      <c r="W7781" t="s">
        <v>12355</v>
      </c>
      <c r="X7781" t="s">
        <v>15456</v>
      </c>
      <c r="Y7781">
        <v>77</v>
      </c>
      <c r="Z7781">
        <v>77</v>
      </c>
      <c r="AA7781">
        <v>9</v>
      </c>
      <c r="AB7781">
        <v>9</v>
      </c>
      <c r="AC7781">
        <v>24</v>
      </c>
    </row>
    <row r="7782" spans="1:29">
      <c r="A7782">
        <v>8559</v>
      </c>
      <c r="B7782" t="s">
        <v>806</v>
      </c>
      <c r="C7782" t="s">
        <v>9556</v>
      </c>
      <c r="J7782" t="s">
        <v>1449</v>
      </c>
      <c r="K7782">
        <v>0</v>
      </c>
      <c r="N7782" t="b">
        <v>1</v>
      </c>
      <c r="O7782" t="b">
        <v>0</v>
      </c>
      <c r="P7782" t="b">
        <v>0</v>
      </c>
      <c r="Q7782">
        <v>11</v>
      </c>
      <c r="R7782">
        <v>11</v>
      </c>
      <c r="S7782">
        <v>1</v>
      </c>
      <c r="T7782">
        <v>5</v>
      </c>
      <c r="U7782" t="b">
        <v>1</v>
      </c>
      <c r="V7782" t="s">
        <v>9479</v>
      </c>
      <c r="W7782" t="s">
        <v>12355</v>
      </c>
      <c r="X7782" t="s">
        <v>15688</v>
      </c>
      <c r="Y7782">
        <v>78</v>
      </c>
      <c r="Z7782">
        <v>78</v>
      </c>
      <c r="AA7782">
        <v>2</v>
      </c>
      <c r="AB7782">
        <v>2</v>
      </c>
      <c r="AC7782">
        <v>24</v>
      </c>
    </row>
    <row r="7783" spans="1:29">
      <c r="A7783">
        <v>8560</v>
      </c>
      <c r="B7783" t="s">
        <v>806</v>
      </c>
      <c r="C7783" t="s">
        <v>9557</v>
      </c>
      <c r="J7783" t="s">
        <v>1449</v>
      </c>
      <c r="K7783">
        <v>0</v>
      </c>
      <c r="N7783" t="b">
        <v>1</v>
      </c>
      <c r="O7783" t="b">
        <v>0</v>
      </c>
      <c r="P7783" t="b">
        <v>0</v>
      </c>
      <c r="Q7783">
        <v>11</v>
      </c>
      <c r="R7783">
        <v>11</v>
      </c>
      <c r="S7783">
        <v>1</v>
      </c>
      <c r="T7783">
        <v>5</v>
      </c>
      <c r="U7783" t="b">
        <v>1</v>
      </c>
      <c r="V7783" t="s">
        <v>9479</v>
      </c>
      <c r="W7783" t="s">
        <v>12355</v>
      </c>
      <c r="X7783" t="s">
        <v>14914</v>
      </c>
      <c r="Y7783">
        <v>78</v>
      </c>
      <c r="Z7783">
        <v>78</v>
      </c>
      <c r="AA7783">
        <v>5</v>
      </c>
      <c r="AB7783">
        <v>5</v>
      </c>
      <c r="AC7783">
        <v>24</v>
      </c>
    </row>
    <row r="7784" spans="1:29">
      <c r="A7784">
        <v>8561</v>
      </c>
      <c r="B7784" t="s">
        <v>806</v>
      </c>
      <c r="C7784" t="s">
        <v>9558</v>
      </c>
      <c r="J7784" t="s">
        <v>1449</v>
      </c>
      <c r="K7784">
        <v>0</v>
      </c>
      <c r="N7784" t="b">
        <v>1</v>
      </c>
      <c r="O7784" t="b">
        <v>0</v>
      </c>
      <c r="P7784" t="b">
        <v>0</v>
      </c>
      <c r="Q7784">
        <v>11</v>
      </c>
      <c r="R7784">
        <v>11</v>
      </c>
      <c r="S7784">
        <v>1</v>
      </c>
      <c r="T7784">
        <v>5</v>
      </c>
      <c r="U7784" t="b">
        <v>1</v>
      </c>
      <c r="V7784" t="s">
        <v>9479</v>
      </c>
      <c r="W7784" t="s">
        <v>12355</v>
      </c>
      <c r="X7784" t="s">
        <v>14916</v>
      </c>
      <c r="Y7784">
        <v>78</v>
      </c>
      <c r="Z7784">
        <v>78</v>
      </c>
      <c r="AA7784">
        <v>7</v>
      </c>
      <c r="AB7784">
        <v>7</v>
      </c>
      <c r="AC7784">
        <v>24</v>
      </c>
    </row>
    <row r="7785" spans="1:29">
      <c r="A7785">
        <v>8562</v>
      </c>
      <c r="B7785" t="s">
        <v>806</v>
      </c>
      <c r="C7785" t="s">
        <v>9559</v>
      </c>
      <c r="J7785" t="s">
        <v>1449</v>
      </c>
      <c r="K7785">
        <v>0</v>
      </c>
      <c r="N7785" t="b">
        <v>1</v>
      </c>
      <c r="O7785" t="b">
        <v>0</v>
      </c>
      <c r="P7785" t="b">
        <v>0</v>
      </c>
      <c r="Q7785">
        <v>11</v>
      </c>
      <c r="R7785">
        <v>11</v>
      </c>
      <c r="S7785">
        <v>1</v>
      </c>
      <c r="T7785">
        <v>5</v>
      </c>
      <c r="U7785" t="b">
        <v>1</v>
      </c>
      <c r="V7785" t="s">
        <v>9479</v>
      </c>
      <c r="W7785" t="s">
        <v>12355</v>
      </c>
      <c r="X7785" t="s">
        <v>15457</v>
      </c>
      <c r="Y7785">
        <v>78</v>
      </c>
      <c r="Z7785">
        <v>78</v>
      </c>
      <c r="AA7785">
        <v>9</v>
      </c>
      <c r="AB7785">
        <v>9</v>
      </c>
      <c r="AC7785">
        <v>24</v>
      </c>
    </row>
    <row r="7786" spans="1:29">
      <c r="A7786">
        <v>8563</v>
      </c>
      <c r="B7786" t="s">
        <v>806</v>
      </c>
      <c r="C7786" t="s">
        <v>9560</v>
      </c>
      <c r="J7786" t="s">
        <v>1449</v>
      </c>
      <c r="K7786">
        <v>0</v>
      </c>
      <c r="N7786" t="b">
        <v>1</v>
      </c>
      <c r="O7786" t="b">
        <v>0</v>
      </c>
      <c r="P7786" t="b">
        <v>0</v>
      </c>
      <c r="Q7786">
        <v>11</v>
      </c>
      <c r="R7786">
        <v>11</v>
      </c>
      <c r="S7786">
        <v>1</v>
      </c>
      <c r="T7786">
        <v>5</v>
      </c>
      <c r="U7786" t="b">
        <v>1</v>
      </c>
      <c r="V7786" t="s">
        <v>9479</v>
      </c>
      <c r="W7786" t="s">
        <v>12355</v>
      </c>
      <c r="X7786" t="s">
        <v>15689</v>
      </c>
      <c r="Y7786">
        <v>79</v>
      </c>
      <c r="Z7786">
        <v>79</v>
      </c>
      <c r="AA7786">
        <v>2</v>
      </c>
      <c r="AB7786">
        <v>2</v>
      </c>
      <c r="AC7786">
        <v>24</v>
      </c>
    </row>
    <row r="7787" spans="1:29">
      <c r="A7787">
        <v>8564</v>
      </c>
      <c r="B7787" t="s">
        <v>806</v>
      </c>
      <c r="C7787" t="s">
        <v>9561</v>
      </c>
      <c r="J7787" t="s">
        <v>1449</v>
      </c>
      <c r="K7787">
        <v>0</v>
      </c>
      <c r="N7787" t="b">
        <v>1</v>
      </c>
      <c r="O7787" t="b">
        <v>0</v>
      </c>
      <c r="P7787" t="b">
        <v>0</v>
      </c>
      <c r="Q7787">
        <v>11</v>
      </c>
      <c r="R7787">
        <v>11</v>
      </c>
      <c r="S7787">
        <v>1</v>
      </c>
      <c r="T7787">
        <v>5</v>
      </c>
      <c r="U7787" t="b">
        <v>1</v>
      </c>
      <c r="V7787" t="s">
        <v>9479</v>
      </c>
      <c r="W7787" t="s">
        <v>12355</v>
      </c>
      <c r="X7787" t="s">
        <v>15693</v>
      </c>
      <c r="Y7787">
        <v>79</v>
      </c>
      <c r="Z7787">
        <v>79</v>
      </c>
      <c r="AA7787">
        <v>5</v>
      </c>
      <c r="AB7787">
        <v>5</v>
      </c>
      <c r="AC7787">
        <v>24</v>
      </c>
    </row>
    <row r="7788" spans="1:29">
      <c r="A7788">
        <v>8565</v>
      </c>
      <c r="B7788" t="s">
        <v>806</v>
      </c>
      <c r="C7788" t="s">
        <v>9562</v>
      </c>
      <c r="J7788" t="s">
        <v>1449</v>
      </c>
      <c r="K7788">
        <v>0</v>
      </c>
      <c r="N7788" t="b">
        <v>1</v>
      </c>
      <c r="O7788" t="b">
        <v>0</v>
      </c>
      <c r="P7788" t="b">
        <v>0</v>
      </c>
      <c r="Q7788">
        <v>11</v>
      </c>
      <c r="R7788">
        <v>11</v>
      </c>
      <c r="S7788">
        <v>1</v>
      </c>
      <c r="T7788">
        <v>5</v>
      </c>
      <c r="U7788" t="b">
        <v>1</v>
      </c>
      <c r="V7788" t="s">
        <v>9479</v>
      </c>
      <c r="W7788" t="s">
        <v>12355</v>
      </c>
      <c r="X7788" t="s">
        <v>15655</v>
      </c>
      <c r="Y7788">
        <v>79</v>
      </c>
      <c r="Z7788">
        <v>79</v>
      </c>
      <c r="AA7788">
        <v>7</v>
      </c>
      <c r="AB7788">
        <v>7</v>
      </c>
      <c r="AC7788">
        <v>24</v>
      </c>
    </row>
    <row r="7789" spans="1:29">
      <c r="A7789">
        <v>8566</v>
      </c>
      <c r="B7789" t="s">
        <v>806</v>
      </c>
      <c r="C7789" t="s">
        <v>9563</v>
      </c>
      <c r="J7789" t="s">
        <v>1449</v>
      </c>
      <c r="K7789">
        <v>0</v>
      </c>
      <c r="N7789" t="b">
        <v>1</v>
      </c>
      <c r="O7789" t="b">
        <v>0</v>
      </c>
      <c r="P7789" t="b">
        <v>0</v>
      </c>
      <c r="Q7789">
        <v>11</v>
      </c>
      <c r="R7789">
        <v>11</v>
      </c>
      <c r="S7789">
        <v>1</v>
      </c>
      <c r="T7789">
        <v>5</v>
      </c>
      <c r="U7789" t="b">
        <v>1</v>
      </c>
      <c r="V7789" t="s">
        <v>9479</v>
      </c>
      <c r="W7789" t="s">
        <v>12355</v>
      </c>
      <c r="X7789" t="s">
        <v>15459</v>
      </c>
      <c r="Y7789">
        <v>79</v>
      </c>
      <c r="Z7789">
        <v>79</v>
      </c>
      <c r="AA7789">
        <v>9</v>
      </c>
      <c r="AB7789">
        <v>9</v>
      </c>
      <c r="AC7789">
        <v>24</v>
      </c>
    </row>
    <row r="7790" spans="1:29">
      <c r="A7790">
        <v>8567</v>
      </c>
      <c r="B7790" t="s">
        <v>806</v>
      </c>
      <c r="C7790" t="s">
        <v>9564</v>
      </c>
      <c r="J7790" t="s">
        <v>1449</v>
      </c>
      <c r="K7790">
        <v>0</v>
      </c>
      <c r="N7790" t="b">
        <v>1</v>
      </c>
      <c r="O7790" t="b">
        <v>0</v>
      </c>
      <c r="P7790" t="b">
        <v>0</v>
      </c>
      <c r="Q7790">
        <v>11</v>
      </c>
      <c r="R7790">
        <v>11</v>
      </c>
      <c r="S7790">
        <v>1</v>
      </c>
      <c r="T7790">
        <v>5</v>
      </c>
      <c r="U7790" t="b">
        <v>1</v>
      </c>
      <c r="V7790" t="s">
        <v>9479</v>
      </c>
      <c r="W7790" t="s">
        <v>12355</v>
      </c>
      <c r="X7790" t="s">
        <v>15558</v>
      </c>
      <c r="Y7790">
        <v>80</v>
      </c>
      <c r="Z7790">
        <v>80</v>
      </c>
      <c r="AA7790">
        <v>2</v>
      </c>
      <c r="AB7790">
        <v>2</v>
      </c>
      <c r="AC7790">
        <v>24</v>
      </c>
    </row>
    <row r="7791" spans="1:29">
      <c r="A7791">
        <v>8568</v>
      </c>
      <c r="B7791" t="s">
        <v>806</v>
      </c>
      <c r="C7791" t="s">
        <v>9565</v>
      </c>
      <c r="J7791" t="s">
        <v>1449</v>
      </c>
      <c r="K7791">
        <v>0</v>
      </c>
      <c r="N7791" t="b">
        <v>1</v>
      </c>
      <c r="O7791" t="b">
        <v>0</v>
      </c>
      <c r="P7791" t="b">
        <v>0</v>
      </c>
      <c r="Q7791">
        <v>11</v>
      </c>
      <c r="R7791">
        <v>11</v>
      </c>
      <c r="S7791">
        <v>1</v>
      </c>
      <c r="T7791">
        <v>5</v>
      </c>
      <c r="U7791" t="b">
        <v>1</v>
      </c>
      <c r="V7791" t="s">
        <v>9479</v>
      </c>
      <c r="W7791" t="s">
        <v>12355</v>
      </c>
      <c r="X7791" t="s">
        <v>14919</v>
      </c>
      <c r="Y7791">
        <v>80</v>
      </c>
      <c r="Z7791">
        <v>80</v>
      </c>
      <c r="AA7791">
        <v>5</v>
      </c>
      <c r="AB7791">
        <v>5</v>
      </c>
      <c r="AC7791">
        <v>24</v>
      </c>
    </row>
    <row r="7792" spans="1:29">
      <c r="A7792">
        <v>8569</v>
      </c>
      <c r="B7792" t="s">
        <v>806</v>
      </c>
      <c r="C7792" t="s">
        <v>9566</v>
      </c>
      <c r="J7792" t="s">
        <v>1449</v>
      </c>
      <c r="K7792">
        <v>0</v>
      </c>
      <c r="N7792" t="b">
        <v>1</v>
      </c>
      <c r="O7792" t="b">
        <v>0</v>
      </c>
      <c r="P7792" t="b">
        <v>0</v>
      </c>
      <c r="Q7792">
        <v>11</v>
      </c>
      <c r="R7792">
        <v>11</v>
      </c>
      <c r="S7792">
        <v>1</v>
      </c>
      <c r="T7792">
        <v>5</v>
      </c>
      <c r="U7792" t="b">
        <v>1</v>
      </c>
      <c r="V7792" t="s">
        <v>9479</v>
      </c>
      <c r="W7792" t="s">
        <v>12355</v>
      </c>
      <c r="X7792" t="s">
        <v>15058</v>
      </c>
      <c r="Y7792">
        <v>80</v>
      </c>
      <c r="Z7792">
        <v>80</v>
      </c>
      <c r="AA7792">
        <v>7</v>
      </c>
      <c r="AB7792">
        <v>7</v>
      </c>
      <c r="AC7792">
        <v>24</v>
      </c>
    </row>
    <row r="7793" spans="1:29">
      <c r="A7793">
        <v>8570</v>
      </c>
      <c r="B7793" t="s">
        <v>806</v>
      </c>
      <c r="C7793" t="s">
        <v>9567</v>
      </c>
      <c r="J7793" t="s">
        <v>1449</v>
      </c>
      <c r="K7793">
        <v>0</v>
      </c>
      <c r="N7793" t="b">
        <v>1</v>
      </c>
      <c r="O7793" t="b">
        <v>0</v>
      </c>
      <c r="P7793" t="b">
        <v>0</v>
      </c>
      <c r="Q7793">
        <v>11</v>
      </c>
      <c r="R7793">
        <v>11</v>
      </c>
      <c r="S7793">
        <v>1</v>
      </c>
      <c r="T7793">
        <v>5</v>
      </c>
      <c r="U7793" t="b">
        <v>1</v>
      </c>
      <c r="V7793" t="s">
        <v>9479</v>
      </c>
      <c r="W7793" t="s">
        <v>12355</v>
      </c>
      <c r="X7793" t="s">
        <v>15460</v>
      </c>
      <c r="Y7793">
        <v>80</v>
      </c>
      <c r="Z7793">
        <v>80</v>
      </c>
      <c r="AA7793">
        <v>9</v>
      </c>
      <c r="AB7793">
        <v>9</v>
      </c>
      <c r="AC7793">
        <v>24</v>
      </c>
    </row>
    <row r="7794" spans="1:29">
      <c r="A7794">
        <v>8571</v>
      </c>
      <c r="B7794" t="s">
        <v>806</v>
      </c>
      <c r="C7794" t="s">
        <v>9568</v>
      </c>
      <c r="J7794" t="s">
        <v>1449</v>
      </c>
      <c r="K7794">
        <v>0</v>
      </c>
      <c r="N7794" t="b">
        <v>1</v>
      </c>
      <c r="O7794" t="b">
        <v>0</v>
      </c>
      <c r="P7794" t="b">
        <v>0</v>
      </c>
      <c r="Q7794">
        <v>11</v>
      </c>
      <c r="R7794">
        <v>11</v>
      </c>
      <c r="S7794">
        <v>1</v>
      </c>
      <c r="T7794">
        <v>5</v>
      </c>
      <c r="U7794" t="b">
        <v>1</v>
      </c>
      <c r="V7794" t="s">
        <v>9479</v>
      </c>
      <c r="W7794" t="s">
        <v>12355</v>
      </c>
      <c r="X7794" t="s">
        <v>15559</v>
      </c>
      <c r="Y7794">
        <v>81</v>
      </c>
      <c r="Z7794">
        <v>81</v>
      </c>
      <c r="AA7794">
        <v>2</v>
      </c>
      <c r="AB7794">
        <v>2</v>
      </c>
      <c r="AC7794">
        <v>24</v>
      </c>
    </row>
    <row r="7795" spans="1:29">
      <c r="A7795">
        <v>8572</v>
      </c>
      <c r="B7795" t="s">
        <v>806</v>
      </c>
      <c r="C7795" t="s">
        <v>9569</v>
      </c>
      <c r="J7795" t="s">
        <v>1449</v>
      </c>
      <c r="K7795">
        <v>0</v>
      </c>
      <c r="N7795" t="b">
        <v>1</v>
      </c>
      <c r="O7795" t="b">
        <v>0</v>
      </c>
      <c r="P7795" t="b">
        <v>0</v>
      </c>
      <c r="Q7795">
        <v>11</v>
      </c>
      <c r="R7795">
        <v>11</v>
      </c>
      <c r="S7795">
        <v>1</v>
      </c>
      <c r="T7795">
        <v>5</v>
      </c>
      <c r="U7795" t="b">
        <v>1</v>
      </c>
      <c r="V7795" t="s">
        <v>9479</v>
      </c>
      <c r="W7795" t="s">
        <v>12355</v>
      </c>
      <c r="X7795" t="s">
        <v>14921</v>
      </c>
      <c r="Y7795">
        <v>81</v>
      </c>
      <c r="Z7795">
        <v>81</v>
      </c>
      <c r="AA7795">
        <v>5</v>
      </c>
      <c r="AB7795">
        <v>5</v>
      </c>
      <c r="AC7795">
        <v>24</v>
      </c>
    </row>
    <row r="7796" spans="1:29">
      <c r="A7796">
        <v>8573</v>
      </c>
      <c r="B7796" t="s">
        <v>806</v>
      </c>
      <c r="C7796" t="s">
        <v>9570</v>
      </c>
      <c r="J7796" t="s">
        <v>1449</v>
      </c>
      <c r="K7796">
        <v>0</v>
      </c>
      <c r="N7796" t="b">
        <v>1</v>
      </c>
      <c r="O7796" t="b">
        <v>0</v>
      </c>
      <c r="P7796" t="b">
        <v>0</v>
      </c>
      <c r="Q7796">
        <v>11</v>
      </c>
      <c r="R7796">
        <v>11</v>
      </c>
      <c r="S7796">
        <v>1</v>
      </c>
      <c r="T7796">
        <v>5</v>
      </c>
      <c r="U7796" t="b">
        <v>1</v>
      </c>
      <c r="V7796" t="s">
        <v>9479</v>
      </c>
      <c r="W7796" t="s">
        <v>12355</v>
      </c>
      <c r="X7796" t="s">
        <v>15059</v>
      </c>
      <c r="Y7796">
        <v>81</v>
      </c>
      <c r="Z7796">
        <v>81</v>
      </c>
      <c r="AA7796">
        <v>7</v>
      </c>
      <c r="AB7796">
        <v>7</v>
      </c>
      <c r="AC7796">
        <v>24</v>
      </c>
    </row>
    <row r="7797" spans="1:29">
      <c r="A7797">
        <v>8574</v>
      </c>
      <c r="B7797" t="s">
        <v>806</v>
      </c>
      <c r="C7797" t="s">
        <v>9571</v>
      </c>
      <c r="J7797" t="s">
        <v>1449</v>
      </c>
      <c r="K7797">
        <v>0</v>
      </c>
      <c r="N7797" t="b">
        <v>1</v>
      </c>
      <c r="O7797" t="b">
        <v>0</v>
      </c>
      <c r="P7797" t="b">
        <v>0</v>
      </c>
      <c r="Q7797">
        <v>11</v>
      </c>
      <c r="R7797">
        <v>11</v>
      </c>
      <c r="S7797">
        <v>1</v>
      </c>
      <c r="T7797">
        <v>5</v>
      </c>
      <c r="U7797" t="b">
        <v>1</v>
      </c>
      <c r="V7797" t="s">
        <v>9479</v>
      </c>
      <c r="W7797" t="s">
        <v>12355</v>
      </c>
      <c r="X7797" t="s">
        <v>15461</v>
      </c>
      <c r="Y7797">
        <v>81</v>
      </c>
      <c r="Z7797">
        <v>81</v>
      </c>
      <c r="AA7797">
        <v>9</v>
      </c>
      <c r="AB7797">
        <v>9</v>
      </c>
      <c r="AC7797">
        <v>24</v>
      </c>
    </row>
    <row r="7798" spans="1:29">
      <c r="A7798">
        <v>8575</v>
      </c>
      <c r="B7798" t="s">
        <v>806</v>
      </c>
      <c r="C7798" t="s">
        <v>9572</v>
      </c>
      <c r="J7798" t="s">
        <v>1449</v>
      </c>
      <c r="K7798">
        <v>0</v>
      </c>
      <c r="N7798" t="b">
        <v>1</v>
      </c>
      <c r="O7798" t="b">
        <v>0</v>
      </c>
      <c r="P7798" t="b">
        <v>0</v>
      </c>
      <c r="Q7798">
        <v>11</v>
      </c>
      <c r="R7798">
        <v>11</v>
      </c>
      <c r="S7798">
        <v>1</v>
      </c>
      <c r="T7798">
        <v>5</v>
      </c>
      <c r="U7798" t="b">
        <v>1</v>
      </c>
      <c r="V7798" t="s">
        <v>9479</v>
      </c>
      <c r="W7798" t="s">
        <v>12355</v>
      </c>
      <c r="X7798" t="s">
        <v>15560</v>
      </c>
      <c r="Y7798">
        <v>82</v>
      </c>
      <c r="Z7798">
        <v>82</v>
      </c>
      <c r="AA7798">
        <v>2</v>
      </c>
      <c r="AB7798">
        <v>2</v>
      </c>
      <c r="AC7798">
        <v>24</v>
      </c>
    </row>
    <row r="7799" spans="1:29">
      <c r="A7799">
        <v>8576</v>
      </c>
      <c r="B7799" t="s">
        <v>806</v>
      </c>
      <c r="C7799" t="s">
        <v>9573</v>
      </c>
      <c r="J7799" t="s">
        <v>1449</v>
      </c>
      <c r="K7799">
        <v>0</v>
      </c>
      <c r="N7799" t="b">
        <v>1</v>
      </c>
      <c r="O7799" t="b">
        <v>0</v>
      </c>
      <c r="P7799" t="b">
        <v>0</v>
      </c>
      <c r="Q7799">
        <v>11</v>
      </c>
      <c r="R7799">
        <v>11</v>
      </c>
      <c r="S7799">
        <v>1</v>
      </c>
      <c r="T7799">
        <v>5</v>
      </c>
      <c r="U7799" t="b">
        <v>1</v>
      </c>
      <c r="V7799" t="s">
        <v>9479</v>
      </c>
      <c r="W7799" t="s">
        <v>12355</v>
      </c>
      <c r="X7799" t="s">
        <v>14923</v>
      </c>
      <c r="Y7799">
        <v>82</v>
      </c>
      <c r="Z7799">
        <v>82</v>
      </c>
      <c r="AA7799">
        <v>5</v>
      </c>
      <c r="AB7799">
        <v>5</v>
      </c>
      <c r="AC7799">
        <v>24</v>
      </c>
    </row>
    <row r="7800" spans="1:29">
      <c r="A7800">
        <v>8577</v>
      </c>
      <c r="B7800" t="s">
        <v>806</v>
      </c>
      <c r="C7800" t="s">
        <v>9574</v>
      </c>
      <c r="J7800" t="s">
        <v>1449</v>
      </c>
      <c r="K7800">
        <v>0</v>
      </c>
      <c r="N7800" t="b">
        <v>1</v>
      </c>
      <c r="O7800" t="b">
        <v>0</v>
      </c>
      <c r="P7800" t="b">
        <v>0</v>
      </c>
      <c r="Q7800">
        <v>11</v>
      </c>
      <c r="R7800">
        <v>11</v>
      </c>
      <c r="S7800">
        <v>1</v>
      </c>
      <c r="T7800">
        <v>5</v>
      </c>
      <c r="U7800" t="b">
        <v>1</v>
      </c>
      <c r="V7800" t="s">
        <v>9479</v>
      </c>
      <c r="W7800" t="s">
        <v>12355</v>
      </c>
      <c r="X7800" t="s">
        <v>15060</v>
      </c>
      <c r="Y7800">
        <v>82</v>
      </c>
      <c r="Z7800">
        <v>82</v>
      </c>
      <c r="AA7800">
        <v>7</v>
      </c>
      <c r="AB7800">
        <v>7</v>
      </c>
      <c r="AC7800">
        <v>24</v>
      </c>
    </row>
    <row r="7801" spans="1:29">
      <c r="A7801">
        <v>8578</v>
      </c>
      <c r="B7801" t="s">
        <v>806</v>
      </c>
      <c r="C7801" t="s">
        <v>9575</v>
      </c>
      <c r="J7801" t="s">
        <v>1449</v>
      </c>
      <c r="K7801">
        <v>0</v>
      </c>
      <c r="N7801" t="b">
        <v>1</v>
      </c>
      <c r="O7801" t="b">
        <v>0</v>
      </c>
      <c r="P7801" t="b">
        <v>0</v>
      </c>
      <c r="Q7801">
        <v>11</v>
      </c>
      <c r="R7801">
        <v>11</v>
      </c>
      <c r="S7801">
        <v>1</v>
      </c>
      <c r="T7801">
        <v>5</v>
      </c>
      <c r="U7801" t="b">
        <v>1</v>
      </c>
      <c r="V7801" t="s">
        <v>9479</v>
      </c>
      <c r="W7801" t="s">
        <v>12355</v>
      </c>
      <c r="X7801" t="s">
        <v>15462</v>
      </c>
      <c r="Y7801">
        <v>82</v>
      </c>
      <c r="Z7801">
        <v>82</v>
      </c>
      <c r="AA7801">
        <v>9</v>
      </c>
      <c r="AB7801">
        <v>9</v>
      </c>
      <c r="AC7801">
        <v>24</v>
      </c>
    </row>
    <row r="7802" spans="1:29">
      <c r="A7802">
        <v>8579</v>
      </c>
      <c r="B7802" t="s">
        <v>806</v>
      </c>
      <c r="C7802" t="s">
        <v>9576</v>
      </c>
      <c r="J7802" t="s">
        <v>1449</v>
      </c>
      <c r="K7802">
        <v>0</v>
      </c>
      <c r="N7802" t="b">
        <v>1</v>
      </c>
      <c r="O7802" t="b">
        <v>0</v>
      </c>
      <c r="P7802" t="b">
        <v>0</v>
      </c>
      <c r="Q7802">
        <v>11</v>
      </c>
      <c r="R7802">
        <v>11</v>
      </c>
      <c r="S7802">
        <v>1</v>
      </c>
      <c r="T7802">
        <v>5</v>
      </c>
      <c r="U7802" t="b">
        <v>1</v>
      </c>
      <c r="V7802" t="s">
        <v>9479</v>
      </c>
      <c r="W7802" t="s">
        <v>12355</v>
      </c>
      <c r="X7802" t="s">
        <v>15561</v>
      </c>
      <c r="Y7802">
        <v>83</v>
      </c>
      <c r="Z7802">
        <v>83</v>
      </c>
      <c r="AA7802">
        <v>2</v>
      </c>
      <c r="AB7802">
        <v>2</v>
      </c>
      <c r="AC7802">
        <v>24</v>
      </c>
    </row>
    <row r="7803" spans="1:29">
      <c r="A7803">
        <v>8580</v>
      </c>
      <c r="B7803" t="s">
        <v>806</v>
      </c>
      <c r="C7803" t="s">
        <v>9577</v>
      </c>
      <c r="J7803" t="s">
        <v>1449</v>
      </c>
      <c r="K7803">
        <v>0</v>
      </c>
      <c r="N7803" t="b">
        <v>1</v>
      </c>
      <c r="O7803" t="b">
        <v>0</v>
      </c>
      <c r="P7803" t="b">
        <v>0</v>
      </c>
      <c r="Q7803">
        <v>11</v>
      </c>
      <c r="R7803">
        <v>11</v>
      </c>
      <c r="S7803">
        <v>1</v>
      </c>
      <c r="T7803">
        <v>5</v>
      </c>
      <c r="U7803" t="b">
        <v>1</v>
      </c>
      <c r="V7803" t="s">
        <v>9479</v>
      </c>
      <c r="W7803" t="s">
        <v>12355</v>
      </c>
      <c r="X7803" t="s">
        <v>14925</v>
      </c>
      <c r="Y7803">
        <v>83</v>
      </c>
      <c r="Z7803">
        <v>83</v>
      </c>
      <c r="AA7803">
        <v>5</v>
      </c>
      <c r="AB7803">
        <v>5</v>
      </c>
      <c r="AC7803">
        <v>24</v>
      </c>
    </row>
    <row r="7804" spans="1:29">
      <c r="A7804">
        <v>8581</v>
      </c>
      <c r="B7804" t="s">
        <v>806</v>
      </c>
      <c r="C7804" t="s">
        <v>9578</v>
      </c>
      <c r="J7804" t="s">
        <v>1449</v>
      </c>
      <c r="K7804">
        <v>0</v>
      </c>
      <c r="N7804" t="b">
        <v>1</v>
      </c>
      <c r="O7804" t="b">
        <v>0</v>
      </c>
      <c r="P7804" t="b">
        <v>0</v>
      </c>
      <c r="Q7804">
        <v>11</v>
      </c>
      <c r="R7804">
        <v>11</v>
      </c>
      <c r="S7804">
        <v>1</v>
      </c>
      <c r="T7804">
        <v>5</v>
      </c>
      <c r="U7804" t="b">
        <v>1</v>
      </c>
      <c r="V7804" t="s">
        <v>9479</v>
      </c>
      <c r="W7804" t="s">
        <v>12355</v>
      </c>
      <c r="X7804" t="s">
        <v>15061</v>
      </c>
      <c r="Y7804">
        <v>83</v>
      </c>
      <c r="Z7804">
        <v>83</v>
      </c>
      <c r="AA7804">
        <v>7</v>
      </c>
      <c r="AB7804">
        <v>7</v>
      </c>
      <c r="AC7804">
        <v>24</v>
      </c>
    </row>
    <row r="7805" spans="1:29">
      <c r="A7805">
        <v>8582</v>
      </c>
      <c r="B7805" t="s">
        <v>806</v>
      </c>
      <c r="C7805" t="s">
        <v>9579</v>
      </c>
      <c r="J7805" t="s">
        <v>1449</v>
      </c>
      <c r="K7805">
        <v>0</v>
      </c>
      <c r="N7805" t="b">
        <v>1</v>
      </c>
      <c r="O7805" t="b">
        <v>0</v>
      </c>
      <c r="P7805" t="b">
        <v>0</v>
      </c>
      <c r="Q7805">
        <v>11</v>
      </c>
      <c r="R7805">
        <v>11</v>
      </c>
      <c r="S7805">
        <v>1</v>
      </c>
      <c r="T7805">
        <v>5</v>
      </c>
      <c r="U7805" t="b">
        <v>1</v>
      </c>
      <c r="V7805" t="s">
        <v>9479</v>
      </c>
      <c r="W7805" t="s">
        <v>12355</v>
      </c>
      <c r="X7805" t="s">
        <v>15463</v>
      </c>
      <c r="Y7805">
        <v>83</v>
      </c>
      <c r="Z7805">
        <v>83</v>
      </c>
      <c r="AA7805">
        <v>9</v>
      </c>
      <c r="AB7805">
        <v>9</v>
      </c>
      <c r="AC7805">
        <v>24</v>
      </c>
    </row>
    <row r="7806" spans="1:29">
      <c r="A7806">
        <v>8583</v>
      </c>
      <c r="B7806" t="s">
        <v>806</v>
      </c>
      <c r="C7806" t="s">
        <v>9580</v>
      </c>
      <c r="J7806" t="s">
        <v>1457</v>
      </c>
      <c r="K7806">
        <v>0</v>
      </c>
      <c r="N7806" t="b">
        <v>1</v>
      </c>
      <c r="O7806" t="b">
        <v>0</v>
      </c>
      <c r="P7806" t="b">
        <v>0</v>
      </c>
      <c r="Q7806">
        <v>11</v>
      </c>
      <c r="R7806">
        <v>11</v>
      </c>
      <c r="S7806">
        <v>1</v>
      </c>
      <c r="T7806">
        <v>5</v>
      </c>
      <c r="U7806" t="b">
        <v>1</v>
      </c>
      <c r="V7806" t="s">
        <v>9479</v>
      </c>
      <c r="W7806" t="s">
        <v>12355</v>
      </c>
      <c r="X7806" t="s">
        <v>15829</v>
      </c>
      <c r="Y7806">
        <v>75</v>
      </c>
      <c r="Z7806">
        <v>75</v>
      </c>
      <c r="AA7806">
        <v>10</v>
      </c>
      <c r="AB7806">
        <v>10</v>
      </c>
      <c r="AC7806">
        <v>24</v>
      </c>
    </row>
    <row r="7807" spans="1:29">
      <c r="A7807">
        <v>8584</v>
      </c>
      <c r="B7807" t="s">
        <v>806</v>
      </c>
      <c r="C7807" t="s">
        <v>9581</v>
      </c>
      <c r="J7807" t="s">
        <v>1457</v>
      </c>
      <c r="K7807">
        <v>0</v>
      </c>
      <c r="N7807" t="b">
        <v>1</v>
      </c>
      <c r="O7807" t="b">
        <v>0</v>
      </c>
      <c r="P7807" t="b">
        <v>0</v>
      </c>
      <c r="Q7807">
        <v>11</v>
      </c>
      <c r="R7807">
        <v>11</v>
      </c>
      <c r="S7807">
        <v>1</v>
      </c>
      <c r="T7807">
        <v>5</v>
      </c>
      <c r="U7807" t="b">
        <v>1</v>
      </c>
      <c r="V7807" t="s">
        <v>9479</v>
      </c>
      <c r="W7807" t="s">
        <v>12355</v>
      </c>
      <c r="X7807" t="s">
        <v>15804</v>
      </c>
      <c r="Y7807">
        <v>76</v>
      </c>
      <c r="Z7807">
        <v>76</v>
      </c>
      <c r="AA7807">
        <v>10</v>
      </c>
      <c r="AB7807">
        <v>10</v>
      </c>
      <c r="AC7807">
        <v>24</v>
      </c>
    </row>
    <row r="7808" spans="1:29">
      <c r="A7808">
        <v>8585</v>
      </c>
      <c r="B7808" t="s">
        <v>806</v>
      </c>
      <c r="C7808" t="s">
        <v>9582</v>
      </c>
      <c r="J7808" t="s">
        <v>1457</v>
      </c>
      <c r="K7808">
        <v>0</v>
      </c>
      <c r="N7808" t="b">
        <v>1</v>
      </c>
      <c r="O7808" t="b">
        <v>0</v>
      </c>
      <c r="P7808" t="b">
        <v>0</v>
      </c>
      <c r="Q7808">
        <v>11</v>
      </c>
      <c r="R7808">
        <v>11</v>
      </c>
      <c r="S7808">
        <v>1</v>
      </c>
      <c r="T7808">
        <v>5</v>
      </c>
      <c r="U7808" t="b">
        <v>1</v>
      </c>
      <c r="V7808" t="s">
        <v>9479</v>
      </c>
      <c r="W7808" t="s">
        <v>12355</v>
      </c>
      <c r="X7808" t="s">
        <v>15805</v>
      </c>
      <c r="Y7808">
        <v>77</v>
      </c>
      <c r="Z7808">
        <v>77</v>
      </c>
      <c r="AA7808">
        <v>10</v>
      </c>
      <c r="AB7808">
        <v>10</v>
      </c>
      <c r="AC7808">
        <v>24</v>
      </c>
    </row>
    <row r="7809" spans="1:29">
      <c r="A7809">
        <v>8586</v>
      </c>
      <c r="B7809" t="s">
        <v>806</v>
      </c>
      <c r="C7809" t="s">
        <v>9583</v>
      </c>
      <c r="J7809" t="s">
        <v>1457</v>
      </c>
      <c r="K7809">
        <v>0</v>
      </c>
      <c r="N7809" t="b">
        <v>1</v>
      </c>
      <c r="O7809" t="b">
        <v>0</v>
      </c>
      <c r="P7809" t="b">
        <v>0</v>
      </c>
      <c r="Q7809">
        <v>11</v>
      </c>
      <c r="R7809">
        <v>11</v>
      </c>
      <c r="S7809">
        <v>1</v>
      </c>
      <c r="T7809">
        <v>5</v>
      </c>
      <c r="U7809" t="b">
        <v>1</v>
      </c>
      <c r="V7809" t="s">
        <v>9479</v>
      </c>
      <c r="W7809" t="s">
        <v>12355</v>
      </c>
      <c r="X7809" t="s">
        <v>15806</v>
      </c>
      <c r="Y7809">
        <v>78</v>
      </c>
      <c r="Z7809">
        <v>78</v>
      </c>
      <c r="AA7809">
        <v>10</v>
      </c>
      <c r="AB7809">
        <v>10</v>
      </c>
      <c r="AC7809">
        <v>24</v>
      </c>
    </row>
    <row r="7810" spans="1:29">
      <c r="A7810">
        <v>8587</v>
      </c>
      <c r="B7810" t="s">
        <v>806</v>
      </c>
      <c r="C7810" t="s">
        <v>9584</v>
      </c>
      <c r="J7810" t="s">
        <v>1457</v>
      </c>
      <c r="K7810">
        <v>0</v>
      </c>
      <c r="N7810" t="b">
        <v>1</v>
      </c>
      <c r="O7810" t="b">
        <v>0</v>
      </c>
      <c r="P7810" t="b">
        <v>0</v>
      </c>
      <c r="Q7810">
        <v>11</v>
      </c>
      <c r="R7810">
        <v>11</v>
      </c>
      <c r="S7810">
        <v>1</v>
      </c>
      <c r="T7810">
        <v>5</v>
      </c>
      <c r="U7810" t="b">
        <v>1</v>
      </c>
      <c r="V7810" t="s">
        <v>9479</v>
      </c>
      <c r="W7810" t="s">
        <v>12355</v>
      </c>
      <c r="X7810" t="s">
        <v>15807</v>
      </c>
      <c r="Y7810">
        <v>79</v>
      </c>
      <c r="Z7810">
        <v>79</v>
      </c>
      <c r="AA7810">
        <v>10</v>
      </c>
      <c r="AB7810">
        <v>10</v>
      </c>
      <c r="AC7810">
        <v>24</v>
      </c>
    </row>
    <row r="7811" spans="1:29">
      <c r="A7811">
        <v>8588</v>
      </c>
      <c r="B7811" t="s">
        <v>806</v>
      </c>
      <c r="C7811" t="s">
        <v>9585</v>
      </c>
      <c r="J7811" t="s">
        <v>1457</v>
      </c>
      <c r="K7811">
        <v>0</v>
      </c>
      <c r="N7811" t="b">
        <v>1</v>
      </c>
      <c r="O7811" t="b">
        <v>0</v>
      </c>
      <c r="P7811" t="b">
        <v>0</v>
      </c>
      <c r="Q7811">
        <v>11</v>
      </c>
      <c r="R7811">
        <v>11</v>
      </c>
      <c r="S7811">
        <v>1</v>
      </c>
      <c r="T7811">
        <v>5</v>
      </c>
      <c r="U7811" t="b">
        <v>1</v>
      </c>
      <c r="V7811" t="s">
        <v>9479</v>
      </c>
      <c r="W7811" t="s">
        <v>12355</v>
      </c>
      <c r="X7811" t="s">
        <v>15567</v>
      </c>
      <c r="Y7811">
        <v>80</v>
      </c>
      <c r="Z7811">
        <v>80</v>
      </c>
      <c r="AA7811">
        <v>10</v>
      </c>
      <c r="AB7811">
        <v>10</v>
      </c>
      <c r="AC7811">
        <v>24</v>
      </c>
    </row>
    <row r="7812" spans="1:29">
      <c r="A7812">
        <v>8589</v>
      </c>
      <c r="B7812" t="s">
        <v>806</v>
      </c>
      <c r="C7812" t="s">
        <v>9586</v>
      </c>
      <c r="J7812" t="s">
        <v>1457</v>
      </c>
      <c r="K7812">
        <v>0</v>
      </c>
      <c r="N7812" t="b">
        <v>1</v>
      </c>
      <c r="O7812" t="b">
        <v>0</v>
      </c>
      <c r="P7812" t="b">
        <v>0</v>
      </c>
      <c r="Q7812">
        <v>11</v>
      </c>
      <c r="R7812">
        <v>11</v>
      </c>
      <c r="S7812">
        <v>1</v>
      </c>
      <c r="T7812">
        <v>5</v>
      </c>
      <c r="U7812" t="b">
        <v>1</v>
      </c>
      <c r="V7812" t="s">
        <v>9479</v>
      </c>
      <c r="W7812" t="s">
        <v>12355</v>
      </c>
      <c r="X7812" t="s">
        <v>15568</v>
      </c>
      <c r="Y7812">
        <v>81</v>
      </c>
      <c r="Z7812">
        <v>81</v>
      </c>
      <c r="AA7812">
        <v>10</v>
      </c>
      <c r="AB7812">
        <v>10</v>
      </c>
      <c r="AC7812">
        <v>24</v>
      </c>
    </row>
    <row r="7813" spans="1:29">
      <c r="A7813">
        <v>8590</v>
      </c>
      <c r="B7813" t="s">
        <v>806</v>
      </c>
      <c r="C7813" t="s">
        <v>9587</v>
      </c>
      <c r="J7813" t="s">
        <v>1457</v>
      </c>
      <c r="K7813">
        <v>0</v>
      </c>
      <c r="N7813" t="b">
        <v>1</v>
      </c>
      <c r="O7813" t="b">
        <v>0</v>
      </c>
      <c r="P7813" t="b">
        <v>0</v>
      </c>
      <c r="Q7813">
        <v>11</v>
      </c>
      <c r="R7813">
        <v>11</v>
      </c>
      <c r="S7813">
        <v>1</v>
      </c>
      <c r="T7813">
        <v>5</v>
      </c>
      <c r="U7813" t="b">
        <v>1</v>
      </c>
      <c r="V7813" t="s">
        <v>9479</v>
      </c>
      <c r="W7813" t="s">
        <v>12355</v>
      </c>
      <c r="X7813" t="s">
        <v>15569</v>
      </c>
      <c r="Y7813">
        <v>82</v>
      </c>
      <c r="Z7813">
        <v>82</v>
      </c>
      <c r="AA7813">
        <v>10</v>
      </c>
      <c r="AB7813">
        <v>10</v>
      </c>
      <c r="AC7813">
        <v>24</v>
      </c>
    </row>
    <row r="7814" spans="1:29">
      <c r="A7814">
        <v>8591</v>
      </c>
      <c r="B7814" t="s">
        <v>806</v>
      </c>
      <c r="C7814" t="s">
        <v>9588</v>
      </c>
      <c r="J7814" t="s">
        <v>1457</v>
      </c>
      <c r="K7814">
        <v>0</v>
      </c>
      <c r="N7814" t="b">
        <v>1</v>
      </c>
      <c r="O7814" t="b">
        <v>0</v>
      </c>
      <c r="P7814" t="b">
        <v>0</v>
      </c>
      <c r="Q7814">
        <v>11</v>
      </c>
      <c r="R7814">
        <v>11</v>
      </c>
      <c r="S7814">
        <v>1</v>
      </c>
      <c r="T7814">
        <v>5</v>
      </c>
      <c r="U7814" t="b">
        <v>1</v>
      </c>
      <c r="V7814" t="s">
        <v>9479</v>
      </c>
      <c r="W7814" t="s">
        <v>12355</v>
      </c>
      <c r="X7814" t="s">
        <v>15570</v>
      </c>
      <c r="Y7814">
        <v>83</v>
      </c>
      <c r="Z7814">
        <v>83</v>
      </c>
      <c r="AA7814">
        <v>10</v>
      </c>
      <c r="AB7814">
        <v>10</v>
      </c>
      <c r="AC7814">
        <v>24</v>
      </c>
    </row>
    <row r="7815" spans="1:29">
      <c r="A7815">
        <v>8592</v>
      </c>
      <c r="B7815" t="s">
        <v>806</v>
      </c>
      <c r="C7815" t="s">
        <v>9589</v>
      </c>
      <c r="J7815" t="s">
        <v>1457</v>
      </c>
      <c r="K7815">
        <v>0</v>
      </c>
      <c r="N7815" t="b">
        <v>1</v>
      </c>
      <c r="O7815" t="b">
        <v>0</v>
      </c>
      <c r="P7815" t="b">
        <v>0</v>
      </c>
      <c r="Q7815">
        <v>11</v>
      </c>
      <c r="R7815">
        <v>11</v>
      </c>
      <c r="S7815">
        <v>1</v>
      </c>
      <c r="T7815">
        <v>5</v>
      </c>
      <c r="U7815" t="b">
        <v>1</v>
      </c>
      <c r="V7815" t="s">
        <v>9479</v>
      </c>
      <c r="W7815" t="s">
        <v>12355</v>
      </c>
      <c r="X7815" t="s">
        <v>15830</v>
      </c>
      <c r="Y7815">
        <v>75</v>
      </c>
      <c r="Z7815">
        <v>75</v>
      </c>
      <c r="AA7815">
        <v>11</v>
      </c>
      <c r="AB7815">
        <v>11</v>
      </c>
      <c r="AC7815">
        <v>24</v>
      </c>
    </row>
    <row r="7816" spans="1:29">
      <c r="A7816">
        <v>8593</v>
      </c>
      <c r="B7816" t="s">
        <v>806</v>
      </c>
      <c r="C7816" t="s">
        <v>9590</v>
      </c>
      <c r="J7816" t="s">
        <v>1457</v>
      </c>
      <c r="K7816">
        <v>0</v>
      </c>
      <c r="N7816" t="b">
        <v>1</v>
      </c>
      <c r="O7816" t="b">
        <v>0</v>
      </c>
      <c r="P7816" t="b">
        <v>0</v>
      </c>
      <c r="Q7816">
        <v>11</v>
      </c>
      <c r="R7816">
        <v>11</v>
      </c>
      <c r="S7816">
        <v>1</v>
      </c>
      <c r="T7816">
        <v>5</v>
      </c>
      <c r="U7816" t="b">
        <v>1</v>
      </c>
      <c r="V7816" t="s">
        <v>9479</v>
      </c>
      <c r="W7816" t="s">
        <v>12355</v>
      </c>
      <c r="X7816" t="s">
        <v>15808</v>
      </c>
      <c r="Y7816">
        <v>76</v>
      </c>
      <c r="Z7816">
        <v>76</v>
      </c>
      <c r="AA7816">
        <v>11</v>
      </c>
      <c r="AB7816">
        <v>11</v>
      </c>
      <c r="AC7816">
        <v>24</v>
      </c>
    </row>
    <row r="7817" spans="1:29">
      <c r="A7817">
        <v>8594</v>
      </c>
      <c r="B7817" t="s">
        <v>806</v>
      </c>
      <c r="C7817" t="s">
        <v>9591</v>
      </c>
      <c r="J7817" t="s">
        <v>1457</v>
      </c>
      <c r="K7817">
        <v>0</v>
      </c>
      <c r="N7817" t="b">
        <v>1</v>
      </c>
      <c r="O7817" t="b">
        <v>0</v>
      </c>
      <c r="P7817" t="b">
        <v>0</v>
      </c>
      <c r="Q7817">
        <v>11</v>
      </c>
      <c r="R7817">
        <v>11</v>
      </c>
      <c r="S7817">
        <v>1</v>
      </c>
      <c r="T7817">
        <v>5</v>
      </c>
      <c r="U7817" t="b">
        <v>1</v>
      </c>
      <c r="V7817" t="s">
        <v>9479</v>
      </c>
      <c r="W7817" t="s">
        <v>12355</v>
      </c>
      <c r="X7817" t="s">
        <v>15809</v>
      </c>
      <c r="Y7817">
        <v>77</v>
      </c>
      <c r="Z7817">
        <v>77</v>
      </c>
      <c r="AA7817">
        <v>11</v>
      </c>
      <c r="AB7817">
        <v>11</v>
      </c>
      <c r="AC7817">
        <v>24</v>
      </c>
    </row>
    <row r="7818" spans="1:29">
      <c r="A7818">
        <v>8595</v>
      </c>
      <c r="B7818" t="s">
        <v>806</v>
      </c>
      <c r="C7818" t="s">
        <v>9592</v>
      </c>
      <c r="J7818" t="s">
        <v>1457</v>
      </c>
      <c r="K7818">
        <v>0</v>
      </c>
      <c r="N7818" t="b">
        <v>1</v>
      </c>
      <c r="O7818" t="b">
        <v>0</v>
      </c>
      <c r="P7818" t="b">
        <v>0</v>
      </c>
      <c r="Q7818">
        <v>11</v>
      </c>
      <c r="R7818">
        <v>11</v>
      </c>
      <c r="S7818">
        <v>1</v>
      </c>
      <c r="T7818">
        <v>5</v>
      </c>
      <c r="U7818" t="b">
        <v>1</v>
      </c>
      <c r="V7818" t="s">
        <v>9479</v>
      </c>
      <c r="W7818" t="s">
        <v>12355</v>
      </c>
      <c r="X7818" t="s">
        <v>15810</v>
      </c>
      <c r="Y7818">
        <v>78</v>
      </c>
      <c r="Z7818">
        <v>78</v>
      </c>
      <c r="AA7818">
        <v>11</v>
      </c>
      <c r="AB7818">
        <v>11</v>
      </c>
      <c r="AC7818">
        <v>24</v>
      </c>
    </row>
    <row r="7819" spans="1:29">
      <c r="A7819">
        <v>8596</v>
      </c>
      <c r="B7819" t="s">
        <v>806</v>
      </c>
      <c r="C7819" t="s">
        <v>9593</v>
      </c>
      <c r="J7819" t="s">
        <v>1457</v>
      </c>
      <c r="K7819">
        <v>0</v>
      </c>
      <c r="N7819" t="b">
        <v>1</v>
      </c>
      <c r="O7819" t="b">
        <v>0</v>
      </c>
      <c r="P7819" t="b">
        <v>0</v>
      </c>
      <c r="Q7819">
        <v>11</v>
      </c>
      <c r="R7819">
        <v>11</v>
      </c>
      <c r="S7819">
        <v>1</v>
      </c>
      <c r="T7819">
        <v>5</v>
      </c>
      <c r="U7819" t="b">
        <v>1</v>
      </c>
      <c r="V7819" t="s">
        <v>9479</v>
      </c>
      <c r="W7819" t="s">
        <v>12355</v>
      </c>
      <c r="X7819" t="s">
        <v>15811</v>
      </c>
      <c r="Y7819">
        <v>79</v>
      </c>
      <c r="Z7819">
        <v>79</v>
      </c>
      <c r="AA7819">
        <v>11</v>
      </c>
      <c r="AB7819">
        <v>11</v>
      </c>
      <c r="AC7819">
        <v>24</v>
      </c>
    </row>
    <row r="7820" spans="1:29">
      <c r="A7820">
        <v>8597</v>
      </c>
      <c r="B7820" t="s">
        <v>806</v>
      </c>
      <c r="C7820" t="s">
        <v>9594</v>
      </c>
      <c r="J7820" t="s">
        <v>1457</v>
      </c>
      <c r="K7820">
        <v>0</v>
      </c>
      <c r="N7820" t="b">
        <v>1</v>
      </c>
      <c r="O7820" t="b">
        <v>0</v>
      </c>
      <c r="P7820" t="b">
        <v>0</v>
      </c>
      <c r="Q7820">
        <v>11</v>
      </c>
      <c r="R7820">
        <v>11</v>
      </c>
      <c r="S7820">
        <v>1</v>
      </c>
      <c r="T7820">
        <v>5</v>
      </c>
      <c r="U7820" t="b">
        <v>1</v>
      </c>
      <c r="V7820" t="s">
        <v>9479</v>
      </c>
      <c r="W7820" t="s">
        <v>12355</v>
      </c>
      <c r="X7820" t="s">
        <v>15576</v>
      </c>
      <c r="Y7820">
        <v>80</v>
      </c>
      <c r="Z7820">
        <v>80</v>
      </c>
      <c r="AA7820">
        <v>11</v>
      </c>
      <c r="AB7820">
        <v>11</v>
      </c>
      <c r="AC7820">
        <v>24</v>
      </c>
    </row>
    <row r="7821" spans="1:29">
      <c r="A7821">
        <v>8598</v>
      </c>
      <c r="B7821" t="s">
        <v>806</v>
      </c>
      <c r="C7821" t="s">
        <v>9595</v>
      </c>
      <c r="J7821" t="s">
        <v>1457</v>
      </c>
      <c r="K7821">
        <v>0</v>
      </c>
      <c r="N7821" t="b">
        <v>1</v>
      </c>
      <c r="O7821" t="b">
        <v>0</v>
      </c>
      <c r="P7821" t="b">
        <v>0</v>
      </c>
      <c r="Q7821">
        <v>11</v>
      </c>
      <c r="R7821">
        <v>11</v>
      </c>
      <c r="S7821">
        <v>1</v>
      </c>
      <c r="T7821">
        <v>5</v>
      </c>
      <c r="U7821" t="b">
        <v>1</v>
      </c>
      <c r="V7821" t="s">
        <v>9479</v>
      </c>
      <c r="W7821" t="s">
        <v>12355</v>
      </c>
      <c r="X7821" t="s">
        <v>15577</v>
      </c>
      <c r="Y7821">
        <v>81</v>
      </c>
      <c r="Z7821">
        <v>81</v>
      </c>
      <c r="AA7821">
        <v>11</v>
      </c>
      <c r="AB7821">
        <v>11</v>
      </c>
      <c r="AC7821">
        <v>24</v>
      </c>
    </row>
    <row r="7822" spans="1:29">
      <c r="A7822">
        <v>8599</v>
      </c>
      <c r="B7822" t="s">
        <v>806</v>
      </c>
      <c r="C7822" t="s">
        <v>9596</v>
      </c>
      <c r="J7822" t="s">
        <v>1457</v>
      </c>
      <c r="K7822">
        <v>0</v>
      </c>
      <c r="N7822" t="b">
        <v>1</v>
      </c>
      <c r="O7822" t="b">
        <v>0</v>
      </c>
      <c r="P7822" t="b">
        <v>0</v>
      </c>
      <c r="Q7822">
        <v>11</v>
      </c>
      <c r="R7822">
        <v>11</v>
      </c>
      <c r="S7822">
        <v>1</v>
      </c>
      <c r="T7822">
        <v>5</v>
      </c>
      <c r="U7822" t="b">
        <v>1</v>
      </c>
      <c r="V7822" t="s">
        <v>9479</v>
      </c>
      <c r="W7822" t="s">
        <v>12355</v>
      </c>
      <c r="X7822" t="s">
        <v>15578</v>
      </c>
      <c r="Y7822">
        <v>82</v>
      </c>
      <c r="Z7822">
        <v>82</v>
      </c>
      <c r="AA7822">
        <v>11</v>
      </c>
      <c r="AB7822">
        <v>11</v>
      </c>
      <c r="AC7822">
        <v>24</v>
      </c>
    </row>
    <row r="7823" spans="1:29">
      <c r="A7823">
        <v>8600</v>
      </c>
      <c r="B7823" t="s">
        <v>806</v>
      </c>
      <c r="C7823" t="s">
        <v>9597</v>
      </c>
      <c r="J7823" t="s">
        <v>1457</v>
      </c>
      <c r="K7823">
        <v>0</v>
      </c>
      <c r="N7823" t="b">
        <v>1</v>
      </c>
      <c r="O7823" t="b">
        <v>0</v>
      </c>
      <c r="P7823" t="b">
        <v>0</v>
      </c>
      <c r="Q7823">
        <v>11</v>
      </c>
      <c r="R7823">
        <v>11</v>
      </c>
      <c r="S7823">
        <v>1</v>
      </c>
      <c r="T7823">
        <v>5</v>
      </c>
      <c r="U7823" t="b">
        <v>1</v>
      </c>
      <c r="V7823" t="s">
        <v>9479</v>
      </c>
      <c r="W7823" t="s">
        <v>12355</v>
      </c>
      <c r="X7823" t="s">
        <v>15579</v>
      </c>
      <c r="Y7823">
        <v>83</v>
      </c>
      <c r="Z7823">
        <v>83</v>
      </c>
      <c r="AA7823">
        <v>11</v>
      </c>
      <c r="AB7823">
        <v>11</v>
      </c>
      <c r="AC7823">
        <v>24</v>
      </c>
    </row>
    <row r="7824" spans="1:29">
      <c r="A7824">
        <v>8601</v>
      </c>
      <c r="B7824" t="s">
        <v>1516</v>
      </c>
      <c r="C7824" t="s">
        <v>9598</v>
      </c>
      <c r="D7824">
        <v>250</v>
      </c>
      <c r="E7824" t="s">
        <v>9599</v>
      </c>
      <c r="U7824" t="b">
        <v>1</v>
      </c>
      <c r="V7824" t="s">
        <v>9479</v>
      </c>
      <c r="W7824" t="s">
        <v>12355</v>
      </c>
      <c r="X7824" t="s">
        <v>15831</v>
      </c>
      <c r="Y7824">
        <v>85</v>
      </c>
      <c r="Z7824">
        <v>115</v>
      </c>
      <c r="AA7824">
        <v>2</v>
      </c>
      <c r="AB7824">
        <v>12</v>
      </c>
      <c r="AC7824">
        <v>24</v>
      </c>
    </row>
    <row r="7825" spans="1:29">
      <c r="A7825">
        <v>8602</v>
      </c>
      <c r="B7825" t="s">
        <v>828</v>
      </c>
      <c r="C7825" t="s">
        <v>9600</v>
      </c>
      <c r="U7825" t="b">
        <v>1</v>
      </c>
      <c r="V7825" t="s">
        <v>9479</v>
      </c>
      <c r="W7825" t="s">
        <v>12355</v>
      </c>
      <c r="X7825" t="s">
        <v>15832</v>
      </c>
      <c r="Y7825">
        <v>85</v>
      </c>
      <c r="Z7825">
        <v>115</v>
      </c>
      <c r="AA7825">
        <v>2</v>
      </c>
      <c r="AB7825">
        <v>11</v>
      </c>
      <c r="AC7825">
        <v>24</v>
      </c>
    </row>
    <row r="7826" spans="1:29">
      <c r="A7826">
        <v>8603</v>
      </c>
      <c r="B7826" t="s">
        <v>1521</v>
      </c>
      <c r="C7826" t="s">
        <v>9601</v>
      </c>
      <c r="U7826" t="b">
        <v>1</v>
      </c>
      <c r="V7826" t="s">
        <v>9479</v>
      </c>
      <c r="W7826" t="s">
        <v>12355</v>
      </c>
      <c r="X7826" t="s">
        <v>15812</v>
      </c>
      <c r="Y7826">
        <v>86</v>
      </c>
      <c r="Z7826">
        <v>115</v>
      </c>
      <c r="AA7826">
        <v>2</v>
      </c>
      <c r="AB7826">
        <v>12</v>
      </c>
      <c r="AC7826">
        <v>24</v>
      </c>
    </row>
    <row r="7827" spans="1:29">
      <c r="A7827">
        <v>8604</v>
      </c>
      <c r="B7827" t="s">
        <v>806</v>
      </c>
      <c r="C7827" t="s">
        <v>9602</v>
      </c>
      <c r="G7827" t="s">
        <v>9425</v>
      </c>
      <c r="J7827" t="s">
        <v>1457</v>
      </c>
      <c r="K7827">
        <v>0</v>
      </c>
      <c r="N7827" t="b">
        <v>1</v>
      </c>
      <c r="O7827" t="b">
        <v>0</v>
      </c>
      <c r="P7827" t="b">
        <v>0</v>
      </c>
      <c r="Q7827">
        <v>11</v>
      </c>
      <c r="R7827">
        <v>0</v>
      </c>
      <c r="S7827">
        <v>1</v>
      </c>
      <c r="T7827">
        <v>2</v>
      </c>
      <c r="U7827" t="b">
        <v>1</v>
      </c>
      <c r="V7827" t="s">
        <v>9479</v>
      </c>
      <c r="W7827" t="s">
        <v>12355</v>
      </c>
      <c r="X7827" t="s">
        <v>15583</v>
      </c>
      <c r="Y7827">
        <v>87</v>
      </c>
      <c r="Z7827">
        <v>87</v>
      </c>
      <c r="AA7827">
        <v>11</v>
      </c>
      <c r="AB7827">
        <v>11</v>
      </c>
      <c r="AC7827">
        <v>24</v>
      </c>
    </row>
    <row r="7828" spans="1:29">
      <c r="A7828">
        <v>8605</v>
      </c>
      <c r="B7828" t="s">
        <v>806</v>
      </c>
      <c r="C7828" t="s">
        <v>9603</v>
      </c>
      <c r="J7828" t="s">
        <v>1457</v>
      </c>
      <c r="K7828">
        <v>0</v>
      </c>
      <c r="N7828" t="b">
        <v>1</v>
      </c>
      <c r="O7828" t="b">
        <v>0</v>
      </c>
      <c r="P7828" t="b">
        <v>0</v>
      </c>
      <c r="Q7828">
        <v>11</v>
      </c>
      <c r="R7828">
        <v>3</v>
      </c>
      <c r="S7828">
        <v>1</v>
      </c>
      <c r="T7828">
        <v>2</v>
      </c>
      <c r="U7828" t="b">
        <v>1</v>
      </c>
      <c r="V7828" t="s">
        <v>9479</v>
      </c>
      <c r="W7828" t="s">
        <v>12355</v>
      </c>
      <c r="X7828" t="s">
        <v>15833</v>
      </c>
      <c r="Y7828">
        <v>89</v>
      </c>
      <c r="Z7828">
        <v>89</v>
      </c>
      <c r="AA7828">
        <v>11</v>
      </c>
      <c r="AB7828">
        <v>11</v>
      </c>
      <c r="AC7828">
        <v>24</v>
      </c>
    </row>
    <row r="7829" spans="1:29">
      <c r="A7829">
        <v>8606</v>
      </c>
      <c r="B7829" t="s">
        <v>806</v>
      </c>
      <c r="C7829" t="s">
        <v>9604</v>
      </c>
      <c r="J7829" t="s">
        <v>1457</v>
      </c>
      <c r="K7829">
        <v>0</v>
      </c>
      <c r="N7829" t="b">
        <v>1</v>
      </c>
      <c r="O7829" t="b">
        <v>0</v>
      </c>
      <c r="P7829" t="b">
        <v>0</v>
      </c>
      <c r="Q7829">
        <v>11</v>
      </c>
      <c r="R7829">
        <v>3</v>
      </c>
      <c r="S7829">
        <v>1</v>
      </c>
      <c r="T7829">
        <v>2</v>
      </c>
      <c r="U7829" t="b">
        <v>1</v>
      </c>
      <c r="V7829" t="s">
        <v>9479</v>
      </c>
      <c r="W7829" t="s">
        <v>12355</v>
      </c>
      <c r="X7829" t="s">
        <v>15815</v>
      </c>
      <c r="Y7829">
        <v>90</v>
      </c>
      <c r="Z7829">
        <v>90</v>
      </c>
      <c r="AA7829">
        <v>11</v>
      </c>
      <c r="AB7829">
        <v>11</v>
      </c>
      <c r="AC7829">
        <v>24</v>
      </c>
    </row>
    <row r="7830" spans="1:29">
      <c r="A7830">
        <v>8607</v>
      </c>
      <c r="B7830" t="s">
        <v>806</v>
      </c>
      <c r="C7830" t="s">
        <v>9605</v>
      </c>
      <c r="J7830" t="s">
        <v>1457</v>
      </c>
      <c r="K7830">
        <v>0</v>
      </c>
      <c r="N7830" t="b">
        <v>1</v>
      </c>
      <c r="O7830" t="b">
        <v>0</v>
      </c>
      <c r="P7830" t="b">
        <v>0</v>
      </c>
      <c r="Q7830">
        <v>11</v>
      </c>
      <c r="R7830">
        <v>3</v>
      </c>
      <c r="S7830">
        <v>1</v>
      </c>
      <c r="T7830">
        <v>2</v>
      </c>
      <c r="U7830" t="b">
        <v>1</v>
      </c>
      <c r="V7830" t="s">
        <v>9479</v>
      </c>
      <c r="W7830" t="s">
        <v>12355</v>
      </c>
      <c r="X7830" t="s">
        <v>15816</v>
      </c>
      <c r="Y7830">
        <v>91</v>
      </c>
      <c r="Z7830">
        <v>91</v>
      </c>
      <c r="AA7830">
        <v>11</v>
      </c>
      <c r="AB7830">
        <v>11</v>
      </c>
      <c r="AC7830">
        <v>24</v>
      </c>
    </row>
    <row r="7831" spans="1:29">
      <c r="A7831">
        <v>8608</v>
      </c>
      <c r="B7831" t="s">
        <v>806</v>
      </c>
      <c r="C7831" t="s">
        <v>9606</v>
      </c>
      <c r="J7831" t="s">
        <v>1457</v>
      </c>
      <c r="K7831">
        <v>0</v>
      </c>
      <c r="N7831" t="b">
        <v>1</v>
      </c>
      <c r="O7831" t="b">
        <v>0</v>
      </c>
      <c r="P7831" t="b">
        <v>0</v>
      </c>
      <c r="Q7831">
        <v>11</v>
      </c>
      <c r="R7831">
        <v>3</v>
      </c>
      <c r="S7831">
        <v>1</v>
      </c>
      <c r="T7831">
        <v>2</v>
      </c>
      <c r="U7831" t="b">
        <v>1</v>
      </c>
      <c r="V7831" t="s">
        <v>9479</v>
      </c>
      <c r="W7831" t="s">
        <v>12355</v>
      </c>
      <c r="X7831" t="s">
        <v>15834</v>
      </c>
      <c r="Y7831">
        <v>93</v>
      </c>
      <c r="Z7831">
        <v>93</v>
      </c>
      <c r="AA7831">
        <v>11</v>
      </c>
      <c r="AB7831">
        <v>11</v>
      </c>
      <c r="AC7831">
        <v>24</v>
      </c>
    </row>
    <row r="7832" spans="1:29">
      <c r="A7832">
        <v>8609</v>
      </c>
      <c r="B7832" t="s">
        <v>806</v>
      </c>
      <c r="C7832" t="s">
        <v>9607</v>
      </c>
      <c r="J7832" t="s">
        <v>1457</v>
      </c>
      <c r="K7832">
        <v>0</v>
      </c>
      <c r="N7832" t="b">
        <v>1</v>
      </c>
      <c r="O7832" t="b">
        <v>0</v>
      </c>
      <c r="P7832" t="b">
        <v>0</v>
      </c>
      <c r="Q7832">
        <v>11</v>
      </c>
      <c r="R7832">
        <v>3</v>
      </c>
      <c r="S7832">
        <v>1</v>
      </c>
      <c r="T7832">
        <v>2</v>
      </c>
      <c r="U7832" t="b">
        <v>1</v>
      </c>
      <c r="V7832" t="s">
        <v>9479</v>
      </c>
      <c r="W7832" t="s">
        <v>12355</v>
      </c>
      <c r="X7832" t="s">
        <v>15589</v>
      </c>
      <c r="Y7832">
        <v>94</v>
      </c>
      <c r="Z7832">
        <v>94</v>
      </c>
      <c r="AA7832">
        <v>11</v>
      </c>
      <c r="AB7832">
        <v>11</v>
      </c>
      <c r="AC7832">
        <v>24</v>
      </c>
    </row>
    <row r="7833" spans="1:29">
      <c r="A7833">
        <v>8610</v>
      </c>
      <c r="B7833" t="s">
        <v>806</v>
      </c>
      <c r="C7833" t="s">
        <v>9608</v>
      </c>
      <c r="J7833" t="s">
        <v>1457</v>
      </c>
      <c r="K7833">
        <v>0</v>
      </c>
      <c r="N7833" t="b">
        <v>1</v>
      </c>
      <c r="O7833" t="b">
        <v>0</v>
      </c>
      <c r="P7833" t="b">
        <v>0</v>
      </c>
      <c r="Q7833">
        <v>11</v>
      </c>
      <c r="R7833">
        <v>3</v>
      </c>
      <c r="S7833">
        <v>1</v>
      </c>
      <c r="T7833">
        <v>2</v>
      </c>
      <c r="U7833" t="b">
        <v>1</v>
      </c>
      <c r="V7833" t="s">
        <v>9479</v>
      </c>
      <c r="W7833" t="s">
        <v>12355</v>
      </c>
      <c r="X7833" t="s">
        <v>15590</v>
      </c>
      <c r="Y7833">
        <v>95</v>
      </c>
      <c r="Z7833">
        <v>95</v>
      </c>
      <c r="AA7833">
        <v>11</v>
      </c>
      <c r="AB7833">
        <v>11</v>
      </c>
      <c r="AC7833">
        <v>24</v>
      </c>
    </row>
    <row r="7834" spans="1:29">
      <c r="A7834">
        <v>8611</v>
      </c>
      <c r="B7834" t="s">
        <v>806</v>
      </c>
      <c r="C7834" t="s">
        <v>9609</v>
      </c>
      <c r="J7834" t="s">
        <v>1457</v>
      </c>
      <c r="K7834">
        <v>0</v>
      </c>
      <c r="N7834" t="b">
        <v>1</v>
      </c>
      <c r="O7834" t="b">
        <v>0</v>
      </c>
      <c r="P7834" t="b">
        <v>0</v>
      </c>
      <c r="Q7834">
        <v>11</v>
      </c>
      <c r="R7834">
        <v>3</v>
      </c>
      <c r="S7834">
        <v>1</v>
      </c>
      <c r="T7834">
        <v>2</v>
      </c>
      <c r="U7834" t="b">
        <v>1</v>
      </c>
      <c r="V7834" t="s">
        <v>9479</v>
      </c>
      <c r="W7834" t="s">
        <v>12355</v>
      </c>
      <c r="X7834" t="s">
        <v>15591</v>
      </c>
      <c r="Y7834">
        <v>96</v>
      </c>
      <c r="Z7834">
        <v>96</v>
      </c>
      <c r="AA7834">
        <v>11</v>
      </c>
      <c r="AB7834">
        <v>11</v>
      </c>
      <c r="AC7834">
        <v>24</v>
      </c>
    </row>
    <row r="7835" spans="1:29">
      <c r="A7835">
        <v>8612</v>
      </c>
      <c r="B7835" t="s">
        <v>806</v>
      </c>
      <c r="C7835" t="s">
        <v>9610</v>
      </c>
      <c r="J7835" t="s">
        <v>1457</v>
      </c>
      <c r="K7835">
        <v>0</v>
      </c>
      <c r="N7835" t="b">
        <v>1</v>
      </c>
      <c r="O7835" t="b">
        <v>0</v>
      </c>
      <c r="P7835" t="b">
        <v>0</v>
      </c>
      <c r="Q7835">
        <v>11</v>
      </c>
      <c r="R7835">
        <v>3</v>
      </c>
      <c r="S7835">
        <v>1</v>
      </c>
      <c r="T7835">
        <v>2</v>
      </c>
      <c r="U7835" t="b">
        <v>1</v>
      </c>
      <c r="V7835" t="s">
        <v>9479</v>
      </c>
      <c r="W7835" t="s">
        <v>12355</v>
      </c>
      <c r="X7835" t="s">
        <v>15817</v>
      </c>
      <c r="Y7835">
        <v>97</v>
      </c>
      <c r="Z7835">
        <v>97</v>
      </c>
      <c r="AA7835">
        <v>11</v>
      </c>
      <c r="AB7835">
        <v>11</v>
      </c>
      <c r="AC7835">
        <v>24</v>
      </c>
    </row>
    <row r="7836" spans="1:29">
      <c r="A7836">
        <v>8613</v>
      </c>
      <c r="B7836" t="s">
        <v>806</v>
      </c>
      <c r="C7836" t="s">
        <v>9611</v>
      </c>
      <c r="J7836" t="s">
        <v>1457</v>
      </c>
      <c r="K7836">
        <v>0</v>
      </c>
      <c r="N7836" t="b">
        <v>1</v>
      </c>
      <c r="O7836" t="b">
        <v>0</v>
      </c>
      <c r="P7836" t="b">
        <v>0</v>
      </c>
      <c r="Q7836">
        <v>11</v>
      </c>
      <c r="R7836">
        <v>3</v>
      </c>
      <c r="S7836">
        <v>1</v>
      </c>
      <c r="T7836">
        <v>2</v>
      </c>
      <c r="U7836" t="b">
        <v>1</v>
      </c>
      <c r="V7836" t="s">
        <v>9479</v>
      </c>
      <c r="W7836" t="s">
        <v>12355</v>
      </c>
      <c r="X7836" t="s">
        <v>15592</v>
      </c>
      <c r="Y7836">
        <v>98</v>
      </c>
      <c r="Z7836">
        <v>98</v>
      </c>
      <c r="AA7836">
        <v>11</v>
      </c>
      <c r="AB7836">
        <v>11</v>
      </c>
      <c r="AC7836">
        <v>24</v>
      </c>
    </row>
    <row r="7837" spans="1:29">
      <c r="A7837">
        <v>8614</v>
      </c>
      <c r="B7837" t="s">
        <v>806</v>
      </c>
      <c r="C7837" t="s">
        <v>9612</v>
      </c>
      <c r="J7837" t="s">
        <v>1457</v>
      </c>
      <c r="K7837">
        <v>0</v>
      </c>
      <c r="N7837" t="b">
        <v>1</v>
      </c>
      <c r="O7837" t="b">
        <v>0</v>
      </c>
      <c r="P7837" t="b">
        <v>0</v>
      </c>
      <c r="Q7837">
        <v>11</v>
      </c>
      <c r="R7837">
        <v>3</v>
      </c>
      <c r="S7837">
        <v>1</v>
      </c>
      <c r="T7837">
        <v>2</v>
      </c>
      <c r="U7837" t="b">
        <v>1</v>
      </c>
      <c r="V7837" t="s">
        <v>9479</v>
      </c>
      <c r="W7837" t="s">
        <v>12355</v>
      </c>
      <c r="X7837" t="s">
        <v>15593</v>
      </c>
      <c r="Y7837">
        <v>99</v>
      </c>
      <c r="Z7837">
        <v>99</v>
      </c>
      <c r="AA7837">
        <v>11</v>
      </c>
      <c r="AB7837">
        <v>11</v>
      </c>
      <c r="AC7837">
        <v>24</v>
      </c>
    </row>
    <row r="7838" spans="1:29">
      <c r="A7838">
        <v>8615</v>
      </c>
      <c r="B7838" t="s">
        <v>806</v>
      </c>
      <c r="C7838" t="s">
        <v>9613</v>
      </c>
      <c r="J7838" t="s">
        <v>1457</v>
      </c>
      <c r="K7838">
        <v>0</v>
      </c>
      <c r="N7838" t="b">
        <v>1</v>
      </c>
      <c r="O7838" t="b">
        <v>0</v>
      </c>
      <c r="P7838" t="b">
        <v>0</v>
      </c>
      <c r="Q7838">
        <v>11</v>
      </c>
      <c r="R7838">
        <v>3</v>
      </c>
      <c r="S7838">
        <v>1</v>
      </c>
      <c r="T7838">
        <v>2</v>
      </c>
      <c r="U7838" t="b">
        <v>1</v>
      </c>
      <c r="V7838" t="s">
        <v>9479</v>
      </c>
      <c r="W7838" t="s">
        <v>12355</v>
      </c>
      <c r="X7838" t="s">
        <v>15594</v>
      </c>
      <c r="Y7838">
        <v>100</v>
      </c>
      <c r="Z7838">
        <v>100</v>
      </c>
      <c r="AA7838">
        <v>11</v>
      </c>
      <c r="AB7838">
        <v>11</v>
      </c>
      <c r="AC7838">
        <v>24</v>
      </c>
    </row>
    <row r="7839" spans="1:29">
      <c r="A7839">
        <v>8616</v>
      </c>
      <c r="B7839" t="s">
        <v>806</v>
      </c>
      <c r="C7839" t="s">
        <v>9614</v>
      </c>
      <c r="J7839" t="s">
        <v>1457</v>
      </c>
      <c r="K7839">
        <v>0</v>
      </c>
      <c r="N7839" t="b">
        <v>1</v>
      </c>
      <c r="O7839" t="b">
        <v>0</v>
      </c>
      <c r="P7839" t="b">
        <v>0</v>
      </c>
      <c r="Q7839">
        <v>11</v>
      </c>
      <c r="R7839">
        <v>3</v>
      </c>
      <c r="S7839">
        <v>1</v>
      </c>
      <c r="T7839">
        <v>2</v>
      </c>
      <c r="U7839" t="b">
        <v>1</v>
      </c>
      <c r="V7839" t="s">
        <v>9479</v>
      </c>
      <c r="W7839" t="s">
        <v>12355</v>
      </c>
      <c r="X7839" t="s">
        <v>15595</v>
      </c>
      <c r="Y7839">
        <v>101</v>
      </c>
      <c r="Z7839">
        <v>101</v>
      </c>
      <c r="AA7839">
        <v>11</v>
      </c>
      <c r="AB7839">
        <v>11</v>
      </c>
      <c r="AC7839">
        <v>24</v>
      </c>
    </row>
    <row r="7840" spans="1:29">
      <c r="A7840">
        <v>8617</v>
      </c>
      <c r="B7840" t="s">
        <v>806</v>
      </c>
      <c r="C7840" t="s">
        <v>9615</v>
      </c>
      <c r="J7840" t="s">
        <v>1457</v>
      </c>
      <c r="K7840">
        <v>0</v>
      </c>
      <c r="N7840" t="b">
        <v>1</v>
      </c>
      <c r="O7840" t="b">
        <v>0</v>
      </c>
      <c r="P7840" t="b">
        <v>0</v>
      </c>
      <c r="Q7840">
        <v>11</v>
      </c>
      <c r="R7840">
        <v>3</v>
      </c>
      <c r="S7840">
        <v>1</v>
      </c>
      <c r="T7840">
        <v>2</v>
      </c>
      <c r="U7840" t="b">
        <v>1</v>
      </c>
      <c r="V7840" t="s">
        <v>9479</v>
      </c>
      <c r="W7840" t="s">
        <v>12355</v>
      </c>
      <c r="X7840" t="s">
        <v>15596</v>
      </c>
      <c r="Y7840">
        <v>102</v>
      </c>
      <c r="Z7840">
        <v>102</v>
      </c>
      <c r="AA7840">
        <v>11</v>
      </c>
      <c r="AB7840">
        <v>11</v>
      </c>
      <c r="AC7840">
        <v>24</v>
      </c>
    </row>
    <row r="7841" spans="1:29">
      <c r="A7841">
        <v>8618</v>
      </c>
      <c r="B7841" t="s">
        <v>806</v>
      </c>
      <c r="C7841" t="s">
        <v>9616</v>
      </c>
      <c r="J7841" t="s">
        <v>1457</v>
      </c>
      <c r="K7841">
        <v>0</v>
      </c>
      <c r="N7841" t="b">
        <v>1</v>
      </c>
      <c r="O7841" t="b">
        <v>0</v>
      </c>
      <c r="P7841" t="b">
        <v>0</v>
      </c>
      <c r="Q7841">
        <v>11</v>
      </c>
      <c r="R7841">
        <v>3</v>
      </c>
      <c r="S7841">
        <v>1</v>
      </c>
      <c r="T7841">
        <v>2</v>
      </c>
      <c r="U7841" t="b">
        <v>1</v>
      </c>
      <c r="V7841" t="s">
        <v>9479</v>
      </c>
      <c r="W7841" t="s">
        <v>12355</v>
      </c>
      <c r="X7841" t="s">
        <v>15597</v>
      </c>
      <c r="Y7841">
        <v>103</v>
      </c>
      <c r="Z7841">
        <v>103</v>
      </c>
      <c r="AA7841">
        <v>11</v>
      </c>
      <c r="AB7841">
        <v>11</v>
      </c>
      <c r="AC7841">
        <v>24</v>
      </c>
    </row>
    <row r="7842" spans="1:29">
      <c r="A7842">
        <v>8619</v>
      </c>
      <c r="B7842" t="s">
        <v>806</v>
      </c>
      <c r="C7842" t="s">
        <v>9617</v>
      </c>
      <c r="J7842" t="s">
        <v>1457</v>
      </c>
      <c r="K7842">
        <v>0</v>
      </c>
      <c r="N7842" t="b">
        <v>1</v>
      </c>
      <c r="O7842" t="b">
        <v>0</v>
      </c>
      <c r="P7842" t="b">
        <v>0</v>
      </c>
      <c r="Q7842">
        <v>11</v>
      </c>
      <c r="R7842">
        <v>3</v>
      </c>
      <c r="S7842">
        <v>1</v>
      </c>
      <c r="T7842">
        <v>2</v>
      </c>
      <c r="U7842" t="b">
        <v>1</v>
      </c>
      <c r="V7842" t="s">
        <v>9479</v>
      </c>
      <c r="W7842" t="s">
        <v>12355</v>
      </c>
      <c r="X7842" t="s">
        <v>15598</v>
      </c>
      <c r="Y7842">
        <v>104</v>
      </c>
      <c r="Z7842">
        <v>104</v>
      </c>
      <c r="AA7842">
        <v>11</v>
      </c>
      <c r="AB7842">
        <v>11</v>
      </c>
      <c r="AC7842">
        <v>24</v>
      </c>
    </row>
    <row r="7843" spans="1:29">
      <c r="A7843">
        <v>8620</v>
      </c>
      <c r="B7843" t="s">
        <v>806</v>
      </c>
      <c r="C7843" t="s">
        <v>9618</v>
      </c>
      <c r="J7843" t="s">
        <v>1457</v>
      </c>
      <c r="K7843">
        <v>0</v>
      </c>
      <c r="N7843" t="b">
        <v>1</v>
      </c>
      <c r="O7843" t="b">
        <v>0</v>
      </c>
      <c r="P7843" t="b">
        <v>0</v>
      </c>
      <c r="Q7843">
        <v>11</v>
      </c>
      <c r="R7843">
        <v>3</v>
      </c>
      <c r="S7843">
        <v>1</v>
      </c>
      <c r="T7843">
        <v>2</v>
      </c>
      <c r="U7843" t="b">
        <v>1</v>
      </c>
      <c r="V7843" t="s">
        <v>9479</v>
      </c>
      <c r="W7843" t="s">
        <v>12355</v>
      </c>
      <c r="X7843" t="s">
        <v>15599</v>
      </c>
      <c r="Y7843">
        <v>105</v>
      </c>
      <c r="Z7843">
        <v>105</v>
      </c>
      <c r="AA7843">
        <v>11</v>
      </c>
      <c r="AB7843">
        <v>11</v>
      </c>
      <c r="AC7843">
        <v>24</v>
      </c>
    </row>
    <row r="7844" spans="1:29">
      <c r="A7844">
        <v>8621</v>
      </c>
      <c r="B7844" t="s">
        <v>806</v>
      </c>
      <c r="C7844" t="s">
        <v>9619</v>
      </c>
      <c r="J7844" t="s">
        <v>1457</v>
      </c>
      <c r="K7844">
        <v>0</v>
      </c>
      <c r="N7844" t="b">
        <v>1</v>
      </c>
      <c r="O7844" t="b">
        <v>0</v>
      </c>
      <c r="P7844" t="b">
        <v>0</v>
      </c>
      <c r="Q7844">
        <v>11</v>
      </c>
      <c r="R7844">
        <v>3</v>
      </c>
      <c r="S7844">
        <v>1</v>
      </c>
      <c r="T7844">
        <v>2</v>
      </c>
      <c r="U7844" t="b">
        <v>1</v>
      </c>
      <c r="V7844" t="s">
        <v>9479</v>
      </c>
      <c r="W7844" t="s">
        <v>12355</v>
      </c>
      <c r="X7844" t="s">
        <v>15600</v>
      </c>
      <c r="Y7844">
        <v>106</v>
      </c>
      <c r="Z7844">
        <v>106</v>
      </c>
      <c r="AA7844">
        <v>11</v>
      </c>
      <c r="AB7844">
        <v>11</v>
      </c>
      <c r="AC7844">
        <v>24</v>
      </c>
    </row>
    <row r="7845" spans="1:29">
      <c r="A7845">
        <v>8622</v>
      </c>
      <c r="B7845" t="s">
        <v>806</v>
      </c>
      <c r="C7845" t="s">
        <v>9620</v>
      </c>
      <c r="J7845" t="s">
        <v>1457</v>
      </c>
      <c r="K7845">
        <v>0</v>
      </c>
      <c r="N7845" t="b">
        <v>1</v>
      </c>
      <c r="O7845" t="b">
        <v>0</v>
      </c>
      <c r="P7845" t="b">
        <v>0</v>
      </c>
      <c r="Q7845">
        <v>11</v>
      </c>
      <c r="R7845">
        <v>3</v>
      </c>
      <c r="S7845">
        <v>1</v>
      </c>
      <c r="T7845">
        <v>2</v>
      </c>
      <c r="U7845" t="b">
        <v>1</v>
      </c>
      <c r="V7845" t="s">
        <v>9479</v>
      </c>
      <c r="W7845" t="s">
        <v>12355</v>
      </c>
      <c r="X7845" t="s">
        <v>15601</v>
      </c>
      <c r="Y7845">
        <v>107</v>
      </c>
      <c r="Z7845">
        <v>107</v>
      </c>
      <c r="AA7845">
        <v>11</v>
      </c>
      <c r="AB7845">
        <v>11</v>
      </c>
      <c r="AC7845">
        <v>24</v>
      </c>
    </row>
    <row r="7846" spans="1:29">
      <c r="A7846">
        <v>8623</v>
      </c>
      <c r="B7846" t="s">
        <v>806</v>
      </c>
      <c r="C7846" t="s">
        <v>9621</v>
      </c>
      <c r="J7846" t="s">
        <v>1457</v>
      </c>
      <c r="K7846">
        <v>0</v>
      </c>
      <c r="N7846" t="b">
        <v>1</v>
      </c>
      <c r="O7846" t="b">
        <v>0</v>
      </c>
      <c r="P7846" t="b">
        <v>0</v>
      </c>
      <c r="Q7846">
        <v>11</v>
      </c>
      <c r="R7846">
        <v>3</v>
      </c>
      <c r="S7846">
        <v>1</v>
      </c>
      <c r="T7846">
        <v>2</v>
      </c>
      <c r="U7846" t="b">
        <v>1</v>
      </c>
      <c r="V7846" t="s">
        <v>9479</v>
      </c>
      <c r="W7846" t="s">
        <v>12355</v>
      </c>
      <c r="X7846" t="s">
        <v>15602</v>
      </c>
      <c r="Y7846">
        <v>108</v>
      </c>
      <c r="Z7846">
        <v>108</v>
      </c>
      <c r="AA7846">
        <v>11</v>
      </c>
      <c r="AB7846">
        <v>11</v>
      </c>
      <c r="AC7846">
        <v>24</v>
      </c>
    </row>
    <row r="7847" spans="1:29">
      <c r="A7847">
        <v>8624</v>
      </c>
      <c r="B7847" t="s">
        <v>806</v>
      </c>
      <c r="C7847" t="s">
        <v>9622</v>
      </c>
      <c r="J7847" t="s">
        <v>1457</v>
      </c>
      <c r="K7847">
        <v>0</v>
      </c>
      <c r="N7847" t="b">
        <v>1</v>
      </c>
      <c r="O7847" t="b">
        <v>0</v>
      </c>
      <c r="P7847" t="b">
        <v>0</v>
      </c>
      <c r="Q7847">
        <v>11</v>
      </c>
      <c r="R7847">
        <v>3</v>
      </c>
      <c r="S7847">
        <v>1</v>
      </c>
      <c r="T7847">
        <v>2</v>
      </c>
      <c r="U7847" t="b">
        <v>1</v>
      </c>
      <c r="V7847" t="s">
        <v>9479</v>
      </c>
      <c r="W7847" t="s">
        <v>12355</v>
      </c>
      <c r="X7847" t="s">
        <v>15603</v>
      </c>
      <c r="Y7847">
        <v>109</v>
      </c>
      <c r="Z7847">
        <v>109</v>
      </c>
      <c r="AA7847">
        <v>11</v>
      </c>
      <c r="AB7847">
        <v>11</v>
      </c>
      <c r="AC7847">
        <v>24</v>
      </c>
    </row>
    <row r="7848" spans="1:29">
      <c r="A7848">
        <v>8625</v>
      </c>
      <c r="B7848" t="s">
        <v>806</v>
      </c>
      <c r="C7848" t="s">
        <v>9623</v>
      </c>
      <c r="J7848" t="s">
        <v>1457</v>
      </c>
      <c r="K7848">
        <v>0</v>
      </c>
      <c r="N7848" t="b">
        <v>1</v>
      </c>
      <c r="O7848" t="b">
        <v>0</v>
      </c>
      <c r="P7848" t="b">
        <v>0</v>
      </c>
      <c r="Q7848">
        <v>11</v>
      </c>
      <c r="R7848">
        <v>3</v>
      </c>
      <c r="S7848">
        <v>1</v>
      </c>
      <c r="T7848">
        <v>2</v>
      </c>
      <c r="U7848" t="b">
        <v>1</v>
      </c>
      <c r="V7848" t="s">
        <v>9479</v>
      </c>
      <c r="W7848" t="s">
        <v>12355</v>
      </c>
      <c r="X7848" t="s">
        <v>15604</v>
      </c>
      <c r="Y7848">
        <v>110</v>
      </c>
      <c r="Z7848">
        <v>110</v>
      </c>
      <c r="AA7848">
        <v>11</v>
      </c>
      <c r="AB7848">
        <v>11</v>
      </c>
      <c r="AC7848">
        <v>24</v>
      </c>
    </row>
    <row r="7849" spans="1:29">
      <c r="A7849">
        <v>8626</v>
      </c>
      <c r="B7849" t="s">
        <v>806</v>
      </c>
      <c r="C7849" t="s">
        <v>9624</v>
      </c>
      <c r="J7849" t="s">
        <v>1457</v>
      </c>
      <c r="K7849">
        <v>0</v>
      </c>
      <c r="N7849" t="b">
        <v>1</v>
      </c>
      <c r="O7849" t="b">
        <v>0</v>
      </c>
      <c r="P7849" t="b">
        <v>0</v>
      </c>
      <c r="Q7849">
        <v>11</v>
      </c>
      <c r="R7849">
        <v>3</v>
      </c>
      <c r="S7849">
        <v>1</v>
      </c>
      <c r="T7849">
        <v>2</v>
      </c>
      <c r="U7849" t="b">
        <v>1</v>
      </c>
      <c r="V7849" t="s">
        <v>9479</v>
      </c>
      <c r="W7849" t="s">
        <v>12355</v>
      </c>
      <c r="X7849" t="s">
        <v>15605</v>
      </c>
      <c r="Y7849">
        <v>111</v>
      </c>
      <c r="Z7849">
        <v>111</v>
      </c>
      <c r="AA7849">
        <v>11</v>
      </c>
      <c r="AB7849">
        <v>11</v>
      </c>
      <c r="AC7849">
        <v>24</v>
      </c>
    </row>
    <row r="7850" spans="1:29">
      <c r="A7850">
        <v>8627</v>
      </c>
      <c r="B7850" t="s">
        <v>806</v>
      </c>
      <c r="C7850" t="s">
        <v>9625</v>
      </c>
      <c r="J7850" t="s">
        <v>1457</v>
      </c>
      <c r="K7850">
        <v>0</v>
      </c>
      <c r="N7850" t="b">
        <v>1</v>
      </c>
      <c r="O7850" t="b">
        <v>0</v>
      </c>
      <c r="P7850" t="b">
        <v>0</v>
      </c>
      <c r="Q7850">
        <v>11</v>
      </c>
      <c r="R7850">
        <v>3</v>
      </c>
      <c r="S7850">
        <v>1</v>
      </c>
      <c r="T7850">
        <v>2</v>
      </c>
      <c r="U7850" t="b">
        <v>1</v>
      </c>
      <c r="V7850" t="s">
        <v>9479</v>
      </c>
      <c r="W7850" t="s">
        <v>12355</v>
      </c>
      <c r="X7850" t="s">
        <v>15606</v>
      </c>
      <c r="Y7850">
        <v>112</v>
      </c>
      <c r="Z7850">
        <v>112</v>
      </c>
      <c r="AA7850">
        <v>11</v>
      </c>
      <c r="AB7850">
        <v>11</v>
      </c>
      <c r="AC7850">
        <v>24</v>
      </c>
    </row>
    <row r="7851" spans="1:29">
      <c r="A7851">
        <v>8628</v>
      </c>
      <c r="B7851" t="s">
        <v>806</v>
      </c>
      <c r="C7851" t="s">
        <v>9626</v>
      </c>
      <c r="J7851" t="s">
        <v>1457</v>
      </c>
      <c r="K7851">
        <v>0</v>
      </c>
      <c r="N7851" t="b">
        <v>1</v>
      </c>
      <c r="O7851" t="b">
        <v>0</v>
      </c>
      <c r="P7851" t="b">
        <v>0</v>
      </c>
      <c r="Q7851">
        <v>11</v>
      </c>
      <c r="R7851">
        <v>3</v>
      </c>
      <c r="S7851">
        <v>1</v>
      </c>
      <c r="T7851">
        <v>2</v>
      </c>
      <c r="U7851" t="b">
        <v>1</v>
      </c>
      <c r="V7851" t="s">
        <v>9479</v>
      </c>
      <c r="W7851" t="s">
        <v>12355</v>
      </c>
      <c r="X7851" t="s">
        <v>15607</v>
      </c>
      <c r="Y7851">
        <v>113</v>
      </c>
      <c r="Z7851">
        <v>113</v>
      </c>
      <c r="AA7851">
        <v>11</v>
      </c>
      <c r="AB7851">
        <v>11</v>
      </c>
      <c r="AC7851">
        <v>24</v>
      </c>
    </row>
    <row r="7852" spans="1:29">
      <c r="A7852">
        <v>8629</v>
      </c>
      <c r="B7852" t="s">
        <v>806</v>
      </c>
      <c r="C7852" t="s">
        <v>9627</v>
      </c>
      <c r="J7852" t="s">
        <v>1457</v>
      </c>
      <c r="K7852">
        <v>0</v>
      </c>
      <c r="N7852" t="b">
        <v>1</v>
      </c>
      <c r="O7852" t="b">
        <v>0</v>
      </c>
      <c r="P7852" t="b">
        <v>0</v>
      </c>
      <c r="Q7852">
        <v>11</v>
      </c>
      <c r="R7852">
        <v>3</v>
      </c>
      <c r="S7852">
        <v>1</v>
      </c>
      <c r="T7852">
        <v>2</v>
      </c>
      <c r="U7852" t="b">
        <v>1</v>
      </c>
      <c r="V7852" t="s">
        <v>9479</v>
      </c>
      <c r="W7852" t="s">
        <v>12355</v>
      </c>
      <c r="X7852" t="s">
        <v>15608</v>
      </c>
      <c r="Y7852">
        <v>114</v>
      </c>
      <c r="Z7852">
        <v>114</v>
      </c>
      <c r="AA7852">
        <v>11</v>
      </c>
      <c r="AB7852">
        <v>11</v>
      </c>
      <c r="AC7852">
        <v>24</v>
      </c>
    </row>
    <row r="7853" spans="1:29">
      <c r="A7853">
        <v>8630</v>
      </c>
      <c r="B7853" t="s">
        <v>806</v>
      </c>
      <c r="C7853" t="s">
        <v>9628</v>
      </c>
      <c r="J7853" t="s">
        <v>1449</v>
      </c>
      <c r="K7853">
        <v>0</v>
      </c>
      <c r="N7853" t="b">
        <v>1</v>
      </c>
      <c r="O7853" t="b">
        <v>0</v>
      </c>
      <c r="P7853" t="b">
        <v>0</v>
      </c>
      <c r="Q7853">
        <v>11</v>
      </c>
      <c r="R7853">
        <v>3</v>
      </c>
      <c r="S7853">
        <v>1</v>
      </c>
      <c r="T7853">
        <v>3</v>
      </c>
      <c r="U7853" t="b">
        <v>1</v>
      </c>
      <c r="V7853" t="s">
        <v>9479</v>
      </c>
      <c r="W7853" t="s">
        <v>12355</v>
      </c>
      <c r="X7853" t="s">
        <v>14937</v>
      </c>
      <c r="Y7853">
        <v>89</v>
      </c>
      <c r="Z7853">
        <v>89</v>
      </c>
      <c r="AA7853">
        <v>5</v>
      </c>
      <c r="AB7853">
        <v>5</v>
      </c>
      <c r="AC7853">
        <v>24</v>
      </c>
    </row>
    <row r="7854" spans="1:29">
      <c r="A7854">
        <v>8631</v>
      </c>
      <c r="B7854" t="s">
        <v>806</v>
      </c>
      <c r="C7854" t="s">
        <v>9629</v>
      </c>
      <c r="J7854" t="s">
        <v>1449</v>
      </c>
      <c r="K7854">
        <v>0</v>
      </c>
      <c r="N7854" t="b">
        <v>1</v>
      </c>
      <c r="O7854" t="b">
        <v>0</v>
      </c>
      <c r="P7854" t="b">
        <v>0</v>
      </c>
      <c r="Q7854">
        <v>11</v>
      </c>
      <c r="R7854">
        <v>3</v>
      </c>
      <c r="S7854">
        <v>1</v>
      </c>
      <c r="T7854">
        <v>3</v>
      </c>
      <c r="U7854" t="b">
        <v>1</v>
      </c>
      <c r="V7854" t="s">
        <v>9479</v>
      </c>
      <c r="W7854" t="s">
        <v>12355</v>
      </c>
      <c r="X7854" t="s">
        <v>14939</v>
      </c>
      <c r="Y7854">
        <v>90</v>
      </c>
      <c r="Z7854">
        <v>90</v>
      </c>
      <c r="AA7854">
        <v>5</v>
      </c>
      <c r="AB7854">
        <v>5</v>
      </c>
      <c r="AC7854">
        <v>24</v>
      </c>
    </row>
    <row r="7855" spans="1:29">
      <c r="A7855">
        <v>8632</v>
      </c>
      <c r="B7855" t="s">
        <v>806</v>
      </c>
      <c r="C7855" t="s">
        <v>9630</v>
      </c>
      <c r="J7855" t="s">
        <v>1449</v>
      </c>
      <c r="K7855">
        <v>0</v>
      </c>
      <c r="N7855" t="b">
        <v>1</v>
      </c>
      <c r="O7855" t="b">
        <v>0</v>
      </c>
      <c r="P7855" t="b">
        <v>0</v>
      </c>
      <c r="Q7855">
        <v>11</v>
      </c>
      <c r="R7855">
        <v>3</v>
      </c>
      <c r="S7855">
        <v>1</v>
      </c>
      <c r="T7855">
        <v>3</v>
      </c>
      <c r="U7855" t="b">
        <v>1</v>
      </c>
      <c r="V7855" t="s">
        <v>9479</v>
      </c>
      <c r="W7855" t="s">
        <v>12355</v>
      </c>
      <c r="X7855" t="s">
        <v>14941</v>
      </c>
      <c r="Y7855">
        <v>91</v>
      </c>
      <c r="Z7855">
        <v>91</v>
      </c>
      <c r="AA7855">
        <v>5</v>
      </c>
      <c r="AB7855">
        <v>5</v>
      </c>
      <c r="AC7855">
        <v>24</v>
      </c>
    </row>
    <row r="7856" spans="1:29">
      <c r="A7856">
        <v>8633</v>
      </c>
      <c r="B7856" t="s">
        <v>806</v>
      </c>
      <c r="C7856" t="s">
        <v>9631</v>
      </c>
      <c r="J7856" t="s">
        <v>1449</v>
      </c>
      <c r="K7856">
        <v>0</v>
      </c>
      <c r="N7856" t="b">
        <v>1</v>
      </c>
      <c r="O7856" t="b">
        <v>0</v>
      </c>
      <c r="P7856" t="b">
        <v>0</v>
      </c>
      <c r="Q7856">
        <v>11</v>
      </c>
      <c r="R7856">
        <v>3</v>
      </c>
      <c r="S7856">
        <v>1</v>
      </c>
      <c r="T7856">
        <v>3</v>
      </c>
      <c r="U7856" t="b">
        <v>1</v>
      </c>
      <c r="V7856" t="s">
        <v>9479</v>
      </c>
      <c r="W7856" t="s">
        <v>12355</v>
      </c>
      <c r="X7856" t="s">
        <v>14945</v>
      </c>
      <c r="Y7856">
        <v>93</v>
      </c>
      <c r="Z7856">
        <v>93</v>
      </c>
      <c r="AA7856">
        <v>5</v>
      </c>
      <c r="AB7856">
        <v>5</v>
      </c>
      <c r="AC7856">
        <v>24</v>
      </c>
    </row>
    <row r="7857" spans="1:29">
      <c r="A7857">
        <v>8634</v>
      </c>
      <c r="B7857" t="s">
        <v>806</v>
      </c>
      <c r="C7857" t="s">
        <v>9632</v>
      </c>
      <c r="J7857" t="s">
        <v>1449</v>
      </c>
      <c r="K7857">
        <v>0</v>
      </c>
      <c r="N7857" t="b">
        <v>1</v>
      </c>
      <c r="O7857" t="b">
        <v>0</v>
      </c>
      <c r="P7857" t="b">
        <v>0</v>
      </c>
      <c r="Q7857">
        <v>11</v>
      </c>
      <c r="R7857">
        <v>3</v>
      </c>
      <c r="S7857">
        <v>1</v>
      </c>
      <c r="T7857">
        <v>3</v>
      </c>
      <c r="U7857" t="b">
        <v>1</v>
      </c>
      <c r="V7857" t="s">
        <v>9479</v>
      </c>
      <c r="W7857" t="s">
        <v>12355</v>
      </c>
      <c r="X7857" t="s">
        <v>14947</v>
      </c>
      <c r="Y7857">
        <v>94</v>
      </c>
      <c r="Z7857">
        <v>94</v>
      </c>
      <c r="AA7857">
        <v>5</v>
      </c>
      <c r="AB7857">
        <v>5</v>
      </c>
      <c r="AC7857">
        <v>24</v>
      </c>
    </row>
    <row r="7858" spans="1:29">
      <c r="A7858">
        <v>8635</v>
      </c>
      <c r="B7858" t="s">
        <v>806</v>
      </c>
      <c r="C7858" t="s">
        <v>9633</v>
      </c>
      <c r="J7858" t="s">
        <v>1449</v>
      </c>
      <c r="K7858">
        <v>0</v>
      </c>
      <c r="N7858" t="b">
        <v>1</v>
      </c>
      <c r="O7858" t="b">
        <v>0</v>
      </c>
      <c r="P7858" t="b">
        <v>0</v>
      </c>
      <c r="Q7858">
        <v>11</v>
      </c>
      <c r="R7858">
        <v>3</v>
      </c>
      <c r="S7858">
        <v>1</v>
      </c>
      <c r="T7858">
        <v>3</v>
      </c>
      <c r="U7858" t="b">
        <v>1</v>
      </c>
      <c r="V7858" t="s">
        <v>9479</v>
      </c>
      <c r="W7858" t="s">
        <v>12355</v>
      </c>
      <c r="X7858" t="s">
        <v>14949</v>
      </c>
      <c r="Y7858">
        <v>95</v>
      </c>
      <c r="Z7858">
        <v>95</v>
      </c>
      <c r="AA7858">
        <v>5</v>
      </c>
      <c r="AB7858">
        <v>5</v>
      </c>
      <c r="AC7858">
        <v>24</v>
      </c>
    </row>
    <row r="7859" spans="1:29">
      <c r="A7859">
        <v>8636</v>
      </c>
      <c r="B7859" t="s">
        <v>806</v>
      </c>
      <c r="C7859" t="s">
        <v>9634</v>
      </c>
      <c r="J7859" t="s">
        <v>1449</v>
      </c>
      <c r="K7859">
        <v>0</v>
      </c>
      <c r="N7859" t="b">
        <v>1</v>
      </c>
      <c r="O7859" t="b">
        <v>0</v>
      </c>
      <c r="P7859" t="b">
        <v>0</v>
      </c>
      <c r="Q7859">
        <v>11</v>
      </c>
      <c r="R7859">
        <v>3</v>
      </c>
      <c r="S7859">
        <v>1</v>
      </c>
      <c r="T7859">
        <v>3</v>
      </c>
      <c r="U7859" t="b">
        <v>1</v>
      </c>
      <c r="V7859" t="s">
        <v>9479</v>
      </c>
      <c r="W7859" t="s">
        <v>12355</v>
      </c>
      <c r="X7859" t="s">
        <v>14951</v>
      </c>
      <c r="Y7859">
        <v>96</v>
      </c>
      <c r="Z7859">
        <v>96</v>
      </c>
      <c r="AA7859">
        <v>5</v>
      </c>
      <c r="AB7859">
        <v>5</v>
      </c>
      <c r="AC7859">
        <v>24</v>
      </c>
    </row>
    <row r="7860" spans="1:29">
      <c r="A7860">
        <v>8637</v>
      </c>
      <c r="B7860" t="s">
        <v>806</v>
      </c>
      <c r="C7860" t="s">
        <v>9635</v>
      </c>
      <c r="J7860" t="s">
        <v>1449</v>
      </c>
      <c r="K7860">
        <v>0</v>
      </c>
      <c r="N7860" t="b">
        <v>1</v>
      </c>
      <c r="O7860" t="b">
        <v>0</v>
      </c>
      <c r="P7860" t="b">
        <v>0</v>
      </c>
      <c r="Q7860">
        <v>11</v>
      </c>
      <c r="R7860">
        <v>3</v>
      </c>
      <c r="S7860">
        <v>1</v>
      </c>
      <c r="T7860">
        <v>3</v>
      </c>
      <c r="U7860" t="b">
        <v>1</v>
      </c>
      <c r="V7860" t="s">
        <v>9479</v>
      </c>
      <c r="W7860" t="s">
        <v>12355</v>
      </c>
      <c r="X7860" t="s">
        <v>14953</v>
      </c>
      <c r="Y7860">
        <v>97</v>
      </c>
      <c r="Z7860">
        <v>97</v>
      </c>
      <c r="AA7860">
        <v>5</v>
      </c>
      <c r="AB7860">
        <v>5</v>
      </c>
      <c r="AC7860">
        <v>24</v>
      </c>
    </row>
    <row r="7861" spans="1:29">
      <c r="A7861">
        <v>8638</v>
      </c>
      <c r="B7861" t="s">
        <v>806</v>
      </c>
      <c r="C7861" t="s">
        <v>9636</v>
      </c>
      <c r="J7861" t="s">
        <v>1449</v>
      </c>
      <c r="K7861">
        <v>0</v>
      </c>
      <c r="N7861" t="b">
        <v>1</v>
      </c>
      <c r="O7861" t="b">
        <v>0</v>
      </c>
      <c r="P7861" t="b">
        <v>0</v>
      </c>
      <c r="Q7861">
        <v>11</v>
      </c>
      <c r="R7861">
        <v>3</v>
      </c>
      <c r="S7861">
        <v>1</v>
      </c>
      <c r="T7861">
        <v>3</v>
      </c>
      <c r="U7861" t="b">
        <v>1</v>
      </c>
      <c r="V7861" t="s">
        <v>9479</v>
      </c>
      <c r="W7861" t="s">
        <v>12355</v>
      </c>
      <c r="X7861" t="s">
        <v>14955</v>
      </c>
      <c r="Y7861">
        <v>98</v>
      </c>
      <c r="Z7861">
        <v>98</v>
      </c>
      <c r="AA7861">
        <v>5</v>
      </c>
      <c r="AB7861">
        <v>5</v>
      </c>
      <c r="AC7861">
        <v>24</v>
      </c>
    </row>
    <row r="7862" spans="1:29">
      <c r="A7862">
        <v>8639</v>
      </c>
      <c r="B7862" t="s">
        <v>806</v>
      </c>
      <c r="C7862" t="s">
        <v>9637</v>
      </c>
      <c r="J7862" t="s">
        <v>1449</v>
      </c>
      <c r="K7862">
        <v>0</v>
      </c>
      <c r="N7862" t="b">
        <v>1</v>
      </c>
      <c r="O7862" t="b">
        <v>0</v>
      </c>
      <c r="P7862" t="b">
        <v>0</v>
      </c>
      <c r="Q7862">
        <v>11</v>
      </c>
      <c r="R7862">
        <v>3</v>
      </c>
      <c r="S7862">
        <v>1</v>
      </c>
      <c r="T7862">
        <v>3</v>
      </c>
      <c r="U7862" t="b">
        <v>1</v>
      </c>
      <c r="V7862" t="s">
        <v>9479</v>
      </c>
      <c r="W7862" t="s">
        <v>12355</v>
      </c>
      <c r="X7862" t="s">
        <v>14957</v>
      </c>
      <c r="Y7862">
        <v>99</v>
      </c>
      <c r="Z7862">
        <v>99</v>
      </c>
      <c r="AA7862">
        <v>5</v>
      </c>
      <c r="AB7862">
        <v>5</v>
      </c>
      <c r="AC7862">
        <v>24</v>
      </c>
    </row>
    <row r="7863" spans="1:29">
      <c r="A7863">
        <v>8640</v>
      </c>
      <c r="B7863" t="s">
        <v>806</v>
      </c>
      <c r="C7863" t="s">
        <v>9638</v>
      </c>
      <c r="J7863" t="s">
        <v>1449</v>
      </c>
      <c r="K7863">
        <v>0</v>
      </c>
      <c r="N7863" t="b">
        <v>1</v>
      </c>
      <c r="O7863" t="b">
        <v>0</v>
      </c>
      <c r="P7863" t="b">
        <v>0</v>
      </c>
      <c r="Q7863">
        <v>11</v>
      </c>
      <c r="R7863">
        <v>3</v>
      </c>
      <c r="S7863">
        <v>1</v>
      </c>
      <c r="T7863">
        <v>3</v>
      </c>
      <c r="U7863" t="b">
        <v>1</v>
      </c>
      <c r="V7863" t="s">
        <v>9479</v>
      </c>
      <c r="W7863" t="s">
        <v>12355</v>
      </c>
      <c r="X7863" t="s">
        <v>14959</v>
      </c>
      <c r="Y7863">
        <v>100</v>
      </c>
      <c r="Z7863">
        <v>100</v>
      </c>
      <c r="AA7863">
        <v>5</v>
      </c>
      <c r="AB7863">
        <v>5</v>
      </c>
      <c r="AC7863">
        <v>24</v>
      </c>
    </row>
    <row r="7864" spans="1:29">
      <c r="A7864">
        <v>8641</v>
      </c>
      <c r="B7864" t="s">
        <v>806</v>
      </c>
      <c r="C7864" t="s">
        <v>9639</v>
      </c>
      <c r="J7864" t="s">
        <v>1449</v>
      </c>
      <c r="K7864">
        <v>0</v>
      </c>
      <c r="N7864" t="b">
        <v>1</v>
      </c>
      <c r="O7864" t="b">
        <v>0</v>
      </c>
      <c r="P7864" t="b">
        <v>0</v>
      </c>
      <c r="Q7864">
        <v>11</v>
      </c>
      <c r="R7864">
        <v>3</v>
      </c>
      <c r="S7864">
        <v>1</v>
      </c>
      <c r="T7864">
        <v>3</v>
      </c>
      <c r="U7864" t="b">
        <v>1</v>
      </c>
      <c r="V7864" t="s">
        <v>9479</v>
      </c>
      <c r="W7864" t="s">
        <v>12355</v>
      </c>
      <c r="X7864" t="s">
        <v>14961</v>
      </c>
      <c r="Y7864">
        <v>101</v>
      </c>
      <c r="Z7864">
        <v>101</v>
      </c>
      <c r="AA7864">
        <v>5</v>
      </c>
      <c r="AB7864">
        <v>5</v>
      </c>
      <c r="AC7864">
        <v>24</v>
      </c>
    </row>
    <row r="7865" spans="1:29">
      <c r="A7865">
        <v>8642</v>
      </c>
      <c r="B7865" t="s">
        <v>806</v>
      </c>
      <c r="C7865" t="s">
        <v>9640</v>
      </c>
      <c r="J7865" t="s">
        <v>1449</v>
      </c>
      <c r="K7865">
        <v>0</v>
      </c>
      <c r="N7865" t="b">
        <v>1</v>
      </c>
      <c r="O7865" t="b">
        <v>0</v>
      </c>
      <c r="P7865" t="b">
        <v>0</v>
      </c>
      <c r="Q7865">
        <v>11</v>
      </c>
      <c r="R7865">
        <v>3</v>
      </c>
      <c r="S7865">
        <v>1</v>
      </c>
      <c r="T7865">
        <v>3</v>
      </c>
      <c r="U7865" t="b">
        <v>1</v>
      </c>
      <c r="V7865" t="s">
        <v>9479</v>
      </c>
      <c r="W7865" t="s">
        <v>12355</v>
      </c>
      <c r="X7865" t="s">
        <v>14963</v>
      </c>
      <c r="Y7865">
        <v>102</v>
      </c>
      <c r="Z7865">
        <v>102</v>
      </c>
      <c r="AA7865">
        <v>5</v>
      </c>
      <c r="AB7865">
        <v>5</v>
      </c>
      <c r="AC7865">
        <v>24</v>
      </c>
    </row>
    <row r="7866" spans="1:29">
      <c r="A7866">
        <v>8643</v>
      </c>
      <c r="B7866" t="s">
        <v>806</v>
      </c>
      <c r="C7866" t="s">
        <v>9641</v>
      </c>
      <c r="J7866" t="s">
        <v>1449</v>
      </c>
      <c r="K7866">
        <v>0</v>
      </c>
      <c r="N7866" t="b">
        <v>1</v>
      </c>
      <c r="O7866" t="b">
        <v>0</v>
      </c>
      <c r="P7866" t="b">
        <v>0</v>
      </c>
      <c r="Q7866">
        <v>11</v>
      </c>
      <c r="R7866">
        <v>3</v>
      </c>
      <c r="S7866">
        <v>1</v>
      </c>
      <c r="T7866">
        <v>3</v>
      </c>
      <c r="U7866" t="b">
        <v>1</v>
      </c>
      <c r="V7866" t="s">
        <v>9479</v>
      </c>
      <c r="W7866" t="s">
        <v>12355</v>
      </c>
      <c r="X7866" t="s">
        <v>14965</v>
      </c>
      <c r="Y7866">
        <v>103</v>
      </c>
      <c r="Z7866">
        <v>103</v>
      </c>
      <c r="AA7866">
        <v>5</v>
      </c>
      <c r="AB7866">
        <v>5</v>
      </c>
      <c r="AC7866">
        <v>24</v>
      </c>
    </row>
    <row r="7867" spans="1:29">
      <c r="A7867">
        <v>8644</v>
      </c>
      <c r="B7867" t="s">
        <v>806</v>
      </c>
      <c r="C7867" t="s">
        <v>9642</v>
      </c>
      <c r="J7867" t="s">
        <v>1449</v>
      </c>
      <c r="K7867">
        <v>0</v>
      </c>
      <c r="N7867" t="b">
        <v>1</v>
      </c>
      <c r="O7867" t="b">
        <v>0</v>
      </c>
      <c r="P7867" t="b">
        <v>0</v>
      </c>
      <c r="Q7867">
        <v>11</v>
      </c>
      <c r="R7867">
        <v>3</v>
      </c>
      <c r="S7867">
        <v>1</v>
      </c>
      <c r="T7867">
        <v>3</v>
      </c>
      <c r="U7867" t="b">
        <v>1</v>
      </c>
      <c r="V7867" t="s">
        <v>9479</v>
      </c>
      <c r="W7867" t="s">
        <v>12355</v>
      </c>
      <c r="X7867" t="s">
        <v>14967</v>
      </c>
      <c r="Y7867">
        <v>104</v>
      </c>
      <c r="Z7867">
        <v>104</v>
      </c>
      <c r="AA7867">
        <v>5</v>
      </c>
      <c r="AB7867">
        <v>5</v>
      </c>
      <c r="AC7867">
        <v>24</v>
      </c>
    </row>
    <row r="7868" spans="1:29">
      <c r="A7868">
        <v>8645</v>
      </c>
      <c r="B7868" t="s">
        <v>806</v>
      </c>
      <c r="C7868" t="s">
        <v>9643</v>
      </c>
      <c r="J7868" t="s">
        <v>1449</v>
      </c>
      <c r="K7868">
        <v>0</v>
      </c>
      <c r="N7868" t="b">
        <v>1</v>
      </c>
      <c r="O7868" t="b">
        <v>0</v>
      </c>
      <c r="P7868" t="b">
        <v>0</v>
      </c>
      <c r="Q7868">
        <v>11</v>
      </c>
      <c r="R7868">
        <v>3</v>
      </c>
      <c r="S7868">
        <v>1</v>
      </c>
      <c r="T7868">
        <v>3</v>
      </c>
      <c r="U7868" t="b">
        <v>1</v>
      </c>
      <c r="V7868" t="s">
        <v>9479</v>
      </c>
      <c r="W7868" t="s">
        <v>12355</v>
      </c>
      <c r="X7868" t="s">
        <v>14969</v>
      </c>
      <c r="Y7868">
        <v>105</v>
      </c>
      <c r="Z7868">
        <v>105</v>
      </c>
      <c r="AA7868">
        <v>5</v>
      </c>
      <c r="AB7868">
        <v>5</v>
      </c>
      <c r="AC7868">
        <v>24</v>
      </c>
    </row>
    <row r="7869" spans="1:29">
      <c r="A7869">
        <v>8646</v>
      </c>
      <c r="B7869" t="s">
        <v>806</v>
      </c>
      <c r="C7869" t="s">
        <v>9644</v>
      </c>
      <c r="J7869" t="s">
        <v>1449</v>
      </c>
      <c r="K7869">
        <v>0</v>
      </c>
      <c r="N7869" t="b">
        <v>1</v>
      </c>
      <c r="O7869" t="b">
        <v>0</v>
      </c>
      <c r="P7869" t="b">
        <v>0</v>
      </c>
      <c r="Q7869">
        <v>11</v>
      </c>
      <c r="R7869">
        <v>3</v>
      </c>
      <c r="S7869">
        <v>1</v>
      </c>
      <c r="T7869">
        <v>3</v>
      </c>
      <c r="U7869" t="b">
        <v>1</v>
      </c>
      <c r="V7869" t="s">
        <v>9479</v>
      </c>
      <c r="W7869" t="s">
        <v>12355</v>
      </c>
      <c r="X7869" t="s">
        <v>14971</v>
      </c>
      <c r="Y7869">
        <v>106</v>
      </c>
      <c r="Z7869">
        <v>106</v>
      </c>
      <c r="AA7869">
        <v>5</v>
      </c>
      <c r="AB7869">
        <v>5</v>
      </c>
      <c r="AC7869">
        <v>24</v>
      </c>
    </row>
    <row r="7870" spans="1:29">
      <c r="A7870">
        <v>8647</v>
      </c>
      <c r="B7870" t="s">
        <v>806</v>
      </c>
      <c r="C7870" t="s">
        <v>9645</v>
      </c>
      <c r="J7870" t="s">
        <v>1449</v>
      </c>
      <c r="K7870">
        <v>0</v>
      </c>
      <c r="N7870" t="b">
        <v>1</v>
      </c>
      <c r="O7870" t="b">
        <v>0</v>
      </c>
      <c r="P7870" t="b">
        <v>0</v>
      </c>
      <c r="Q7870">
        <v>11</v>
      </c>
      <c r="R7870">
        <v>3</v>
      </c>
      <c r="S7870">
        <v>1</v>
      </c>
      <c r="T7870">
        <v>3</v>
      </c>
      <c r="U7870" t="b">
        <v>1</v>
      </c>
      <c r="V7870" t="s">
        <v>9479</v>
      </c>
      <c r="W7870" t="s">
        <v>12355</v>
      </c>
      <c r="X7870" t="s">
        <v>14973</v>
      </c>
      <c r="Y7870">
        <v>107</v>
      </c>
      <c r="Z7870">
        <v>107</v>
      </c>
      <c r="AA7870">
        <v>5</v>
      </c>
      <c r="AB7870">
        <v>5</v>
      </c>
      <c r="AC7870">
        <v>24</v>
      </c>
    </row>
    <row r="7871" spans="1:29">
      <c r="A7871">
        <v>8648</v>
      </c>
      <c r="B7871" t="s">
        <v>806</v>
      </c>
      <c r="C7871" t="s">
        <v>9646</v>
      </c>
      <c r="J7871" t="s">
        <v>1449</v>
      </c>
      <c r="K7871">
        <v>0</v>
      </c>
      <c r="N7871" t="b">
        <v>1</v>
      </c>
      <c r="O7871" t="b">
        <v>0</v>
      </c>
      <c r="P7871" t="b">
        <v>0</v>
      </c>
      <c r="Q7871">
        <v>11</v>
      </c>
      <c r="R7871">
        <v>3</v>
      </c>
      <c r="S7871">
        <v>1</v>
      </c>
      <c r="T7871">
        <v>3</v>
      </c>
      <c r="U7871" t="b">
        <v>1</v>
      </c>
      <c r="V7871" t="s">
        <v>9479</v>
      </c>
      <c r="W7871" t="s">
        <v>12355</v>
      </c>
      <c r="X7871" t="s">
        <v>14975</v>
      </c>
      <c r="Y7871">
        <v>108</v>
      </c>
      <c r="Z7871">
        <v>108</v>
      </c>
      <c r="AA7871">
        <v>5</v>
      </c>
      <c r="AB7871">
        <v>5</v>
      </c>
      <c r="AC7871">
        <v>24</v>
      </c>
    </row>
    <row r="7872" spans="1:29">
      <c r="A7872">
        <v>8649</v>
      </c>
      <c r="B7872" t="s">
        <v>806</v>
      </c>
      <c r="C7872" t="s">
        <v>9647</v>
      </c>
      <c r="J7872" t="s">
        <v>1449</v>
      </c>
      <c r="K7872">
        <v>0</v>
      </c>
      <c r="N7872" t="b">
        <v>1</v>
      </c>
      <c r="O7872" t="b">
        <v>0</v>
      </c>
      <c r="P7872" t="b">
        <v>0</v>
      </c>
      <c r="Q7872">
        <v>11</v>
      </c>
      <c r="R7872">
        <v>3</v>
      </c>
      <c r="S7872">
        <v>1</v>
      </c>
      <c r="T7872">
        <v>3</v>
      </c>
      <c r="U7872" t="b">
        <v>1</v>
      </c>
      <c r="V7872" t="s">
        <v>9479</v>
      </c>
      <c r="W7872" t="s">
        <v>12355</v>
      </c>
      <c r="X7872" t="s">
        <v>14977</v>
      </c>
      <c r="Y7872">
        <v>109</v>
      </c>
      <c r="Z7872">
        <v>109</v>
      </c>
      <c r="AA7872">
        <v>5</v>
      </c>
      <c r="AB7872">
        <v>5</v>
      </c>
      <c r="AC7872">
        <v>24</v>
      </c>
    </row>
    <row r="7873" spans="1:29">
      <c r="A7873">
        <v>8650</v>
      </c>
      <c r="B7873" t="s">
        <v>806</v>
      </c>
      <c r="C7873" t="s">
        <v>9648</v>
      </c>
      <c r="J7873" t="s">
        <v>1449</v>
      </c>
      <c r="K7873">
        <v>0</v>
      </c>
      <c r="N7873" t="b">
        <v>1</v>
      </c>
      <c r="O7873" t="b">
        <v>0</v>
      </c>
      <c r="P7873" t="b">
        <v>0</v>
      </c>
      <c r="Q7873">
        <v>11</v>
      </c>
      <c r="R7873">
        <v>3</v>
      </c>
      <c r="S7873">
        <v>1</v>
      </c>
      <c r="T7873">
        <v>3</v>
      </c>
      <c r="U7873" t="b">
        <v>1</v>
      </c>
      <c r="V7873" t="s">
        <v>9479</v>
      </c>
      <c r="W7873" t="s">
        <v>12355</v>
      </c>
      <c r="X7873" t="s">
        <v>14979</v>
      </c>
      <c r="Y7873">
        <v>110</v>
      </c>
      <c r="Z7873">
        <v>110</v>
      </c>
      <c r="AA7873">
        <v>5</v>
      </c>
      <c r="AB7873">
        <v>5</v>
      </c>
      <c r="AC7873">
        <v>24</v>
      </c>
    </row>
    <row r="7874" spans="1:29">
      <c r="A7874">
        <v>8651</v>
      </c>
      <c r="B7874" t="s">
        <v>806</v>
      </c>
      <c r="C7874" t="s">
        <v>9649</v>
      </c>
      <c r="J7874" t="s">
        <v>1449</v>
      </c>
      <c r="K7874">
        <v>0</v>
      </c>
      <c r="N7874" t="b">
        <v>1</v>
      </c>
      <c r="O7874" t="b">
        <v>0</v>
      </c>
      <c r="P7874" t="b">
        <v>0</v>
      </c>
      <c r="Q7874">
        <v>11</v>
      </c>
      <c r="R7874">
        <v>3</v>
      </c>
      <c r="S7874">
        <v>1</v>
      </c>
      <c r="T7874">
        <v>3</v>
      </c>
      <c r="U7874" t="b">
        <v>1</v>
      </c>
      <c r="V7874" t="s">
        <v>9479</v>
      </c>
      <c r="W7874" t="s">
        <v>12355</v>
      </c>
      <c r="X7874" t="s">
        <v>14981</v>
      </c>
      <c r="Y7874">
        <v>111</v>
      </c>
      <c r="Z7874">
        <v>111</v>
      </c>
      <c r="AA7874">
        <v>5</v>
      </c>
      <c r="AB7874">
        <v>5</v>
      </c>
      <c r="AC7874">
        <v>24</v>
      </c>
    </row>
    <row r="7875" spans="1:29">
      <c r="A7875">
        <v>8652</v>
      </c>
      <c r="B7875" t="s">
        <v>806</v>
      </c>
      <c r="C7875" t="s">
        <v>9650</v>
      </c>
      <c r="J7875" t="s">
        <v>1449</v>
      </c>
      <c r="K7875">
        <v>0</v>
      </c>
      <c r="N7875" t="b">
        <v>1</v>
      </c>
      <c r="O7875" t="b">
        <v>0</v>
      </c>
      <c r="P7875" t="b">
        <v>0</v>
      </c>
      <c r="Q7875">
        <v>11</v>
      </c>
      <c r="R7875">
        <v>3</v>
      </c>
      <c r="S7875">
        <v>1</v>
      </c>
      <c r="T7875">
        <v>3</v>
      </c>
      <c r="U7875" t="b">
        <v>1</v>
      </c>
      <c r="V7875" t="s">
        <v>9479</v>
      </c>
      <c r="W7875" t="s">
        <v>12355</v>
      </c>
      <c r="X7875" t="s">
        <v>14983</v>
      </c>
      <c r="Y7875">
        <v>112</v>
      </c>
      <c r="Z7875">
        <v>112</v>
      </c>
      <c r="AA7875">
        <v>5</v>
      </c>
      <c r="AB7875">
        <v>5</v>
      </c>
      <c r="AC7875">
        <v>24</v>
      </c>
    </row>
    <row r="7876" spans="1:29">
      <c r="A7876">
        <v>8653</v>
      </c>
      <c r="B7876" t="s">
        <v>806</v>
      </c>
      <c r="C7876" t="s">
        <v>9651</v>
      </c>
      <c r="J7876" t="s">
        <v>1449</v>
      </c>
      <c r="K7876">
        <v>0</v>
      </c>
      <c r="N7876" t="b">
        <v>1</v>
      </c>
      <c r="O7876" t="b">
        <v>0</v>
      </c>
      <c r="P7876" t="b">
        <v>0</v>
      </c>
      <c r="Q7876">
        <v>11</v>
      </c>
      <c r="R7876">
        <v>3</v>
      </c>
      <c r="S7876">
        <v>1</v>
      </c>
      <c r="T7876">
        <v>3</v>
      </c>
      <c r="U7876" t="b">
        <v>1</v>
      </c>
      <c r="V7876" t="s">
        <v>9479</v>
      </c>
      <c r="W7876" t="s">
        <v>12355</v>
      </c>
      <c r="X7876" t="s">
        <v>14985</v>
      </c>
      <c r="Y7876">
        <v>113</v>
      </c>
      <c r="Z7876">
        <v>113</v>
      </c>
      <c r="AA7876">
        <v>5</v>
      </c>
      <c r="AB7876">
        <v>5</v>
      </c>
      <c r="AC7876">
        <v>24</v>
      </c>
    </row>
    <row r="7877" spans="1:29">
      <c r="A7877">
        <v>8654</v>
      </c>
      <c r="B7877" t="s">
        <v>806</v>
      </c>
      <c r="C7877" t="s">
        <v>9652</v>
      </c>
      <c r="J7877" t="s">
        <v>1449</v>
      </c>
      <c r="K7877">
        <v>0</v>
      </c>
      <c r="N7877" t="b">
        <v>1</v>
      </c>
      <c r="O7877" t="b">
        <v>0</v>
      </c>
      <c r="P7877" t="b">
        <v>0</v>
      </c>
      <c r="Q7877">
        <v>11</v>
      </c>
      <c r="R7877">
        <v>3</v>
      </c>
      <c r="S7877">
        <v>1</v>
      </c>
      <c r="T7877">
        <v>3</v>
      </c>
      <c r="U7877" t="b">
        <v>1</v>
      </c>
      <c r="V7877" t="s">
        <v>9479</v>
      </c>
      <c r="W7877" t="s">
        <v>12355</v>
      </c>
      <c r="X7877" t="s">
        <v>14987</v>
      </c>
      <c r="Y7877">
        <v>114</v>
      </c>
      <c r="Z7877">
        <v>114</v>
      </c>
      <c r="AA7877">
        <v>5</v>
      </c>
      <c r="AB7877">
        <v>5</v>
      </c>
      <c r="AC7877">
        <v>24</v>
      </c>
    </row>
    <row r="7878" spans="1:29">
      <c r="A7878">
        <v>8655</v>
      </c>
      <c r="B7878" t="s">
        <v>806</v>
      </c>
      <c r="C7878" t="s">
        <v>9653</v>
      </c>
      <c r="J7878" t="s">
        <v>1457</v>
      </c>
      <c r="K7878">
        <v>0</v>
      </c>
      <c r="N7878" t="b">
        <v>0</v>
      </c>
      <c r="O7878" t="b">
        <v>1</v>
      </c>
      <c r="P7878" t="b">
        <v>0</v>
      </c>
      <c r="Q7878">
        <v>11</v>
      </c>
      <c r="R7878">
        <v>3</v>
      </c>
      <c r="S7878">
        <v>1</v>
      </c>
      <c r="T7878">
        <v>2</v>
      </c>
      <c r="U7878" t="b">
        <v>1</v>
      </c>
      <c r="V7878" t="s">
        <v>9479</v>
      </c>
      <c r="W7878" t="s">
        <v>12355</v>
      </c>
      <c r="X7878" t="s">
        <v>15609</v>
      </c>
      <c r="Y7878">
        <v>115</v>
      </c>
      <c r="Z7878">
        <v>115</v>
      </c>
      <c r="AA7878">
        <v>11</v>
      </c>
      <c r="AB7878">
        <v>11</v>
      </c>
      <c r="AC7878">
        <v>24</v>
      </c>
    </row>
    <row r="7879" spans="1:29">
      <c r="A7879">
        <v>8656</v>
      </c>
      <c r="B7879" t="s">
        <v>1516</v>
      </c>
      <c r="C7879" t="s">
        <v>9654</v>
      </c>
      <c r="D7879">
        <v>185</v>
      </c>
      <c r="E7879" t="s">
        <v>9655</v>
      </c>
      <c r="U7879" t="b">
        <v>1</v>
      </c>
      <c r="V7879" t="s">
        <v>9656</v>
      </c>
      <c r="W7879" t="s">
        <v>12356</v>
      </c>
      <c r="X7879" t="s">
        <v>15818</v>
      </c>
      <c r="Y7879">
        <v>12</v>
      </c>
      <c r="Z7879">
        <v>37</v>
      </c>
      <c r="AA7879">
        <v>2</v>
      </c>
      <c r="AB7879">
        <v>12</v>
      </c>
      <c r="AC7879">
        <v>25</v>
      </c>
    </row>
    <row r="7880" spans="1:29">
      <c r="A7880">
        <v>8657</v>
      </c>
      <c r="B7880" t="s">
        <v>828</v>
      </c>
      <c r="C7880" t="s">
        <v>9657</v>
      </c>
      <c r="U7880" t="b">
        <v>1</v>
      </c>
      <c r="V7880" t="s">
        <v>9656</v>
      </c>
      <c r="W7880" t="s">
        <v>12356</v>
      </c>
      <c r="X7880" t="s">
        <v>15819</v>
      </c>
      <c r="Y7880">
        <v>12</v>
      </c>
      <c r="Z7880">
        <v>37</v>
      </c>
      <c r="AA7880">
        <v>2</v>
      </c>
      <c r="AB7880">
        <v>11</v>
      </c>
      <c r="AC7880">
        <v>25</v>
      </c>
    </row>
    <row r="7881" spans="1:29">
      <c r="A7881">
        <v>8658</v>
      </c>
      <c r="B7881" t="s">
        <v>1521</v>
      </c>
      <c r="C7881" t="s">
        <v>9658</v>
      </c>
      <c r="U7881" t="b">
        <v>1</v>
      </c>
      <c r="V7881" t="s">
        <v>9656</v>
      </c>
      <c r="W7881" t="s">
        <v>12356</v>
      </c>
      <c r="X7881" t="s">
        <v>15820</v>
      </c>
      <c r="Y7881">
        <v>13</v>
      </c>
      <c r="Z7881">
        <v>37</v>
      </c>
      <c r="AA7881">
        <v>2</v>
      </c>
      <c r="AB7881">
        <v>12</v>
      </c>
      <c r="AC7881">
        <v>25</v>
      </c>
    </row>
    <row r="7882" spans="1:29">
      <c r="A7882">
        <v>8659</v>
      </c>
      <c r="B7882" t="s">
        <v>806</v>
      </c>
      <c r="C7882" t="s">
        <v>9659</v>
      </c>
      <c r="J7882" t="s">
        <v>1449</v>
      </c>
      <c r="K7882">
        <v>0</v>
      </c>
      <c r="N7882" t="b">
        <v>1</v>
      </c>
      <c r="O7882" t="b">
        <v>0</v>
      </c>
      <c r="P7882" t="b">
        <v>0</v>
      </c>
      <c r="Q7882">
        <v>11</v>
      </c>
      <c r="R7882">
        <v>1</v>
      </c>
      <c r="S7882">
        <v>1</v>
      </c>
      <c r="T7882">
        <v>1</v>
      </c>
      <c r="U7882" t="b">
        <v>1</v>
      </c>
      <c r="V7882" t="s">
        <v>9656</v>
      </c>
      <c r="W7882" t="s">
        <v>12356</v>
      </c>
      <c r="X7882" t="s">
        <v>15524</v>
      </c>
      <c r="Y7882">
        <v>13</v>
      </c>
      <c r="Z7882">
        <v>13</v>
      </c>
      <c r="AA7882">
        <v>5</v>
      </c>
      <c r="AB7882">
        <v>5</v>
      </c>
      <c r="AC7882">
        <v>25</v>
      </c>
    </row>
    <row r="7883" spans="1:29">
      <c r="A7883">
        <v>8660</v>
      </c>
      <c r="B7883" t="s">
        <v>806</v>
      </c>
      <c r="C7883" t="s">
        <v>9660</v>
      </c>
      <c r="J7883" t="s">
        <v>1449</v>
      </c>
      <c r="K7883">
        <v>0</v>
      </c>
      <c r="N7883" t="b">
        <v>1</v>
      </c>
      <c r="O7883" t="b">
        <v>0</v>
      </c>
      <c r="P7883" t="b">
        <v>0</v>
      </c>
      <c r="Q7883">
        <v>11</v>
      </c>
      <c r="R7883">
        <v>1</v>
      </c>
      <c r="S7883">
        <v>1</v>
      </c>
      <c r="T7883">
        <v>1</v>
      </c>
      <c r="U7883" t="b">
        <v>1</v>
      </c>
      <c r="V7883" t="s">
        <v>9656</v>
      </c>
      <c r="W7883" t="s">
        <v>12356</v>
      </c>
      <c r="X7883" t="s">
        <v>15525</v>
      </c>
      <c r="Y7883">
        <v>14</v>
      </c>
      <c r="Z7883">
        <v>14</v>
      </c>
      <c r="AA7883">
        <v>5</v>
      </c>
      <c r="AB7883">
        <v>5</v>
      </c>
      <c r="AC7883">
        <v>25</v>
      </c>
    </row>
    <row r="7884" spans="1:29">
      <c r="A7884">
        <v>8661</v>
      </c>
      <c r="B7884" t="s">
        <v>806</v>
      </c>
      <c r="C7884" t="s">
        <v>9661</v>
      </c>
      <c r="J7884" t="s">
        <v>1449</v>
      </c>
      <c r="K7884">
        <v>0</v>
      </c>
      <c r="N7884" t="b">
        <v>1</v>
      </c>
      <c r="O7884" t="b">
        <v>0</v>
      </c>
      <c r="P7884" t="b">
        <v>0</v>
      </c>
      <c r="Q7884">
        <v>11</v>
      </c>
      <c r="R7884">
        <v>2</v>
      </c>
      <c r="S7884">
        <v>1</v>
      </c>
      <c r="T7884">
        <v>1</v>
      </c>
      <c r="U7884" t="b">
        <v>1</v>
      </c>
      <c r="V7884" t="s">
        <v>9656</v>
      </c>
      <c r="W7884" t="s">
        <v>12356</v>
      </c>
      <c r="X7884" t="s">
        <v>14637</v>
      </c>
      <c r="Y7884">
        <v>19</v>
      </c>
      <c r="Z7884">
        <v>19</v>
      </c>
      <c r="AA7884">
        <v>5</v>
      </c>
      <c r="AB7884">
        <v>5</v>
      </c>
      <c r="AC7884">
        <v>25</v>
      </c>
    </row>
    <row r="7885" spans="1:29">
      <c r="A7885">
        <v>8662</v>
      </c>
      <c r="B7885" t="s">
        <v>806</v>
      </c>
      <c r="C7885" t="s">
        <v>9662</v>
      </c>
      <c r="J7885" t="s">
        <v>1449</v>
      </c>
      <c r="K7885">
        <v>0</v>
      </c>
      <c r="N7885" t="b">
        <v>1</v>
      </c>
      <c r="O7885" t="b">
        <v>0</v>
      </c>
      <c r="P7885" t="b">
        <v>0</v>
      </c>
      <c r="Q7885">
        <v>11</v>
      </c>
      <c r="R7885">
        <v>2</v>
      </c>
      <c r="S7885">
        <v>1</v>
      </c>
      <c r="T7885">
        <v>1</v>
      </c>
      <c r="U7885" t="b">
        <v>1</v>
      </c>
      <c r="V7885" t="s">
        <v>9656</v>
      </c>
      <c r="W7885" t="s">
        <v>12356</v>
      </c>
      <c r="X7885" t="s">
        <v>14640</v>
      </c>
      <c r="Y7885">
        <v>20</v>
      </c>
      <c r="Z7885">
        <v>20</v>
      </c>
      <c r="AA7885">
        <v>5</v>
      </c>
      <c r="AB7885">
        <v>5</v>
      </c>
      <c r="AC7885">
        <v>25</v>
      </c>
    </row>
    <row r="7886" spans="1:29">
      <c r="A7886">
        <v>8663</v>
      </c>
      <c r="B7886" t="s">
        <v>806</v>
      </c>
      <c r="C7886" t="s">
        <v>9663</v>
      </c>
      <c r="J7886" t="s">
        <v>1449</v>
      </c>
      <c r="K7886">
        <v>0</v>
      </c>
      <c r="N7886" t="b">
        <v>1</v>
      </c>
      <c r="O7886" t="b">
        <v>0</v>
      </c>
      <c r="P7886" t="b">
        <v>0</v>
      </c>
      <c r="Q7886">
        <v>11</v>
      </c>
      <c r="R7886">
        <v>2</v>
      </c>
      <c r="S7886">
        <v>1</v>
      </c>
      <c r="T7886">
        <v>1</v>
      </c>
      <c r="U7886" t="b">
        <v>1</v>
      </c>
      <c r="V7886" t="s">
        <v>9656</v>
      </c>
      <c r="W7886" t="s">
        <v>12356</v>
      </c>
      <c r="X7886" t="s">
        <v>14643</v>
      </c>
      <c r="Y7886">
        <v>21</v>
      </c>
      <c r="Z7886">
        <v>21</v>
      </c>
      <c r="AA7886">
        <v>5</v>
      </c>
      <c r="AB7886">
        <v>5</v>
      </c>
      <c r="AC7886">
        <v>25</v>
      </c>
    </row>
    <row r="7887" spans="1:29">
      <c r="A7887">
        <v>8664</v>
      </c>
      <c r="B7887" t="s">
        <v>806</v>
      </c>
      <c r="C7887" t="s">
        <v>9664</v>
      </c>
      <c r="J7887" t="s">
        <v>1449</v>
      </c>
      <c r="K7887">
        <v>0</v>
      </c>
      <c r="N7887" t="b">
        <v>1</v>
      </c>
      <c r="O7887" t="b">
        <v>0</v>
      </c>
      <c r="P7887" t="b">
        <v>0</v>
      </c>
      <c r="Q7887">
        <v>11</v>
      </c>
      <c r="R7887">
        <v>2</v>
      </c>
      <c r="S7887">
        <v>1</v>
      </c>
      <c r="T7887">
        <v>1</v>
      </c>
      <c r="U7887" t="b">
        <v>1</v>
      </c>
      <c r="V7887" t="s">
        <v>9656</v>
      </c>
      <c r="W7887" t="s">
        <v>12356</v>
      </c>
      <c r="X7887" t="s">
        <v>14645</v>
      </c>
      <c r="Y7887">
        <v>22</v>
      </c>
      <c r="Z7887">
        <v>22</v>
      </c>
      <c r="AA7887">
        <v>5</v>
      </c>
      <c r="AB7887">
        <v>5</v>
      </c>
      <c r="AC7887">
        <v>25</v>
      </c>
    </row>
    <row r="7888" spans="1:29">
      <c r="A7888">
        <v>8665</v>
      </c>
      <c r="B7888" t="s">
        <v>806</v>
      </c>
      <c r="C7888" t="s">
        <v>9665</v>
      </c>
      <c r="J7888" t="s">
        <v>1449</v>
      </c>
      <c r="K7888">
        <v>0</v>
      </c>
      <c r="N7888" t="b">
        <v>1</v>
      </c>
      <c r="O7888" t="b">
        <v>0</v>
      </c>
      <c r="P7888" t="b">
        <v>0</v>
      </c>
      <c r="Q7888">
        <v>11</v>
      </c>
      <c r="R7888">
        <v>2</v>
      </c>
      <c r="S7888">
        <v>1</v>
      </c>
      <c r="T7888">
        <v>1</v>
      </c>
      <c r="U7888" t="b">
        <v>1</v>
      </c>
      <c r="V7888" t="s">
        <v>9656</v>
      </c>
      <c r="W7888" t="s">
        <v>12356</v>
      </c>
      <c r="X7888" t="s">
        <v>14647</v>
      </c>
      <c r="Y7888">
        <v>23</v>
      </c>
      <c r="Z7888">
        <v>23</v>
      </c>
      <c r="AA7888">
        <v>5</v>
      </c>
      <c r="AB7888">
        <v>5</v>
      </c>
      <c r="AC7888">
        <v>25</v>
      </c>
    </row>
    <row r="7889" spans="1:29">
      <c r="A7889">
        <v>8666</v>
      </c>
      <c r="B7889" t="s">
        <v>806</v>
      </c>
      <c r="C7889" t="s">
        <v>9666</v>
      </c>
      <c r="J7889" t="s">
        <v>1449</v>
      </c>
      <c r="K7889">
        <v>0</v>
      </c>
      <c r="N7889" t="b">
        <v>1</v>
      </c>
      <c r="O7889" t="b">
        <v>0</v>
      </c>
      <c r="P7889" t="b">
        <v>0</v>
      </c>
      <c r="Q7889">
        <v>11</v>
      </c>
      <c r="R7889">
        <v>2</v>
      </c>
      <c r="S7889">
        <v>1</v>
      </c>
      <c r="T7889">
        <v>4</v>
      </c>
      <c r="U7889" t="b">
        <v>1</v>
      </c>
      <c r="V7889" t="s">
        <v>9656</v>
      </c>
      <c r="W7889" t="s">
        <v>12356</v>
      </c>
      <c r="X7889" t="s">
        <v>14685</v>
      </c>
      <c r="Y7889">
        <v>16</v>
      </c>
      <c r="Z7889">
        <v>16</v>
      </c>
      <c r="AA7889">
        <v>10</v>
      </c>
      <c r="AB7889">
        <v>10</v>
      </c>
      <c r="AC7889">
        <v>25</v>
      </c>
    </row>
    <row r="7890" spans="1:29">
      <c r="A7890">
        <v>8667</v>
      </c>
      <c r="B7890" t="s">
        <v>806</v>
      </c>
      <c r="C7890" t="s">
        <v>9667</v>
      </c>
      <c r="J7890" t="s">
        <v>1449</v>
      </c>
      <c r="K7890">
        <v>0</v>
      </c>
      <c r="N7890" t="b">
        <v>1</v>
      </c>
      <c r="O7890" t="b">
        <v>0</v>
      </c>
      <c r="P7890" t="b">
        <v>0</v>
      </c>
      <c r="Q7890">
        <v>11</v>
      </c>
      <c r="R7890">
        <v>2</v>
      </c>
      <c r="S7890">
        <v>1</v>
      </c>
      <c r="T7890">
        <v>4</v>
      </c>
      <c r="U7890" t="b">
        <v>1</v>
      </c>
      <c r="V7890" t="s">
        <v>9656</v>
      </c>
      <c r="W7890" t="s">
        <v>12356</v>
      </c>
      <c r="X7890" t="s">
        <v>14686</v>
      </c>
      <c r="Y7890">
        <v>17</v>
      </c>
      <c r="Z7890">
        <v>17</v>
      </c>
      <c r="AA7890">
        <v>10</v>
      </c>
      <c r="AB7890">
        <v>10</v>
      </c>
      <c r="AC7890">
        <v>25</v>
      </c>
    </row>
    <row r="7891" spans="1:29">
      <c r="A7891">
        <v>8668</v>
      </c>
      <c r="B7891" t="s">
        <v>806</v>
      </c>
      <c r="C7891" t="s">
        <v>9668</v>
      </c>
      <c r="J7891" t="s">
        <v>1449</v>
      </c>
      <c r="K7891">
        <v>0</v>
      </c>
      <c r="N7891" t="b">
        <v>1</v>
      </c>
      <c r="O7891" t="b">
        <v>0</v>
      </c>
      <c r="P7891" t="b">
        <v>0</v>
      </c>
      <c r="Q7891">
        <v>11</v>
      </c>
      <c r="R7891">
        <v>2</v>
      </c>
      <c r="S7891">
        <v>1</v>
      </c>
      <c r="T7891">
        <v>4</v>
      </c>
      <c r="U7891" t="b">
        <v>1</v>
      </c>
      <c r="V7891" t="s">
        <v>9656</v>
      </c>
      <c r="W7891" t="s">
        <v>12356</v>
      </c>
      <c r="X7891" t="s">
        <v>14687</v>
      </c>
      <c r="Y7891">
        <v>18</v>
      </c>
      <c r="Z7891">
        <v>18</v>
      </c>
      <c r="AA7891">
        <v>10</v>
      </c>
      <c r="AB7891">
        <v>10</v>
      </c>
      <c r="AC7891">
        <v>25</v>
      </c>
    </row>
    <row r="7892" spans="1:29">
      <c r="A7892">
        <v>8669</v>
      </c>
      <c r="B7892" t="s">
        <v>806</v>
      </c>
      <c r="C7892" t="s">
        <v>9669</v>
      </c>
      <c r="J7892" t="s">
        <v>1449</v>
      </c>
      <c r="K7892">
        <v>0</v>
      </c>
      <c r="N7892" t="b">
        <v>1</v>
      </c>
      <c r="O7892" t="b">
        <v>0</v>
      </c>
      <c r="P7892" t="b">
        <v>0</v>
      </c>
      <c r="Q7892">
        <v>11</v>
      </c>
      <c r="R7892">
        <v>2</v>
      </c>
      <c r="S7892">
        <v>1</v>
      </c>
      <c r="T7892">
        <v>4</v>
      </c>
      <c r="U7892" t="b">
        <v>1</v>
      </c>
      <c r="V7892" t="s">
        <v>9656</v>
      </c>
      <c r="W7892" t="s">
        <v>12356</v>
      </c>
      <c r="X7892" t="s">
        <v>14688</v>
      </c>
      <c r="Y7892">
        <v>19</v>
      </c>
      <c r="Z7892">
        <v>19</v>
      </c>
      <c r="AA7892">
        <v>10</v>
      </c>
      <c r="AB7892">
        <v>10</v>
      </c>
      <c r="AC7892">
        <v>25</v>
      </c>
    </row>
    <row r="7893" spans="1:29">
      <c r="A7893">
        <v>8670</v>
      </c>
      <c r="B7893" t="s">
        <v>806</v>
      </c>
      <c r="C7893" t="s">
        <v>9670</v>
      </c>
      <c r="J7893" t="s">
        <v>1449</v>
      </c>
      <c r="K7893">
        <v>0</v>
      </c>
      <c r="N7893" t="b">
        <v>1</v>
      </c>
      <c r="O7893" t="b">
        <v>0</v>
      </c>
      <c r="P7893" t="b">
        <v>0</v>
      </c>
      <c r="Q7893">
        <v>11</v>
      </c>
      <c r="R7893">
        <v>2</v>
      </c>
      <c r="S7893">
        <v>1</v>
      </c>
      <c r="T7893">
        <v>4</v>
      </c>
      <c r="U7893" t="b">
        <v>1</v>
      </c>
      <c r="V7893" t="s">
        <v>9656</v>
      </c>
      <c r="W7893" t="s">
        <v>12356</v>
      </c>
      <c r="X7893" t="s">
        <v>14592</v>
      </c>
      <c r="Y7893">
        <v>20</v>
      </c>
      <c r="Z7893">
        <v>20</v>
      </c>
      <c r="AA7893">
        <v>10</v>
      </c>
      <c r="AB7893">
        <v>10</v>
      </c>
      <c r="AC7893">
        <v>25</v>
      </c>
    </row>
    <row r="7894" spans="1:29">
      <c r="A7894">
        <v>8671</v>
      </c>
      <c r="B7894" t="s">
        <v>806</v>
      </c>
      <c r="C7894" t="s">
        <v>9671</v>
      </c>
      <c r="J7894" t="s">
        <v>1449</v>
      </c>
      <c r="K7894">
        <v>0</v>
      </c>
      <c r="N7894" t="b">
        <v>1</v>
      </c>
      <c r="O7894" t="b">
        <v>0</v>
      </c>
      <c r="P7894" t="b">
        <v>0</v>
      </c>
      <c r="Q7894">
        <v>11</v>
      </c>
      <c r="R7894">
        <v>2</v>
      </c>
      <c r="S7894">
        <v>1</v>
      </c>
      <c r="T7894">
        <v>4</v>
      </c>
      <c r="U7894" t="b">
        <v>1</v>
      </c>
      <c r="V7894" t="s">
        <v>9656</v>
      </c>
      <c r="W7894" t="s">
        <v>12356</v>
      </c>
      <c r="X7894" t="s">
        <v>14593</v>
      </c>
      <c r="Y7894">
        <v>21</v>
      </c>
      <c r="Z7894">
        <v>21</v>
      </c>
      <c r="AA7894">
        <v>10</v>
      </c>
      <c r="AB7894">
        <v>10</v>
      </c>
      <c r="AC7894">
        <v>25</v>
      </c>
    </row>
    <row r="7895" spans="1:29">
      <c r="A7895">
        <v>8672</v>
      </c>
      <c r="B7895" t="s">
        <v>806</v>
      </c>
      <c r="C7895" t="s">
        <v>9672</v>
      </c>
      <c r="J7895" t="s">
        <v>1449</v>
      </c>
      <c r="K7895">
        <v>0</v>
      </c>
      <c r="N7895" t="b">
        <v>1</v>
      </c>
      <c r="O7895" t="b">
        <v>0</v>
      </c>
      <c r="P7895" t="b">
        <v>0</v>
      </c>
      <c r="Q7895">
        <v>11</v>
      </c>
      <c r="R7895">
        <v>2</v>
      </c>
      <c r="S7895">
        <v>1</v>
      </c>
      <c r="T7895">
        <v>4</v>
      </c>
      <c r="U7895" t="b">
        <v>1</v>
      </c>
      <c r="V7895" t="s">
        <v>9656</v>
      </c>
      <c r="W7895" t="s">
        <v>12356</v>
      </c>
      <c r="X7895" t="s">
        <v>14594</v>
      </c>
      <c r="Y7895">
        <v>22</v>
      </c>
      <c r="Z7895">
        <v>22</v>
      </c>
      <c r="AA7895">
        <v>10</v>
      </c>
      <c r="AB7895">
        <v>10</v>
      </c>
      <c r="AC7895">
        <v>25</v>
      </c>
    </row>
    <row r="7896" spans="1:29">
      <c r="A7896">
        <v>8673</v>
      </c>
      <c r="B7896" t="s">
        <v>806</v>
      </c>
      <c r="C7896" t="s">
        <v>9673</v>
      </c>
      <c r="J7896" t="s">
        <v>1449</v>
      </c>
      <c r="K7896">
        <v>0</v>
      </c>
      <c r="N7896" t="b">
        <v>1</v>
      </c>
      <c r="O7896" t="b">
        <v>0</v>
      </c>
      <c r="P7896" t="b">
        <v>0</v>
      </c>
      <c r="Q7896">
        <v>11</v>
      </c>
      <c r="R7896">
        <v>2</v>
      </c>
      <c r="S7896">
        <v>1</v>
      </c>
      <c r="T7896">
        <v>4</v>
      </c>
      <c r="U7896" t="b">
        <v>1</v>
      </c>
      <c r="V7896" t="s">
        <v>9656</v>
      </c>
      <c r="W7896" t="s">
        <v>12356</v>
      </c>
      <c r="X7896" t="s">
        <v>14595</v>
      </c>
      <c r="Y7896">
        <v>23</v>
      </c>
      <c r="Z7896">
        <v>23</v>
      </c>
      <c r="AA7896">
        <v>10</v>
      </c>
      <c r="AB7896">
        <v>10</v>
      </c>
      <c r="AC7896">
        <v>25</v>
      </c>
    </row>
    <row r="7897" spans="1:29">
      <c r="A7897">
        <v>8674</v>
      </c>
      <c r="B7897" t="s">
        <v>806</v>
      </c>
      <c r="C7897" t="s">
        <v>9674</v>
      </c>
      <c r="J7897" t="s">
        <v>1457</v>
      </c>
      <c r="K7897">
        <v>0</v>
      </c>
      <c r="N7897" t="b">
        <v>1</v>
      </c>
      <c r="O7897" t="b">
        <v>0</v>
      </c>
      <c r="P7897" t="b">
        <v>0</v>
      </c>
      <c r="Q7897">
        <v>11</v>
      </c>
      <c r="R7897">
        <v>2</v>
      </c>
      <c r="S7897">
        <v>1</v>
      </c>
      <c r="T7897">
        <v>4</v>
      </c>
      <c r="U7897" t="b">
        <v>1</v>
      </c>
      <c r="V7897" t="s">
        <v>9656</v>
      </c>
      <c r="W7897" t="s">
        <v>12356</v>
      </c>
      <c r="X7897" t="s">
        <v>15332</v>
      </c>
      <c r="Y7897">
        <v>16</v>
      </c>
      <c r="Z7897">
        <v>16</v>
      </c>
      <c r="AA7897">
        <v>11</v>
      </c>
      <c r="AB7897">
        <v>11</v>
      </c>
      <c r="AC7897">
        <v>25</v>
      </c>
    </row>
    <row r="7898" spans="1:29">
      <c r="A7898">
        <v>8675</v>
      </c>
      <c r="B7898" t="s">
        <v>806</v>
      </c>
      <c r="C7898" t="s">
        <v>9675</v>
      </c>
      <c r="J7898" t="s">
        <v>1457</v>
      </c>
      <c r="K7898">
        <v>0</v>
      </c>
      <c r="N7898" t="b">
        <v>1</v>
      </c>
      <c r="O7898" t="b">
        <v>0</v>
      </c>
      <c r="P7898" t="b">
        <v>0</v>
      </c>
      <c r="Q7898">
        <v>11</v>
      </c>
      <c r="R7898">
        <v>2</v>
      </c>
      <c r="S7898">
        <v>1</v>
      </c>
      <c r="T7898">
        <v>4</v>
      </c>
      <c r="U7898" t="b">
        <v>1</v>
      </c>
      <c r="V7898" t="s">
        <v>9656</v>
      </c>
      <c r="W7898" t="s">
        <v>12356</v>
      </c>
      <c r="X7898" t="s">
        <v>14459</v>
      </c>
      <c r="Y7898">
        <v>17</v>
      </c>
      <c r="Z7898">
        <v>17</v>
      </c>
      <c r="AA7898">
        <v>11</v>
      </c>
      <c r="AB7898">
        <v>11</v>
      </c>
      <c r="AC7898">
        <v>25</v>
      </c>
    </row>
    <row r="7899" spans="1:29">
      <c r="A7899">
        <v>8676</v>
      </c>
      <c r="B7899" t="s">
        <v>806</v>
      </c>
      <c r="C7899" t="s">
        <v>9676</v>
      </c>
      <c r="J7899" t="s">
        <v>1457</v>
      </c>
      <c r="K7899">
        <v>0</v>
      </c>
      <c r="N7899" t="b">
        <v>1</v>
      </c>
      <c r="O7899" t="b">
        <v>0</v>
      </c>
      <c r="P7899" t="b">
        <v>0</v>
      </c>
      <c r="Q7899">
        <v>11</v>
      </c>
      <c r="R7899">
        <v>2</v>
      </c>
      <c r="S7899">
        <v>1</v>
      </c>
      <c r="T7899">
        <v>4</v>
      </c>
      <c r="U7899" t="b">
        <v>1</v>
      </c>
      <c r="V7899" t="s">
        <v>9656</v>
      </c>
      <c r="W7899" t="s">
        <v>12356</v>
      </c>
      <c r="X7899" t="s">
        <v>15333</v>
      </c>
      <c r="Y7899">
        <v>18</v>
      </c>
      <c r="Z7899">
        <v>18</v>
      </c>
      <c r="AA7899">
        <v>11</v>
      </c>
      <c r="AB7899">
        <v>11</v>
      </c>
      <c r="AC7899">
        <v>25</v>
      </c>
    </row>
    <row r="7900" spans="1:29">
      <c r="A7900">
        <v>8677</v>
      </c>
      <c r="B7900" t="s">
        <v>806</v>
      </c>
      <c r="C7900" t="s">
        <v>9677</v>
      </c>
      <c r="J7900" t="s">
        <v>1457</v>
      </c>
      <c r="K7900">
        <v>0</v>
      </c>
      <c r="N7900" t="b">
        <v>1</v>
      </c>
      <c r="O7900" t="b">
        <v>0</v>
      </c>
      <c r="P7900" t="b">
        <v>0</v>
      </c>
      <c r="Q7900">
        <v>11</v>
      </c>
      <c r="R7900">
        <v>2</v>
      </c>
      <c r="S7900">
        <v>1</v>
      </c>
      <c r="T7900">
        <v>4</v>
      </c>
      <c r="U7900" t="b">
        <v>1</v>
      </c>
      <c r="V7900" t="s">
        <v>9656</v>
      </c>
      <c r="W7900" t="s">
        <v>12356</v>
      </c>
      <c r="X7900" t="s">
        <v>15334</v>
      </c>
      <c r="Y7900">
        <v>19</v>
      </c>
      <c r="Z7900">
        <v>19</v>
      </c>
      <c r="AA7900">
        <v>11</v>
      </c>
      <c r="AB7900">
        <v>11</v>
      </c>
      <c r="AC7900">
        <v>25</v>
      </c>
    </row>
    <row r="7901" spans="1:29">
      <c r="A7901">
        <v>8678</v>
      </c>
      <c r="B7901" t="s">
        <v>806</v>
      </c>
      <c r="C7901" t="s">
        <v>9678</v>
      </c>
      <c r="J7901" t="s">
        <v>1457</v>
      </c>
      <c r="K7901">
        <v>0</v>
      </c>
      <c r="N7901" t="b">
        <v>1</v>
      </c>
      <c r="O7901" t="b">
        <v>0</v>
      </c>
      <c r="P7901" t="b">
        <v>0</v>
      </c>
      <c r="Q7901">
        <v>11</v>
      </c>
      <c r="R7901">
        <v>2</v>
      </c>
      <c r="S7901">
        <v>1</v>
      </c>
      <c r="T7901">
        <v>4</v>
      </c>
      <c r="U7901" t="b">
        <v>1</v>
      </c>
      <c r="V7901" t="s">
        <v>9656</v>
      </c>
      <c r="W7901" t="s">
        <v>12356</v>
      </c>
      <c r="X7901" t="s">
        <v>15335</v>
      </c>
      <c r="Y7901">
        <v>20</v>
      </c>
      <c r="Z7901">
        <v>20</v>
      </c>
      <c r="AA7901">
        <v>11</v>
      </c>
      <c r="AB7901">
        <v>11</v>
      </c>
      <c r="AC7901">
        <v>25</v>
      </c>
    </row>
    <row r="7902" spans="1:29">
      <c r="A7902">
        <v>8679</v>
      </c>
      <c r="B7902" t="s">
        <v>806</v>
      </c>
      <c r="C7902" t="s">
        <v>9679</v>
      </c>
      <c r="J7902" t="s">
        <v>1457</v>
      </c>
      <c r="K7902">
        <v>0</v>
      </c>
      <c r="N7902" t="b">
        <v>1</v>
      </c>
      <c r="O7902" t="b">
        <v>0</v>
      </c>
      <c r="P7902" t="b">
        <v>0</v>
      </c>
      <c r="Q7902">
        <v>11</v>
      </c>
      <c r="R7902">
        <v>2</v>
      </c>
      <c r="S7902">
        <v>1</v>
      </c>
      <c r="T7902">
        <v>4</v>
      </c>
      <c r="U7902" t="b">
        <v>1</v>
      </c>
      <c r="V7902" t="s">
        <v>9656</v>
      </c>
      <c r="W7902" t="s">
        <v>12356</v>
      </c>
      <c r="X7902" t="s">
        <v>15336</v>
      </c>
      <c r="Y7902">
        <v>21</v>
      </c>
      <c r="Z7902">
        <v>21</v>
      </c>
      <c r="AA7902">
        <v>11</v>
      </c>
      <c r="AB7902">
        <v>11</v>
      </c>
      <c r="AC7902">
        <v>25</v>
      </c>
    </row>
    <row r="7903" spans="1:29">
      <c r="A7903">
        <v>8680</v>
      </c>
      <c r="B7903" t="s">
        <v>806</v>
      </c>
      <c r="C7903" t="s">
        <v>9680</v>
      </c>
      <c r="J7903" t="s">
        <v>1457</v>
      </c>
      <c r="K7903">
        <v>0</v>
      </c>
      <c r="N7903" t="b">
        <v>1</v>
      </c>
      <c r="O7903" t="b">
        <v>0</v>
      </c>
      <c r="P7903" t="b">
        <v>0</v>
      </c>
      <c r="Q7903">
        <v>11</v>
      </c>
      <c r="R7903">
        <v>2</v>
      </c>
      <c r="S7903">
        <v>1</v>
      </c>
      <c r="T7903">
        <v>4</v>
      </c>
      <c r="U7903" t="b">
        <v>1</v>
      </c>
      <c r="V7903" t="s">
        <v>9656</v>
      </c>
      <c r="W7903" t="s">
        <v>12356</v>
      </c>
      <c r="X7903" t="s">
        <v>15337</v>
      </c>
      <c r="Y7903">
        <v>22</v>
      </c>
      <c r="Z7903">
        <v>22</v>
      </c>
      <c r="AA7903">
        <v>11</v>
      </c>
      <c r="AB7903">
        <v>11</v>
      </c>
      <c r="AC7903">
        <v>25</v>
      </c>
    </row>
    <row r="7904" spans="1:29">
      <c r="A7904">
        <v>8681</v>
      </c>
      <c r="B7904" t="s">
        <v>806</v>
      </c>
      <c r="C7904" t="s">
        <v>9681</v>
      </c>
      <c r="J7904" t="s">
        <v>1457</v>
      </c>
      <c r="K7904">
        <v>0</v>
      </c>
      <c r="N7904" t="b">
        <v>1</v>
      </c>
      <c r="O7904" t="b">
        <v>0</v>
      </c>
      <c r="P7904" t="b">
        <v>0</v>
      </c>
      <c r="Q7904">
        <v>11</v>
      </c>
      <c r="R7904">
        <v>2</v>
      </c>
      <c r="S7904">
        <v>1</v>
      </c>
      <c r="T7904">
        <v>4</v>
      </c>
      <c r="U7904" t="b">
        <v>1</v>
      </c>
      <c r="V7904" t="s">
        <v>9656</v>
      </c>
      <c r="W7904" t="s">
        <v>12356</v>
      </c>
      <c r="X7904" t="s">
        <v>15338</v>
      </c>
      <c r="Y7904">
        <v>23</v>
      </c>
      <c r="Z7904">
        <v>23</v>
      </c>
      <c r="AA7904">
        <v>11</v>
      </c>
      <c r="AB7904">
        <v>11</v>
      </c>
      <c r="AC7904">
        <v>25</v>
      </c>
    </row>
    <row r="7905" spans="1:29">
      <c r="A7905">
        <v>8682</v>
      </c>
      <c r="B7905" t="s">
        <v>806</v>
      </c>
      <c r="C7905" t="s">
        <v>9682</v>
      </c>
      <c r="J7905" t="s">
        <v>1457</v>
      </c>
      <c r="K7905">
        <v>0</v>
      </c>
      <c r="N7905" t="b">
        <v>0</v>
      </c>
      <c r="O7905" t="b">
        <v>1</v>
      </c>
      <c r="P7905" t="b">
        <v>0</v>
      </c>
      <c r="Q7905">
        <v>11</v>
      </c>
      <c r="R7905">
        <v>2</v>
      </c>
      <c r="S7905">
        <v>1</v>
      </c>
      <c r="T7905">
        <v>4</v>
      </c>
      <c r="U7905" t="b">
        <v>1</v>
      </c>
      <c r="V7905" t="s">
        <v>9656</v>
      </c>
      <c r="W7905" t="s">
        <v>12356</v>
      </c>
      <c r="X7905" t="s">
        <v>15340</v>
      </c>
      <c r="Y7905">
        <v>25</v>
      </c>
      <c r="Z7905">
        <v>25</v>
      </c>
      <c r="AA7905">
        <v>11</v>
      </c>
      <c r="AB7905">
        <v>11</v>
      </c>
      <c r="AC7905">
        <v>25</v>
      </c>
    </row>
    <row r="7906" spans="1:29">
      <c r="A7906">
        <v>8683</v>
      </c>
      <c r="B7906" t="s">
        <v>806</v>
      </c>
      <c r="C7906" t="s">
        <v>9683</v>
      </c>
      <c r="J7906" t="s">
        <v>1449</v>
      </c>
      <c r="K7906">
        <v>0</v>
      </c>
      <c r="N7906" t="b">
        <v>1</v>
      </c>
      <c r="O7906" t="b">
        <v>0</v>
      </c>
      <c r="P7906" t="b">
        <v>0</v>
      </c>
      <c r="Q7906">
        <v>11</v>
      </c>
      <c r="R7906">
        <v>2</v>
      </c>
      <c r="S7906">
        <v>1</v>
      </c>
      <c r="T7906">
        <v>3</v>
      </c>
      <c r="U7906" t="b">
        <v>1</v>
      </c>
      <c r="V7906" t="s">
        <v>9656</v>
      </c>
      <c r="W7906" t="s">
        <v>12356</v>
      </c>
      <c r="X7906" t="s">
        <v>15821</v>
      </c>
      <c r="Y7906">
        <v>35</v>
      </c>
      <c r="Z7906">
        <v>35</v>
      </c>
      <c r="AA7906">
        <v>11</v>
      </c>
      <c r="AB7906">
        <v>11</v>
      </c>
      <c r="AC7906">
        <v>25</v>
      </c>
    </row>
    <row r="7907" spans="1:29">
      <c r="A7907">
        <v>8684</v>
      </c>
      <c r="B7907" t="s">
        <v>1516</v>
      </c>
      <c r="C7907" t="s">
        <v>9684</v>
      </c>
      <c r="D7907">
        <v>186</v>
      </c>
      <c r="E7907" t="s">
        <v>9685</v>
      </c>
      <c r="U7907" t="b">
        <v>1</v>
      </c>
      <c r="V7907" t="s">
        <v>9656</v>
      </c>
      <c r="W7907" t="s">
        <v>12356</v>
      </c>
      <c r="X7907" t="s">
        <v>15822</v>
      </c>
      <c r="Y7907">
        <v>38</v>
      </c>
      <c r="Z7907">
        <v>69</v>
      </c>
      <c r="AA7907">
        <v>2</v>
      </c>
      <c r="AB7907">
        <v>12</v>
      </c>
      <c r="AC7907">
        <v>25</v>
      </c>
    </row>
    <row r="7908" spans="1:29">
      <c r="A7908">
        <v>8685</v>
      </c>
      <c r="B7908" t="s">
        <v>828</v>
      </c>
      <c r="C7908" t="s">
        <v>9686</v>
      </c>
      <c r="U7908" t="b">
        <v>1</v>
      </c>
      <c r="V7908" t="s">
        <v>9656</v>
      </c>
      <c r="W7908" t="s">
        <v>12356</v>
      </c>
      <c r="X7908" t="s">
        <v>15823</v>
      </c>
      <c r="Y7908">
        <v>38</v>
      </c>
      <c r="Z7908">
        <v>69</v>
      </c>
      <c r="AA7908">
        <v>2</v>
      </c>
      <c r="AB7908">
        <v>11</v>
      </c>
      <c r="AC7908">
        <v>25</v>
      </c>
    </row>
    <row r="7909" spans="1:29">
      <c r="A7909">
        <v>8686</v>
      </c>
      <c r="B7909" t="s">
        <v>1521</v>
      </c>
      <c r="C7909" t="s">
        <v>9687</v>
      </c>
      <c r="U7909" t="b">
        <v>1</v>
      </c>
      <c r="V7909" t="s">
        <v>9656</v>
      </c>
      <c r="W7909" t="s">
        <v>12356</v>
      </c>
      <c r="X7909" t="s">
        <v>15824</v>
      </c>
      <c r="Y7909">
        <v>39</v>
      </c>
      <c r="Z7909">
        <v>69</v>
      </c>
      <c r="AA7909">
        <v>2</v>
      </c>
      <c r="AB7909">
        <v>12</v>
      </c>
      <c r="AC7909">
        <v>25</v>
      </c>
    </row>
    <row r="7910" spans="1:29">
      <c r="A7910">
        <v>8687</v>
      </c>
      <c r="B7910" t="s">
        <v>806</v>
      </c>
      <c r="C7910" t="s">
        <v>9688</v>
      </c>
      <c r="J7910" t="s">
        <v>1449</v>
      </c>
      <c r="K7910">
        <v>0</v>
      </c>
      <c r="N7910" t="b">
        <v>1</v>
      </c>
      <c r="O7910" t="b">
        <v>0</v>
      </c>
      <c r="P7910" t="b">
        <v>0</v>
      </c>
      <c r="Q7910">
        <v>11</v>
      </c>
      <c r="R7910">
        <v>6</v>
      </c>
      <c r="S7910">
        <v>1</v>
      </c>
      <c r="T7910">
        <v>2</v>
      </c>
      <c r="U7910" t="b">
        <v>1</v>
      </c>
      <c r="V7910" t="s">
        <v>9656</v>
      </c>
      <c r="W7910" t="s">
        <v>12356</v>
      </c>
      <c r="X7910" t="s">
        <v>15346</v>
      </c>
      <c r="Y7910">
        <v>41</v>
      </c>
      <c r="Z7910">
        <v>41</v>
      </c>
      <c r="AA7910">
        <v>3</v>
      </c>
      <c r="AB7910">
        <v>3</v>
      </c>
      <c r="AC7910">
        <v>25</v>
      </c>
    </row>
    <row r="7911" spans="1:29">
      <c r="A7911">
        <v>8688</v>
      </c>
      <c r="B7911" t="s">
        <v>806</v>
      </c>
      <c r="C7911" t="s">
        <v>9689</v>
      </c>
      <c r="J7911" t="s">
        <v>1449</v>
      </c>
      <c r="K7911">
        <v>0</v>
      </c>
      <c r="N7911" t="b">
        <v>1</v>
      </c>
      <c r="O7911" t="b">
        <v>0</v>
      </c>
      <c r="P7911" t="b">
        <v>0</v>
      </c>
      <c r="Q7911">
        <v>11</v>
      </c>
      <c r="R7911">
        <v>11</v>
      </c>
      <c r="S7911">
        <v>1</v>
      </c>
      <c r="T7911">
        <v>4</v>
      </c>
      <c r="U7911" t="b">
        <v>1</v>
      </c>
      <c r="V7911" t="s">
        <v>9656</v>
      </c>
      <c r="W7911" t="s">
        <v>12356</v>
      </c>
      <c r="X7911" t="s">
        <v>15350</v>
      </c>
      <c r="Y7911">
        <v>43</v>
      </c>
      <c r="Z7911">
        <v>43</v>
      </c>
      <c r="AA7911">
        <v>3</v>
      </c>
      <c r="AB7911">
        <v>3</v>
      </c>
      <c r="AC7911">
        <v>25</v>
      </c>
    </row>
    <row r="7912" spans="1:29">
      <c r="A7912">
        <v>8689</v>
      </c>
      <c r="B7912" t="s">
        <v>806</v>
      </c>
      <c r="C7912" t="s">
        <v>9690</v>
      </c>
      <c r="J7912" t="s">
        <v>1449</v>
      </c>
      <c r="K7912">
        <v>0</v>
      </c>
      <c r="N7912" t="b">
        <v>1</v>
      </c>
      <c r="O7912" t="b">
        <v>0</v>
      </c>
      <c r="P7912" t="b">
        <v>0</v>
      </c>
      <c r="Q7912">
        <v>11</v>
      </c>
      <c r="R7912">
        <v>11</v>
      </c>
      <c r="S7912">
        <v>1</v>
      </c>
      <c r="T7912">
        <v>10</v>
      </c>
      <c r="U7912" t="b">
        <v>1</v>
      </c>
      <c r="V7912" t="s">
        <v>9656</v>
      </c>
      <c r="W7912" t="s">
        <v>12356</v>
      </c>
      <c r="X7912" t="s">
        <v>14495</v>
      </c>
      <c r="Y7912">
        <v>48</v>
      </c>
      <c r="Z7912">
        <v>48</v>
      </c>
      <c r="AA7912">
        <v>3</v>
      </c>
      <c r="AB7912">
        <v>3</v>
      </c>
      <c r="AC7912">
        <v>25</v>
      </c>
    </row>
    <row r="7913" spans="1:29">
      <c r="A7913">
        <v>8690</v>
      </c>
      <c r="B7913" t="s">
        <v>806</v>
      </c>
      <c r="C7913" t="s">
        <v>9691</v>
      </c>
      <c r="J7913" t="s">
        <v>1449</v>
      </c>
      <c r="K7913">
        <v>0</v>
      </c>
      <c r="N7913" t="b">
        <v>0</v>
      </c>
      <c r="O7913" t="b">
        <v>0</v>
      </c>
      <c r="P7913" t="b">
        <v>0</v>
      </c>
      <c r="Q7913">
        <v>11</v>
      </c>
      <c r="R7913">
        <v>11</v>
      </c>
      <c r="S7913">
        <v>1</v>
      </c>
      <c r="T7913">
        <v>14</v>
      </c>
      <c r="U7913" t="b">
        <v>1</v>
      </c>
      <c r="V7913" t="s">
        <v>9656</v>
      </c>
      <c r="W7913" t="s">
        <v>12356</v>
      </c>
      <c r="X7913" t="s">
        <v>14507</v>
      </c>
      <c r="Y7913">
        <v>52</v>
      </c>
      <c r="Z7913">
        <v>52</v>
      </c>
      <c r="AA7913">
        <v>3</v>
      </c>
      <c r="AB7913">
        <v>3</v>
      </c>
      <c r="AC7913">
        <v>25</v>
      </c>
    </row>
    <row r="7914" spans="1:29">
      <c r="A7914">
        <v>8691</v>
      </c>
      <c r="B7914" t="s">
        <v>806</v>
      </c>
      <c r="C7914" t="s">
        <v>9692</v>
      </c>
      <c r="J7914" t="s">
        <v>1449</v>
      </c>
      <c r="K7914">
        <v>0</v>
      </c>
      <c r="N7914" t="b">
        <v>1</v>
      </c>
      <c r="O7914" t="b">
        <v>0</v>
      </c>
      <c r="P7914" t="b">
        <v>0</v>
      </c>
      <c r="Q7914">
        <v>11</v>
      </c>
      <c r="R7914">
        <v>11</v>
      </c>
      <c r="S7914">
        <v>1</v>
      </c>
      <c r="T7914">
        <v>15</v>
      </c>
      <c r="U7914" t="b">
        <v>1</v>
      </c>
      <c r="V7914" t="s">
        <v>9656</v>
      </c>
      <c r="W7914" t="s">
        <v>12356</v>
      </c>
      <c r="X7914" t="s">
        <v>14510</v>
      </c>
      <c r="Y7914">
        <v>53</v>
      </c>
      <c r="Z7914">
        <v>53</v>
      </c>
      <c r="AA7914">
        <v>3</v>
      </c>
      <c r="AB7914">
        <v>3</v>
      </c>
      <c r="AC7914">
        <v>25</v>
      </c>
    </row>
    <row r="7915" spans="1:29">
      <c r="A7915">
        <v>8692</v>
      </c>
      <c r="B7915" t="s">
        <v>806</v>
      </c>
      <c r="C7915" t="s">
        <v>9693</v>
      </c>
      <c r="J7915" t="s">
        <v>1479</v>
      </c>
      <c r="K7915">
        <v>0</v>
      </c>
      <c r="N7915" t="b">
        <v>1</v>
      </c>
      <c r="O7915" t="b">
        <v>0</v>
      </c>
      <c r="P7915" t="b">
        <v>0</v>
      </c>
      <c r="Q7915">
        <v>11</v>
      </c>
      <c r="R7915">
        <v>11</v>
      </c>
      <c r="S7915">
        <v>1</v>
      </c>
      <c r="T7915">
        <v>17</v>
      </c>
      <c r="U7915" t="b">
        <v>1</v>
      </c>
      <c r="V7915" t="s">
        <v>9656</v>
      </c>
      <c r="W7915" t="s">
        <v>12356</v>
      </c>
      <c r="X7915" t="s">
        <v>14516</v>
      </c>
      <c r="Y7915">
        <v>55</v>
      </c>
      <c r="Z7915">
        <v>55</v>
      </c>
      <c r="AA7915">
        <v>3</v>
      </c>
      <c r="AB7915">
        <v>3</v>
      </c>
      <c r="AC7915">
        <v>25</v>
      </c>
    </row>
    <row r="7916" spans="1:29">
      <c r="A7916">
        <v>8693</v>
      </c>
      <c r="B7916" t="s">
        <v>806</v>
      </c>
      <c r="C7916" t="s">
        <v>9694</v>
      </c>
      <c r="J7916" t="s">
        <v>1449</v>
      </c>
      <c r="K7916">
        <v>0</v>
      </c>
      <c r="N7916" t="b">
        <v>1</v>
      </c>
      <c r="O7916" t="b">
        <v>0</v>
      </c>
      <c r="P7916" t="b">
        <v>0</v>
      </c>
      <c r="Q7916">
        <v>11</v>
      </c>
      <c r="R7916">
        <v>11</v>
      </c>
      <c r="S7916">
        <v>1</v>
      </c>
      <c r="T7916">
        <v>19</v>
      </c>
      <c r="U7916" t="b">
        <v>1</v>
      </c>
      <c r="V7916" t="s">
        <v>9656</v>
      </c>
      <c r="W7916" t="s">
        <v>12356</v>
      </c>
      <c r="X7916" t="s">
        <v>14522</v>
      </c>
      <c r="Y7916">
        <v>57</v>
      </c>
      <c r="Z7916">
        <v>57</v>
      </c>
      <c r="AA7916">
        <v>3</v>
      </c>
      <c r="AB7916">
        <v>3</v>
      </c>
      <c r="AC7916">
        <v>25</v>
      </c>
    </row>
    <row r="7917" spans="1:29">
      <c r="A7917">
        <v>8694</v>
      </c>
      <c r="B7917" t="s">
        <v>806</v>
      </c>
      <c r="C7917" t="s">
        <v>9695</v>
      </c>
      <c r="J7917" t="s">
        <v>1449</v>
      </c>
      <c r="K7917">
        <v>0</v>
      </c>
      <c r="N7917" t="b">
        <v>1</v>
      </c>
      <c r="O7917" t="b">
        <v>0</v>
      </c>
      <c r="P7917" t="b">
        <v>0</v>
      </c>
      <c r="Q7917">
        <v>11</v>
      </c>
      <c r="R7917">
        <v>11</v>
      </c>
      <c r="S7917">
        <v>1</v>
      </c>
      <c r="T7917">
        <v>22</v>
      </c>
      <c r="U7917" t="b">
        <v>1</v>
      </c>
      <c r="V7917" t="s">
        <v>9656</v>
      </c>
      <c r="W7917" t="s">
        <v>12356</v>
      </c>
      <c r="X7917" t="s">
        <v>15318</v>
      </c>
      <c r="Y7917">
        <v>60</v>
      </c>
      <c r="Z7917">
        <v>60</v>
      </c>
      <c r="AA7917">
        <v>3</v>
      </c>
      <c r="AB7917">
        <v>3</v>
      </c>
      <c r="AC7917">
        <v>25</v>
      </c>
    </row>
    <row r="7918" spans="1:29">
      <c r="A7918">
        <v>8695</v>
      </c>
      <c r="B7918" t="s">
        <v>806</v>
      </c>
      <c r="C7918" t="s">
        <v>9696</v>
      </c>
      <c r="J7918" t="s">
        <v>1449</v>
      </c>
      <c r="K7918">
        <v>0</v>
      </c>
      <c r="N7918" t="b">
        <v>1</v>
      </c>
      <c r="O7918" t="b">
        <v>0</v>
      </c>
      <c r="P7918" t="b">
        <v>0</v>
      </c>
      <c r="Q7918">
        <v>11</v>
      </c>
      <c r="R7918">
        <v>11</v>
      </c>
      <c r="S7918">
        <v>1</v>
      </c>
      <c r="T7918">
        <v>22</v>
      </c>
      <c r="U7918" t="b">
        <v>1</v>
      </c>
      <c r="V7918" t="s">
        <v>9656</v>
      </c>
      <c r="W7918" t="s">
        <v>12356</v>
      </c>
      <c r="X7918" t="s">
        <v>15320</v>
      </c>
      <c r="Y7918">
        <v>61</v>
      </c>
      <c r="Z7918">
        <v>61</v>
      </c>
      <c r="AA7918">
        <v>3</v>
      </c>
      <c r="AB7918">
        <v>3</v>
      </c>
      <c r="AC7918">
        <v>25</v>
      </c>
    </row>
    <row r="7919" spans="1:29">
      <c r="A7919">
        <v>8696</v>
      </c>
      <c r="B7919" t="s">
        <v>806</v>
      </c>
      <c r="C7919" t="s">
        <v>9697</v>
      </c>
      <c r="J7919" t="s">
        <v>1449</v>
      </c>
      <c r="K7919">
        <v>0</v>
      </c>
      <c r="N7919" t="b">
        <v>1</v>
      </c>
      <c r="O7919" t="b">
        <v>0</v>
      </c>
      <c r="P7919" t="b">
        <v>0</v>
      </c>
      <c r="Q7919">
        <v>11</v>
      </c>
      <c r="R7919">
        <v>11</v>
      </c>
      <c r="S7919">
        <v>1</v>
      </c>
      <c r="T7919">
        <v>22</v>
      </c>
      <c r="U7919" t="b">
        <v>1</v>
      </c>
      <c r="V7919" t="s">
        <v>9656</v>
      </c>
      <c r="W7919" t="s">
        <v>12356</v>
      </c>
      <c r="X7919" t="s">
        <v>15322</v>
      </c>
      <c r="Y7919">
        <v>62</v>
      </c>
      <c r="Z7919">
        <v>62</v>
      </c>
      <c r="AA7919">
        <v>3</v>
      </c>
      <c r="AB7919">
        <v>3</v>
      </c>
      <c r="AC7919">
        <v>25</v>
      </c>
    </row>
    <row r="7920" spans="1:29">
      <c r="A7920">
        <v>8697</v>
      </c>
      <c r="B7920" t="s">
        <v>806</v>
      </c>
      <c r="C7920" t="s">
        <v>9698</v>
      </c>
      <c r="J7920" t="s">
        <v>1449</v>
      </c>
      <c r="K7920">
        <v>0</v>
      </c>
      <c r="N7920" t="b">
        <v>1</v>
      </c>
      <c r="O7920" t="b">
        <v>0</v>
      </c>
      <c r="P7920" t="b">
        <v>0</v>
      </c>
      <c r="Q7920">
        <v>11</v>
      </c>
      <c r="R7920">
        <v>11</v>
      </c>
      <c r="S7920">
        <v>1</v>
      </c>
      <c r="T7920">
        <v>22</v>
      </c>
      <c r="U7920" t="b">
        <v>1</v>
      </c>
      <c r="V7920" t="s">
        <v>9656</v>
      </c>
      <c r="W7920" t="s">
        <v>12356</v>
      </c>
      <c r="X7920" t="s">
        <v>15324</v>
      </c>
      <c r="Y7920">
        <v>63</v>
      </c>
      <c r="Z7920">
        <v>63</v>
      </c>
      <c r="AA7920">
        <v>3</v>
      </c>
      <c r="AB7920">
        <v>3</v>
      </c>
      <c r="AC7920">
        <v>25</v>
      </c>
    </row>
    <row r="7921" spans="1:29">
      <c r="A7921">
        <v>8698</v>
      </c>
      <c r="B7921" t="s">
        <v>806</v>
      </c>
      <c r="C7921" t="s">
        <v>9699</v>
      </c>
      <c r="J7921" t="s">
        <v>1449</v>
      </c>
      <c r="K7921">
        <v>0</v>
      </c>
      <c r="N7921" t="b">
        <v>1</v>
      </c>
      <c r="O7921" t="b">
        <v>0</v>
      </c>
      <c r="P7921" t="b">
        <v>0</v>
      </c>
      <c r="Q7921">
        <v>11</v>
      </c>
      <c r="R7921">
        <v>11</v>
      </c>
      <c r="S7921">
        <v>1</v>
      </c>
      <c r="T7921">
        <v>22</v>
      </c>
      <c r="U7921" t="b">
        <v>1</v>
      </c>
      <c r="V7921" t="s">
        <v>9656</v>
      </c>
      <c r="W7921" t="s">
        <v>12356</v>
      </c>
      <c r="X7921" t="s">
        <v>15481</v>
      </c>
      <c r="Y7921">
        <v>64</v>
      </c>
      <c r="Z7921">
        <v>64</v>
      </c>
      <c r="AA7921">
        <v>3</v>
      </c>
      <c r="AB7921">
        <v>3</v>
      </c>
      <c r="AC7921">
        <v>25</v>
      </c>
    </row>
    <row r="7922" spans="1:29">
      <c r="A7922">
        <v>8699</v>
      </c>
      <c r="B7922" t="s">
        <v>806</v>
      </c>
      <c r="C7922" t="s">
        <v>9700</v>
      </c>
      <c r="J7922" t="s">
        <v>1449</v>
      </c>
      <c r="K7922">
        <v>0</v>
      </c>
      <c r="N7922" t="b">
        <v>1</v>
      </c>
      <c r="O7922" t="b">
        <v>0</v>
      </c>
      <c r="P7922" t="b">
        <v>0</v>
      </c>
      <c r="Q7922">
        <v>11</v>
      </c>
      <c r="R7922">
        <v>11</v>
      </c>
      <c r="S7922">
        <v>1</v>
      </c>
      <c r="T7922">
        <v>22</v>
      </c>
      <c r="U7922" t="b">
        <v>1</v>
      </c>
      <c r="V7922" t="s">
        <v>9656</v>
      </c>
      <c r="W7922" t="s">
        <v>12356</v>
      </c>
      <c r="X7922" t="s">
        <v>15482</v>
      </c>
      <c r="Y7922">
        <v>65</v>
      </c>
      <c r="Z7922">
        <v>65</v>
      </c>
      <c r="AA7922">
        <v>3</v>
      </c>
      <c r="AB7922">
        <v>3</v>
      </c>
      <c r="AC7922">
        <v>25</v>
      </c>
    </row>
    <row r="7923" spans="1:29">
      <c r="A7923">
        <v>8700</v>
      </c>
      <c r="B7923" t="s">
        <v>806</v>
      </c>
      <c r="C7923" t="s">
        <v>9701</v>
      </c>
      <c r="J7923" t="s">
        <v>1449</v>
      </c>
      <c r="K7923">
        <v>0</v>
      </c>
      <c r="N7923" t="b">
        <v>1</v>
      </c>
      <c r="O7923" t="b">
        <v>0</v>
      </c>
      <c r="P7923" t="b">
        <v>0</v>
      </c>
      <c r="Q7923">
        <v>11</v>
      </c>
      <c r="R7923">
        <v>11</v>
      </c>
      <c r="S7923">
        <v>1</v>
      </c>
      <c r="T7923">
        <v>22</v>
      </c>
      <c r="U7923" t="b">
        <v>1</v>
      </c>
      <c r="V7923" t="s">
        <v>9656</v>
      </c>
      <c r="W7923" t="s">
        <v>12356</v>
      </c>
      <c r="X7923" t="s">
        <v>14528</v>
      </c>
      <c r="Y7923">
        <v>60</v>
      </c>
      <c r="Z7923">
        <v>60</v>
      </c>
      <c r="AA7923">
        <v>6</v>
      </c>
      <c r="AB7923">
        <v>6</v>
      </c>
      <c r="AC7923">
        <v>25</v>
      </c>
    </row>
    <row r="7924" spans="1:29">
      <c r="A7924">
        <v>8701</v>
      </c>
      <c r="B7924" t="s">
        <v>806</v>
      </c>
      <c r="C7924" t="s">
        <v>9702</v>
      </c>
      <c r="J7924" t="s">
        <v>1449</v>
      </c>
      <c r="K7924">
        <v>0</v>
      </c>
      <c r="N7924" t="b">
        <v>1</v>
      </c>
      <c r="O7924" t="b">
        <v>0</v>
      </c>
      <c r="P7924" t="b">
        <v>0</v>
      </c>
      <c r="Q7924">
        <v>11</v>
      </c>
      <c r="R7924">
        <v>11</v>
      </c>
      <c r="S7924">
        <v>1</v>
      </c>
      <c r="T7924">
        <v>22</v>
      </c>
      <c r="U7924" t="b">
        <v>1</v>
      </c>
      <c r="V7924" t="s">
        <v>9656</v>
      </c>
      <c r="W7924" t="s">
        <v>12356</v>
      </c>
      <c r="X7924" t="s">
        <v>14851</v>
      </c>
      <c r="Y7924">
        <v>61</v>
      </c>
      <c r="Z7924">
        <v>61</v>
      </c>
      <c r="AA7924">
        <v>6</v>
      </c>
      <c r="AB7924">
        <v>6</v>
      </c>
      <c r="AC7924">
        <v>25</v>
      </c>
    </row>
    <row r="7925" spans="1:29">
      <c r="A7925">
        <v>8702</v>
      </c>
      <c r="B7925" t="s">
        <v>806</v>
      </c>
      <c r="C7925" t="s">
        <v>9703</v>
      </c>
      <c r="J7925" t="s">
        <v>1449</v>
      </c>
      <c r="K7925">
        <v>0</v>
      </c>
      <c r="N7925" t="b">
        <v>1</v>
      </c>
      <c r="O7925" t="b">
        <v>0</v>
      </c>
      <c r="P7925" t="b">
        <v>0</v>
      </c>
      <c r="Q7925">
        <v>11</v>
      </c>
      <c r="R7925">
        <v>11</v>
      </c>
      <c r="S7925">
        <v>1</v>
      </c>
      <c r="T7925">
        <v>22</v>
      </c>
      <c r="U7925" t="b">
        <v>1</v>
      </c>
      <c r="V7925" t="s">
        <v>9656</v>
      </c>
      <c r="W7925" t="s">
        <v>12356</v>
      </c>
      <c r="X7925" t="s">
        <v>14852</v>
      </c>
      <c r="Y7925">
        <v>62</v>
      </c>
      <c r="Z7925">
        <v>62</v>
      </c>
      <c r="AA7925">
        <v>6</v>
      </c>
      <c r="AB7925">
        <v>6</v>
      </c>
      <c r="AC7925">
        <v>25</v>
      </c>
    </row>
    <row r="7926" spans="1:29">
      <c r="A7926">
        <v>8703</v>
      </c>
      <c r="B7926" t="s">
        <v>806</v>
      </c>
      <c r="C7926" t="s">
        <v>9704</v>
      </c>
      <c r="J7926" t="s">
        <v>1449</v>
      </c>
      <c r="K7926">
        <v>0</v>
      </c>
      <c r="N7926" t="b">
        <v>1</v>
      </c>
      <c r="O7926" t="b">
        <v>0</v>
      </c>
      <c r="P7926" t="b">
        <v>0</v>
      </c>
      <c r="Q7926">
        <v>11</v>
      </c>
      <c r="R7926">
        <v>11</v>
      </c>
      <c r="S7926">
        <v>1</v>
      </c>
      <c r="T7926">
        <v>22</v>
      </c>
      <c r="U7926" t="b">
        <v>1</v>
      </c>
      <c r="V7926" t="s">
        <v>9656</v>
      </c>
      <c r="W7926" t="s">
        <v>12356</v>
      </c>
      <c r="X7926" t="s">
        <v>14853</v>
      </c>
      <c r="Y7926">
        <v>63</v>
      </c>
      <c r="Z7926">
        <v>63</v>
      </c>
      <c r="AA7926">
        <v>6</v>
      </c>
      <c r="AB7926">
        <v>6</v>
      </c>
      <c r="AC7926">
        <v>25</v>
      </c>
    </row>
    <row r="7927" spans="1:29">
      <c r="A7927">
        <v>8704</v>
      </c>
      <c r="B7927" t="s">
        <v>806</v>
      </c>
      <c r="C7927" t="s">
        <v>9705</v>
      </c>
      <c r="J7927" t="s">
        <v>1449</v>
      </c>
      <c r="K7927">
        <v>0</v>
      </c>
      <c r="N7927" t="b">
        <v>1</v>
      </c>
      <c r="O7927" t="b">
        <v>0</v>
      </c>
      <c r="P7927" t="b">
        <v>0</v>
      </c>
      <c r="Q7927">
        <v>11</v>
      </c>
      <c r="R7927">
        <v>11</v>
      </c>
      <c r="S7927">
        <v>1</v>
      </c>
      <c r="T7927">
        <v>22</v>
      </c>
      <c r="U7927" t="b">
        <v>1</v>
      </c>
      <c r="V7927" t="s">
        <v>9656</v>
      </c>
      <c r="W7927" t="s">
        <v>12356</v>
      </c>
      <c r="X7927" t="s">
        <v>14854</v>
      </c>
      <c r="Y7927">
        <v>64</v>
      </c>
      <c r="Z7927">
        <v>64</v>
      </c>
      <c r="AA7927">
        <v>6</v>
      </c>
      <c r="AB7927">
        <v>6</v>
      </c>
      <c r="AC7927">
        <v>25</v>
      </c>
    </row>
    <row r="7928" spans="1:29">
      <c r="A7928">
        <v>8705</v>
      </c>
      <c r="B7928" t="s">
        <v>806</v>
      </c>
      <c r="C7928" t="s">
        <v>9706</v>
      </c>
      <c r="J7928" t="s">
        <v>1449</v>
      </c>
      <c r="K7928">
        <v>0</v>
      </c>
      <c r="N7928" t="b">
        <v>1</v>
      </c>
      <c r="O7928" t="b">
        <v>0</v>
      </c>
      <c r="P7928" t="b">
        <v>0</v>
      </c>
      <c r="Q7928">
        <v>11</v>
      </c>
      <c r="R7928">
        <v>11</v>
      </c>
      <c r="S7928">
        <v>1</v>
      </c>
      <c r="T7928">
        <v>22</v>
      </c>
      <c r="U7928" t="b">
        <v>1</v>
      </c>
      <c r="V7928" t="s">
        <v>9656</v>
      </c>
      <c r="W7928" t="s">
        <v>12356</v>
      </c>
      <c r="X7928" t="s">
        <v>14855</v>
      </c>
      <c r="Y7928">
        <v>65</v>
      </c>
      <c r="Z7928">
        <v>65</v>
      </c>
      <c r="AA7928">
        <v>6</v>
      </c>
      <c r="AB7928">
        <v>6</v>
      </c>
      <c r="AC7928">
        <v>25</v>
      </c>
    </row>
    <row r="7929" spans="1:29">
      <c r="A7929">
        <v>8706</v>
      </c>
      <c r="B7929" t="s">
        <v>806</v>
      </c>
      <c r="C7929" t="s">
        <v>9707</v>
      </c>
      <c r="J7929" t="s">
        <v>1479</v>
      </c>
      <c r="K7929">
        <v>0</v>
      </c>
      <c r="N7929" t="b">
        <v>1</v>
      </c>
      <c r="O7929" t="b">
        <v>0</v>
      </c>
      <c r="P7929" t="b">
        <v>0</v>
      </c>
      <c r="Q7929">
        <v>11</v>
      </c>
      <c r="R7929">
        <v>11</v>
      </c>
      <c r="S7929">
        <v>1</v>
      </c>
      <c r="T7929">
        <v>22</v>
      </c>
      <c r="U7929" t="b">
        <v>1</v>
      </c>
      <c r="V7929" t="s">
        <v>9656</v>
      </c>
      <c r="W7929" t="s">
        <v>12356</v>
      </c>
      <c r="X7929" t="s">
        <v>15825</v>
      </c>
      <c r="Y7929">
        <v>60</v>
      </c>
      <c r="Z7929">
        <v>60</v>
      </c>
      <c r="AA7929">
        <v>10</v>
      </c>
      <c r="AB7929">
        <v>10</v>
      </c>
      <c r="AC7929">
        <v>25</v>
      </c>
    </row>
    <row r="7930" spans="1:29">
      <c r="A7930">
        <v>8707</v>
      </c>
      <c r="B7930" t="s">
        <v>806</v>
      </c>
      <c r="C7930" t="s">
        <v>9708</v>
      </c>
      <c r="J7930" t="s">
        <v>1479</v>
      </c>
      <c r="K7930">
        <v>0</v>
      </c>
      <c r="N7930" t="b">
        <v>1</v>
      </c>
      <c r="O7930" t="b">
        <v>0</v>
      </c>
      <c r="P7930" t="b">
        <v>0</v>
      </c>
      <c r="Q7930">
        <v>11</v>
      </c>
      <c r="R7930">
        <v>11</v>
      </c>
      <c r="S7930">
        <v>1</v>
      </c>
      <c r="T7930">
        <v>22</v>
      </c>
      <c r="U7930" t="b">
        <v>1</v>
      </c>
      <c r="V7930" t="s">
        <v>9656</v>
      </c>
      <c r="W7930" t="s">
        <v>12356</v>
      </c>
      <c r="X7930" t="s">
        <v>15797</v>
      </c>
      <c r="Y7930">
        <v>61</v>
      </c>
      <c r="Z7930">
        <v>61</v>
      </c>
      <c r="AA7930">
        <v>10</v>
      </c>
      <c r="AB7930">
        <v>10</v>
      </c>
      <c r="AC7930">
        <v>25</v>
      </c>
    </row>
    <row r="7931" spans="1:29">
      <c r="A7931">
        <v>8708</v>
      </c>
      <c r="B7931" t="s">
        <v>806</v>
      </c>
      <c r="C7931" t="s">
        <v>9709</v>
      </c>
      <c r="J7931" t="s">
        <v>1479</v>
      </c>
      <c r="K7931">
        <v>0</v>
      </c>
      <c r="N7931" t="b">
        <v>1</v>
      </c>
      <c r="O7931" t="b">
        <v>0</v>
      </c>
      <c r="P7931" t="b">
        <v>0</v>
      </c>
      <c r="Q7931">
        <v>11</v>
      </c>
      <c r="R7931">
        <v>11</v>
      </c>
      <c r="S7931">
        <v>1</v>
      </c>
      <c r="T7931">
        <v>22</v>
      </c>
      <c r="U7931" t="b">
        <v>1</v>
      </c>
      <c r="V7931" t="s">
        <v>9656</v>
      </c>
      <c r="W7931" t="s">
        <v>12356</v>
      </c>
      <c r="X7931" t="s">
        <v>15798</v>
      </c>
      <c r="Y7931">
        <v>62</v>
      </c>
      <c r="Z7931">
        <v>62</v>
      </c>
      <c r="AA7931">
        <v>10</v>
      </c>
      <c r="AB7931">
        <v>10</v>
      </c>
      <c r="AC7931">
        <v>25</v>
      </c>
    </row>
    <row r="7932" spans="1:29">
      <c r="A7932">
        <v>8709</v>
      </c>
      <c r="B7932" t="s">
        <v>806</v>
      </c>
      <c r="C7932" t="s">
        <v>9710</v>
      </c>
      <c r="J7932" t="s">
        <v>1479</v>
      </c>
      <c r="K7932">
        <v>0</v>
      </c>
      <c r="N7932" t="b">
        <v>1</v>
      </c>
      <c r="O7932" t="b">
        <v>0</v>
      </c>
      <c r="P7932" t="b">
        <v>0</v>
      </c>
      <c r="Q7932">
        <v>11</v>
      </c>
      <c r="R7932">
        <v>11</v>
      </c>
      <c r="S7932">
        <v>1</v>
      </c>
      <c r="T7932">
        <v>22</v>
      </c>
      <c r="U7932" t="b">
        <v>1</v>
      </c>
      <c r="V7932" t="s">
        <v>9656</v>
      </c>
      <c r="W7932" t="s">
        <v>12356</v>
      </c>
      <c r="X7932" t="s">
        <v>15799</v>
      </c>
      <c r="Y7932">
        <v>63</v>
      </c>
      <c r="Z7932">
        <v>63</v>
      </c>
      <c r="AA7932">
        <v>10</v>
      </c>
      <c r="AB7932">
        <v>10</v>
      </c>
      <c r="AC7932">
        <v>25</v>
      </c>
    </row>
    <row r="7933" spans="1:29">
      <c r="A7933">
        <v>8710</v>
      </c>
      <c r="B7933" t="s">
        <v>806</v>
      </c>
      <c r="C7933" t="s">
        <v>9711</v>
      </c>
      <c r="J7933" t="s">
        <v>1479</v>
      </c>
      <c r="K7933">
        <v>0</v>
      </c>
      <c r="N7933" t="b">
        <v>1</v>
      </c>
      <c r="O7933" t="b">
        <v>0</v>
      </c>
      <c r="P7933" t="b">
        <v>0</v>
      </c>
      <c r="Q7933">
        <v>11</v>
      </c>
      <c r="R7933">
        <v>11</v>
      </c>
      <c r="S7933">
        <v>1</v>
      </c>
      <c r="T7933">
        <v>22</v>
      </c>
      <c r="U7933" t="b">
        <v>1</v>
      </c>
      <c r="V7933" t="s">
        <v>9656</v>
      </c>
      <c r="W7933" t="s">
        <v>12356</v>
      </c>
      <c r="X7933" t="s">
        <v>15800</v>
      </c>
      <c r="Y7933">
        <v>64</v>
      </c>
      <c r="Z7933">
        <v>64</v>
      </c>
      <c r="AA7933">
        <v>10</v>
      </c>
      <c r="AB7933">
        <v>10</v>
      </c>
      <c r="AC7933">
        <v>25</v>
      </c>
    </row>
    <row r="7934" spans="1:29">
      <c r="A7934">
        <v>8711</v>
      </c>
      <c r="B7934" t="s">
        <v>806</v>
      </c>
      <c r="C7934" t="s">
        <v>9712</v>
      </c>
      <c r="J7934" t="s">
        <v>1479</v>
      </c>
      <c r="K7934">
        <v>0</v>
      </c>
      <c r="N7934" t="b">
        <v>1</v>
      </c>
      <c r="O7934" t="b">
        <v>0</v>
      </c>
      <c r="P7934" t="b">
        <v>0</v>
      </c>
      <c r="Q7934">
        <v>11</v>
      </c>
      <c r="R7934">
        <v>11</v>
      </c>
      <c r="S7934">
        <v>1</v>
      </c>
      <c r="T7934">
        <v>22</v>
      </c>
      <c r="U7934" t="b">
        <v>1</v>
      </c>
      <c r="V7934" t="s">
        <v>9656</v>
      </c>
      <c r="W7934" t="s">
        <v>12356</v>
      </c>
      <c r="X7934" t="s">
        <v>15548</v>
      </c>
      <c r="Y7934">
        <v>65</v>
      </c>
      <c r="Z7934">
        <v>65</v>
      </c>
      <c r="AA7934">
        <v>10</v>
      </c>
      <c r="AB7934">
        <v>10</v>
      </c>
      <c r="AC7934">
        <v>25</v>
      </c>
    </row>
    <row r="7935" spans="1:29">
      <c r="A7935">
        <v>8712</v>
      </c>
      <c r="B7935" t="s">
        <v>806</v>
      </c>
      <c r="C7935" t="s">
        <v>9713</v>
      </c>
      <c r="J7935" t="s">
        <v>1449</v>
      </c>
      <c r="K7935">
        <v>0</v>
      </c>
      <c r="N7935" t="b">
        <v>1</v>
      </c>
      <c r="O7935" t="b">
        <v>0</v>
      </c>
      <c r="P7935" t="b">
        <v>0</v>
      </c>
      <c r="Q7935">
        <v>11</v>
      </c>
      <c r="R7935">
        <v>2</v>
      </c>
      <c r="S7935">
        <v>1</v>
      </c>
      <c r="T7935">
        <v>1</v>
      </c>
      <c r="U7935" t="b">
        <v>1</v>
      </c>
      <c r="V7935" t="s">
        <v>9656</v>
      </c>
      <c r="W7935" t="s">
        <v>12356</v>
      </c>
      <c r="X7935" t="s">
        <v>15550</v>
      </c>
      <c r="Y7935">
        <v>67</v>
      </c>
      <c r="Z7935">
        <v>67</v>
      </c>
      <c r="AA7935">
        <v>10</v>
      </c>
      <c r="AB7935">
        <v>10</v>
      </c>
      <c r="AC7935">
        <v>25</v>
      </c>
    </row>
    <row r="7936" spans="1:29">
      <c r="A7936">
        <v>8713</v>
      </c>
      <c r="B7936" t="s">
        <v>1516</v>
      </c>
      <c r="C7936" t="s">
        <v>9714</v>
      </c>
      <c r="D7936">
        <v>160</v>
      </c>
      <c r="E7936" t="s">
        <v>9715</v>
      </c>
      <c r="U7936" t="b">
        <v>1</v>
      </c>
      <c r="V7936" t="s">
        <v>9656</v>
      </c>
      <c r="W7936" t="s">
        <v>12356</v>
      </c>
      <c r="X7936" t="s">
        <v>15826</v>
      </c>
      <c r="Y7936">
        <v>70</v>
      </c>
      <c r="Z7936">
        <v>83</v>
      </c>
      <c r="AA7936">
        <v>2</v>
      </c>
      <c r="AB7936">
        <v>12</v>
      </c>
      <c r="AC7936">
        <v>25</v>
      </c>
    </row>
    <row r="7937" spans="1:29">
      <c r="A7937">
        <v>8714</v>
      </c>
      <c r="B7937" t="s">
        <v>828</v>
      </c>
      <c r="C7937" t="s">
        <v>9716</v>
      </c>
      <c r="U7937" t="b">
        <v>1</v>
      </c>
      <c r="V7937" t="s">
        <v>9656</v>
      </c>
      <c r="W7937" t="s">
        <v>12356</v>
      </c>
      <c r="X7937" t="s">
        <v>15827</v>
      </c>
      <c r="Y7937">
        <v>70</v>
      </c>
      <c r="Z7937">
        <v>83</v>
      </c>
      <c r="AA7937">
        <v>2</v>
      </c>
      <c r="AB7937">
        <v>11</v>
      </c>
      <c r="AC7937">
        <v>25</v>
      </c>
    </row>
    <row r="7938" spans="1:29">
      <c r="A7938">
        <v>8715</v>
      </c>
      <c r="B7938" t="s">
        <v>1521</v>
      </c>
      <c r="C7938" t="s">
        <v>9717</v>
      </c>
      <c r="U7938" t="b">
        <v>1</v>
      </c>
      <c r="V7938" t="s">
        <v>9656</v>
      </c>
      <c r="W7938" t="s">
        <v>12356</v>
      </c>
      <c r="X7938" t="s">
        <v>15828</v>
      </c>
      <c r="Y7938">
        <v>71</v>
      </c>
      <c r="Z7938">
        <v>83</v>
      </c>
      <c r="AA7938">
        <v>2</v>
      </c>
      <c r="AB7938">
        <v>12</v>
      </c>
      <c r="AC7938">
        <v>25</v>
      </c>
    </row>
    <row r="7939" spans="1:29">
      <c r="A7939">
        <v>8716</v>
      </c>
      <c r="B7939" t="s">
        <v>806</v>
      </c>
      <c r="C7939" t="s">
        <v>9718</v>
      </c>
      <c r="J7939" t="s">
        <v>1449</v>
      </c>
      <c r="K7939">
        <v>0</v>
      </c>
      <c r="N7939" t="b">
        <v>1</v>
      </c>
      <c r="O7939" t="b">
        <v>0</v>
      </c>
      <c r="P7939" t="b">
        <v>0</v>
      </c>
      <c r="Q7939">
        <v>11</v>
      </c>
      <c r="R7939">
        <v>11</v>
      </c>
      <c r="S7939">
        <v>1</v>
      </c>
      <c r="T7939">
        <v>5</v>
      </c>
      <c r="U7939" t="b">
        <v>1</v>
      </c>
      <c r="V7939" t="s">
        <v>9656</v>
      </c>
      <c r="W7939" t="s">
        <v>12356</v>
      </c>
      <c r="X7939" t="s">
        <v>15685</v>
      </c>
      <c r="Y7939">
        <v>75</v>
      </c>
      <c r="Z7939">
        <v>75</v>
      </c>
      <c r="AA7939">
        <v>2</v>
      </c>
      <c r="AB7939">
        <v>2</v>
      </c>
      <c r="AC7939">
        <v>25</v>
      </c>
    </row>
    <row r="7940" spans="1:29">
      <c r="A7940">
        <v>8717</v>
      </c>
      <c r="B7940" t="s">
        <v>806</v>
      </c>
      <c r="C7940" t="s">
        <v>9719</v>
      </c>
      <c r="J7940" t="s">
        <v>1449</v>
      </c>
      <c r="K7940">
        <v>0</v>
      </c>
      <c r="N7940" t="b">
        <v>1</v>
      </c>
      <c r="O7940" t="b">
        <v>0</v>
      </c>
      <c r="P7940" t="b">
        <v>0</v>
      </c>
      <c r="Q7940">
        <v>11</v>
      </c>
      <c r="R7940">
        <v>11</v>
      </c>
      <c r="S7940">
        <v>1</v>
      </c>
      <c r="T7940">
        <v>5</v>
      </c>
      <c r="U7940" t="b">
        <v>1</v>
      </c>
      <c r="V7940" t="s">
        <v>9656</v>
      </c>
      <c r="W7940" t="s">
        <v>12356</v>
      </c>
      <c r="X7940" t="s">
        <v>14846</v>
      </c>
      <c r="Y7940">
        <v>75</v>
      </c>
      <c r="Z7940">
        <v>75</v>
      </c>
      <c r="AA7940">
        <v>5</v>
      </c>
      <c r="AB7940">
        <v>5</v>
      </c>
      <c r="AC7940">
        <v>25</v>
      </c>
    </row>
    <row r="7941" spans="1:29">
      <c r="A7941">
        <v>8718</v>
      </c>
      <c r="B7941" t="s">
        <v>806</v>
      </c>
      <c r="C7941" t="s">
        <v>9720</v>
      </c>
      <c r="J7941" t="s">
        <v>1449</v>
      </c>
      <c r="K7941">
        <v>0</v>
      </c>
      <c r="N7941" t="b">
        <v>1</v>
      </c>
      <c r="O7941" t="b">
        <v>0</v>
      </c>
      <c r="P7941" t="b">
        <v>0</v>
      </c>
      <c r="Q7941">
        <v>11</v>
      </c>
      <c r="R7941">
        <v>11</v>
      </c>
      <c r="S7941">
        <v>1</v>
      </c>
      <c r="T7941">
        <v>5</v>
      </c>
      <c r="U7941" t="b">
        <v>1</v>
      </c>
      <c r="V7941" t="s">
        <v>9656</v>
      </c>
      <c r="W7941" t="s">
        <v>12356</v>
      </c>
      <c r="X7941" t="s">
        <v>14885</v>
      </c>
      <c r="Y7941">
        <v>75</v>
      </c>
      <c r="Z7941">
        <v>75</v>
      </c>
      <c r="AA7941">
        <v>7</v>
      </c>
      <c r="AB7941">
        <v>7</v>
      </c>
      <c r="AC7941">
        <v>25</v>
      </c>
    </row>
    <row r="7942" spans="1:29">
      <c r="A7942">
        <v>8719</v>
      </c>
      <c r="B7942" t="s">
        <v>806</v>
      </c>
      <c r="C7942" t="s">
        <v>9721</v>
      </c>
      <c r="J7942" t="s">
        <v>1449</v>
      </c>
      <c r="K7942">
        <v>0</v>
      </c>
      <c r="N7942" t="b">
        <v>1</v>
      </c>
      <c r="O7942" t="b">
        <v>0</v>
      </c>
      <c r="P7942" t="b">
        <v>0</v>
      </c>
      <c r="Q7942">
        <v>11</v>
      </c>
      <c r="R7942">
        <v>11</v>
      </c>
      <c r="S7942">
        <v>1</v>
      </c>
      <c r="T7942">
        <v>5</v>
      </c>
      <c r="U7942" t="b">
        <v>1</v>
      </c>
      <c r="V7942" t="s">
        <v>9656</v>
      </c>
      <c r="W7942" t="s">
        <v>12356</v>
      </c>
      <c r="X7942" t="s">
        <v>15454</v>
      </c>
      <c r="Y7942">
        <v>75</v>
      </c>
      <c r="Z7942">
        <v>75</v>
      </c>
      <c r="AA7942">
        <v>9</v>
      </c>
      <c r="AB7942">
        <v>9</v>
      </c>
      <c r="AC7942">
        <v>25</v>
      </c>
    </row>
    <row r="7943" spans="1:29">
      <c r="A7943">
        <v>8720</v>
      </c>
      <c r="B7943" t="s">
        <v>806</v>
      </c>
      <c r="C7943" t="s">
        <v>9722</v>
      </c>
      <c r="J7943" t="s">
        <v>1449</v>
      </c>
      <c r="K7943">
        <v>0</v>
      </c>
      <c r="N7943" t="b">
        <v>1</v>
      </c>
      <c r="O7943" t="b">
        <v>0</v>
      </c>
      <c r="P7943" t="b">
        <v>0</v>
      </c>
      <c r="Q7943">
        <v>11</v>
      </c>
      <c r="R7943">
        <v>11</v>
      </c>
      <c r="S7943">
        <v>1</v>
      </c>
      <c r="T7943">
        <v>5</v>
      </c>
      <c r="U7943" t="b">
        <v>1</v>
      </c>
      <c r="V7943" t="s">
        <v>9656</v>
      </c>
      <c r="W7943" t="s">
        <v>12356</v>
      </c>
      <c r="X7943" t="s">
        <v>15686</v>
      </c>
      <c r="Y7943">
        <v>76</v>
      </c>
      <c r="Z7943">
        <v>76</v>
      </c>
      <c r="AA7943">
        <v>2</v>
      </c>
      <c r="AB7943">
        <v>2</v>
      </c>
      <c r="AC7943">
        <v>25</v>
      </c>
    </row>
    <row r="7944" spans="1:29">
      <c r="A7944">
        <v>8721</v>
      </c>
      <c r="B7944" t="s">
        <v>806</v>
      </c>
      <c r="C7944" t="s">
        <v>9723</v>
      </c>
      <c r="J7944" t="s">
        <v>1449</v>
      </c>
      <c r="K7944">
        <v>0</v>
      </c>
      <c r="N7944" t="b">
        <v>1</v>
      </c>
      <c r="O7944" t="b">
        <v>0</v>
      </c>
      <c r="P7944" t="b">
        <v>0</v>
      </c>
      <c r="Q7944">
        <v>11</v>
      </c>
      <c r="R7944">
        <v>11</v>
      </c>
      <c r="S7944">
        <v>1</v>
      </c>
      <c r="T7944">
        <v>5</v>
      </c>
      <c r="U7944" t="b">
        <v>1</v>
      </c>
      <c r="V7944" t="s">
        <v>9656</v>
      </c>
      <c r="W7944" t="s">
        <v>12356</v>
      </c>
      <c r="X7944" t="s">
        <v>14848</v>
      </c>
      <c r="Y7944">
        <v>76</v>
      </c>
      <c r="Z7944">
        <v>76</v>
      </c>
      <c r="AA7944">
        <v>5</v>
      </c>
      <c r="AB7944">
        <v>5</v>
      </c>
      <c r="AC7944">
        <v>25</v>
      </c>
    </row>
    <row r="7945" spans="1:29">
      <c r="A7945">
        <v>8722</v>
      </c>
      <c r="B7945" t="s">
        <v>806</v>
      </c>
      <c r="C7945" t="s">
        <v>9724</v>
      </c>
      <c r="J7945" t="s">
        <v>1449</v>
      </c>
      <c r="K7945">
        <v>0</v>
      </c>
      <c r="N7945" t="b">
        <v>1</v>
      </c>
      <c r="O7945" t="b">
        <v>0</v>
      </c>
      <c r="P7945" t="b">
        <v>0</v>
      </c>
      <c r="Q7945">
        <v>11</v>
      </c>
      <c r="R7945">
        <v>11</v>
      </c>
      <c r="S7945">
        <v>1</v>
      </c>
      <c r="T7945">
        <v>5</v>
      </c>
      <c r="U7945" t="b">
        <v>1</v>
      </c>
      <c r="V7945" t="s">
        <v>9656</v>
      </c>
      <c r="W7945" t="s">
        <v>12356</v>
      </c>
      <c r="X7945" t="s">
        <v>14886</v>
      </c>
      <c r="Y7945">
        <v>76</v>
      </c>
      <c r="Z7945">
        <v>76</v>
      </c>
      <c r="AA7945">
        <v>7</v>
      </c>
      <c r="AB7945">
        <v>7</v>
      </c>
      <c r="AC7945">
        <v>25</v>
      </c>
    </row>
    <row r="7946" spans="1:29">
      <c r="A7946">
        <v>8723</v>
      </c>
      <c r="B7946" t="s">
        <v>806</v>
      </c>
      <c r="C7946" t="s">
        <v>9725</v>
      </c>
      <c r="J7946" t="s">
        <v>1449</v>
      </c>
      <c r="K7946">
        <v>0</v>
      </c>
      <c r="N7946" t="b">
        <v>1</v>
      </c>
      <c r="O7946" t="b">
        <v>0</v>
      </c>
      <c r="P7946" t="b">
        <v>0</v>
      </c>
      <c r="Q7946">
        <v>11</v>
      </c>
      <c r="R7946">
        <v>11</v>
      </c>
      <c r="S7946">
        <v>1</v>
      </c>
      <c r="T7946">
        <v>5</v>
      </c>
      <c r="U7946" t="b">
        <v>1</v>
      </c>
      <c r="V7946" t="s">
        <v>9656</v>
      </c>
      <c r="W7946" t="s">
        <v>12356</v>
      </c>
      <c r="X7946" t="s">
        <v>15455</v>
      </c>
      <c r="Y7946">
        <v>76</v>
      </c>
      <c r="Z7946">
        <v>76</v>
      </c>
      <c r="AA7946">
        <v>9</v>
      </c>
      <c r="AB7946">
        <v>9</v>
      </c>
      <c r="AC7946">
        <v>25</v>
      </c>
    </row>
    <row r="7947" spans="1:29">
      <c r="A7947">
        <v>8724</v>
      </c>
      <c r="B7947" t="s">
        <v>806</v>
      </c>
      <c r="C7947" t="s">
        <v>9726</v>
      </c>
      <c r="J7947" t="s">
        <v>1449</v>
      </c>
      <c r="K7947">
        <v>0</v>
      </c>
      <c r="N7947" t="b">
        <v>1</v>
      </c>
      <c r="O7947" t="b">
        <v>0</v>
      </c>
      <c r="P7947" t="b">
        <v>0</v>
      </c>
      <c r="Q7947">
        <v>11</v>
      </c>
      <c r="R7947">
        <v>11</v>
      </c>
      <c r="S7947">
        <v>1</v>
      </c>
      <c r="T7947">
        <v>5</v>
      </c>
      <c r="U7947" t="b">
        <v>1</v>
      </c>
      <c r="V7947" t="s">
        <v>9656</v>
      </c>
      <c r="W7947" t="s">
        <v>12356</v>
      </c>
      <c r="X7947" t="s">
        <v>15687</v>
      </c>
      <c r="Y7947">
        <v>77</v>
      </c>
      <c r="Z7947">
        <v>77</v>
      </c>
      <c r="AA7947">
        <v>2</v>
      </c>
      <c r="AB7947">
        <v>2</v>
      </c>
      <c r="AC7947">
        <v>25</v>
      </c>
    </row>
    <row r="7948" spans="1:29">
      <c r="A7948">
        <v>8725</v>
      </c>
      <c r="B7948" t="s">
        <v>806</v>
      </c>
      <c r="C7948" t="s">
        <v>9727</v>
      </c>
      <c r="J7948" t="s">
        <v>1449</v>
      </c>
      <c r="K7948">
        <v>0</v>
      </c>
      <c r="N7948" t="b">
        <v>1</v>
      </c>
      <c r="O7948" t="b">
        <v>0</v>
      </c>
      <c r="P7948" t="b">
        <v>0</v>
      </c>
      <c r="Q7948">
        <v>11</v>
      </c>
      <c r="R7948">
        <v>11</v>
      </c>
      <c r="S7948">
        <v>1</v>
      </c>
      <c r="T7948">
        <v>5</v>
      </c>
      <c r="U7948" t="b">
        <v>1</v>
      </c>
      <c r="V7948" t="s">
        <v>9656</v>
      </c>
      <c r="W7948" t="s">
        <v>12356</v>
      </c>
      <c r="X7948" t="s">
        <v>14909</v>
      </c>
      <c r="Y7948">
        <v>77</v>
      </c>
      <c r="Z7948">
        <v>77</v>
      </c>
      <c r="AA7948">
        <v>5</v>
      </c>
      <c r="AB7948">
        <v>5</v>
      </c>
      <c r="AC7948">
        <v>25</v>
      </c>
    </row>
    <row r="7949" spans="1:29">
      <c r="A7949">
        <v>8726</v>
      </c>
      <c r="B7949" t="s">
        <v>806</v>
      </c>
      <c r="C7949" t="s">
        <v>9728</v>
      </c>
      <c r="J7949" t="s">
        <v>1449</v>
      </c>
      <c r="K7949">
        <v>0</v>
      </c>
      <c r="N7949" t="b">
        <v>1</v>
      </c>
      <c r="O7949" t="b">
        <v>0</v>
      </c>
      <c r="P7949" t="b">
        <v>0</v>
      </c>
      <c r="Q7949">
        <v>11</v>
      </c>
      <c r="R7949">
        <v>11</v>
      </c>
      <c r="S7949">
        <v>1</v>
      </c>
      <c r="T7949">
        <v>5</v>
      </c>
      <c r="U7949" t="b">
        <v>1</v>
      </c>
      <c r="V7949" t="s">
        <v>9656</v>
      </c>
      <c r="W7949" t="s">
        <v>12356</v>
      </c>
      <c r="X7949" t="s">
        <v>14911</v>
      </c>
      <c r="Y7949">
        <v>77</v>
      </c>
      <c r="Z7949">
        <v>77</v>
      </c>
      <c r="AA7949">
        <v>7</v>
      </c>
      <c r="AB7949">
        <v>7</v>
      </c>
      <c r="AC7949">
        <v>25</v>
      </c>
    </row>
    <row r="7950" spans="1:29">
      <c r="A7950">
        <v>8727</v>
      </c>
      <c r="B7950" t="s">
        <v>806</v>
      </c>
      <c r="C7950" t="s">
        <v>9729</v>
      </c>
      <c r="J7950" t="s">
        <v>1449</v>
      </c>
      <c r="K7950">
        <v>0</v>
      </c>
      <c r="N7950" t="b">
        <v>1</v>
      </c>
      <c r="O7950" t="b">
        <v>0</v>
      </c>
      <c r="P7950" t="b">
        <v>0</v>
      </c>
      <c r="Q7950">
        <v>11</v>
      </c>
      <c r="R7950">
        <v>11</v>
      </c>
      <c r="S7950">
        <v>1</v>
      </c>
      <c r="T7950">
        <v>5</v>
      </c>
      <c r="U7950" t="b">
        <v>1</v>
      </c>
      <c r="V7950" t="s">
        <v>9656</v>
      </c>
      <c r="W7950" t="s">
        <v>12356</v>
      </c>
      <c r="X7950" t="s">
        <v>15456</v>
      </c>
      <c r="Y7950">
        <v>77</v>
      </c>
      <c r="Z7950">
        <v>77</v>
      </c>
      <c r="AA7950">
        <v>9</v>
      </c>
      <c r="AB7950">
        <v>9</v>
      </c>
      <c r="AC7950">
        <v>25</v>
      </c>
    </row>
    <row r="7951" spans="1:29">
      <c r="A7951">
        <v>8728</v>
      </c>
      <c r="B7951" t="s">
        <v>806</v>
      </c>
      <c r="C7951" t="s">
        <v>9730</v>
      </c>
      <c r="J7951" t="s">
        <v>1449</v>
      </c>
      <c r="K7951">
        <v>0</v>
      </c>
      <c r="N7951" t="b">
        <v>1</v>
      </c>
      <c r="O7951" t="b">
        <v>0</v>
      </c>
      <c r="P7951" t="b">
        <v>0</v>
      </c>
      <c r="Q7951">
        <v>11</v>
      </c>
      <c r="R7951">
        <v>11</v>
      </c>
      <c r="S7951">
        <v>1</v>
      </c>
      <c r="T7951">
        <v>5</v>
      </c>
      <c r="U7951" t="b">
        <v>1</v>
      </c>
      <c r="V7951" t="s">
        <v>9656</v>
      </c>
      <c r="W7951" t="s">
        <v>12356</v>
      </c>
      <c r="X7951" t="s">
        <v>15688</v>
      </c>
      <c r="Y7951">
        <v>78</v>
      </c>
      <c r="Z7951">
        <v>78</v>
      </c>
      <c r="AA7951">
        <v>2</v>
      </c>
      <c r="AB7951">
        <v>2</v>
      </c>
      <c r="AC7951">
        <v>25</v>
      </c>
    </row>
    <row r="7952" spans="1:29">
      <c r="A7952">
        <v>8729</v>
      </c>
      <c r="B7952" t="s">
        <v>806</v>
      </c>
      <c r="C7952" t="s">
        <v>9731</v>
      </c>
      <c r="J7952" t="s">
        <v>1449</v>
      </c>
      <c r="K7952">
        <v>0</v>
      </c>
      <c r="N7952" t="b">
        <v>1</v>
      </c>
      <c r="O7952" t="b">
        <v>0</v>
      </c>
      <c r="P7952" t="b">
        <v>0</v>
      </c>
      <c r="Q7952">
        <v>11</v>
      </c>
      <c r="R7952">
        <v>11</v>
      </c>
      <c r="S7952">
        <v>1</v>
      </c>
      <c r="T7952">
        <v>5</v>
      </c>
      <c r="U7952" t="b">
        <v>1</v>
      </c>
      <c r="V7952" t="s">
        <v>9656</v>
      </c>
      <c r="W7952" t="s">
        <v>12356</v>
      </c>
      <c r="X7952" t="s">
        <v>14914</v>
      </c>
      <c r="Y7952">
        <v>78</v>
      </c>
      <c r="Z7952">
        <v>78</v>
      </c>
      <c r="AA7952">
        <v>5</v>
      </c>
      <c r="AB7952">
        <v>5</v>
      </c>
      <c r="AC7952">
        <v>25</v>
      </c>
    </row>
    <row r="7953" spans="1:29">
      <c r="A7953">
        <v>8730</v>
      </c>
      <c r="B7953" t="s">
        <v>806</v>
      </c>
      <c r="C7953" t="s">
        <v>9732</v>
      </c>
      <c r="J7953" t="s">
        <v>1449</v>
      </c>
      <c r="K7953">
        <v>0</v>
      </c>
      <c r="N7953" t="b">
        <v>1</v>
      </c>
      <c r="O7953" t="b">
        <v>0</v>
      </c>
      <c r="P7953" t="b">
        <v>0</v>
      </c>
      <c r="Q7953">
        <v>11</v>
      </c>
      <c r="R7953">
        <v>11</v>
      </c>
      <c r="S7953">
        <v>1</v>
      </c>
      <c r="T7953">
        <v>5</v>
      </c>
      <c r="U7953" t="b">
        <v>1</v>
      </c>
      <c r="V7953" t="s">
        <v>9656</v>
      </c>
      <c r="W7953" t="s">
        <v>12356</v>
      </c>
      <c r="X7953" t="s">
        <v>14916</v>
      </c>
      <c r="Y7953">
        <v>78</v>
      </c>
      <c r="Z7953">
        <v>78</v>
      </c>
      <c r="AA7953">
        <v>7</v>
      </c>
      <c r="AB7953">
        <v>7</v>
      </c>
      <c r="AC7953">
        <v>25</v>
      </c>
    </row>
    <row r="7954" spans="1:29">
      <c r="A7954">
        <v>8731</v>
      </c>
      <c r="B7954" t="s">
        <v>806</v>
      </c>
      <c r="C7954" t="s">
        <v>9733</v>
      </c>
      <c r="J7954" t="s">
        <v>1449</v>
      </c>
      <c r="K7954">
        <v>0</v>
      </c>
      <c r="N7954" t="b">
        <v>1</v>
      </c>
      <c r="O7954" t="b">
        <v>0</v>
      </c>
      <c r="P7954" t="b">
        <v>0</v>
      </c>
      <c r="Q7954">
        <v>11</v>
      </c>
      <c r="R7954">
        <v>11</v>
      </c>
      <c r="S7954">
        <v>1</v>
      </c>
      <c r="T7954">
        <v>5</v>
      </c>
      <c r="U7954" t="b">
        <v>1</v>
      </c>
      <c r="V7954" t="s">
        <v>9656</v>
      </c>
      <c r="W7954" t="s">
        <v>12356</v>
      </c>
      <c r="X7954" t="s">
        <v>15457</v>
      </c>
      <c r="Y7954">
        <v>78</v>
      </c>
      <c r="Z7954">
        <v>78</v>
      </c>
      <c r="AA7954">
        <v>9</v>
      </c>
      <c r="AB7954">
        <v>9</v>
      </c>
      <c r="AC7954">
        <v>25</v>
      </c>
    </row>
    <row r="7955" spans="1:29">
      <c r="A7955">
        <v>8732</v>
      </c>
      <c r="B7955" t="s">
        <v>806</v>
      </c>
      <c r="C7955" t="s">
        <v>9734</v>
      </c>
      <c r="J7955" t="s">
        <v>1449</v>
      </c>
      <c r="K7955">
        <v>0</v>
      </c>
      <c r="N7955" t="b">
        <v>1</v>
      </c>
      <c r="O7955" t="b">
        <v>0</v>
      </c>
      <c r="P7955" t="b">
        <v>0</v>
      </c>
      <c r="Q7955">
        <v>11</v>
      </c>
      <c r="R7955">
        <v>11</v>
      </c>
      <c r="S7955">
        <v>1</v>
      </c>
      <c r="T7955">
        <v>5</v>
      </c>
      <c r="U7955" t="b">
        <v>1</v>
      </c>
      <c r="V7955" t="s">
        <v>9656</v>
      </c>
      <c r="W7955" t="s">
        <v>12356</v>
      </c>
      <c r="X7955" t="s">
        <v>15689</v>
      </c>
      <c r="Y7955">
        <v>79</v>
      </c>
      <c r="Z7955">
        <v>79</v>
      </c>
      <c r="AA7955">
        <v>2</v>
      </c>
      <c r="AB7955">
        <v>2</v>
      </c>
      <c r="AC7955">
        <v>25</v>
      </c>
    </row>
    <row r="7956" spans="1:29">
      <c r="A7956">
        <v>8733</v>
      </c>
      <c r="B7956" t="s">
        <v>806</v>
      </c>
      <c r="C7956" t="s">
        <v>9735</v>
      </c>
      <c r="J7956" t="s">
        <v>1449</v>
      </c>
      <c r="K7956">
        <v>0</v>
      </c>
      <c r="N7956" t="b">
        <v>1</v>
      </c>
      <c r="O7956" t="b">
        <v>0</v>
      </c>
      <c r="P7956" t="b">
        <v>0</v>
      </c>
      <c r="Q7956">
        <v>11</v>
      </c>
      <c r="R7956">
        <v>11</v>
      </c>
      <c r="S7956">
        <v>1</v>
      </c>
      <c r="T7956">
        <v>5</v>
      </c>
      <c r="U7956" t="b">
        <v>1</v>
      </c>
      <c r="V7956" t="s">
        <v>9656</v>
      </c>
      <c r="W7956" t="s">
        <v>12356</v>
      </c>
      <c r="X7956" t="s">
        <v>15693</v>
      </c>
      <c r="Y7956">
        <v>79</v>
      </c>
      <c r="Z7956">
        <v>79</v>
      </c>
      <c r="AA7956">
        <v>5</v>
      </c>
      <c r="AB7956">
        <v>5</v>
      </c>
      <c r="AC7956">
        <v>25</v>
      </c>
    </row>
    <row r="7957" spans="1:29">
      <c r="A7957">
        <v>8734</v>
      </c>
      <c r="B7957" t="s">
        <v>806</v>
      </c>
      <c r="C7957" t="s">
        <v>9736</v>
      </c>
      <c r="J7957" t="s">
        <v>1449</v>
      </c>
      <c r="K7957">
        <v>0</v>
      </c>
      <c r="N7957" t="b">
        <v>1</v>
      </c>
      <c r="O7957" t="b">
        <v>0</v>
      </c>
      <c r="P7957" t="b">
        <v>0</v>
      </c>
      <c r="Q7957">
        <v>11</v>
      </c>
      <c r="R7957">
        <v>11</v>
      </c>
      <c r="S7957">
        <v>1</v>
      </c>
      <c r="T7957">
        <v>5</v>
      </c>
      <c r="U7957" t="b">
        <v>1</v>
      </c>
      <c r="V7957" t="s">
        <v>9656</v>
      </c>
      <c r="W7957" t="s">
        <v>12356</v>
      </c>
      <c r="X7957" t="s">
        <v>15655</v>
      </c>
      <c r="Y7957">
        <v>79</v>
      </c>
      <c r="Z7957">
        <v>79</v>
      </c>
      <c r="AA7957">
        <v>7</v>
      </c>
      <c r="AB7957">
        <v>7</v>
      </c>
      <c r="AC7957">
        <v>25</v>
      </c>
    </row>
    <row r="7958" spans="1:29">
      <c r="A7958">
        <v>8735</v>
      </c>
      <c r="B7958" t="s">
        <v>806</v>
      </c>
      <c r="C7958" t="s">
        <v>9737</v>
      </c>
      <c r="J7958" t="s">
        <v>1449</v>
      </c>
      <c r="K7958">
        <v>0</v>
      </c>
      <c r="N7958" t="b">
        <v>1</v>
      </c>
      <c r="O7958" t="b">
        <v>0</v>
      </c>
      <c r="P7958" t="b">
        <v>0</v>
      </c>
      <c r="Q7958">
        <v>11</v>
      </c>
      <c r="R7958">
        <v>11</v>
      </c>
      <c r="S7958">
        <v>1</v>
      </c>
      <c r="T7958">
        <v>5</v>
      </c>
      <c r="U7958" t="b">
        <v>1</v>
      </c>
      <c r="V7958" t="s">
        <v>9656</v>
      </c>
      <c r="W7958" t="s">
        <v>12356</v>
      </c>
      <c r="X7958" t="s">
        <v>15459</v>
      </c>
      <c r="Y7958">
        <v>79</v>
      </c>
      <c r="Z7958">
        <v>79</v>
      </c>
      <c r="AA7958">
        <v>9</v>
      </c>
      <c r="AB7958">
        <v>9</v>
      </c>
      <c r="AC7958">
        <v>25</v>
      </c>
    </row>
    <row r="7959" spans="1:29">
      <c r="A7959">
        <v>8736</v>
      </c>
      <c r="B7959" t="s">
        <v>806</v>
      </c>
      <c r="C7959" t="s">
        <v>9738</v>
      </c>
      <c r="J7959" t="s">
        <v>1449</v>
      </c>
      <c r="K7959">
        <v>0</v>
      </c>
      <c r="N7959" t="b">
        <v>1</v>
      </c>
      <c r="O7959" t="b">
        <v>0</v>
      </c>
      <c r="P7959" t="b">
        <v>0</v>
      </c>
      <c r="Q7959">
        <v>11</v>
      </c>
      <c r="R7959">
        <v>11</v>
      </c>
      <c r="S7959">
        <v>1</v>
      </c>
      <c r="T7959">
        <v>5</v>
      </c>
      <c r="U7959" t="b">
        <v>1</v>
      </c>
      <c r="V7959" t="s">
        <v>9656</v>
      </c>
      <c r="W7959" t="s">
        <v>12356</v>
      </c>
      <c r="X7959" t="s">
        <v>15558</v>
      </c>
      <c r="Y7959">
        <v>80</v>
      </c>
      <c r="Z7959">
        <v>80</v>
      </c>
      <c r="AA7959">
        <v>2</v>
      </c>
      <c r="AB7959">
        <v>2</v>
      </c>
      <c r="AC7959">
        <v>25</v>
      </c>
    </row>
    <row r="7960" spans="1:29">
      <c r="A7960">
        <v>8737</v>
      </c>
      <c r="B7960" t="s">
        <v>806</v>
      </c>
      <c r="C7960" t="s">
        <v>9739</v>
      </c>
      <c r="J7960" t="s">
        <v>1449</v>
      </c>
      <c r="K7960">
        <v>0</v>
      </c>
      <c r="N7960" t="b">
        <v>1</v>
      </c>
      <c r="O7960" t="b">
        <v>0</v>
      </c>
      <c r="P7960" t="b">
        <v>0</v>
      </c>
      <c r="Q7960">
        <v>11</v>
      </c>
      <c r="R7960">
        <v>11</v>
      </c>
      <c r="S7960">
        <v>1</v>
      </c>
      <c r="T7960">
        <v>5</v>
      </c>
      <c r="U7960" t="b">
        <v>1</v>
      </c>
      <c r="V7960" t="s">
        <v>9656</v>
      </c>
      <c r="W7960" t="s">
        <v>12356</v>
      </c>
      <c r="X7960" t="s">
        <v>14919</v>
      </c>
      <c r="Y7960">
        <v>80</v>
      </c>
      <c r="Z7960">
        <v>80</v>
      </c>
      <c r="AA7960">
        <v>5</v>
      </c>
      <c r="AB7960">
        <v>5</v>
      </c>
      <c r="AC7960">
        <v>25</v>
      </c>
    </row>
    <row r="7961" spans="1:29">
      <c r="A7961">
        <v>8738</v>
      </c>
      <c r="B7961" t="s">
        <v>806</v>
      </c>
      <c r="C7961" t="s">
        <v>9740</v>
      </c>
      <c r="J7961" t="s">
        <v>1449</v>
      </c>
      <c r="K7961">
        <v>0</v>
      </c>
      <c r="N7961" t="b">
        <v>1</v>
      </c>
      <c r="O7961" t="b">
        <v>0</v>
      </c>
      <c r="P7961" t="b">
        <v>0</v>
      </c>
      <c r="Q7961">
        <v>11</v>
      </c>
      <c r="R7961">
        <v>11</v>
      </c>
      <c r="S7961">
        <v>1</v>
      </c>
      <c r="T7961">
        <v>5</v>
      </c>
      <c r="U7961" t="b">
        <v>1</v>
      </c>
      <c r="V7961" t="s">
        <v>9656</v>
      </c>
      <c r="W7961" t="s">
        <v>12356</v>
      </c>
      <c r="X7961" t="s">
        <v>15058</v>
      </c>
      <c r="Y7961">
        <v>80</v>
      </c>
      <c r="Z7961">
        <v>80</v>
      </c>
      <c r="AA7961">
        <v>7</v>
      </c>
      <c r="AB7961">
        <v>7</v>
      </c>
      <c r="AC7961">
        <v>25</v>
      </c>
    </row>
    <row r="7962" spans="1:29">
      <c r="A7962">
        <v>8739</v>
      </c>
      <c r="B7962" t="s">
        <v>806</v>
      </c>
      <c r="C7962" t="s">
        <v>9741</v>
      </c>
      <c r="J7962" t="s">
        <v>1449</v>
      </c>
      <c r="K7962">
        <v>0</v>
      </c>
      <c r="N7962" t="b">
        <v>1</v>
      </c>
      <c r="O7962" t="b">
        <v>0</v>
      </c>
      <c r="P7962" t="b">
        <v>0</v>
      </c>
      <c r="Q7962">
        <v>11</v>
      </c>
      <c r="R7962">
        <v>11</v>
      </c>
      <c r="S7962">
        <v>1</v>
      </c>
      <c r="T7962">
        <v>5</v>
      </c>
      <c r="U7962" t="b">
        <v>1</v>
      </c>
      <c r="V7962" t="s">
        <v>9656</v>
      </c>
      <c r="W7962" t="s">
        <v>12356</v>
      </c>
      <c r="X7962" t="s">
        <v>15460</v>
      </c>
      <c r="Y7962">
        <v>80</v>
      </c>
      <c r="Z7962">
        <v>80</v>
      </c>
      <c r="AA7962">
        <v>9</v>
      </c>
      <c r="AB7962">
        <v>9</v>
      </c>
      <c r="AC7962">
        <v>25</v>
      </c>
    </row>
    <row r="7963" spans="1:29">
      <c r="A7963">
        <v>8740</v>
      </c>
      <c r="B7963" t="s">
        <v>806</v>
      </c>
      <c r="C7963" t="s">
        <v>9742</v>
      </c>
      <c r="J7963" t="s">
        <v>1449</v>
      </c>
      <c r="K7963">
        <v>0</v>
      </c>
      <c r="N7963" t="b">
        <v>1</v>
      </c>
      <c r="O7963" t="b">
        <v>0</v>
      </c>
      <c r="P7963" t="b">
        <v>0</v>
      </c>
      <c r="Q7963">
        <v>11</v>
      </c>
      <c r="R7963">
        <v>11</v>
      </c>
      <c r="S7963">
        <v>1</v>
      </c>
      <c r="T7963">
        <v>5</v>
      </c>
      <c r="U7963" t="b">
        <v>1</v>
      </c>
      <c r="V7963" t="s">
        <v>9656</v>
      </c>
      <c r="W7963" t="s">
        <v>12356</v>
      </c>
      <c r="X7963" t="s">
        <v>15559</v>
      </c>
      <c r="Y7963">
        <v>81</v>
      </c>
      <c r="Z7963">
        <v>81</v>
      </c>
      <c r="AA7963">
        <v>2</v>
      </c>
      <c r="AB7963">
        <v>2</v>
      </c>
      <c r="AC7963">
        <v>25</v>
      </c>
    </row>
    <row r="7964" spans="1:29">
      <c r="A7964">
        <v>8741</v>
      </c>
      <c r="B7964" t="s">
        <v>806</v>
      </c>
      <c r="C7964" t="s">
        <v>9743</v>
      </c>
      <c r="J7964" t="s">
        <v>1449</v>
      </c>
      <c r="K7964">
        <v>0</v>
      </c>
      <c r="N7964" t="b">
        <v>1</v>
      </c>
      <c r="O7964" t="b">
        <v>0</v>
      </c>
      <c r="P7964" t="b">
        <v>0</v>
      </c>
      <c r="Q7964">
        <v>11</v>
      </c>
      <c r="R7964">
        <v>11</v>
      </c>
      <c r="S7964">
        <v>1</v>
      </c>
      <c r="T7964">
        <v>5</v>
      </c>
      <c r="U7964" t="b">
        <v>1</v>
      </c>
      <c r="V7964" t="s">
        <v>9656</v>
      </c>
      <c r="W7964" t="s">
        <v>12356</v>
      </c>
      <c r="X7964" t="s">
        <v>14921</v>
      </c>
      <c r="Y7964">
        <v>81</v>
      </c>
      <c r="Z7964">
        <v>81</v>
      </c>
      <c r="AA7964">
        <v>5</v>
      </c>
      <c r="AB7964">
        <v>5</v>
      </c>
      <c r="AC7964">
        <v>25</v>
      </c>
    </row>
    <row r="7965" spans="1:29">
      <c r="A7965">
        <v>8742</v>
      </c>
      <c r="B7965" t="s">
        <v>806</v>
      </c>
      <c r="C7965" t="s">
        <v>9744</v>
      </c>
      <c r="J7965" t="s">
        <v>1449</v>
      </c>
      <c r="K7965">
        <v>0</v>
      </c>
      <c r="N7965" t="b">
        <v>1</v>
      </c>
      <c r="O7965" t="b">
        <v>0</v>
      </c>
      <c r="P7965" t="b">
        <v>0</v>
      </c>
      <c r="Q7965">
        <v>11</v>
      </c>
      <c r="R7965">
        <v>11</v>
      </c>
      <c r="S7965">
        <v>1</v>
      </c>
      <c r="T7965">
        <v>5</v>
      </c>
      <c r="U7965" t="b">
        <v>1</v>
      </c>
      <c r="V7965" t="s">
        <v>9656</v>
      </c>
      <c r="W7965" t="s">
        <v>12356</v>
      </c>
      <c r="X7965" t="s">
        <v>15059</v>
      </c>
      <c r="Y7965">
        <v>81</v>
      </c>
      <c r="Z7965">
        <v>81</v>
      </c>
      <c r="AA7965">
        <v>7</v>
      </c>
      <c r="AB7965">
        <v>7</v>
      </c>
      <c r="AC7965">
        <v>25</v>
      </c>
    </row>
    <row r="7966" spans="1:29">
      <c r="A7966">
        <v>8743</v>
      </c>
      <c r="B7966" t="s">
        <v>806</v>
      </c>
      <c r="C7966" t="s">
        <v>9745</v>
      </c>
      <c r="J7966" t="s">
        <v>1449</v>
      </c>
      <c r="K7966">
        <v>0</v>
      </c>
      <c r="N7966" t="b">
        <v>1</v>
      </c>
      <c r="O7966" t="b">
        <v>0</v>
      </c>
      <c r="P7966" t="b">
        <v>0</v>
      </c>
      <c r="Q7966">
        <v>11</v>
      </c>
      <c r="R7966">
        <v>11</v>
      </c>
      <c r="S7966">
        <v>1</v>
      </c>
      <c r="T7966">
        <v>5</v>
      </c>
      <c r="U7966" t="b">
        <v>1</v>
      </c>
      <c r="V7966" t="s">
        <v>9656</v>
      </c>
      <c r="W7966" t="s">
        <v>12356</v>
      </c>
      <c r="X7966" t="s">
        <v>15461</v>
      </c>
      <c r="Y7966">
        <v>81</v>
      </c>
      <c r="Z7966">
        <v>81</v>
      </c>
      <c r="AA7966">
        <v>9</v>
      </c>
      <c r="AB7966">
        <v>9</v>
      </c>
      <c r="AC7966">
        <v>25</v>
      </c>
    </row>
    <row r="7967" spans="1:29">
      <c r="A7967">
        <v>8744</v>
      </c>
      <c r="B7967" t="s">
        <v>806</v>
      </c>
      <c r="C7967" t="s">
        <v>9746</v>
      </c>
      <c r="J7967" t="s">
        <v>1449</v>
      </c>
      <c r="K7967">
        <v>0</v>
      </c>
      <c r="N7967" t="b">
        <v>1</v>
      </c>
      <c r="O7967" t="b">
        <v>0</v>
      </c>
      <c r="P7967" t="b">
        <v>0</v>
      </c>
      <c r="Q7967">
        <v>11</v>
      </c>
      <c r="R7967">
        <v>11</v>
      </c>
      <c r="S7967">
        <v>1</v>
      </c>
      <c r="T7967">
        <v>5</v>
      </c>
      <c r="U7967" t="b">
        <v>1</v>
      </c>
      <c r="V7967" t="s">
        <v>9656</v>
      </c>
      <c r="W7967" t="s">
        <v>12356</v>
      </c>
      <c r="X7967" t="s">
        <v>15560</v>
      </c>
      <c r="Y7967">
        <v>82</v>
      </c>
      <c r="Z7967">
        <v>82</v>
      </c>
      <c r="AA7967">
        <v>2</v>
      </c>
      <c r="AB7967">
        <v>2</v>
      </c>
      <c r="AC7967">
        <v>25</v>
      </c>
    </row>
    <row r="7968" spans="1:29">
      <c r="A7968">
        <v>8745</v>
      </c>
      <c r="B7968" t="s">
        <v>806</v>
      </c>
      <c r="C7968" t="s">
        <v>9747</v>
      </c>
      <c r="J7968" t="s">
        <v>1449</v>
      </c>
      <c r="K7968">
        <v>0</v>
      </c>
      <c r="N7968" t="b">
        <v>1</v>
      </c>
      <c r="O7968" t="b">
        <v>0</v>
      </c>
      <c r="P7968" t="b">
        <v>0</v>
      </c>
      <c r="Q7968">
        <v>11</v>
      </c>
      <c r="R7968">
        <v>11</v>
      </c>
      <c r="S7968">
        <v>1</v>
      </c>
      <c r="T7968">
        <v>5</v>
      </c>
      <c r="U7968" t="b">
        <v>1</v>
      </c>
      <c r="V7968" t="s">
        <v>9656</v>
      </c>
      <c r="W7968" t="s">
        <v>12356</v>
      </c>
      <c r="X7968" t="s">
        <v>14923</v>
      </c>
      <c r="Y7968">
        <v>82</v>
      </c>
      <c r="Z7968">
        <v>82</v>
      </c>
      <c r="AA7968">
        <v>5</v>
      </c>
      <c r="AB7968">
        <v>5</v>
      </c>
      <c r="AC7968">
        <v>25</v>
      </c>
    </row>
    <row r="7969" spans="1:29">
      <c r="A7969">
        <v>8746</v>
      </c>
      <c r="B7969" t="s">
        <v>806</v>
      </c>
      <c r="C7969" t="s">
        <v>9748</v>
      </c>
      <c r="J7969" t="s">
        <v>1449</v>
      </c>
      <c r="K7969">
        <v>0</v>
      </c>
      <c r="N7969" t="b">
        <v>1</v>
      </c>
      <c r="O7969" t="b">
        <v>0</v>
      </c>
      <c r="P7969" t="b">
        <v>0</v>
      </c>
      <c r="Q7969">
        <v>11</v>
      </c>
      <c r="R7969">
        <v>11</v>
      </c>
      <c r="S7969">
        <v>1</v>
      </c>
      <c r="T7969">
        <v>5</v>
      </c>
      <c r="U7969" t="b">
        <v>1</v>
      </c>
      <c r="V7969" t="s">
        <v>9656</v>
      </c>
      <c r="W7969" t="s">
        <v>12356</v>
      </c>
      <c r="X7969" t="s">
        <v>15060</v>
      </c>
      <c r="Y7969">
        <v>82</v>
      </c>
      <c r="Z7969">
        <v>82</v>
      </c>
      <c r="AA7969">
        <v>7</v>
      </c>
      <c r="AB7969">
        <v>7</v>
      </c>
      <c r="AC7969">
        <v>25</v>
      </c>
    </row>
    <row r="7970" spans="1:29">
      <c r="A7970">
        <v>8747</v>
      </c>
      <c r="B7970" t="s">
        <v>806</v>
      </c>
      <c r="C7970" t="s">
        <v>9749</v>
      </c>
      <c r="J7970" t="s">
        <v>1449</v>
      </c>
      <c r="K7970">
        <v>0</v>
      </c>
      <c r="N7970" t="b">
        <v>1</v>
      </c>
      <c r="O7970" t="b">
        <v>0</v>
      </c>
      <c r="P7970" t="b">
        <v>0</v>
      </c>
      <c r="Q7970">
        <v>11</v>
      </c>
      <c r="R7970">
        <v>11</v>
      </c>
      <c r="S7970">
        <v>1</v>
      </c>
      <c r="T7970">
        <v>5</v>
      </c>
      <c r="U7970" t="b">
        <v>1</v>
      </c>
      <c r="V7970" t="s">
        <v>9656</v>
      </c>
      <c r="W7970" t="s">
        <v>12356</v>
      </c>
      <c r="X7970" t="s">
        <v>15462</v>
      </c>
      <c r="Y7970">
        <v>82</v>
      </c>
      <c r="Z7970">
        <v>82</v>
      </c>
      <c r="AA7970">
        <v>9</v>
      </c>
      <c r="AB7970">
        <v>9</v>
      </c>
      <c r="AC7970">
        <v>25</v>
      </c>
    </row>
    <row r="7971" spans="1:29">
      <c r="A7971">
        <v>8748</v>
      </c>
      <c r="B7971" t="s">
        <v>806</v>
      </c>
      <c r="C7971" t="s">
        <v>9750</v>
      </c>
      <c r="J7971" t="s">
        <v>1449</v>
      </c>
      <c r="K7971">
        <v>0</v>
      </c>
      <c r="N7971" t="b">
        <v>1</v>
      </c>
      <c r="O7971" t="b">
        <v>0</v>
      </c>
      <c r="P7971" t="b">
        <v>0</v>
      </c>
      <c r="Q7971">
        <v>11</v>
      </c>
      <c r="R7971">
        <v>11</v>
      </c>
      <c r="S7971">
        <v>1</v>
      </c>
      <c r="T7971">
        <v>5</v>
      </c>
      <c r="U7971" t="b">
        <v>1</v>
      </c>
      <c r="V7971" t="s">
        <v>9656</v>
      </c>
      <c r="W7971" t="s">
        <v>12356</v>
      </c>
      <c r="X7971" t="s">
        <v>15561</v>
      </c>
      <c r="Y7971">
        <v>83</v>
      </c>
      <c r="Z7971">
        <v>83</v>
      </c>
      <c r="AA7971">
        <v>2</v>
      </c>
      <c r="AB7971">
        <v>2</v>
      </c>
      <c r="AC7971">
        <v>25</v>
      </c>
    </row>
    <row r="7972" spans="1:29">
      <c r="A7972">
        <v>8749</v>
      </c>
      <c r="B7972" t="s">
        <v>806</v>
      </c>
      <c r="C7972" t="s">
        <v>9751</v>
      </c>
      <c r="J7972" t="s">
        <v>1449</v>
      </c>
      <c r="K7972">
        <v>0</v>
      </c>
      <c r="N7972" t="b">
        <v>1</v>
      </c>
      <c r="O7972" t="b">
        <v>0</v>
      </c>
      <c r="P7972" t="b">
        <v>0</v>
      </c>
      <c r="Q7972">
        <v>11</v>
      </c>
      <c r="R7972">
        <v>11</v>
      </c>
      <c r="S7972">
        <v>1</v>
      </c>
      <c r="T7972">
        <v>5</v>
      </c>
      <c r="U7972" t="b">
        <v>1</v>
      </c>
      <c r="V7972" t="s">
        <v>9656</v>
      </c>
      <c r="W7972" t="s">
        <v>12356</v>
      </c>
      <c r="X7972" t="s">
        <v>14925</v>
      </c>
      <c r="Y7972">
        <v>83</v>
      </c>
      <c r="Z7972">
        <v>83</v>
      </c>
      <c r="AA7972">
        <v>5</v>
      </c>
      <c r="AB7972">
        <v>5</v>
      </c>
      <c r="AC7972">
        <v>25</v>
      </c>
    </row>
    <row r="7973" spans="1:29">
      <c r="A7973">
        <v>8750</v>
      </c>
      <c r="B7973" t="s">
        <v>806</v>
      </c>
      <c r="C7973" t="s">
        <v>9752</v>
      </c>
      <c r="J7973" t="s">
        <v>1449</v>
      </c>
      <c r="K7973">
        <v>0</v>
      </c>
      <c r="N7973" t="b">
        <v>1</v>
      </c>
      <c r="O7973" t="b">
        <v>0</v>
      </c>
      <c r="P7973" t="b">
        <v>0</v>
      </c>
      <c r="Q7973">
        <v>11</v>
      </c>
      <c r="R7973">
        <v>11</v>
      </c>
      <c r="S7973">
        <v>1</v>
      </c>
      <c r="T7973">
        <v>5</v>
      </c>
      <c r="U7973" t="b">
        <v>1</v>
      </c>
      <c r="V7973" t="s">
        <v>9656</v>
      </c>
      <c r="W7973" t="s">
        <v>12356</v>
      </c>
      <c r="X7973" t="s">
        <v>15061</v>
      </c>
      <c r="Y7973">
        <v>83</v>
      </c>
      <c r="Z7973">
        <v>83</v>
      </c>
      <c r="AA7973">
        <v>7</v>
      </c>
      <c r="AB7973">
        <v>7</v>
      </c>
      <c r="AC7973">
        <v>25</v>
      </c>
    </row>
    <row r="7974" spans="1:29">
      <c r="A7974">
        <v>8751</v>
      </c>
      <c r="B7974" t="s">
        <v>806</v>
      </c>
      <c r="C7974" t="s">
        <v>9753</v>
      </c>
      <c r="J7974" t="s">
        <v>1449</v>
      </c>
      <c r="K7974">
        <v>0</v>
      </c>
      <c r="N7974" t="b">
        <v>1</v>
      </c>
      <c r="O7974" t="b">
        <v>0</v>
      </c>
      <c r="P7974" t="b">
        <v>0</v>
      </c>
      <c r="Q7974">
        <v>11</v>
      </c>
      <c r="R7974">
        <v>11</v>
      </c>
      <c r="S7974">
        <v>1</v>
      </c>
      <c r="T7974">
        <v>5</v>
      </c>
      <c r="U7974" t="b">
        <v>1</v>
      </c>
      <c r="V7974" t="s">
        <v>9656</v>
      </c>
      <c r="W7974" t="s">
        <v>12356</v>
      </c>
      <c r="X7974" t="s">
        <v>15463</v>
      </c>
      <c r="Y7974">
        <v>83</v>
      </c>
      <c r="Z7974">
        <v>83</v>
      </c>
      <c r="AA7974">
        <v>9</v>
      </c>
      <c r="AB7974">
        <v>9</v>
      </c>
      <c r="AC7974">
        <v>25</v>
      </c>
    </row>
    <row r="7975" spans="1:29">
      <c r="A7975">
        <v>8752</v>
      </c>
      <c r="B7975" t="s">
        <v>806</v>
      </c>
      <c r="C7975" t="s">
        <v>9754</v>
      </c>
      <c r="J7975" t="s">
        <v>1457</v>
      </c>
      <c r="K7975">
        <v>0</v>
      </c>
      <c r="N7975" t="b">
        <v>1</v>
      </c>
      <c r="O7975" t="b">
        <v>0</v>
      </c>
      <c r="P7975" t="b">
        <v>0</v>
      </c>
      <c r="Q7975">
        <v>11</v>
      </c>
      <c r="R7975">
        <v>11</v>
      </c>
      <c r="S7975">
        <v>1</v>
      </c>
      <c r="T7975">
        <v>5</v>
      </c>
      <c r="U7975" t="b">
        <v>1</v>
      </c>
      <c r="V7975" t="s">
        <v>9656</v>
      </c>
      <c r="W7975" t="s">
        <v>12356</v>
      </c>
      <c r="X7975" t="s">
        <v>15829</v>
      </c>
      <c r="Y7975">
        <v>75</v>
      </c>
      <c r="Z7975">
        <v>75</v>
      </c>
      <c r="AA7975">
        <v>10</v>
      </c>
      <c r="AB7975">
        <v>10</v>
      </c>
      <c r="AC7975">
        <v>25</v>
      </c>
    </row>
    <row r="7976" spans="1:29">
      <c r="A7976">
        <v>8753</v>
      </c>
      <c r="B7976" t="s">
        <v>806</v>
      </c>
      <c r="C7976" t="s">
        <v>9755</v>
      </c>
      <c r="J7976" t="s">
        <v>1457</v>
      </c>
      <c r="K7976">
        <v>0</v>
      </c>
      <c r="N7976" t="b">
        <v>1</v>
      </c>
      <c r="O7976" t="b">
        <v>0</v>
      </c>
      <c r="P7976" t="b">
        <v>0</v>
      </c>
      <c r="Q7976">
        <v>11</v>
      </c>
      <c r="R7976">
        <v>11</v>
      </c>
      <c r="S7976">
        <v>1</v>
      </c>
      <c r="T7976">
        <v>5</v>
      </c>
      <c r="U7976" t="b">
        <v>1</v>
      </c>
      <c r="V7976" t="s">
        <v>9656</v>
      </c>
      <c r="W7976" t="s">
        <v>12356</v>
      </c>
      <c r="X7976" t="s">
        <v>15830</v>
      </c>
      <c r="Y7976">
        <v>75</v>
      </c>
      <c r="Z7976">
        <v>75</v>
      </c>
      <c r="AA7976">
        <v>11</v>
      </c>
      <c r="AB7976">
        <v>11</v>
      </c>
      <c r="AC7976">
        <v>25</v>
      </c>
    </row>
    <row r="7977" spans="1:29">
      <c r="A7977">
        <v>8754</v>
      </c>
      <c r="B7977" t="s">
        <v>806</v>
      </c>
      <c r="C7977" t="s">
        <v>9756</v>
      </c>
      <c r="J7977" t="s">
        <v>1457</v>
      </c>
      <c r="K7977">
        <v>0</v>
      </c>
      <c r="N7977" t="b">
        <v>1</v>
      </c>
      <c r="O7977" t="b">
        <v>0</v>
      </c>
      <c r="P7977" t="b">
        <v>0</v>
      </c>
      <c r="Q7977">
        <v>11</v>
      </c>
      <c r="R7977">
        <v>11</v>
      </c>
      <c r="S7977">
        <v>1</v>
      </c>
      <c r="T7977">
        <v>5</v>
      </c>
      <c r="U7977" t="b">
        <v>1</v>
      </c>
      <c r="V7977" t="s">
        <v>9656</v>
      </c>
      <c r="W7977" t="s">
        <v>12356</v>
      </c>
      <c r="X7977" t="s">
        <v>15804</v>
      </c>
      <c r="Y7977">
        <v>76</v>
      </c>
      <c r="Z7977">
        <v>76</v>
      </c>
      <c r="AA7977">
        <v>10</v>
      </c>
      <c r="AB7977">
        <v>10</v>
      </c>
      <c r="AC7977">
        <v>25</v>
      </c>
    </row>
    <row r="7978" spans="1:29">
      <c r="A7978">
        <v>8755</v>
      </c>
      <c r="B7978" t="s">
        <v>806</v>
      </c>
      <c r="C7978" t="s">
        <v>9757</v>
      </c>
      <c r="J7978" t="s">
        <v>1457</v>
      </c>
      <c r="K7978">
        <v>0</v>
      </c>
      <c r="N7978" t="b">
        <v>1</v>
      </c>
      <c r="O7978" t="b">
        <v>0</v>
      </c>
      <c r="P7978" t="b">
        <v>0</v>
      </c>
      <c r="Q7978">
        <v>11</v>
      </c>
      <c r="R7978">
        <v>11</v>
      </c>
      <c r="S7978">
        <v>1</v>
      </c>
      <c r="T7978">
        <v>5</v>
      </c>
      <c r="U7978" t="b">
        <v>1</v>
      </c>
      <c r="V7978" t="s">
        <v>9656</v>
      </c>
      <c r="W7978" t="s">
        <v>12356</v>
      </c>
      <c r="X7978" t="s">
        <v>15808</v>
      </c>
      <c r="Y7978">
        <v>76</v>
      </c>
      <c r="Z7978">
        <v>76</v>
      </c>
      <c r="AA7978">
        <v>11</v>
      </c>
      <c r="AB7978">
        <v>11</v>
      </c>
      <c r="AC7978">
        <v>25</v>
      </c>
    </row>
    <row r="7979" spans="1:29">
      <c r="A7979">
        <v>8756</v>
      </c>
      <c r="B7979" t="s">
        <v>806</v>
      </c>
      <c r="C7979" t="s">
        <v>9758</v>
      </c>
      <c r="J7979" t="s">
        <v>1457</v>
      </c>
      <c r="K7979">
        <v>0</v>
      </c>
      <c r="N7979" t="b">
        <v>1</v>
      </c>
      <c r="O7979" t="b">
        <v>0</v>
      </c>
      <c r="P7979" t="b">
        <v>0</v>
      </c>
      <c r="Q7979">
        <v>11</v>
      </c>
      <c r="R7979">
        <v>11</v>
      </c>
      <c r="S7979">
        <v>1</v>
      </c>
      <c r="T7979">
        <v>5</v>
      </c>
      <c r="U7979" t="b">
        <v>1</v>
      </c>
      <c r="V7979" t="s">
        <v>9656</v>
      </c>
      <c r="W7979" t="s">
        <v>12356</v>
      </c>
      <c r="X7979" t="s">
        <v>15805</v>
      </c>
      <c r="Y7979">
        <v>77</v>
      </c>
      <c r="Z7979">
        <v>77</v>
      </c>
      <c r="AA7979">
        <v>10</v>
      </c>
      <c r="AB7979">
        <v>10</v>
      </c>
      <c r="AC7979">
        <v>25</v>
      </c>
    </row>
    <row r="7980" spans="1:29">
      <c r="A7980">
        <v>8757</v>
      </c>
      <c r="B7980" t="s">
        <v>806</v>
      </c>
      <c r="C7980" t="s">
        <v>9759</v>
      </c>
      <c r="J7980" t="s">
        <v>1457</v>
      </c>
      <c r="K7980">
        <v>0</v>
      </c>
      <c r="N7980" t="b">
        <v>1</v>
      </c>
      <c r="O7980" t="b">
        <v>0</v>
      </c>
      <c r="P7980" t="b">
        <v>0</v>
      </c>
      <c r="Q7980">
        <v>11</v>
      </c>
      <c r="R7980">
        <v>11</v>
      </c>
      <c r="S7980">
        <v>1</v>
      </c>
      <c r="T7980">
        <v>5</v>
      </c>
      <c r="U7980" t="b">
        <v>1</v>
      </c>
      <c r="V7980" t="s">
        <v>9656</v>
      </c>
      <c r="W7980" t="s">
        <v>12356</v>
      </c>
      <c r="X7980" t="s">
        <v>15809</v>
      </c>
      <c r="Y7980">
        <v>77</v>
      </c>
      <c r="Z7980">
        <v>77</v>
      </c>
      <c r="AA7980">
        <v>11</v>
      </c>
      <c r="AB7980">
        <v>11</v>
      </c>
      <c r="AC7980">
        <v>25</v>
      </c>
    </row>
    <row r="7981" spans="1:29">
      <c r="A7981">
        <v>8758</v>
      </c>
      <c r="B7981" t="s">
        <v>806</v>
      </c>
      <c r="C7981" t="s">
        <v>9760</v>
      </c>
      <c r="J7981" t="s">
        <v>1457</v>
      </c>
      <c r="K7981">
        <v>0</v>
      </c>
      <c r="N7981" t="b">
        <v>1</v>
      </c>
      <c r="O7981" t="b">
        <v>0</v>
      </c>
      <c r="P7981" t="b">
        <v>0</v>
      </c>
      <c r="Q7981">
        <v>11</v>
      </c>
      <c r="R7981">
        <v>11</v>
      </c>
      <c r="S7981">
        <v>1</v>
      </c>
      <c r="T7981">
        <v>5</v>
      </c>
      <c r="U7981" t="b">
        <v>1</v>
      </c>
      <c r="V7981" t="s">
        <v>9656</v>
      </c>
      <c r="W7981" t="s">
        <v>12356</v>
      </c>
      <c r="X7981" t="s">
        <v>15806</v>
      </c>
      <c r="Y7981">
        <v>78</v>
      </c>
      <c r="Z7981">
        <v>78</v>
      </c>
      <c r="AA7981">
        <v>10</v>
      </c>
      <c r="AB7981">
        <v>10</v>
      </c>
      <c r="AC7981">
        <v>25</v>
      </c>
    </row>
    <row r="7982" spans="1:29">
      <c r="A7982">
        <v>8759</v>
      </c>
      <c r="B7982" t="s">
        <v>806</v>
      </c>
      <c r="C7982" t="s">
        <v>9761</v>
      </c>
      <c r="J7982" t="s">
        <v>1457</v>
      </c>
      <c r="K7982">
        <v>0</v>
      </c>
      <c r="N7982" t="b">
        <v>1</v>
      </c>
      <c r="O7982" t="b">
        <v>0</v>
      </c>
      <c r="P7982" t="b">
        <v>0</v>
      </c>
      <c r="Q7982">
        <v>11</v>
      </c>
      <c r="R7982">
        <v>11</v>
      </c>
      <c r="S7982">
        <v>1</v>
      </c>
      <c r="T7982">
        <v>5</v>
      </c>
      <c r="U7982" t="b">
        <v>1</v>
      </c>
      <c r="V7982" t="s">
        <v>9656</v>
      </c>
      <c r="W7982" t="s">
        <v>12356</v>
      </c>
      <c r="X7982" t="s">
        <v>15810</v>
      </c>
      <c r="Y7982">
        <v>78</v>
      </c>
      <c r="Z7982">
        <v>78</v>
      </c>
      <c r="AA7982">
        <v>11</v>
      </c>
      <c r="AB7982">
        <v>11</v>
      </c>
      <c r="AC7982">
        <v>25</v>
      </c>
    </row>
    <row r="7983" spans="1:29">
      <c r="A7983">
        <v>8760</v>
      </c>
      <c r="B7983" t="s">
        <v>806</v>
      </c>
      <c r="C7983" t="s">
        <v>9762</v>
      </c>
      <c r="J7983" t="s">
        <v>1457</v>
      </c>
      <c r="K7983">
        <v>0</v>
      </c>
      <c r="N7983" t="b">
        <v>1</v>
      </c>
      <c r="O7983" t="b">
        <v>0</v>
      </c>
      <c r="P7983" t="b">
        <v>0</v>
      </c>
      <c r="Q7983">
        <v>11</v>
      </c>
      <c r="R7983">
        <v>11</v>
      </c>
      <c r="S7983">
        <v>1</v>
      </c>
      <c r="T7983">
        <v>5</v>
      </c>
      <c r="U7983" t="b">
        <v>1</v>
      </c>
      <c r="V7983" t="s">
        <v>9656</v>
      </c>
      <c r="W7983" t="s">
        <v>12356</v>
      </c>
      <c r="X7983" t="s">
        <v>15807</v>
      </c>
      <c r="Y7983">
        <v>79</v>
      </c>
      <c r="Z7983">
        <v>79</v>
      </c>
      <c r="AA7983">
        <v>10</v>
      </c>
      <c r="AB7983">
        <v>10</v>
      </c>
      <c r="AC7983">
        <v>25</v>
      </c>
    </row>
    <row r="7984" spans="1:29">
      <c r="A7984">
        <v>8761</v>
      </c>
      <c r="B7984" t="s">
        <v>806</v>
      </c>
      <c r="C7984" t="s">
        <v>9763</v>
      </c>
      <c r="J7984" t="s">
        <v>1457</v>
      </c>
      <c r="K7984">
        <v>0</v>
      </c>
      <c r="N7984" t="b">
        <v>1</v>
      </c>
      <c r="O7984" t="b">
        <v>0</v>
      </c>
      <c r="P7984" t="b">
        <v>0</v>
      </c>
      <c r="Q7984">
        <v>11</v>
      </c>
      <c r="R7984">
        <v>11</v>
      </c>
      <c r="S7984">
        <v>1</v>
      </c>
      <c r="T7984">
        <v>5</v>
      </c>
      <c r="U7984" t="b">
        <v>1</v>
      </c>
      <c r="V7984" t="s">
        <v>9656</v>
      </c>
      <c r="W7984" t="s">
        <v>12356</v>
      </c>
      <c r="X7984" t="s">
        <v>15811</v>
      </c>
      <c r="Y7984">
        <v>79</v>
      </c>
      <c r="Z7984">
        <v>79</v>
      </c>
      <c r="AA7984">
        <v>11</v>
      </c>
      <c r="AB7984">
        <v>11</v>
      </c>
      <c r="AC7984">
        <v>25</v>
      </c>
    </row>
    <row r="7985" spans="1:29">
      <c r="A7985">
        <v>8762</v>
      </c>
      <c r="B7985" t="s">
        <v>806</v>
      </c>
      <c r="C7985" t="s">
        <v>9764</v>
      </c>
      <c r="J7985" t="s">
        <v>1457</v>
      </c>
      <c r="K7985">
        <v>0</v>
      </c>
      <c r="N7985" t="b">
        <v>1</v>
      </c>
      <c r="O7985" t="b">
        <v>0</v>
      </c>
      <c r="P7985" t="b">
        <v>0</v>
      </c>
      <c r="Q7985">
        <v>11</v>
      </c>
      <c r="R7985">
        <v>11</v>
      </c>
      <c r="S7985">
        <v>1</v>
      </c>
      <c r="T7985">
        <v>5</v>
      </c>
      <c r="U7985" t="b">
        <v>1</v>
      </c>
      <c r="V7985" t="s">
        <v>9656</v>
      </c>
      <c r="W7985" t="s">
        <v>12356</v>
      </c>
      <c r="X7985" t="s">
        <v>15567</v>
      </c>
      <c r="Y7985">
        <v>80</v>
      </c>
      <c r="Z7985">
        <v>80</v>
      </c>
      <c r="AA7985">
        <v>10</v>
      </c>
      <c r="AB7985">
        <v>10</v>
      </c>
      <c r="AC7985">
        <v>25</v>
      </c>
    </row>
    <row r="7986" spans="1:29">
      <c r="A7986">
        <v>8763</v>
      </c>
      <c r="B7986" t="s">
        <v>806</v>
      </c>
      <c r="C7986" t="s">
        <v>9765</v>
      </c>
      <c r="J7986" t="s">
        <v>1457</v>
      </c>
      <c r="K7986">
        <v>0</v>
      </c>
      <c r="N7986" t="b">
        <v>1</v>
      </c>
      <c r="O7986" t="b">
        <v>0</v>
      </c>
      <c r="P7986" t="b">
        <v>0</v>
      </c>
      <c r="Q7986">
        <v>11</v>
      </c>
      <c r="R7986">
        <v>11</v>
      </c>
      <c r="S7986">
        <v>1</v>
      </c>
      <c r="T7986">
        <v>5</v>
      </c>
      <c r="U7986" t="b">
        <v>1</v>
      </c>
      <c r="V7986" t="s">
        <v>9656</v>
      </c>
      <c r="W7986" t="s">
        <v>12356</v>
      </c>
      <c r="X7986" t="s">
        <v>15576</v>
      </c>
      <c r="Y7986">
        <v>80</v>
      </c>
      <c r="Z7986">
        <v>80</v>
      </c>
      <c r="AA7986">
        <v>11</v>
      </c>
      <c r="AB7986">
        <v>11</v>
      </c>
      <c r="AC7986">
        <v>25</v>
      </c>
    </row>
    <row r="7987" spans="1:29">
      <c r="A7987">
        <v>8764</v>
      </c>
      <c r="B7987" t="s">
        <v>806</v>
      </c>
      <c r="C7987" t="s">
        <v>9766</v>
      </c>
      <c r="J7987" t="s">
        <v>1457</v>
      </c>
      <c r="K7987">
        <v>0</v>
      </c>
      <c r="N7987" t="b">
        <v>1</v>
      </c>
      <c r="O7987" t="b">
        <v>0</v>
      </c>
      <c r="P7987" t="b">
        <v>0</v>
      </c>
      <c r="Q7987">
        <v>11</v>
      </c>
      <c r="R7987">
        <v>11</v>
      </c>
      <c r="S7987">
        <v>1</v>
      </c>
      <c r="T7987">
        <v>5</v>
      </c>
      <c r="U7987" t="b">
        <v>1</v>
      </c>
      <c r="V7987" t="s">
        <v>9656</v>
      </c>
      <c r="W7987" t="s">
        <v>12356</v>
      </c>
      <c r="X7987" t="s">
        <v>15568</v>
      </c>
      <c r="Y7987">
        <v>81</v>
      </c>
      <c r="Z7987">
        <v>81</v>
      </c>
      <c r="AA7987">
        <v>10</v>
      </c>
      <c r="AB7987">
        <v>10</v>
      </c>
      <c r="AC7987">
        <v>25</v>
      </c>
    </row>
    <row r="7988" spans="1:29">
      <c r="A7988">
        <v>8765</v>
      </c>
      <c r="B7988" t="s">
        <v>806</v>
      </c>
      <c r="C7988" t="s">
        <v>9767</v>
      </c>
      <c r="J7988" t="s">
        <v>1457</v>
      </c>
      <c r="K7988">
        <v>0</v>
      </c>
      <c r="N7988" t="b">
        <v>1</v>
      </c>
      <c r="O7988" t="b">
        <v>0</v>
      </c>
      <c r="P7988" t="b">
        <v>0</v>
      </c>
      <c r="Q7988">
        <v>11</v>
      </c>
      <c r="R7988">
        <v>11</v>
      </c>
      <c r="S7988">
        <v>1</v>
      </c>
      <c r="T7988">
        <v>5</v>
      </c>
      <c r="U7988" t="b">
        <v>1</v>
      </c>
      <c r="V7988" t="s">
        <v>9656</v>
      </c>
      <c r="W7988" t="s">
        <v>12356</v>
      </c>
      <c r="X7988" t="s">
        <v>15577</v>
      </c>
      <c r="Y7988">
        <v>81</v>
      </c>
      <c r="Z7988">
        <v>81</v>
      </c>
      <c r="AA7988">
        <v>11</v>
      </c>
      <c r="AB7988">
        <v>11</v>
      </c>
      <c r="AC7988">
        <v>25</v>
      </c>
    </row>
    <row r="7989" spans="1:29">
      <c r="A7989">
        <v>8766</v>
      </c>
      <c r="B7989" t="s">
        <v>806</v>
      </c>
      <c r="C7989" t="s">
        <v>9768</v>
      </c>
      <c r="J7989" t="s">
        <v>1457</v>
      </c>
      <c r="K7989">
        <v>0</v>
      </c>
      <c r="N7989" t="b">
        <v>1</v>
      </c>
      <c r="O7989" t="b">
        <v>0</v>
      </c>
      <c r="P7989" t="b">
        <v>0</v>
      </c>
      <c r="Q7989">
        <v>11</v>
      </c>
      <c r="R7989">
        <v>11</v>
      </c>
      <c r="S7989">
        <v>1</v>
      </c>
      <c r="T7989">
        <v>5</v>
      </c>
      <c r="U7989" t="b">
        <v>1</v>
      </c>
      <c r="V7989" t="s">
        <v>9656</v>
      </c>
      <c r="W7989" t="s">
        <v>12356</v>
      </c>
      <c r="X7989" t="s">
        <v>15569</v>
      </c>
      <c r="Y7989">
        <v>82</v>
      </c>
      <c r="Z7989">
        <v>82</v>
      </c>
      <c r="AA7989">
        <v>10</v>
      </c>
      <c r="AB7989">
        <v>10</v>
      </c>
      <c r="AC7989">
        <v>25</v>
      </c>
    </row>
    <row r="7990" spans="1:29">
      <c r="A7990">
        <v>8767</v>
      </c>
      <c r="B7990" t="s">
        <v>806</v>
      </c>
      <c r="C7990" t="s">
        <v>9769</v>
      </c>
      <c r="J7990" t="s">
        <v>1457</v>
      </c>
      <c r="K7990">
        <v>0</v>
      </c>
      <c r="N7990" t="b">
        <v>1</v>
      </c>
      <c r="O7990" t="b">
        <v>0</v>
      </c>
      <c r="P7990" t="b">
        <v>0</v>
      </c>
      <c r="Q7990">
        <v>11</v>
      </c>
      <c r="R7990">
        <v>11</v>
      </c>
      <c r="S7990">
        <v>1</v>
      </c>
      <c r="T7990">
        <v>5</v>
      </c>
      <c r="U7990" t="b">
        <v>1</v>
      </c>
      <c r="V7990" t="s">
        <v>9656</v>
      </c>
      <c r="W7990" t="s">
        <v>12356</v>
      </c>
      <c r="X7990" t="s">
        <v>15578</v>
      </c>
      <c r="Y7990">
        <v>82</v>
      </c>
      <c r="Z7990">
        <v>82</v>
      </c>
      <c r="AA7990">
        <v>11</v>
      </c>
      <c r="AB7990">
        <v>11</v>
      </c>
      <c r="AC7990">
        <v>25</v>
      </c>
    </row>
    <row r="7991" spans="1:29">
      <c r="A7991">
        <v>8768</v>
      </c>
      <c r="B7991" t="s">
        <v>806</v>
      </c>
      <c r="C7991" t="s">
        <v>9770</v>
      </c>
      <c r="J7991" t="s">
        <v>1457</v>
      </c>
      <c r="K7991">
        <v>0</v>
      </c>
      <c r="N7991" t="b">
        <v>1</v>
      </c>
      <c r="O7991" t="b">
        <v>0</v>
      </c>
      <c r="P7991" t="b">
        <v>0</v>
      </c>
      <c r="Q7991">
        <v>11</v>
      </c>
      <c r="R7991">
        <v>11</v>
      </c>
      <c r="S7991">
        <v>1</v>
      </c>
      <c r="T7991">
        <v>5</v>
      </c>
      <c r="U7991" t="b">
        <v>1</v>
      </c>
      <c r="V7991" t="s">
        <v>9656</v>
      </c>
      <c r="W7991" t="s">
        <v>12356</v>
      </c>
      <c r="X7991" t="s">
        <v>15570</v>
      </c>
      <c r="Y7991">
        <v>83</v>
      </c>
      <c r="Z7991">
        <v>83</v>
      </c>
      <c r="AA7991">
        <v>10</v>
      </c>
      <c r="AB7991">
        <v>10</v>
      </c>
      <c r="AC7991">
        <v>25</v>
      </c>
    </row>
    <row r="7992" spans="1:29">
      <c r="A7992">
        <v>8769</v>
      </c>
      <c r="B7992" t="s">
        <v>806</v>
      </c>
      <c r="C7992" t="s">
        <v>9771</v>
      </c>
      <c r="J7992" t="s">
        <v>1457</v>
      </c>
      <c r="K7992">
        <v>0</v>
      </c>
      <c r="N7992" t="b">
        <v>1</v>
      </c>
      <c r="O7992" t="b">
        <v>0</v>
      </c>
      <c r="P7992" t="b">
        <v>0</v>
      </c>
      <c r="Q7992">
        <v>11</v>
      </c>
      <c r="R7992">
        <v>11</v>
      </c>
      <c r="S7992">
        <v>1</v>
      </c>
      <c r="T7992">
        <v>5</v>
      </c>
      <c r="U7992" t="b">
        <v>1</v>
      </c>
      <c r="V7992" t="s">
        <v>9656</v>
      </c>
      <c r="W7992" t="s">
        <v>12356</v>
      </c>
      <c r="X7992" t="s">
        <v>15579</v>
      </c>
      <c r="Y7992">
        <v>83</v>
      </c>
      <c r="Z7992">
        <v>83</v>
      </c>
      <c r="AA7992">
        <v>11</v>
      </c>
      <c r="AB7992">
        <v>11</v>
      </c>
      <c r="AC7992">
        <v>25</v>
      </c>
    </row>
    <row r="7993" spans="1:29">
      <c r="A7993">
        <v>8770</v>
      </c>
      <c r="B7993" t="s">
        <v>1516</v>
      </c>
      <c r="C7993" t="s">
        <v>9772</v>
      </c>
      <c r="D7993">
        <v>161</v>
      </c>
      <c r="E7993" t="s">
        <v>9773</v>
      </c>
      <c r="U7993" t="b">
        <v>1</v>
      </c>
      <c r="V7993" t="s">
        <v>9656</v>
      </c>
      <c r="W7993" t="s">
        <v>12356</v>
      </c>
      <c r="X7993" t="s">
        <v>15831</v>
      </c>
      <c r="Y7993">
        <v>85</v>
      </c>
      <c r="Z7993">
        <v>115</v>
      </c>
      <c r="AA7993">
        <v>2</v>
      </c>
      <c r="AB7993">
        <v>12</v>
      </c>
      <c r="AC7993">
        <v>25</v>
      </c>
    </row>
    <row r="7994" spans="1:29">
      <c r="A7994">
        <v>8771</v>
      </c>
      <c r="B7994" t="s">
        <v>828</v>
      </c>
      <c r="C7994" t="s">
        <v>9774</v>
      </c>
      <c r="U7994" t="b">
        <v>1</v>
      </c>
      <c r="V7994" t="s">
        <v>9656</v>
      </c>
      <c r="W7994" t="s">
        <v>12356</v>
      </c>
      <c r="X7994" t="s">
        <v>15832</v>
      </c>
      <c r="Y7994">
        <v>85</v>
      </c>
      <c r="Z7994">
        <v>115</v>
      </c>
      <c r="AA7994">
        <v>2</v>
      </c>
      <c r="AB7994">
        <v>11</v>
      </c>
      <c r="AC7994">
        <v>25</v>
      </c>
    </row>
    <row r="7995" spans="1:29">
      <c r="A7995">
        <v>8772</v>
      </c>
      <c r="B7995" t="s">
        <v>1521</v>
      </c>
      <c r="C7995" t="s">
        <v>9775</v>
      </c>
      <c r="U7995" t="b">
        <v>1</v>
      </c>
      <c r="V7995" t="s">
        <v>9656</v>
      </c>
      <c r="W7995" t="s">
        <v>12356</v>
      </c>
      <c r="X7995" t="s">
        <v>15812</v>
      </c>
      <c r="Y7995">
        <v>86</v>
      </c>
      <c r="Z7995">
        <v>115</v>
      </c>
      <c r="AA7995">
        <v>2</v>
      </c>
      <c r="AB7995">
        <v>12</v>
      </c>
      <c r="AC7995">
        <v>25</v>
      </c>
    </row>
    <row r="7996" spans="1:29">
      <c r="A7996">
        <v>8773</v>
      </c>
      <c r="B7996" t="s">
        <v>806</v>
      </c>
      <c r="C7996" t="s">
        <v>9776</v>
      </c>
      <c r="J7996" t="s">
        <v>1449</v>
      </c>
      <c r="K7996">
        <v>0</v>
      </c>
      <c r="N7996" t="b">
        <v>1</v>
      </c>
      <c r="O7996" t="b">
        <v>0</v>
      </c>
      <c r="P7996" t="b">
        <v>0</v>
      </c>
      <c r="Q7996">
        <v>11</v>
      </c>
      <c r="R7996">
        <v>3</v>
      </c>
      <c r="S7996">
        <v>1</v>
      </c>
      <c r="T7996">
        <v>1</v>
      </c>
      <c r="U7996" t="b">
        <v>1</v>
      </c>
      <c r="V7996" t="s">
        <v>9656</v>
      </c>
      <c r="W7996" t="s">
        <v>12356</v>
      </c>
      <c r="X7996" t="s">
        <v>14937</v>
      </c>
      <c r="Y7996">
        <v>89</v>
      </c>
      <c r="Z7996">
        <v>89</v>
      </c>
      <c r="AA7996">
        <v>5</v>
      </c>
      <c r="AB7996">
        <v>5</v>
      </c>
      <c r="AC7996">
        <v>25</v>
      </c>
    </row>
    <row r="7997" spans="1:29">
      <c r="A7997">
        <v>8774</v>
      </c>
      <c r="B7997" t="s">
        <v>806</v>
      </c>
      <c r="C7997" t="s">
        <v>9777</v>
      </c>
      <c r="J7997" t="s">
        <v>1449</v>
      </c>
      <c r="K7997">
        <v>0</v>
      </c>
      <c r="N7997" t="b">
        <v>1</v>
      </c>
      <c r="O7997" t="b">
        <v>0</v>
      </c>
      <c r="P7997" t="b">
        <v>0</v>
      </c>
      <c r="Q7997">
        <v>11</v>
      </c>
      <c r="R7997">
        <v>3</v>
      </c>
      <c r="S7997">
        <v>1</v>
      </c>
      <c r="T7997">
        <v>1</v>
      </c>
      <c r="U7997" t="b">
        <v>1</v>
      </c>
      <c r="V7997" t="s">
        <v>9656</v>
      </c>
      <c r="W7997" t="s">
        <v>12356</v>
      </c>
      <c r="X7997" t="s">
        <v>14939</v>
      </c>
      <c r="Y7997">
        <v>90</v>
      </c>
      <c r="Z7997">
        <v>90</v>
      </c>
      <c r="AA7997">
        <v>5</v>
      </c>
      <c r="AB7997">
        <v>5</v>
      </c>
      <c r="AC7997">
        <v>25</v>
      </c>
    </row>
    <row r="7998" spans="1:29">
      <c r="A7998">
        <v>8775</v>
      </c>
      <c r="B7998" t="s">
        <v>806</v>
      </c>
      <c r="C7998" t="s">
        <v>9778</v>
      </c>
      <c r="J7998" t="s">
        <v>1449</v>
      </c>
      <c r="K7998">
        <v>0</v>
      </c>
      <c r="N7998" t="b">
        <v>1</v>
      </c>
      <c r="O7998" t="b">
        <v>0</v>
      </c>
      <c r="P7998" t="b">
        <v>0</v>
      </c>
      <c r="Q7998">
        <v>11</v>
      </c>
      <c r="R7998">
        <v>3</v>
      </c>
      <c r="S7998">
        <v>1</v>
      </c>
      <c r="T7998">
        <v>1</v>
      </c>
      <c r="U7998" t="b">
        <v>1</v>
      </c>
      <c r="V7998" t="s">
        <v>9656</v>
      </c>
      <c r="W7998" t="s">
        <v>12356</v>
      </c>
      <c r="X7998" t="s">
        <v>14941</v>
      </c>
      <c r="Y7998">
        <v>91</v>
      </c>
      <c r="Z7998">
        <v>91</v>
      </c>
      <c r="AA7998">
        <v>5</v>
      </c>
      <c r="AB7998">
        <v>5</v>
      </c>
      <c r="AC7998">
        <v>25</v>
      </c>
    </row>
    <row r="7999" spans="1:29">
      <c r="A7999">
        <v>8776</v>
      </c>
      <c r="B7999" t="s">
        <v>806</v>
      </c>
      <c r="C7999" t="s">
        <v>9779</v>
      </c>
      <c r="J7999" t="s">
        <v>1449</v>
      </c>
      <c r="K7999">
        <v>0</v>
      </c>
      <c r="N7999" t="b">
        <v>0</v>
      </c>
      <c r="O7999" t="b">
        <v>0</v>
      </c>
      <c r="P7999" t="b">
        <v>0</v>
      </c>
      <c r="Q7999">
        <v>11</v>
      </c>
      <c r="R7999">
        <v>3</v>
      </c>
      <c r="S7999">
        <v>1</v>
      </c>
      <c r="T7999">
        <v>1</v>
      </c>
      <c r="U7999" t="b">
        <v>1</v>
      </c>
      <c r="V7999" t="s">
        <v>9656</v>
      </c>
      <c r="W7999" t="s">
        <v>12356</v>
      </c>
      <c r="X7999" t="s">
        <v>14945</v>
      </c>
      <c r="Y7999">
        <v>93</v>
      </c>
      <c r="Z7999">
        <v>93</v>
      </c>
      <c r="AA7999">
        <v>5</v>
      </c>
      <c r="AB7999">
        <v>5</v>
      </c>
      <c r="AC7999">
        <v>25</v>
      </c>
    </row>
    <row r="8000" spans="1:29">
      <c r="A8000">
        <v>8777</v>
      </c>
      <c r="B8000" t="s">
        <v>806</v>
      </c>
      <c r="C8000" t="s">
        <v>9780</v>
      </c>
      <c r="J8000" t="s">
        <v>1449</v>
      </c>
      <c r="K8000">
        <v>0</v>
      </c>
      <c r="N8000" t="b">
        <v>0</v>
      </c>
      <c r="O8000" t="b">
        <v>0</v>
      </c>
      <c r="P8000" t="b">
        <v>0</v>
      </c>
      <c r="Q8000">
        <v>11</v>
      </c>
      <c r="R8000">
        <v>3</v>
      </c>
      <c r="S8000">
        <v>1</v>
      </c>
      <c r="T8000">
        <v>1</v>
      </c>
      <c r="U8000" t="b">
        <v>1</v>
      </c>
      <c r="V8000" t="s">
        <v>9656</v>
      </c>
      <c r="W8000" t="s">
        <v>12356</v>
      </c>
      <c r="X8000" t="s">
        <v>14947</v>
      </c>
      <c r="Y8000">
        <v>94</v>
      </c>
      <c r="Z8000">
        <v>94</v>
      </c>
      <c r="AA8000">
        <v>5</v>
      </c>
      <c r="AB8000">
        <v>5</v>
      </c>
      <c r="AC8000">
        <v>25</v>
      </c>
    </row>
    <row r="8001" spans="1:29">
      <c r="A8001">
        <v>8778</v>
      </c>
      <c r="B8001" t="s">
        <v>806</v>
      </c>
      <c r="C8001" t="s">
        <v>9781</v>
      </c>
      <c r="J8001" t="s">
        <v>1449</v>
      </c>
      <c r="K8001">
        <v>0</v>
      </c>
      <c r="N8001" t="b">
        <v>0</v>
      </c>
      <c r="O8001" t="b">
        <v>0</v>
      </c>
      <c r="P8001" t="b">
        <v>0</v>
      </c>
      <c r="Q8001">
        <v>11</v>
      </c>
      <c r="R8001">
        <v>3</v>
      </c>
      <c r="S8001">
        <v>1</v>
      </c>
      <c r="T8001">
        <v>1</v>
      </c>
      <c r="U8001" t="b">
        <v>1</v>
      </c>
      <c r="V8001" t="s">
        <v>9656</v>
      </c>
      <c r="W8001" t="s">
        <v>12356</v>
      </c>
      <c r="X8001" t="s">
        <v>14949</v>
      </c>
      <c r="Y8001">
        <v>95</v>
      </c>
      <c r="Z8001">
        <v>95</v>
      </c>
      <c r="AA8001">
        <v>5</v>
      </c>
      <c r="AB8001">
        <v>5</v>
      </c>
      <c r="AC8001">
        <v>25</v>
      </c>
    </row>
    <row r="8002" spans="1:29">
      <c r="A8002">
        <v>8779</v>
      </c>
      <c r="B8002" t="s">
        <v>806</v>
      </c>
      <c r="C8002" t="s">
        <v>9782</v>
      </c>
      <c r="J8002" t="s">
        <v>1449</v>
      </c>
      <c r="K8002">
        <v>0</v>
      </c>
      <c r="N8002" t="b">
        <v>0</v>
      </c>
      <c r="O8002" t="b">
        <v>0</v>
      </c>
      <c r="P8002" t="b">
        <v>0</v>
      </c>
      <c r="Q8002">
        <v>11</v>
      </c>
      <c r="R8002">
        <v>3</v>
      </c>
      <c r="S8002">
        <v>1</v>
      </c>
      <c r="T8002">
        <v>1</v>
      </c>
      <c r="U8002" t="b">
        <v>1</v>
      </c>
      <c r="V8002" t="s">
        <v>9656</v>
      </c>
      <c r="W8002" t="s">
        <v>12356</v>
      </c>
      <c r="X8002" t="s">
        <v>14951</v>
      </c>
      <c r="Y8002">
        <v>96</v>
      </c>
      <c r="Z8002">
        <v>96</v>
      </c>
      <c r="AA8002">
        <v>5</v>
      </c>
      <c r="AB8002">
        <v>5</v>
      </c>
      <c r="AC8002">
        <v>25</v>
      </c>
    </row>
    <row r="8003" spans="1:29">
      <c r="A8003">
        <v>8780</v>
      </c>
      <c r="B8003" t="s">
        <v>806</v>
      </c>
      <c r="C8003" t="s">
        <v>9783</v>
      </c>
      <c r="J8003" t="s">
        <v>1449</v>
      </c>
      <c r="K8003">
        <v>0</v>
      </c>
      <c r="N8003" t="b">
        <v>0</v>
      </c>
      <c r="O8003" t="b">
        <v>0</v>
      </c>
      <c r="P8003" t="b">
        <v>0</v>
      </c>
      <c r="Q8003">
        <v>11</v>
      </c>
      <c r="R8003">
        <v>3</v>
      </c>
      <c r="S8003">
        <v>1</v>
      </c>
      <c r="T8003">
        <v>1</v>
      </c>
      <c r="U8003" t="b">
        <v>1</v>
      </c>
      <c r="V8003" t="s">
        <v>9656</v>
      </c>
      <c r="W8003" t="s">
        <v>12356</v>
      </c>
      <c r="X8003" t="s">
        <v>14953</v>
      </c>
      <c r="Y8003">
        <v>97</v>
      </c>
      <c r="Z8003">
        <v>97</v>
      </c>
      <c r="AA8003">
        <v>5</v>
      </c>
      <c r="AB8003">
        <v>5</v>
      </c>
      <c r="AC8003">
        <v>25</v>
      </c>
    </row>
    <row r="8004" spans="1:29">
      <c r="A8004">
        <v>8781</v>
      </c>
      <c r="B8004" t="s">
        <v>806</v>
      </c>
      <c r="C8004" t="s">
        <v>9784</v>
      </c>
      <c r="J8004" t="s">
        <v>1449</v>
      </c>
      <c r="K8004">
        <v>0</v>
      </c>
      <c r="N8004" t="b">
        <v>0</v>
      </c>
      <c r="O8004" t="b">
        <v>0</v>
      </c>
      <c r="P8004" t="b">
        <v>0</v>
      </c>
      <c r="Q8004">
        <v>11</v>
      </c>
      <c r="R8004">
        <v>3</v>
      </c>
      <c r="S8004">
        <v>1</v>
      </c>
      <c r="T8004">
        <v>1</v>
      </c>
      <c r="U8004" t="b">
        <v>1</v>
      </c>
      <c r="V8004" t="s">
        <v>9656</v>
      </c>
      <c r="W8004" t="s">
        <v>12356</v>
      </c>
      <c r="X8004" t="s">
        <v>14955</v>
      </c>
      <c r="Y8004">
        <v>98</v>
      </c>
      <c r="Z8004">
        <v>98</v>
      </c>
      <c r="AA8004">
        <v>5</v>
      </c>
      <c r="AB8004">
        <v>5</v>
      </c>
      <c r="AC8004">
        <v>25</v>
      </c>
    </row>
    <row r="8005" spans="1:29">
      <c r="A8005">
        <v>8782</v>
      </c>
      <c r="B8005" t="s">
        <v>806</v>
      </c>
      <c r="C8005" t="s">
        <v>9785</v>
      </c>
      <c r="J8005" t="s">
        <v>1449</v>
      </c>
      <c r="K8005">
        <v>0</v>
      </c>
      <c r="N8005" t="b">
        <v>0</v>
      </c>
      <c r="O8005" t="b">
        <v>0</v>
      </c>
      <c r="P8005" t="b">
        <v>0</v>
      </c>
      <c r="Q8005">
        <v>11</v>
      </c>
      <c r="R8005">
        <v>3</v>
      </c>
      <c r="S8005">
        <v>1</v>
      </c>
      <c r="T8005">
        <v>1</v>
      </c>
      <c r="U8005" t="b">
        <v>1</v>
      </c>
      <c r="V8005" t="s">
        <v>9656</v>
      </c>
      <c r="W8005" t="s">
        <v>12356</v>
      </c>
      <c r="X8005" t="s">
        <v>14957</v>
      </c>
      <c r="Y8005">
        <v>99</v>
      </c>
      <c r="Z8005">
        <v>99</v>
      </c>
      <c r="AA8005">
        <v>5</v>
      </c>
      <c r="AB8005">
        <v>5</v>
      </c>
      <c r="AC8005">
        <v>25</v>
      </c>
    </row>
    <row r="8006" spans="1:29">
      <c r="A8006">
        <v>8783</v>
      </c>
      <c r="B8006" t="s">
        <v>806</v>
      </c>
      <c r="C8006" t="s">
        <v>9786</v>
      </c>
      <c r="J8006" t="s">
        <v>1449</v>
      </c>
      <c r="K8006">
        <v>0</v>
      </c>
      <c r="N8006" t="b">
        <v>0</v>
      </c>
      <c r="O8006" t="b">
        <v>0</v>
      </c>
      <c r="P8006" t="b">
        <v>0</v>
      </c>
      <c r="Q8006">
        <v>11</v>
      </c>
      <c r="R8006">
        <v>3</v>
      </c>
      <c r="S8006">
        <v>1</v>
      </c>
      <c r="T8006">
        <v>1</v>
      </c>
      <c r="U8006" t="b">
        <v>1</v>
      </c>
      <c r="V8006" t="s">
        <v>9656</v>
      </c>
      <c r="W8006" t="s">
        <v>12356</v>
      </c>
      <c r="X8006" t="s">
        <v>14959</v>
      </c>
      <c r="Y8006">
        <v>100</v>
      </c>
      <c r="Z8006">
        <v>100</v>
      </c>
      <c r="AA8006">
        <v>5</v>
      </c>
      <c r="AB8006">
        <v>5</v>
      </c>
      <c r="AC8006">
        <v>25</v>
      </c>
    </row>
    <row r="8007" spans="1:29">
      <c r="A8007">
        <v>8784</v>
      </c>
      <c r="B8007" t="s">
        <v>806</v>
      </c>
      <c r="C8007" t="s">
        <v>9787</v>
      </c>
      <c r="J8007" t="s">
        <v>1449</v>
      </c>
      <c r="K8007">
        <v>0</v>
      </c>
      <c r="N8007" t="b">
        <v>0</v>
      </c>
      <c r="O8007" t="b">
        <v>0</v>
      </c>
      <c r="P8007" t="b">
        <v>0</v>
      </c>
      <c r="Q8007">
        <v>11</v>
      </c>
      <c r="R8007">
        <v>3</v>
      </c>
      <c r="S8007">
        <v>1</v>
      </c>
      <c r="T8007">
        <v>1</v>
      </c>
      <c r="U8007" t="b">
        <v>1</v>
      </c>
      <c r="V8007" t="s">
        <v>9656</v>
      </c>
      <c r="W8007" t="s">
        <v>12356</v>
      </c>
      <c r="X8007" t="s">
        <v>14961</v>
      </c>
      <c r="Y8007">
        <v>101</v>
      </c>
      <c r="Z8007">
        <v>101</v>
      </c>
      <c r="AA8007">
        <v>5</v>
      </c>
      <c r="AB8007">
        <v>5</v>
      </c>
      <c r="AC8007">
        <v>25</v>
      </c>
    </row>
    <row r="8008" spans="1:29">
      <c r="A8008">
        <v>8785</v>
      </c>
      <c r="B8008" t="s">
        <v>806</v>
      </c>
      <c r="C8008" t="s">
        <v>9788</v>
      </c>
      <c r="J8008" t="s">
        <v>1449</v>
      </c>
      <c r="K8008">
        <v>0</v>
      </c>
      <c r="N8008" t="b">
        <v>0</v>
      </c>
      <c r="O8008" t="b">
        <v>0</v>
      </c>
      <c r="P8008" t="b">
        <v>0</v>
      </c>
      <c r="Q8008">
        <v>11</v>
      </c>
      <c r="R8008">
        <v>3</v>
      </c>
      <c r="S8008">
        <v>1</v>
      </c>
      <c r="T8008">
        <v>1</v>
      </c>
      <c r="U8008" t="b">
        <v>1</v>
      </c>
      <c r="V8008" t="s">
        <v>9656</v>
      </c>
      <c r="W8008" t="s">
        <v>12356</v>
      </c>
      <c r="X8008" t="s">
        <v>14963</v>
      </c>
      <c r="Y8008">
        <v>102</v>
      </c>
      <c r="Z8008">
        <v>102</v>
      </c>
      <c r="AA8008">
        <v>5</v>
      </c>
      <c r="AB8008">
        <v>5</v>
      </c>
      <c r="AC8008">
        <v>25</v>
      </c>
    </row>
    <row r="8009" spans="1:29">
      <c r="A8009">
        <v>8786</v>
      </c>
      <c r="B8009" t="s">
        <v>806</v>
      </c>
      <c r="C8009" t="s">
        <v>9789</v>
      </c>
      <c r="J8009" t="s">
        <v>1449</v>
      </c>
      <c r="K8009">
        <v>0</v>
      </c>
      <c r="N8009" t="b">
        <v>0</v>
      </c>
      <c r="O8009" t="b">
        <v>0</v>
      </c>
      <c r="P8009" t="b">
        <v>0</v>
      </c>
      <c r="Q8009">
        <v>11</v>
      </c>
      <c r="R8009">
        <v>3</v>
      </c>
      <c r="S8009">
        <v>1</v>
      </c>
      <c r="T8009">
        <v>1</v>
      </c>
      <c r="U8009" t="b">
        <v>1</v>
      </c>
      <c r="V8009" t="s">
        <v>9656</v>
      </c>
      <c r="W8009" t="s">
        <v>12356</v>
      </c>
      <c r="X8009" t="s">
        <v>14965</v>
      </c>
      <c r="Y8009">
        <v>103</v>
      </c>
      <c r="Z8009">
        <v>103</v>
      </c>
      <c r="AA8009">
        <v>5</v>
      </c>
      <c r="AB8009">
        <v>5</v>
      </c>
      <c r="AC8009">
        <v>25</v>
      </c>
    </row>
    <row r="8010" spans="1:29">
      <c r="A8010">
        <v>8787</v>
      </c>
      <c r="B8010" t="s">
        <v>806</v>
      </c>
      <c r="C8010" t="s">
        <v>9790</v>
      </c>
      <c r="J8010" t="s">
        <v>1449</v>
      </c>
      <c r="K8010">
        <v>0</v>
      </c>
      <c r="N8010" t="b">
        <v>0</v>
      </c>
      <c r="O8010" t="b">
        <v>0</v>
      </c>
      <c r="P8010" t="b">
        <v>0</v>
      </c>
      <c r="Q8010">
        <v>11</v>
      </c>
      <c r="R8010">
        <v>3</v>
      </c>
      <c r="S8010">
        <v>1</v>
      </c>
      <c r="T8010">
        <v>1</v>
      </c>
      <c r="U8010" t="b">
        <v>1</v>
      </c>
      <c r="V8010" t="s">
        <v>9656</v>
      </c>
      <c r="W8010" t="s">
        <v>12356</v>
      </c>
      <c r="X8010" t="s">
        <v>14967</v>
      </c>
      <c r="Y8010">
        <v>104</v>
      </c>
      <c r="Z8010">
        <v>104</v>
      </c>
      <c r="AA8010">
        <v>5</v>
      </c>
      <c r="AB8010">
        <v>5</v>
      </c>
      <c r="AC8010">
        <v>25</v>
      </c>
    </row>
    <row r="8011" spans="1:29">
      <c r="A8011">
        <v>8788</v>
      </c>
      <c r="B8011" t="s">
        <v>806</v>
      </c>
      <c r="C8011" t="s">
        <v>9791</v>
      </c>
      <c r="J8011" t="s">
        <v>1449</v>
      </c>
      <c r="K8011">
        <v>0</v>
      </c>
      <c r="N8011" t="b">
        <v>0</v>
      </c>
      <c r="O8011" t="b">
        <v>0</v>
      </c>
      <c r="P8011" t="b">
        <v>0</v>
      </c>
      <c r="Q8011">
        <v>11</v>
      </c>
      <c r="R8011">
        <v>3</v>
      </c>
      <c r="S8011">
        <v>1</v>
      </c>
      <c r="T8011">
        <v>1</v>
      </c>
      <c r="U8011" t="b">
        <v>1</v>
      </c>
      <c r="V8011" t="s">
        <v>9656</v>
      </c>
      <c r="W8011" t="s">
        <v>12356</v>
      </c>
      <c r="X8011" t="s">
        <v>14969</v>
      </c>
      <c r="Y8011">
        <v>105</v>
      </c>
      <c r="Z8011">
        <v>105</v>
      </c>
      <c r="AA8011">
        <v>5</v>
      </c>
      <c r="AB8011">
        <v>5</v>
      </c>
      <c r="AC8011">
        <v>25</v>
      </c>
    </row>
    <row r="8012" spans="1:29">
      <c r="A8012">
        <v>8789</v>
      </c>
      <c r="B8012" t="s">
        <v>806</v>
      </c>
      <c r="C8012" t="s">
        <v>9792</v>
      </c>
      <c r="J8012" t="s">
        <v>1449</v>
      </c>
      <c r="K8012">
        <v>0</v>
      </c>
      <c r="N8012" t="b">
        <v>0</v>
      </c>
      <c r="O8012" t="b">
        <v>0</v>
      </c>
      <c r="P8012" t="b">
        <v>0</v>
      </c>
      <c r="Q8012">
        <v>11</v>
      </c>
      <c r="R8012">
        <v>3</v>
      </c>
      <c r="S8012">
        <v>1</v>
      </c>
      <c r="T8012">
        <v>1</v>
      </c>
      <c r="U8012" t="b">
        <v>1</v>
      </c>
      <c r="V8012" t="s">
        <v>9656</v>
      </c>
      <c r="W8012" t="s">
        <v>12356</v>
      </c>
      <c r="X8012" t="s">
        <v>14971</v>
      </c>
      <c r="Y8012">
        <v>106</v>
      </c>
      <c r="Z8012">
        <v>106</v>
      </c>
      <c r="AA8012">
        <v>5</v>
      </c>
      <c r="AB8012">
        <v>5</v>
      </c>
      <c r="AC8012">
        <v>25</v>
      </c>
    </row>
    <row r="8013" spans="1:29">
      <c r="A8013">
        <v>8790</v>
      </c>
      <c r="B8013" t="s">
        <v>806</v>
      </c>
      <c r="C8013" t="s">
        <v>9793</v>
      </c>
      <c r="J8013" t="s">
        <v>1449</v>
      </c>
      <c r="K8013">
        <v>0</v>
      </c>
      <c r="N8013" t="b">
        <v>0</v>
      </c>
      <c r="O8013" t="b">
        <v>0</v>
      </c>
      <c r="P8013" t="b">
        <v>0</v>
      </c>
      <c r="Q8013">
        <v>11</v>
      </c>
      <c r="R8013">
        <v>3</v>
      </c>
      <c r="S8013">
        <v>1</v>
      </c>
      <c r="T8013">
        <v>1</v>
      </c>
      <c r="U8013" t="b">
        <v>1</v>
      </c>
      <c r="V8013" t="s">
        <v>9656</v>
      </c>
      <c r="W8013" t="s">
        <v>12356</v>
      </c>
      <c r="X8013" t="s">
        <v>14973</v>
      </c>
      <c r="Y8013">
        <v>107</v>
      </c>
      <c r="Z8013">
        <v>107</v>
      </c>
      <c r="AA8013">
        <v>5</v>
      </c>
      <c r="AB8013">
        <v>5</v>
      </c>
      <c r="AC8013">
        <v>25</v>
      </c>
    </row>
    <row r="8014" spans="1:29">
      <c r="A8014">
        <v>8791</v>
      </c>
      <c r="B8014" t="s">
        <v>806</v>
      </c>
      <c r="C8014" t="s">
        <v>9794</v>
      </c>
      <c r="J8014" t="s">
        <v>1449</v>
      </c>
      <c r="K8014">
        <v>0</v>
      </c>
      <c r="N8014" t="b">
        <v>0</v>
      </c>
      <c r="O8014" t="b">
        <v>0</v>
      </c>
      <c r="P8014" t="b">
        <v>0</v>
      </c>
      <c r="Q8014">
        <v>11</v>
      </c>
      <c r="R8014">
        <v>3</v>
      </c>
      <c r="S8014">
        <v>1</v>
      </c>
      <c r="T8014">
        <v>1</v>
      </c>
      <c r="U8014" t="b">
        <v>1</v>
      </c>
      <c r="V8014" t="s">
        <v>9656</v>
      </c>
      <c r="W8014" t="s">
        <v>12356</v>
      </c>
      <c r="X8014" t="s">
        <v>14975</v>
      </c>
      <c r="Y8014">
        <v>108</v>
      </c>
      <c r="Z8014">
        <v>108</v>
      </c>
      <c r="AA8014">
        <v>5</v>
      </c>
      <c r="AB8014">
        <v>5</v>
      </c>
      <c r="AC8014">
        <v>25</v>
      </c>
    </row>
    <row r="8015" spans="1:29">
      <c r="A8015">
        <v>8792</v>
      </c>
      <c r="B8015" t="s">
        <v>806</v>
      </c>
      <c r="C8015" t="s">
        <v>9795</v>
      </c>
      <c r="J8015" t="s">
        <v>1449</v>
      </c>
      <c r="K8015">
        <v>0</v>
      </c>
      <c r="N8015" t="b">
        <v>0</v>
      </c>
      <c r="O8015" t="b">
        <v>0</v>
      </c>
      <c r="P8015" t="b">
        <v>0</v>
      </c>
      <c r="Q8015">
        <v>11</v>
      </c>
      <c r="R8015">
        <v>3</v>
      </c>
      <c r="S8015">
        <v>1</v>
      </c>
      <c r="T8015">
        <v>1</v>
      </c>
      <c r="U8015" t="b">
        <v>1</v>
      </c>
      <c r="V8015" t="s">
        <v>9656</v>
      </c>
      <c r="W8015" t="s">
        <v>12356</v>
      </c>
      <c r="X8015" t="s">
        <v>14977</v>
      </c>
      <c r="Y8015">
        <v>109</v>
      </c>
      <c r="Z8015">
        <v>109</v>
      </c>
      <c r="AA8015">
        <v>5</v>
      </c>
      <c r="AB8015">
        <v>5</v>
      </c>
      <c r="AC8015">
        <v>25</v>
      </c>
    </row>
    <row r="8016" spans="1:29">
      <c r="A8016">
        <v>8793</v>
      </c>
      <c r="B8016" t="s">
        <v>806</v>
      </c>
      <c r="C8016" t="s">
        <v>9796</v>
      </c>
      <c r="J8016" t="s">
        <v>1449</v>
      </c>
      <c r="K8016">
        <v>0</v>
      </c>
      <c r="N8016" t="b">
        <v>0</v>
      </c>
      <c r="O8016" t="b">
        <v>0</v>
      </c>
      <c r="P8016" t="b">
        <v>0</v>
      </c>
      <c r="Q8016">
        <v>11</v>
      </c>
      <c r="R8016">
        <v>3</v>
      </c>
      <c r="S8016">
        <v>1</v>
      </c>
      <c r="T8016">
        <v>1</v>
      </c>
      <c r="U8016" t="b">
        <v>1</v>
      </c>
      <c r="V8016" t="s">
        <v>9656</v>
      </c>
      <c r="W8016" t="s">
        <v>12356</v>
      </c>
      <c r="X8016" t="s">
        <v>14979</v>
      </c>
      <c r="Y8016">
        <v>110</v>
      </c>
      <c r="Z8016">
        <v>110</v>
      </c>
      <c r="AA8016">
        <v>5</v>
      </c>
      <c r="AB8016">
        <v>5</v>
      </c>
      <c r="AC8016">
        <v>25</v>
      </c>
    </row>
    <row r="8017" spans="1:29">
      <c r="A8017">
        <v>8794</v>
      </c>
      <c r="B8017" t="s">
        <v>806</v>
      </c>
      <c r="C8017" t="s">
        <v>9797</v>
      </c>
      <c r="J8017" t="s">
        <v>1449</v>
      </c>
      <c r="K8017">
        <v>0</v>
      </c>
      <c r="N8017" t="b">
        <v>0</v>
      </c>
      <c r="O8017" t="b">
        <v>0</v>
      </c>
      <c r="P8017" t="b">
        <v>0</v>
      </c>
      <c r="Q8017">
        <v>11</v>
      </c>
      <c r="R8017">
        <v>3</v>
      </c>
      <c r="S8017">
        <v>1</v>
      </c>
      <c r="T8017">
        <v>1</v>
      </c>
      <c r="U8017" t="b">
        <v>1</v>
      </c>
      <c r="V8017" t="s">
        <v>9656</v>
      </c>
      <c r="W8017" t="s">
        <v>12356</v>
      </c>
      <c r="X8017" t="s">
        <v>14981</v>
      </c>
      <c r="Y8017">
        <v>111</v>
      </c>
      <c r="Z8017">
        <v>111</v>
      </c>
      <c r="AA8017">
        <v>5</v>
      </c>
      <c r="AB8017">
        <v>5</v>
      </c>
      <c r="AC8017">
        <v>25</v>
      </c>
    </row>
    <row r="8018" spans="1:29">
      <c r="A8018">
        <v>8795</v>
      </c>
      <c r="B8018" t="s">
        <v>806</v>
      </c>
      <c r="C8018" t="s">
        <v>9798</v>
      </c>
      <c r="J8018" t="s">
        <v>1449</v>
      </c>
      <c r="K8018">
        <v>0</v>
      </c>
      <c r="N8018" t="b">
        <v>0</v>
      </c>
      <c r="O8018" t="b">
        <v>0</v>
      </c>
      <c r="P8018" t="b">
        <v>0</v>
      </c>
      <c r="Q8018">
        <v>11</v>
      </c>
      <c r="R8018">
        <v>3</v>
      </c>
      <c r="S8018">
        <v>1</v>
      </c>
      <c r="T8018">
        <v>1</v>
      </c>
      <c r="U8018" t="b">
        <v>1</v>
      </c>
      <c r="V8018" t="s">
        <v>9656</v>
      </c>
      <c r="W8018" t="s">
        <v>12356</v>
      </c>
      <c r="X8018" t="s">
        <v>14983</v>
      </c>
      <c r="Y8018">
        <v>112</v>
      </c>
      <c r="Z8018">
        <v>112</v>
      </c>
      <c r="AA8018">
        <v>5</v>
      </c>
      <c r="AB8018">
        <v>5</v>
      </c>
      <c r="AC8018">
        <v>25</v>
      </c>
    </row>
    <row r="8019" spans="1:29">
      <c r="A8019">
        <v>8796</v>
      </c>
      <c r="B8019" t="s">
        <v>806</v>
      </c>
      <c r="C8019" t="s">
        <v>9799</v>
      </c>
      <c r="J8019" t="s">
        <v>1449</v>
      </c>
      <c r="K8019">
        <v>0</v>
      </c>
      <c r="N8019" t="b">
        <v>0</v>
      </c>
      <c r="O8019" t="b">
        <v>0</v>
      </c>
      <c r="P8019" t="b">
        <v>0</v>
      </c>
      <c r="Q8019">
        <v>11</v>
      </c>
      <c r="R8019">
        <v>3</v>
      </c>
      <c r="S8019">
        <v>1</v>
      </c>
      <c r="T8019">
        <v>1</v>
      </c>
      <c r="U8019" t="b">
        <v>1</v>
      </c>
      <c r="V8019" t="s">
        <v>9656</v>
      </c>
      <c r="W8019" t="s">
        <v>12356</v>
      </c>
      <c r="X8019" t="s">
        <v>14985</v>
      </c>
      <c r="Y8019">
        <v>113</v>
      </c>
      <c r="Z8019">
        <v>113</v>
      </c>
      <c r="AA8019">
        <v>5</v>
      </c>
      <c r="AB8019">
        <v>5</v>
      </c>
      <c r="AC8019">
        <v>25</v>
      </c>
    </row>
    <row r="8020" spans="1:29">
      <c r="A8020">
        <v>8797</v>
      </c>
      <c r="B8020" t="s">
        <v>806</v>
      </c>
      <c r="C8020" t="s">
        <v>9800</v>
      </c>
      <c r="J8020" t="s">
        <v>1449</v>
      </c>
      <c r="K8020">
        <v>0</v>
      </c>
      <c r="N8020" t="b">
        <v>0</v>
      </c>
      <c r="O8020" t="b">
        <v>0</v>
      </c>
      <c r="P8020" t="b">
        <v>0</v>
      </c>
      <c r="Q8020">
        <v>11</v>
      </c>
      <c r="R8020">
        <v>3</v>
      </c>
      <c r="S8020">
        <v>1</v>
      </c>
      <c r="T8020">
        <v>1</v>
      </c>
      <c r="U8020" t="b">
        <v>1</v>
      </c>
      <c r="V8020" t="s">
        <v>9656</v>
      </c>
      <c r="W8020" t="s">
        <v>12356</v>
      </c>
      <c r="X8020" t="s">
        <v>14987</v>
      </c>
      <c r="Y8020">
        <v>114</v>
      </c>
      <c r="Z8020">
        <v>114</v>
      </c>
      <c r="AA8020">
        <v>5</v>
      </c>
      <c r="AB8020">
        <v>5</v>
      </c>
      <c r="AC8020">
        <v>25</v>
      </c>
    </row>
    <row r="8021" spans="1:29">
      <c r="A8021">
        <v>8798</v>
      </c>
      <c r="B8021" t="s">
        <v>806</v>
      </c>
      <c r="C8021" t="s">
        <v>9801</v>
      </c>
      <c r="J8021" t="s">
        <v>1457</v>
      </c>
      <c r="K8021">
        <v>0</v>
      </c>
      <c r="N8021" t="b">
        <v>1</v>
      </c>
      <c r="O8021" t="b">
        <v>0</v>
      </c>
      <c r="P8021" t="b">
        <v>0</v>
      </c>
      <c r="Q8021">
        <v>11</v>
      </c>
      <c r="R8021">
        <v>3</v>
      </c>
      <c r="S8021">
        <v>1</v>
      </c>
      <c r="T8021">
        <v>2</v>
      </c>
      <c r="U8021" t="b">
        <v>1</v>
      </c>
      <c r="V8021" t="s">
        <v>9656</v>
      </c>
      <c r="W8021" t="s">
        <v>12356</v>
      </c>
      <c r="X8021" t="s">
        <v>15583</v>
      </c>
      <c r="Y8021">
        <v>87</v>
      </c>
      <c r="Z8021">
        <v>87</v>
      </c>
      <c r="AA8021">
        <v>11</v>
      </c>
      <c r="AB8021">
        <v>11</v>
      </c>
      <c r="AC8021">
        <v>25</v>
      </c>
    </row>
    <row r="8022" spans="1:29">
      <c r="A8022">
        <v>8799</v>
      </c>
      <c r="B8022" t="s">
        <v>806</v>
      </c>
      <c r="C8022" t="s">
        <v>9802</v>
      </c>
      <c r="J8022" t="s">
        <v>1457</v>
      </c>
      <c r="K8022">
        <v>0</v>
      </c>
      <c r="N8022" t="b">
        <v>1</v>
      </c>
      <c r="O8022" t="b">
        <v>0</v>
      </c>
      <c r="P8022" t="b">
        <v>0</v>
      </c>
      <c r="Q8022">
        <v>11</v>
      </c>
      <c r="R8022">
        <v>3</v>
      </c>
      <c r="S8022">
        <v>1</v>
      </c>
      <c r="T8022">
        <v>2</v>
      </c>
      <c r="U8022" t="b">
        <v>1</v>
      </c>
      <c r="V8022" t="s">
        <v>9656</v>
      </c>
      <c r="W8022" t="s">
        <v>12356</v>
      </c>
      <c r="X8022" t="s">
        <v>15833</v>
      </c>
      <c r="Y8022">
        <v>89</v>
      </c>
      <c r="Z8022">
        <v>89</v>
      </c>
      <c r="AA8022">
        <v>11</v>
      </c>
      <c r="AB8022">
        <v>11</v>
      </c>
      <c r="AC8022">
        <v>25</v>
      </c>
    </row>
    <row r="8023" spans="1:29">
      <c r="A8023">
        <v>8800</v>
      </c>
      <c r="B8023" t="s">
        <v>806</v>
      </c>
      <c r="C8023" t="s">
        <v>9803</v>
      </c>
      <c r="J8023" t="s">
        <v>1457</v>
      </c>
      <c r="K8023">
        <v>0</v>
      </c>
      <c r="N8023" t="b">
        <v>1</v>
      </c>
      <c r="O8023" t="b">
        <v>0</v>
      </c>
      <c r="P8023" t="b">
        <v>0</v>
      </c>
      <c r="Q8023">
        <v>11</v>
      </c>
      <c r="R8023">
        <v>3</v>
      </c>
      <c r="S8023">
        <v>1</v>
      </c>
      <c r="T8023">
        <v>2</v>
      </c>
      <c r="U8023" t="b">
        <v>1</v>
      </c>
      <c r="V8023" t="s">
        <v>9656</v>
      </c>
      <c r="W8023" t="s">
        <v>12356</v>
      </c>
      <c r="X8023" t="s">
        <v>15815</v>
      </c>
      <c r="Y8023">
        <v>90</v>
      </c>
      <c r="Z8023">
        <v>90</v>
      </c>
      <c r="AA8023">
        <v>11</v>
      </c>
      <c r="AB8023">
        <v>11</v>
      </c>
      <c r="AC8023">
        <v>25</v>
      </c>
    </row>
    <row r="8024" spans="1:29">
      <c r="A8024">
        <v>8801</v>
      </c>
      <c r="B8024" t="s">
        <v>806</v>
      </c>
      <c r="C8024" t="s">
        <v>9804</v>
      </c>
      <c r="J8024" t="s">
        <v>1457</v>
      </c>
      <c r="K8024">
        <v>0</v>
      </c>
      <c r="N8024" t="b">
        <v>1</v>
      </c>
      <c r="O8024" t="b">
        <v>0</v>
      </c>
      <c r="P8024" t="b">
        <v>0</v>
      </c>
      <c r="Q8024">
        <v>11</v>
      </c>
      <c r="R8024">
        <v>3</v>
      </c>
      <c r="S8024">
        <v>1</v>
      </c>
      <c r="T8024">
        <v>2</v>
      </c>
      <c r="U8024" t="b">
        <v>1</v>
      </c>
      <c r="V8024" t="s">
        <v>9656</v>
      </c>
      <c r="W8024" t="s">
        <v>12356</v>
      </c>
      <c r="X8024" t="s">
        <v>15816</v>
      </c>
      <c r="Y8024">
        <v>91</v>
      </c>
      <c r="Z8024">
        <v>91</v>
      </c>
      <c r="AA8024">
        <v>11</v>
      </c>
      <c r="AB8024">
        <v>11</v>
      </c>
      <c r="AC8024">
        <v>25</v>
      </c>
    </row>
    <row r="8025" spans="1:29">
      <c r="A8025">
        <v>8802</v>
      </c>
      <c r="B8025" t="s">
        <v>806</v>
      </c>
      <c r="C8025" t="s">
        <v>9805</v>
      </c>
      <c r="J8025" t="s">
        <v>1457</v>
      </c>
      <c r="K8025">
        <v>0</v>
      </c>
      <c r="N8025" t="b">
        <v>1</v>
      </c>
      <c r="O8025" t="b">
        <v>0</v>
      </c>
      <c r="P8025" t="b">
        <v>0</v>
      </c>
      <c r="Q8025">
        <v>11</v>
      </c>
      <c r="R8025">
        <v>3</v>
      </c>
      <c r="S8025">
        <v>1</v>
      </c>
      <c r="T8025">
        <v>2</v>
      </c>
      <c r="U8025" t="b">
        <v>1</v>
      </c>
      <c r="V8025" t="s">
        <v>9656</v>
      </c>
      <c r="W8025" t="s">
        <v>12356</v>
      </c>
      <c r="X8025" t="s">
        <v>15834</v>
      </c>
      <c r="Y8025">
        <v>93</v>
      </c>
      <c r="Z8025">
        <v>93</v>
      </c>
      <c r="AA8025">
        <v>11</v>
      </c>
      <c r="AB8025">
        <v>11</v>
      </c>
      <c r="AC8025">
        <v>25</v>
      </c>
    </row>
    <row r="8026" spans="1:29">
      <c r="A8026">
        <v>8803</v>
      </c>
      <c r="B8026" t="s">
        <v>806</v>
      </c>
      <c r="C8026" t="s">
        <v>9806</v>
      </c>
      <c r="J8026" t="s">
        <v>1457</v>
      </c>
      <c r="K8026">
        <v>0</v>
      </c>
      <c r="N8026" t="b">
        <v>1</v>
      </c>
      <c r="O8026" t="b">
        <v>0</v>
      </c>
      <c r="P8026" t="b">
        <v>0</v>
      </c>
      <c r="Q8026">
        <v>11</v>
      </c>
      <c r="R8026">
        <v>3</v>
      </c>
      <c r="S8026">
        <v>1</v>
      </c>
      <c r="T8026">
        <v>2</v>
      </c>
      <c r="U8026" t="b">
        <v>1</v>
      </c>
      <c r="V8026" t="s">
        <v>9656</v>
      </c>
      <c r="W8026" t="s">
        <v>12356</v>
      </c>
      <c r="X8026" t="s">
        <v>15589</v>
      </c>
      <c r="Y8026">
        <v>94</v>
      </c>
      <c r="Z8026">
        <v>94</v>
      </c>
      <c r="AA8026">
        <v>11</v>
      </c>
      <c r="AB8026">
        <v>11</v>
      </c>
      <c r="AC8026">
        <v>25</v>
      </c>
    </row>
    <row r="8027" spans="1:29">
      <c r="A8027">
        <v>8804</v>
      </c>
      <c r="B8027" t="s">
        <v>806</v>
      </c>
      <c r="C8027" t="s">
        <v>9807</v>
      </c>
      <c r="J8027" t="s">
        <v>1457</v>
      </c>
      <c r="K8027">
        <v>0</v>
      </c>
      <c r="N8027" t="b">
        <v>1</v>
      </c>
      <c r="O8027" t="b">
        <v>0</v>
      </c>
      <c r="P8027" t="b">
        <v>0</v>
      </c>
      <c r="Q8027">
        <v>11</v>
      </c>
      <c r="R8027">
        <v>3</v>
      </c>
      <c r="S8027">
        <v>1</v>
      </c>
      <c r="T8027">
        <v>2</v>
      </c>
      <c r="U8027" t="b">
        <v>1</v>
      </c>
      <c r="V8027" t="s">
        <v>9656</v>
      </c>
      <c r="W8027" t="s">
        <v>12356</v>
      </c>
      <c r="X8027" t="s">
        <v>15590</v>
      </c>
      <c r="Y8027">
        <v>95</v>
      </c>
      <c r="Z8027">
        <v>95</v>
      </c>
      <c r="AA8027">
        <v>11</v>
      </c>
      <c r="AB8027">
        <v>11</v>
      </c>
      <c r="AC8027">
        <v>25</v>
      </c>
    </row>
    <row r="8028" spans="1:29">
      <c r="A8028">
        <v>8805</v>
      </c>
      <c r="B8028" t="s">
        <v>806</v>
      </c>
      <c r="C8028" t="s">
        <v>9808</v>
      </c>
      <c r="J8028" t="s">
        <v>1457</v>
      </c>
      <c r="K8028">
        <v>0</v>
      </c>
      <c r="N8028" t="b">
        <v>1</v>
      </c>
      <c r="O8028" t="b">
        <v>0</v>
      </c>
      <c r="P8028" t="b">
        <v>0</v>
      </c>
      <c r="Q8028">
        <v>11</v>
      </c>
      <c r="R8028">
        <v>3</v>
      </c>
      <c r="S8028">
        <v>1</v>
      </c>
      <c r="T8028">
        <v>2</v>
      </c>
      <c r="U8028" t="b">
        <v>1</v>
      </c>
      <c r="V8028" t="s">
        <v>9656</v>
      </c>
      <c r="W8028" t="s">
        <v>12356</v>
      </c>
      <c r="X8028" t="s">
        <v>15591</v>
      </c>
      <c r="Y8028">
        <v>96</v>
      </c>
      <c r="Z8028">
        <v>96</v>
      </c>
      <c r="AA8028">
        <v>11</v>
      </c>
      <c r="AB8028">
        <v>11</v>
      </c>
      <c r="AC8028">
        <v>25</v>
      </c>
    </row>
    <row r="8029" spans="1:29">
      <c r="A8029">
        <v>8806</v>
      </c>
      <c r="B8029" t="s">
        <v>806</v>
      </c>
      <c r="C8029" t="s">
        <v>9809</v>
      </c>
      <c r="J8029" t="s">
        <v>1457</v>
      </c>
      <c r="K8029">
        <v>0</v>
      </c>
      <c r="N8029" t="b">
        <v>1</v>
      </c>
      <c r="O8029" t="b">
        <v>0</v>
      </c>
      <c r="P8029" t="b">
        <v>0</v>
      </c>
      <c r="Q8029">
        <v>11</v>
      </c>
      <c r="R8029">
        <v>3</v>
      </c>
      <c r="S8029">
        <v>1</v>
      </c>
      <c r="T8029">
        <v>2</v>
      </c>
      <c r="U8029" t="b">
        <v>1</v>
      </c>
      <c r="V8029" t="s">
        <v>9656</v>
      </c>
      <c r="W8029" t="s">
        <v>12356</v>
      </c>
      <c r="X8029" t="s">
        <v>15817</v>
      </c>
      <c r="Y8029">
        <v>97</v>
      </c>
      <c r="Z8029">
        <v>97</v>
      </c>
      <c r="AA8029">
        <v>11</v>
      </c>
      <c r="AB8029">
        <v>11</v>
      </c>
      <c r="AC8029">
        <v>25</v>
      </c>
    </row>
    <row r="8030" spans="1:29">
      <c r="A8030">
        <v>8807</v>
      </c>
      <c r="B8030" t="s">
        <v>806</v>
      </c>
      <c r="C8030" t="s">
        <v>9810</v>
      </c>
      <c r="J8030" t="s">
        <v>1457</v>
      </c>
      <c r="K8030">
        <v>0</v>
      </c>
      <c r="N8030" t="b">
        <v>1</v>
      </c>
      <c r="O8030" t="b">
        <v>0</v>
      </c>
      <c r="P8030" t="b">
        <v>0</v>
      </c>
      <c r="Q8030">
        <v>11</v>
      </c>
      <c r="R8030">
        <v>3</v>
      </c>
      <c r="S8030">
        <v>1</v>
      </c>
      <c r="T8030">
        <v>2</v>
      </c>
      <c r="U8030" t="b">
        <v>1</v>
      </c>
      <c r="V8030" t="s">
        <v>9656</v>
      </c>
      <c r="W8030" t="s">
        <v>12356</v>
      </c>
      <c r="X8030" t="s">
        <v>15592</v>
      </c>
      <c r="Y8030">
        <v>98</v>
      </c>
      <c r="Z8030">
        <v>98</v>
      </c>
      <c r="AA8030">
        <v>11</v>
      </c>
      <c r="AB8030">
        <v>11</v>
      </c>
      <c r="AC8030">
        <v>25</v>
      </c>
    </row>
    <row r="8031" spans="1:29">
      <c r="A8031">
        <v>8808</v>
      </c>
      <c r="B8031" t="s">
        <v>806</v>
      </c>
      <c r="C8031" t="s">
        <v>9811</v>
      </c>
      <c r="J8031" t="s">
        <v>1457</v>
      </c>
      <c r="K8031">
        <v>0</v>
      </c>
      <c r="N8031" t="b">
        <v>1</v>
      </c>
      <c r="O8031" t="b">
        <v>0</v>
      </c>
      <c r="P8031" t="b">
        <v>0</v>
      </c>
      <c r="Q8031">
        <v>11</v>
      </c>
      <c r="R8031">
        <v>3</v>
      </c>
      <c r="S8031">
        <v>1</v>
      </c>
      <c r="T8031">
        <v>2</v>
      </c>
      <c r="U8031" t="b">
        <v>1</v>
      </c>
      <c r="V8031" t="s">
        <v>9656</v>
      </c>
      <c r="W8031" t="s">
        <v>12356</v>
      </c>
      <c r="X8031" t="s">
        <v>15593</v>
      </c>
      <c r="Y8031">
        <v>99</v>
      </c>
      <c r="Z8031">
        <v>99</v>
      </c>
      <c r="AA8031">
        <v>11</v>
      </c>
      <c r="AB8031">
        <v>11</v>
      </c>
      <c r="AC8031">
        <v>25</v>
      </c>
    </row>
    <row r="8032" spans="1:29">
      <c r="A8032">
        <v>8809</v>
      </c>
      <c r="B8032" t="s">
        <v>806</v>
      </c>
      <c r="C8032" t="s">
        <v>9812</v>
      </c>
      <c r="J8032" t="s">
        <v>1457</v>
      </c>
      <c r="K8032">
        <v>0</v>
      </c>
      <c r="N8032" t="b">
        <v>1</v>
      </c>
      <c r="O8032" t="b">
        <v>0</v>
      </c>
      <c r="P8032" t="b">
        <v>0</v>
      </c>
      <c r="Q8032">
        <v>11</v>
      </c>
      <c r="R8032">
        <v>3</v>
      </c>
      <c r="S8032">
        <v>1</v>
      </c>
      <c r="T8032">
        <v>2</v>
      </c>
      <c r="U8032" t="b">
        <v>1</v>
      </c>
      <c r="V8032" t="s">
        <v>9656</v>
      </c>
      <c r="W8032" t="s">
        <v>12356</v>
      </c>
      <c r="X8032" t="s">
        <v>15594</v>
      </c>
      <c r="Y8032">
        <v>100</v>
      </c>
      <c r="Z8032">
        <v>100</v>
      </c>
      <c r="AA8032">
        <v>11</v>
      </c>
      <c r="AB8032">
        <v>11</v>
      </c>
      <c r="AC8032">
        <v>25</v>
      </c>
    </row>
    <row r="8033" spans="1:29">
      <c r="A8033">
        <v>8810</v>
      </c>
      <c r="B8033" t="s">
        <v>806</v>
      </c>
      <c r="C8033" t="s">
        <v>9813</v>
      </c>
      <c r="J8033" t="s">
        <v>1457</v>
      </c>
      <c r="K8033">
        <v>0</v>
      </c>
      <c r="N8033" t="b">
        <v>1</v>
      </c>
      <c r="O8033" t="b">
        <v>0</v>
      </c>
      <c r="P8033" t="b">
        <v>0</v>
      </c>
      <c r="Q8033">
        <v>11</v>
      </c>
      <c r="R8033">
        <v>3</v>
      </c>
      <c r="S8033">
        <v>1</v>
      </c>
      <c r="T8033">
        <v>2</v>
      </c>
      <c r="U8033" t="b">
        <v>1</v>
      </c>
      <c r="V8033" t="s">
        <v>9656</v>
      </c>
      <c r="W8033" t="s">
        <v>12356</v>
      </c>
      <c r="X8033" t="s">
        <v>15595</v>
      </c>
      <c r="Y8033">
        <v>101</v>
      </c>
      <c r="Z8033">
        <v>101</v>
      </c>
      <c r="AA8033">
        <v>11</v>
      </c>
      <c r="AB8033">
        <v>11</v>
      </c>
      <c r="AC8033">
        <v>25</v>
      </c>
    </row>
    <row r="8034" spans="1:29">
      <c r="A8034">
        <v>8811</v>
      </c>
      <c r="B8034" t="s">
        <v>806</v>
      </c>
      <c r="C8034" t="s">
        <v>9814</v>
      </c>
      <c r="J8034" t="s">
        <v>1457</v>
      </c>
      <c r="K8034">
        <v>0</v>
      </c>
      <c r="N8034" t="b">
        <v>1</v>
      </c>
      <c r="O8034" t="b">
        <v>0</v>
      </c>
      <c r="P8034" t="b">
        <v>0</v>
      </c>
      <c r="Q8034">
        <v>11</v>
      </c>
      <c r="R8034">
        <v>3</v>
      </c>
      <c r="S8034">
        <v>1</v>
      </c>
      <c r="T8034">
        <v>2</v>
      </c>
      <c r="U8034" t="b">
        <v>1</v>
      </c>
      <c r="V8034" t="s">
        <v>9656</v>
      </c>
      <c r="W8034" t="s">
        <v>12356</v>
      </c>
      <c r="X8034" t="s">
        <v>15596</v>
      </c>
      <c r="Y8034">
        <v>102</v>
      </c>
      <c r="Z8034">
        <v>102</v>
      </c>
      <c r="AA8034">
        <v>11</v>
      </c>
      <c r="AB8034">
        <v>11</v>
      </c>
      <c r="AC8034">
        <v>25</v>
      </c>
    </row>
    <row r="8035" spans="1:29">
      <c r="A8035">
        <v>8812</v>
      </c>
      <c r="B8035" t="s">
        <v>806</v>
      </c>
      <c r="C8035" t="s">
        <v>9815</v>
      </c>
      <c r="J8035" t="s">
        <v>1457</v>
      </c>
      <c r="K8035">
        <v>0</v>
      </c>
      <c r="N8035" t="b">
        <v>1</v>
      </c>
      <c r="O8035" t="b">
        <v>0</v>
      </c>
      <c r="P8035" t="b">
        <v>0</v>
      </c>
      <c r="Q8035">
        <v>11</v>
      </c>
      <c r="R8035">
        <v>3</v>
      </c>
      <c r="S8035">
        <v>1</v>
      </c>
      <c r="T8035">
        <v>2</v>
      </c>
      <c r="U8035" t="b">
        <v>1</v>
      </c>
      <c r="V8035" t="s">
        <v>9656</v>
      </c>
      <c r="W8035" t="s">
        <v>12356</v>
      </c>
      <c r="X8035" t="s">
        <v>15597</v>
      </c>
      <c r="Y8035">
        <v>103</v>
      </c>
      <c r="Z8035">
        <v>103</v>
      </c>
      <c r="AA8035">
        <v>11</v>
      </c>
      <c r="AB8035">
        <v>11</v>
      </c>
      <c r="AC8035">
        <v>25</v>
      </c>
    </row>
    <row r="8036" spans="1:29">
      <c r="A8036">
        <v>8813</v>
      </c>
      <c r="B8036" t="s">
        <v>806</v>
      </c>
      <c r="C8036" t="s">
        <v>9816</v>
      </c>
      <c r="J8036" t="s">
        <v>1457</v>
      </c>
      <c r="K8036">
        <v>0</v>
      </c>
      <c r="N8036" t="b">
        <v>1</v>
      </c>
      <c r="O8036" t="b">
        <v>0</v>
      </c>
      <c r="P8036" t="b">
        <v>0</v>
      </c>
      <c r="Q8036">
        <v>11</v>
      </c>
      <c r="R8036">
        <v>3</v>
      </c>
      <c r="S8036">
        <v>1</v>
      </c>
      <c r="T8036">
        <v>2</v>
      </c>
      <c r="U8036" t="b">
        <v>1</v>
      </c>
      <c r="V8036" t="s">
        <v>9656</v>
      </c>
      <c r="W8036" t="s">
        <v>12356</v>
      </c>
      <c r="X8036" t="s">
        <v>15598</v>
      </c>
      <c r="Y8036">
        <v>104</v>
      </c>
      <c r="Z8036">
        <v>104</v>
      </c>
      <c r="AA8036">
        <v>11</v>
      </c>
      <c r="AB8036">
        <v>11</v>
      </c>
      <c r="AC8036">
        <v>25</v>
      </c>
    </row>
    <row r="8037" spans="1:29">
      <c r="A8037">
        <v>8814</v>
      </c>
      <c r="B8037" t="s">
        <v>806</v>
      </c>
      <c r="C8037" t="s">
        <v>9817</v>
      </c>
      <c r="J8037" t="s">
        <v>1457</v>
      </c>
      <c r="K8037">
        <v>0</v>
      </c>
      <c r="N8037" t="b">
        <v>1</v>
      </c>
      <c r="O8037" t="b">
        <v>0</v>
      </c>
      <c r="P8037" t="b">
        <v>0</v>
      </c>
      <c r="Q8037">
        <v>11</v>
      </c>
      <c r="R8037">
        <v>3</v>
      </c>
      <c r="S8037">
        <v>1</v>
      </c>
      <c r="T8037">
        <v>2</v>
      </c>
      <c r="U8037" t="b">
        <v>1</v>
      </c>
      <c r="V8037" t="s">
        <v>9656</v>
      </c>
      <c r="W8037" t="s">
        <v>12356</v>
      </c>
      <c r="X8037" t="s">
        <v>15599</v>
      </c>
      <c r="Y8037">
        <v>105</v>
      </c>
      <c r="Z8037">
        <v>105</v>
      </c>
      <c r="AA8037">
        <v>11</v>
      </c>
      <c r="AB8037">
        <v>11</v>
      </c>
      <c r="AC8037">
        <v>25</v>
      </c>
    </row>
    <row r="8038" spans="1:29">
      <c r="A8038">
        <v>8815</v>
      </c>
      <c r="B8038" t="s">
        <v>806</v>
      </c>
      <c r="C8038" t="s">
        <v>9818</v>
      </c>
      <c r="J8038" t="s">
        <v>1457</v>
      </c>
      <c r="K8038">
        <v>0</v>
      </c>
      <c r="N8038" t="b">
        <v>1</v>
      </c>
      <c r="O8038" t="b">
        <v>0</v>
      </c>
      <c r="P8038" t="b">
        <v>0</v>
      </c>
      <c r="Q8038">
        <v>11</v>
      </c>
      <c r="R8038">
        <v>3</v>
      </c>
      <c r="S8038">
        <v>1</v>
      </c>
      <c r="T8038">
        <v>2</v>
      </c>
      <c r="U8038" t="b">
        <v>1</v>
      </c>
      <c r="V8038" t="s">
        <v>9656</v>
      </c>
      <c r="W8038" t="s">
        <v>12356</v>
      </c>
      <c r="X8038" t="s">
        <v>15600</v>
      </c>
      <c r="Y8038">
        <v>106</v>
      </c>
      <c r="Z8038">
        <v>106</v>
      </c>
      <c r="AA8038">
        <v>11</v>
      </c>
      <c r="AB8038">
        <v>11</v>
      </c>
      <c r="AC8038">
        <v>25</v>
      </c>
    </row>
    <row r="8039" spans="1:29">
      <c r="A8039">
        <v>8816</v>
      </c>
      <c r="B8039" t="s">
        <v>806</v>
      </c>
      <c r="C8039" t="s">
        <v>9819</v>
      </c>
      <c r="J8039" t="s">
        <v>1457</v>
      </c>
      <c r="K8039">
        <v>0</v>
      </c>
      <c r="N8039" t="b">
        <v>1</v>
      </c>
      <c r="O8039" t="b">
        <v>0</v>
      </c>
      <c r="P8039" t="b">
        <v>0</v>
      </c>
      <c r="Q8039">
        <v>11</v>
      </c>
      <c r="R8039">
        <v>3</v>
      </c>
      <c r="S8039">
        <v>1</v>
      </c>
      <c r="T8039">
        <v>2</v>
      </c>
      <c r="U8039" t="b">
        <v>1</v>
      </c>
      <c r="V8039" t="s">
        <v>9656</v>
      </c>
      <c r="W8039" t="s">
        <v>12356</v>
      </c>
      <c r="X8039" t="s">
        <v>15601</v>
      </c>
      <c r="Y8039">
        <v>107</v>
      </c>
      <c r="Z8039">
        <v>107</v>
      </c>
      <c r="AA8039">
        <v>11</v>
      </c>
      <c r="AB8039">
        <v>11</v>
      </c>
      <c r="AC8039">
        <v>25</v>
      </c>
    </row>
    <row r="8040" spans="1:29">
      <c r="A8040">
        <v>8817</v>
      </c>
      <c r="B8040" t="s">
        <v>806</v>
      </c>
      <c r="C8040" t="s">
        <v>9820</v>
      </c>
      <c r="J8040" t="s">
        <v>1457</v>
      </c>
      <c r="K8040">
        <v>0</v>
      </c>
      <c r="N8040" t="b">
        <v>1</v>
      </c>
      <c r="O8040" t="b">
        <v>0</v>
      </c>
      <c r="P8040" t="b">
        <v>0</v>
      </c>
      <c r="Q8040">
        <v>11</v>
      </c>
      <c r="R8040">
        <v>3</v>
      </c>
      <c r="S8040">
        <v>1</v>
      </c>
      <c r="T8040">
        <v>2</v>
      </c>
      <c r="U8040" t="b">
        <v>1</v>
      </c>
      <c r="V8040" t="s">
        <v>9656</v>
      </c>
      <c r="W8040" t="s">
        <v>12356</v>
      </c>
      <c r="X8040" t="s">
        <v>15602</v>
      </c>
      <c r="Y8040">
        <v>108</v>
      </c>
      <c r="Z8040">
        <v>108</v>
      </c>
      <c r="AA8040">
        <v>11</v>
      </c>
      <c r="AB8040">
        <v>11</v>
      </c>
      <c r="AC8040">
        <v>25</v>
      </c>
    </row>
    <row r="8041" spans="1:29">
      <c r="A8041">
        <v>8818</v>
      </c>
      <c r="B8041" t="s">
        <v>806</v>
      </c>
      <c r="C8041" t="s">
        <v>9821</v>
      </c>
      <c r="J8041" t="s">
        <v>1457</v>
      </c>
      <c r="K8041">
        <v>0</v>
      </c>
      <c r="N8041" t="b">
        <v>1</v>
      </c>
      <c r="O8041" t="b">
        <v>0</v>
      </c>
      <c r="P8041" t="b">
        <v>0</v>
      </c>
      <c r="Q8041">
        <v>11</v>
      </c>
      <c r="R8041">
        <v>3</v>
      </c>
      <c r="S8041">
        <v>1</v>
      </c>
      <c r="T8041">
        <v>2</v>
      </c>
      <c r="U8041" t="b">
        <v>1</v>
      </c>
      <c r="V8041" t="s">
        <v>9656</v>
      </c>
      <c r="W8041" t="s">
        <v>12356</v>
      </c>
      <c r="X8041" t="s">
        <v>15603</v>
      </c>
      <c r="Y8041">
        <v>109</v>
      </c>
      <c r="Z8041">
        <v>109</v>
      </c>
      <c r="AA8041">
        <v>11</v>
      </c>
      <c r="AB8041">
        <v>11</v>
      </c>
      <c r="AC8041">
        <v>25</v>
      </c>
    </row>
    <row r="8042" spans="1:29">
      <c r="A8042">
        <v>8819</v>
      </c>
      <c r="B8042" t="s">
        <v>806</v>
      </c>
      <c r="C8042" t="s">
        <v>9822</v>
      </c>
      <c r="J8042" t="s">
        <v>1457</v>
      </c>
      <c r="K8042">
        <v>0</v>
      </c>
      <c r="N8042" t="b">
        <v>1</v>
      </c>
      <c r="O8042" t="b">
        <v>0</v>
      </c>
      <c r="P8042" t="b">
        <v>0</v>
      </c>
      <c r="Q8042">
        <v>11</v>
      </c>
      <c r="R8042">
        <v>3</v>
      </c>
      <c r="S8042">
        <v>1</v>
      </c>
      <c r="T8042">
        <v>2</v>
      </c>
      <c r="U8042" t="b">
        <v>1</v>
      </c>
      <c r="V8042" t="s">
        <v>9656</v>
      </c>
      <c r="W8042" t="s">
        <v>12356</v>
      </c>
      <c r="X8042" t="s">
        <v>15604</v>
      </c>
      <c r="Y8042">
        <v>110</v>
      </c>
      <c r="Z8042">
        <v>110</v>
      </c>
      <c r="AA8042">
        <v>11</v>
      </c>
      <c r="AB8042">
        <v>11</v>
      </c>
      <c r="AC8042">
        <v>25</v>
      </c>
    </row>
    <row r="8043" spans="1:29">
      <c r="A8043">
        <v>8820</v>
      </c>
      <c r="B8043" t="s">
        <v>806</v>
      </c>
      <c r="C8043" t="s">
        <v>9823</v>
      </c>
      <c r="J8043" t="s">
        <v>1457</v>
      </c>
      <c r="K8043">
        <v>0</v>
      </c>
      <c r="N8043" t="b">
        <v>1</v>
      </c>
      <c r="O8043" t="b">
        <v>0</v>
      </c>
      <c r="P8043" t="b">
        <v>0</v>
      </c>
      <c r="Q8043">
        <v>11</v>
      </c>
      <c r="R8043">
        <v>3</v>
      </c>
      <c r="S8043">
        <v>1</v>
      </c>
      <c r="T8043">
        <v>2</v>
      </c>
      <c r="U8043" t="b">
        <v>1</v>
      </c>
      <c r="V8043" t="s">
        <v>9656</v>
      </c>
      <c r="W8043" t="s">
        <v>12356</v>
      </c>
      <c r="X8043" t="s">
        <v>15605</v>
      </c>
      <c r="Y8043">
        <v>111</v>
      </c>
      <c r="Z8043">
        <v>111</v>
      </c>
      <c r="AA8043">
        <v>11</v>
      </c>
      <c r="AB8043">
        <v>11</v>
      </c>
      <c r="AC8043">
        <v>25</v>
      </c>
    </row>
    <row r="8044" spans="1:29">
      <c r="A8044">
        <v>8821</v>
      </c>
      <c r="B8044" t="s">
        <v>806</v>
      </c>
      <c r="C8044" t="s">
        <v>9824</v>
      </c>
      <c r="J8044" t="s">
        <v>1457</v>
      </c>
      <c r="K8044">
        <v>0</v>
      </c>
      <c r="N8044" t="b">
        <v>1</v>
      </c>
      <c r="O8044" t="b">
        <v>0</v>
      </c>
      <c r="P8044" t="b">
        <v>0</v>
      </c>
      <c r="Q8044">
        <v>11</v>
      </c>
      <c r="R8044">
        <v>3</v>
      </c>
      <c r="S8044">
        <v>1</v>
      </c>
      <c r="T8044">
        <v>2</v>
      </c>
      <c r="U8044" t="b">
        <v>1</v>
      </c>
      <c r="V8044" t="s">
        <v>9656</v>
      </c>
      <c r="W8044" t="s">
        <v>12356</v>
      </c>
      <c r="X8044" t="s">
        <v>15606</v>
      </c>
      <c r="Y8044">
        <v>112</v>
      </c>
      <c r="Z8044">
        <v>112</v>
      </c>
      <c r="AA8044">
        <v>11</v>
      </c>
      <c r="AB8044">
        <v>11</v>
      </c>
      <c r="AC8044">
        <v>25</v>
      </c>
    </row>
    <row r="8045" spans="1:29">
      <c r="A8045">
        <v>8822</v>
      </c>
      <c r="B8045" t="s">
        <v>806</v>
      </c>
      <c r="C8045" t="s">
        <v>9825</v>
      </c>
      <c r="J8045" t="s">
        <v>1457</v>
      </c>
      <c r="K8045">
        <v>0</v>
      </c>
      <c r="N8045" t="b">
        <v>1</v>
      </c>
      <c r="O8045" t="b">
        <v>0</v>
      </c>
      <c r="P8045" t="b">
        <v>0</v>
      </c>
      <c r="Q8045">
        <v>11</v>
      </c>
      <c r="R8045">
        <v>3</v>
      </c>
      <c r="S8045">
        <v>1</v>
      </c>
      <c r="T8045">
        <v>2</v>
      </c>
      <c r="U8045" t="b">
        <v>1</v>
      </c>
      <c r="V8045" t="s">
        <v>9656</v>
      </c>
      <c r="W8045" t="s">
        <v>12356</v>
      </c>
      <c r="X8045" t="s">
        <v>15607</v>
      </c>
      <c r="Y8045">
        <v>113</v>
      </c>
      <c r="Z8045">
        <v>113</v>
      </c>
      <c r="AA8045">
        <v>11</v>
      </c>
      <c r="AB8045">
        <v>11</v>
      </c>
      <c r="AC8045">
        <v>25</v>
      </c>
    </row>
    <row r="8046" spans="1:29">
      <c r="A8046">
        <v>8823</v>
      </c>
      <c r="B8046" t="s">
        <v>806</v>
      </c>
      <c r="C8046" t="s">
        <v>9826</v>
      </c>
      <c r="J8046" t="s">
        <v>1457</v>
      </c>
      <c r="K8046">
        <v>0</v>
      </c>
      <c r="N8046" t="b">
        <v>1</v>
      </c>
      <c r="O8046" t="b">
        <v>0</v>
      </c>
      <c r="P8046" t="b">
        <v>0</v>
      </c>
      <c r="Q8046">
        <v>11</v>
      </c>
      <c r="R8046">
        <v>3</v>
      </c>
      <c r="S8046">
        <v>1</v>
      </c>
      <c r="T8046">
        <v>2</v>
      </c>
      <c r="U8046" t="b">
        <v>1</v>
      </c>
      <c r="V8046" t="s">
        <v>9656</v>
      </c>
      <c r="W8046" t="s">
        <v>12356</v>
      </c>
      <c r="X8046" t="s">
        <v>15608</v>
      </c>
      <c r="Y8046">
        <v>114</v>
      </c>
      <c r="Z8046">
        <v>114</v>
      </c>
      <c r="AA8046">
        <v>11</v>
      </c>
      <c r="AB8046">
        <v>11</v>
      </c>
      <c r="AC8046">
        <v>25</v>
      </c>
    </row>
    <row r="8047" spans="1:29">
      <c r="A8047">
        <v>8824</v>
      </c>
      <c r="B8047" t="s">
        <v>806</v>
      </c>
      <c r="C8047" t="s">
        <v>9827</v>
      </c>
      <c r="J8047" t="s">
        <v>1457</v>
      </c>
      <c r="K8047">
        <v>0</v>
      </c>
      <c r="N8047" t="b">
        <v>0</v>
      </c>
      <c r="O8047" t="b">
        <v>1</v>
      </c>
      <c r="P8047" t="b">
        <v>0</v>
      </c>
      <c r="Q8047">
        <v>11</v>
      </c>
      <c r="R8047">
        <v>3</v>
      </c>
      <c r="S8047">
        <v>1</v>
      </c>
      <c r="T8047">
        <v>2</v>
      </c>
      <c r="U8047" t="b">
        <v>1</v>
      </c>
      <c r="V8047" t="s">
        <v>9656</v>
      </c>
      <c r="W8047" t="s">
        <v>12356</v>
      </c>
      <c r="X8047" t="s">
        <v>15609</v>
      </c>
      <c r="Y8047">
        <v>115</v>
      </c>
      <c r="Z8047">
        <v>115</v>
      </c>
      <c r="AA8047">
        <v>11</v>
      </c>
      <c r="AB8047">
        <v>11</v>
      </c>
      <c r="AC8047">
        <v>25</v>
      </c>
    </row>
    <row r="8048" spans="1:29">
      <c r="A8048">
        <v>8825</v>
      </c>
      <c r="B8048" t="s">
        <v>1516</v>
      </c>
      <c r="C8048" t="s">
        <v>9828</v>
      </c>
      <c r="D8048">
        <v>162</v>
      </c>
      <c r="E8048" t="s">
        <v>9829</v>
      </c>
      <c r="U8048" t="b">
        <v>1</v>
      </c>
      <c r="V8048" t="s">
        <v>9830</v>
      </c>
      <c r="W8048" t="s">
        <v>12357</v>
      </c>
      <c r="X8048" t="s">
        <v>15818</v>
      </c>
      <c r="Y8048">
        <v>12</v>
      </c>
      <c r="Z8048">
        <v>37</v>
      </c>
      <c r="AA8048">
        <v>2</v>
      </c>
      <c r="AB8048">
        <v>12</v>
      </c>
      <c r="AC8048">
        <v>26</v>
      </c>
    </row>
    <row r="8049" spans="1:29">
      <c r="A8049">
        <v>8826</v>
      </c>
      <c r="B8049" t="s">
        <v>828</v>
      </c>
      <c r="C8049" t="s">
        <v>9831</v>
      </c>
      <c r="U8049" t="b">
        <v>1</v>
      </c>
      <c r="V8049" t="s">
        <v>9830</v>
      </c>
      <c r="W8049" t="s">
        <v>12357</v>
      </c>
      <c r="X8049" t="s">
        <v>15819</v>
      </c>
      <c r="Y8049">
        <v>12</v>
      </c>
      <c r="Z8049">
        <v>37</v>
      </c>
      <c r="AA8049">
        <v>2</v>
      </c>
      <c r="AB8049">
        <v>11</v>
      </c>
      <c r="AC8049">
        <v>26</v>
      </c>
    </row>
    <row r="8050" spans="1:29">
      <c r="A8050">
        <v>8827</v>
      </c>
      <c r="B8050" t="s">
        <v>1521</v>
      </c>
      <c r="C8050" t="s">
        <v>9832</v>
      </c>
      <c r="U8050" t="b">
        <v>1</v>
      </c>
      <c r="V8050" t="s">
        <v>9830</v>
      </c>
      <c r="W8050" t="s">
        <v>12357</v>
      </c>
      <c r="X8050" t="s">
        <v>15820</v>
      </c>
      <c r="Y8050">
        <v>13</v>
      </c>
      <c r="Z8050">
        <v>37</v>
      </c>
      <c r="AA8050">
        <v>2</v>
      </c>
      <c r="AB8050">
        <v>12</v>
      </c>
      <c r="AC8050">
        <v>26</v>
      </c>
    </row>
    <row r="8051" spans="1:29">
      <c r="A8051">
        <v>8828</v>
      </c>
      <c r="B8051" t="s">
        <v>806</v>
      </c>
      <c r="C8051" t="s">
        <v>9833</v>
      </c>
      <c r="J8051" t="s">
        <v>1449</v>
      </c>
      <c r="K8051">
        <v>0</v>
      </c>
      <c r="N8051" t="b">
        <v>1</v>
      </c>
      <c r="O8051" t="b">
        <v>0</v>
      </c>
      <c r="P8051" t="b">
        <v>0</v>
      </c>
      <c r="Q8051">
        <v>11</v>
      </c>
      <c r="R8051">
        <v>1</v>
      </c>
      <c r="S8051">
        <v>1</v>
      </c>
      <c r="T8051">
        <v>1</v>
      </c>
      <c r="U8051" t="b">
        <v>1</v>
      </c>
      <c r="V8051" t="s">
        <v>9830</v>
      </c>
      <c r="W8051" t="s">
        <v>12357</v>
      </c>
      <c r="X8051" t="s">
        <v>15524</v>
      </c>
      <c r="Y8051">
        <v>13</v>
      </c>
      <c r="Z8051">
        <v>13</v>
      </c>
      <c r="AA8051">
        <v>5</v>
      </c>
      <c r="AB8051">
        <v>5</v>
      </c>
      <c r="AC8051">
        <v>26</v>
      </c>
    </row>
    <row r="8052" spans="1:29">
      <c r="A8052">
        <v>8829</v>
      </c>
      <c r="B8052" t="s">
        <v>806</v>
      </c>
      <c r="C8052" t="s">
        <v>9834</v>
      </c>
      <c r="J8052" t="s">
        <v>1449</v>
      </c>
      <c r="K8052">
        <v>0</v>
      </c>
      <c r="N8052" t="b">
        <v>1</v>
      </c>
      <c r="O8052" t="b">
        <v>0</v>
      </c>
      <c r="P8052" t="b">
        <v>0</v>
      </c>
      <c r="Q8052">
        <v>11</v>
      </c>
      <c r="R8052">
        <v>1</v>
      </c>
      <c r="S8052">
        <v>1</v>
      </c>
      <c r="T8052">
        <v>1</v>
      </c>
      <c r="U8052" t="b">
        <v>1</v>
      </c>
      <c r="V8052" t="s">
        <v>9830</v>
      </c>
      <c r="W8052" t="s">
        <v>12357</v>
      </c>
      <c r="X8052" t="s">
        <v>15525</v>
      </c>
      <c r="Y8052">
        <v>14</v>
      </c>
      <c r="Z8052">
        <v>14</v>
      </c>
      <c r="AA8052">
        <v>5</v>
      </c>
      <c r="AB8052">
        <v>5</v>
      </c>
      <c r="AC8052">
        <v>26</v>
      </c>
    </row>
    <row r="8053" spans="1:29">
      <c r="A8053">
        <v>8830</v>
      </c>
      <c r="B8053" t="s">
        <v>806</v>
      </c>
      <c r="C8053" t="s">
        <v>9835</v>
      </c>
      <c r="J8053" t="s">
        <v>1449</v>
      </c>
      <c r="K8053">
        <v>0</v>
      </c>
      <c r="N8053" t="b">
        <v>1</v>
      </c>
      <c r="O8053" t="b">
        <v>0</v>
      </c>
      <c r="P8053" t="b">
        <v>0</v>
      </c>
      <c r="Q8053">
        <v>11</v>
      </c>
      <c r="R8053">
        <v>2</v>
      </c>
      <c r="S8053">
        <v>1</v>
      </c>
      <c r="T8053">
        <v>1</v>
      </c>
      <c r="U8053" t="b">
        <v>1</v>
      </c>
      <c r="V8053" t="s">
        <v>9830</v>
      </c>
      <c r="W8053" t="s">
        <v>12357</v>
      </c>
      <c r="X8053" t="s">
        <v>14637</v>
      </c>
      <c r="Y8053">
        <v>19</v>
      </c>
      <c r="Z8053">
        <v>19</v>
      </c>
      <c r="AA8053">
        <v>5</v>
      </c>
      <c r="AB8053">
        <v>5</v>
      </c>
      <c r="AC8053">
        <v>26</v>
      </c>
    </row>
    <row r="8054" spans="1:29">
      <c r="A8054">
        <v>8831</v>
      </c>
      <c r="B8054" t="s">
        <v>806</v>
      </c>
      <c r="C8054" t="s">
        <v>9836</v>
      </c>
      <c r="J8054" t="s">
        <v>1449</v>
      </c>
      <c r="K8054">
        <v>0</v>
      </c>
      <c r="N8054" t="b">
        <v>1</v>
      </c>
      <c r="O8054" t="b">
        <v>0</v>
      </c>
      <c r="P8054" t="b">
        <v>0</v>
      </c>
      <c r="Q8054">
        <v>11</v>
      </c>
      <c r="R8054">
        <v>2</v>
      </c>
      <c r="S8054">
        <v>1</v>
      </c>
      <c r="T8054">
        <v>1</v>
      </c>
      <c r="U8054" t="b">
        <v>1</v>
      </c>
      <c r="V8054" t="s">
        <v>9830</v>
      </c>
      <c r="W8054" t="s">
        <v>12357</v>
      </c>
      <c r="X8054" t="s">
        <v>14640</v>
      </c>
      <c r="Y8054">
        <v>20</v>
      </c>
      <c r="Z8054">
        <v>20</v>
      </c>
      <c r="AA8054">
        <v>5</v>
      </c>
      <c r="AB8054">
        <v>5</v>
      </c>
      <c r="AC8054">
        <v>26</v>
      </c>
    </row>
    <row r="8055" spans="1:29">
      <c r="A8055">
        <v>8832</v>
      </c>
      <c r="B8055" t="s">
        <v>806</v>
      </c>
      <c r="C8055" t="s">
        <v>9837</v>
      </c>
      <c r="J8055" t="s">
        <v>1449</v>
      </c>
      <c r="K8055">
        <v>0</v>
      </c>
      <c r="N8055" t="b">
        <v>1</v>
      </c>
      <c r="O8055" t="b">
        <v>0</v>
      </c>
      <c r="P8055" t="b">
        <v>0</v>
      </c>
      <c r="Q8055">
        <v>11</v>
      </c>
      <c r="R8055">
        <v>2</v>
      </c>
      <c r="S8055">
        <v>1</v>
      </c>
      <c r="T8055">
        <v>1</v>
      </c>
      <c r="U8055" t="b">
        <v>1</v>
      </c>
      <c r="V8055" t="s">
        <v>9830</v>
      </c>
      <c r="W8055" t="s">
        <v>12357</v>
      </c>
      <c r="X8055" t="s">
        <v>14643</v>
      </c>
      <c r="Y8055">
        <v>21</v>
      </c>
      <c r="Z8055">
        <v>21</v>
      </c>
      <c r="AA8055">
        <v>5</v>
      </c>
      <c r="AB8055">
        <v>5</v>
      </c>
      <c r="AC8055">
        <v>26</v>
      </c>
    </row>
    <row r="8056" spans="1:29">
      <c r="A8056">
        <v>8833</v>
      </c>
      <c r="B8056" t="s">
        <v>806</v>
      </c>
      <c r="C8056" t="s">
        <v>9838</v>
      </c>
      <c r="J8056" t="s">
        <v>1449</v>
      </c>
      <c r="K8056">
        <v>0</v>
      </c>
      <c r="N8056" t="b">
        <v>1</v>
      </c>
      <c r="O8056" t="b">
        <v>0</v>
      </c>
      <c r="P8056" t="b">
        <v>0</v>
      </c>
      <c r="Q8056">
        <v>11</v>
      </c>
      <c r="R8056">
        <v>2</v>
      </c>
      <c r="S8056">
        <v>1</v>
      </c>
      <c r="T8056">
        <v>1</v>
      </c>
      <c r="U8056" t="b">
        <v>1</v>
      </c>
      <c r="V8056" t="s">
        <v>9830</v>
      </c>
      <c r="W8056" t="s">
        <v>12357</v>
      </c>
      <c r="X8056" t="s">
        <v>14645</v>
      </c>
      <c r="Y8056">
        <v>22</v>
      </c>
      <c r="Z8056">
        <v>22</v>
      </c>
      <c r="AA8056">
        <v>5</v>
      </c>
      <c r="AB8056">
        <v>5</v>
      </c>
      <c r="AC8056">
        <v>26</v>
      </c>
    </row>
    <row r="8057" spans="1:29">
      <c r="A8057">
        <v>8834</v>
      </c>
      <c r="B8057" t="s">
        <v>806</v>
      </c>
      <c r="C8057" t="s">
        <v>9839</v>
      </c>
      <c r="J8057" t="s">
        <v>1449</v>
      </c>
      <c r="K8057">
        <v>0</v>
      </c>
      <c r="N8057" t="b">
        <v>1</v>
      </c>
      <c r="O8057" t="b">
        <v>0</v>
      </c>
      <c r="P8057" t="b">
        <v>0</v>
      </c>
      <c r="Q8057">
        <v>11</v>
      </c>
      <c r="R8057">
        <v>2</v>
      </c>
      <c r="S8057">
        <v>1</v>
      </c>
      <c r="T8057">
        <v>1</v>
      </c>
      <c r="U8057" t="b">
        <v>1</v>
      </c>
      <c r="V8057" t="s">
        <v>9830</v>
      </c>
      <c r="W8057" t="s">
        <v>12357</v>
      </c>
      <c r="X8057" t="s">
        <v>14647</v>
      </c>
      <c r="Y8057">
        <v>23</v>
      </c>
      <c r="Z8057">
        <v>23</v>
      </c>
      <c r="AA8057">
        <v>5</v>
      </c>
      <c r="AB8057">
        <v>5</v>
      </c>
      <c r="AC8057">
        <v>26</v>
      </c>
    </row>
    <row r="8058" spans="1:29">
      <c r="A8058">
        <v>8835</v>
      </c>
      <c r="B8058" t="s">
        <v>806</v>
      </c>
      <c r="C8058" t="s">
        <v>9840</v>
      </c>
      <c r="J8058" t="s">
        <v>1449</v>
      </c>
      <c r="K8058">
        <v>0</v>
      </c>
      <c r="N8058" t="b">
        <v>1</v>
      </c>
      <c r="O8058" t="b">
        <v>0</v>
      </c>
      <c r="P8058" t="b">
        <v>0</v>
      </c>
      <c r="Q8058">
        <v>11</v>
      </c>
      <c r="R8058">
        <v>2</v>
      </c>
      <c r="S8058">
        <v>1</v>
      </c>
      <c r="T8058">
        <v>4</v>
      </c>
      <c r="U8058" t="b">
        <v>1</v>
      </c>
      <c r="V8058" t="s">
        <v>9830</v>
      </c>
      <c r="W8058" t="s">
        <v>12357</v>
      </c>
      <c r="X8058" t="s">
        <v>14685</v>
      </c>
      <c r="Y8058">
        <v>16</v>
      </c>
      <c r="Z8058">
        <v>16</v>
      </c>
      <c r="AA8058">
        <v>10</v>
      </c>
      <c r="AB8058">
        <v>10</v>
      </c>
      <c r="AC8058">
        <v>26</v>
      </c>
    </row>
    <row r="8059" spans="1:29">
      <c r="A8059">
        <v>8836</v>
      </c>
      <c r="B8059" t="s">
        <v>806</v>
      </c>
      <c r="C8059" t="s">
        <v>9841</v>
      </c>
      <c r="J8059" t="s">
        <v>1449</v>
      </c>
      <c r="K8059">
        <v>0</v>
      </c>
      <c r="N8059" t="b">
        <v>1</v>
      </c>
      <c r="O8059" t="b">
        <v>0</v>
      </c>
      <c r="P8059" t="b">
        <v>0</v>
      </c>
      <c r="Q8059">
        <v>11</v>
      </c>
      <c r="R8059">
        <v>2</v>
      </c>
      <c r="S8059">
        <v>1</v>
      </c>
      <c r="T8059">
        <v>4</v>
      </c>
      <c r="U8059" t="b">
        <v>1</v>
      </c>
      <c r="V8059" t="s">
        <v>9830</v>
      </c>
      <c r="W8059" t="s">
        <v>12357</v>
      </c>
      <c r="X8059" t="s">
        <v>14686</v>
      </c>
      <c r="Y8059">
        <v>17</v>
      </c>
      <c r="Z8059">
        <v>17</v>
      </c>
      <c r="AA8059">
        <v>10</v>
      </c>
      <c r="AB8059">
        <v>10</v>
      </c>
      <c r="AC8059">
        <v>26</v>
      </c>
    </row>
    <row r="8060" spans="1:29">
      <c r="A8060">
        <v>8837</v>
      </c>
      <c r="B8060" t="s">
        <v>806</v>
      </c>
      <c r="C8060" t="s">
        <v>9842</v>
      </c>
      <c r="J8060" t="s">
        <v>1449</v>
      </c>
      <c r="K8060">
        <v>0</v>
      </c>
      <c r="N8060" t="b">
        <v>1</v>
      </c>
      <c r="O8060" t="b">
        <v>0</v>
      </c>
      <c r="P8060" t="b">
        <v>0</v>
      </c>
      <c r="Q8060">
        <v>11</v>
      </c>
      <c r="R8060">
        <v>2</v>
      </c>
      <c r="S8060">
        <v>1</v>
      </c>
      <c r="T8060">
        <v>4</v>
      </c>
      <c r="U8060" t="b">
        <v>1</v>
      </c>
      <c r="V8060" t="s">
        <v>9830</v>
      </c>
      <c r="W8060" t="s">
        <v>12357</v>
      </c>
      <c r="X8060" t="s">
        <v>14687</v>
      </c>
      <c r="Y8060">
        <v>18</v>
      </c>
      <c r="Z8060">
        <v>18</v>
      </c>
      <c r="AA8060">
        <v>10</v>
      </c>
      <c r="AB8060">
        <v>10</v>
      </c>
      <c r="AC8060">
        <v>26</v>
      </c>
    </row>
    <row r="8061" spans="1:29">
      <c r="A8061">
        <v>8838</v>
      </c>
      <c r="B8061" t="s">
        <v>806</v>
      </c>
      <c r="C8061" t="s">
        <v>9843</v>
      </c>
      <c r="J8061" t="s">
        <v>1449</v>
      </c>
      <c r="K8061">
        <v>0</v>
      </c>
      <c r="N8061" t="b">
        <v>1</v>
      </c>
      <c r="O8061" t="b">
        <v>0</v>
      </c>
      <c r="P8061" t="b">
        <v>0</v>
      </c>
      <c r="Q8061">
        <v>11</v>
      </c>
      <c r="R8061">
        <v>2</v>
      </c>
      <c r="S8061">
        <v>1</v>
      </c>
      <c r="T8061">
        <v>4</v>
      </c>
      <c r="U8061" t="b">
        <v>1</v>
      </c>
      <c r="V8061" t="s">
        <v>9830</v>
      </c>
      <c r="W8061" t="s">
        <v>12357</v>
      </c>
      <c r="X8061" t="s">
        <v>14688</v>
      </c>
      <c r="Y8061">
        <v>19</v>
      </c>
      <c r="Z8061">
        <v>19</v>
      </c>
      <c r="AA8061">
        <v>10</v>
      </c>
      <c r="AB8061">
        <v>10</v>
      </c>
      <c r="AC8061">
        <v>26</v>
      </c>
    </row>
    <row r="8062" spans="1:29">
      <c r="A8062">
        <v>8839</v>
      </c>
      <c r="B8062" t="s">
        <v>806</v>
      </c>
      <c r="C8062" t="s">
        <v>9844</v>
      </c>
      <c r="J8062" t="s">
        <v>1449</v>
      </c>
      <c r="K8062">
        <v>0</v>
      </c>
      <c r="N8062" t="b">
        <v>1</v>
      </c>
      <c r="O8062" t="b">
        <v>0</v>
      </c>
      <c r="P8062" t="b">
        <v>0</v>
      </c>
      <c r="Q8062">
        <v>11</v>
      </c>
      <c r="R8062">
        <v>2</v>
      </c>
      <c r="S8062">
        <v>1</v>
      </c>
      <c r="T8062">
        <v>4</v>
      </c>
      <c r="U8062" t="b">
        <v>1</v>
      </c>
      <c r="V8062" t="s">
        <v>9830</v>
      </c>
      <c r="W8062" t="s">
        <v>12357</v>
      </c>
      <c r="X8062" t="s">
        <v>14592</v>
      </c>
      <c r="Y8062">
        <v>20</v>
      </c>
      <c r="Z8062">
        <v>20</v>
      </c>
      <c r="AA8062">
        <v>10</v>
      </c>
      <c r="AB8062">
        <v>10</v>
      </c>
      <c r="AC8062">
        <v>26</v>
      </c>
    </row>
    <row r="8063" spans="1:29">
      <c r="A8063">
        <v>8840</v>
      </c>
      <c r="B8063" t="s">
        <v>806</v>
      </c>
      <c r="C8063" t="s">
        <v>9845</v>
      </c>
      <c r="J8063" t="s">
        <v>1449</v>
      </c>
      <c r="K8063">
        <v>0</v>
      </c>
      <c r="N8063" t="b">
        <v>1</v>
      </c>
      <c r="O8063" t="b">
        <v>0</v>
      </c>
      <c r="P8063" t="b">
        <v>0</v>
      </c>
      <c r="Q8063">
        <v>11</v>
      </c>
      <c r="R8063">
        <v>2</v>
      </c>
      <c r="S8063">
        <v>1</v>
      </c>
      <c r="T8063">
        <v>4</v>
      </c>
      <c r="U8063" t="b">
        <v>1</v>
      </c>
      <c r="V8063" t="s">
        <v>9830</v>
      </c>
      <c r="W8063" t="s">
        <v>12357</v>
      </c>
      <c r="X8063" t="s">
        <v>14593</v>
      </c>
      <c r="Y8063">
        <v>21</v>
      </c>
      <c r="Z8063">
        <v>21</v>
      </c>
      <c r="AA8063">
        <v>10</v>
      </c>
      <c r="AB8063">
        <v>10</v>
      </c>
      <c r="AC8063">
        <v>26</v>
      </c>
    </row>
    <row r="8064" spans="1:29">
      <c r="A8064">
        <v>8841</v>
      </c>
      <c r="B8064" t="s">
        <v>806</v>
      </c>
      <c r="C8064" t="s">
        <v>9846</v>
      </c>
      <c r="J8064" t="s">
        <v>1449</v>
      </c>
      <c r="K8064">
        <v>0</v>
      </c>
      <c r="N8064" t="b">
        <v>1</v>
      </c>
      <c r="O8064" t="b">
        <v>0</v>
      </c>
      <c r="P8064" t="b">
        <v>0</v>
      </c>
      <c r="Q8064">
        <v>11</v>
      </c>
      <c r="R8064">
        <v>2</v>
      </c>
      <c r="S8064">
        <v>1</v>
      </c>
      <c r="T8064">
        <v>4</v>
      </c>
      <c r="U8064" t="b">
        <v>1</v>
      </c>
      <c r="V8064" t="s">
        <v>9830</v>
      </c>
      <c r="W8064" t="s">
        <v>12357</v>
      </c>
      <c r="X8064" t="s">
        <v>14594</v>
      </c>
      <c r="Y8064">
        <v>22</v>
      </c>
      <c r="Z8064">
        <v>22</v>
      </c>
      <c r="AA8064">
        <v>10</v>
      </c>
      <c r="AB8064">
        <v>10</v>
      </c>
      <c r="AC8064">
        <v>26</v>
      </c>
    </row>
    <row r="8065" spans="1:29">
      <c r="A8065">
        <v>8842</v>
      </c>
      <c r="B8065" t="s">
        <v>806</v>
      </c>
      <c r="C8065" t="s">
        <v>9847</v>
      </c>
      <c r="J8065" t="s">
        <v>1449</v>
      </c>
      <c r="K8065">
        <v>0</v>
      </c>
      <c r="N8065" t="b">
        <v>1</v>
      </c>
      <c r="O8065" t="b">
        <v>0</v>
      </c>
      <c r="P8065" t="b">
        <v>0</v>
      </c>
      <c r="Q8065">
        <v>11</v>
      </c>
      <c r="R8065">
        <v>2</v>
      </c>
      <c r="S8065">
        <v>1</v>
      </c>
      <c r="T8065">
        <v>4</v>
      </c>
      <c r="U8065" t="b">
        <v>1</v>
      </c>
      <c r="V8065" t="s">
        <v>9830</v>
      </c>
      <c r="W8065" t="s">
        <v>12357</v>
      </c>
      <c r="X8065" t="s">
        <v>14595</v>
      </c>
      <c r="Y8065">
        <v>23</v>
      </c>
      <c r="Z8065">
        <v>23</v>
      </c>
      <c r="AA8065">
        <v>10</v>
      </c>
      <c r="AB8065">
        <v>10</v>
      </c>
      <c r="AC8065">
        <v>26</v>
      </c>
    </row>
    <row r="8066" spans="1:29">
      <c r="A8066">
        <v>8843</v>
      </c>
      <c r="B8066" t="s">
        <v>806</v>
      </c>
      <c r="C8066" t="s">
        <v>9848</v>
      </c>
      <c r="J8066" t="s">
        <v>1457</v>
      </c>
      <c r="K8066">
        <v>0</v>
      </c>
      <c r="N8066" t="b">
        <v>1</v>
      </c>
      <c r="O8066" t="b">
        <v>0</v>
      </c>
      <c r="P8066" t="b">
        <v>0</v>
      </c>
      <c r="Q8066">
        <v>11</v>
      </c>
      <c r="R8066">
        <v>2</v>
      </c>
      <c r="S8066">
        <v>1</v>
      </c>
      <c r="T8066">
        <v>4</v>
      </c>
      <c r="U8066" t="b">
        <v>1</v>
      </c>
      <c r="V8066" t="s">
        <v>9830</v>
      </c>
      <c r="W8066" t="s">
        <v>12357</v>
      </c>
      <c r="X8066" t="s">
        <v>15332</v>
      </c>
      <c r="Y8066">
        <v>16</v>
      </c>
      <c r="Z8066">
        <v>16</v>
      </c>
      <c r="AA8066">
        <v>11</v>
      </c>
      <c r="AB8066">
        <v>11</v>
      </c>
      <c r="AC8066">
        <v>26</v>
      </c>
    </row>
    <row r="8067" spans="1:29">
      <c r="A8067">
        <v>8844</v>
      </c>
      <c r="B8067" t="s">
        <v>806</v>
      </c>
      <c r="C8067" t="s">
        <v>9849</v>
      </c>
      <c r="J8067" t="s">
        <v>1457</v>
      </c>
      <c r="K8067">
        <v>0</v>
      </c>
      <c r="N8067" t="b">
        <v>1</v>
      </c>
      <c r="O8067" t="b">
        <v>0</v>
      </c>
      <c r="P8067" t="b">
        <v>0</v>
      </c>
      <c r="Q8067">
        <v>11</v>
      </c>
      <c r="R8067">
        <v>2</v>
      </c>
      <c r="S8067">
        <v>1</v>
      </c>
      <c r="T8067">
        <v>4</v>
      </c>
      <c r="U8067" t="b">
        <v>1</v>
      </c>
      <c r="V8067" t="s">
        <v>9830</v>
      </c>
      <c r="W8067" t="s">
        <v>12357</v>
      </c>
      <c r="X8067" t="s">
        <v>14459</v>
      </c>
      <c r="Y8067">
        <v>17</v>
      </c>
      <c r="Z8067">
        <v>17</v>
      </c>
      <c r="AA8067">
        <v>11</v>
      </c>
      <c r="AB8067">
        <v>11</v>
      </c>
      <c r="AC8067">
        <v>26</v>
      </c>
    </row>
    <row r="8068" spans="1:29">
      <c r="A8068">
        <v>8845</v>
      </c>
      <c r="B8068" t="s">
        <v>806</v>
      </c>
      <c r="C8068" t="s">
        <v>9850</v>
      </c>
      <c r="J8068" t="s">
        <v>1457</v>
      </c>
      <c r="K8068">
        <v>0</v>
      </c>
      <c r="N8068" t="b">
        <v>1</v>
      </c>
      <c r="O8068" t="b">
        <v>0</v>
      </c>
      <c r="P8068" t="b">
        <v>0</v>
      </c>
      <c r="Q8068">
        <v>11</v>
      </c>
      <c r="R8068">
        <v>2</v>
      </c>
      <c r="S8068">
        <v>1</v>
      </c>
      <c r="T8068">
        <v>4</v>
      </c>
      <c r="U8068" t="b">
        <v>1</v>
      </c>
      <c r="V8068" t="s">
        <v>9830</v>
      </c>
      <c r="W8068" t="s">
        <v>12357</v>
      </c>
      <c r="X8068" t="s">
        <v>15333</v>
      </c>
      <c r="Y8068">
        <v>18</v>
      </c>
      <c r="Z8068">
        <v>18</v>
      </c>
      <c r="AA8068">
        <v>11</v>
      </c>
      <c r="AB8068">
        <v>11</v>
      </c>
      <c r="AC8068">
        <v>26</v>
      </c>
    </row>
    <row r="8069" spans="1:29">
      <c r="A8069">
        <v>8846</v>
      </c>
      <c r="B8069" t="s">
        <v>806</v>
      </c>
      <c r="C8069" t="s">
        <v>9851</v>
      </c>
      <c r="J8069" t="s">
        <v>1457</v>
      </c>
      <c r="K8069">
        <v>0</v>
      </c>
      <c r="N8069" t="b">
        <v>1</v>
      </c>
      <c r="O8069" t="b">
        <v>0</v>
      </c>
      <c r="P8069" t="b">
        <v>0</v>
      </c>
      <c r="Q8069">
        <v>11</v>
      </c>
      <c r="R8069">
        <v>2</v>
      </c>
      <c r="S8069">
        <v>1</v>
      </c>
      <c r="T8069">
        <v>4</v>
      </c>
      <c r="U8069" t="b">
        <v>1</v>
      </c>
      <c r="V8069" t="s">
        <v>9830</v>
      </c>
      <c r="W8069" t="s">
        <v>12357</v>
      </c>
      <c r="X8069" t="s">
        <v>15334</v>
      </c>
      <c r="Y8069">
        <v>19</v>
      </c>
      <c r="Z8069">
        <v>19</v>
      </c>
      <c r="AA8069">
        <v>11</v>
      </c>
      <c r="AB8069">
        <v>11</v>
      </c>
      <c r="AC8069">
        <v>26</v>
      </c>
    </row>
    <row r="8070" spans="1:29">
      <c r="A8070">
        <v>8847</v>
      </c>
      <c r="B8070" t="s">
        <v>806</v>
      </c>
      <c r="C8070" t="s">
        <v>9852</v>
      </c>
      <c r="J8070" t="s">
        <v>1457</v>
      </c>
      <c r="K8070">
        <v>0</v>
      </c>
      <c r="N8070" t="b">
        <v>1</v>
      </c>
      <c r="O8070" t="b">
        <v>0</v>
      </c>
      <c r="P8070" t="b">
        <v>0</v>
      </c>
      <c r="Q8070">
        <v>11</v>
      </c>
      <c r="R8070">
        <v>2</v>
      </c>
      <c r="S8070">
        <v>1</v>
      </c>
      <c r="T8070">
        <v>4</v>
      </c>
      <c r="U8070" t="b">
        <v>1</v>
      </c>
      <c r="V8070" t="s">
        <v>9830</v>
      </c>
      <c r="W8070" t="s">
        <v>12357</v>
      </c>
      <c r="X8070" t="s">
        <v>15335</v>
      </c>
      <c r="Y8070">
        <v>20</v>
      </c>
      <c r="Z8070">
        <v>20</v>
      </c>
      <c r="AA8070">
        <v>11</v>
      </c>
      <c r="AB8070">
        <v>11</v>
      </c>
      <c r="AC8070">
        <v>26</v>
      </c>
    </row>
    <row r="8071" spans="1:29">
      <c r="A8071">
        <v>8848</v>
      </c>
      <c r="B8071" t="s">
        <v>806</v>
      </c>
      <c r="C8071" t="s">
        <v>9853</v>
      </c>
      <c r="J8071" t="s">
        <v>1457</v>
      </c>
      <c r="K8071">
        <v>0</v>
      </c>
      <c r="N8071" t="b">
        <v>1</v>
      </c>
      <c r="O8071" t="b">
        <v>0</v>
      </c>
      <c r="P8071" t="b">
        <v>0</v>
      </c>
      <c r="Q8071">
        <v>11</v>
      </c>
      <c r="R8071">
        <v>2</v>
      </c>
      <c r="S8071">
        <v>1</v>
      </c>
      <c r="T8071">
        <v>4</v>
      </c>
      <c r="U8071" t="b">
        <v>1</v>
      </c>
      <c r="V8071" t="s">
        <v>9830</v>
      </c>
      <c r="W8071" t="s">
        <v>12357</v>
      </c>
      <c r="X8071" t="s">
        <v>15336</v>
      </c>
      <c r="Y8071">
        <v>21</v>
      </c>
      <c r="Z8071">
        <v>21</v>
      </c>
      <c r="AA8071">
        <v>11</v>
      </c>
      <c r="AB8071">
        <v>11</v>
      </c>
      <c r="AC8071">
        <v>26</v>
      </c>
    </row>
    <row r="8072" spans="1:29">
      <c r="A8072">
        <v>8849</v>
      </c>
      <c r="B8072" t="s">
        <v>806</v>
      </c>
      <c r="C8072" t="s">
        <v>9854</v>
      </c>
      <c r="J8072" t="s">
        <v>1457</v>
      </c>
      <c r="K8072">
        <v>0</v>
      </c>
      <c r="N8072" t="b">
        <v>1</v>
      </c>
      <c r="O8072" t="b">
        <v>0</v>
      </c>
      <c r="P8072" t="b">
        <v>0</v>
      </c>
      <c r="Q8072">
        <v>11</v>
      </c>
      <c r="R8072">
        <v>2</v>
      </c>
      <c r="S8072">
        <v>1</v>
      </c>
      <c r="T8072">
        <v>4</v>
      </c>
      <c r="U8072" t="b">
        <v>1</v>
      </c>
      <c r="V8072" t="s">
        <v>9830</v>
      </c>
      <c r="W8072" t="s">
        <v>12357</v>
      </c>
      <c r="X8072" t="s">
        <v>15337</v>
      </c>
      <c r="Y8072">
        <v>22</v>
      </c>
      <c r="Z8072">
        <v>22</v>
      </c>
      <c r="AA8072">
        <v>11</v>
      </c>
      <c r="AB8072">
        <v>11</v>
      </c>
      <c r="AC8072">
        <v>26</v>
      </c>
    </row>
    <row r="8073" spans="1:29">
      <c r="A8073">
        <v>8850</v>
      </c>
      <c r="B8073" t="s">
        <v>806</v>
      </c>
      <c r="C8073" t="s">
        <v>9855</v>
      </c>
      <c r="J8073" t="s">
        <v>1457</v>
      </c>
      <c r="K8073">
        <v>0</v>
      </c>
      <c r="N8073" t="b">
        <v>1</v>
      </c>
      <c r="O8073" t="b">
        <v>0</v>
      </c>
      <c r="P8073" t="b">
        <v>0</v>
      </c>
      <c r="Q8073">
        <v>11</v>
      </c>
      <c r="R8073">
        <v>2</v>
      </c>
      <c r="S8073">
        <v>1</v>
      </c>
      <c r="T8073">
        <v>4</v>
      </c>
      <c r="U8073" t="b">
        <v>1</v>
      </c>
      <c r="V8073" t="s">
        <v>9830</v>
      </c>
      <c r="W8073" t="s">
        <v>12357</v>
      </c>
      <c r="X8073" t="s">
        <v>15338</v>
      </c>
      <c r="Y8073">
        <v>23</v>
      </c>
      <c r="Z8073">
        <v>23</v>
      </c>
      <c r="AA8073">
        <v>11</v>
      </c>
      <c r="AB8073">
        <v>11</v>
      </c>
      <c r="AC8073">
        <v>26</v>
      </c>
    </row>
    <row r="8074" spans="1:29">
      <c r="A8074">
        <v>8851</v>
      </c>
      <c r="B8074" t="s">
        <v>806</v>
      </c>
      <c r="C8074" t="s">
        <v>9856</v>
      </c>
      <c r="J8074" t="s">
        <v>1457</v>
      </c>
      <c r="K8074">
        <v>0</v>
      </c>
      <c r="N8074" t="b">
        <v>0</v>
      </c>
      <c r="O8074" t="b">
        <v>1</v>
      </c>
      <c r="P8074" t="b">
        <v>0</v>
      </c>
      <c r="Q8074">
        <v>11</v>
      </c>
      <c r="R8074">
        <v>2</v>
      </c>
      <c r="S8074">
        <v>1</v>
      </c>
      <c r="T8074">
        <v>4</v>
      </c>
      <c r="U8074" t="b">
        <v>1</v>
      </c>
      <c r="V8074" t="s">
        <v>9830</v>
      </c>
      <c r="W8074" t="s">
        <v>12357</v>
      </c>
      <c r="X8074" t="s">
        <v>15340</v>
      </c>
      <c r="Y8074">
        <v>25</v>
      </c>
      <c r="Z8074">
        <v>25</v>
      </c>
      <c r="AA8074">
        <v>11</v>
      </c>
      <c r="AB8074">
        <v>11</v>
      </c>
      <c r="AC8074">
        <v>26</v>
      </c>
    </row>
    <row r="8075" spans="1:29">
      <c r="A8075">
        <v>8852</v>
      </c>
      <c r="B8075" t="s">
        <v>806</v>
      </c>
      <c r="C8075" t="s">
        <v>9857</v>
      </c>
      <c r="J8075" t="s">
        <v>1449</v>
      </c>
      <c r="K8075">
        <v>0</v>
      </c>
      <c r="N8075" t="b">
        <v>1</v>
      </c>
      <c r="O8075" t="b">
        <v>0</v>
      </c>
      <c r="P8075" t="b">
        <v>0</v>
      </c>
      <c r="Q8075">
        <v>11</v>
      </c>
      <c r="R8075">
        <v>2</v>
      </c>
      <c r="S8075">
        <v>1</v>
      </c>
      <c r="T8075">
        <v>1</v>
      </c>
      <c r="U8075" t="b">
        <v>1</v>
      </c>
      <c r="V8075" t="s">
        <v>9830</v>
      </c>
      <c r="W8075" t="s">
        <v>12357</v>
      </c>
      <c r="X8075" t="s">
        <v>15821</v>
      </c>
      <c r="Y8075">
        <v>35</v>
      </c>
      <c r="Z8075">
        <v>35</v>
      </c>
      <c r="AA8075">
        <v>11</v>
      </c>
      <c r="AB8075">
        <v>11</v>
      </c>
      <c r="AC8075">
        <v>26</v>
      </c>
    </row>
    <row r="8076" spans="1:29">
      <c r="A8076">
        <v>8853</v>
      </c>
      <c r="B8076" t="s">
        <v>1516</v>
      </c>
      <c r="C8076" t="s">
        <v>9858</v>
      </c>
      <c r="D8076">
        <v>163</v>
      </c>
      <c r="E8076" t="s">
        <v>9859</v>
      </c>
      <c r="U8076" t="b">
        <v>1</v>
      </c>
      <c r="V8076" t="s">
        <v>9830</v>
      </c>
      <c r="W8076" t="s">
        <v>12357</v>
      </c>
      <c r="X8076" t="s">
        <v>15822</v>
      </c>
      <c r="Y8076">
        <v>38</v>
      </c>
      <c r="Z8076">
        <v>69</v>
      </c>
      <c r="AA8076">
        <v>2</v>
      </c>
      <c r="AB8076">
        <v>12</v>
      </c>
      <c r="AC8076">
        <v>26</v>
      </c>
    </row>
    <row r="8077" spans="1:29">
      <c r="A8077">
        <v>8854</v>
      </c>
      <c r="B8077" t="s">
        <v>828</v>
      </c>
      <c r="C8077" t="s">
        <v>9860</v>
      </c>
      <c r="U8077" t="b">
        <v>1</v>
      </c>
      <c r="V8077" t="s">
        <v>9830</v>
      </c>
      <c r="W8077" t="s">
        <v>12357</v>
      </c>
      <c r="X8077" t="s">
        <v>15823</v>
      </c>
      <c r="Y8077">
        <v>38</v>
      </c>
      <c r="Z8077">
        <v>69</v>
      </c>
      <c r="AA8077">
        <v>2</v>
      </c>
      <c r="AB8077">
        <v>11</v>
      </c>
      <c r="AC8077">
        <v>26</v>
      </c>
    </row>
    <row r="8078" spans="1:29">
      <c r="A8078">
        <v>8855</v>
      </c>
      <c r="B8078" t="s">
        <v>1521</v>
      </c>
      <c r="C8078" t="s">
        <v>9861</v>
      </c>
      <c r="U8078" t="b">
        <v>1</v>
      </c>
      <c r="V8078" t="s">
        <v>9830</v>
      </c>
      <c r="W8078" t="s">
        <v>12357</v>
      </c>
      <c r="X8078" t="s">
        <v>15824</v>
      </c>
      <c r="Y8078">
        <v>39</v>
      </c>
      <c r="Z8078">
        <v>69</v>
      </c>
      <c r="AA8078">
        <v>2</v>
      </c>
      <c r="AB8078">
        <v>12</v>
      </c>
      <c r="AC8078">
        <v>26</v>
      </c>
    </row>
    <row r="8079" spans="1:29">
      <c r="A8079">
        <v>8856</v>
      </c>
      <c r="B8079" t="s">
        <v>806</v>
      </c>
      <c r="C8079" t="s">
        <v>9862</v>
      </c>
      <c r="J8079" t="s">
        <v>1449</v>
      </c>
      <c r="K8079">
        <v>0</v>
      </c>
      <c r="N8079" t="b">
        <v>1</v>
      </c>
      <c r="O8079" t="b">
        <v>0</v>
      </c>
      <c r="P8079" t="b">
        <v>0</v>
      </c>
      <c r="Q8079">
        <v>11</v>
      </c>
      <c r="R8079">
        <v>6</v>
      </c>
      <c r="S8079">
        <v>1</v>
      </c>
      <c r="T8079">
        <v>2</v>
      </c>
      <c r="U8079" t="b">
        <v>1</v>
      </c>
      <c r="V8079" t="s">
        <v>9830</v>
      </c>
      <c r="W8079" t="s">
        <v>12357</v>
      </c>
      <c r="X8079" t="s">
        <v>15346</v>
      </c>
      <c r="Y8079">
        <v>41</v>
      </c>
      <c r="Z8079">
        <v>41</v>
      </c>
      <c r="AA8079">
        <v>3</v>
      </c>
      <c r="AB8079">
        <v>3</v>
      </c>
      <c r="AC8079">
        <v>26</v>
      </c>
    </row>
    <row r="8080" spans="1:29">
      <c r="A8080">
        <v>8857</v>
      </c>
      <c r="B8080" t="s">
        <v>806</v>
      </c>
      <c r="C8080" t="s">
        <v>9863</v>
      </c>
      <c r="J8080" t="s">
        <v>1449</v>
      </c>
      <c r="K8080">
        <v>0</v>
      </c>
      <c r="N8080" t="b">
        <v>1</v>
      </c>
      <c r="O8080" t="b">
        <v>0</v>
      </c>
      <c r="P8080" t="b">
        <v>0</v>
      </c>
      <c r="Q8080">
        <v>11</v>
      </c>
      <c r="R8080">
        <v>11</v>
      </c>
      <c r="S8080">
        <v>1</v>
      </c>
      <c r="T8080">
        <v>2</v>
      </c>
      <c r="U8080" t="b">
        <v>1</v>
      </c>
      <c r="V8080" t="s">
        <v>9830</v>
      </c>
      <c r="W8080" t="s">
        <v>12357</v>
      </c>
      <c r="X8080" t="s">
        <v>15350</v>
      </c>
      <c r="Y8080">
        <v>43</v>
      </c>
      <c r="Z8080">
        <v>43</v>
      </c>
      <c r="AA8080">
        <v>3</v>
      </c>
      <c r="AB8080">
        <v>3</v>
      </c>
      <c r="AC8080">
        <v>26</v>
      </c>
    </row>
    <row r="8081" spans="1:29">
      <c r="A8081">
        <v>8858</v>
      </c>
      <c r="B8081" t="s">
        <v>806</v>
      </c>
      <c r="C8081" t="s">
        <v>9864</v>
      </c>
      <c r="J8081" t="s">
        <v>1449</v>
      </c>
      <c r="K8081">
        <v>0</v>
      </c>
      <c r="N8081" t="b">
        <v>1</v>
      </c>
      <c r="O8081" t="b">
        <v>0</v>
      </c>
      <c r="P8081" t="b">
        <v>0</v>
      </c>
      <c r="Q8081">
        <v>11</v>
      </c>
      <c r="R8081">
        <v>11</v>
      </c>
      <c r="S8081">
        <v>1</v>
      </c>
      <c r="T8081">
        <v>10</v>
      </c>
      <c r="U8081" t="b">
        <v>1</v>
      </c>
      <c r="V8081" t="s">
        <v>9830</v>
      </c>
      <c r="W8081" t="s">
        <v>12357</v>
      </c>
      <c r="X8081" t="s">
        <v>14495</v>
      </c>
      <c r="Y8081">
        <v>48</v>
      </c>
      <c r="Z8081">
        <v>48</v>
      </c>
      <c r="AA8081">
        <v>3</v>
      </c>
      <c r="AB8081">
        <v>3</v>
      </c>
      <c r="AC8081">
        <v>26</v>
      </c>
    </row>
    <row r="8082" spans="1:29">
      <c r="A8082">
        <v>8859</v>
      </c>
      <c r="B8082" t="s">
        <v>806</v>
      </c>
      <c r="C8082" t="s">
        <v>9865</v>
      </c>
      <c r="J8082" t="s">
        <v>1449</v>
      </c>
      <c r="K8082">
        <v>0</v>
      </c>
      <c r="N8082" t="b">
        <v>1</v>
      </c>
      <c r="O8082" t="b">
        <v>0</v>
      </c>
      <c r="P8082" t="b">
        <v>0</v>
      </c>
      <c r="Q8082">
        <v>11</v>
      </c>
      <c r="R8082">
        <v>11</v>
      </c>
      <c r="S8082">
        <v>1</v>
      </c>
      <c r="T8082">
        <v>14</v>
      </c>
      <c r="U8082" t="b">
        <v>1</v>
      </c>
      <c r="V8082" t="s">
        <v>9830</v>
      </c>
      <c r="W8082" t="s">
        <v>12357</v>
      </c>
      <c r="X8082" t="s">
        <v>14507</v>
      </c>
      <c r="Y8082">
        <v>52</v>
      </c>
      <c r="Z8082">
        <v>52</v>
      </c>
      <c r="AA8082">
        <v>3</v>
      </c>
      <c r="AB8082">
        <v>3</v>
      </c>
      <c r="AC8082">
        <v>26</v>
      </c>
    </row>
    <row r="8083" spans="1:29">
      <c r="A8083">
        <v>8860</v>
      </c>
      <c r="B8083" t="s">
        <v>806</v>
      </c>
      <c r="C8083" t="s">
        <v>9866</v>
      </c>
      <c r="J8083" t="s">
        <v>1449</v>
      </c>
      <c r="K8083">
        <v>0</v>
      </c>
      <c r="N8083" t="b">
        <v>1</v>
      </c>
      <c r="O8083" t="b">
        <v>0</v>
      </c>
      <c r="P8083" t="b">
        <v>0</v>
      </c>
      <c r="Q8083">
        <v>11</v>
      </c>
      <c r="R8083">
        <v>11</v>
      </c>
      <c r="S8083">
        <v>1</v>
      </c>
      <c r="T8083">
        <v>15</v>
      </c>
      <c r="U8083" t="b">
        <v>1</v>
      </c>
      <c r="V8083" t="s">
        <v>9830</v>
      </c>
      <c r="W8083" t="s">
        <v>12357</v>
      </c>
      <c r="X8083" t="s">
        <v>14510</v>
      </c>
      <c r="Y8083">
        <v>53</v>
      </c>
      <c r="Z8083">
        <v>53</v>
      </c>
      <c r="AA8083">
        <v>3</v>
      </c>
      <c r="AB8083">
        <v>3</v>
      </c>
      <c r="AC8083">
        <v>26</v>
      </c>
    </row>
    <row r="8084" spans="1:29">
      <c r="A8084">
        <v>8861</v>
      </c>
      <c r="B8084" t="s">
        <v>806</v>
      </c>
      <c r="C8084" t="s">
        <v>9867</v>
      </c>
      <c r="J8084" t="s">
        <v>1479</v>
      </c>
      <c r="K8084">
        <v>0</v>
      </c>
      <c r="N8084" t="b">
        <v>1</v>
      </c>
      <c r="O8084" t="b">
        <v>0</v>
      </c>
      <c r="P8084" t="b">
        <v>0</v>
      </c>
      <c r="Q8084">
        <v>11</v>
      </c>
      <c r="R8084">
        <v>11</v>
      </c>
      <c r="S8084">
        <v>1</v>
      </c>
      <c r="T8084">
        <v>17</v>
      </c>
      <c r="U8084" t="b">
        <v>1</v>
      </c>
      <c r="V8084" t="s">
        <v>9830</v>
      </c>
      <c r="W8084" t="s">
        <v>12357</v>
      </c>
      <c r="X8084" t="s">
        <v>14516</v>
      </c>
      <c r="Y8084">
        <v>55</v>
      </c>
      <c r="Z8084">
        <v>55</v>
      </c>
      <c r="AA8084">
        <v>3</v>
      </c>
      <c r="AB8084">
        <v>3</v>
      </c>
      <c r="AC8084">
        <v>26</v>
      </c>
    </row>
    <row r="8085" spans="1:29">
      <c r="A8085">
        <v>8862</v>
      </c>
      <c r="B8085" t="s">
        <v>806</v>
      </c>
      <c r="C8085" t="s">
        <v>9868</v>
      </c>
      <c r="J8085" t="s">
        <v>1449</v>
      </c>
      <c r="K8085">
        <v>0</v>
      </c>
      <c r="N8085" t="b">
        <v>1</v>
      </c>
      <c r="O8085" t="b">
        <v>0</v>
      </c>
      <c r="P8085" t="b">
        <v>0</v>
      </c>
      <c r="Q8085">
        <v>11</v>
      </c>
      <c r="R8085">
        <v>11</v>
      </c>
      <c r="S8085">
        <v>1</v>
      </c>
      <c r="T8085">
        <v>19</v>
      </c>
      <c r="U8085" t="b">
        <v>1</v>
      </c>
      <c r="V8085" t="s">
        <v>9830</v>
      </c>
      <c r="W8085" t="s">
        <v>12357</v>
      </c>
      <c r="X8085" t="s">
        <v>14522</v>
      </c>
      <c r="Y8085">
        <v>57</v>
      </c>
      <c r="Z8085">
        <v>57</v>
      </c>
      <c r="AA8085">
        <v>3</v>
      </c>
      <c r="AB8085">
        <v>3</v>
      </c>
      <c r="AC8085">
        <v>26</v>
      </c>
    </row>
    <row r="8086" spans="1:29">
      <c r="A8086">
        <v>8863</v>
      </c>
      <c r="B8086" t="s">
        <v>806</v>
      </c>
      <c r="C8086" t="s">
        <v>9869</v>
      </c>
      <c r="J8086" t="s">
        <v>1449</v>
      </c>
      <c r="K8086">
        <v>0</v>
      </c>
      <c r="N8086" t="b">
        <v>1</v>
      </c>
      <c r="O8086" t="b">
        <v>0</v>
      </c>
      <c r="P8086" t="b">
        <v>0</v>
      </c>
      <c r="Q8086">
        <v>11</v>
      </c>
      <c r="R8086">
        <v>11</v>
      </c>
      <c r="S8086">
        <v>1</v>
      </c>
      <c r="T8086">
        <v>22</v>
      </c>
      <c r="U8086" t="b">
        <v>1</v>
      </c>
      <c r="V8086" t="s">
        <v>9830</v>
      </c>
      <c r="W8086" t="s">
        <v>12357</v>
      </c>
      <c r="X8086" t="s">
        <v>15318</v>
      </c>
      <c r="Y8086">
        <v>60</v>
      </c>
      <c r="Z8086">
        <v>60</v>
      </c>
      <c r="AA8086">
        <v>3</v>
      </c>
      <c r="AB8086">
        <v>3</v>
      </c>
      <c r="AC8086">
        <v>26</v>
      </c>
    </row>
    <row r="8087" spans="1:29">
      <c r="A8087">
        <v>8864</v>
      </c>
      <c r="B8087" t="s">
        <v>806</v>
      </c>
      <c r="C8087" t="s">
        <v>9870</v>
      </c>
      <c r="J8087" t="s">
        <v>1449</v>
      </c>
      <c r="K8087">
        <v>0</v>
      </c>
      <c r="N8087" t="b">
        <v>1</v>
      </c>
      <c r="O8087" t="b">
        <v>0</v>
      </c>
      <c r="P8087" t="b">
        <v>0</v>
      </c>
      <c r="Q8087">
        <v>11</v>
      </c>
      <c r="R8087">
        <v>11</v>
      </c>
      <c r="S8087">
        <v>1</v>
      </c>
      <c r="T8087">
        <v>22</v>
      </c>
      <c r="U8087" t="b">
        <v>1</v>
      </c>
      <c r="V8087" t="s">
        <v>9830</v>
      </c>
      <c r="W8087" t="s">
        <v>12357</v>
      </c>
      <c r="X8087" t="s">
        <v>14528</v>
      </c>
      <c r="Y8087">
        <v>60</v>
      </c>
      <c r="Z8087">
        <v>60</v>
      </c>
      <c r="AA8087">
        <v>6</v>
      </c>
      <c r="AB8087">
        <v>6</v>
      </c>
      <c r="AC8087">
        <v>26</v>
      </c>
    </row>
    <row r="8088" spans="1:29">
      <c r="A8088">
        <v>8865</v>
      </c>
      <c r="B8088" t="s">
        <v>806</v>
      </c>
      <c r="C8088" t="s">
        <v>9871</v>
      </c>
      <c r="J8088" t="s">
        <v>1449</v>
      </c>
      <c r="K8088">
        <v>0</v>
      </c>
      <c r="N8088" t="b">
        <v>1</v>
      </c>
      <c r="O8088" t="b">
        <v>0</v>
      </c>
      <c r="P8088" t="b">
        <v>0</v>
      </c>
      <c r="Q8088">
        <v>11</v>
      </c>
      <c r="R8088">
        <v>11</v>
      </c>
      <c r="S8088">
        <v>1</v>
      </c>
      <c r="T8088">
        <v>22</v>
      </c>
      <c r="U8088" t="b">
        <v>1</v>
      </c>
      <c r="V8088" t="s">
        <v>9830</v>
      </c>
      <c r="W8088" t="s">
        <v>12357</v>
      </c>
      <c r="X8088" t="s">
        <v>15320</v>
      </c>
      <c r="Y8088">
        <v>61</v>
      </c>
      <c r="Z8088">
        <v>61</v>
      </c>
      <c r="AA8088">
        <v>3</v>
      </c>
      <c r="AB8088">
        <v>3</v>
      </c>
      <c r="AC8088">
        <v>26</v>
      </c>
    </row>
    <row r="8089" spans="1:29">
      <c r="A8089">
        <v>8866</v>
      </c>
      <c r="B8089" t="s">
        <v>806</v>
      </c>
      <c r="C8089" t="s">
        <v>9872</v>
      </c>
      <c r="J8089" t="s">
        <v>1449</v>
      </c>
      <c r="K8089">
        <v>0</v>
      </c>
      <c r="N8089" t="b">
        <v>1</v>
      </c>
      <c r="O8089" t="b">
        <v>0</v>
      </c>
      <c r="P8089" t="b">
        <v>0</v>
      </c>
      <c r="Q8089">
        <v>11</v>
      </c>
      <c r="R8089">
        <v>11</v>
      </c>
      <c r="S8089">
        <v>1</v>
      </c>
      <c r="T8089">
        <v>22</v>
      </c>
      <c r="U8089" t="b">
        <v>1</v>
      </c>
      <c r="V8089" t="s">
        <v>9830</v>
      </c>
      <c r="W8089" t="s">
        <v>12357</v>
      </c>
      <c r="X8089" t="s">
        <v>14851</v>
      </c>
      <c r="Y8089">
        <v>61</v>
      </c>
      <c r="Z8089">
        <v>61</v>
      </c>
      <c r="AA8089">
        <v>6</v>
      </c>
      <c r="AB8089">
        <v>6</v>
      </c>
      <c r="AC8089">
        <v>26</v>
      </c>
    </row>
    <row r="8090" spans="1:29">
      <c r="A8090">
        <v>8867</v>
      </c>
      <c r="B8090" t="s">
        <v>806</v>
      </c>
      <c r="C8090" t="s">
        <v>9873</v>
      </c>
      <c r="J8090" t="s">
        <v>1449</v>
      </c>
      <c r="K8090">
        <v>0</v>
      </c>
      <c r="N8090" t="b">
        <v>1</v>
      </c>
      <c r="O8090" t="b">
        <v>0</v>
      </c>
      <c r="P8090" t="b">
        <v>0</v>
      </c>
      <c r="Q8090">
        <v>11</v>
      </c>
      <c r="R8090">
        <v>11</v>
      </c>
      <c r="S8090">
        <v>1</v>
      </c>
      <c r="T8090">
        <v>22</v>
      </c>
      <c r="U8090" t="b">
        <v>1</v>
      </c>
      <c r="V8090" t="s">
        <v>9830</v>
      </c>
      <c r="W8090" t="s">
        <v>12357</v>
      </c>
      <c r="X8090" t="s">
        <v>15322</v>
      </c>
      <c r="Y8090">
        <v>62</v>
      </c>
      <c r="Z8090">
        <v>62</v>
      </c>
      <c r="AA8090">
        <v>3</v>
      </c>
      <c r="AB8090">
        <v>3</v>
      </c>
      <c r="AC8090">
        <v>26</v>
      </c>
    </row>
    <row r="8091" spans="1:29">
      <c r="A8091">
        <v>8868</v>
      </c>
      <c r="B8091" t="s">
        <v>806</v>
      </c>
      <c r="C8091" t="s">
        <v>9874</v>
      </c>
      <c r="J8091" t="s">
        <v>1449</v>
      </c>
      <c r="K8091">
        <v>0</v>
      </c>
      <c r="N8091" t="b">
        <v>1</v>
      </c>
      <c r="O8091" t="b">
        <v>0</v>
      </c>
      <c r="P8091" t="b">
        <v>0</v>
      </c>
      <c r="Q8091">
        <v>11</v>
      </c>
      <c r="R8091">
        <v>11</v>
      </c>
      <c r="S8091">
        <v>1</v>
      </c>
      <c r="T8091">
        <v>22</v>
      </c>
      <c r="U8091" t="b">
        <v>1</v>
      </c>
      <c r="V8091" t="s">
        <v>9830</v>
      </c>
      <c r="W8091" t="s">
        <v>12357</v>
      </c>
      <c r="X8091" t="s">
        <v>14852</v>
      </c>
      <c r="Y8091">
        <v>62</v>
      </c>
      <c r="Z8091">
        <v>62</v>
      </c>
      <c r="AA8091">
        <v>6</v>
      </c>
      <c r="AB8091">
        <v>6</v>
      </c>
      <c r="AC8091">
        <v>26</v>
      </c>
    </row>
    <row r="8092" spans="1:29">
      <c r="A8092">
        <v>8869</v>
      </c>
      <c r="B8092" t="s">
        <v>806</v>
      </c>
      <c r="C8092" t="s">
        <v>9875</v>
      </c>
      <c r="J8092" t="s">
        <v>1449</v>
      </c>
      <c r="K8092">
        <v>0</v>
      </c>
      <c r="N8092" t="b">
        <v>1</v>
      </c>
      <c r="O8092" t="b">
        <v>0</v>
      </c>
      <c r="P8092" t="b">
        <v>0</v>
      </c>
      <c r="Q8092">
        <v>11</v>
      </c>
      <c r="R8092">
        <v>11</v>
      </c>
      <c r="S8092">
        <v>1</v>
      </c>
      <c r="T8092">
        <v>22</v>
      </c>
      <c r="U8092" t="b">
        <v>1</v>
      </c>
      <c r="V8092" t="s">
        <v>9830</v>
      </c>
      <c r="W8092" t="s">
        <v>12357</v>
      </c>
      <c r="X8092" t="s">
        <v>15324</v>
      </c>
      <c r="Y8092">
        <v>63</v>
      </c>
      <c r="Z8092">
        <v>63</v>
      </c>
      <c r="AA8092">
        <v>3</v>
      </c>
      <c r="AB8092">
        <v>3</v>
      </c>
      <c r="AC8092">
        <v>26</v>
      </c>
    </row>
    <row r="8093" spans="1:29">
      <c r="A8093">
        <v>8870</v>
      </c>
      <c r="B8093" t="s">
        <v>806</v>
      </c>
      <c r="C8093" t="s">
        <v>9876</v>
      </c>
      <c r="J8093" t="s">
        <v>1449</v>
      </c>
      <c r="K8093">
        <v>0</v>
      </c>
      <c r="N8093" t="b">
        <v>1</v>
      </c>
      <c r="O8093" t="b">
        <v>0</v>
      </c>
      <c r="P8093" t="b">
        <v>0</v>
      </c>
      <c r="Q8093">
        <v>11</v>
      </c>
      <c r="R8093">
        <v>11</v>
      </c>
      <c r="S8093">
        <v>1</v>
      </c>
      <c r="T8093">
        <v>22</v>
      </c>
      <c r="U8093" t="b">
        <v>1</v>
      </c>
      <c r="V8093" t="s">
        <v>9830</v>
      </c>
      <c r="W8093" t="s">
        <v>12357</v>
      </c>
      <c r="X8093" t="s">
        <v>14853</v>
      </c>
      <c r="Y8093">
        <v>63</v>
      </c>
      <c r="Z8093">
        <v>63</v>
      </c>
      <c r="AA8093">
        <v>6</v>
      </c>
      <c r="AB8093">
        <v>6</v>
      </c>
      <c r="AC8093">
        <v>26</v>
      </c>
    </row>
    <row r="8094" spans="1:29">
      <c r="A8094">
        <v>8871</v>
      </c>
      <c r="B8094" t="s">
        <v>806</v>
      </c>
      <c r="C8094" t="s">
        <v>9877</v>
      </c>
      <c r="J8094" t="s">
        <v>1449</v>
      </c>
      <c r="K8094">
        <v>0</v>
      </c>
      <c r="N8094" t="b">
        <v>1</v>
      </c>
      <c r="O8094" t="b">
        <v>0</v>
      </c>
      <c r="P8094" t="b">
        <v>0</v>
      </c>
      <c r="Q8094">
        <v>11</v>
      </c>
      <c r="R8094">
        <v>11</v>
      </c>
      <c r="S8094">
        <v>1</v>
      </c>
      <c r="T8094">
        <v>22</v>
      </c>
      <c r="U8094" t="b">
        <v>1</v>
      </c>
      <c r="V8094" t="s">
        <v>9830</v>
      </c>
      <c r="W8094" t="s">
        <v>12357</v>
      </c>
      <c r="X8094" t="s">
        <v>15481</v>
      </c>
      <c r="Y8094">
        <v>64</v>
      </c>
      <c r="Z8094">
        <v>64</v>
      </c>
      <c r="AA8094">
        <v>3</v>
      </c>
      <c r="AB8094">
        <v>3</v>
      </c>
      <c r="AC8094">
        <v>26</v>
      </c>
    </row>
    <row r="8095" spans="1:29">
      <c r="A8095">
        <v>8872</v>
      </c>
      <c r="B8095" t="s">
        <v>806</v>
      </c>
      <c r="C8095" t="s">
        <v>9878</v>
      </c>
      <c r="J8095" t="s">
        <v>1449</v>
      </c>
      <c r="K8095">
        <v>0</v>
      </c>
      <c r="N8095" t="b">
        <v>1</v>
      </c>
      <c r="O8095" t="b">
        <v>0</v>
      </c>
      <c r="P8095" t="b">
        <v>0</v>
      </c>
      <c r="Q8095">
        <v>11</v>
      </c>
      <c r="R8095">
        <v>11</v>
      </c>
      <c r="S8095">
        <v>1</v>
      </c>
      <c r="T8095">
        <v>22</v>
      </c>
      <c r="U8095" t="b">
        <v>1</v>
      </c>
      <c r="V8095" t="s">
        <v>9830</v>
      </c>
      <c r="W8095" t="s">
        <v>12357</v>
      </c>
      <c r="X8095" t="s">
        <v>14854</v>
      </c>
      <c r="Y8095">
        <v>64</v>
      </c>
      <c r="Z8095">
        <v>64</v>
      </c>
      <c r="AA8095">
        <v>6</v>
      </c>
      <c r="AB8095">
        <v>6</v>
      </c>
      <c r="AC8095">
        <v>26</v>
      </c>
    </row>
    <row r="8096" spans="1:29">
      <c r="A8096">
        <v>8873</v>
      </c>
      <c r="B8096" t="s">
        <v>806</v>
      </c>
      <c r="C8096" t="s">
        <v>9879</v>
      </c>
      <c r="J8096" t="s">
        <v>1449</v>
      </c>
      <c r="K8096">
        <v>0</v>
      </c>
      <c r="N8096" t="b">
        <v>1</v>
      </c>
      <c r="O8096" t="b">
        <v>0</v>
      </c>
      <c r="P8096" t="b">
        <v>0</v>
      </c>
      <c r="Q8096">
        <v>11</v>
      </c>
      <c r="R8096">
        <v>11</v>
      </c>
      <c r="S8096">
        <v>1</v>
      </c>
      <c r="T8096">
        <v>22</v>
      </c>
      <c r="U8096" t="b">
        <v>1</v>
      </c>
      <c r="V8096" t="s">
        <v>9830</v>
      </c>
      <c r="W8096" t="s">
        <v>12357</v>
      </c>
      <c r="X8096" t="s">
        <v>15482</v>
      </c>
      <c r="Y8096">
        <v>65</v>
      </c>
      <c r="Z8096">
        <v>65</v>
      </c>
      <c r="AA8096">
        <v>3</v>
      </c>
      <c r="AB8096">
        <v>3</v>
      </c>
      <c r="AC8096">
        <v>26</v>
      </c>
    </row>
    <row r="8097" spans="1:29">
      <c r="A8097">
        <v>8874</v>
      </c>
      <c r="B8097" t="s">
        <v>806</v>
      </c>
      <c r="C8097" t="s">
        <v>9880</v>
      </c>
      <c r="J8097" t="s">
        <v>1449</v>
      </c>
      <c r="K8097">
        <v>0</v>
      </c>
      <c r="N8097" t="b">
        <v>1</v>
      </c>
      <c r="O8097" t="b">
        <v>0</v>
      </c>
      <c r="P8097" t="b">
        <v>0</v>
      </c>
      <c r="Q8097">
        <v>11</v>
      </c>
      <c r="R8097">
        <v>11</v>
      </c>
      <c r="S8097">
        <v>1</v>
      </c>
      <c r="T8097">
        <v>22</v>
      </c>
      <c r="U8097" t="b">
        <v>1</v>
      </c>
      <c r="V8097" t="s">
        <v>9830</v>
      </c>
      <c r="W8097" t="s">
        <v>12357</v>
      </c>
      <c r="X8097" t="s">
        <v>14855</v>
      </c>
      <c r="Y8097">
        <v>65</v>
      </c>
      <c r="Z8097">
        <v>65</v>
      </c>
      <c r="AA8097">
        <v>6</v>
      </c>
      <c r="AB8097">
        <v>6</v>
      </c>
      <c r="AC8097">
        <v>26</v>
      </c>
    </row>
    <row r="8098" spans="1:29">
      <c r="A8098">
        <v>8875</v>
      </c>
      <c r="B8098" t="s">
        <v>806</v>
      </c>
      <c r="C8098" t="s">
        <v>9881</v>
      </c>
      <c r="J8098" t="s">
        <v>1479</v>
      </c>
      <c r="K8098">
        <v>0</v>
      </c>
      <c r="N8098" t="b">
        <v>1</v>
      </c>
      <c r="O8098" t="b">
        <v>0</v>
      </c>
      <c r="P8098" t="b">
        <v>0</v>
      </c>
      <c r="Q8098">
        <v>11</v>
      </c>
      <c r="R8098">
        <v>11</v>
      </c>
      <c r="S8098">
        <v>1</v>
      </c>
      <c r="T8098">
        <v>22</v>
      </c>
      <c r="U8098" t="b">
        <v>1</v>
      </c>
      <c r="V8098" t="s">
        <v>9830</v>
      </c>
      <c r="W8098" t="s">
        <v>12357</v>
      </c>
      <c r="X8098" t="s">
        <v>15825</v>
      </c>
      <c r="Y8098">
        <v>60</v>
      </c>
      <c r="Z8098">
        <v>60</v>
      </c>
      <c r="AA8098">
        <v>10</v>
      </c>
      <c r="AB8098">
        <v>10</v>
      </c>
      <c r="AC8098">
        <v>26</v>
      </c>
    </row>
    <row r="8099" spans="1:29">
      <c r="A8099">
        <v>8876</v>
      </c>
      <c r="B8099" t="s">
        <v>806</v>
      </c>
      <c r="C8099" t="s">
        <v>9882</v>
      </c>
      <c r="J8099" t="s">
        <v>1479</v>
      </c>
      <c r="K8099">
        <v>0</v>
      </c>
      <c r="N8099" t="b">
        <v>1</v>
      </c>
      <c r="O8099" t="b">
        <v>0</v>
      </c>
      <c r="P8099" t="b">
        <v>0</v>
      </c>
      <c r="Q8099">
        <v>11</v>
      </c>
      <c r="R8099">
        <v>11</v>
      </c>
      <c r="S8099">
        <v>1</v>
      </c>
      <c r="T8099">
        <v>22</v>
      </c>
      <c r="U8099" t="b">
        <v>1</v>
      </c>
      <c r="V8099" t="s">
        <v>9830</v>
      </c>
      <c r="W8099" t="s">
        <v>12357</v>
      </c>
      <c r="X8099" t="s">
        <v>15797</v>
      </c>
      <c r="Y8099">
        <v>61</v>
      </c>
      <c r="Z8099">
        <v>61</v>
      </c>
      <c r="AA8099">
        <v>10</v>
      </c>
      <c r="AB8099">
        <v>10</v>
      </c>
      <c r="AC8099">
        <v>26</v>
      </c>
    </row>
    <row r="8100" spans="1:29">
      <c r="A8100">
        <v>8877</v>
      </c>
      <c r="B8100" t="s">
        <v>806</v>
      </c>
      <c r="C8100" t="s">
        <v>9883</v>
      </c>
      <c r="J8100" t="s">
        <v>1479</v>
      </c>
      <c r="K8100">
        <v>0</v>
      </c>
      <c r="N8100" t="b">
        <v>1</v>
      </c>
      <c r="O8100" t="b">
        <v>0</v>
      </c>
      <c r="P8100" t="b">
        <v>0</v>
      </c>
      <c r="Q8100">
        <v>11</v>
      </c>
      <c r="R8100">
        <v>11</v>
      </c>
      <c r="S8100">
        <v>1</v>
      </c>
      <c r="T8100">
        <v>22</v>
      </c>
      <c r="U8100" t="b">
        <v>1</v>
      </c>
      <c r="V8100" t="s">
        <v>9830</v>
      </c>
      <c r="W8100" t="s">
        <v>12357</v>
      </c>
      <c r="X8100" t="s">
        <v>15798</v>
      </c>
      <c r="Y8100">
        <v>62</v>
      </c>
      <c r="Z8100">
        <v>62</v>
      </c>
      <c r="AA8100">
        <v>10</v>
      </c>
      <c r="AB8100">
        <v>10</v>
      </c>
      <c r="AC8100">
        <v>26</v>
      </c>
    </row>
    <row r="8101" spans="1:29">
      <c r="A8101">
        <v>8878</v>
      </c>
      <c r="B8101" t="s">
        <v>806</v>
      </c>
      <c r="C8101" t="s">
        <v>9884</v>
      </c>
      <c r="J8101" t="s">
        <v>1479</v>
      </c>
      <c r="K8101">
        <v>0</v>
      </c>
      <c r="N8101" t="b">
        <v>1</v>
      </c>
      <c r="O8101" t="b">
        <v>0</v>
      </c>
      <c r="P8101" t="b">
        <v>0</v>
      </c>
      <c r="Q8101">
        <v>11</v>
      </c>
      <c r="R8101">
        <v>11</v>
      </c>
      <c r="S8101">
        <v>1</v>
      </c>
      <c r="T8101">
        <v>22</v>
      </c>
      <c r="U8101" t="b">
        <v>1</v>
      </c>
      <c r="V8101" t="s">
        <v>9830</v>
      </c>
      <c r="W8101" t="s">
        <v>12357</v>
      </c>
      <c r="X8101" t="s">
        <v>15799</v>
      </c>
      <c r="Y8101">
        <v>63</v>
      </c>
      <c r="Z8101">
        <v>63</v>
      </c>
      <c r="AA8101">
        <v>10</v>
      </c>
      <c r="AB8101">
        <v>10</v>
      </c>
      <c r="AC8101">
        <v>26</v>
      </c>
    </row>
    <row r="8102" spans="1:29">
      <c r="A8102">
        <v>8879</v>
      </c>
      <c r="B8102" t="s">
        <v>806</v>
      </c>
      <c r="C8102" t="s">
        <v>9885</v>
      </c>
      <c r="J8102" t="s">
        <v>1479</v>
      </c>
      <c r="K8102">
        <v>0</v>
      </c>
      <c r="N8102" t="b">
        <v>1</v>
      </c>
      <c r="O8102" t="b">
        <v>0</v>
      </c>
      <c r="P8102" t="b">
        <v>0</v>
      </c>
      <c r="Q8102">
        <v>11</v>
      </c>
      <c r="R8102">
        <v>11</v>
      </c>
      <c r="S8102">
        <v>1</v>
      </c>
      <c r="T8102">
        <v>22</v>
      </c>
      <c r="U8102" t="b">
        <v>1</v>
      </c>
      <c r="V8102" t="s">
        <v>9830</v>
      </c>
      <c r="W8102" t="s">
        <v>12357</v>
      </c>
      <c r="X8102" t="s">
        <v>15800</v>
      </c>
      <c r="Y8102">
        <v>64</v>
      </c>
      <c r="Z8102">
        <v>64</v>
      </c>
      <c r="AA8102">
        <v>10</v>
      </c>
      <c r="AB8102">
        <v>10</v>
      </c>
      <c r="AC8102">
        <v>26</v>
      </c>
    </row>
    <row r="8103" spans="1:29">
      <c r="A8103">
        <v>8880</v>
      </c>
      <c r="B8103" t="s">
        <v>806</v>
      </c>
      <c r="C8103" t="s">
        <v>9886</v>
      </c>
      <c r="J8103" t="s">
        <v>1479</v>
      </c>
      <c r="K8103">
        <v>0</v>
      </c>
      <c r="N8103" t="b">
        <v>1</v>
      </c>
      <c r="O8103" t="b">
        <v>0</v>
      </c>
      <c r="P8103" t="b">
        <v>0</v>
      </c>
      <c r="Q8103">
        <v>11</v>
      </c>
      <c r="R8103">
        <v>11</v>
      </c>
      <c r="S8103">
        <v>1</v>
      </c>
      <c r="T8103">
        <v>22</v>
      </c>
      <c r="U8103" t="b">
        <v>1</v>
      </c>
      <c r="V8103" t="s">
        <v>9830</v>
      </c>
      <c r="W8103" t="s">
        <v>12357</v>
      </c>
      <c r="X8103" t="s">
        <v>15548</v>
      </c>
      <c r="Y8103">
        <v>65</v>
      </c>
      <c r="Z8103">
        <v>65</v>
      </c>
      <c r="AA8103">
        <v>10</v>
      </c>
      <c r="AB8103">
        <v>10</v>
      </c>
      <c r="AC8103">
        <v>26</v>
      </c>
    </row>
    <row r="8104" spans="1:29">
      <c r="A8104">
        <v>8881</v>
      </c>
      <c r="B8104" t="s">
        <v>806</v>
      </c>
      <c r="C8104" t="s">
        <v>9887</v>
      </c>
      <c r="J8104" t="s">
        <v>1449</v>
      </c>
      <c r="K8104">
        <v>0</v>
      </c>
      <c r="N8104" t="b">
        <v>1</v>
      </c>
      <c r="O8104" t="b">
        <v>0</v>
      </c>
      <c r="P8104" t="b">
        <v>0</v>
      </c>
      <c r="Q8104">
        <v>11</v>
      </c>
      <c r="R8104">
        <v>2</v>
      </c>
      <c r="S8104">
        <v>1</v>
      </c>
      <c r="T8104">
        <v>1</v>
      </c>
      <c r="U8104" t="b">
        <v>1</v>
      </c>
      <c r="V8104" t="s">
        <v>9830</v>
      </c>
      <c r="W8104" t="s">
        <v>12357</v>
      </c>
      <c r="X8104" t="s">
        <v>15550</v>
      </c>
      <c r="Y8104">
        <v>67</v>
      </c>
      <c r="Z8104">
        <v>67</v>
      </c>
      <c r="AA8104">
        <v>10</v>
      </c>
      <c r="AB8104">
        <v>10</v>
      </c>
      <c r="AC8104">
        <v>26</v>
      </c>
    </row>
    <row r="8105" spans="1:29">
      <c r="A8105">
        <v>8882</v>
      </c>
      <c r="B8105" t="s">
        <v>1516</v>
      </c>
      <c r="C8105" t="s">
        <v>9888</v>
      </c>
      <c r="D8105">
        <v>164</v>
      </c>
      <c r="E8105" t="s">
        <v>9889</v>
      </c>
      <c r="U8105" t="b">
        <v>1</v>
      </c>
      <c r="V8105" t="s">
        <v>9830</v>
      </c>
      <c r="W8105" t="s">
        <v>12357</v>
      </c>
      <c r="X8105" t="s">
        <v>15826</v>
      </c>
      <c r="Y8105">
        <v>70</v>
      </c>
      <c r="Z8105">
        <v>83</v>
      </c>
      <c r="AA8105">
        <v>2</v>
      </c>
      <c r="AB8105">
        <v>12</v>
      </c>
      <c r="AC8105">
        <v>26</v>
      </c>
    </row>
    <row r="8106" spans="1:29">
      <c r="A8106">
        <v>8883</v>
      </c>
      <c r="B8106" t="s">
        <v>828</v>
      </c>
      <c r="C8106" t="s">
        <v>9890</v>
      </c>
      <c r="U8106" t="b">
        <v>1</v>
      </c>
      <c r="V8106" t="s">
        <v>9830</v>
      </c>
      <c r="W8106" t="s">
        <v>12357</v>
      </c>
      <c r="X8106" t="s">
        <v>15827</v>
      </c>
      <c r="Y8106">
        <v>70</v>
      </c>
      <c r="Z8106">
        <v>83</v>
      </c>
      <c r="AA8106">
        <v>2</v>
      </c>
      <c r="AB8106">
        <v>11</v>
      </c>
      <c r="AC8106">
        <v>26</v>
      </c>
    </row>
    <row r="8107" spans="1:29">
      <c r="A8107">
        <v>8884</v>
      </c>
      <c r="B8107" t="s">
        <v>1521</v>
      </c>
      <c r="C8107" t="s">
        <v>9891</v>
      </c>
      <c r="U8107" t="b">
        <v>1</v>
      </c>
      <c r="V8107" t="s">
        <v>9830</v>
      </c>
      <c r="W8107" t="s">
        <v>12357</v>
      </c>
      <c r="X8107" t="s">
        <v>15828</v>
      </c>
      <c r="Y8107">
        <v>71</v>
      </c>
      <c r="Z8107">
        <v>83</v>
      </c>
      <c r="AA8107">
        <v>2</v>
      </c>
      <c r="AB8107">
        <v>12</v>
      </c>
      <c r="AC8107">
        <v>26</v>
      </c>
    </row>
    <row r="8108" spans="1:29">
      <c r="A8108">
        <v>8885</v>
      </c>
      <c r="B8108" t="s">
        <v>806</v>
      </c>
      <c r="C8108" t="s">
        <v>9892</v>
      </c>
      <c r="J8108" t="s">
        <v>1449</v>
      </c>
      <c r="K8108">
        <v>0</v>
      </c>
      <c r="N8108" t="b">
        <v>1</v>
      </c>
      <c r="O8108" t="b">
        <v>0</v>
      </c>
      <c r="P8108" t="b">
        <v>0</v>
      </c>
      <c r="Q8108">
        <v>11</v>
      </c>
      <c r="R8108">
        <v>11</v>
      </c>
      <c r="S8108">
        <v>1</v>
      </c>
      <c r="T8108">
        <v>5</v>
      </c>
      <c r="U8108" t="b">
        <v>1</v>
      </c>
      <c r="V8108" t="s">
        <v>9830</v>
      </c>
      <c r="W8108" t="s">
        <v>12357</v>
      </c>
      <c r="X8108" t="s">
        <v>15685</v>
      </c>
      <c r="Y8108">
        <v>75</v>
      </c>
      <c r="Z8108">
        <v>75</v>
      </c>
      <c r="AA8108">
        <v>2</v>
      </c>
      <c r="AB8108">
        <v>2</v>
      </c>
      <c r="AC8108">
        <v>26</v>
      </c>
    </row>
    <row r="8109" spans="1:29">
      <c r="A8109">
        <v>8886</v>
      </c>
      <c r="B8109" t="s">
        <v>806</v>
      </c>
      <c r="C8109" t="s">
        <v>9893</v>
      </c>
      <c r="J8109" t="s">
        <v>1449</v>
      </c>
      <c r="K8109">
        <v>0</v>
      </c>
      <c r="N8109" t="b">
        <v>1</v>
      </c>
      <c r="O8109" t="b">
        <v>0</v>
      </c>
      <c r="P8109" t="b">
        <v>0</v>
      </c>
      <c r="Q8109">
        <v>11</v>
      </c>
      <c r="R8109">
        <v>11</v>
      </c>
      <c r="S8109">
        <v>1</v>
      </c>
      <c r="T8109">
        <v>5</v>
      </c>
      <c r="U8109" t="b">
        <v>1</v>
      </c>
      <c r="V8109" t="s">
        <v>9830</v>
      </c>
      <c r="W8109" t="s">
        <v>12357</v>
      </c>
      <c r="X8109" t="s">
        <v>14846</v>
      </c>
      <c r="Y8109">
        <v>75</v>
      </c>
      <c r="Z8109">
        <v>75</v>
      </c>
      <c r="AA8109">
        <v>5</v>
      </c>
      <c r="AB8109">
        <v>5</v>
      </c>
      <c r="AC8109">
        <v>26</v>
      </c>
    </row>
    <row r="8110" spans="1:29">
      <c r="A8110">
        <v>8887</v>
      </c>
      <c r="B8110" t="s">
        <v>806</v>
      </c>
      <c r="C8110" t="s">
        <v>9894</v>
      </c>
      <c r="J8110" t="s">
        <v>1449</v>
      </c>
      <c r="K8110">
        <v>0</v>
      </c>
      <c r="N8110" t="b">
        <v>1</v>
      </c>
      <c r="O8110" t="b">
        <v>0</v>
      </c>
      <c r="P8110" t="b">
        <v>0</v>
      </c>
      <c r="Q8110">
        <v>11</v>
      </c>
      <c r="R8110">
        <v>11</v>
      </c>
      <c r="S8110">
        <v>1</v>
      </c>
      <c r="T8110">
        <v>5</v>
      </c>
      <c r="U8110" t="b">
        <v>1</v>
      </c>
      <c r="V8110" t="s">
        <v>9830</v>
      </c>
      <c r="W8110" t="s">
        <v>12357</v>
      </c>
      <c r="X8110" t="s">
        <v>14885</v>
      </c>
      <c r="Y8110">
        <v>75</v>
      </c>
      <c r="Z8110">
        <v>75</v>
      </c>
      <c r="AA8110">
        <v>7</v>
      </c>
      <c r="AB8110">
        <v>7</v>
      </c>
      <c r="AC8110">
        <v>26</v>
      </c>
    </row>
    <row r="8111" spans="1:29">
      <c r="A8111">
        <v>8888</v>
      </c>
      <c r="B8111" t="s">
        <v>806</v>
      </c>
      <c r="C8111" t="s">
        <v>9895</v>
      </c>
      <c r="J8111" t="s">
        <v>1449</v>
      </c>
      <c r="K8111">
        <v>0</v>
      </c>
      <c r="N8111" t="b">
        <v>1</v>
      </c>
      <c r="O8111" t="b">
        <v>0</v>
      </c>
      <c r="P8111" t="b">
        <v>0</v>
      </c>
      <c r="Q8111">
        <v>11</v>
      </c>
      <c r="R8111">
        <v>11</v>
      </c>
      <c r="S8111">
        <v>1</v>
      </c>
      <c r="T8111">
        <v>5</v>
      </c>
      <c r="U8111" t="b">
        <v>1</v>
      </c>
      <c r="V8111" t="s">
        <v>9830</v>
      </c>
      <c r="W8111" t="s">
        <v>12357</v>
      </c>
      <c r="X8111" t="s">
        <v>15454</v>
      </c>
      <c r="Y8111">
        <v>75</v>
      </c>
      <c r="Z8111">
        <v>75</v>
      </c>
      <c r="AA8111">
        <v>9</v>
      </c>
      <c r="AB8111">
        <v>9</v>
      </c>
      <c r="AC8111">
        <v>26</v>
      </c>
    </row>
    <row r="8112" spans="1:29">
      <c r="A8112">
        <v>8889</v>
      </c>
      <c r="B8112" t="s">
        <v>806</v>
      </c>
      <c r="C8112" t="s">
        <v>9896</v>
      </c>
      <c r="J8112" t="s">
        <v>1449</v>
      </c>
      <c r="K8112">
        <v>0</v>
      </c>
      <c r="N8112" t="b">
        <v>1</v>
      </c>
      <c r="O8112" t="b">
        <v>0</v>
      </c>
      <c r="P8112" t="b">
        <v>0</v>
      </c>
      <c r="Q8112">
        <v>11</v>
      </c>
      <c r="R8112">
        <v>11</v>
      </c>
      <c r="S8112">
        <v>1</v>
      </c>
      <c r="T8112">
        <v>5</v>
      </c>
      <c r="U8112" t="b">
        <v>1</v>
      </c>
      <c r="V8112" t="s">
        <v>9830</v>
      </c>
      <c r="W8112" t="s">
        <v>12357</v>
      </c>
      <c r="X8112" t="s">
        <v>15686</v>
      </c>
      <c r="Y8112">
        <v>76</v>
      </c>
      <c r="Z8112">
        <v>76</v>
      </c>
      <c r="AA8112">
        <v>2</v>
      </c>
      <c r="AB8112">
        <v>2</v>
      </c>
      <c r="AC8112">
        <v>26</v>
      </c>
    </row>
    <row r="8113" spans="1:29">
      <c r="A8113">
        <v>8890</v>
      </c>
      <c r="B8113" t="s">
        <v>806</v>
      </c>
      <c r="C8113" t="s">
        <v>9897</v>
      </c>
      <c r="J8113" t="s">
        <v>1449</v>
      </c>
      <c r="K8113">
        <v>0</v>
      </c>
      <c r="N8113" t="b">
        <v>1</v>
      </c>
      <c r="O8113" t="b">
        <v>0</v>
      </c>
      <c r="P8113" t="b">
        <v>0</v>
      </c>
      <c r="Q8113">
        <v>11</v>
      </c>
      <c r="R8113">
        <v>11</v>
      </c>
      <c r="S8113">
        <v>1</v>
      </c>
      <c r="T8113">
        <v>5</v>
      </c>
      <c r="U8113" t="b">
        <v>1</v>
      </c>
      <c r="V8113" t="s">
        <v>9830</v>
      </c>
      <c r="W8113" t="s">
        <v>12357</v>
      </c>
      <c r="X8113" t="s">
        <v>14848</v>
      </c>
      <c r="Y8113">
        <v>76</v>
      </c>
      <c r="Z8113">
        <v>76</v>
      </c>
      <c r="AA8113">
        <v>5</v>
      </c>
      <c r="AB8113">
        <v>5</v>
      </c>
      <c r="AC8113">
        <v>26</v>
      </c>
    </row>
    <row r="8114" spans="1:29">
      <c r="A8114">
        <v>8891</v>
      </c>
      <c r="B8114" t="s">
        <v>806</v>
      </c>
      <c r="C8114" t="s">
        <v>9898</v>
      </c>
      <c r="J8114" t="s">
        <v>1449</v>
      </c>
      <c r="K8114">
        <v>0</v>
      </c>
      <c r="N8114" t="b">
        <v>1</v>
      </c>
      <c r="O8114" t="b">
        <v>0</v>
      </c>
      <c r="P8114" t="b">
        <v>0</v>
      </c>
      <c r="Q8114">
        <v>11</v>
      </c>
      <c r="R8114">
        <v>11</v>
      </c>
      <c r="S8114">
        <v>1</v>
      </c>
      <c r="T8114">
        <v>5</v>
      </c>
      <c r="U8114" t="b">
        <v>1</v>
      </c>
      <c r="V8114" t="s">
        <v>9830</v>
      </c>
      <c r="W8114" t="s">
        <v>12357</v>
      </c>
      <c r="X8114" t="s">
        <v>14886</v>
      </c>
      <c r="Y8114">
        <v>76</v>
      </c>
      <c r="Z8114">
        <v>76</v>
      </c>
      <c r="AA8114">
        <v>7</v>
      </c>
      <c r="AB8114">
        <v>7</v>
      </c>
      <c r="AC8114">
        <v>26</v>
      </c>
    </row>
    <row r="8115" spans="1:29">
      <c r="A8115">
        <v>8892</v>
      </c>
      <c r="B8115" t="s">
        <v>806</v>
      </c>
      <c r="C8115" t="s">
        <v>9899</v>
      </c>
      <c r="J8115" t="s">
        <v>1449</v>
      </c>
      <c r="K8115">
        <v>0</v>
      </c>
      <c r="N8115" t="b">
        <v>1</v>
      </c>
      <c r="O8115" t="b">
        <v>0</v>
      </c>
      <c r="P8115" t="b">
        <v>0</v>
      </c>
      <c r="Q8115">
        <v>11</v>
      </c>
      <c r="R8115">
        <v>11</v>
      </c>
      <c r="S8115">
        <v>1</v>
      </c>
      <c r="T8115">
        <v>5</v>
      </c>
      <c r="U8115" t="b">
        <v>1</v>
      </c>
      <c r="V8115" t="s">
        <v>9830</v>
      </c>
      <c r="W8115" t="s">
        <v>12357</v>
      </c>
      <c r="X8115" t="s">
        <v>15455</v>
      </c>
      <c r="Y8115">
        <v>76</v>
      </c>
      <c r="Z8115">
        <v>76</v>
      </c>
      <c r="AA8115">
        <v>9</v>
      </c>
      <c r="AB8115">
        <v>9</v>
      </c>
      <c r="AC8115">
        <v>26</v>
      </c>
    </row>
    <row r="8116" spans="1:29">
      <c r="A8116">
        <v>8893</v>
      </c>
      <c r="B8116" t="s">
        <v>806</v>
      </c>
      <c r="C8116" t="s">
        <v>9900</v>
      </c>
      <c r="J8116" t="s">
        <v>1449</v>
      </c>
      <c r="K8116">
        <v>0</v>
      </c>
      <c r="N8116" t="b">
        <v>1</v>
      </c>
      <c r="O8116" t="b">
        <v>0</v>
      </c>
      <c r="P8116" t="b">
        <v>0</v>
      </c>
      <c r="Q8116">
        <v>11</v>
      </c>
      <c r="R8116">
        <v>11</v>
      </c>
      <c r="S8116">
        <v>1</v>
      </c>
      <c r="T8116">
        <v>5</v>
      </c>
      <c r="U8116" t="b">
        <v>1</v>
      </c>
      <c r="V8116" t="s">
        <v>9830</v>
      </c>
      <c r="W8116" t="s">
        <v>12357</v>
      </c>
      <c r="X8116" t="s">
        <v>15687</v>
      </c>
      <c r="Y8116">
        <v>77</v>
      </c>
      <c r="Z8116">
        <v>77</v>
      </c>
      <c r="AA8116">
        <v>2</v>
      </c>
      <c r="AB8116">
        <v>2</v>
      </c>
      <c r="AC8116">
        <v>26</v>
      </c>
    </row>
    <row r="8117" spans="1:29">
      <c r="A8117">
        <v>8894</v>
      </c>
      <c r="B8117" t="s">
        <v>806</v>
      </c>
      <c r="C8117" t="s">
        <v>9901</v>
      </c>
      <c r="J8117" t="s">
        <v>1449</v>
      </c>
      <c r="K8117">
        <v>0</v>
      </c>
      <c r="N8117" t="b">
        <v>1</v>
      </c>
      <c r="O8117" t="b">
        <v>0</v>
      </c>
      <c r="P8117" t="b">
        <v>0</v>
      </c>
      <c r="Q8117">
        <v>11</v>
      </c>
      <c r="R8117">
        <v>11</v>
      </c>
      <c r="S8117">
        <v>1</v>
      </c>
      <c r="T8117">
        <v>5</v>
      </c>
      <c r="U8117" t="b">
        <v>1</v>
      </c>
      <c r="V8117" t="s">
        <v>9830</v>
      </c>
      <c r="W8117" t="s">
        <v>12357</v>
      </c>
      <c r="X8117" t="s">
        <v>14909</v>
      </c>
      <c r="Y8117">
        <v>77</v>
      </c>
      <c r="Z8117">
        <v>77</v>
      </c>
      <c r="AA8117">
        <v>5</v>
      </c>
      <c r="AB8117">
        <v>5</v>
      </c>
      <c r="AC8117">
        <v>26</v>
      </c>
    </row>
    <row r="8118" spans="1:29">
      <c r="A8118">
        <v>8895</v>
      </c>
      <c r="B8118" t="s">
        <v>806</v>
      </c>
      <c r="C8118" t="s">
        <v>9902</v>
      </c>
      <c r="J8118" t="s">
        <v>1449</v>
      </c>
      <c r="K8118">
        <v>0</v>
      </c>
      <c r="N8118" t="b">
        <v>1</v>
      </c>
      <c r="O8118" t="b">
        <v>0</v>
      </c>
      <c r="P8118" t="b">
        <v>0</v>
      </c>
      <c r="Q8118">
        <v>11</v>
      </c>
      <c r="R8118">
        <v>11</v>
      </c>
      <c r="S8118">
        <v>1</v>
      </c>
      <c r="T8118">
        <v>5</v>
      </c>
      <c r="U8118" t="b">
        <v>1</v>
      </c>
      <c r="V8118" t="s">
        <v>9830</v>
      </c>
      <c r="W8118" t="s">
        <v>12357</v>
      </c>
      <c r="X8118" t="s">
        <v>14911</v>
      </c>
      <c r="Y8118">
        <v>77</v>
      </c>
      <c r="Z8118">
        <v>77</v>
      </c>
      <c r="AA8118">
        <v>7</v>
      </c>
      <c r="AB8118">
        <v>7</v>
      </c>
      <c r="AC8118">
        <v>26</v>
      </c>
    </row>
    <row r="8119" spans="1:29">
      <c r="A8119">
        <v>8896</v>
      </c>
      <c r="B8119" t="s">
        <v>806</v>
      </c>
      <c r="C8119" t="s">
        <v>9903</v>
      </c>
      <c r="J8119" t="s">
        <v>1449</v>
      </c>
      <c r="K8119">
        <v>0</v>
      </c>
      <c r="N8119" t="b">
        <v>1</v>
      </c>
      <c r="O8119" t="b">
        <v>0</v>
      </c>
      <c r="P8119" t="b">
        <v>0</v>
      </c>
      <c r="Q8119">
        <v>11</v>
      </c>
      <c r="R8119">
        <v>11</v>
      </c>
      <c r="S8119">
        <v>1</v>
      </c>
      <c r="T8119">
        <v>5</v>
      </c>
      <c r="U8119" t="b">
        <v>1</v>
      </c>
      <c r="V8119" t="s">
        <v>9830</v>
      </c>
      <c r="W8119" t="s">
        <v>12357</v>
      </c>
      <c r="X8119" t="s">
        <v>15456</v>
      </c>
      <c r="Y8119">
        <v>77</v>
      </c>
      <c r="Z8119">
        <v>77</v>
      </c>
      <c r="AA8119">
        <v>9</v>
      </c>
      <c r="AB8119">
        <v>9</v>
      </c>
      <c r="AC8119">
        <v>26</v>
      </c>
    </row>
    <row r="8120" spans="1:29">
      <c r="A8120">
        <v>8897</v>
      </c>
      <c r="B8120" t="s">
        <v>806</v>
      </c>
      <c r="C8120" t="s">
        <v>9904</v>
      </c>
      <c r="J8120" t="s">
        <v>1449</v>
      </c>
      <c r="K8120">
        <v>0</v>
      </c>
      <c r="N8120" t="b">
        <v>1</v>
      </c>
      <c r="O8120" t="b">
        <v>0</v>
      </c>
      <c r="P8120" t="b">
        <v>0</v>
      </c>
      <c r="Q8120">
        <v>11</v>
      </c>
      <c r="R8120">
        <v>11</v>
      </c>
      <c r="S8120">
        <v>1</v>
      </c>
      <c r="T8120">
        <v>5</v>
      </c>
      <c r="U8120" t="b">
        <v>1</v>
      </c>
      <c r="V8120" t="s">
        <v>9830</v>
      </c>
      <c r="W8120" t="s">
        <v>12357</v>
      </c>
      <c r="X8120" t="s">
        <v>15688</v>
      </c>
      <c r="Y8120">
        <v>78</v>
      </c>
      <c r="Z8120">
        <v>78</v>
      </c>
      <c r="AA8120">
        <v>2</v>
      </c>
      <c r="AB8120">
        <v>2</v>
      </c>
      <c r="AC8120">
        <v>26</v>
      </c>
    </row>
    <row r="8121" spans="1:29">
      <c r="A8121">
        <v>8898</v>
      </c>
      <c r="B8121" t="s">
        <v>806</v>
      </c>
      <c r="C8121" t="s">
        <v>9905</v>
      </c>
      <c r="J8121" t="s">
        <v>1449</v>
      </c>
      <c r="K8121">
        <v>0</v>
      </c>
      <c r="N8121" t="b">
        <v>1</v>
      </c>
      <c r="O8121" t="b">
        <v>0</v>
      </c>
      <c r="P8121" t="b">
        <v>0</v>
      </c>
      <c r="Q8121">
        <v>11</v>
      </c>
      <c r="R8121">
        <v>11</v>
      </c>
      <c r="S8121">
        <v>1</v>
      </c>
      <c r="T8121">
        <v>5</v>
      </c>
      <c r="U8121" t="b">
        <v>1</v>
      </c>
      <c r="V8121" t="s">
        <v>9830</v>
      </c>
      <c r="W8121" t="s">
        <v>12357</v>
      </c>
      <c r="X8121" t="s">
        <v>14914</v>
      </c>
      <c r="Y8121">
        <v>78</v>
      </c>
      <c r="Z8121">
        <v>78</v>
      </c>
      <c r="AA8121">
        <v>5</v>
      </c>
      <c r="AB8121">
        <v>5</v>
      </c>
      <c r="AC8121">
        <v>26</v>
      </c>
    </row>
    <row r="8122" spans="1:29">
      <c r="A8122">
        <v>8899</v>
      </c>
      <c r="B8122" t="s">
        <v>806</v>
      </c>
      <c r="C8122" t="s">
        <v>9906</v>
      </c>
      <c r="J8122" t="s">
        <v>1449</v>
      </c>
      <c r="K8122">
        <v>0</v>
      </c>
      <c r="N8122" t="b">
        <v>1</v>
      </c>
      <c r="O8122" t="b">
        <v>0</v>
      </c>
      <c r="P8122" t="b">
        <v>0</v>
      </c>
      <c r="Q8122">
        <v>11</v>
      </c>
      <c r="R8122">
        <v>11</v>
      </c>
      <c r="S8122">
        <v>1</v>
      </c>
      <c r="T8122">
        <v>5</v>
      </c>
      <c r="U8122" t="b">
        <v>1</v>
      </c>
      <c r="V8122" t="s">
        <v>9830</v>
      </c>
      <c r="W8122" t="s">
        <v>12357</v>
      </c>
      <c r="X8122" t="s">
        <v>14916</v>
      </c>
      <c r="Y8122">
        <v>78</v>
      </c>
      <c r="Z8122">
        <v>78</v>
      </c>
      <c r="AA8122">
        <v>7</v>
      </c>
      <c r="AB8122">
        <v>7</v>
      </c>
      <c r="AC8122">
        <v>26</v>
      </c>
    </row>
    <row r="8123" spans="1:29">
      <c r="A8123">
        <v>8900</v>
      </c>
      <c r="B8123" t="s">
        <v>806</v>
      </c>
      <c r="C8123" t="s">
        <v>9907</v>
      </c>
      <c r="J8123" t="s">
        <v>1449</v>
      </c>
      <c r="K8123">
        <v>0</v>
      </c>
      <c r="N8123" t="b">
        <v>1</v>
      </c>
      <c r="O8123" t="b">
        <v>0</v>
      </c>
      <c r="P8123" t="b">
        <v>0</v>
      </c>
      <c r="Q8123">
        <v>11</v>
      </c>
      <c r="R8123">
        <v>11</v>
      </c>
      <c r="S8123">
        <v>1</v>
      </c>
      <c r="T8123">
        <v>5</v>
      </c>
      <c r="U8123" t="b">
        <v>1</v>
      </c>
      <c r="V8123" t="s">
        <v>9830</v>
      </c>
      <c r="W8123" t="s">
        <v>12357</v>
      </c>
      <c r="X8123" t="s">
        <v>15457</v>
      </c>
      <c r="Y8123">
        <v>78</v>
      </c>
      <c r="Z8123">
        <v>78</v>
      </c>
      <c r="AA8123">
        <v>9</v>
      </c>
      <c r="AB8123">
        <v>9</v>
      </c>
      <c r="AC8123">
        <v>26</v>
      </c>
    </row>
    <row r="8124" spans="1:29">
      <c r="A8124">
        <v>8901</v>
      </c>
      <c r="B8124" t="s">
        <v>806</v>
      </c>
      <c r="C8124" t="s">
        <v>9908</v>
      </c>
      <c r="J8124" t="s">
        <v>1449</v>
      </c>
      <c r="K8124">
        <v>0</v>
      </c>
      <c r="N8124" t="b">
        <v>1</v>
      </c>
      <c r="O8124" t="b">
        <v>0</v>
      </c>
      <c r="P8124" t="b">
        <v>0</v>
      </c>
      <c r="Q8124">
        <v>11</v>
      </c>
      <c r="R8124">
        <v>11</v>
      </c>
      <c r="S8124">
        <v>1</v>
      </c>
      <c r="T8124">
        <v>5</v>
      </c>
      <c r="U8124" t="b">
        <v>1</v>
      </c>
      <c r="V8124" t="s">
        <v>9830</v>
      </c>
      <c r="W8124" t="s">
        <v>12357</v>
      </c>
      <c r="X8124" t="s">
        <v>15689</v>
      </c>
      <c r="Y8124">
        <v>79</v>
      </c>
      <c r="Z8124">
        <v>79</v>
      </c>
      <c r="AA8124">
        <v>2</v>
      </c>
      <c r="AB8124">
        <v>2</v>
      </c>
      <c r="AC8124">
        <v>26</v>
      </c>
    </row>
    <row r="8125" spans="1:29">
      <c r="A8125">
        <v>8902</v>
      </c>
      <c r="B8125" t="s">
        <v>806</v>
      </c>
      <c r="C8125" t="s">
        <v>9909</v>
      </c>
      <c r="J8125" t="s">
        <v>1449</v>
      </c>
      <c r="K8125">
        <v>0</v>
      </c>
      <c r="N8125" t="b">
        <v>1</v>
      </c>
      <c r="O8125" t="b">
        <v>0</v>
      </c>
      <c r="P8125" t="b">
        <v>0</v>
      </c>
      <c r="Q8125">
        <v>11</v>
      </c>
      <c r="R8125">
        <v>11</v>
      </c>
      <c r="S8125">
        <v>1</v>
      </c>
      <c r="T8125">
        <v>5</v>
      </c>
      <c r="U8125" t="b">
        <v>1</v>
      </c>
      <c r="V8125" t="s">
        <v>9830</v>
      </c>
      <c r="W8125" t="s">
        <v>12357</v>
      </c>
      <c r="X8125" t="s">
        <v>15693</v>
      </c>
      <c r="Y8125">
        <v>79</v>
      </c>
      <c r="Z8125">
        <v>79</v>
      </c>
      <c r="AA8125">
        <v>5</v>
      </c>
      <c r="AB8125">
        <v>5</v>
      </c>
      <c r="AC8125">
        <v>26</v>
      </c>
    </row>
    <row r="8126" spans="1:29">
      <c r="A8126">
        <v>8903</v>
      </c>
      <c r="B8126" t="s">
        <v>806</v>
      </c>
      <c r="C8126" t="s">
        <v>9910</v>
      </c>
      <c r="J8126" t="s">
        <v>1449</v>
      </c>
      <c r="K8126">
        <v>0</v>
      </c>
      <c r="N8126" t="b">
        <v>1</v>
      </c>
      <c r="O8126" t="b">
        <v>0</v>
      </c>
      <c r="P8126" t="b">
        <v>0</v>
      </c>
      <c r="Q8126">
        <v>11</v>
      </c>
      <c r="R8126">
        <v>11</v>
      </c>
      <c r="S8126">
        <v>1</v>
      </c>
      <c r="T8126">
        <v>5</v>
      </c>
      <c r="U8126" t="b">
        <v>1</v>
      </c>
      <c r="V8126" t="s">
        <v>9830</v>
      </c>
      <c r="W8126" t="s">
        <v>12357</v>
      </c>
      <c r="X8126" t="s">
        <v>15655</v>
      </c>
      <c r="Y8126">
        <v>79</v>
      </c>
      <c r="Z8126">
        <v>79</v>
      </c>
      <c r="AA8126">
        <v>7</v>
      </c>
      <c r="AB8126">
        <v>7</v>
      </c>
      <c r="AC8126">
        <v>26</v>
      </c>
    </row>
    <row r="8127" spans="1:29">
      <c r="A8127">
        <v>8904</v>
      </c>
      <c r="B8127" t="s">
        <v>806</v>
      </c>
      <c r="C8127" t="s">
        <v>9911</v>
      </c>
      <c r="J8127" t="s">
        <v>1449</v>
      </c>
      <c r="K8127">
        <v>0</v>
      </c>
      <c r="N8127" t="b">
        <v>1</v>
      </c>
      <c r="O8127" t="b">
        <v>0</v>
      </c>
      <c r="P8127" t="b">
        <v>0</v>
      </c>
      <c r="Q8127">
        <v>11</v>
      </c>
      <c r="R8127">
        <v>11</v>
      </c>
      <c r="S8127">
        <v>1</v>
      </c>
      <c r="T8127">
        <v>5</v>
      </c>
      <c r="U8127" t="b">
        <v>1</v>
      </c>
      <c r="V8127" t="s">
        <v>9830</v>
      </c>
      <c r="W8127" t="s">
        <v>12357</v>
      </c>
      <c r="X8127" t="s">
        <v>15459</v>
      </c>
      <c r="Y8127">
        <v>79</v>
      </c>
      <c r="Z8127">
        <v>79</v>
      </c>
      <c r="AA8127">
        <v>9</v>
      </c>
      <c r="AB8127">
        <v>9</v>
      </c>
      <c r="AC8127">
        <v>26</v>
      </c>
    </row>
    <row r="8128" spans="1:29">
      <c r="A8128">
        <v>8905</v>
      </c>
      <c r="B8128" t="s">
        <v>806</v>
      </c>
      <c r="C8128" t="s">
        <v>9912</v>
      </c>
      <c r="J8128" t="s">
        <v>1449</v>
      </c>
      <c r="K8128">
        <v>0</v>
      </c>
      <c r="N8128" t="b">
        <v>1</v>
      </c>
      <c r="O8128" t="b">
        <v>0</v>
      </c>
      <c r="P8128" t="b">
        <v>0</v>
      </c>
      <c r="Q8128">
        <v>11</v>
      </c>
      <c r="R8128">
        <v>11</v>
      </c>
      <c r="S8128">
        <v>1</v>
      </c>
      <c r="T8128">
        <v>5</v>
      </c>
      <c r="U8128" t="b">
        <v>1</v>
      </c>
      <c r="V8128" t="s">
        <v>9830</v>
      </c>
      <c r="W8128" t="s">
        <v>12357</v>
      </c>
      <c r="X8128" t="s">
        <v>15558</v>
      </c>
      <c r="Y8128">
        <v>80</v>
      </c>
      <c r="Z8128">
        <v>80</v>
      </c>
      <c r="AA8128">
        <v>2</v>
      </c>
      <c r="AB8128">
        <v>2</v>
      </c>
      <c r="AC8128">
        <v>26</v>
      </c>
    </row>
    <row r="8129" spans="1:29">
      <c r="A8129">
        <v>8906</v>
      </c>
      <c r="B8129" t="s">
        <v>806</v>
      </c>
      <c r="C8129" t="s">
        <v>9913</v>
      </c>
      <c r="J8129" t="s">
        <v>1449</v>
      </c>
      <c r="K8129">
        <v>0</v>
      </c>
      <c r="N8129" t="b">
        <v>1</v>
      </c>
      <c r="O8129" t="b">
        <v>0</v>
      </c>
      <c r="P8129" t="b">
        <v>0</v>
      </c>
      <c r="Q8129">
        <v>11</v>
      </c>
      <c r="R8129">
        <v>11</v>
      </c>
      <c r="S8129">
        <v>1</v>
      </c>
      <c r="T8129">
        <v>5</v>
      </c>
      <c r="U8129" t="b">
        <v>1</v>
      </c>
      <c r="V8129" t="s">
        <v>9830</v>
      </c>
      <c r="W8129" t="s">
        <v>12357</v>
      </c>
      <c r="X8129" t="s">
        <v>14919</v>
      </c>
      <c r="Y8129">
        <v>80</v>
      </c>
      <c r="Z8129">
        <v>80</v>
      </c>
      <c r="AA8129">
        <v>5</v>
      </c>
      <c r="AB8129">
        <v>5</v>
      </c>
      <c r="AC8129">
        <v>26</v>
      </c>
    </row>
    <row r="8130" spans="1:29">
      <c r="A8130">
        <v>8907</v>
      </c>
      <c r="B8130" t="s">
        <v>806</v>
      </c>
      <c r="C8130" t="s">
        <v>9914</v>
      </c>
      <c r="J8130" t="s">
        <v>1449</v>
      </c>
      <c r="K8130">
        <v>0</v>
      </c>
      <c r="N8130" t="b">
        <v>1</v>
      </c>
      <c r="O8130" t="b">
        <v>0</v>
      </c>
      <c r="P8130" t="b">
        <v>0</v>
      </c>
      <c r="Q8130">
        <v>11</v>
      </c>
      <c r="R8130">
        <v>11</v>
      </c>
      <c r="S8130">
        <v>1</v>
      </c>
      <c r="T8130">
        <v>5</v>
      </c>
      <c r="U8130" t="b">
        <v>1</v>
      </c>
      <c r="V8130" t="s">
        <v>9830</v>
      </c>
      <c r="W8130" t="s">
        <v>12357</v>
      </c>
      <c r="X8130" t="s">
        <v>15058</v>
      </c>
      <c r="Y8130">
        <v>80</v>
      </c>
      <c r="Z8130">
        <v>80</v>
      </c>
      <c r="AA8130">
        <v>7</v>
      </c>
      <c r="AB8130">
        <v>7</v>
      </c>
      <c r="AC8130">
        <v>26</v>
      </c>
    </row>
    <row r="8131" spans="1:29">
      <c r="A8131">
        <v>8908</v>
      </c>
      <c r="B8131" t="s">
        <v>806</v>
      </c>
      <c r="C8131" t="s">
        <v>9915</v>
      </c>
      <c r="J8131" t="s">
        <v>1449</v>
      </c>
      <c r="K8131">
        <v>0</v>
      </c>
      <c r="N8131" t="b">
        <v>1</v>
      </c>
      <c r="O8131" t="b">
        <v>0</v>
      </c>
      <c r="P8131" t="b">
        <v>0</v>
      </c>
      <c r="Q8131">
        <v>11</v>
      </c>
      <c r="R8131">
        <v>11</v>
      </c>
      <c r="S8131">
        <v>1</v>
      </c>
      <c r="T8131">
        <v>5</v>
      </c>
      <c r="U8131" t="b">
        <v>1</v>
      </c>
      <c r="V8131" t="s">
        <v>9830</v>
      </c>
      <c r="W8131" t="s">
        <v>12357</v>
      </c>
      <c r="X8131" t="s">
        <v>15460</v>
      </c>
      <c r="Y8131">
        <v>80</v>
      </c>
      <c r="Z8131">
        <v>80</v>
      </c>
      <c r="AA8131">
        <v>9</v>
      </c>
      <c r="AB8131">
        <v>9</v>
      </c>
      <c r="AC8131">
        <v>26</v>
      </c>
    </row>
    <row r="8132" spans="1:29">
      <c r="A8132">
        <v>8909</v>
      </c>
      <c r="B8132" t="s">
        <v>806</v>
      </c>
      <c r="C8132" t="s">
        <v>9916</v>
      </c>
      <c r="J8132" t="s">
        <v>1449</v>
      </c>
      <c r="K8132">
        <v>0</v>
      </c>
      <c r="N8132" t="b">
        <v>1</v>
      </c>
      <c r="O8132" t="b">
        <v>0</v>
      </c>
      <c r="P8132" t="b">
        <v>0</v>
      </c>
      <c r="Q8132">
        <v>11</v>
      </c>
      <c r="R8132">
        <v>11</v>
      </c>
      <c r="S8132">
        <v>1</v>
      </c>
      <c r="T8132">
        <v>5</v>
      </c>
      <c r="U8132" t="b">
        <v>1</v>
      </c>
      <c r="V8132" t="s">
        <v>9830</v>
      </c>
      <c r="W8132" t="s">
        <v>12357</v>
      </c>
      <c r="X8132" t="s">
        <v>15559</v>
      </c>
      <c r="Y8132">
        <v>81</v>
      </c>
      <c r="Z8132">
        <v>81</v>
      </c>
      <c r="AA8132">
        <v>2</v>
      </c>
      <c r="AB8132">
        <v>2</v>
      </c>
      <c r="AC8132">
        <v>26</v>
      </c>
    </row>
    <row r="8133" spans="1:29">
      <c r="A8133">
        <v>8910</v>
      </c>
      <c r="B8133" t="s">
        <v>806</v>
      </c>
      <c r="C8133" t="s">
        <v>9917</v>
      </c>
      <c r="J8133" t="s">
        <v>1449</v>
      </c>
      <c r="K8133">
        <v>0</v>
      </c>
      <c r="N8133" t="b">
        <v>1</v>
      </c>
      <c r="O8133" t="b">
        <v>0</v>
      </c>
      <c r="P8133" t="b">
        <v>0</v>
      </c>
      <c r="Q8133">
        <v>11</v>
      </c>
      <c r="R8133">
        <v>11</v>
      </c>
      <c r="S8133">
        <v>1</v>
      </c>
      <c r="T8133">
        <v>5</v>
      </c>
      <c r="U8133" t="b">
        <v>1</v>
      </c>
      <c r="V8133" t="s">
        <v>9830</v>
      </c>
      <c r="W8133" t="s">
        <v>12357</v>
      </c>
      <c r="X8133" t="s">
        <v>14921</v>
      </c>
      <c r="Y8133">
        <v>81</v>
      </c>
      <c r="Z8133">
        <v>81</v>
      </c>
      <c r="AA8133">
        <v>5</v>
      </c>
      <c r="AB8133">
        <v>5</v>
      </c>
      <c r="AC8133">
        <v>26</v>
      </c>
    </row>
    <row r="8134" spans="1:29">
      <c r="A8134">
        <v>8911</v>
      </c>
      <c r="B8134" t="s">
        <v>806</v>
      </c>
      <c r="C8134" t="s">
        <v>9918</v>
      </c>
      <c r="J8134" t="s">
        <v>1449</v>
      </c>
      <c r="K8134">
        <v>0</v>
      </c>
      <c r="N8134" t="b">
        <v>1</v>
      </c>
      <c r="O8134" t="b">
        <v>0</v>
      </c>
      <c r="P8134" t="b">
        <v>0</v>
      </c>
      <c r="Q8134">
        <v>11</v>
      </c>
      <c r="R8134">
        <v>11</v>
      </c>
      <c r="S8134">
        <v>1</v>
      </c>
      <c r="T8134">
        <v>5</v>
      </c>
      <c r="U8134" t="b">
        <v>1</v>
      </c>
      <c r="V8134" t="s">
        <v>9830</v>
      </c>
      <c r="W8134" t="s">
        <v>12357</v>
      </c>
      <c r="X8134" t="s">
        <v>15059</v>
      </c>
      <c r="Y8134">
        <v>81</v>
      </c>
      <c r="Z8134">
        <v>81</v>
      </c>
      <c r="AA8134">
        <v>7</v>
      </c>
      <c r="AB8134">
        <v>7</v>
      </c>
      <c r="AC8134">
        <v>26</v>
      </c>
    </row>
    <row r="8135" spans="1:29">
      <c r="A8135">
        <v>8912</v>
      </c>
      <c r="B8135" t="s">
        <v>806</v>
      </c>
      <c r="C8135" t="s">
        <v>9919</v>
      </c>
      <c r="J8135" t="s">
        <v>1449</v>
      </c>
      <c r="K8135">
        <v>0</v>
      </c>
      <c r="N8135" t="b">
        <v>1</v>
      </c>
      <c r="O8135" t="b">
        <v>0</v>
      </c>
      <c r="P8135" t="b">
        <v>0</v>
      </c>
      <c r="Q8135">
        <v>11</v>
      </c>
      <c r="R8135">
        <v>11</v>
      </c>
      <c r="S8135">
        <v>1</v>
      </c>
      <c r="T8135">
        <v>5</v>
      </c>
      <c r="U8135" t="b">
        <v>1</v>
      </c>
      <c r="V8135" t="s">
        <v>9830</v>
      </c>
      <c r="W8135" t="s">
        <v>12357</v>
      </c>
      <c r="X8135" t="s">
        <v>15461</v>
      </c>
      <c r="Y8135">
        <v>81</v>
      </c>
      <c r="Z8135">
        <v>81</v>
      </c>
      <c r="AA8135">
        <v>9</v>
      </c>
      <c r="AB8135">
        <v>9</v>
      </c>
      <c r="AC8135">
        <v>26</v>
      </c>
    </row>
    <row r="8136" spans="1:29">
      <c r="A8136">
        <v>8913</v>
      </c>
      <c r="B8136" t="s">
        <v>806</v>
      </c>
      <c r="C8136" t="s">
        <v>9920</v>
      </c>
      <c r="J8136" t="s">
        <v>1449</v>
      </c>
      <c r="K8136">
        <v>0</v>
      </c>
      <c r="N8136" t="b">
        <v>1</v>
      </c>
      <c r="O8136" t="b">
        <v>0</v>
      </c>
      <c r="P8136" t="b">
        <v>0</v>
      </c>
      <c r="Q8136">
        <v>11</v>
      </c>
      <c r="R8136">
        <v>11</v>
      </c>
      <c r="S8136">
        <v>1</v>
      </c>
      <c r="T8136">
        <v>5</v>
      </c>
      <c r="U8136" t="b">
        <v>1</v>
      </c>
      <c r="V8136" t="s">
        <v>9830</v>
      </c>
      <c r="W8136" t="s">
        <v>12357</v>
      </c>
      <c r="X8136" t="s">
        <v>15560</v>
      </c>
      <c r="Y8136">
        <v>82</v>
      </c>
      <c r="Z8136">
        <v>82</v>
      </c>
      <c r="AA8136">
        <v>2</v>
      </c>
      <c r="AB8136">
        <v>2</v>
      </c>
      <c r="AC8136">
        <v>26</v>
      </c>
    </row>
    <row r="8137" spans="1:29">
      <c r="A8137">
        <v>8914</v>
      </c>
      <c r="B8137" t="s">
        <v>806</v>
      </c>
      <c r="C8137" t="s">
        <v>9921</v>
      </c>
      <c r="J8137" t="s">
        <v>1449</v>
      </c>
      <c r="K8137">
        <v>0</v>
      </c>
      <c r="N8137" t="b">
        <v>1</v>
      </c>
      <c r="O8137" t="b">
        <v>0</v>
      </c>
      <c r="P8137" t="b">
        <v>0</v>
      </c>
      <c r="Q8137">
        <v>11</v>
      </c>
      <c r="R8137">
        <v>11</v>
      </c>
      <c r="S8137">
        <v>1</v>
      </c>
      <c r="T8137">
        <v>5</v>
      </c>
      <c r="U8137" t="b">
        <v>1</v>
      </c>
      <c r="V8137" t="s">
        <v>9830</v>
      </c>
      <c r="W8137" t="s">
        <v>12357</v>
      </c>
      <c r="X8137" t="s">
        <v>14923</v>
      </c>
      <c r="Y8137">
        <v>82</v>
      </c>
      <c r="Z8137">
        <v>82</v>
      </c>
      <c r="AA8137">
        <v>5</v>
      </c>
      <c r="AB8137">
        <v>5</v>
      </c>
      <c r="AC8137">
        <v>26</v>
      </c>
    </row>
    <row r="8138" spans="1:29">
      <c r="A8138">
        <v>8915</v>
      </c>
      <c r="B8138" t="s">
        <v>806</v>
      </c>
      <c r="C8138" t="s">
        <v>9922</v>
      </c>
      <c r="J8138" t="s">
        <v>1449</v>
      </c>
      <c r="K8138">
        <v>0</v>
      </c>
      <c r="N8138" t="b">
        <v>1</v>
      </c>
      <c r="O8138" t="b">
        <v>0</v>
      </c>
      <c r="P8138" t="b">
        <v>0</v>
      </c>
      <c r="Q8138">
        <v>11</v>
      </c>
      <c r="R8138">
        <v>11</v>
      </c>
      <c r="S8138">
        <v>1</v>
      </c>
      <c r="T8138">
        <v>5</v>
      </c>
      <c r="U8138" t="b">
        <v>1</v>
      </c>
      <c r="V8138" t="s">
        <v>9830</v>
      </c>
      <c r="W8138" t="s">
        <v>12357</v>
      </c>
      <c r="X8138" t="s">
        <v>15060</v>
      </c>
      <c r="Y8138">
        <v>82</v>
      </c>
      <c r="Z8138">
        <v>82</v>
      </c>
      <c r="AA8138">
        <v>7</v>
      </c>
      <c r="AB8138">
        <v>7</v>
      </c>
      <c r="AC8138">
        <v>26</v>
      </c>
    </row>
    <row r="8139" spans="1:29">
      <c r="A8139">
        <v>8916</v>
      </c>
      <c r="B8139" t="s">
        <v>806</v>
      </c>
      <c r="C8139" t="s">
        <v>9923</v>
      </c>
      <c r="J8139" t="s">
        <v>1449</v>
      </c>
      <c r="K8139">
        <v>0</v>
      </c>
      <c r="N8139" t="b">
        <v>1</v>
      </c>
      <c r="O8139" t="b">
        <v>0</v>
      </c>
      <c r="P8139" t="b">
        <v>0</v>
      </c>
      <c r="Q8139">
        <v>11</v>
      </c>
      <c r="R8139">
        <v>11</v>
      </c>
      <c r="S8139">
        <v>1</v>
      </c>
      <c r="T8139">
        <v>5</v>
      </c>
      <c r="U8139" t="b">
        <v>1</v>
      </c>
      <c r="V8139" t="s">
        <v>9830</v>
      </c>
      <c r="W8139" t="s">
        <v>12357</v>
      </c>
      <c r="X8139" t="s">
        <v>15462</v>
      </c>
      <c r="Y8139">
        <v>82</v>
      </c>
      <c r="Z8139">
        <v>82</v>
      </c>
      <c r="AA8139">
        <v>9</v>
      </c>
      <c r="AB8139">
        <v>9</v>
      </c>
      <c r="AC8139">
        <v>26</v>
      </c>
    </row>
    <row r="8140" spans="1:29">
      <c r="A8140">
        <v>8917</v>
      </c>
      <c r="B8140" t="s">
        <v>806</v>
      </c>
      <c r="C8140" t="s">
        <v>9924</v>
      </c>
      <c r="J8140" t="s">
        <v>1449</v>
      </c>
      <c r="K8140">
        <v>0</v>
      </c>
      <c r="N8140" t="b">
        <v>1</v>
      </c>
      <c r="O8140" t="b">
        <v>0</v>
      </c>
      <c r="P8140" t="b">
        <v>0</v>
      </c>
      <c r="Q8140">
        <v>11</v>
      </c>
      <c r="R8140">
        <v>11</v>
      </c>
      <c r="S8140">
        <v>1</v>
      </c>
      <c r="T8140">
        <v>5</v>
      </c>
      <c r="U8140" t="b">
        <v>1</v>
      </c>
      <c r="V8140" t="s">
        <v>9830</v>
      </c>
      <c r="W8140" t="s">
        <v>12357</v>
      </c>
      <c r="X8140" t="s">
        <v>15561</v>
      </c>
      <c r="Y8140">
        <v>83</v>
      </c>
      <c r="Z8140">
        <v>83</v>
      </c>
      <c r="AA8140">
        <v>2</v>
      </c>
      <c r="AB8140">
        <v>2</v>
      </c>
      <c r="AC8140">
        <v>26</v>
      </c>
    </row>
    <row r="8141" spans="1:29">
      <c r="A8141">
        <v>8918</v>
      </c>
      <c r="B8141" t="s">
        <v>806</v>
      </c>
      <c r="C8141" t="s">
        <v>9925</v>
      </c>
      <c r="J8141" t="s">
        <v>1449</v>
      </c>
      <c r="K8141">
        <v>0</v>
      </c>
      <c r="N8141" t="b">
        <v>1</v>
      </c>
      <c r="O8141" t="b">
        <v>0</v>
      </c>
      <c r="P8141" t="b">
        <v>0</v>
      </c>
      <c r="Q8141">
        <v>11</v>
      </c>
      <c r="R8141">
        <v>11</v>
      </c>
      <c r="S8141">
        <v>1</v>
      </c>
      <c r="T8141">
        <v>5</v>
      </c>
      <c r="U8141" t="b">
        <v>1</v>
      </c>
      <c r="V8141" t="s">
        <v>9830</v>
      </c>
      <c r="W8141" t="s">
        <v>12357</v>
      </c>
      <c r="X8141" t="s">
        <v>14925</v>
      </c>
      <c r="Y8141">
        <v>83</v>
      </c>
      <c r="Z8141">
        <v>83</v>
      </c>
      <c r="AA8141">
        <v>5</v>
      </c>
      <c r="AB8141">
        <v>5</v>
      </c>
      <c r="AC8141">
        <v>26</v>
      </c>
    </row>
    <row r="8142" spans="1:29">
      <c r="A8142">
        <v>8919</v>
      </c>
      <c r="B8142" t="s">
        <v>806</v>
      </c>
      <c r="C8142" t="s">
        <v>9926</v>
      </c>
      <c r="J8142" t="s">
        <v>1449</v>
      </c>
      <c r="K8142">
        <v>0</v>
      </c>
      <c r="N8142" t="b">
        <v>1</v>
      </c>
      <c r="O8142" t="b">
        <v>0</v>
      </c>
      <c r="P8142" t="b">
        <v>0</v>
      </c>
      <c r="Q8142">
        <v>11</v>
      </c>
      <c r="R8142">
        <v>11</v>
      </c>
      <c r="S8142">
        <v>1</v>
      </c>
      <c r="T8142">
        <v>5</v>
      </c>
      <c r="U8142" t="b">
        <v>1</v>
      </c>
      <c r="V8142" t="s">
        <v>9830</v>
      </c>
      <c r="W8142" t="s">
        <v>12357</v>
      </c>
      <c r="X8142" t="s">
        <v>15061</v>
      </c>
      <c r="Y8142">
        <v>83</v>
      </c>
      <c r="Z8142">
        <v>83</v>
      </c>
      <c r="AA8142">
        <v>7</v>
      </c>
      <c r="AB8142">
        <v>7</v>
      </c>
      <c r="AC8142">
        <v>26</v>
      </c>
    </row>
    <row r="8143" spans="1:29">
      <c r="A8143">
        <v>8920</v>
      </c>
      <c r="B8143" t="s">
        <v>806</v>
      </c>
      <c r="C8143" t="s">
        <v>9927</v>
      </c>
      <c r="J8143" t="s">
        <v>1449</v>
      </c>
      <c r="K8143">
        <v>0</v>
      </c>
      <c r="N8143" t="b">
        <v>1</v>
      </c>
      <c r="O8143" t="b">
        <v>0</v>
      </c>
      <c r="P8143" t="b">
        <v>0</v>
      </c>
      <c r="Q8143">
        <v>11</v>
      </c>
      <c r="R8143">
        <v>11</v>
      </c>
      <c r="S8143">
        <v>1</v>
      </c>
      <c r="T8143">
        <v>5</v>
      </c>
      <c r="U8143" t="b">
        <v>1</v>
      </c>
      <c r="V8143" t="s">
        <v>9830</v>
      </c>
      <c r="W8143" t="s">
        <v>12357</v>
      </c>
      <c r="X8143" t="s">
        <v>15463</v>
      </c>
      <c r="Y8143">
        <v>83</v>
      </c>
      <c r="Z8143">
        <v>83</v>
      </c>
      <c r="AA8143">
        <v>9</v>
      </c>
      <c r="AB8143">
        <v>9</v>
      </c>
      <c r="AC8143">
        <v>26</v>
      </c>
    </row>
    <row r="8144" spans="1:29">
      <c r="A8144">
        <v>8921</v>
      </c>
      <c r="B8144" t="s">
        <v>806</v>
      </c>
      <c r="C8144" t="s">
        <v>9928</v>
      </c>
      <c r="J8144" t="s">
        <v>1457</v>
      </c>
      <c r="K8144">
        <v>0</v>
      </c>
      <c r="N8144" t="b">
        <v>1</v>
      </c>
      <c r="O8144" t="b">
        <v>0</v>
      </c>
      <c r="P8144" t="b">
        <v>0</v>
      </c>
      <c r="Q8144">
        <v>11</v>
      </c>
      <c r="R8144">
        <v>11</v>
      </c>
      <c r="S8144">
        <v>1</v>
      </c>
      <c r="T8144">
        <v>5</v>
      </c>
      <c r="U8144" t="b">
        <v>1</v>
      </c>
      <c r="V8144" t="s">
        <v>9830</v>
      </c>
      <c r="W8144" t="s">
        <v>12357</v>
      </c>
      <c r="X8144" t="s">
        <v>15829</v>
      </c>
      <c r="Y8144">
        <v>75</v>
      </c>
      <c r="Z8144">
        <v>75</v>
      </c>
      <c r="AA8144">
        <v>10</v>
      </c>
      <c r="AB8144">
        <v>10</v>
      </c>
      <c r="AC8144">
        <v>26</v>
      </c>
    </row>
    <row r="8145" spans="1:29">
      <c r="A8145">
        <v>8922</v>
      </c>
      <c r="B8145" t="s">
        <v>806</v>
      </c>
      <c r="C8145" t="s">
        <v>9929</v>
      </c>
      <c r="J8145" t="s">
        <v>1457</v>
      </c>
      <c r="K8145">
        <v>0</v>
      </c>
      <c r="N8145" t="b">
        <v>1</v>
      </c>
      <c r="O8145" t="b">
        <v>0</v>
      </c>
      <c r="P8145" t="b">
        <v>0</v>
      </c>
      <c r="Q8145">
        <v>11</v>
      </c>
      <c r="R8145">
        <v>11</v>
      </c>
      <c r="S8145">
        <v>1</v>
      </c>
      <c r="T8145">
        <v>5</v>
      </c>
      <c r="U8145" t="b">
        <v>1</v>
      </c>
      <c r="V8145" t="s">
        <v>9830</v>
      </c>
      <c r="W8145" t="s">
        <v>12357</v>
      </c>
      <c r="X8145" t="s">
        <v>15830</v>
      </c>
      <c r="Y8145">
        <v>75</v>
      </c>
      <c r="Z8145">
        <v>75</v>
      </c>
      <c r="AA8145">
        <v>11</v>
      </c>
      <c r="AB8145">
        <v>11</v>
      </c>
      <c r="AC8145">
        <v>26</v>
      </c>
    </row>
    <row r="8146" spans="1:29">
      <c r="A8146">
        <v>8923</v>
      </c>
      <c r="B8146" t="s">
        <v>806</v>
      </c>
      <c r="C8146" t="s">
        <v>9930</v>
      </c>
      <c r="J8146" t="s">
        <v>1457</v>
      </c>
      <c r="K8146">
        <v>0</v>
      </c>
      <c r="N8146" t="b">
        <v>1</v>
      </c>
      <c r="O8146" t="b">
        <v>0</v>
      </c>
      <c r="P8146" t="b">
        <v>0</v>
      </c>
      <c r="Q8146">
        <v>11</v>
      </c>
      <c r="R8146">
        <v>11</v>
      </c>
      <c r="S8146">
        <v>1</v>
      </c>
      <c r="T8146">
        <v>5</v>
      </c>
      <c r="U8146" t="b">
        <v>1</v>
      </c>
      <c r="V8146" t="s">
        <v>9830</v>
      </c>
      <c r="W8146" t="s">
        <v>12357</v>
      </c>
      <c r="X8146" t="s">
        <v>15804</v>
      </c>
      <c r="Y8146">
        <v>76</v>
      </c>
      <c r="Z8146">
        <v>76</v>
      </c>
      <c r="AA8146">
        <v>10</v>
      </c>
      <c r="AB8146">
        <v>10</v>
      </c>
      <c r="AC8146">
        <v>26</v>
      </c>
    </row>
    <row r="8147" spans="1:29">
      <c r="A8147">
        <v>8924</v>
      </c>
      <c r="B8147" t="s">
        <v>806</v>
      </c>
      <c r="C8147" t="s">
        <v>9931</v>
      </c>
      <c r="J8147" t="s">
        <v>1457</v>
      </c>
      <c r="K8147">
        <v>0</v>
      </c>
      <c r="N8147" t="b">
        <v>1</v>
      </c>
      <c r="O8147" t="b">
        <v>0</v>
      </c>
      <c r="P8147" t="b">
        <v>0</v>
      </c>
      <c r="Q8147">
        <v>11</v>
      </c>
      <c r="R8147">
        <v>11</v>
      </c>
      <c r="S8147">
        <v>1</v>
      </c>
      <c r="T8147">
        <v>5</v>
      </c>
      <c r="U8147" t="b">
        <v>1</v>
      </c>
      <c r="V8147" t="s">
        <v>9830</v>
      </c>
      <c r="W8147" t="s">
        <v>12357</v>
      </c>
      <c r="X8147" t="s">
        <v>15808</v>
      </c>
      <c r="Y8147">
        <v>76</v>
      </c>
      <c r="Z8147">
        <v>76</v>
      </c>
      <c r="AA8147">
        <v>11</v>
      </c>
      <c r="AB8147">
        <v>11</v>
      </c>
      <c r="AC8147">
        <v>26</v>
      </c>
    </row>
    <row r="8148" spans="1:29">
      <c r="A8148">
        <v>8925</v>
      </c>
      <c r="B8148" t="s">
        <v>806</v>
      </c>
      <c r="C8148" t="s">
        <v>9932</v>
      </c>
      <c r="J8148" t="s">
        <v>1457</v>
      </c>
      <c r="K8148">
        <v>0</v>
      </c>
      <c r="N8148" t="b">
        <v>1</v>
      </c>
      <c r="O8148" t="b">
        <v>0</v>
      </c>
      <c r="P8148" t="b">
        <v>0</v>
      </c>
      <c r="Q8148">
        <v>11</v>
      </c>
      <c r="R8148">
        <v>11</v>
      </c>
      <c r="S8148">
        <v>1</v>
      </c>
      <c r="T8148">
        <v>5</v>
      </c>
      <c r="U8148" t="b">
        <v>1</v>
      </c>
      <c r="V8148" t="s">
        <v>9830</v>
      </c>
      <c r="W8148" t="s">
        <v>12357</v>
      </c>
      <c r="X8148" t="s">
        <v>15805</v>
      </c>
      <c r="Y8148">
        <v>77</v>
      </c>
      <c r="Z8148">
        <v>77</v>
      </c>
      <c r="AA8148">
        <v>10</v>
      </c>
      <c r="AB8148">
        <v>10</v>
      </c>
      <c r="AC8148">
        <v>26</v>
      </c>
    </row>
    <row r="8149" spans="1:29">
      <c r="A8149">
        <v>8926</v>
      </c>
      <c r="B8149" t="s">
        <v>806</v>
      </c>
      <c r="C8149" t="s">
        <v>9933</v>
      </c>
      <c r="J8149" t="s">
        <v>1457</v>
      </c>
      <c r="K8149">
        <v>0</v>
      </c>
      <c r="N8149" t="b">
        <v>1</v>
      </c>
      <c r="O8149" t="b">
        <v>0</v>
      </c>
      <c r="P8149" t="b">
        <v>0</v>
      </c>
      <c r="Q8149">
        <v>11</v>
      </c>
      <c r="R8149">
        <v>11</v>
      </c>
      <c r="S8149">
        <v>1</v>
      </c>
      <c r="T8149">
        <v>5</v>
      </c>
      <c r="U8149" t="b">
        <v>1</v>
      </c>
      <c r="V8149" t="s">
        <v>9830</v>
      </c>
      <c r="W8149" t="s">
        <v>12357</v>
      </c>
      <c r="X8149" t="s">
        <v>15809</v>
      </c>
      <c r="Y8149">
        <v>77</v>
      </c>
      <c r="Z8149">
        <v>77</v>
      </c>
      <c r="AA8149">
        <v>11</v>
      </c>
      <c r="AB8149">
        <v>11</v>
      </c>
      <c r="AC8149">
        <v>26</v>
      </c>
    </row>
    <row r="8150" spans="1:29">
      <c r="A8150">
        <v>8927</v>
      </c>
      <c r="B8150" t="s">
        <v>806</v>
      </c>
      <c r="C8150" t="s">
        <v>9934</v>
      </c>
      <c r="J8150" t="s">
        <v>1457</v>
      </c>
      <c r="K8150">
        <v>0</v>
      </c>
      <c r="N8150" t="b">
        <v>1</v>
      </c>
      <c r="O8150" t="b">
        <v>0</v>
      </c>
      <c r="P8150" t="b">
        <v>0</v>
      </c>
      <c r="Q8150">
        <v>11</v>
      </c>
      <c r="R8150">
        <v>11</v>
      </c>
      <c r="S8150">
        <v>1</v>
      </c>
      <c r="T8150">
        <v>5</v>
      </c>
      <c r="U8150" t="b">
        <v>1</v>
      </c>
      <c r="V8150" t="s">
        <v>9830</v>
      </c>
      <c r="W8150" t="s">
        <v>12357</v>
      </c>
      <c r="X8150" t="s">
        <v>15806</v>
      </c>
      <c r="Y8150">
        <v>78</v>
      </c>
      <c r="Z8150">
        <v>78</v>
      </c>
      <c r="AA8150">
        <v>10</v>
      </c>
      <c r="AB8150">
        <v>10</v>
      </c>
      <c r="AC8150">
        <v>26</v>
      </c>
    </row>
    <row r="8151" spans="1:29">
      <c r="A8151">
        <v>8928</v>
      </c>
      <c r="B8151" t="s">
        <v>806</v>
      </c>
      <c r="C8151" t="s">
        <v>9935</v>
      </c>
      <c r="J8151" t="s">
        <v>1457</v>
      </c>
      <c r="K8151">
        <v>0</v>
      </c>
      <c r="N8151" t="b">
        <v>1</v>
      </c>
      <c r="O8151" t="b">
        <v>0</v>
      </c>
      <c r="P8151" t="b">
        <v>0</v>
      </c>
      <c r="Q8151">
        <v>11</v>
      </c>
      <c r="R8151">
        <v>11</v>
      </c>
      <c r="S8151">
        <v>1</v>
      </c>
      <c r="T8151">
        <v>5</v>
      </c>
      <c r="U8151" t="b">
        <v>1</v>
      </c>
      <c r="V8151" t="s">
        <v>9830</v>
      </c>
      <c r="W8151" t="s">
        <v>12357</v>
      </c>
      <c r="X8151" t="s">
        <v>15810</v>
      </c>
      <c r="Y8151">
        <v>78</v>
      </c>
      <c r="Z8151">
        <v>78</v>
      </c>
      <c r="AA8151">
        <v>11</v>
      </c>
      <c r="AB8151">
        <v>11</v>
      </c>
      <c r="AC8151">
        <v>26</v>
      </c>
    </row>
    <row r="8152" spans="1:29">
      <c r="A8152">
        <v>8929</v>
      </c>
      <c r="B8152" t="s">
        <v>806</v>
      </c>
      <c r="C8152" t="s">
        <v>9936</v>
      </c>
      <c r="J8152" t="s">
        <v>1457</v>
      </c>
      <c r="K8152">
        <v>0</v>
      </c>
      <c r="N8152" t="b">
        <v>1</v>
      </c>
      <c r="O8152" t="b">
        <v>0</v>
      </c>
      <c r="P8152" t="b">
        <v>0</v>
      </c>
      <c r="Q8152">
        <v>11</v>
      </c>
      <c r="R8152">
        <v>11</v>
      </c>
      <c r="S8152">
        <v>1</v>
      </c>
      <c r="T8152">
        <v>5</v>
      </c>
      <c r="U8152" t="b">
        <v>1</v>
      </c>
      <c r="V8152" t="s">
        <v>9830</v>
      </c>
      <c r="W8152" t="s">
        <v>12357</v>
      </c>
      <c r="X8152" t="s">
        <v>15807</v>
      </c>
      <c r="Y8152">
        <v>79</v>
      </c>
      <c r="Z8152">
        <v>79</v>
      </c>
      <c r="AA8152">
        <v>10</v>
      </c>
      <c r="AB8152">
        <v>10</v>
      </c>
      <c r="AC8152">
        <v>26</v>
      </c>
    </row>
    <row r="8153" spans="1:29">
      <c r="A8153">
        <v>8930</v>
      </c>
      <c r="B8153" t="s">
        <v>806</v>
      </c>
      <c r="C8153" t="s">
        <v>9937</v>
      </c>
      <c r="J8153" t="s">
        <v>1457</v>
      </c>
      <c r="K8153">
        <v>0</v>
      </c>
      <c r="N8153" t="b">
        <v>1</v>
      </c>
      <c r="O8153" t="b">
        <v>0</v>
      </c>
      <c r="P8153" t="b">
        <v>0</v>
      </c>
      <c r="Q8153">
        <v>11</v>
      </c>
      <c r="R8153">
        <v>11</v>
      </c>
      <c r="S8153">
        <v>1</v>
      </c>
      <c r="T8153">
        <v>5</v>
      </c>
      <c r="U8153" t="b">
        <v>1</v>
      </c>
      <c r="V8153" t="s">
        <v>9830</v>
      </c>
      <c r="W8153" t="s">
        <v>12357</v>
      </c>
      <c r="X8153" t="s">
        <v>15811</v>
      </c>
      <c r="Y8153">
        <v>79</v>
      </c>
      <c r="Z8153">
        <v>79</v>
      </c>
      <c r="AA8153">
        <v>11</v>
      </c>
      <c r="AB8153">
        <v>11</v>
      </c>
      <c r="AC8153">
        <v>26</v>
      </c>
    </row>
    <row r="8154" spans="1:29">
      <c r="A8154">
        <v>8931</v>
      </c>
      <c r="B8154" t="s">
        <v>806</v>
      </c>
      <c r="C8154" t="s">
        <v>9938</v>
      </c>
      <c r="J8154" t="s">
        <v>1457</v>
      </c>
      <c r="K8154">
        <v>0</v>
      </c>
      <c r="N8154" t="b">
        <v>1</v>
      </c>
      <c r="O8154" t="b">
        <v>0</v>
      </c>
      <c r="P8154" t="b">
        <v>0</v>
      </c>
      <c r="Q8154">
        <v>11</v>
      </c>
      <c r="R8154">
        <v>11</v>
      </c>
      <c r="S8154">
        <v>1</v>
      </c>
      <c r="T8154">
        <v>5</v>
      </c>
      <c r="U8154" t="b">
        <v>1</v>
      </c>
      <c r="V8154" t="s">
        <v>9830</v>
      </c>
      <c r="W8154" t="s">
        <v>12357</v>
      </c>
      <c r="X8154" t="s">
        <v>15567</v>
      </c>
      <c r="Y8154">
        <v>80</v>
      </c>
      <c r="Z8154">
        <v>80</v>
      </c>
      <c r="AA8154">
        <v>10</v>
      </c>
      <c r="AB8154">
        <v>10</v>
      </c>
      <c r="AC8154">
        <v>26</v>
      </c>
    </row>
    <row r="8155" spans="1:29">
      <c r="A8155">
        <v>8932</v>
      </c>
      <c r="B8155" t="s">
        <v>806</v>
      </c>
      <c r="C8155" t="s">
        <v>9939</v>
      </c>
      <c r="J8155" t="s">
        <v>1457</v>
      </c>
      <c r="K8155">
        <v>0</v>
      </c>
      <c r="N8155" t="b">
        <v>1</v>
      </c>
      <c r="O8155" t="b">
        <v>0</v>
      </c>
      <c r="P8155" t="b">
        <v>0</v>
      </c>
      <c r="Q8155">
        <v>11</v>
      </c>
      <c r="R8155">
        <v>11</v>
      </c>
      <c r="S8155">
        <v>1</v>
      </c>
      <c r="T8155">
        <v>5</v>
      </c>
      <c r="U8155" t="b">
        <v>1</v>
      </c>
      <c r="V8155" t="s">
        <v>9830</v>
      </c>
      <c r="W8155" t="s">
        <v>12357</v>
      </c>
      <c r="X8155" t="s">
        <v>15576</v>
      </c>
      <c r="Y8155">
        <v>80</v>
      </c>
      <c r="Z8155">
        <v>80</v>
      </c>
      <c r="AA8155">
        <v>11</v>
      </c>
      <c r="AB8155">
        <v>11</v>
      </c>
      <c r="AC8155">
        <v>26</v>
      </c>
    </row>
    <row r="8156" spans="1:29">
      <c r="A8156">
        <v>8933</v>
      </c>
      <c r="B8156" t="s">
        <v>806</v>
      </c>
      <c r="C8156" t="s">
        <v>9940</v>
      </c>
      <c r="J8156" t="s">
        <v>1457</v>
      </c>
      <c r="K8156">
        <v>0</v>
      </c>
      <c r="N8156" t="b">
        <v>1</v>
      </c>
      <c r="O8156" t="b">
        <v>0</v>
      </c>
      <c r="P8156" t="b">
        <v>0</v>
      </c>
      <c r="Q8156">
        <v>11</v>
      </c>
      <c r="R8156">
        <v>11</v>
      </c>
      <c r="S8156">
        <v>1</v>
      </c>
      <c r="T8156">
        <v>5</v>
      </c>
      <c r="U8156" t="b">
        <v>1</v>
      </c>
      <c r="V8156" t="s">
        <v>9830</v>
      </c>
      <c r="W8156" t="s">
        <v>12357</v>
      </c>
      <c r="X8156" t="s">
        <v>15568</v>
      </c>
      <c r="Y8156">
        <v>81</v>
      </c>
      <c r="Z8156">
        <v>81</v>
      </c>
      <c r="AA8156">
        <v>10</v>
      </c>
      <c r="AB8156">
        <v>10</v>
      </c>
      <c r="AC8156">
        <v>26</v>
      </c>
    </row>
    <row r="8157" spans="1:29">
      <c r="A8157">
        <v>8934</v>
      </c>
      <c r="B8157" t="s">
        <v>806</v>
      </c>
      <c r="C8157" t="s">
        <v>9941</v>
      </c>
      <c r="J8157" t="s">
        <v>1457</v>
      </c>
      <c r="K8157">
        <v>0</v>
      </c>
      <c r="N8157" t="b">
        <v>1</v>
      </c>
      <c r="O8157" t="b">
        <v>0</v>
      </c>
      <c r="P8157" t="b">
        <v>0</v>
      </c>
      <c r="Q8157">
        <v>11</v>
      </c>
      <c r="R8157">
        <v>11</v>
      </c>
      <c r="S8157">
        <v>1</v>
      </c>
      <c r="T8157">
        <v>5</v>
      </c>
      <c r="U8157" t="b">
        <v>1</v>
      </c>
      <c r="V8157" t="s">
        <v>9830</v>
      </c>
      <c r="W8157" t="s">
        <v>12357</v>
      </c>
      <c r="X8157" t="s">
        <v>15577</v>
      </c>
      <c r="Y8157">
        <v>81</v>
      </c>
      <c r="Z8157">
        <v>81</v>
      </c>
      <c r="AA8157">
        <v>11</v>
      </c>
      <c r="AB8157">
        <v>11</v>
      </c>
      <c r="AC8157">
        <v>26</v>
      </c>
    </row>
    <row r="8158" spans="1:29">
      <c r="A8158">
        <v>8935</v>
      </c>
      <c r="B8158" t="s">
        <v>806</v>
      </c>
      <c r="C8158" t="s">
        <v>9942</v>
      </c>
      <c r="J8158" t="s">
        <v>1457</v>
      </c>
      <c r="K8158">
        <v>0</v>
      </c>
      <c r="N8158" t="b">
        <v>1</v>
      </c>
      <c r="O8158" t="b">
        <v>0</v>
      </c>
      <c r="P8158" t="b">
        <v>0</v>
      </c>
      <c r="Q8158">
        <v>11</v>
      </c>
      <c r="R8158">
        <v>11</v>
      </c>
      <c r="S8158">
        <v>1</v>
      </c>
      <c r="T8158">
        <v>5</v>
      </c>
      <c r="U8158" t="b">
        <v>1</v>
      </c>
      <c r="V8158" t="s">
        <v>9830</v>
      </c>
      <c r="W8158" t="s">
        <v>12357</v>
      </c>
      <c r="X8158" t="s">
        <v>15569</v>
      </c>
      <c r="Y8158">
        <v>82</v>
      </c>
      <c r="Z8158">
        <v>82</v>
      </c>
      <c r="AA8158">
        <v>10</v>
      </c>
      <c r="AB8158">
        <v>10</v>
      </c>
      <c r="AC8158">
        <v>26</v>
      </c>
    </row>
    <row r="8159" spans="1:29">
      <c r="A8159">
        <v>8936</v>
      </c>
      <c r="B8159" t="s">
        <v>806</v>
      </c>
      <c r="C8159" t="s">
        <v>9943</v>
      </c>
      <c r="J8159" t="s">
        <v>1457</v>
      </c>
      <c r="K8159">
        <v>0</v>
      </c>
      <c r="N8159" t="b">
        <v>1</v>
      </c>
      <c r="O8159" t="b">
        <v>0</v>
      </c>
      <c r="P8159" t="b">
        <v>0</v>
      </c>
      <c r="Q8159">
        <v>11</v>
      </c>
      <c r="R8159">
        <v>11</v>
      </c>
      <c r="S8159">
        <v>1</v>
      </c>
      <c r="T8159">
        <v>5</v>
      </c>
      <c r="U8159" t="b">
        <v>1</v>
      </c>
      <c r="V8159" t="s">
        <v>9830</v>
      </c>
      <c r="W8159" t="s">
        <v>12357</v>
      </c>
      <c r="X8159" t="s">
        <v>15578</v>
      </c>
      <c r="Y8159">
        <v>82</v>
      </c>
      <c r="Z8159">
        <v>82</v>
      </c>
      <c r="AA8159">
        <v>11</v>
      </c>
      <c r="AB8159">
        <v>11</v>
      </c>
      <c r="AC8159">
        <v>26</v>
      </c>
    </row>
    <row r="8160" spans="1:29">
      <c r="A8160">
        <v>8937</v>
      </c>
      <c r="B8160" t="s">
        <v>806</v>
      </c>
      <c r="C8160" t="s">
        <v>9944</v>
      </c>
      <c r="J8160" t="s">
        <v>1457</v>
      </c>
      <c r="K8160">
        <v>0</v>
      </c>
      <c r="N8160" t="b">
        <v>1</v>
      </c>
      <c r="O8160" t="b">
        <v>0</v>
      </c>
      <c r="P8160" t="b">
        <v>0</v>
      </c>
      <c r="Q8160">
        <v>11</v>
      </c>
      <c r="R8160">
        <v>11</v>
      </c>
      <c r="S8160">
        <v>1</v>
      </c>
      <c r="T8160">
        <v>5</v>
      </c>
      <c r="U8160" t="b">
        <v>1</v>
      </c>
      <c r="V8160" t="s">
        <v>9830</v>
      </c>
      <c r="W8160" t="s">
        <v>12357</v>
      </c>
      <c r="X8160" t="s">
        <v>15570</v>
      </c>
      <c r="Y8160">
        <v>83</v>
      </c>
      <c r="Z8160">
        <v>83</v>
      </c>
      <c r="AA8160">
        <v>10</v>
      </c>
      <c r="AB8160">
        <v>10</v>
      </c>
      <c r="AC8160">
        <v>26</v>
      </c>
    </row>
    <row r="8161" spans="1:29">
      <c r="A8161">
        <v>8938</v>
      </c>
      <c r="B8161" t="s">
        <v>806</v>
      </c>
      <c r="C8161" t="s">
        <v>9945</v>
      </c>
      <c r="J8161" t="s">
        <v>1457</v>
      </c>
      <c r="K8161">
        <v>0</v>
      </c>
      <c r="N8161" t="b">
        <v>1</v>
      </c>
      <c r="O8161" t="b">
        <v>0</v>
      </c>
      <c r="P8161" t="b">
        <v>0</v>
      </c>
      <c r="Q8161">
        <v>11</v>
      </c>
      <c r="R8161">
        <v>11</v>
      </c>
      <c r="S8161">
        <v>1</v>
      </c>
      <c r="T8161">
        <v>5</v>
      </c>
      <c r="U8161" t="b">
        <v>1</v>
      </c>
      <c r="V8161" t="s">
        <v>9830</v>
      </c>
      <c r="W8161" t="s">
        <v>12357</v>
      </c>
      <c r="X8161" t="s">
        <v>15579</v>
      </c>
      <c r="Y8161">
        <v>83</v>
      </c>
      <c r="Z8161">
        <v>83</v>
      </c>
      <c r="AA8161">
        <v>11</v>
      </c>
      <c r="AB8161">
        <v>11</v>
      </c>
      <c r="AC8161">
        <v>26</v>
      </c>
    </row>
    <row r="8162" spans="1:29">
      <c r="A8162">
        <v>8939</v>
      </c>
      <c r="B8162" t="s">
        <v>1516</v>
      </c>
      <c r="C8162" t="s">
        <v>9946</v>
      </c>
      <c r="D8162">
        <v>165</v>
      </c>
      <c r="E8162" t="s">
        <v>9947</v>
      </c>
      <c r="U8162" t="b">
        <v>1</v>
      </c>
      <c r="V8162" t="s">
        <v>9830</v>
      </c>
      <c r="W8162" t="s">
        <v>12357</v>
      </c>
      <c r="X8162" t="s">
        <v>15831</v>
      </c>
      <c r="Y8162">
        <v>85</v>
      </c>
      <c r="Z8162">
        <v>115</v>
      </c>
      <c r="AA8162">
        <v>2</v>
      </c>
      <c r="AB8162">
        <v>12</v>
      </c>
      <c r="AC8162">
        <v>26</v>
      </c>
    </row>
    <row r="8163" spans="1:29">
      <c r="A8163">
        <v>8940</v>
      </c>
      <c r="B8163" t="s">
        <v>828</v>
      </c>
      <c r="C8163" t="s">
        <v>9948</v>
      </c>
      <c r="U8163" t="b">
        <v>1</v>
      </c>
      <c r="V8163" t="s">
        <v>9830</v>
      </c>
      <c r="W8163" t="s">
        <v>12357</v>
      </c>
      <c r="X8163" t="s">
        <v>15832</v>
      </c>
      <c r="Y8163">
        <v>85</v>
      </c>
      <c r="Z8163">
        <v>115</v>
      </c>
      <c r="AA8163">
        <v>2</v>
      </c>
      <c r="AB8163">
        <v>11</v>
      </c>
      <c r="AC8163">
        <v>26</v>
      </c>
    </row>
    <row r="8164" spans="1:29">
      <c r="A8164">
        <v>8941</v>
      </c>
      <c r="B8164" t="s">
        <v>1521</v>
      </c>
      <c r="C8164" t="s">
        <v>9949</v>
      </c>
      <c r="U8164" t="b">
        <v>1</v>
      </c>
      <c r="V8164" t="s">
        <v>9830</v>
      </c>
      <c r="W8164" t="s">
        <v>12357</v>
      </c>
      <c r="X8164" t="s">
        <v>15812</v>
      </c>
      <c r="Y8164">
        <v>86</v>
      </c>
      <c r="Z8164">
        <v>115</v>
      </c>
      <c r="AA8164">
        <v>2</v>
      </c>
      <c r="AB8164">
        <v>12</v>
      </c>
      <c r="AC8164">
        <v>26</v>
      </c>
    </row>
    <row r="8165" spans="1:29">
      <c r="A8165">
        <v>8942</v>
      </c>
      <c r="B8165" t="s">
        <v>806</v>
      </c>
      <c r="C8165" t="s">
        <v>9950</v>
      </c>
      <c r="J8165" t="s">
        <v>1457</v>
      </c>
      <c r="K8165">
        <v>0</v>
      </c>
      <c r="N8165" t="b">
        <v>1</v>
      </c>
      <c r="O8165" t="b">
        <v>0</v>
      </c>
      <c r="P8165" t="b">
        <v>0</v>
      </c>
      <c r="Q8165">
        <v>11</v>
      </c>
      <c r="R8165">
        <v>11</v>
      </c>
      <c r="S8165">
        <v>1</v>
      </c>
      <c r="T8165">
        <v>2</v>
      </c>
      <c r="U8165" t="b">
        <v>1</v>
      </c>
      <c r="V8165" t="s">
        <v>9830</v>
      </c>
      <c r="W8165" t="s">
        <v>12357</v>
      </c>
      <c r="X8165" t="s">
        <v>15583</v>
      </c>
      <c r="Y8165">
        <v>87</v>
      </c>
      <c r="Z8165">
        <v>87</v>
      </c>
      <c r="AA8165">
        <v>11</v>
      </c>
      <c r="AB8165">
        <v>11</v>
      </c>
      <c r="AC8165">
        <v>26</v>
      </c>
    </row>
    <row r="8166" spans="1:29">
      <c r="A8166">
        <v>8943</v>
      </c>
      <c r="B8166" t="s">
        <v>806</v>
      </c>
      <c r="C8166" t="s">
        <v>9951</v>
      </c>
      <c r="J8166" t="s">
        <v>1457</v>
      </c>
      <c r="K8166">
        <v>0</v>
      </c>
      <c r="N8166" t="b">
        <v>1</v>
      </c>
      <c r="O8166" t="b">
        <v>0</v>
      </c>
      <c r="P8166" t="b">
        <v>0</v>
      </c>
      <c r="Q8166">
        <v>11</v>
      </c>
      <c r="R8166">
        <v>3</v>
      </c>
      <c r="S8166">
        <v>1</v>
      </c>
      <c r="T8166">
        <v>2</v>
      </c>
      <c r="U8166" t="b">
        <v>1</v>
      </c>
      <c r="V8166" t="s">
        <v>9830</v>
      </c>
      <c r="W8166" t="s">
        <v>12357</v>
      </c>
      <c r="X8166" t="s">
        <v>15833</v>
      </c>
      <c r="Y8166">
        <v>89</v>
      </c>
      <c r="Z8166">
        <v>89</v>
      </c>
      <c r="AA8166">
        <v>11</v>
      </c>
      <c r="AB8166">
        <v>11</v>
      </c>
      <c r="AC8166">
        <v>26</v>
      </c>
    </row>
    <row r="8167" spans="1:29">
      <c r="A8167">
        <v>8944</v>
      </c>
      <c r="B8167" t="s">
        <v>806</v>
      </c>
      <c r="C8167" t="s">
        <v>9952</v>
      </c>
      <c r="J8167" t="s">
        <v>1457</v>
      </c>
      <c r="K8167">
        <v>0</v>
      </c>
      <c r="N8167" t="b">
        <v>1</v>
      </c>
      <c r="O8167" t="b">
        <v>0</v>
      </c>
      <c r="P8167" t="b">
        <v>0</v>
      </c>
      <c r="Q8167">
        <v>11</v>
      </c>
      <c r="R8167">
        <v>3</v>
      </c>
      <c r="S8167">
        <v>1</v>
      </c>
      <c r="T8167">
        <v>2</v>
      </c>
      <c r="U8167" t="b">
        <v>1</v>
      </c>
      <c r="V8167" t="s">
        <v>9830</v>
      </c>
      <c r="W8167" t="s">
        <v>12357</v>
      </c>
      <c r="X8167" t="s">
        <v>15815</v>
      </c>
      <c r="Y8167">
        <v>90</v>
      </c>
      <c r="Z8167">
        <v>90</v>
      </c>
      <c r="AA8167">
        <v>11</v>
      </c>
      <c r="AB8167">
        <v>11</v>
      </c>
      <c r="AC8167">
        <v>26</v>
      </c>
    </row>
    <row r="8168" spans="1:29">
      <c r="A8168">
        <v>8945</v>
      </c>
      <c r="B8168" t="s">
        <v>806</v>
      </c>
      <c r="C8168" t="s">
        <v>9953</v>
      </c>
      <c r="J8168" t="s">
        <v>1457</v>
      </c>
      <c r="K8168">
        <v>0</v>
      </c>
      <c r="N8168" t="b">
        <v>1</v>
      </c>
      <c r="O8168" t="b">
        <v>0</v>
      </c>
      <c r="P8168" t="b">
        <v>0</v>
      </c>
      <c r="Q8168">
        <v>11</v>
      </c>
      <c r="R8168">
        <v>3</v>
      </c>
      <c r="S8168">
        <v>1</v>
      </c>
      <c r="T8168">
        <v>2</v>
      </c>
      <c r="U8168" t="b">
        <v>1</v>
      </c>
      <c r="V8168" t="s">
        <v>9830</v>
      </c>
      <c r="W8168" t="s">
        <v>12357</v>
      </c>
      <c r="X8168" t="s">
        <v>15816</v>
      </c>
      <c r="Y8168">
        <v>91</v>
      </c>
      <c r="Z8168">
        <v>91</v>
      </c>
      <c r="AA8168">
        <v>11</v>
      </c>
      <c r="AB8168">
        <v>11</v>
      </c>
      <c r="AC8168">
        <v>26</v>
      </c>
    </row>
    <row r="8169" spans="1:29">
      <c r="A8169">
        <v>8946</v>
      </c>
      <c r="B8169" t="s">
        <v>806</v>
      </c>
      <c r="C8169" t="s">
        <v>9954</v>
      </c>
      <c r="J8169" t="s">
        <v>1449</v>
      </c>
      <c r="K8169">
        <v>0</v>
      </c>
      <c r="N8169" t="b">
        <v>1</v>
      </c>
      <c r="O8169" t="b">
        <v>0</v>
      </c>
      <c r="P8169" t="b">
        <v>0</v>
      </c>
      <c r="Q8169">
        <v>11</v>
      </c>
      <c r="R8169">
        <v>3</v>
      </c>
      <c r="S8169">
        <v>1</v>
      </c>
      <c r="T8169">
        <v>3</v>
      </c>
      <c r="U8169" t="b">
        <v>1</v>
      </c>
      <c r="V8169" t="s">
        <v>9830</v>
      </c>
      <c r="W8169" t="s">
        <v>12357</v>
      </c>
      <c r="X8169" t="s">
        <v>14937</v>
      </c>
      <c r="Y8169">
        <v>89</v>
      </c>
      <c r="Z8169">
        <v>89</v>
      </c>
      <c r="AA8169">
        <v>5</v>
      </c>
      <c r="AB8169">
        <v>5</v>
      </c>
      <c r="AC8169">
        <v>26</v>
      </c>
    </row>
    <row r="8170" spans="1:29">
      <c r="A8170">
        <v>8947</v>
      </c>
      <c r="B8170" t="s">
        <v>806</v>
      </c>
      <c r="C8170" t="s">
        <v>9955</v>
      </c>
      <c r="J8170" t="s">
        <v>1449</v>
      </c>
      <c r="K8170">
        <v>0</v>
      </c>
      <c r="N8170" t="b">
        <v>1</v>
      </c>
      <c r="O8170" t="b">
        <v>0</v>
      </c>
      <c r="P8170" t="b">
        <v>0</v>
      </c>
      <c r="Q8170">
        <v>11</v>
      </c>
      <c r="R8170">
        <v>3</v>
      </c>
      <c r="S8170">
        <v>1</v>
      </c>
      <c r="T8170">
        <v>3</v>
      </c>
      <c r="U8170" t="b">
        <v>1</v>
      </c>
      <c r="V8170" t="s">
        <v>9830</v>
      </c>
      <c r="W8170" t="s">
        <v>12357</v>
      </c>
      <c r="X8170" t="s">
        <v>14939</v>
      </c>
      <c r="Y8170">
        <v>90</v>
      </c>
      <c r="Z8170">
        <v>90</v>
      </c>
      <c r="AA8170">
        <v>5</v>
      </c>
      <c r="AB8170">
        <v>5</v>
      </c>
      <c r="AC8170">
        <v>26</v>
      </c>
    </row>
    <row r="8171" spans="1:29">
      <c r="A8171">
        <v>8948</v>
      </c>
      <c r="B8171" t="s">
        <v>806</v>
      </c>
      <c r="C8171" t="s">
        <v>9956</v>
      </c>
      <c r="J8171" t="s">
        <v>1449</v>
      </c>
      <c r="K8171">
        <v>0</v>
      </c>
      <c r="N8171" t="b">
        <v>1</v>
      </c>
      <c r="O8171" t="b">
        <v>0</v>
      </c>
      <c r="P8171" t="b">
        <v>0</v>
      </c>
      <c r="Q8171">
        <v>11</v>
      </c>
      <c r="R8171">
        <v>3</v>
      </c>
      <c r="S8171">
        <v>1</v>
      </c>
      <c r="T8171">
        <v>3</v>
      </c>
      <c r="U8171" t="b">
        <v>1</v>
      </c>
      <c r="V8171" t="s">
        <v>9830</v>
      </c>
      <c r="W8171" t="s">
        <v>12357</v>
      </c>
      <c r="X8171" t="s">
        <v>14941</v>
      </c>
      <c r="Y8171">
        <v>91</v>
      </c>
      <c r="Z8171">
        <v>91</v>
      </c>
      <c r="AA8171">
        <v>5</v>
      </c>
      <c r="AB8171">
        <v>5</v>
      </c>
      <c r="AC8171">
        <v>26</v>
      </c>
    </row>
    <row r="8172" spans="1:29">
      <c r="A8172">
        <v>8949</v>
      </c>
      <c r="B8172" t="s">
        <v>806</v>
      </c>
      <c r="C8172" t="s">
        <v>9957</v>
      </c>
      <c r="J8172" t="s">
        <v>1449</v>
      </c>
      <c r="K8172">
        <v>0</v>
      </c>
      <c r="N8172" t="b">
        <v>1</v>
      </c>
      <c r="O8172" t="b">
        <v>0</v>
      </c>
      <c r="P8172" t="b">
        <v>0</v>
      </c>
      <c r="Q8172">
        <v>11</v>
      </c>
      <c r="R8172">
        <v>3</v>
      </c>
      <c r="S8172">
        <v>1</v>
      </c>
      <c r="T8172">
        <v>3</v>
      </c>
      <c r="U8172" t="b">
        <v>1</v>
      </c>
      <c r="V8172" t="s">
        <v>9830</v>
      </c>
      <c r="W8172" t="s">
        <v>12357</v>
      </c>
      <c r="X8172" t="s">
        <v>14945</v>
      </c>
      <c r="Y8172">
        <v>93</v>
      </c>
      <c r="Z8172">
        <v>93</v>
      </c>
      <c r="AA8172">
        <v>5</v>
      </c>
      <c r="AB8172">
        <v>5</v>
      </c>
      <c r="AC8172">
        <v>26</v>
      </c>
    </row>
    <row r="8173" spans="1:29">
      <c r="A8173">
        <v>8950</v>
      </c>
      <c r="B8173" t="s">
        <v>806</v>
      </c>
      <c r="C8173" t="s">
        <v>9958</v>
      </c>
      <c r="J8173" t="s">
        <v>1449</v>
      </c>
      <c r="K8173">
        <v>0</v>
      </c>
      <c r="N8173" t="b">
        <v>1</v>
      </c>
      <c r="O8173" t="b">
        <v>0</v>
      </c>
      <c r="P8173" t="b">
        <v>0</v>
      </c>
      <c r="Q8173">
        <v>11</v>
      </c>
      <c r="R8173">
        <v>3</v>
      </c>
      <c r="S8173">
        <v>1</v>
      </c>
      <c r="T8173">
        <v>3</v>
      </c>
      <c r="U8173" t="b">
        <v>1</v>
      </c>
      <c r="V8173" t="s">
        <v>9830</v>
      </c>
      <c r="W8173" t="s">
        <v>12357</v>
      </c>
      <c r="X8173" t="s">
        <v>14947</v>
      </c>
      <c r="Y8173">
        <v>94</v>
      </c>
      <c r="Z8173">
        <v>94</v>
      </c>
      <c r="AA8173">
        <v>5</v>
      </c>
      <c r="AB8173">
        <v>5</v>
      </c>
      <c r="AC8173">
        <v>26</v>
      </c>
    </row>
    <row r="8174" spans="1:29">
      <c r="A8174">
        <v>8951</v>
      </c>
      <c r="B8174" t="s">
        <v>806</v>
      </c>
      <c r="C8174" t="s">
        <v>9959</v>
      </c>
      <c r="J8174" t="s">
        <v>1449</v>
      </c>
      <c r="K8174">
        <v>0</v>
      </c>
      <c r="N8174" t="b">
        <v>1</v>
      </c>
      <c r="O8174" t="b">
        <v>0</v>
      </c>
      <c r="P8174" t="b">
        <v>0</v>
      </c>
      <c r="Q8174">
        <v>11</v>
      </c>
      <c r="R8174">
        <v>3</v>
      </c>
      <c r="S8174">
        <v>1</v>
      </c>
      <c r="T8174">
        <v>3</v>
      </c>
      <c r="U8174" t="b">
        <v>1</v>
      </c>
      <c r="V8174" t="s">
        <v>9830</v>
      </c>
      <c r="W8174" t="s">
        <v>12357</v>
      </c>
      <c r="X8174" t="s">
        <v>14949</v>
      </c>
      <c r="Y8174">
        <v>95</v>
      </c>
      <c r="Z8174">
        <v>95</v>
      </c>
      <c r="AA8174">
        <v>5</v>
      </c>
      <c r="AB8174">
        <v>5</v>
      </c>
      <c r="AC8174">
        <v>26</v>
      </c>
    </row>
    <row r="8175" spans="1:29">
      <c r="A8175">
        <v>8952</v>
      </c>
      <c r="B8175" t="s">
        <v>806</v>
      </c>
      <c r="C8175" t="s">
        <v>9960</v>
      </c>
      <c r="J8175" t="s">
        <v>1449</v>
      </c>
      <c r="K8175">
        <v>0</v>
      </c>
      <c r="N8175" t="b">
        <v>1</v>
      </c>
      <c r="O8175" t="b">
        <v>0</v>
      </c>
      <c r="P8175" t="b">
        <v>0</v>
      </c>
      <c r="Q8175">
        <v>11</v>
      </c>
      <c r="R8175">
        <v>3</v>
      </c>
      <c r="S8175">
        <v>1</v>
      </c>
      <c r="T8175">
        <v>3</v>
      </c>
      <c r="U8175" t="b">
        <v>1</v>
      </c>
      <c r="V8175" t="s">
        <v>9830</v>
      </c>
      <c r="W8175" t="s">
        <v>12357</v>
      </c>
      <c r="X8175" t="s">
        <v>14951</v>
      </c>
      <c r="Y8175">
        <v>96</v>
      </c>
      <c r="Z8175">
        <v>96</v>
      </c>
      <c r="AA8175">
        <v>5</v>
      </c>
      <c r="AB8175">
        <v>5</v>
      </c>
      <c r="AC8175">
        <v>26</v>
      </c>
    </row>
    <row r="8176" spans="1:29">
      <c r="A8176">
        <v>8953</v>
      </c>
      <c r="B8176" t="s">
        <v>806</v>
      </c>
      <c r="C8176" t="s">
        <v>9961</v>
      </c>
      <c r="J8176" t="s">
        <v>1449</v>
      </c>
      <c r="K8176">
        <v>0</v>
      </c>
      <c r="N8176" t="b">
        <v>1</v>
      </c>
      <c r="O8176" t="b">
        <v>0</v>
      </c>
      <c r="P8176" t="b">
        <v>0</v>
      </c>
      <c r="Q8176">
        <v>11</v>
      </c>
      <c r="R8176">
        <v>3</v>
      </c>
      <c r="S8176">
        <v>1</v>
      </c>
      <c r="T8176">
        <v>3</v>
      </c>
      <c r="U8176" t="b">
        <v>1</v>
      </c>
      <c r="V8176" t="s">
        <v>9830</v>
      </c>
      <c r="W8176" t="s">
        <v>12357</v>
      </c>
      <c r="X8176" t="s">
        <v>14953</v>
      </c>
      <c r="Y8176">
        <v>97</v>
      </c>
      <c r="Z8176">
        <v>97</v>
      </c>
      <c r="AA8176">
        <v>5</v>
      </c>
      <c r="AB8176">
        <v>5</v>
      </c>
      <c r="AC8176">
        <v>26</v>
      </c>
    </row>
    <row r="8177" spans="1:29">
      <c r="A8177">
        <v>8954</v>
      </c>
      <c r="B8177" t="s">
        <v>806</v>
      </c>
      <c r="C8177" t="s">
        <v>9962</v>
      </c>
      <c r="J8177" t="s">
        <v>1449</v>
      </c>
      <c r="K8177">
        <v>0</v>
      </c>
      <c r="N8177" t="b">
        <v>1</v>
      </c>
      <c r="O8177" t="b">
        <v>0</v>
      </c>
      <c r="P8177" t="b">
        <v>0</v>
      </c>
      <c r="Q8177">
        <v>11</v>
      </c>
      <c r="R8177">
        <v>3</v>
      </c>
      <c r="S8177">
        <v>1</v>
      </c>
      <c r="T8177">
        <v>3</v>
      </c>
      <c r="U8177" t="b">
        <v>1</v>
      </c>
      <c r="V8177" t="s">
        <v>9830</v>
      </c>
      <c r="W8177" t="s">
        <v>12357</v>
      </c>
      <c r="X8177" t="s">
        <v>14955</v>
      </c>
      <c r="Y8177">
        <v>98</v>
      </c>
      <c r="Z8177">
        <v>98</v>
      </c>
      <c r="AA8177">
        <v>5</v>
      </c>
      <c r="AB8177">
        <v>5</v>
      </c>
      <c r="AC8177">
        <v>26</v>
      </c>
    </row>
    <row r="8178" spans="1:29">
      <c r="A8178">
        <v>8955</v>
      </c>
      <c r="B8178" t="s">
        <v>806</v>
      </c>
      <c r="C8178" t="s">
        <v>9963</v>
      </c>
      <c r="J8178" t="s">
        <v>1449</v>
      </c>
      <c r="K8178">
        <v>0</v>
      </c>
      <c r="N8178" t="b">
        <v>1</v>
      </c>
      <c r="O8178" t="b">
        <v>0</v>
      </c>
      <c r="P8178" t="b">
        <v>0</v>
      </c>
      <c r="Q8178">
        <v>11</v>
      </c>
      <c r="R8178">
        <v>3</v>
      </c>
      <c r="S8178">
        <v>1</v>
      </c>
      <c r="T8178">
        <v>3</v>
      </c>
      <c r="U8178" t="b">
        <v>1</v>
      </c>
      <c r="V8178" t="s">
        <v>9830</v>
      </c>
      <c r="W8178" t="s">
        <v>12357</v>
      </c>
      <c r="X8178" t="s">
        <v>14957</v>
      </c>
      <c r="Y8178">
        <v>99</v>
      </c>
      <c r="Z8178">
        <v>99</v>
      </c>
      <c r="AA8178">
        <v>5</v>
      </c>
      <c r="AB8178">
        <v>5</v>
      </c>
      <c r="AC8178">
        <v>26</v>
      </c>
    </row>
    <row r="8179" spans="1:29">
      <c r="A8179">
        <v>8956</v>
      </c>
      <c r="B8179" t="s">
        <v>806</v>
      </c>
      <c r="C8179" t="s">
        <v>9964</v>
      </c>
      <c r="J8179" t="s">
        <v>1449</v>
      </c>
      <c r="K8179">
        <v>0</v>
      </c>
      <c r="N8179" t="b">
        <v>1</v>
      </c>
      <c r="O8179" t="b">
        <v>0</v>
      </c>
      <c r="P8179" t="b">
        <v>0</v>
      </c>
      <c r="Q8179">
        <v>11</v>
      </c>
      <c r="R8179">
        <v>3</v>
      </c>
      <c r="S8179">
        <v>1</v>
      </c>
      <c r="T8179">
        <v>3</v>
      </c>
      <c r="U8179" t="b">
        <v>1</v>
      </c>
      <c r="V8179" t="s">
        <v>9830</v>
      </c>
      <c r="W8179" t="s">
        <v>12357</v>
      </c>
      <c r="X8179" t="s">
        <v>14959</v>
      </c>
      <c r="Y8179">
        <v>100</v>
      </c>
      <c r="Z8179">
        <v>100</v>
      </c>
      <c r="AA8179">
        <v>5</v>
      </c>
      <c r="AB8179">
        <v>5</v>
      </c>
      <c r="AC8179">
        <v>26</v>
      </c>
    </row>
    <row r="8180" spans="1:29">
      <c r="A8180">
        <v>8957</v>
      </c>
      <c r="B8180" t="s">
        <v>806</v>
      </c>
      <c r="C8180" t="s">
        <v>9965</v>
      </c>
      <c r="J8180" t="s">
        <v>1449</v>
      </c>
      <c r="K8180">
        <v>0</v>
      </c>
      <c r="N8180" t="b">
        <v>1</v>
      </c>
      <c r="O8180" t="b">
        <v>0</v>
      </c>
      <c r="P8180" t="b">
        <v>0</v>
      </c>
      <c r="Q8180">
        <v>11</v>
      </c>
      <c r="R8180">
        <v>3</v>
      </c>
      <c r="S8180">
        <v>1</v>
      </c>
      <c r="T8180">
        <v>3</v>
      </c>
      <c r="U8180" t="b">
        <v>1</v>
      </c>
      <c r="V8180" t="s">
        <v>9830</v>
      </c>
      <c r="W8180" t="s">
        <v>12357</v>
      </c>
      <c r="X8180" t="s">
        <v>14961</v>
      </c>
      <c r="Y8180">
        <v>101</v>
      </c>
      <c r="Z8180">
        <v>101</v>
      </c>
      <c r="AA8180">
        <v>5</v>
      </c>
      <c r="AB8180">
        <v>5</v>
      </c>
      <c r="AC8180">
        <v>26</v>
      </c>
    </row>
    <row r="8181" spans="1:29">
      <c r="A8181">
        <v>8958</v>
      </c>
      <c r="B8181" t="s">
        <v>806</v>
      </c>
      <c r="C8181" t="s">
        <v>9966</v>
      </c>
      <c r="J8181" t="s">
        <v>1449</v>
      </c>
      <c r="K8181">
        <v>0</v>
      </c>
      <c r="N8181" t="b">
        <v>1</v>
      </c>
      <c r="O8181" t="b">
        <v>0</v>
      </c>
      <c r="P8181" t="b">
        <v>0</v>
      </c>
      <c r="Q8181">
        <v>11</v>
      </c>
      <c r="R8181">
        <v>3</v>
      </c>
      <c r="S8181">
        <v>1</v>
      </c>
      <c r="T8181">
        <v>3</v>
      </c>
      <c r="U8181" t="b">
        <v>1</v>
      </c>
      <c r="V8181" t="s">
        <v>9830</v>
      </c>
      <c r="W8181" t="s">
        <v>12357</v>
      </c>
      <c r="X8181" t="s">
        <v>14963</v>
      </c>
      <c r="Y8181">
        <v>102</v>
      </c>
      <c r="Z8181">
        <v>102</v>
      </c>
      <c r="AA8181">
        <v>5</v>
      </c>
      <c r="AB8181">
        <v>5</v>
      </c>
      <c r="AC8181">
        <v>26</v>
      </c>
    </row>
    <row r="8182" spans="1:29">
      <c r="A8182">
        <v>8959</v>
      </c>
      <c r="B8182" t="s">
        <v>806</v>
      </c>
      <c r="C8182" t="s">
        <v>9967</v>
      </c>
      <c r="J8182" t="s">
        <v>1449</v>
      </c>
      <c r="K8182">
        <v>0</v>
      </c>
      <c r="N8182" t="b">
        <v>1</v>
      </c>
      <c r="O8182" t="b">
        <v>0</v>
      </c>
      <c r="P8182" t="b">
        <v>0</v>
      </c>
      <c r="Q8182">
        <v>11</v>
      </c>
      <c r="R8182">
        <v>3</v>
      </c>
      <c r="S8182">
        <v>1</v>
      </c>
      <c r="T8182">
        <v>3</v>
      </c>
      <c r="U8182" t="b">
        <v>1</v>
      </c>
      <c r="V8182" t="s">
        <v>9830</v>
      </c>
      <c r="W8182" t="s">
        <v>12357</v>
      </c>
      <c r="X8182" t="s">
        <v>14965</v>
      </c>
      <c r="Y8182">
        <v>103</v>
      </c>
      <c r="Z8182">
        <v>103</v>
      </c>
      <c r="AA8182">
        <v>5</v>
      </c>
      <c r="AB8182">
        <v>5</v>
      </c>
      <c r="AC8182">
        <v>26</v>
      </c>
    </row>
    <row r="8183" spans="1:29">
      <c r="A8183">
        <v>8960</v>
      </c>
      <c r="B8183" t="s">
        <v>806</v>
      </c>
      <c r="C8183" t="s">
        <v>9968</v>
      </c>
      <c r="J8183" t="s">
        <v>1449</v>
      </c>
      <c r="K8183">
        <v>0</v>
      </c>
      <c r="N8183" t="b">
        <v>1</v>
      </c>
      <c r="O8183" t="b">
        <v>0</v>
      </c>
      <c r="P8183" t="b">
        <v>0</v>
      </c>
      <c r="Q8183">
        <v>11</v>
      </c>
      <c r="R8183">
        <v>3</v>
      </c>
      <c r="S8183">
        <v>1</v>
      </c>
      <c r="T8183">
        <v>3</v>
      </c>
      <c r="U8183" t="b">
        <v>1</v>
      </c>
      <c r="V8183" t="s">
        <v>9830</v>
      </c>
      <c r="W8183" t="s">
        <v>12357</v>
      </c>
      <c r="X8183" t="s">
        <v>14967</v>
      </c>
      <c r="Y8183">
        <v>104</v>
      </c>
      <c r="Z8183">
        <v>104</v>
      </c>
      <c r="AA8183">
        <v>5</v>
      </c>
      <c r="AB8183">
        <v>5</v>
      </c>
      <c r="AC8183">
        <v>26</v>
      </c>
    </row>
    <row r="8184" spans="1:29">
      <c r="A8184">
        <v>8961</v>
      </c>
      <c r="B8184" t="s">
        <v>806</v>
      </c>
      <c r="C8184" t="s">
        <v>9969</v>
      </c>
      <c r="J8184" t="s">
        <v>1449</v>
      </c>
      <c r="K8184">
        <v>0</v>
      </c>
      <c r="N8184" t="b">
        <v>1</v>
      </c>
      <c r="O8184" t="b">
        <v>0</v>
      </c>
      <c r="P8184" t="b">
        <v>0</v>
      </c>
      <c r="Q8184">
        <v>11</v>
      </c>
      <c r="R8184">
        <v>3</v>
      </c>
      <c r="S8184">
        <v>1</v>
      </c>
      <c r="T8184">
        <v>3</v>
      </c>
      <c r="U8184" t="b">
        <v>1</v>
      </c>
      <c r="V8184" t="s">
        <v>9830</v>
      </c>
      <c r="W8184" t="s">
        <v>12357</v>
      </c>
      <c r="X8184" t="s">
        <v>14969</v>
      </c>
      <c r="Y8184">
        <v>105</v>
      </c>
      <c r="Z8184">
        <v>105</v>
      </c>
      <c r="AA8184">
        <v>5</v>
      </c>
      <c r="AB8184">
        <v>5</v>
      </c>
      <c r="AC8184">
        <v>26</v>
      </c>
    </row>
    <row r="8185" spans="1:29">
      <c r="A8185">
        <v>8962</v>
      </c>
      <c r="B8185" t="s">
        <v>806</v>
      </c>
      <c r="C8185" t="s">
        <v>9970</v>
      </c>
      <c r="J8185" t="s">
        <v>1449</v>
      </c>
      <c r="K8185">
        <v>0</v>
      </c>
      <c r="N8185" t="b">
        <v>1</v>
      </c>
      <c r="O8185" t="b">
        <v>0</v>
      </c>
      <c r="P8185" t="b">
        <v>0</v>
      </c>
      <c r="Q8185">
        <v>11</v>
      </c>
      <c r="R8185">
        <v>3</v>
      </c>
      <c r="S8185">
        <v>1</v>
      </c>
      <c r="T8185">
        <v>3</v>
      </c>
      <c r="U8185" t="b">
        <v>1</v>
      </c>
      <c r="V8185" t="s">
        <v>9830</v>
      </c>
      <c r="W8185" t="s">
        <v>12357</v>
      </c>
      <c r="X8185" t="s">
        <v>14971</v>
      </c>
      <c r="Y8185">
        <v>106</v>
      </c>
      <c r="Z8185">
        <v>106</v>
      </c>
      <c r="AA8185">
        <v>5</v>
      </c>
      <c r="AB8185">
        <v>5</v>
      </c>
      <c r="AC8185">
        <v>26</v>
      </c>
    </row>
    <row r="8186" spans="1:29">
      <c r="A8186">
        <v>8963</v>
      </c>
      <c r="B8186" t="s">
        <v>806</v>
      </c>
      <c r="C8186" t="s">
        <v>9971</v>
      </c>
      <c r="J8186" t="s">
        <v>1449</v>
      </c>
      <c r="K8186">
        <v>0</v>
      </c>
      <c r="N8186" t="b">
        <v>1</v>
      </c>
      <c r="O8186" t="b">
        <v>0</v>
      </c>
      <c r="P8186" t="b">
        <v>0</v>
      </c>
      <c r="Q8186">
        <v>11</v>
      </c>
      <c r="R8186">
        <v>3</v>
      </c>
      <c r="S8186">
        <v>1</v>
      </c>
      <c r="T8186">
        <v>3</v>
      </c>
      <c r="U8186" t="b">
        <v>1</v>
      </c>
      <c r="V8186" t="s">
        <v>9830</v>
      </c>
      <c r="W8186" t="s">
        <v>12357</v>
      </c>
      <c r="X8186" t="s">
        <v>14973</v>
      </c>
      <c r="Y8186">
        <v>107</v>
      </c>
      <c r="Z8186">
        <v>107</v>
      </c>
      <c r="AA8186">
        <v>5</v>
      </c>
      <c r="AB8186">
        <v>5</v>
      </c>
      <c r="AC8186">
        <v>26</v>
      </c>
    </row>
    <row r="8187" spans="1:29">
      <c r="A8187">
        <v>8964</v>
      </c>
      <c r="B8187" t="s">
        <v>806</v>
      </c>
      <c r="C8187" t="s">
        <v>9972</v>
      </c>
      <c r="J8187" t="s">
        <v>1449</v>
      </c>
      <c r="K8187">
        <v>0</v>
      </c>
      <c r="N8187" t="b">
        <v>1</v>
      </c>
      <c r="O8187" t="b">
        <v>0</v>
      </c>
      <c r="P8187" t="b">
        <v>0</v>
      </c>
      <c r="Q8187">
        <v>11</v>
      </c>
      <c r="R8187">
        <v>3</v>
      </c>
      <c r="S8187">
        <v>1</v>
      </c>
      <c r="T8187">
        <v>3</v>
      </c>
      <c r="U8187" t="b">
        <v>1</v>
      </c>
      <c r="V8187" t="s">
        <v>9830</v>
      </c>
      <c r="W8187" t="s">
        <v>12357</v>
      </c>
      <c r="X8187" t="s">
        <v>14975</v>
      </c>
      <c r="Y8187">
        <v>108</v>
      </c>
      <c r="Z8187">
        <v>108</v>
      </c>
      <c r="AA8187">
        <v>5</v>
      </c>
      <c r="AB8187">
        <v>5</v>
      </c>
      <c r="AC8187">
        <v>26</v>
      </c>
    </row>
    <row r="8188" spans="1:29">
      <c r="A8188">
        <v>8965</v>
      </c>
      <c r="B8188" t="s">
        <v>806</v>
      </c>
      <c r="C8188" t="s">
        <v>9973</v>
      </c>
      <c r="J8188" t="s">
        <v>1449</v>
      </c>
      <c r="K8188">
        <v>0</v>
      </c>
      <c r="N8188" t="b">
        <v>1</v>
      </c>
      <c r="O8188" t="b">
        <v>0</v>
      </c>
      <c r="P8188" t="b">
        <v>0</v>
      </c>
      <c r="Q8188">
        <v>11</v>
      </c>
      <c r="R8188">
        <v>3</v>
      </c>
      <c r="S8188">
        <v>1</v>
      </c>
      <c r="T8188">
        <v>3</v>
      </c>
      <c r="U8188" t="b">
        <v>1</v>
      </c>
      <c r="V8188" t="s">
        <v>9830</v>
      </c>
      <c r="W8188" t="s">
        <v>12357</v>
      </c>
      <c r="X8188" t="s">
        <v>14977</v>
      </c>
      <c r="Y8188">
        <v>109</v>
      </c>
      <c r="Z8188">
        <v>109</v>
      </c>
      <c r="AA8188">
        <v>5</v>
      </c>
      <c r="AB8188">
        <v>5</v>
      </c>
      <c r="AC8188">
        <v>26</v>
      </c>
    </row>
    <row r="8189" spans="1:29">
      <c r="A8189">
        <v>8966</v>
      </c>
      <c r="B8189" t="s">
        <v>806</v>
      </c>
      <c r="C8189" t="s">
        <v>9974</v>
      </c>
      <c r="J8189" t="s">
        <v>1449</v>
      </c>
      <c r="K8189">
        <v>0</v>
      </c>
      <c r="N8189" t="b">
        <v>1</v>
      </c>
      <c r="O8189" t="b">
        <v>0</v>
      </c>
      <c r="P8189" t="b">
        <v>0</v>
      </c>
      <c r="Q8189">
        <v>11</v>
      </c>
      <c r="R8189">
        <v>3</v>
      </c>
      <c r="S8189">
        <v>1</v>
      </c>
      <c r="T8189">
        <v>3</v>
      </c>
      <c r="U8189" t="b">
        <v>1</v>
      </c>
      <c r="V8189" t="s">
        <v>9830</v>
      </c>
      <c r="W8189" t="s">
        <v>12357</v>
      </c>
      <c r="X8189" t="s">
        <v>14979</v>
      </c>
      <c r="Y8189">
        <v>110</v>
      </c>
      <c r="Z8189">
        <v>110</v>
      </c>
      <c r="AA8189">
        <v>5</v>
      </c>
      <c r="AB8189">
        <v>5</v>
      </c>
      <c r="AC8189">
        <v>26</v>
      </c>
    </row>
    <row r="8190" spans="1:29">
      <c r="A8190">
        <v>8967</v>
      </c>
      <c r="B8190" t="s">
        <v>806</v>
      </c>
      <c r="C8190" t="s">
        <v>9975</v>
      </c>
      <c r="J8190" t="s">
        <v>1449</v>
      </c>
      <c r="K8190">
        <v>0</v>
      </c>
      <c r="N8190" t="b">
        <v>1</v>
      </c>
      <c r="O8190" t="b">
        <v>0</v>
      </c>
      <c r="P8190" t="b">
        <v>0</v>
      </c>
      <c r="Q8190">
        <v>11</v>
      </c>
      <c r="R8190">
        <v>3</v>
      </c>
      <c r="S8190">
        <v>1</v>
      </c>
      <c r="T8190">
        <v>3</v>
      </c>
      <c r="U8190" t="b">
        <v>1</v>
      </c>
      <c r="V8190" t="s">
        <v>9830</v>
      </c>
      <c r="W8190" t="s">
        <v>12357</v>
      </c>
      <c r="X8190" t="s">
        <v>14981</v>
      </c>
      <c r="Y8190">
        <v>111</v>
      </c>
      <c r="Z8190">
        <v>111</v>
      </c>
      <c r="AA8190">
        <v>5</v>
      </c>
      <c r="AB8190">
        <v>5</v>
      </c>
      <c r="AC8190">
        <v>26</v>
      </c>
    </row>
    <row r="8191" spans="1:29">
      <c r="A8191">
        <v>8968</v>
      </c>
      <c r="B8191" t="s">
        <v>806</v>
      </c>
      <c r="C8191" t="s">
        <v>9976</v>
      </c>
      <c r="J8191" t="s">
        <v>1449</v>
      </c>
      <c r="K8191">
        <v>0</v>
      </c>
      <c r="N8191" t="b">
        <v>1</v>
      </c>
      <c r="O8191" t="b">
        <v>0</v>
      </c>
      <c r="P8191" t="b">
        <v>0</v>
      </c>
      <c r="Q8191">
        <v>11</v>
      </c>
      <c r="R8191">
        <v>3</v>
      </c>
      <c r="S8191">
        <v>1</v>
      </c>
      <c r="T8191">
        <v>3</v>
      </c>
      <c r="U8191" t="b">
        <v>1</v>
      </c>
      <c r="V8191" t="s">
        <v>9830</v>
      </c>
      <c r="W8191" t="s">
        <v>12357</v>
      </c>
      <c r="X8191" t="s">
        <v>14983</v>
      </c>
      <c r="Y8191">
        <v>112</v>
      </c>
      <c r="Z8191">
        <v>112</v>
      </c>
      <c r="AA8191">
        <v>5</v>
      </c>
      <c r="AB8191">
        <v>5</v>
      </c>
      <c r="AC8191">
        <v>26</v>
      </c>
    </row>
    <row r="8192" spans="1:29">
      <c r="A8192">
        <v>8969</v>
      </c>
      <c r="B8192" t="s">
        <v>806</v>
      </c>
      <c r="C8192" t="s">
        <v>9977</v>
      </c>
      <c r="J8192" t="s">
        <v>1449</v>
      </c>
      <c r="K8192">
        <v>0</v>
      </c>
      <c r="N8192" t="b">
        <v>1</v>
      </c>
      <c r="O8192" t="b">
        <v>0</v>
      </c>
      <c r="P8192" t="b">
        <v>0</v>
      </c>
      <c r="Q8192">
        <v>11</v>
      </c>
      <c r="R8192">
        <v>3</v>
      </c>
      <c r="S8192">
        <v>1</v>
      </c>
      <c r="T8192">
        <v>3</v>
      </c>
      <c r="U8192" t="b">
        <v>1</v>
      </c>
      <c r="V8192" t="s">
        <v>9830</v>
      </c>
      <c r="W8192" t="s">
        <v>12357</v>
      </c>
      <c r="X8192" t="s">
        <v>14985</v>
      </c>
      <c r="Y8192">
        <v>113</v>
      </c>
      <c r="Z8192">
        <v>113</v>
      </c>
      <c r="AA8192">
        <v>5</v>
      </c>
      <c r="AB8192">
        <v>5</v>
      </c>
      <c r="AC8192">
        <v>26</v>
      </c>
    </row>
    <row r="8193" spans="1:29">
      <c r="A8193">
        <v>8970</v>
      </c>
      <c r="B8193" t="s">
        <v>806</v>
      </c>
      <c r="C8193" t="s">
        <v>9978</v>
      </c>
      <c r="J8193" t="s">
        <v>1449</v>
      </c>
      <c r="K8193">
        <v>0</v>
      </c>
      <c r="N8193" t="b">
        <v>1</v>
      </c>
      <c r="O8193" t="b">
        <v>0</v>
      </c>
      <c r="P8193" t="b">
        <v>0</v>
      </c>
      <c r="Q8193">
        <v>11</v>
      </c>
      <c r="R8193">
        <v>3</v>
      </c>
      <c r="S8193">
        <v>1</v>
      </c>
      <c r="T8193">
        <v>3</v>
      </c>
      <c r="U8193" t="b">
        <v>1</v>
      </c>
      <c r="V8193" t="s">
        <v>9830</v>
      </c>
      <c r="W8193" t="s">
        <v>12357</v>
      </c>
      <c r="X8193" t="s">
        <v>14987</v>
      </c>
      <c r="Y8193">
        <v>114</v>
      </c>
      <c r="Z8193">
        <v>114</v>
      </c>
      <c r="AA8193">
        <v>5</v>
      </c>
      <c r="AB8193">
        <v>5</v>
      </c>
      <c r="AC8193">
        <v>26</v>
      </c>
    </row>
    <row r="8194" spans="1:29">
      <c r="A8194">
        <v>8971</v>
      </c>
      <c r="B8194" t="s">
        <v>806</v>
      </c>
      <c r="C8194" t="s">
        <v>9979</v>
      </c>
      <c r="J8194" t="s">
        <v>1457</v>
      </c>
      <c r="K8194">
        <v>0</v>
      </c>
      <c r="N8194" t="b">
        <v>1</v>
      </c>
      <c r="O8194" t="b">
        <v>0</v>
      </c>
      <c r="P8194" t="b">
        <v>0</v>
      </c>
      <c r="Q8194">
        <v>11</v>
      </c>
      <c r="R8194">
        <v>3</v>
      </c>
      <c r="S8194">
        <v>1</v>
      </c>
      <c r="T8194">
        <v>2</v>
      </c>
      <c r="U8194" t="b">
        <v>1</v>
      </c>
      <c r="V8194" t="s">
        <v>9830</v>
      </c>
      <c r="W8194" t="s">
        <v>12357</v>
      </c>
      <c r="X8194" t="s">
        <v>15834</v>
      </c>
      <c r="Y8194">
        <v>93</v>
      </c>
      <c r="Z8194">
        <v>93</v>
      </c>
      <c r="AA8194">
        <v>11</v>
      </c>
      <c r="AB8194">
        <v>11</v>
      </c>
      <c r="AC8194">
        <v>26</v>
      </c>
    </row>
    <row r="8195" spans="1:29">
      <c r="A8195">
        <v>8972</v>
      </c>
      <c r="B8195" t="s">
        <v>806</v>
      </c>
      <c r="C8195" t="s">
        <v>9980</v>
      </c>
      <c r="J8195" t="s">
        <v>1457</v>
      </c>
      <c r="K8195">
        <v>0</v>
      </c>
      <c r="N8195" t="b">
        <v>1</v>
      </c>
      <c r="O8195" t="b">
        <v>0</v>
      </c>
      <c r="P8195" t="b">
        <v>0</v>
      </c>
      <c r="Q8195">
        <v>11</v>
      </c>
      <c r="R8195">
        <v>3</v>
      </c>
      <c r="S8195">
        <v>1</v>
      </c>
      <c r="T8195">
        <v>2</v>
      </c>
      <c r="U8195" t="b">
        <v>1</v>
      </c>
      <c r="V8195" t="s">
        <v>9830</v>
      </c>
      <c r="W8195" t="s">
        <v>12357</v>
      </c>
      <c r="X8195" t="s">
        <v>15589</v>
      </c>
      <c r="Y8195">
        <v>94</v>
      </c>
      <c r="Z8195">
        <v>94</v>
      </c>
      <c r="AA8195">
        <v>11</v>
      </c>
      <c r="AB8195">
        <v>11</v>
      </c>
      <c r="AC8195">
        <v>26</v>
      </c>
    </row>
    <row r="8196" spans="1:29">
      <c r="A8196">
        <v>8973</v>
      </c>
      <c r="B8196" t="s">
        <v>806</v>
      </c>
      <c r="C8196" t="s">
        <v>9981</v>
      </c>
      <c r="J8196" t="s">
        <v>1457</v>
      </c>
      <c r="K8196">
        <v>0</v>
      </c>
      <c r="N8196" t="b">
        <v>1</v>
      </c>
      <c r="O8196" t="b">
        <v>0</v>
      </c>
      <c r="P8196" t="b">
        <v>0</v>
      </c>
      <c r="Q8196">
        <v>11</v>
      </c>
      <c r="R8196">
        <v>3</v>
      </c>
      <c r="S8196">
        <v>1</v>
      </c>
      <c r="T8196">
        <v>2</v>
      </c>
      <c r="U8196" t="b">
        <v>1</v>
      </c>
      <c r="V8196" t="s">
        <v>9830</v>
      </c>
      <c r="W8196" t="s">
        <v>12357</v>
      </c>
      <c r="X8196" t="s">
        <v>15590</v>
      </c>
      <c r="Y8196">
        <v>95</v>
      </c>
      <c r="Z8196">
        <v>95</v>
      </c>
      <c r="AA8196">
        <v>11</v>
      </c>
      <c r="AB8196">
        <v>11</v>
      </c>
      <c r="AC8196">
        <v>26</v>
      </c>
    </row>
    <row r="8197" spans="1:29">
      <c r="A8197">
        <v>8974</v>
      </c>
      <c r="B8197" t="s">
        <v>806</v>
      </c>
      <c r="C8197" t="s">
        <v>9982</v>
      </c>
      <c r="J8197" t="s">
        <v>1457</v>
      </c>
      <c r="K8197">
        <v>0</v>
      </c>
      <c r="N8197" t="b">
        <v>1</v>
      </c>
      <c r="O8197" t="b">
        <v>0</v>
      </c>
      <c r="P8197" t="b">
        <v>0</v>
      </c>
      <c r="Q8197">
        <v>11</v>
      </c>
      <c r="R8197">
        <v>3</v>
      </c>
      <c r="S8197">
        <v>1</v>
      </c>
      <c r="T8197">
        <v>2</v>
      </c>
      <c r="U8197" t="b">
        <v>1</v>
      </c>
      <c r="V8197" t="s">
        <v>9830</v>
      </c>
      <c r="W8197" t="s">
        <v>12357</v>
      </c>
      <c r="X8197" t="s">
        <v>15591</v>
      </c>
      <c r="Y8197">
        <v>96</v>
      </c>
      <c r="Z8197">
        <v>96</v>
      </c>
      <c r="AA8197">
        <v>11</v>
      </c>
      <c r="AB8197">
        <v>11</v>
      </c>
      <c r="AC8197">
        <v>26</v>
      </c>
    </row>
    <row r="8198" spans="1:29">
      <c r="A8198">
        <v>8975</v>
      </c>
      <c r="B8198" t="s">
        <v>806</v>
      </c>
      <c r="C8198" t="s">
        <v>9983</v>
      </c>
      <c r="J8198" t="s">
        <v>1457</v>
      </c>
      <c r="K8198">
        <v>0</v>
      </c>
      <c r="N8198" t="b">
        <v>1</v>
      </c>
      <c r="O8198" t="b">
        <v>0</v>
      </c>
      <c r="P8198" t="b">
        <v>0</v>
      </c>
      <c r="Q8198">
        <v>11</v>
      </c>
      <c r="R8198">
        <v>3</v>
      </c>
      <c r="S8198">
        <v>1</v>
      </c>
      <c r="T8198">
        <v>2</v>
      </c>
      <c r="U8198" t="b">
        <v>1</v>
      </c>
      <c r="V8198" t="s">
        <v>9830</v>
      </c>
      <c r="W8198" t="s">
        <v>12357</v>
      </c>
      <c r="X8198" t="s">
        <v>15817</v>
      </c>
      <c r="Y8198">
        <v>97</v>
      </c>
      <c r="Z8198">
        <v>97</v>
      </c>
      <c r="AA8198">
        <v>11</v>
      </c>
      <c r="AB8198">
        <v>11</v>
      </c>
      <c r="AC8198">
        <v>26</v>
      </c>
    </row>
    <row r="8199" spans="1:29">
      <c r="A8199">
        <v>8976</v>
      </c>
      <c r="B8199" t="s">
        <v>806</v>
      </c>
      <c r="C8199" t="s">
        <v>9984</v>
      </c>
      <c r="J8199" t="s">
        <v>1457</v>
      </c>
      <c r="K8199">
        <v>0</v>
      </c>
      <c r="N8199" t="b">
        <v>1</v>
      </c>
      <c r="O8199" t="b">
        <v>0</v>
      </c>
      <c r="P8199" t="b">
        <v>0</v>
      </c>
      <c r="Q8199">
        <v>11</v>
      </c>
      <c r="R8199">
        <v>3</v>
      </c>
      <c r="S8199">
        <v>1</v>
      </c>
      <c r="T8199">
        <v>2</v>
      </c>
      <c r="U8199" t="b">
        <v>1</v>
      </c>
      <c r="V8199" t="s">
        <v>9830</v>
      </c>
      <c r="W8199" t="s">
        <v>12357</v>
      </c>
      <c r="X8199" t="s">
        <v>15592</v>
      </c>
      <c r="Y8199">
        <v>98</v>
      </c>
      <c r="Z8199">
        <v>98</v>
      </c>
      <c r="AA8199">
        <v>11</v>
      </c>
      <c r="AB8199">
        <v>11</v>
      </c>
      <c r="AC8199">
        <v>26</v>
      </c>
    </row>
    <row r="8200" spans="1:29">
      <c r="A8200">
        <v>8977</v>
      </c>
      <c r="B8200" t="s">
        <v>806</v>
      </c>
      <c r="C8200" t="s">
        <v>9985</v>
      </c>
      <c r="J8200" t="s">
        <v>1457</v>
      </c>
      <c r="K8200">
        <v>0</v>
      </c>
      <c r="N8200" t="b">
        <v>1</v>
      </c>
      <c r="O8200" t="b">
        <v>0</v>
      </c>
      <c r="P8200" t="b">
        <v>0</v>
      </c>
      <c r="Q8200">
        <v>11</v>
      </c>
      <c r="R8200">
        <v>3</v>
      </c>
      <c r="S8200">
        <v>1</v>
      </c>
      <c r="T8200">
        <v>2</v>
      </c>
      <c r="U8200" t="b">
        <v>1</v>
      </c>
      <c r="V8200" t="s">
        <v>9830</v>
      </c>
      <c r="W8200" t="s">
        <v>12357</v>
      </c>
      <c r="X8200" t="s">
        <v>15593</v>
      </c>
      <c r="Y8200">
        <v>99</v>
      </c>
      <c r="Z8200">
        <v>99</v>
      </c>
      <c r="AA8200">
        <v>11</v>
      </c>
      <c r="AB8200">
        <v>11</v>
      </c>
      <c r="AC8200">
        <v>26</v>
      </c>
    </row>
    <row r="8201" spans="1:29">
      <c r="A8201">
        <v>8978</v>
      </c>
      <c r="B8201" t="s">
        <v>806</v>
      </c>
      <c r="C8201" t="s">
        <v>9986</v>
      </c>
      <c r="J8201" t="s">
        <v>1457</v>
      </c>
      <c r="K8201">
        <v>0</v>
      </c>
      <c r="N8201" t="b">
        <v>1</v>
      </c>
      <c r="O8201" t="b">
        <v>0</v>
      </c>
      <c r="P8201" t="b">
        <v>0</v>
      </c>
      <c r="Q8201">
        <v>11</v>
      </c>
      <c r="R8201">
        <v>3</v>
      </c>
      <c r="S8201">
        <v>1</v>
      </c>
      <c r="T8201">
        <v>2</v>
      </c>
      <c r="U8201" t="b">
        <v>1</v>
      </c>
      <c r="V8201" t="s">
        <v>9830</v>
      </c>
      <c r="W8201" t="s">
        <v>12357</v>
      </c>
      <c r="X8201" t="s">
        <v>15594</v>
      </c>
      <c r="Y8201">
        <v>100</v>
      </c>
      <c r="Z8201">
        <v>100</v>
      </c>
      <c r="AA8201">
        <v>11</v>
      </c>
      <c r="AB8201">
        <v>11</v>
      </c>
      <c r="AC8201">
        <v>26</v>
      </c>
    </row>
    <row r="8202" spans="1:29">
      <c r="A8202">
        <v>8979</v>
      </c>
      <c r="B8202" t="s">
        <v>806</v>
      </c>
      <c r="C8202" t="s">
        <v>9987</v>
      </c>
      <c r="J8202" t="s">
        <v>1457</v>
      </c>
      <c r="K8202">
        <v>0</v>
      </c>
      <c r="N8202" t="b">
        <v>1</v>
      </c>
      <c r="O8202" t="b">
        <v>0</v>
      </c>
      <c r="P8202" t="b">
        <v>0</v>
      </c>
      <c r="Q8202">
        <v>11</v>
      </c>
      <c r="R8202">
        <v>3</v>
      </c>
      <c r="S8202">
        <v>1</v>
      </c>
      <c r="T8202">
        <v>2</v>
      </c>
      <c r="U8202" t="b">
        <v>1</v>
      </c>
      <c r="V8202" t="s">
        <v>9830</v>
      </c>
      <c r="W8202" t="s">
        <v>12357</v>
      </c>
      <c r="X8202" t="s">
        <v>15595</v>
      </c>
      <c r="Y8202">
        <v>101</v>
      </c>
      <c r="Z8202">
        <v>101</v>
      </c>
      <c r="AA8202">
        <v>11</v>
      </c>
      <c r="AB8202">
        <v>11</v>
      </c>
      <c r="AC8202">
        <v>26</v>
      </c>
    </row>
    <row r="8203" spans="1:29">
      <c r="A8203">
        <v>8980</v>
      </c>
      <c r="B8203" t="s">
        <v>806</v>
      </c>
      <c r="C8203" t="s">
        <v>9988</v>
      </c>
      <c r="J8203" t="s">
        <v>1457</v>
      </c>
      <c r="K8203">
        <v>0</v>
      </c>
      <c r="N8203" t="b">
        <v>1</v>
      </c>
      <c r="O8203" t="b">
        <v>0</v>
      </c>
      <c r="P8203" t="b">
        <v>0</v>
      </c>
      <c r="Q8203">
        <v>11</v>
      </c>
      <c r="R8203">
        <v>3</v>
      </c>
      <c r="S8203">
        <v>1</v>
      </c>
      <c r="T8203">
        <v>2</v>
      </c>
      <c r="U8203" t="b">
        <v>1</v>
      </c>
      <c r="V8203" t="s">
        <v>9830</v>
      </c>
      <c r="W8203" t="s">
        <v>12357</v>
      </c>
      <c r="X8203" t="s">
        <v>15596</v>
      </c>
      <c r="Y8203">
        <v>102</v>
      </c>
      <c r="Z8203">
        <v>102</v>
      </c>
      <c r="AA8203">
        <v>11</v>
      </c>
      <c r="AB8203">
        <v>11</v>
      </c>
      <c r="AC8203">
        <v>26</v>
      </c>
    </row>
    <row r="8204" spans="1:29">
      <c r="A8204">
        <v>8981</v>
      </c>
      <c r="B8204" t="s">
        <v>806</v>
      </c>
      <c r="C8204" t="s">
        <v>9989</v>
      </c>
      <c r="J8204" t="s">
        <v>1457</v>
      </c>
      <c r="K8204">
        <v>0</v>
      </c>
      <c r="N8204" t="b">
        <v>1</v>
      </c>
      <c r="O8204" t="b">
        <v>0</v>
      </c>
      <c r="P8204" t="b">
        <v>0</v>
      </c>
      <c r="Q8204">
        <v>11</v>
      </c>
      <c r="R8204">
        <v>3</v>
      </c>
      <c r="S8204">
        <v>1</v>
      </c>
      <c r="T8204">
        <v>2</v>
      </c>
      <c r="U8204" t="b">
        <v>1</v>
      </c>
      <c r="V8204" t="s">
        <v>9830</v>
      </c>
      <c r="W8204" t="s">
        <v>12357</v>
      </c>
      <c r="X8204" t="s">
        <v>15597</v>
      </c>
      <c r="Y8204">
        <v>103</v>
      </c>
      <c r="Z8204">
        <v>103</v>
      </c>
      <c r="AA8204">
        <v>11</v>
      </c>
      <c r="AB8204">
        <v>11</v>
      </c>
      <c r="AC8204">
        <v>26</v>
      </c>
    </row>
    <row r="8205" spans="1:29">
      <c r="A8205">
        <v>8982</v>
      </c>
      <c r="B8205" t="s">
        <v>806</v>
      </c>
      <c r="C8205" t="s">
        <v>9990</v>
      </c>
      <c r="J8205" t="s">
        <v>1457</v>
      </c>
      <c r="K8205">
        <v>0</v>
      </c>
      <c r="N8205" t="b">
        <v>1</v>
      </c>
      <c r="O8205" t="b">
        <v>0</v>
      </c>
      <c r="P8205" t="b">
        <v>0</v>
      </c>
      <c r="Q8205">
        <v>11</v>
      </c>
      <c r="R8205">
        <v>3</v>
      </c>
      <c r="S8205">
        <v>1</v>
      </c>
      <c r="T8205">
        <v>2</v>
      </c>
      <c r="U8205" t="b">
        <v>1</v>
      </c>
      <c r="V8205" t="s">
        <v>9830</v>
      </c>
      <c r="W8205" t="s">
        <v>12357</v>
      </c>
      <c r="X8205" t="s">
        <v>15598</v>
      </c>
      <c r="Y8205">
        <v>104</v>
      </c>
      <c r="Z8205">
        <v>104</v>
      </c>
      <c r="AA8205">
        <v>11</v>
      </c>
      <c r="AB8205">
        <v>11</v>
      </c>
      <c r="AC8205">
        <v>26</v>
      </c>
    </row>
    <row r="8206" spans="1:29">
      <c r="A8206">
        <v>8983</v>
      </c>
      <c r="B8206" t="s">
        <v>806</v>
      </c>
      <c r="C8206" t="s">
        <v>9991</v>
      </c>
      <c r="J8206" t="s">
        <v>1457</v>
      </c>
      <c r="K8206">
        <v>0</v>
      </c>
      <c r="N8206" t="b">
        <v>1</v>
      </c>
      <c r="O8206" t="b">
        <v>0</v>
      </c>
      <c r="P8206" t="b">
        <v>0</v>
      </c>
      <c r="Q8206">
        <v>11</v>
      </c>
      <c r="R8206">
        <v>3</v>
      </c>
      <c r="S8206">
        <v>1</v>
      </c>
      <c r="T8206">
        <v>2</v>
      </c>
      <c r="U8206" t="b">
        <v>1</v>
      </c>
      <c r="V8206" t="s">
        <v>9830</v>
      </c>
      <c r="W8206" t="s">
        <v>12357</v>
      </c>
      <c r="X8206" t="s">
        <v>15599</v>
      </c>
      <c r="Y8206">
        <v>105</v>
      </c>
      <c r="Z8206">
        <v>105</v>
      </c>
      <c r="AA8206">
        <v>11</v>
      </c>
      <c r="AB8206">
        <v>11</v>
      </c>
      <c r="AC8206">
        <v>26</v>
      </c>
    </row>
    <row r="8207" spans="1:29">
      <c r="A8207">
        <v>8984</v>
      </c>
      <c r="B8207" t="s">
        <v>806</v>
      </c>
      <c r="C8207" t="s">
        <v>9992</v>
      </c>
      <c r="J8207" t="s">
        <v>1457</v>
      </c>
      <c r="K8207">
        <v>0</v>
      </c>
      <c r="N8207" t="b">
        <v>1</v>
      </c>
      <c r="O8207" t="b">
        <v>0</v>
      </c>
      <c r="P8207" t="b">
        <v>0</v>
      </c>
      <c r="Q8207">
        <v>11</v>
      </c>
      <c r="R8207">
        <v>3</v>
      </c>
      <c r="S8207">
        <v>1</v>
      </c>
      <c r="T8207">
        <v>2</v>
      </c>
      <c r="U8207" t="b">
        <v>1</v>
      </c>
      <c r="V8207" t="s">
        <v>9830</v>
      </c>
      <c r="W8207" t="s">
        <v>12357</v>
      </c>
      <c r="X8207" t="s">
        <v>15600</v>
      </c>
      <c r="Y8207">
        <v>106</v>
      </c>
      <c r="Z8207">
        <v>106</v>
      </c>
      <c r="AA8207">
        <v>11</v>
      </c>
      <c r="AB8207">
        <v>11</v>
      </c>
      <c r="AC8207">
        <v>26</v>
      </c>
    </row>
    <row r="8208" spans="1:29">
      <c r="A8208">
        <v>8985</v>
      </c>
      <c r="B8208" t="s">
        <v>806</v>
      </c>
      <c r="C8208" t="s">
        <v>9993</v>
      </c>
      <c r="J8208" t="s">
        <v>1457</v>
      </c>
      <c r="K8208">
        <v>0</v>
      </c>
      <c r="N8208" t="b">
        <v>1</v>
      </c>
      <c r="O8208" t="b">
        <v>0</v>
      </c>
      <c r="P8208" t="b">
        <v>0</v>
      </c>
      <c r="Q8208">
        <v>11</v>
      </c>
      <c r="R8208">
        <v>3</v>
      </c>
      <c r="S8208">
        <v>1</v>
      </c>
      <c r="T8208">
        <v>2</v>
      </c>
      <c r="U8208" t="b">
        <v>1</v>
      </c>
      <c r="V8208" t="s">
        <v>9830</v>
      </c>
      <c r="W8208" t="s">
        <v>12357</v>
      </c>
      <c r="X8208" t="s">
        <v>15601</v>
      </c>
      <c r="Y8208">
        <v>107</v>
      </c>
      <c r="Z8208">
        <v>107</v>
      </c>
      <c r="AA8208">
        <v>11</v>
      </c>
      <c r="AB8208">
        <v>11</v>
      </c>
      <c r="AC8208">
        <v>26</v>
      </c>
    </row>
    <row r="8209" spans="1:29">
      <c r="A8209">
        <v>8986</v>
      </c>
      <c r="B8209" t="s">
        <v>806</v>
      </c>
      <c r="C8209" t="s">
        <v>9994</v>
      </c>
      <c r="J8209" t="s">
        <v>1457</v>
      </c>
      <c r="K8209">
        <v>0</v>
      </c>
      <c r="N8209" t="b">
        <v>1</v>
      </c>
      <c r="O8209" t="b">
        <v>0</v>
      </c>
      <c r="P8209" t="b">
        <v>0</v>
      </c>
      <c r="Q8209">
        <v>11</v>
      </c>
      <c r="R8209">
        <v>3</v>
      </c>
      <c r="S8209">
        <v>1</v>
      </c>
      <c r="T8209">
        <v>2</v>
      </c>
      <c r="U8209" t="b">
        <v>1</v>
      </c>
      <c r="V8209" t="s">
        <v>9830</v>
      </c>
      <c r="W8209" t="s">
        <v>12357</v>
      </c>
      <c r="X8209" t="s">
        <v>15602</v>
      </c>
      <c r="Y8209">
        <v>108</v>
      </c>
      <c r="Z8209">
        <v>108</v>
      </c>
      <c r="AA8209">
        <v>11</v>
      </c>
      <c r="AB8209">
        <v>11</v>
      </c>
      <c r="AC8209">
        <v>26</v>
      </c>
    </row>
    <row r="8210" spans="1:29">
      <c r="A8210">
        <v>8987</v>
      </c>
      <c r="B8210" t="s">
        <v>806</v>
      </c>
      <c r="C8210" t="s">
        <v>9995</v>
      </c>
      <c r="J8210" t="s">
        <v>1457</v>
      </c>
      <c r="K8210">
        <v>0</v>
      </c>
      <c r="N8210" t="b">
        <v>1</v>
      </c>
      <c r="O8210" t="b">
        <v>0</v>
      </c>
      <c r="P8210" t="b">
        <v>0</v>
      </c>
      <c r="Q8210">
        <v>11</v>
      </c>
      <c r="R8210">
        <v>3</v>
      </c>
      <c r="S8210">
        <v>1</v>
      </c>
      <c r="T8210">
        <v>2</v>
      </c>
      <c r="U8210" t="b">
        <v>1</v>
      </c>
      <c r="V8210" t="s">
        <v>9830</v>
      </c>
      <c r="W8210" t="s">
        <v>12357</v>
      </c>
      <c r="X8210" t="s">
        <v>15603</v>
      </c>
      <c r="Y8210">
        <v>109</v>
      </c>
      <c r="Z8210">
        <v>109</v>
      </c>
      <c r="AA8210">
        <v>11</v>
      </c>
      <c r="AB8210">
        <v>11</v>
      </c>
      <c r="AC8210">
        <v>26</v>
      </c>
    </row>
    <row r="8211" spans="1:29">
      <c r="A8211">
        <v>8988</v>
      </c>
      <c r="B8211" t="s">
        <v>806</v>
      </c>
      <c r="C8211" t="s">
        <v>9996</v>
      </c>
      <c r="J8211" t="s">
        <v>1457</v>
      </c>
      <c r="K8211">
        <v>0</v>
      </c>
      <c r="N8211" t="b">
        <v>1</v>
      </c>
      <c r="O8211" t="b">
        <v>0</v>
      </c>
      <c r="P8211" t="b">
        <v>0</v>
      </c>
      <c r="Q8211">
        <v>11</v>
      </c>
      <c r="R8211">
        <v>3</v>
      </c>
      <c r="S8211">
        <v>1</v>
      </c>
      <c r="T8211">
        <v>2</v>
      </c>
      <c r="U8211" t="b">
        <v>1</v>
      </c>
      <c r="V8211" t="s">
        <v>9830</v>
      </c>
      <c r="W8211" t="s">
        <v>12357</v>
      </c>
      <c r="X8211" t="s">
        <v>15604</v>
      </c>
      <c r="Y8211">
        <v>110</v>
      </c>
      <c r="Z8211">
        <v>110</v>
      </c>
      <c r="AA8211">
        <v>11</v>
      </c>
      <c r="AB8211">
        <v>11</v>
      </c>
      <c r="AC8211">
        <v>26</v>
      </c>
    </row>
    <row r="8212" spans="1:29">
      <c r="A8212">
        <v>8989</v>
      </c>
      <c r="B8212" t="s">
        <v>806</v>
      </c>
      <c r="C8212" t="s">
        <v>9997</v>
      </c>
      <c r="J8212" t="s">
        <v>1457</v>
      </c>
      <c r="K8212">
        <v>0</v>
      </c>
      <c r="N8212" t="b">
        <v>1</v>
      </c>
      <c r="O8212" t="b">
        <v>0</v>
      </c>
      <c r="P8212" t="b">
        <v>0</v>
      </c>
      <c r="Q8212">
        <v>11</v>
      </c>
      <c r="R8212">
        <v>3</v>
      </c>
      <c r="S8212">
        <v>1</v>
      </c>
      <c r="T8212">
        <v>2</v>
      </c>
      <c r="U8212" t="b">
        <v>1</v>
      </c>
      <c r="V8212" t="s">
        <v>9830</v>
      </c>
      <c r="W8212" t="s">
        <v>12357</v>
      </c>
      <c r="X8212" t="s">
        <v>15605</v>
      </c>
      <c r="Y8212">
        <v>111</v>
      </c>
      <c r="Z8212">
        <v>111</v>
      </c>
      <c r="AA8212">
        <v>11</v>
      </c>
      <c r="AB8212">
        <v>11</v>
      </c>
      <c r="AC8212">
        <v>26</v>
      </c>
    </row>
    <row r="8213" spans="1:29">
      <c r="A8213">
        <v>8990</v>
      </c>
      <c r="B8213" t="s">
        <v>806</v>
      </c>
      <c r="C8213" t="s">
        <v>9998</v>
      </c>
      <c r="J8213" t="s">
        <v>1457</v>
      </c>
      <c r="K8213">
        <v>0</v>
      </c>
      <c r="N8213" t="b">
        <v>1</v>
      </c>
      <c r="O8213" t="b">
        <v>0</v>
      </c>
      <c r="P8213" t="b">
        <v>0</v>
      </c>
      <c r="Q8213">
        <v>11</v>
      </c>
      <c r="R8213">
        <v>3</v>
      </c>
      <c r="S8213">
        <v>1</v>
      </c>
      <c r="T8213">
        <v>2</v>
      </c>
      <c r="U8213" t="b">
        <v>1</v>
      </c>
      <c r="V8213" t="s">
        <v>9830</v>
      </c>
      <c r="W8213" t="s">
        <v>12357</v>
      </c>
      <c r="X8213" t="s">
        <v>15606</v>
      </c>
      <c r="Y8213">
        <v>112</v>
      </c>
      <c r="Z8213">
        <v>112</v>
      </c>
      <c r="AA8213">
        <v>11</v>
      </c>
      <c r="AB8213">
        <v>11</v>
      </c>
      <c r="AC8213">
        <v>26</v>
      </c>
    </row>
    <row r="8214" spans="1:29">
      <c r="A8214">
        <v>8991</v>
      </c>
      <c r="B8214" t="s">
        <v>806</v>
      </c>
      <c r="C8214" t="s">
        <v>9999</v>
      </c>
      <c r="J8214" t="s">
        <v>1457</v>
      </c>
      <c r="K8214">
        <v>0</v>
      </c>
      <c r="N8214" t="b">
        <v>1</v>
      </c>
      <c r="O8214" t="b">
        <v>0</v>
      </c>
      <c r="P8214" t="b">
        <v>0</v>
      </c>
      <c r="Q8214">
        <v>11</v>
      </c>
      <c r="R8214">
        <v>3</v>
      </c>
      <c r="S8214">
        <v>1</v>
      </c>
      <c r="T8214">
        <v>2</v>
      </c>
      <c r="U8214" t="b">
        <v>1</v>
      </c>
      <c r="V8214" t="s">
        <v>9830</v>
      </c>
      <c r="W8214" t="s">
        <v>12357</v>
      </c>
      <c r="X8214" t="s">
        <v>15607</v>
      </c>
      <c r="Y8214">
        <v>113</v>
      </c>
      <c r="Z8214">
        <v>113</v>
      </c>
      <c r="AA8214">
        <v>11</v>
      </c>
      <c r="AB8214">
        <v>11</v>
      </c>
      <c r="AC8214">
        <v>26</v>
      </c>
    </row>
    <row r="8215" spans="1:29">
      <c r="A8215">
        <v>8992</v>
      </c>
      <c r="B8215" t="s">
        <v>806</v>
      </c>
      <c r="C8215" t="s">
        <v>10000</v>
      </c>
      <c r="J8215" t="s">
        <v>1457</v>
      </c>
      <c r="K8215">
        <v>0</v>
      </c>
      <c r="N8215" t="b">
        <v>1</v>
      </c>
      <c r="O8215" t="b">
        <v>0</v>
      </c>
      <c r="P8215" t="b">
        <v>0</v>
      </c>
      <c r="Q8215">
        <v>11</v>
      </c>
      <c r="R8215">
        <v>3</v>
      </c>
      <c r="S8215">
        <v>1</v>
      </c>
      <c r="T8215">
        <v>2</v>
      </c>
      <c r="U8215" t="b">
        <v>1</v>
      </c>
      <c r="V8215" t="s">
        <v>9830</v>
      </c>
      <c r="W8215" t="s">
        <v>12357</v>
      </c>
      <c r="X8215" t="s">
        <v>15608</v>
      </c>
      <c r="Y8215">
        <v>114</v>
      </c>
      <c r="Z8215">
        <v>114</v>
      </c>
      <c r="AA8215">
        <v>11</v>
      </c>
      <c r="AB8215">
        <v>11</v>
      </c>
      <c r="AC8215">
        <v>26</v>
      </c>
    </row>
    <row r="8216" spans="1:29">
      <c r="A8216">
        <v>8993</v>
      </c>
      <c r="B8216" t="s">
        <v>806</v>
      </c>
      <c r="C8216" t="s">
        <v>10001</v>
      </c>
      <c r="J8216" t="s">
        <v>1457</v>
      </c>
      <c r="K8216">
        <v>0</v>
      </c>
      <c r="N8216" t="b">
        <v>0</v>
      </c>
      <c r="O8216" t="b">
        <v>1</v>
      </c>
      <c r="P8216" t="b">
        <v>0</v>
      </c>
      <c r="Q8216">
        <v>11</v>
      </c>
      <c r="R8216">
        <v>3</v>
      </c>
      <c r="S8216">
        <v>1</v>
      </c>
      <c r="T8216">
        <v>2</v>
      </c>
      <c r="U8216" t="b">
        <v>1</v>
      </c>
      <c r="V8216" t="s">
        <v>9830</v>
      </c>
      <c r="W8216" t="s">
        <v>12357</v>
      </c>
      <c r="X8216" t="s">
        <v>15609</v>
      </c>
      <c r="Y8216">
        <v>115</v>
      </c>
      <c r="Z8216">
        <v>115</v>
      </c>
      <c r="AA8216">
        <v>11</v>
      </c>
      <c r="AB8216">
        <v>11</v>
      </c>
      <c r="AC8216">
        <v>26</v>
      </c>
    </row>
    <row r="8217" spans="1:29">
      <c r="A8217">
        <v>8994</v>
      </c>
      <c r="B8217" t="s">
        <v>1516</v>
      </c>
      <c r="C8217" t="s">
        <v>10003</v>
      </c>
      <c r="D8217">
        <v>166</v>
      </c>
      <c r="E8217" t="s">
        <v>10004</v>
      </c>
      <c r="U8217" t="b">
        <v>1</v>
      </c>
      <c r="V8217" t="s">
        <v>10005</v>
      </c>
      <c r="W8217" t="s">
        <v>12358</v>
      </c>
      <c r="X8217" t="s">
        <v>15818</v>
      </c>
      <c r="Y8217">
        <v>12</v>
      </c>
      <c r="Z8217">
        <v>37</v>
      </c>
      <c r="AA8217">
        <v>2</v>
      </c>
      <c r="AB8217">
        <v>12</v>
      </c>
      <c r="AC8217">
        <v>27</v>
      </c>
    </row>
    <row r="8218" spans="1:29">
      <c r="A8218">
        <v>8995</v>
      </c>
      <c r="B8218" t="s">
        <v>828</v>
      </c>
      <c r="C8218" t="s">
        <v>10006</v>
      </c>
      <c r="U8218" t="b">
        <v>1</v>
      </c>
      <c r="V8218" t="s">
        <v>10005</v>
      </c>
      <c r="W8218" t="s">
        <v>12358</v>
      </c>
      <c r="X8218" t="s">
        <v>15819</v>
      </c>
      <c r="Y8218">
        <v>12</v>
      </c>
      <c r="Z8218">
        <v>37</v>
      </c>
      <c r="AA8218">
        <v>2</v>
      </c>
      <c r="AB8218">
        <v>11</v>
      </c>
      <c r="AC8218">
        <v>27</v>
      </c>
    </row>
    <row r="8219" spans="1:29">
      <c r="A8219">
        <v>8996</v>
      </c>
      <c r="B8219" t="s">
        <v>1521</v>
      </c>
      <c r="C8219" t="s">
        <v>10007</v>
      </c>
      <c r="U8219" t="b">
        <v>1</v>
      </c>
      <c r="V8219" t="s">
        <v>10005</v>
      </c>
      <c r="W8219" t="s">
        <v>12358</v>
      </c>
      <c r="X8219" t="s">
        <v>15820</v>
      </c>
      <c r="Y8219">
        <v>13</v>
      </c>
      <c r="Z8219">
        <v>37</v>
      </c>
      <c r="AA8219">
        <v>2</v>
      </c>
      <c r="AB8219">
        <v>12</v>
      </c>
      <c r="AC8219">
        <v>27</v>
      </c>
    </row>
    <row r="8220" spans="1:29">
      <c r="A8220">
        <v>8997</v>
      </c>
      <c r="B8220" t="s">
        <v>806</v>
      </c>
      <c r="C8220" t="s">
        <v>10008</v>
      </c>
      <c r="J8220" t="s">
        <v>1449</v>
      </c>
      <c r="K8220">
        <v>0</v>
      </c>
      <c r="N8220" t="b">
        <v>1</v>
      </c>
      <c r="O8220" t="b">
        <v>0</v>
      </c>
      <c r="P8220" t="b">
        <v>0</v>
      </c>
      <c r="Q8220">
        <v>11</v>
      </c>
      <c r="R8220">
        <v>1</v>
      </c>
      <c r="S8220">
        <v>1</v>
      </c>
      <c r="T8220">
        <v>1</v>
      </c>
      <c r="U8220" t="b">
        <v>1</v>
      </c>
      <c r="V8220" t="s">
        <v>10005</v>
      </c>
      <c r="W8220" t="s">
        <v>12358</v>
      </c>
      <c r="X8220" t="s">
        <v>15524</v>
      </c>
      <c r="Y8220">
        <v>13</v>
      </c>
      <c r="Z8220">
        <v>13</v>
      </c>
      <c r="AA8220">
        <v>5</v>
      </c>
      <c r="AB8220">
        <v>5</v>
      </c>
      <c r="AC8220">
        <v>27</v>
      </c>
    </row>
    <row r="8221" spans="1:29">
      <c r="A8221">
        <v>8998</v>
      </c>
      <c r="B8221" t="s">
        <v>806</v>
      </c>
      <c r="C8221" t="s">
        <v>10009</v>
      </c>
      <c r="J8221" t="s">
        <v>1449</v>
      </c>
      <c r="K8221">
        <v>0</v>
      </c>
      <c r="N8221" t="b">
        <v>1</v>
      </c>
      <c r="O8221" t="b">
        <v>0</v>
      </c>
      <c r="P8221" t="b">
        <v>0</v>
      </c>
      <c r="Q8221">
        <v>11</v>
      </c>
      <c r="R8221">
        <v>1</v>
      </c>
      <c r="S8221">
        <v>1</v>
      </c>
      <c r="T8221">
        <v>1</v>
      </c>
      <c r="U8221" t="b">
        <v>1</v>
      </c>
      <c r="V8221" t="s">
        <v>10005</v>
      </c>
      <c r="W8221" t="s">
        <v>12358</v>
      </c>
      <c r="X8221" t="s">
        <v>15525</v>
      </c>
      <c r="Y8221">
        <v>14</v>
      </c>
      <c r="Z8221">
        <v>14</v>
      </c>
      <c r="AA8221">
        <v>5</v>
      </c>
      <c r="AB8221">
        <v>5</v>
      </c>
      <c r="AC8221">
        <v>27</v>
      </c>
    </row>
    <row r="8222" spans="1:29">
      <c r="A8222">
        <v>8999</v>
      </c>
      <c r="B8222" t="s">
        <v>806</v>
      </c>
      <c r="C8222" t="s">
        <v>10010</v>
      </c>
      <c r="J8222" t="s">
        <v>1449</v>
      </c>
      <c r="K8222">
        <v>0</v>
      </c>
      <c r="N8222" t="b">
        <v>1</v>
      </c>
      <c r="O8222" t="b">
        <v>0</v>
      </c>
      <c r="P8222" t="b">
        <v>0</v>
      </c>
      <c r="Q8222">
        <v>11</v>
      </c>
      <c r="R8222">
        <v>2</v>
      </c>
      <c r="S8222">
        <v>1</v>
      </c>
      <c r="T8222">
        <v>4</v>
      </c>
      <c r="U8222" t="b">
        <v>1</v>
      </c>
      <c r="V8222" t="s">
        <v>10005</v>
      </c>
      <c r="W8222" t="s">
        <v>12358</v>
      </c>
      <c r="X8222" t="s">
        <v>14637</v>
      </c>
      <c r="Y8222">
        <v>19</v>
      </c>
      <c r="Z8222">
        <v>19</v>
      </c>
      <c r="AA8222">
        <v>5</v>
      </c>
      <c r="AB8222">
        <v>5</v>
      </c>
      <c r="AC8222">
        <v>27</v>
      </c>
    </row>
    <row r="8223" spans="1:29">
      <c r="A8223">
        <v>9000</v>
      </c>
      <c r="B8223" t="s">
        <v>806</v>
      </c>
      <c r="C8223" t="s">
        <v>10011</v>
      </c>
      <c r="J8223" t="s">
        <v>1449</v>
      </c>
      <c r="K8223">
        <v>0</v>
      </c>
      <c r="N8223" t="b">
        <v>1</v>
      </c>
      <c r="O8223" t="b">
        <v>0</v>
      </c>
      <c r="P8223" t="b">
        <v>0</v>
      </c>
      <c r="Q8223">
        <v>11</v>
      </c>
      <c r="R8223">
        <v>2</v>
      </c>
      <c r="S8223">
        <v>1</v>
      </c>
      <c r="T8223">
        <v>4</v>
      </c>
      <c r="U8223" t="b">
        <v>1</v>
      </c>
      <c r="V8223" t="s">
        <v>10005</v>
      </c>
      <c r="W8223" t="s">
        <v>12358</v>
      </c>
      <c r="X8223" t="s">
        <v>14640</v>
      </c>
      <c r="Y8223">
        <v>20</v>
      </c>
      <c r="Z8223">
        <v>20</v>
      </c>
      <c r="AA8223">
        <v>5</v>
      </c>
      <c r="AB8223">
        <v>5</v>
      </c>
      <c r="AC8223">
        <v>27</v>
      </c>
    </row>
    <row r="8224" spans="1:29">
      <c r="A8224">
        <v>9001</v>
      </c>
      <c r="B8224" t="s">
        <v>806</v>
      </c>
      <c r="C8224" t="s">
        <v>10012</v>
      </c>
      <c r="J8224" t="s">
        <v>1449</v>
      </c>
      <c r="K8224">
        <v>0</v>
      </c>
      <c r="N8224" t="b">
        <v>1</v>
      </c>
      <c r="O8224" t="b">
        <v>0</v>
      </c>
      <c r="P8224" t="b">
        <v>0</v>
      </c>
      <c r="Q8224">
        <v>11</v>
      </c>
      <c r="R8224">
        <v>2</v>
      </c>
      <c r="S8224">
        <v>1</v>
      </c>
      <c r="T8224">
        <v>4</v>
      </c>
      <c r="U8224" t="b">
        <v>1</v>
      </c>
      <c r="V8224" t="s">
        <v>10005</v>
      </c>
      <c r="W8224" t="s">
        <v>12358</v>
      </c>
      <c r="X8224" t="s">
        <v>14643</v>
      </c>
      <c r="Y8224">
        <v>21</v>
      </c>
      <c r="Z8224">
        <v>21</v>
      </c>
      <c r="AA8224">
        <v>5</v>
      </c>
      <c r="AB8224">
        <v>5</v>
      </c>
      <c r="AC8224">
        <v>27</v>
      </c>
    </row>
    <row r="8225" spans="1:29">
      <c r="A8225">
        <v>9002</v>
      </c>
      <c r="B8225" t="s">
        <v>806</v>
      </c>
      <c r="C8225" t="s">
        <v>10013</v>
      </c>
      <c r="J8225" t="s">
        <v>1449</v>
      </c>
      <c r="K8225">
        <v>0</v>
      </c>
      <c r="N8225" t="b">
        <v>1</v>
      </c>
      <c r="O8225" t="b">
        <v>0</v>
      </c>
      <c r="P8225" t="b">
        <v>0</v>
      </c>
      <c r="Q8225">
        <v>11</v>
      </c>
      <c r="R8225">
        <v>2</v>
      </c>
      <c r="S8225">
        <v>1</v>
      </c>
      <c r="T8225">
        <v>4</v>
      </c>
      <c r="U8225" t="b">
        <v>1</v>
      </c>
      <c r="V8225" t="s">
        <v>10005</v>
      </c>
      <c r="W8225" t="s">
        <v>12358</v>
      </c>
      <c r="X8225" t="s">
        <v>14645</v>
      </c>
      <c r="Y8225">
        <v>22</v>
      </c>
      <c r="Z8225">
        <v>22</v>
      </c>
      <c r="AA8225">
        <v>5</v>
      </c>
      <c r="AB8225">
        <v>5</v>
      </c>
      <c r="AC8225">
        <v>27</v>
      </c>
    </row>
    <row r="8226" spans="1:29">
      <c r="A8226">
        <v>9003</v>
      </c>
      <c r="B8226" t="s">
        <v>806</v>
      </c>
      <c r="C8226" t="s">
        <v>10014</v>
      </c>
      <c r="J8226" t="s">
        <v>1449</v>
      </c>
      <c r="K8226">
        <v>0</v>
      </c>
      <c r="N8226" t="b">
        <v>1</v>
      </c>
      <c r="O8226" t="b">
        <v>0</v>
      </c>
      <c r="P8226" t="b">
        <v>0</v>
      </c>
      <c r="Q8226">
        <v>11</v>
      </c>
      <c r="R8226">
        <v>2</v>
      </c>
      <c r="S8226">
        <v>1</v>
      </c>
      <c r="T8226">
        <v>4</v>
      </c>
      <c r="U8226" t="b">
        <v>1</v>
      </c>
      <c r="V8226" t="s">
        <v>10005</v>
      </c>
      <c r="W8226" t="s">
        <v>12358</v>
      </c>
      <c r="X8226" t="s">
        <v>14647</v>
      </c>
      <c r="Y8226">
        <v>23</v>
      </c>
      <c r="Z8226">
        <v>23</v>
      </c>
      <c r="AA8226">
        <v>5</v>
      </c>
      <c r="AB8226">
        <v>5</v>
      </c>
      <c r="AC8226">
        <v>27</v>
      </c>
    </row>
    <row r="8227" spans="1:29">
      <c r="A8227">
        <v>9004</v>
      </c>
      <c r="B8227" t="s">
        <v>806</v>
      </c>
      <c r="C8227" t="s">
        <v>10015</v>
      </c>
      <c r="J8227" t="s">
        <v>1449</v>
      </c>
      <c r="K8227">
        <v>0</v>
      </c>
      <c r="N8227" t="b">
        <v>1</v>
      </c>
      <c r="O8227" t="b">
        <v>0</v>
      </c>
      <c r="P8227" t="b">
        <v>0</v>
      </c>
      <c r="Q8227">
        <v>11</v>
      </c>
      <c r="R8227">
        <v>2</v>
      </c>
      <c r="S8227">
        <v>1</v>
      </c>
      <c r="T8227">
        <v>4</v>
      </c>
      <c r="U8227" t="b">
        <v>1</v>
      </c>
      <c r="V8227" t="s">
        <v>10005</v>
      </c>
      <c r="W8227" t="s">
        <v>12358</v>
      </c>
      <c r="X8227" t="s">
        <v>14685</v>
      </c>
      <c r="Y8227">
        <v>16</v>
      </c>
      <c r="Z8227">
        <v>16</v>
      </c>
      <c r="AA8227">
        <v>10</v>
      </c>
      <c r="AB8227">
        <v>10</v>
      </c>
      <c r="AC8227">
        <v>27</v>
      </c>
    </row>
    <row r="8228" spans="1:29">
      <c r="A8228">
        <v>9005</v>
      </c>
      <c r="B8228" t="s">
        <v>806</v>
      </c>
      <c r="C8228" t="s">
        <v>10016</v>
      </c>
      <c r="J8228" t="s">
        <v>1449</v>
      </c>
      <c r="K8228">
        <v>0</v>
      </c>
      <c r="N8228" t="b">
        <v>1</v>
      </c>
      <c r="O8228" t="b">
        <v>0</v>
      </c>
      <c r="P8228" t="b">
        <v>0</v>
      </c>
      <c r="Q8228">
        <v>11</v>
      </c>
      <c r="R8228">
        <v>2</v>
      </c>
      <c r="S8228">
        <v>1</v>
      </c>
      <c r="T8228">
        <v>4</v>
      </c>
      <c r="U8228" t="b">
        <v>1</v>
      </c>
      <c r="V8228" t="s">
        <v>10005</v>
      </c>
      <c r="W8228" t="s">
        <v>12358</v>
      </c>
      <c r="X8228" t="s">
        <v>14686</v>
      </c>
      <c r="Y8228">
        <v>17</v>
      </c>
      <c r="Z8228">
        <v>17</v>
      </c>
      <c r="AA8228">
        <v>10</v>
      </c>
      <c r="AB8228">
        <v>10</v>
      </c>
      <c r="AC8228">
        <v>27</v>
      </c>
    </row>
    <row r="8229" spans="1:29">
      <c r="A8229">
        <v>9006</v>
      </c>
      <c r="B8229" t="s">
        <v>806</v>
      </c>
      <c r="C8229" t="s">
        <v>10017</v>
      </c>
      <c r="J8229" t="s">
        <v>1449</v>
      </c>
      <c r="K8229">
        <v>0</v>
      </c>
      <c r="N8229" t="b">
        <v>1</v>
      </c>
      <c r="O8229" t="b">
        <v>0</v>
      </c>
      <c r="P8229" t="b">
        <v>0</v>
      </c>
      <c r="Q8229">
        <v>11</v>
      </c>
      <c r="R8229">
        <v>2</v>
      </c>
      <c r="S8229">
        <v>1</v>
      </c>
      <c r="T8229">
        <v>4</v>
      </c>
      <c r="U8229" t="b">
        <v>1</v>
      </c>
      <c r="V8229" t="s">
        <v>10005</v>
      </c>
      <c r="W8229" t="s">
        <v>12358</v>
      </c>
      <c r="X8229" t="s">
        <v>14687</v>
      </c>
      <c r="Y8229">
        <v>18</v>
      </c>
      <c r="Z8229">
        <v>18</v>
      </c>
      <c r="AA8229">
        <v>10</v>
      </c>
      <c r="AB8229">
        <v>10</v>
      </c>
      <c r="AC8229">
        <v>27</v>
      </c>
    </row>
    <row r="8230" spans="1:29">
      <c r="A8230">
        <v>9007</v>
      </c>
      <c r="B8230" t="s">
        <v>806</v>
      </c>
      <c r="C8230" t="s">
        <v>10018</v>
      </c>
      <c r="J8230" t="s">
        <v>1449</v>
      </c>
      <c r="K8230">
        <v>0</v>
      </c>
      <c r="N8230" t="b">
        <v>1</v>
      </c>
      <c r="O8230" t="b">
        <v>0</v>
      </c>
      <c r="P8230" t="b">
        <v>0</v>
      </c>
      <c r="Q8230">
        <v>11</v>
      </c>
      <c r="R8230">
        <v>2</v>
      </c>
      <c r="S8230">
        <v>1</v>
      </c>
      <c r="T8230">
        <v>4</v>
      </c>
      <c r="U8230" t="b">
        <v>1</v>
      </c>
      <c r="V8230" t="s">
        <v>10005</v>
      </c>
      <c r="W8230" t="s">
        <v>12358</v>
      </c>
      <c r="X8230" t="s">
        <v>14688</v>
      </c>
      <c r="Y8230">
        <v>19</v>
      </c>
      <c r="Z8230">
        <v>19</v>
      </c>
      <c r="AA8230">
        <v>10</v>
      </c>
      <c r="AB8230">
        <v>10</v>
      </c>
      <c r="AC8230">
        <v>27</v>
      </c>
    </row>
    <row r="8231" spans="1:29">
      <c r="A8231">
        <v>9008</v>
      </c>
      <c r="B8231" t="s">
        <v>806</v>
      </c>
      <c r="C8231" t="s">
        <v>10019</v>
      </c>
      <c r="J8231" t="s">
        <v>1449</v>
      </c>
      <c r="K8231">
        <v>0</v>
      </c>
      <c r="N8231" t="b">
        <v>1</v>
      </c>
      <c r="O8231" t="b">
        <v>0</v>
      </c>
      <c r="P8231" t="b">
        <v>0</v>
      </c>
      <c r="Q8231">
        <v>11</v>
      </c>
      <c r="R8231">
        <v>2</v>
      </c>
      <c r="S8231">
        <v>1</v>
      </c>
      <c r="T8231">
        <v>4</v>
      </c>
      <c r="U8231" t="b">
        <v>1</v>
      </c>
      <c r="V8231" t="s">
        <v>10005</v>
      </c>
      <c r="W8231" t="s">
        <v>12358</v>
      </c>
      <c r="X8231" t="s">
        <v>14592</v>
      </c>
      <c r="Y8231">
        <v>20</v>
      </c>
      <c r="Z8231">
        <v>20</v>
      </c>
      <c r="AA8231">
        <v>10</v>
      </c>
      <c r="AB8231">
        <v>10</v>
      </c>
      <c r="AC8231">
        <v>27</v>
      </c>
    </row>
    <row r="8232" spans="1:29">
      <c r="A8232">
        <v>9009</v>
      </c>
      <c r="B8232" t="s">
        <v>806</v>
      </c>
      <c r="C8232" t="s">
        <v>10020</v>
      </c>
      <c r="J8232" t="s">
        <v>1449</v>
      </c>
      <c r="K8232">
        <v>0</v>
      </c>
      <c r="N8232" t="b">
        <v>1</v>
      </c>
      <c r="O8232" t="b">
        <v>0</v>
      </c>
      <c r="P8232" t="b">
        <v>0</v>
      </c>
      <c r="Q8232">
        <v>11</v>
      </c>
      <c r="R8232">
        <v>2</v>
      </c>
      <c r="S8232">
        <v>1</v>
      </c>
      <c r="T8232">
        <v>4</v>
      </c>
      <c r="U8232" t="b">
        <v>1</v>
      </c>
      <c r="V8232" t="s">
        <v>10005</v>
      </c>
      <c r="W8232" t="s">
        <v>12358</v>
      </c>
      <c r="X8232" t="s">
        <v>14593</v>
      </c>
      <c r="Y8232">
        <v>21</v>
      </c>
      <c r="Z8232">
        <v>21</v>
      </c>
      <c r="AA8232">
        <v>10</v>
      </c>
      <c r="AB8232">
        <v>10</v>
      </c>
      <c r="AC8232">
        <v>27</v>
      </c>
    </row>
    <row r="8233" spans="1:29">
      <c r="A8233">
        <v>9010</v>
      </c>
      <c r="B8233" t="s">
        <v>806</v>
      </c>
      <c r="C8233" t="s">
        <v>10021</v>
      </c>
      <c r="J8233" t="s">
        <v>1449</v>
      </c>
      <c r="K8233">
        <v>0</v>
      </c>
      <c r="N8233" t="b">
        <v>1</v>
      </c>
      <c r="O8233" t="b">
        <v>0</v>
      </c>
      <c r="P8233" t="b">
        <v>0</v>
      </c>
      <c r="Q8233">
        <v>11</v>
      </c>
      <c r="R8233">
        <v>2</v>
      </c>
      <c r="S8233">
        <v>1</v>
      </c>
      <c r="T8233">
        <v>4</v>
      </c>
      <c r="U8233" t="b">
        <v>1</v>
      </c>
      <c r="V8233" t="s">
        <v>10005</v>
      </c>
      <c r="W8233" t="s">
        <v>12358</v>
      </c>
      <c r="X8233" t="s">
        <v>14594</v>
      </c>
      <c r="Y8233">
        <v>22</v>
      </c>
      <c r="Z8233">
        <v>22</v>
      </c>
      <c r="AA8233">
        <v>10</v>
      </c>
      <c r="AB8233">
        <v>10</v>
      </c>
      <c r="AC8233">
        <v>27</v>
      </c>
    </row>
    <row r="8234" spans="1:29">
      <c r="A8234">
        <v>9011</v>
      </c>
      <c r="B8234" t="s">
        <v>806</v>
      </c>
      <c r="C8234" t="s">
        <v>10022</v>
      </c>
      <c r="J8234" t="s">
        <v>1449</v>
      </c>
      <c r="K8234">
        <v>0</v>
      </c>
      <c r="N8234" t="b">
        <v>1</v>
      </c>
      <c r="O8234" t="b">
        <v>0</v>
      </c>
      <c r="P8234" t="b">
        <v>0</v>
      </c>
      <c r="Q8234">
        <v>11</v>
      </c>
      <c r="R8234">
        <v>2</v>
      </c>
      <c r="S8234">
        <v>1</v>
      </c>
      <c r="T8234">
        <v>4</v>
      </c>
      <c r="U8234" t="b">
        <v>1</v>
      </c>
      <c r="V8234" t="s">
        <v>10005</v>
      </c>
      <c r="W8234" t="s">
        <v>12358</v>
      </c>
      <c r="X8234" t="s">
        <v>14595</v>
      </c>
      <c r="Y8234">
        <v>23</v>
      </c>
      <c r="Z8234">
        <v>23</v>
      </c>
      <c r="AA8234">
        <v>10</v>
      </c>
      <c r="AB8234">
        <v>10</v>
      </c>
      <c r="AC8234">
        <v>27</v>
      </c>
    </row>
    <row r="8235" spans="1:29">
      <c r="A8235">
        <v>9012</v>
      </c>
      <c r="B8235" t="s">
        <v>806</v>
      </c>
      <c r="C8235" t="s">
        <v>10023</v>
      </c>
      <c r="J8235" t="s">
        <v>1457</v>
      </c>
      <c r="K8235">
        <v>0</v>
      </c>
      <c r="N8235" t="b">
        <v>1</v>
      </c>
      <c r="O8235" t="b">
        <v>0</v>
      </c>
      <c r="P8235" t="b">
        <v>0</v>
      </c>
      <c r="Q8235">
        <v>11</v>
      </c>
      <c r="R8235">
        <v>2</v>
      </c>
      <c r="S8235">
        <v>1</v>
      </c>
      <c r="T8235">
        <v>4</v>
      </c>
      <c r="U8235" t="b">
        <v>1</v>
      </c>
      <c r="V8235" t="s">
        <v>10005</v>
      </c>
      <c r="W8235" t="s">
        <v>12358</v>
      </c>
      <c r="X8235" t="s">
        <v>15332</v>
      </c>
      <c r="Y8235">
        <v>16</v>
      </c>
      <c r="Z8235">
        <v>16</v>
      </c>
      <c r="AA8235">
        <v>11</v>
      </c>
      <c r="AB8235">
        <v>11</v>
      </c>
      <c r="AC8235">
        <v>27</v>
      </c>
    </row>
    <row r="8236" spans="1:29">
      <c r="A8236">
        <v>9013</v>
      </c>
      <c r="B8236" t="s">
        <v>806</v>
      </c>
      <c r="C8236" t="s">
        <v>10024</v>
      </c>
      <c r="J8236" t="s">
        <v>1457</v>
      </c>
      <c r="K8236">
        <v>0</v>
      </c>
      <c r="N8236" t="b">
        <v>1</v>
      </c>
      <c r="O8236" t="b">
        <v>0</v>
      </c>
      <c r="P8236" t="b">
        <v>0</v>
      </c>
      <c r="Q8236">
        <v>11</v>
      </c>
      <c r="R8236">
        <v>2</v>
      </c>
      <c r="S8236">
        <v>1</v>
      </c>
      <c r="T8236">
        <v>4</v>
      </c>
      <c r="U8236" t="b">
        <v>1</v>
      </c>
      <c r="V8236" t="s">
        <v>10005</v>
      </c>
      <c r="W8236" t="s">
        <v>12358</v>
      </c>
      <c r="X8236" t="s">
        <v>14459</v>
      </c>
      <c r="Y8236">
        <v>17</v>
      </c>
      <c r="Z8236">
        <v>17</v>
      </c>
      <c r="AA8236">
        <v>11</v>
      </c>
      <c r="AB8236">
        <v>11</v>
      </c>
      <c r="AC8236">
        <v>27</v>
      </c>
    </row>
    <row r="8237" spans="1:29">
      <c r="A8237">
        <v>9014</v>
      </c>
      <c r="B8237" t="s">
        <v>806</v>
      </c>
      <c r="C8237" t="s">
        <v>10025</v>
      </c>
      <c r="J8237" t="s">
        <v>1457</v>
      </c>
      <c r="K8237">
        <v>0</v>
      </c>
      <c r="N8237" t="b">
        <v>1</v>
      </c>
      <c r="O8237" t="b">
        <v>0</v>
      </c>
      <c r="P8237" t="b">
        <v>0</v>
      </c>
      <c r="Q8237">
        <v>11</v>
      </c>
      <c r="R8237">
        <v>2</v>
      </c>
      <c r="S8237">
        <v>1</v>
      </c>
      <c r="T8237">
        <v>4</v>
      </c>
      <c r="U8237" t="b">
        <v>1</v>
      </c>
      <c r="V8237" t="s">
        <v>10005</v>
      </c>
      <c r="W8237" t="s">
        <v>12358</v>
      </c>
      <c r="X8237" t="s">
        <v>15333</v>
      </c>
      <c r="Y8237">
        <v>18</v>
      </c>
      <c r="Z8237">
        <v>18</v>
      </c>
      <c r="AA8237">
        <v>11</v>
      </c>
      <c r="AB8237">
        <v>11</v>
      </c>
      <c r="AC8237">
        <v>27</v>
      </c>
    </row>
    <row r="8238" spans="1:29">
      <c r="A8238">
        <v>9015</v>
      </c>
      <c r="B8238" t="s">
        <v>806</v>
      </c>
      <c r="C8238" t="s">
        <v>10026</v>
      </c>
      <c r="J8238" t="s">
        <v>1457</v>
      </c>
      <c r="K8238">
        <v>0</v>
      </c>
      <c r="N8238" t="b">
        <v>1</v>
      </c>
      <c r="O8238" t="b">
        <v>0</v>
      </c>
      <c r="P8238" t="b">
        <v>0</v>
      </c>
      <c r="Q8238">
        <v>11</v>
      </c>
      <c r="R8238">
        <v>2</v>
      </c>
      <c r="S8238">
        <v>1</v>
      </c>
      <c r="T8238">
        <v>4</v>
      </c>
      <c r="U8238" t="b">
        <v>1</v>
      </c>
      <c r="V8238" t="s">
        <v>10005</v>
      </c>
      <c r="W8238" t="s">
        <v>12358</v>
      </c>
      <c r="X8238" t="s">
        <v>15334</v>
      </c>
      <c r="Y8238">
        <v>19</v>
      </c>
      <c r="Z8238">
        <v>19</v>
      </c>
      <c r="AA8238">
        <v>11</v>
      </c>
      <c r="AB8238">
        <v>11</v>
      </c>
      <c r="AC8238">
        <v>27</v>
      </c>
    </row>
    <row r="8239" spans="1:29">
      <c r="A8239">
        <v>9016</v>
      </c>
      <c r="B8239" t="s">
        <v>806</v>
      </c>
      <c r="C8239" t="s">
        <v>10027</v>
      </c>
      <c r="J8239" t="s">
        <v>1457</v>
      </c>
      <c r="K8239">
        <v>0</v>
      </c>
      <c r="N8239" t="b">
        <v>1</v>
      </c>
      <c r="O8239" t="b">
        <v>0</v>
      </c>
      <c r="P8239" t="b">
        <v>0</v>
      </c>
      <c r="Q8239">
        <v>11</v>
      </c>
      <c r="R8239">
        <v>2</v>
      </c>
      <c r="S8239">
        <v>1</v>
      </c>
      <c r="T8239">
        <v>4</v>
      </c>
      <c r="U8239" t="b">
        <v>1</v>
      </c>
      <c r="V8239" t="s">
        <v>10005</v>
      </c>
      <c r="W8239" t="s">
        <v>12358</v>
      </c>
      <c r="X8239" t="s">
        <v>15335</v>
      </c>
      <c r="Y8239">
        <v>20</v>
      </c>
      <c r="Z8239">
        <v>20</v>
      </c>
      <c r="AA8239">
        <v>11</v>
      </c>
      <c r="AB8239">
        <v>11</v>
      </c>
      <c r="AC8239">
        <v>27</v>
      </c>
    </row>
    <row r="8240" spans="1:29">
      <c r="A8240">
        <v>9017</v>
      </c>
      <c r="B8240" t="s">
        <v>806</v>
      </c>
      <c r="C8240" t="s">
        <v>10028</v>
      </c>
      <c r="J8240" t="s">
        <v>1457</v>
      </c>
      <c r="K8240">
        <v>0</v>
      </c>
      <c r="N8240" t="b">
        <v>1</v>
      </c>
      <c r="O8240" t="b">
        <v>0</v>
      </c>
      <c r="P8240" t="b">
        <v>0</v>
      </c>
      <c r="Q8240">
        <v>11</v>
      </c>
      <c r="R8240">
        <v>2</v>
      </c>
      <c r="S8240">
        <v>1</v>
      </c>
      <c r="T8240">
        <v>4</v>
      </c>
      <c r="U8240" t="b">
        <v>1</v>
      </c>
      <c r="V8240" t="s">
        <v>10005</v>
      </c>
      <c r="W8240" t="s">
        <v>12358</v>
      </c>
      <c r="X8240" t="s">
        <v>15336</v>
      </c>
      <c r="Y8240">
        <v>21</v>
      </c>
      <c r="Z8240">
        <v>21</v>
      </c>
      <c r="AA8240">
        <v>11</v>
      </c>
      <c r="AB8240">
        <v>11</v>
      </c>
      <c r="AC8240">
        <v>27</v>
      </c>
    </row>
    <row r="8241" spans="1:29">
      <c r="A8241">
        <v>9018</v>
      </c>
      <c r="B8241" t="s">
        <v>806</v>
      </c>
      <c r="C8241" t="s">
        <v>10029</v>
      </c>
      <c r="J8241" t="s">
        <v>1457</v>
      </c>
      <c r="K8241">
        <v>0</v>
      </c>
      <c r="N8241" t="b">
        <v>1</v>
      </c>
      <c r="O8241" t="b">
        <v>0</v>
      </c>
      <c r="P8241" t="b">
        <v>0</v>
      </c>
      <c r="Q8241">
        <v>11</v>
      </c>
      <c r="R8241">
        <v>2</v>
      </c>
      <c r="S8241">
        <v>1</v>
      </c>
      <c r="T8241">
        <v>4</v>
      </c>
      <c r="U8241" t="b">
        <v>1</v>
      </c>
      <c r="V8241" t="s">
        <v>10005</v>
      </c>
      <c r="W8241" t="s">
        <v>12358</v>
      </c>
      <c r="X8241" t="s">
        <v>15337</v>
      </c>
      <c r="Y8241">
        <v>22</v>
      </c>
      <c r="Z8241">
        <v>22</v>
      </c>
      <c r="AA8241">
        <v>11</v>
      </c>
      <c r="AB8241">
        <v>11</v>
      </c>
      <c r="AC8241">
        <v>27</v>
      </c>
    </row>
    <row r="8242" spans="1:29">
      <c r="A8242">
        <v>9019</v>
      </c>
      <c r="B8242" t="s">
        <v>806</v>
      </c>
      <c r="C8242" t="s">
        <v>10030</v>
      </c>
      <c r="J8242" t="s">
        <v>1457</v>
      </c>
      <c r="K8242">
        <v>0</v>
      </c>
      <c r="N8242" t="b">
        <v>1</v>
      </c>
      <c r="O8242" t="b">
        <v>0</v>
      </c>
      <c r="P8242" t="b">
        <v>0</v>
      </c>
      <c r="Q8242">
        <v>11</v>
      </c>
      <c r="R8242">
        <v>2</v>
      </c>
      <c r="S8242">
        <v>1</v>
      </c>
      <c r="T8242">
        <v>4</v>
      </c>
      <c r="U8242" t="b">
        <v>1</v>
      </c>
      <c r="V8242" t="s">
        <v>10005</v>
      </c>
      <c r="W8242" t="s">
        <v>12358</v>
      </c>
      <c r="X8242" t="s">
        <v>15338</v>
      </c>
      <c r="Y8242">
        <v>23</v>
      </c>
      <c r="Z8242">
        <v>23</v>
      </c>
      <c r="AA8242">
        <v>11</v>
      </c>
      <c r="AB8242">
        <v>11</v>
      </c>
      <c r="AC8242">
        <v>27</v>
      </c>
    </row>
    <row r="8243" spans="1:29">
      <c r="A8243">
        <v>9020</v>
      </c>
      <c r="B8243" t="s">
        <v>806</v>
      </c>
      <c r="C8243" t="s">
        <v>10031</v>
      </c>
      <c r="J8243" t="s">
        <v>1457</v>
      </c>
      <c r="K8243">
        <v>0</v>
      </c>
      <c r="N8243" t="b">
        <v>0</v>
      </c>
      <c r="O8243" t="b">
        <v>1</v>
      </c>
      <c r="P8243" t="b">
        <v>0</v>
      </c>
      <c r="Q8243">
        <v>11</v>
      </c>
      <c r="R8243">
        <v>2</v>
      </c>
      <c r="S8243">
        <v>1</v>
      </c>
      <c r="T8243">
        <v>4</v>
      </c>
      <c r="U8243" t="b">
        <v>1</v>
      </c>
      <c r="V8243" t="s">
        <v>10005</v>
      </c>
      <c r="W8243" t="s">
        <v>12358</v>
      </c>
      <c r="X8243" t="s">
        <v>15340</v>
      </c>
      <c r="Y8243">
        <v>25</v>
      </c>
      <c r="Z8243">
        <v>25</v>
      </c>
      <c r="AA8243">
        <v>11</v>
      </c>
      <c r="AB8243">
        <v>11</v>
      </c>
      <c r="AC8243">
        <v>27</v>
      </c>
    </row>
    <row r="8244" spans="1:29">
      <c r="A8244">
        <v>9021</v>
      </c>
      <c r="B8244" t="s">
        <v>806</v>
      </c>
      <c r="C8244" t="s">
        <v>10032</v>
      </c>
      <c r="J8244" t="s">
        <v>1449</v>
      </c>
      <c r="K8244">
        <v>0</v>
      </c>
      <c r="N8244" t="b">
        <v>1</v>
      </c>
      <c r="O8244" t="b">
        <v>0</v>
      </c>
      <c r="P8244" t="b">
        <v>0</v>
      </c>
      <c r="Q8244">
        <v>11</v>
      </c>
      <c r="R8244">
        <v>2</v>
      </c>
      <c r="S8244">
        <v>1</v>
      </c>
      <c r="T8244">
        <v>1</v>
      </c>
      <c r="U8244" t="b">
        <v>1</v>
      </c>
      <c r="V8244" t="s">
        <v>10005</v>
      </c>
      <c r="W8244" t="s">
        <v>12358</v>
      </c>
      <c r="X8244" t="s">
        <v>15821</v>
      </c>
      <c r="Y8244">
        <v>35</v>
      </c>
      <c r="Z8244">
        <v>35</v>
      </c>
      <c r="AA8244">
        <v>11</v>
      </c>
      <c r="AB8244">
        <v>11</v>
      </c>
      <c r="AC8244">
        <v>27</v>
      </c>
    </row>
    <row r="8245" spans="1:29">
      <c r="A8245">
        <v>9022</v>
      </c>
      <c r="B8245" t="s">
        <v>1516</v>
      </c>
      <c r="C8245" t="s">
        <v>10033</v>
      </c>
      <c r="D8245">
        <v>167</v>
      </c>
      <c r="E8245" t="s">
        <v>10034</v>
      </c>
      <c r="U8245" t="b">
        <v>1</v>
      </c>
      <c r="V8245" t="s">
        <v>10005</v>
      </c>
      <c r="W8245" t="s">
        <v>12358</v>
      </c>
      <c r="X8245" t="s">
        <v>15822</v>
      </c>
      <c r="Y8245">
        <v>38</v>
      </c>
      <c r="Z8245">
        <v>69</v>
      </c>
      <c r="AA8245">
        <v>2</v>
      </c>
      <c r="AB8245">
        <v>12</v>
      </c>
      <c r="AC8245">
        <v>27</v>
      </c>
    </row>
    <row r="8246" spans="1:29">
      <c r="A8246">
        <v>9023</v>
      </c>
      <c r="B8246" t="s">
        <v>828</v>
      </c>
      <c r="C8246" t="s">
        <v>10035</v>
      </c>
      <c r="U8246" t="b">
        <v>1</v>
      </c>
      <c r="V8246" t="s">
        <v>10005</v>
      </c>
      <c r="W8246" t="s">
        <v>12358</v>
      </c>
      <c r="X8246" t="s">
        <v>15823</v>
      </c>
      <c r="Y8246">
        <v>38</v>
      </c>
      <c r="Z8246">
        <v>69</v>
      </c>
      <c r="AA8246">
        <v>2</v>
      </c>
      <c r="AB8246">
        <v>11</v>
      </c>
      <c r="AC8246">
        <v>27</v>
      </c>
    </row>
    <row r="8247" spans="1:29">
      <c r="A8247">
        <v>9024</v>
      </c>
      <c r="B8247" t="s">
        <v>1521</v>
      </c>
      <c r="C8247" t="s">
        <v>10036</v>
      </c>
      <c r="U8247" t="b">
        <v>1</v>
      </c>
      <c r="V8247" t="s">
        <v>10005</v>
      </c>
      <c r="W8247" t="s">
        <v>12358</v>
      </c>
      <c r="X8247" t="s">
        <v>15824</v>
      </c>
      <c r="Y8247">
        <v>39</v>
      </c>
      <c r="Z8247">
        <v>69</v>
      </c>
      <c r="AA8247">
        <v>2</v>
      </c>
      <c r="AB8247">
        <v>12</v>
      </c>
      <c r="AC8247">
        <v>27</v>
      </c>
    </row>
    <row r="8248" spans="1:29">
      <c r="A8248">
        <v>9025</v>
      </c>
      <c r="B8248" t="s">
        <v>806</v>
      </c>
      <c r="C8248" t="s">
        <v>10037</v>
      </c>
      <c r="J8248" t="s">
        <v>1449</v>
      </c>
      <c r="K8248">
        <v>0</v>
      </c>
      <c r="N8248" t="b">
        <v>1</v>
      </c>
      <c r="O8248" t="b">
        <v>0</v>
      </c>
      <c r="P8248" t="b">
        <v>0</v>
      </c>
      <c r="Q8248">
        <v>11</v>
      </c>
      <c r="R8248">
        <v>6</v>
      </c>
      <c r="S8248">
        <v>1</v>
      </c>
      <c r="T8248">
        <v>2</v>
      </c>
      <c r="U8248" t="b">
        <v>1</v>
      </c>
      <c r="V8248" t="s">
        <v>10005</v>
      </c>
      <c r="W8248" t="s">
        <v>12358</v>
      </c>
      <c r="X8248" t="s">
        <v>15346</v>
      </c>
      <c r="Y8248">
        <v>41</v>
      </c>
      <c r="Z8248">
        <v>41</v>
      </c>
      <c r="AA8248">
        <v>3</v>
      </c>
      <c r="AB8248">
        <v>3</v>
      </c>
      <c r="AC8248">
        <v>27</v>
      </c>
    </row>
    <row r="8249" spans="1:29">
      <c r="A8249">
        <v>9026</v>
      </c>
      <c r="B8249" t="s">
        <v>806</v>
      </c>
      <c r="C8249" t="s">
        <v>10038</v>
      </c>
      <c r="J8249" t="s">
        <v>1449</v>
      </c>
      <c r="K8249">
        <v>0</v>
      </c>
      <c r="N8249" t="b">
        <v>1</v>
      </c>
      <c r="O8249" t="b">
        <v>0</v>
      </c>
      <c r="P8249" t="b">
        <v>0</v>
      </c>
      <c r="Q8249">
        <v>11</v>
      </c>
      <c r="R8249">
        <v>11</v>
      </c>
      <c r="S8249">
        <v>1</v>
      </c>
      <c r="T8249">
        <v>2</v>
      </c>
      <c r="U8249" t="b">
        <v>1</v>
      </c>
      <c r="V8249" t="s">
        <v>10005</v>
      </c>
      <c r="W8249" t="s">
        <v>12358</v>
      </c>
      <c r="X8249" t="s">
        <v>15350</v>
      </c>
      <c r="Y8249">
        <v>43</v>
      </c>
      <c r="Z8249">
        <v>43</v>
      </c>
      <c r="AA8249">
        <v>3</v>
      </c>
      <c r="AB8249">
        <v>3</v>
      </c>
      <c r="AC8249">
        <v>27</v>
      </c>
    </row>
    <row r="8250" spans="1:29">
      <c r="A8250">
        <v>9027</v>
      </c>
      <c r="B8250" t="s">
        <v>806</v>
      </c>
      <c r="C8250" t="s">
        <v>10039</v>
      </c>
      <c r="J8250" t="s">
        <v>1449</v>
      </c>
      <c r="K8250">
        <v>0</v>
      </c>
      <c r="N8250" t="b">
        <v>1</v>
      </c>
      <c r="O8250" t="b">
        <v>0</v>
      </c>
      <c r="P8250" t="b">
        <v>0</v>
      </c>
      <c r="Q8250">
        <v>11</v>
      </c>
      <c r="R8250">
        <v>11</v>
      </c>
      <c r="S8250">
        <v>1</v>
      </c>
      <c r="T8250">
        <v>10</v>
      </c>
      <c r="U8250" t="b">
        <v>1</v>
      </c>
      <c r="V8250" t="s">
        <v>10005</v>
      </c>
      <c r="W8250" t="s">
        <v>12358</v>
      </c>
      <c r="X8250" t="s">
        <v>14495</v>
      </c>
      <c r="Y8250">
        <v>48</v>
      </c>
      <c r="Z8250">
        <v>48</v>
      </c>
      <c r="AA8250">
        <v>3</v>
      </c>
      <c r="AB8250">
        <v>3</v>
      </c>
      <c r="AC8250">
        <v>27</v>
      </c>
    </row>
    <row r="8251" spans="1:29">
      <c r="A8251">
        <v>9028</v>
      </c>
      <c r="B8251" t="s">
        <v>806</v>
      </c>
      <c r="C8251" t="s">
        <v>10040</v>
      </c>
      <c r="J8251" t="s">
        <v>1449</v>
      </c>
      <c r="K8251">
        <v>0</v>
      </c>
      <c r="N8251" t="b">
        <v>1</v>
      </c>
      <c r="O8251" t="b">
        <v>0</v>
      </c>
      <c r="P8251" t="b">
        <v>0</v>
      </c>
      <c r="Q8251">
        <v>11</v>
      </c>
      <c r="R8251">
        <v>11</v>
      </c>
      <c r="S8251">
        <v>1</v>
      </c>
      <c r="T8251">
        <v>14</v>
      </c>
      <c r="U8251" t="b">
        <v>1</v>
      </c>
      <c r="V8251" t="s">
        <v>10005</v>
      </c>
      <c r="W8251" t="s">
        <v>12358</v>
      </c>
      <c r="X8251" t="s">
        <v>14507</v>
      </c>
      <c r="Y8251">
        <v>52</v>
      </c>
      <c r="Z8251">
        <v>52</v>
      </c>
      <c r="AA8251">
        <v>3</v>
      </c>
      <c r="AB8251">
        <v>3</v>
      </c>
      <c r="AC8251">
        <v>27</v>
      </c>
    </row>
    <row r="8252" spans="1:29">
      <c r="A8252">
        <v>9029</v>
      </c>
      <c r="B8252" t="s">
        <v>806</v>
      </c>
      <c r="C8252" t="s">
        <v>10041</v>
      </c>
      <c r="J8252" t="s">
        <v>1449</v>
      </c>
      <c r="K8252">
        <v>0</v>
      </c>
      <c r="N8252" t="b">
        <v>1</v>
      </c>
      <c r="O8252" t="b">
        <v>0</v>
      </c>
      <c r="P8252" t="b">
        <v>0</v>
      </c>
      <c r="Q8252">
        <v>11</v>
      </c>
      <c r="R8252">
        <v>11</v>
      </c>
      <c r="S8252">
        <v>1</v>
      </c>
      <c r="T8252">
        <v>14</v>
      </c>
      <c r="U8252" t="b">
        <v>1</v>
      </c>
      <c r="V8252" t="s">
        <v>10005</v>
      </c>
      <c r="W8252" t="s">
        <v>12358</v>
      </c>
      <c r="X8252" t="s">
        <v>14510</v>
      </c>
      <c r="Y8252">
        <v>53</v>
      </c>
      <c r="Z8252">
        <v>53</v>
      </c>
      <c r="AA8252">
        <v>3</v>
      </c>
      <c r="AB8252">
        <v>3</v>
      </c>
      <c r="AC8252">
        <v>27</v>
      </c>
    </row>
    <row r="8253" spans="1:29">
      <c r="A8253">
        <v>9030</v>
      </c>
      <c r="B8253" t="s">
        <v>806</v>
      </c>
      <c r="C8253" t="s">
        <v>10042</v>
      </c>
      <c r="J8253" t="s">
        <v>1449</v>
      </c>
      <c r="K8253">
        <v>0</v>
      </c>
      <c r="N8253" t="b">
        <v>1</v>
      </c>
      <c r="O8253" t="b">
        <v>0</v>
      </c>
      <c r="P8253" t="b">
        <v>0</v>
      </c>
      <c r="Q8253">
        <v>11</v>
      </c>
      <c r="R8253">
        <v>11</v>
      </c>
      <c r="S8253">
        <v>1</v>
      </c>
      <c r="T8253">
        <v>17</v>
      </c>
      <c r="U8253" t="b">
        <v>1</v>
      </c>
      <c r="V8253" t="s">
        <v>10005</v>
      </c>
      <c r="W8253" t="s">
        <v>12358</v>
      </c>
      <c r="X8253" t="s">
        <v>14516</v>
      </c>
      <c r="Y8253">
        <v>55</v>
      </c>
      <c r="Z8253">
        <v>55</v>
      </c>
      <c r="AA8253">
        <v>3</v>
      </c>
      <c r="AB8253">
        <v>3</v>
      </c>
      <c r="AC8253">
        <v>27</v>
      </c>
    </row>
    <row r="8254" spans="1:29">
      <c r="A8254">
        <v>9031</v>
      </c>
      <c r="B8254" t="s">
        <v>806</v>
      </c>
      <c r="C8254" t="s">
        <v>10043</v>
      </c>
      <c r="J8254" t="s">
        <v>1449</v>
      </c>
      <c r="K8254">
        <v>0</v>
      </c>
      <c r="N8254" t="b">
        <v>1</v>
      </c>
      <c r="O8254" t="b">
        <v>0</v>
      </c>
      <c r="P8254" t="b">
        <v>0</v>
      </c>
      <c r="Q8254">
        <v>11</v>
      </c>
      <c r="R8254">
        <v>11</v>
      </c>
      <c r="S8254">
        <v>1</v>
      </c>
      <c r="T8254">
        <v>19</v>
      </c>
      <c r="U8254" t="b">
        <v>1</v>
      </c>
      <c r="V8254" t="s">
        <v>10005</v>
      </c>
      <c r="W8254" t="s">
        <v>12358</v>
      </c>
      <c r="X8254" t="s">
        <v>14522</v>
      </c>
      <c r="Y8254">
        <v>57</v>
      </c>
      <c r="Z8254">
        <v>57</v>
      </c>
      <c r="AA8254">
        <v>3</v>
      </c>
      <c r="AB8254">
        <v>3</v>
      </c>
      <c r="AC8254">
        <v>27</v>
      </c>
    </row>
    <row r="8255" spans="1:29">
      <c r="A8255">
        <v>9032</v>
      </c>
      <c r="B8255" t="s">
        <v>806</v>
      </c>
      <c r="C8255" t="s">
        <v>10044</v>
      </c>
      <c r="J8255" t="s">
        <v>1449</v>
      </c>
      <c r="K8255">
        <v>0</v>
      </c>
      <c r="N8255" t="b">
        <v>1</v>
      </c>
      <c r="O8255" t="b">
        <v>0</v>
      </c>
      <c r="P8255" t="b">
        <v>0</v>
      </c>
      <c r="Q8255">
        <v>11</v>
      </c>
      <c r="R8255">
        <v>11</v>
      </c>
      <c r="S8255">
        <v>1</v>
      </c>
      <c r="T8255">
        <v>22</v>
      </c>
      <c r="U8255" t="b">
        <v>1</v>
      </c>
      <c r="V8255" t="s">
        <v>10005</v>
      </c>
      <c r="W8255" t="s">
        <v>12358</v>
      </c>
      <c r="X8255" t="s">
        <v>15318</v>
      </c>
      <c r="Y8255">
        <v>60</v>
      </c>
      <c r="Z8255">
        <v>60</v>
      </c>
      <c r="AA8255">
        <v>3</v>
      </c>
      <c r="AB8255">
        <v>3</v>
      </c>
      <c r="AC8255">
        <v>27</v>
      </c>
    </row>
    <row r="8256" spans="1:29">
      <c r="A8256">
        <v>9033</v>
      </c>
      <c r="B8256" t="s">
        <v>806</v>
      </c>
      <c r="C8256" t="s">
        <v>10045</v>
      </c>
      <c r="J8256" t="s">
        <v>1449</v>
      </c>
      <c r="K8256">
        <v>0</v>
      </c>
      <c r="N8256" t="b">
        <v>1</v>
      </c>
      <c r="O8256" t="b">
        <v>0</v>
      </c>
      <c r="P8256" t="b">
        <v>0</v>
      </c>
      <c r="Q8256">
        <v>11</v>
      </c>
      <c r="R8256">
        <v>11</v>
      </c>
      <c r="S8256">
        <v>1</v>
      </c>
      <c r="T8256">
        <v>22</v>
      </c>
      <c r="U8256" t="b">
        <v>1</v>
      </c>
      <c r="V8256" t="s">
        <v>10005</v>
      </c>
      <c r="W8256" t="s">
        <v>12358</v>
      </c>
      <c r="X8256" t="s">
        <v>14528</v>
      </c>
      <c r="Y8256">
        <v>60</v>
      </c>
      <c r="Z8256">
        <v>60</v>
      </c>
      <c r="AA8256">
        <v>6</v>
      </c>
      <c r="AB8256">
        <v>6</v>
      </c>
      <c r="AC8256">
        <v>27</v>
      </c>
    </row>
    <row r="8257" spans="1:29">
      <c r="A8257">
        <v>9034</v>
      </c>
      <c r="B8257" t="s">
        <v>806</v>
      </c>
      <c r="C8257" t="s">
        <v>10046</v>
      </c>
      <c r="J8257" t="s">
        <v>1449</v>
      </c>
      <c r="K8257">
        <v>0</v>
      </c>
      <c r="N8257" t="b">
        <v>1</v>
      </c>
      <c r="O8257" t="b">
        <v>0</v>
      </c>
      <c r="P8257" t="b">
        <v>0</v>
      </c>
      <c r="Q8257">
        <v>11</v>
      </c>
      <c r="R8257">
        <v>11</v>
      </c>
      <c r="S8257">
        <v>1</v>
      </c>
      <c r="T8257">
        <v>22</v>
      </c>
      <c r="U8257" t="b">
        <v>1</v>
      </c>
      <c r="V8257" t="s">
        <v>10005</v>
      </c>
      <c r="W8257" t="s">
        <v>12358</v>
      </c>
      <c r="X8257" t="s">
        <v>15320</v>
      </c>
      <c r="Y8257">
        <v>61</v>
      </c>
      <c r="Z8257">
        <v>61</v>
      </c>
      <c r="AA8257">
        <v>3</v>
      </c>
      <c r="AB8257">
        <v>3</v>
      </c>
      <c r="AC8257">
        <v>27</v>
      </c>
    </row>
    <row r="8258" spans="1:29">
      <c r="A8258">
        <v>9035</v>
      </c>
      <c r="B8258" t="s">
        <v>806</v>
      </c>
      <c r="C8258" t="s">
        <v>10047</v>
      </c>
      <c r="J8258" t="s">
        <v>1449</v>
      </c>
      <c r="K8258">
        <v>0</v>
      </c>
      <c r="N8258" t="b">
        <v>1</v>
      </c>
      <c r="O8258" t="b">
        <v>0</v>
      </c>
      <c r="P8258" t="b">
        <v>0</v>
      </c>
      <c r="Q8258">
        <v>11</v>
      </c>
      <c r="R8258">
        <v>11</v>
      </c>
      <c r="S8258">
        <v>1</v>
      </c>
      <c r="T8258">
        <v>22</v>
      </c>
      <c r="U8258" t="b">
        <v>1</v>
      </c>
      <c r="V8258" t="s">
        <v>10005</v>
      </c>
      <c r="W8258" t="s">
        <v>12358</v>
      </c>
      <c r="X8258" t="s">
        <v>14851</v>
      </c>
      <c r="Y8258">
        <v>61</v>
      </c>
      <c r="Z8258">
        <v>61</v>
      </c>
      <c r="AA8258">
        <v>6</v>
      </c>
      <c r="AB8258">
        <v>6</v>
      </c>
      <c r="AC8258">
        <v>27</v>
      </c>
    </row>
    <row r="8259" spans="1:29">
      <c r="A8259">
        <v>9036</v>
      </c>
      <c r="B8259" t="s">
        <v>806</v>
      </c>
      <c r="C8259" t="s">
        <v>10048</v>
      </c>
      <c r="J8259" t="s">
        <v>1449</v>
      </c>
      <c r="K8259">
        <v>0</v>
      </c>
      <c r="N8259" t="b">
        <v>1</v>
      </c>
      <c r="O8259" t="b">
        <v>0</v>
      </c>
      <c r="P8259" t="b">
        <v>0</v>
      </c>
      <c r="Q8259">
        <v>11</v>
      </c>
      <c r="R8259">
        <v>11</v>
      </c>
      <c r="S8259">
        <v>1</v>
      </c>
      <c r="T8259">
        <v>22</v>
      </c>
      <c r="U8259" t="b">
        <v>1</v>
      </c>
      <c r="V8259" t="s">
        <v>10005</v>
      </c>
      <c r="W8259" t="s">
        <v>12358</v>
      </c>
      <c r="X8259" t="s">
        <v>15322</v>
      </c>
      <c r="Y8259">
        <v>62</v>
      </c>
      <c r="Z8259">
        <v>62</v>
      </c>
      <c r="AA8259">
        <v>3</v>
      </c>
      <c r="AB8259">
        <v>3</v>
      </c>
      <c r="AC8259">
        <v>27</v>
      </c>
    </row>
    <row r="8260" spans="1:29">
      <c r="A8260">
        <v>9037</v>
      </c>
      <c r="B8260" t="s">
        <v>806</v>
      </c>
      <c r="C8260" t="s">
        <v>10049</v>
      </c>
      <c r="J8260" t="s">
        <v>1449</v>
      </c>
      <c r="K8260">
        <v>0</v>
      </c>
      <c r="N8260" t="b">
        <v>1</v>
      </c>
      <c r="O8260" t="b">
        <v>0</v>
      </c>
      <c r="P8260" t="b">
        <v>0</v>
      </c>
      <c r="Q8260">
        <v>11</v>
      </c>
      <c r="R8260">
        <v>11</v>
      </c>
      <c r="S8260">
        <v>1</v>
      </c>
      <c r="T8260">
        <v>22</v>
      </c>
      <c r="U8260" t="b">
        <v>1</v>
      </c>
      <c r="V8260" t="s">
        <v>10005</v>
      </c>
      <c r="W8260" t="s">
        <v>12358</v>
      </c>
      <c r="X8260" t="s">
        <v>14852</v>
      </c>
      <c r="Y8260">
        <v>62</v>
      </c>
      <c r="Z8260">
        <v>62</v>
      </c>
      <c r="AA8260">
        <v>6</v>
      </c>
      <c r="AB8260">
        <v>6</v>
      </c>
      <c r="AC8260">
        <v>27</v>
      </c>
    </row>
    <row r="8261" spans="1:29">
      <c r="A8261">
        <v>9038</v>
      </c>
      <c r="B8261" t="s">
        <v>806</v>
      </c>
      <c r="C8261" t="s">
        <v>10050</v>
      </c>
      <c r="J8261" t="s">
        <v>1449</v>
      </c>
      <c r="K8261">
        <v>0</v>
      </c>
      <c r="N8261" t="b">
        <v>1</v>
      </c>
      <c r="O8261" t="b">
        <v>0</v>
      </c>
      <c r="P8261" t="b">
        <v>0</v>
      </c>
      <c r="Q8261">
        <v>11</v>
      </c>
      <c r="R8261">
        <v>11</v>
      </c>
      <c r="S8261">
        <v>1</v>
      </c>
      <c r="T8261">
        <v>22</v>
      </c>
      <c r="U8261" t="b">
        <v>1</v>
      </c>
      <c r="V8261" t="s">
        <v>10005</v>
      </c>
      <c r="W8261" t="s">
        <v>12358</v>
      </c>
      <c r="X8261" t="s">
        <v>15324</v>
      </c>
      <c r="Y8261">
        <v>63</v>
      </c>
      <c r="Z8261">
        <v>63</v>
      </c>
      <c r="AA8261">
        <v>3</v>
      </c>
      <c r="AB8261">
        <v>3</v>
      </c>
      <c r="AC8261">
        <v>27</v>
      </c>
    </row>
    <row r="8262" spans="1:29">
      <c r="A8262">
        <v>9039</v>
      </c>
      <c r="B8262" t="s">
        <v>806</v>
      </c>
      <c r="C8262" t="s">
        <v>10051</v>
      </c>
      <c r="J8262" t="s">
        <v>1449</v>
      </c>
      <c r="K8262">
        <v>0</v>
      </c>
      <c r="N8262" t="b">
        <v>1</v>
      </c>
      <c r="O8262" t="b">
        <v>0</v>
      </c>
      <c r="P8262" t="b">
        <v>0</v>
      </c>
      <c r="Q8262">
        <v>11</v>
      </c>
      <c r="R8262">
        <v>11</v>
      </c>
      <c r="S8262">
        <v>1</v>
      </c>
      <c r="T8262">
        <v>22</v>
      </c>
      <c r="U8262" t="b">
        <v>1</v>
      </c>
      <c r="V8262" t="s">
        <v>10005</v>
      </c>
      <c r="W8262" t="s">
        <v>12358</v>
      </c>
      <c r="X8262" t="s">
        <v>14853</v>
      </c>
      <c r="Y8262">
        <v>63</v>
      </c>
      <c r="Z8262">
        <v>63</v>
      </c>
      <c r="AA8262">
        <v>6</v>
      </c>
      <c r="AB8262">
        <v>6</v>
      </c>
      <c r="AC8262">
        <v>27</v>
      </c>
    </row>
    <row r="8263" spans="1:29">
      <c r="A8263">
        <v>9040</v>
      </c>
      <c r="B8263" t="s">
        <v>806</v>
      </c>
      <c r="C8263" t="s">
        <v>10052</v>
      </c>
      <c r="J8263" t="s">
        <v>1449</v>
      </c>
      <c r="K8263">
        <v>0</v>
      </c>
      <c r="N8263" t="b">
        <v>1</v>
      </c>
      <c r="O8263" t="b">
        <v>0</v>
      </c>
      <c r="P8263" t="b">
        <v>0</v>
      </c>
      <c r="Q8263">
        <v>11</v>
      </c>
      <c r="R8263">
        <v>11</v>
      </c>
      <c r="S8263">
        <v>1</v>
      </c>
      <c r="T8263">
        <v>22</v>
      </c>
      <c r="U8263" t="b">
        <v>1</v>
      </c>
      <c r="V8263" t="s">
        <v>10005</v>
      </c>
      <c r="W8263" t="s">
        <v>12358</v>
      </c>
      <c r="X8263" t="s">
        <v>15481</v>
      </c>
      <c r="Y8263">
        <v>64</v>
      </c>
      <c r="Z8263">
        <v>64</v>
      </c>
      <c r="AA8263">
        <v>3</v>
      </c>
      <c r="AB8263">
        <v>3</v>
      </c>
      <c r="AC8263">
        <v>27</v>
      </c>
    </row>
    <row r="8264" spans="1:29">
      <c r="A8264">
        <v>9041</v>
      </c>
      <c r="B8264" t="s">
        <v>806</v>
      </c>
      <c r="C8264" t="s">
        <v>10053</v>
      </c>
      <c r="J8264" t="s">
        <v>1449</v>
      </c>
      <c r="K8264">
        <v>0</v>
      </c>
      <c r="N8264" t="b">
        <v>1</v>
      </c>
      <c r="O8264" t="b">
        <v>0</v>
      </c>
      <c r="P8264" t="b">
        <v>0</v>
      </c>
      <c r="Q8264">
        <v>11</v>
      </c>
      <c r="R8264">
        <v>11</v>
      </c>
      <c r="S8264">
        <v>1</v>
      </c>
      <c r="T8264">
        <v>22</v>
      </c>
      <c r="U8264" t="b">
        <v>1</v>
      </c>
      <c r="V8264" t="s">
        <v>10005</v>
      </c>
      <c r="W8264" t="s">
        <v>12358</v>
      </c>
      <c r="X8264" t="s">
        <v>14854</v>
      </c>
      <c r="Y8264">
        <v>64</v>
      </c>
      <c r="Z8264">
        <v>64</v>
      </c>
      <c r="AA8264">
        <v>6</v>
      </c>
      <c r="AB8264">
        <v>6</v>
      </c>
      <c r="AC8264">
        <v>27</v>
      </c>
    </row>
    <row r="8265" spans="1:29">
      <c r="A8265">
        <v>9042</v>
      </c>
      <c r="B8265" t="s">
        <v>806</v>
      </c>
      <c r="C8265" t="s">
        <v>10054</v>
      </c>
      <c r="J8265" t="s">
        <v>1449</v>
      </c>
      <c r="K8265">
        <v>0</v>
      </c>
      <c r="N8265" t="b">
        <v>1</v>
      </c>
      <c r="O8265" t="b">
        <v>0</v>
      </c>
      <c r="P8265" t="b">
        <v>0</v>
      </c>
      <c r="Q8265">
        <v>11</v>
      </c>
      <c r="R8265">
        <v>11</v>
      </c>
      <c r="S8265">
        <v>1</v>
      </c>
      <c r="T8265">
        <v>22</v>
      </c>
      <c r="U8265" t="b">
        <v>1</v>
      </c>
      <c r="V8265" t="s">
        <v>10005</v>
      </c>
      <c r="W8265" t="s">
        <v>12358</v>
      </c>
      <c r="X8265" t="s">
        <v>15482</v>
      </c>
      <c r="Y8265">
        <v>65</v>
      </c>
      <c r="Z8265">
        <v>65</v>
      </c>
      <c r="AA8265">
        <v>3</v>
      </c>
      <c r="AB8265">
        <v>3</v>
      </c>
      <c r="AC8265">
        <v>27</v>
      </c>
    </row>
    <row r="8266" spans="1:29">
      <c r="A8266">
        <v>9043</v>
      </c>
      <c r="B8266" t="s">
        <v>806</v>
      </c>
      <c r="C8266" t="s">
        <v>10055</v>
      </c>
      <c r="J8266" t="s">
        <v>1449</v>
      </c>
      <c r="K8266">
        <v>0</v>
      </c>
      <c r="N8266" t="b">
        <v>1</v>
      </c>
      <c r="O8266" t="b">
        <v>0</v>
      </c>
      <c r="P8266" t="b">
        <v>0</v>
      </c>
      <c r="Q8266">
        <v>11</v>
      </c>
      <c r="R8266">
        <v>11</v>
      </c>
      <c r="S8266">
        <v>1</v>
      </c>
      <c r="T8266">
        <v>22</v>
      </c>
      <c r="U8266" t="b">
        <v>1</v>
      </c>
      <c r="V8266" t="s">
        <v>10005</v>
      </c>
      <c r="W8266" t="s">
        <v>12358</v>
      </c>
      <c r="X8266" t="s">
        <v>14855</v>
      </c>
      <c r="Y8266">
        <v>65</v>
      </c>
      <c r="Z8266">
        <v>65</v>
      </c>
      <c r="AA8266">
        <v>6</v>
      </c>
      <c r="AB8266">
        <v>6</v>
      </c>
      <c r="AC8266">
        <v>27</v>
      </c>
    </row>
    <row r="8267" spans="1:29">
      <c r="A8267">
        <v>9044</v>
      </c>
      <c r="B8267" t="s">
        <v>806</v>
      </c>
      <c r="C8267" t="s">
        <v>10056</v>
      </c>
      <c r="J8267" t="s">
        <v>1479</v>
      </c>
      <c r="K8267">
        <v>0</v>
      </c>
      <c r="N8267" t="b">
        <v>1</v>
      </c>
      <c r="O8267" t="b">
        <v>0</v>
      </c>
      <c r="P8267" t="b">
        <v>0</v>
      </c>
      <c r="Q8267">
        <v>11</v>
      </c>
      <c r="R8267">
        <v>11</v>
      </c>
      <c r="S8267">
        <v>1</v>
      </c>
      <c r="T8267">
        <v>22</v>
      </c>
      <c r="U8267" t="b">
        <v>1</v>
      </c>
      <c r="V8267" t="s">
        <v>10005</v>
      </c>
      <c r="W8267" t="s">
        <v>12358</v>
      </c>
      <c r="X8267" t="s">
        <v>15825</v>
      </c>
      <c r="Y8267">
        <v>60</v>
      </c>
      <c r="Z8267">
        <v>60</v>
      </c>
      <c r="AA8267">
        <v>10</v>
      </c>
      <c r="AB8267">
        <v>10</v>
      </c>
      <c r="AC8267">
        <v>27</v>
      </c>
    </row>
    <row r="8268" spans="1:29">
      <c r="A8268">
        <v>9045</v>
      </c>
      <c r="B8268" t="s">
        <v>806</v>
      </c>
      <c r="C8268" t="s">
        <v>10057</v>
      </c>
      <c r="J8268" t="s">
        <v>1479</v>
      </c>
      <c r="K8268">
        <v>0</v>
      </c>
      <c r="N8268" t="b">
        <v>1</v>
      </c>
      <c r="O8268" t="b">
        <v>0</v>
      </c>
      <c r="P8268" t="b">
        <v>0</v>
      </c>
      <c r="Q8268">
        <v>11</v>
      </c>
      <c r="R8268">
        <v>11</v>
      </c>
      <c r="S8268">
        <v>1</v>
      </c>
      <c r="T8268">
        <v>22</v>
      </c>
      <c r="U8268" t="b">
        <v>1</v>
      </c>
      <c r="V8268" t="s">
        <v>10005</v>
      </c>
      <c r="W8268" t="s">
        <v>12358</v>
      </c>
      <c r="X8268" t="s">
        <v>15797</v>
      </c>
      <c r="Y8268">
        <v>61</v>
      </c>
      <c r="Z8268">
        <v>61</v>
      </c>
      <c r="AA8268">
        <v>10</v>
      </c>
      <c r="AB8268">
        <v>10</v>
      </c>
      <c r="AC8268">
        <v>27</v>
      </c>
    </row>
    <row r="8269" spans="1:29">
      <c r="A8269">
        <v>9046</v>
      </c>
      <c r="B8269" t="s">
        <v>806</v>
      </c>
      <c r="C8269" t="s">
        <v>10058</v>
      </c>
      <c r="J8269" t="s">
        <v>1479</v>
      </c>
      <c r="K8269">
        <v>0</v>
      </c>
      <c r="N8269" t="b">
        <v>1</v>
      </c>
      <c r="O8269" t="b">
        <v>0</v>
      </c>
      <c r="P8269" t="b">
        <v>0</v>
      </c>
      <c r="Q8269">
        <v>11</v>
      </c>
      <c r="R8269">
        <v>11</v>
      </c>
      <c r="S8269">
        <v>1</v>
      </c>
      <c r="T8269">
        <v>22</v>
      </c>
      <c r="U8269" t="b">
        <v>1</v>
      </c>
      <c r="V8269" t="s">
        <v>10005</v>
      </c>
      <c r="W8269" t="s">
        <v>12358</v>
      </c>
      <c r="X8269" t="s">
        <v>15798</v>
      </c>
      <c r="Y8269">
        <v>62</v>
      </c>
      <c r="Z8269">
        <v>62</v>
      </c>
      <c r="AA8269">
        <v>10</v>
      </c>
      <c r="AB8269">
        <v>10</v>
      </c>
      <c r="AC8269">
        <v>27</v>
      </c>
    </row>
    <row r="8270" spans="1:29">
      <c r="A8270">
        <v>9047</v>
      </c>
      <c r="B8270" t="s">
        <v>806</v>
      </c>
      <c r="C8270" t="s">
        <v>10059</v>
      </c>
      <c r="J8270" t="s">
        <v>1479</v>
      </c>
      <c r="K8270">
        <v>0</v>
      </c>
      <c r="N8270" t="b">
        <v>1</v>
      </c>
      <c r="O8270" t="b">
        <v>0</v>
      </c>
      <c r="P8270" t="b">
        <v>0</v>
      </c>
      <c r="Q8270">
        <v>11</v>
      </c>
      <c r="R8270">
        <v>11</v>
      </c>
      <c r="S8270">
        <v>1</v>
      </c>
      <c r="T8270">
        <v>22</v>
      </c>
      <c r="U8270" t="b">
        <v>1</v>
      </c>
      <c r="V8270" t="s">
        <v>10005</v>
      </c>
      <c r="W8270" t="s">
        <v>12358</v>
      </c>
      <c r="X8270" t="s">
        <v>15799</v>
      </c>
      <c r="Y8270">
        <v>63</v>
      </c>
      <c r="Z8270">
        <v>63</v>
      </c>
      <c r="AA8270">
        <v>10</v>
      </c>
      <c r="AB8270">
        <v>10</v>
      </c>
      <c r="AC8270">
        <v>27</v>
      </c>
    </row>
    <row r="8271" spans="1:29">
      <c r="A8271">
        <v>9048</v>
      </c>
      <c r="B8271" t="s">
        <v>806</v>
      </c>
      <c r="C8271" t="s">
        <v>10060</v>
      </c>
      <c r="J8271" t="s">
        <v>1479</v>
      </c>
      <c r="K8271">
        <v>0</v>
      </c>
      <c r="N8271" t="b">
        <v>1</v>
      </c>
      <c r="O8271" t="b">
        <v>0</v>
      </c>
      <c r="P8271" t="b">
        <v>0</v>
      </c>
      <c r="Q8271">
        <v>11</v>
      </c>
      <c r="R8271">
        <v>11</v>
      </c>
      <c r="S8271">
        <v>1</v>
      </c>
      <c r="T8271">
        <v>22</v>
      </c>
      <c r="U8271" t="b">
        <v>1</v>
      </c>
      <c r="V8271" t="s">
        <v>10005</v>
      </c>
      <c r="W8271" t="s">
        <v>12358</v>
      </c>
      <c r="X8271" t="s">
        <v>15800</v>
      </c>
      <c r="Y8271">
        <v>64</v>
      </c>
      <c r="Z8271">
        <v>64</v>
      </c>
      <c r="AA8271">
        <v>10</v>
      </c>
      <c r="AB8271">
        <v>10</v>
      </c>
      <c r="AC8271">
        <v>27</v>
      </c>
    </row>
    <row r="8272" spans="1:29">
      <c r="A8272">
        <v>9049</v>
      </c>
      <c r="B8272" t="s">
        <v>806</v>
      </c>
      <c r="C8272" t="s">
        <v>10061</v>
      </c>
      <c r="J8272" t="s">
        <v>1479</v>
      </c>
      <c r="K8272">
        <v>0</v>
      </c>
      <c r="N8272" t="b">
        <v>1</v>
      </c>
      <c r="O8272" t="b">
        <v>0</v>
      </c>
      <c r="P8272" t="b">
        <v>0</v>
      </c>
      <c r="Q8272">
        <v>11</v>
      </c>
      <c r="R8272">
        <v>11</v>
      </c>
      <c r="S8272">
        <v>1</v>
      </c>
      <c r="T8272">
        <v>22</v>
      </c>
      <c r="U8272" t="b">
        <v>1</v>
      </c>
      <c r="V8272" t="s">
        <v>10005</v>
      </c>
      <c r="W8272" t="s">
        <v>12358</v>
      </c>
      <c r="X8272" t="s">
        <v>15548</v>
      </c>
      <c r="Y8272">
        <v>65</v>
      </c>
      <c r="Z8272">
        <v>65</v>
      </c>
      <c r="AA8272">
        <v>10</v>
      </c>
      <c r="AB8272">
        <v>10</v>
      </c>
      <c r="AC8272">
        <v>27</v>
      </c>
    </row>
    <row r="8273" spans="1:29">
      <c r="A8273">
        <v>9050</v>
      </c>
      <c r="B8273" t="s">
        <v>806</v>
      </c>
      <c r="C8273" t="s">
        <v>10062</v>
      </c>
      <c r="J8273" t="s">
        <v>1449</v>
      </c>
      <c r="K8273">
        <v>0</v>
      </c>
      <c r="N8273" t="b">
        <v>1</v>
      </c>
      <c r="O8273" t="b">
        <v>0</v>
      </c>
      <c r="P8273" t="b">
        <v>0</v>
      </c>
      <c r="Q8273">
        <v>11</v>
      </c>
      <c r="R8273">
        <v>2</v>
      </c>
      <c r="S8273">
        <v>1</v>
      </c>
      <c r="T8273">
        <v>22</v>
      </c>
      <c r="U8273" t="b">
        <v>1</v>
      </c>
      <c r="V8273" t="s">
        <v>10005</v>
      </c>
      <c r="W8273" t="s">
        <v>12358</v>
      </c>
      <c r="X8273" t="s">
        <v>15550</v>
      </c>
      <c r="Y8273">
        <v>67</v>
      </c>
      <c r="Z8273">
        <v>67</v>
      </c>
      <c r="AA8273">
        <v>10</v>
      </c>
      <c r="AB8273">
        <v>10</v>
      </c>
      <c r="AC8273">
        <v>27</v>
      </c>
    </row>
    <row r="8274" spans="1:29">
      <c r="A8274">
        <v>9051</v>
      </c>
      <c r="B8274" t="s">
        <v>1516</v>
      </c>
      <c r="C8274" t="s">
        <v>10063</v>
      </c>
      <c r="D8274">
        <v>168</v>
      </c>
      <c r="E8274" t="s">
        <v>10064</v>
      </c>
      <c r="U8274" t="b">
        <v>1</v>
      </c>
      <c r="V8274" t="s">
        <v>10005</v>
      </c>
      <c r="W8274" t="s">
        <v>12358</v>
      </c>
      <c r="X8274" t="s">
        <v>15826</v>
      </c>
      <c r="Y8274">
        <v>70</v>
      </c>
      <c r="Z8274">
        <v>83</v>
      </c>
      <c r="AA8274">
        <v>2</v>
      </c>
      <c r="AB8274">
        <v>12</v>
      </c>
      <c r="AC8274">
        <v>27</v>
      </c>
    </row>
    <row r="8275" spans="1:29">
      <c r="A8275">
        <v>9052</v>
      </c>
      <c r="B8275" t="s">
        <v>828</v>
      </c>
      <c r="C8275" t="s">
        <v>10065</v>
      </c>
      <c r="U8275" t="b">
        <v>1</v>
      </c>
      <c r="V8275" t="s">
        <v>10005</v>
      </c>
      <c r="W8275" t="s">
        <v>12358</v>
      </c>
      <c r="X8275" t="s">
        <v>15827</v>
      </c>
      <c r="Y8275">
        <v>70</v>
      </c>
      <c r="Z8275">
        <v>83</v>
      </c>
      <c r="AA8275">
        <v>2</v>
      </c>
      <c r="AB8275">
        <v>11</v>
      </c>
      <c r="AC8275">
        <v>27</v>
      </c>
    </row>
    <row r="8276" spans="1:29">
      <c r="A8276">
        <v>9053</v>
      </c>
      <c r="B8276" t="s">
        <v>1521</v>
      </c>
      <c r="C8276" t="s">
        <v>10066</v>
      </c>
      <c r="U8276" t="b">
        <v>1</v>
      </c>
      <c r="V8276" t="s">
        <v>10005</v>
      </c>
      <c r="W8276" t="s">
        <v>12358</v>
      </c>
      <c r="X8276" t="s">
        <v>15828</v>
      </c>
      <c r="Y8276">
        <v>71</v>
      </c>
      <c r="Z8276">
        <v>83</v>
      </c>
      <c r="AA8276">
        <v>2</v>
      </c>
      <c r="AB8276">
        <v>12</v>
      </c>
      <c r="AC8276">
        <v>27</v>
      </c>
    </row>
    <row r="8277" spans="1:29">
      <c r="A8277">
        <v>9054</v>
      </c>
      <c r="B8277" t="s">
        <v>806</v>
      </c>
      <c r="C8277" t="s">
        <v>10067</v>
      </c>
      <c r="J8277" t="s">
        <v>1449</v>
      </c>
      <c r="K8277">
        <v>0</v>
      </c>
      <c r="N8277" t="b">
        <v>1</v>
      </c>
      <c r="O8277" t="b">
        <v>0</v>
      </c>
      <c r="P8277" t="b">
        <v>0</v>
      </c>
      <c r="Q8277">
        <v>11</v>
      </c>
      <c r="R8277">
        <v>11</v>
      </c>
      <c r="S8277">
        <v>1</v>
      </c>
      <c r="T8277">
        <v>5</v>
      </c>
      <c r="U8277" t="b">
        <v>1</v>
      </c>
      <c r="V8277" t="s">
        <v>10005</v>
      </c>
      <c r="W8277" t="s">
        <v>12358</v>
      </c>
      <c r="X8277" t="s">
        <v>15685</v>
      </c>
      <c r="Y8277">
        <v>75</v>
      </c>
      <c r="Z8277">
        <v>75</v>
      </c>
      <c r="AA8277">
        <v>2</v>
      </c>
      <c r="AB8277">
        <v>2</v>
      </c>
      <c r="AC8277">
        <v>27</v>
      </c>
    </row>
    <row r="8278" spans="1:29">
      <c r="A8278">
        <v>9055</v>
      </c>
      <c r="B8278" t="s">
        <v>806</v>
      </c>
      <c r="C8278" t="s">
        <v>10068</v>
      </c>
      <c r="J8278" t="s">
        <v>1449</v>
      </c>
      <c r="K8278">
        <v>0</v>
      </c>
      <c r="N8278" t="b">
        <v>1</v>
      </c>
      <c r="O8278" t="b">
        <v>0</v>
      </c>
      <c r="P8278" t="b">
        <v>0</v>
      </c>
      <c r="Q8278">
        <v>11</v>
      </c>
      <c r="R8278">
        <v>11</v>
      </c>
      <c r="S8278">
        <v>1</v>
      </c>
      <c r="T8278">
        <v>5</v>
      </c>
      <c r="U8278" t="b">
        <v>1</v>
      </c>
      <c r="V8278" t="s">
        <v>10005</v>
      </c>
      <c r="W8278" t="s">
        <v>12358</v>
      </c>
      <c r="X8278" t="s">
        <v>14846</v>
      </c>
      <c r="Y8278">
        <v>75</v>
      </c>
      <c r="Z8278">
        <v>75</v>
      </c>
      <c r="AA8278">
        <v>5</v>
      </c>
      <c r="AB8278">
        <v>5</v>
      </c>
      <c r="AC8278">
        <v>27</v>
      </c>
    </row>
    <row r="8279" spans="1:29">
      <c r="A8279">
        <v>9056</v>
      </c>
      <c r="B8279" t="s">
        <v>806</v>
      </c>
      <c r="C8279" t="s">
        <v>10069</v>
      </c>
      <c r="J8279" t="s">
        <v>1449</v>
      </c>
      <c r="K8279">
        <v>0</v>
      </c>
      <c r="N8279" t="b">
        <v>1</v>
      </c>
      <c r="O8279" t="b">
        <v>0</v>
      </c>
      <c r="P8279" t="b">
        <v>0</v>
      </c>
      <c r="Q8279">
        <v>11</v>
      </c>
      <c r="R8279">
        <v>11</v>
      </c>
      <c r="S8279">
        <v>1</v>
      </c>
      <c r="T8279">
        <v>5</v>
      </c>
      <c r="U8279" t="b">
        <v>1</v>
      </c>
      <c r="V8279" t="s">
        <v>10005</v>
      </c>
      <c r="W8279" t="s">
        <v>12358</v>
      </c>
      <c r="X8279" t="s">
        <v>14885</v>
      </c>
      <c r="Y8279">
        <v>75</v>
      </c>
      <c r="Z8279">
        <v>75</v>
      </c>
      <c r="AA8279">
        <v>7</v>
      </c>
      <c r="AB8279">
        <v>7</v>
      </c>
      <c r="AC8279">
        <v>27</v>
      </c>
    </row>
    <row r="8280" spans="1:29">
      <c r="A8280">
        <v>9057</v>
      </c>
      <c r="B8280" t="s">
        <v>806</v>
      </c>
      <c r="C8280" t="s">
        <v>10070</v>
      </c>
      <c r="J8280" t="s">
        <v>1449</v>
      </c>
      <c r="K8280">
        <v>0</v>
      </c>
      <c r="N8280" t="b">
        <v>1</v>
      </c>
      <c r="O8280" t="b">
        <v>0</v>
      </c>
      <c r="P8280" t="b">
        <v>0</v>
      </c>
      <c r="Q8280">
        <v>11</v>
      </c>
      <c r="R8280">
        <v>11</v>
      </c>
      <c r="S8280">
        <v>1</v>
      </c>
      <c r="T8280">
        <v>5</v>
      </c>
      <c r="U8280" t="b">
        <v>1</v>
      </c>
      <c r="V8280" t="s">
        <v>10005</v>
      </c>
      <c r="W8280" t="s">
        <v>12358</v>
      </c>
      <c r="X8280" t="s">
        <v>15454</v>
      </c>
      <c r="Y8280">
        <v>75</v>
      </c>
      <c r="Z8280">
        <v>75</v>
      </c>
      <c r="AA8280">
        <v>9</v>
      </c>
      <c r="AB8280">
        <v>9</v>
      </c>
      <c r="AC8280">
        <v>27</v>
      </c>
    </row>
    <row r="8281" spans="1:29">
      <c r="A8281">
        <v>9058</v>
      </c>
      <c r="B8281" t="s">
        <v>806</v>
      </c>
      <c r="C8281" t="s">
        <v>10071</v>
      </c>
      <c r="J8281" t="s">
        <v>1449</v>
      </c>
      <c r="K8281">
        <v>0</v>
      </c>
      <c r="N8281" t="b">
        <v>1</v>
      </c>
      <c r="O8281" t="b">
        <v>0</v>
      </c>
      <c r="P8281" t="b">
        <v>0</v>
      </c>
      <c r="Q8281">
        <v>11</v>
      </c>
      <c r="R8281">
        <v>11</v>
      </c>
      <c r="S8281">
        <v>1</v>
      </c>
      <c r="T8281">
        <v>5</v>
      </c>
      <c r="U8281" t="b">
        <v>1</v>
      </c>
      <c r="V8281" t="s">
        <v>10005</v>
      </c>
      <c r="W8281" t="s">
        <v>12358</v>
      </c>
      <c r="X8281" t="s">
        <v>15686</v>
      </c>
      <c r="Y8281">
        <v>76</v>
      </c>
      <c r="Z8281">
        <v>76</v>
      </c>
      <c r="AA8281">
        <v>2</v>
      </c>
      <c r="AB8281">
        <v>2</v>
      </c>
      <c r="AC8281">
        <v>27</v>
      </c>
    </row>
    <row r="8282" spans="1:29">
      <c r="A8282">
        <v>9059</v>
      </c>
      <c r="B8282" t="s">
        <v>806</v>
      </c>
      <c r="C8282" t="s">
        <v>10072</v>
      </c>
      <c r="J8282" t="s">
        <v>1449</v>
      </c>
      <c r="K8282">
        <v>0</v>
      </c>
      <c r="N8282" t="b">
        <v>1</v>
      </c>
      <c r="O8282" t="b">
        <v>0</v>
      </c>
      <c r="P8282" t="b">
        <v>0</v>
      </c>
      <c r="Q8282">
        <v>11</v>
      </c>
      <c r="R8282">
        <v>11</v>
      </c>
      <c r="S8282">
        <v>1</v>
      </c>
      <c r="T8282">
        <v>5</v>
      </c>
      <c r="U8282" t="b">
        <v>1</v>
      </c>
      <c r="V8282" t="s">
        <v>10005</v>
      </c>
      <c r="W8282" t="s">
        <v>12358</v>
      </c>
      <c r="X8282" t="s">
        <v>14848</v>
      </c>
      <c r="Y8282">
        <v>76</v>
      </c>
      <c r="Z8282">
        <v>76</v>
      </c>
      <c r="AA8282">
        <v>5</v>
      </c>
      <c r="AB8282">
        <v>5</v>
      </c>
      <c r="AC8282">
        <v>27</v>
      </c>
    </row>
    <row r="8283" spans="1:29">
      <c r="A8283">
        <v>9060</v>
      </c>
      <c r="B8283" t="s">
        <v>806</v>
      </c>
      <c r="C8283" t="s">
        <v>10073</v>
      </c>
      <c r="J8283" t="s">
        <v>1449</v>
      </c>
      <c r="K8283">
        <v>0</v>
      </c>
      <c r="N8283" t="b">
        <v>1</v>
      </c>
      <c r="O8283" t="b">
        <v>0</v>
      </c>
      <c r="P8283" t="b">
        <v>0</v>
      </c>
      <c r="Q8283">
        <v>11</v>
      </c>
      <c r="R8283">
        <v>11</v>
      </c>
      <c r="S8283">
        <v>1</v>
      </c>
      <c r="T8283">
        <v>5</v>
      </c>
      <c r="U8283" t="b">
        <v>1</v>
      </c>
      <c r="V8283" t="s">
        <v>10005</v>
      </c>
      <c r="W8283" t="s">
        <v>12358</v>
      </c>
      <c r="X8283" t="s">
        <v>14886</v>
      </c>
      <c r="Y8283">
        <v>76</v>
      </c>
      <c r="Z8283">
        <v>76</v>
      </c>
      <c r="AA8283">
        <v>7</v>
      </c>
      <c r="AB8283">
        <v>7</v>
      </c>
      <c r="AC8283">
        <v>27</v>
      </c>
    </row>
    <row r="8284" spans="1:29">
      <c r="A8284">
        <v>9061</v>
      </c>
      <c r="B8284" t="s">
        <v>806</v>
      </c>
      <c r="C8284" t="s">
        <v>10074</v>
      </c>
      <c r="J8284" t="s">
        <v>1449</v>
      </c>
      <c r="K8284">
        <v>0</v>
      </c>
      <c r="N8284" t="b">
        <v>1</v>
      </c>
      <c r="O8284" t="b">
        <v>0</v>
      </c>
      <c r="P8284" t="b">
        <v>0</v>
      </c>
      <c r="Q8284">
        <v>11</v>
      </c>
      <c r="R8284">
        <v>11</v>
      </c>
      <c r="S8284">
        <v>1</v>
      </c>
      <c r="T8284">
        <v>5</v>
      </c>
      <c r="U8284" t="b">
        <v>1</v>
      </c>
      <c r="V8284" t="s">
        <v>10005</v>
      </c>
      <c r="W8284" t="s">
        <v>12358</v>
      </c>
      <c r="X8284" t="s">
        <v>15455</v>
      </c>
      <c r="Y8284">
        <v>76</v>
      </c>
      <c r="Z8284">
        <v>76</v>
      </c>
      <c r="AA8284">
        <v>9</v>
      </c>
      <c r="AB8284">
        <v>9</v>
      </c>
      <c r="AC8284">
        <v>27</v>
      </c>
    </row>
    <row r="8285" spans="1:29">
      <c r="A8285">
        <v>9062</v>
      </c>
      <c r="B8285" t="s">
        <v>806</v>
      </c>
      <c r="C8285" t="s">
        <v>10075</v>
      </c>
      <c r="J8285" t="s">
        <v>1449</v>
      </c>
      <c r="K8285">
        <v>0</v>
      </c>
      <c r="N8285" t="b">
        <v>1</v>
      </c>
      <c r="O8285" t="b">
        <v>0</v>
      </c>
      <c r="P8285" t="b">
        <v>0</v>
      </c>
      <c r="Q8285">
        <v>11</v>
      </c>
      <c r="R8285">
        <v>11</v>
      </c>
      <c r="S8285">
        <v>1</v>
      </c>
      <c r="T8285">
        <v>5</v>
      </c>
      <c r="U8285" t="b">
        <v>1</v>
      </c>
      <c r="V8285" t="s">
        <v>10005</v>
      </c>
      <c r="W8285" t="s">
        <v>12358</v>
      </c>
      <c r="X8285" t="s">
        <v>15687</v>
      </c>
      <c r="Y8285">
        <v>77</v>
      </c>
      <c r="Z8285">
        <v>77</v>
      </c>
      <c r="AA8285">
        <v>2</v>
      </c>
      <c r="AB8285">
        <v>2</v>
      </c>
      <c r="AC8285">
        <v>27</v>
      </c>
    </row>
    <row r="8286" spans="1:29">
      <c r="A8286">
        <v>9063</v>
      </c>
      <c r="B8286" t="s">
        <v>806</v>
      </c>
      <c r="C8286" t="s">
        <v>10076</v>
      </c>
      <c r="J8286" t="s">
        <v>1449</v>
      </c>
      <c r="K8286">
        <v>0</v>
      </c>
      <c r="N8286" t="b">
        <v>1</v>
      </c>
      <c r="O8286" t="b">
        <v>0</v>
      </c>
      <c r="P8286" t="b">
        <v>0</v>
      </c>
      <c r="Q8286">
        <v>11</v>
      </c>
      <c r="R8286">
        <v>11</v>
      </c>
      <c r="S8286">
        <v>1</v>
      </c>
      <c r="T8286">
        <v>5</v>
      </c>
      <c r="U8286" t="b">
        <v>1</v>
      </c>
      <c r="V8286" t="s">
        <v>10005</v>
      </c>
      <c r="W8286" t="s">
        <v>12358</v>
      </c>
      <c r="X8286" t="s">
        <v>14909</v>
      </c>
      <c r="Y8286">
        <v>77</v>
      </c>
      <c r="Z8286">
        <v>77</v>
      </c>
      <c r="AA8286">
        <v>5</v>
      </c>
      <c r="AB8286">
        <v>5</v>
      </c>
      <c r="AC8286">
        <v>27</v>
      </c>
    </row>
    <row r="8287" spans="1:29">
      <c r="A8287">
        <v>9064</v>
      </c>
      <c r="B8287" t="s">
        <v>806</v>
      </c>
      <c r="C8287" t="s">
        <v>10077</v>
      </c>
      <c r="J8287" t="s">
        <v>1449</v>
      </c>
      <c r="K8287">
        <v>0</v>
      </c>
      <c r="N8287" t="b">
        <v>1</v>
      </c>
      <c r="O8287" t="b">
        <v>0</v>
      </c>
      <c r="P8287" t="b">
        <v>0</v>
      </c>
      <c r="Q8287">
        <v>11</v>
      </c>
      <c r="R8287">
        <v>11</v>
      </c>
      <c r="S8287">
        <v>1</v>
      </c>
      <c r="T8287">
        <v>5</v>
      </c>
      <c r="U8287" t="b">
        <v>1</v>
      </c>
      <c r="V8287" t="s">
        <v>10005</v>
      </c>
      <c r="W8287" t="s">
        <v>12358</v>
      </c>
      <c r="X8287" t="s">
        <v>14911</v>
      </c>
      <c r="Y8287">
        <v>77</v>
      </c>
      <c r="Z8287">
        <v>77</v>
      </c>
      <c r="AA8287">
        <v>7</v>
      </c>
      <c r="AB8287">
        <v>7</v>
      </c>
      <c r="AC8287">
        <v>27</v>
      </c>
    </row>
    <row r="8288" spans="1:29">
      <c r="A8288">
        <v>9065</v>
      </c>
      <c r="B8288" t="s">
        <v>806</v>
      </c>
      <c r="C8288" t="s">
        <v>10078</v>
      </c>
      <c r="J8288" t="s">
        <v>1449</v>
      </c>
      <c r="K8288">
        <v>0</v>
      </c>
      <c r="N8288" t="b">
        <v>1</v>
      </c>
      <c r="O8288" t="b">
        <v>0</v>
      </c>
      <c r="P8288" t="b">
        <v>0</v>
      </c>
      <c r="Q8288">
        <v>11</v>
      </c>
      <c r="R8288">
        <v>11</v>
      </c>
      <c r="S8288">
        <v>1</v>
      </c>
      <c r="T8288">
        <v>5</v>
      </c>
      <c r="U8288" t="b">
        <v>1</v>
      </c>
      <c r="V8288" t="s">
        <v>10005</v>
      </c>
      <c r="W8288" t="s">
        <v>12358</v>
      </c>
      <c r="X8288" t="s">
        <v>15456</v>
      </c>
      <c r="Y8288">
        <v>77</v>
      </c>
      <c r="Z8288">
        <v>77</v>
      </c>
      <c r="AA8288">
        <v>9</v>
      </c>
      <c r="AB8288">
        <v>9</v>
      </c>
      <c r="AC8288">
        <v>27</v>
      </c>
    </row>
    <row r="8289" spans="1:29">
      <c r="A8289">
        <v>9066</v>
      </c>
      <c r="B8289" t="s">
        <v>806</v>
      </c>
      <c r="C8289" t="s">
        <v>10079</v>
      </c>
      <c r="J8289" t="s">
        <v>1449</v>
      </c>
      <c r="K8289">
        <v>0</v>
      </c>
      <c r="N8289" t="b">
        <v>1</v>
      </c>
      <c r="O8289" t="b">
        <v>0</v>
      </c>
      <c r="P8289" t="b">
        <v>0</v>
      </c>
      <c r="Q8289">
        <v>11</v>
      </c>
      <c r="R8289">
        <v>11</v>
      </c>
      <c r="S8289">
        <v>1</v>
      </c>
      <c r="T8289">
        <v>5</v>
      </c>
      <c r="U8289" t="b">
        <v>1</v>
      </c>
      <c r="V8289" t="s">
        <v>10005</v>
      </c>
      <c r="W8289" t="s">
        <v>12358</v>
      </c>
      <c r="X8289" t="s">
        <v>15688</v>
      </c>
      <c r="Y8289">
        <v>78</v>
      </c>
      <c r="Z8289">
        <v>78</v>
      </c>
      <c r="AA8289">
        <v>2</v>
      </c>
      <c r="AB8289">
        <v>2</v>
      </c>
      <c r="AC8289">
        <v>27</v>
      </c>
    </row>
    <row r="8290" spans="1:29">
      <c r="A8290">
        <v>9067</v>
      </c>
      <c r="B8290" t="s">
        <v>806</v>
      </c>
      <c r="C8290" t="s">
        <v>10080</v>
      </c>
      <c r="J8290" t="s">
        <v>1449</v>
      </c>
      <c r="K8290">
        <v>0</v>
      </c>
      <c r="N8290" t="b">
        <v>1</v>
      </c>
      <c r="O8290" t="b">
        <v>0</v>
      </c>
      <c r="P8290" t="b">
        <v>0</v>
      </c>
      <c r="Q8290">
        <v>11</v>
      </c>
      <c r="R8290">
        <v>11</v>
      </c>
      <c r="S8290">
        <v>1</v>
      </c>
      <c r="T8290">
        <v>5</v>
      </c>
      <c r="U8290" t="b">
        <v>1</v>
      </c>
      <c r="V8290" t="s">
        <v>10005</v>
      </c>
      <c r="W8290" t="s">
        <v>12358</v>
      </c>
      <c r="X8290" t="s">
        <v>14914</v>
      </c>
      <c r="Y8290">
        <v>78</v>
      </c>
      <c r="Z8290">
        <v>78</v>
      </c>
      <c r="AA8290">
        <v>5</v>
      </c>
      <c r="AB8290">
        <v>5</v>
      </c>
      <c r="AC8290">
        <v>27</v>
      </c>
    </row>
    <row r="8291" spans="1:29">
      <c r="A8291">
        <v>9068</v>
      </c>
      <c r="B8291" t="s">
        <v>806</v>
      </c>
      <c r="C8291" t="s">
        <v>10081</v>
      </c>
      <c r="J8291" t="s">
        <v>1449</v>
      </c>
      <c r="K8291">
        <v>0</v>
      </c>
      <c r="N8291" t="b">
        <v>1</v>
      </c>
      <c r="O8291" t="b">
        <v>0</v>
      </c>
      <c r="P8291" t="b">
        <v>0</v>
      </c>
      <c r="Q8291">
        <v>11</v>
      </c>
      <c r="R8291">
        <v>11</v>
      </c>
      <c r="S8291">
        <v>1</v>
      </c>
      <c r="T8291">
        <v>5</v>
      </c>
      <c r="U8291" t="b">
        <v>1</v>
      </c>
      <c r="V8291" t="s">
        <v>10005</v>
      </c>
      <c r="W8291" t="s">
        <v>12358</v>
      </c>
      <c r="X8291" t="s">
        <v>14916</v>
      </c>
      <c r="Y8291">
        <v>78</v>
      </c>
      <c r="Z8291">
        <v>78</v>
      </c>
      <c r="AA8291">
        <v>7</v>
      </c>
      <c r="AB8291">
        <v>7</v>
      </c>
      <c r="AC8291">
        <v>27</v>
      </c>
    </row>
    <row r="8292" spans="1:29">
      <c r="A8292">
        <v>9069</v>
      </c>
      <c r="B8292" t="s">
        <v>806</v>
      </c>
      <c r="C8292" t="s">
        <v>10082</v>
      </c>
      <c r="J8292" t="s">
        <v>1449</v>
      </c>
      <c r="K8292">
        <v>0</v>
      </c>
      <c r="N8292" t="b">
        <v>1</v>
      </c>
      <c r="O8292" t="b">
        <v>0</v>
      </c>
      <c r="P8292" t="b">
        <v>0</v>
      </c>
      <c r="Q8292">
        <v>11</v>
      </c>
      <c r="R8292">
        <v>11</v>
      </c>
      <c r="S8292">
        <v>1</v>
      </c>
      <c r="T8292">
        <v>5</v>
      </c>
      <c r="U8292" t="b">
        <v>1</v>
      </c>
      <c r="V8292" t="s">
        <v>10005</v>
      </c>
      <c r="W8292" t="s">
        <v>12358</v>
      </c>
      <c r="X8292" t="s">
        <v>15457</v>
      </c>
      <c r="Y8292">
        <v>78</v>
      </c>
      <c r="Z8292">
        <v>78</v>
      </c>
      <c r="AA8292">
        <v>9</v>
      </c>
      <c r="AB8292">
        <v>9</v>
      </c>
      <c r="AC8292">
        <v>27</v>
      </c>
    </row>
    <row r="8293" spans="1:29">
      <c r="A8293">
        <v>9070</v>
      </c>
      <c r="B8293" t="s">
        <v>806</v>
      </c>
      <c r="C8293" t="s">
        <v>10083</v>
      </c>
      <c r="J8293" t="s">
        <v>1449</v>
      </c>
      <c r="K8293">
        <v>0</v>
      </c>
      <c r="N8293" t="b">
        <v>1</v>
      </c>
      <c r="O8293" t="b">
        <v>0</v>
      </c>
      <c r="P8293" t="b">
        <v>0</v>
      </c>
      <c r="Q8293">
        <v>11</v>
      </c>
      <c r="R8293">
        <v>11</v>
      </c>
      <c r="S8293">
        <v>1</v>
      </c>
      <c r="T8293">
        <v>5</v>
      </c>
      <c r="U8293" t="b">
        <v>1</v>
      </c>
      <c r="V8293" t="s">
        <v>10005</v>
      </c>
      <c r="W8293" t="s">
        <v>12358</v>
      </c>
      <c r="X8293" t="s">
        <v>15689</v>
      </c>
      <c r="Y8293">
        <v>79</v>
      </c>
      <c r="Z8293">
        <v>79</v>
      </c>
      <c r="AA8293">
        <v>2</v>
      </c>
      <c r="AB8293">
        <v>2</v>
      </c>
      <c r="AC8293">
        <v>27</v>
      </c>
    </row>
    <row r="8294" spans="1:29">
      <c r="A8294">
        <v>9071</v>
      </c>
      <c r="B8294" t="s">
        <v>806</v>
      </c>
      <c r="C8294" t="s">
        <v>10084</v>
      </c>
      <c r="J8294" t="s">
        <v>1449</v>
      </c>
      <c r="K8294">
        <v>0</v>
      </c>
      <c r="N8294" t="b">
        <v>1</v>
      </c>
      <c r="O8294" t="b">
        <v>0</v>
      </c>
      <c r="P8294" t="b">
        <v>0</v>
      </c>
      <c r="Q8294">
        <v>11</v>
      </c>
      <c r="R8294">
        <v>11</v>
      </c>
      <c r="S8294">
        <v>1</v>
      </c>
      <c r="T8294">
        <v>5</v>
      </c>
      <c r="U8294" t="b">
        <v>1</v>
      </c>
      <c r="V8294" t="s">
        <v>10005</v>
      </c>
      <c r="W8294" t="s">
        <v>12358</v>
      </c>
      <c r="X8294" t="s">
        <v>15693</v>
      </c>
      <c r="Y8294">
        <v>79</v>
      </c>
      <c r="Z8294">
        <v>79</v>
      </c>
      <c r="AA8294">
        <v>5</v>
      </c>
      <c r="AB8294">
        <v>5</v>
      </c>
      <c r="AC8294">
        <v>27</v>
      </c>
    </row>
    <row r="8295" spans="1:29">
      <c r="A8295">
        <v>9072</v>
      </c>
      <c r="B8295" t="s">
        <v>806</v>
      </c>
      <c r="C8295" t="s">
        <v>10085</v>
      </c>
      <c r="J8295" t="s">
        <v>1449</v>
      </c>
      <c r="K8295">
        <v>0</v>
      </c>
      <c r="N8295" t="b">
        <v>1</v>
      </c>
      <c r="O8295" t="b">
        <v>0</v>
      </c>
      <c r="P8295" t="b">
        <v>0</v>
      </c>
      <c r="Q8295">
        <v>11</v>
      </c>
      <c r="R8295">
        <v>11</v>
      </c>
      <c r="S8295">
        <v>1</v>
      </c>
      <c r="T8295">
        <v>5</v>
      </c>
      <c r="U8295" t="b">
        <v>1</v>
      </c>
      <c r="V8295" t="s">
        <v>10005</v>
      </c>
      <c r="W8295" t="s">
        <v>12358</v>
      </c>
      <c r="X8295" t="s">
        <v>15655</v>
      </c>
      <c r="Y8295">
        <v>79</v>
      </c>
      <c r="Z8295">
        <v>79</v>
      </c>
      <c r="AA8295">
        <v>7</v>
      </c>
      <c r="AB8295">
        <v>7</v>
      </c>
      <c r="AC8295">
        <v>27</v>
      </c>
    </row>
    <row r="8296" spans="1:29">
      <c r="A8296">
        <v>9073</v>
      </c>
      <c r="B8296" t="s">
        <v>806</v>
      </c>
      <c r="C8296" t="s">
        <v>10086</v>
      </c>
      <c r="J8296" t="s">
        <v>1449</v>
      </c>
      <c r="K8296">
        <v>0</v>
      </c>
      <c r="N8296" t="b">
        <v>1</v>
      </c>
      <c r="O8296" t="b">
        <v>0</v>
      </c>
      <c r="P8296" t="b">
        <v>0</v>
      </c>
      <c r="Q8296">
        <v>11</v>
      </c>
      <c r="R8296">
        <v>11</v>
      </c>
      <c r="S8296">
        <v>1</v>
      </c>
      <c r="T8296">
        <v>5</v>
      </c>
      <c r="U8296" t="b">
        <v>1</v>
      </c>
      <c r="V8296" t="s">
        <v>10005</v>
      </c>
      <c r="W8296" t="s">
        <v>12358</v>
      </c>
      <c r="X8296" t="s">
        <v>15459</v>
      </c>
      <c r="Y8296">
        <v>79</v>
      </c>
      <c r="Z8296">
        <v>79</v>
      </c>
      <c r="AA8296">
        <v>9</v>
      </c>
      <c r="AB8296">
        <v>9</v>
      </c>
      <c r="AC8296">
        <v>27</v>
      </c>
    </row>
    <row r="8297" spans="1:29">
      <c r="A8297">
        <v>9074</v>
      </c>
      <c r="B8297" t="s">
        <v>806</v>
      </c>
      <c r="C8297" t="s">
        <v>10087</v>
      </c>
      <c r="J8297" t="s">
        <v>1449</v>
      </c>
      <c r="K8297">
        <v>0</v>
      </c>
      <c r="N8297" t="b">
        <v>1</v>
      </c>
      <c r="O8297" t="b">
        <v>0</v>
      </c>
      <c r="P8297" t="b">
        <v>0</v>
      </c>
      <c r="Q8297">
        <v>11</v>
      </c>
      <c r="R8297">
        <v>11</v>
      </c>
      <c r="S8297">
        <v>1</v>
      </c>
      <c r="T8297">
        <v>5</v>
      </c>
      <c r="U8297" t="b">
        <v>1</v>
      </c>
      <c r="V8297" t="s">
        <v>10005</v>
      </c>
      <c r="W8297" t="s">
        <v>12358</v>
      </c>
      <c r="X8297" t="s">
        <v>15558</v>
      </c>
      <c r="Y8297">
        <v>80</v>
      </c>
      <c r="Z8297">
        <v>80</v>
      </c>
      <c r="AA8297">
        <v>2</v>
      </c>
      <c r="AB8297">
        <v>2</v>
      </c>
      <c r="AC8297">
        <v>27</v>
      </c>
    </row>
    <row r="8298" spans="1:29">
      <c r="A8298">
        <v>9075</v>
      </c>
      <c r="B8298" t="s">
        <v>806</v>
      </c>
      <c r="C8298" t="s">
        <v>10088</v>
      </c>
      <c r="J8298" t="s">
        <v>1449</v>
      </c>
      <c r="K8298">
        <v>0</v>
      </c>
      <c r="N8298" t="b">
        <v>1</v>
      </c>
      <c r="O8298" t="b">
        <v>0</v>
      </c>
      <c r="P8298" t="b">
        <v>0</v>
      </c>
      <c r="Q8298">
        <v>11</v>
      </c>
      <c r="R8298">
        <v>11</v>
      </c>
      <c r="S8298">
        <v>1</v>
      </c>
      <c r="T8298">
        <v>5</v>
      </c>
      <c r="U8298" t="b">
        <v>1</v>
      </c>
      <c r="V8298" t="s">
        <v>10005</v>
      </c>
      <c r="W8298" t="s">
        <v>12358</v>
      </c>
      <c r="X8298" t="s">
        <v>14919</v>
      </c>
      <c r="Y8298">
        <v>80</v>
      </c>
      <c r="Z8298">
        <v>80</v>
      </c>
      <c r="AA8298">
        <v>5</v>
      </c>
      <c r="AB8298">
        <v>5</v>
      </c>
      <c r="AC8298">
        <v>27</v>
      </c>
    </row>
    <row r="8299" spans="1:29">
      <c r="A8299">
        <v>9076</v>
      </c>
      <c r="B8299" t="s">
        <v>806</v>
      </c>
      <c r="C8299" t="s">
        <v>10089</v>
      </c>
      <c r="J8299" t="s">
        <v>1449</v>
      </c>
      <c r="K8299">
        <v>0</v>
      </c>
      <c r="N8299" t="b">
        <v>1</v>
      </c>
      <c r="O8299" t="b">
        <v>0</v>
      </c>
      <c r="P8299" t="b">
        <v>0</v>
      </c>
      <c r="Q8299">
        <v>11</v>
      </c>
      <c r="R8299">
        <v>11</v>
      </c>
      <c r="S8299">
        <v>1</v>
      </c>
      <c r="T8299">
        <v>5</v>
      </c>
      <c r="U8299" t="b">
        <v>1</v>
      </c>
      <c r="V8299" t="s">
        <v>10005</v>
      </c>
      <c r="W8299" t="s">
        <v>12358</v>
      </c>
      <c r="X8299" t="s">
        <v>15058</v>
      </c>
      <c r="Y8299">
        <v>80</v>
      </c>
      <c r="Z8299">
        <v>80</v>
      </c>
      <c r="AA8299">
        <v>7</v>
      </c>
      <c r="AB8299">
        <v>7</v>
      </c>
      <c r="AC8299">
        <v>27</v>
      </c>
    </row>
    <row r="8300" spans="1:29">
      <c r="A8300">
        <v>9077</v>
      </c>
      <c r="B8300" t="s">
        <v>806</v>
      </c>
      <c r="C8300" t="s">
        <v>10090</v>
      </c>
      <c r="J8300" t="s">
        <v>1449</v>
      </c>
      <c r="K8300">
        <v>0</v>
      </c>
      <c r="N8300" t="b">
        <v>1</v>
      </c>
      <c r="O8300" t="b">
        <v>0</v>
      </c>
      <c r="P8300" t="b">
        <v>0</v>
      </c>
      <c r="Q8300">
        <v>11</v>
      </c>
      <c r="R8300">
        <v>11</v>
      </c>
      <c r="S8300">
        <v>1</v>
      </c>
      <c r="T8300">
        <v>5</v>
      </c>
      <c r="U8300" t="b">
        <v>1</v>
      </c>
      <c r="V8300" t="s">
        <v>10005</v>
      </c>
      <c r="W8300" t="s">
        <v>12358</v>
      </c>
      <c r="X8300" t="s">
        <v>15460</v>
      </c>
      <c r="Y8300">
        <v>80</v>
      </c>
      <c r="Z8300">
        <v>80</v>
      </c>
      <c r="AA8300">
        <v>9</v>
      </c>
      <c r="AB8300">
        <v>9</v>
      </c>
      <c r="AC8300">
        <v>27</v>
      </c>
    </row>
    <row r="8301" spans="1:29">
      <c r="A8301">
        <v>9078</v>
      </c>
      <c r="B8301" t="s">
        <v>806</v>
      </c>
      <c r="C8301" t="s">
        <v>10091</v>
      </c>
      <c r="J8301" t="s">
        <v>1449</v>
      </c>
      <c r="K8301">
        <v>0</v>
      </c>
      <c r="N8301" t="b">
        <v>1</v>
      </c>
      <c r="O8301" t="b">
        <v>0</v>
      </c>
      <c r="P8301" t="b">
        <v>0</v>
      </c>
      <c r="Q8301">
        <v>11</v>
      </c>
      <c r="R8301">
        <v>11</v>
      </c>
      <c r="S8301">
        <v>1</v>
      </c>
      <c r="T8301">
        <v>5</v>
      </c>
      <c r="U8301" t="b">
        <v>1</v>
      </c>
      <c r="V8301" t="s">
        <v>10005</v>
      </c>
      <c r="W8301" t="s">
        <v>12358</v>
      </c>
      <c r="X8301" t="s">
        <v>15559</v>
      </c>
      <c r="Y8301">
        <v>81</v>
      </c>
      <c r="Z8301">
        <v>81</v>
      </c>
      <c r="AA8301">
        <v>2</v>
      </c>
      <c r="AB8301">
        <v>2</v>
      </c>
      <c r="AC8301">
        <v>27</v>
      </c>
    </row>
    <row r="8302" spans="1:29">
      <c r="A8302">
        <v>9079</v>
      </c>
      <c r="B8302" t="s">
        <v>806</v>
      </c>
      <c r="C8302" t="s">
        <v>10092</v>
      </c>
      <c r="J8302" t="s">
        <v>1449</v>
      </c>
      <c r="K8302">
        <v>0</v>
      </c>
      <c r="N8302" t="b">
        <v>1</v>
      </c>
      <c r="O8302" t="b">
        <v>0</v>
      </c>
      <c r="P8302" t="b">
        <v>0</v>
      </c>
      <c r="Q8302">
        <v>11</v>
      </c>
      <c r="R8302">
        <v>11</v>
      </c>
      <c r="S8302">
        <v>1</v>
      </c>
      <c r="T8302">
        <v>5</v>
      </c>
      <c r="U8302" t="b">
        <v>1</v>
      </c>
      <c r="V8302" t="s">
        <v>10005</v>
      </c>
      <c r="W8302" t="s">
        <v>12358</v>
      </c>
      <c r="X8302" t="s">
        <v>14921</v>
      </c>
      <c r="Y8302">
        <v>81</v>
      </c>
      <c r="Z8302">
        <v>81</v>
      </c>
      <c r="AA8302">
        <v>5</v>
      </c>
      <c r="AB8302">
        <v>5</v>
      </c>
      <c r="AC8302">
        <v>27</v>
      </c>
    </row>
    <row r="8303" spans="1:29">
      <c r="A8303">
        <v>9080</v>
      </c>
      <c r="B8303" t="s">
        <v>806</v>
      </c>
      <c r="C8303" t="s">
        <v>10093</v>
      </c>
      <c r="J8303" t="s">
        <v>1449</v>
      </c>
      <c r="K8303">
        <v>0</v>
      </c>
      <c r="N8303" t="b">
        <v>1</v>
      </c>
      <c r="O8303" t="b">
        <v>0</v>
      </c>
      <c r="P8303" t="b">
        <v>0</v>
      </c>
      <c r="Q8303">
        <v>11</v>
      </c>
      <c r="R8303">
        <v>11</v>
      </c>
      <c r="S8303">
        <v>1</v>
      </c>
      <c r="T8303">
        <v>5</v>
      </c>
      <c r="U8303" t="b">
        <v>1</v>
      </c>
      <c r="V8303" t="s">
        <v>10005</v>
      </c>
      <c r="W8303" t="s">
        <v>12358</v>
      </c>
      <c r="X8303" t="s">
        <v>15059</v>
      </c>
      <c r="Y8303">
        <v>81</v>
      </c>
      <c r="Z8303">
        <v>81</v>
      </c>
      <c r="AA8303">
        <v>7</v>
      </c>
      <c r="AB8303">
        <v>7</v>
      </c>
      <c r="AC8303">
        <v>27</v>
      </c>
    </row>
    <row r="8304" spans="1:29">
      <c r="A8304">
        <v>9081</v>
      </c>
      <c r="B8304" t="s">
        <v>806</v>
      </c>
      <c r="C8304" t="s">
        <v>10094</v>
      </c>
      <c r="J8304" t="s">
        <v>1449</v>
      </c>
      <c r="K8304">
        <v>0</v>
      </c>
      <c r="N8304" t="b">
        <v>1</v>
      </c>
      <c r="O8304" t="b">
        <v>0</v>
      </c>
      <c r="P8304" t="b">
        <v>0</v>
      </c>
      <c r="Q8304">
        <v>11</v>
      </c>
      <c r="R8304">
        <v>11</v>
      </c>
      <c r="S8304">
        <v>1</v>
      </c>
      <c r="T8304">
        <v>5</v>
      </c>
      <c r="U8304" t="b">
        <v>1</v>
      </c>
      <c r="V8304" t="s">
        <v>10005</v>
      </c>
      <c r="W8304" t="s">
        <v>12358</v>
      </c>
      <c r="X8304" t="s">
        <v>15461</v>
      </c>
      <c r="Y8304">
        <v>81</v>
      </c>
      <c r="Z8304">
        <v>81</v>
      </c>
      <c r="AA8304">
        <v>9</v>
      </c>
      <c r="AB8304">
        <v>9</v>
      </c>
      <c r="AC8304">
        <v>27</v>
      </c>
    </row>
    <row r="8305" spans="1:29">
      <c r="A8305">
        <v>9082</v>
      </c>
      <c r="B8305" t="s">
        <v>806</v>
      </c>
      <c r="C8305" t="s">
        <v>10095</v>
      </c>
      <c r="J8305" t="s">
        <v>1449</v>
      </c>
      <c r="K8305">
        <v>0</v>
      </c>
      <c r="N8305" t="b">
        <v>1</v>
      </c>
      <c r="O8305" t="b">
        <v>0</v>
      </c>
      <c r="P8305" t="b">
        <v>0</v>
      </c>
      <c r="Q8305">
        <v>11</v>
      </c>
      <c r="R8305">
        <v>11</v>
      </c>
      <c r="S8305">
        <v>1</v>
      </c>
      <c r="T8305">
        <v>5</v>
      </c>
      <c r="U8305" t="b">
        <v>1</v>
      </c>
      <c r="V8305" t="s">
        <v>10005</v>
      </c>
      <c r="W8305" t="s">
        <v>12358</v>
      </c>
      <c r="X8305" t="s">
        <v>15560</v>
      </c>
      <c r="Y8305">
        <v>82</v>
      </c>
      <c r="Z8305">
        <v>82</v>
      </c>
      <c r="AA8305">
        <v>2</v>
      </c>
      <c r="AB8305">
        <v>2</v>
      </c>
      <c r="AC8305">
        <v>27</v>
      </c>
    </row>
    <row r="8306" spans="1:29">
      <c r="A8306">
        <v>9083</v>
      </c>
      <c r="B8306" t="s">
        <v>806</v>
      </c>
      <c r="C8306" t="s">
        <v>10096</v>
      </c>
      <c r="J8306" t="s">
        <v>1449</v>
      </c>
      <c r="K8306">
        <v>0</v>
      </c>
      <c r="N8306" t="b">
        <v>1</v>
      </c>
      <c r="O8306" t="b">
        <v>0</v>
      </c>
      <c r="P8306" t="b">
        <v>0</v>
      </c>
      <c r="Q8306">
        <v>11</v>
      </c>
      <c r="R8306">
        <v>11</v>
      </c>
      <c r="S8306">
        <v>1</v>
      </c>
      <c r="T8306">
        <v>5</v>
      </c>
      <c r="U8306" t="b">
        <v>1</v>
      </c>
      <c r="V8306" t="s">
        <v>10005</v>
      </c>
      <c r="W8306" t="s">
        <v>12358</v>
      </c>
      <c r="X8306" t="s">
        <v>14923</v>
      </c>
      <c r="Y8306">
        <v>82</v>
      </c>
      <c r="Z8306">
        <v>82</v>
      </c>
      <c r="AA8306">
        <v>5</v>
      </c>
      <c r="AB8306">
        <v>5</v>
      </c>
      <c r="AC8306">
        <v>27</v>
      </c>
    </row>
    <row r="8307" spans="1:29">
      <c r="A8307">
        <v>9084</v>
      </c>
      <c r="B8307" t="s">
        <v>806</v>
      </c>
      <c r="C8307" t="s">
        <v>10097</v>
      </c>
      <c r="J8307" t="s">
        <v>1449</v>
      </c>
      <c r="K8307">
        <v>0</v>
      </c>
      <c r="N8307" t="b">
        <v>1</v>
      </c>
      <c r="O8307" t="b">
        <v>0</v>
      </c>
      <c r="P8307" t="b">
        <v>0</v>
      </c>
      <c r="Q8307">
        <v>11</v>
      </c>
      <c r="R8307">
        <v>11</v>
      </c>
      <c r="S8307">
        <v>1</v>
      </c>
      <c r="T8307">
        <v>5</v>
      </c>
      <c r="U8307" t="b">
        <v>1</v>
      </c>
      <c r="V8307" t="s">
        <v>10005</v>
      </c>
      <c r="W8307" t="s">
        <v>12358</v>
      </c>
      <c r="X8307" t="s">
        <v>15060</v>
      </c>
      <c r="Y8307">
        <v>82</v>
      </c>
      <c r="Z8307">
        <v>82</v>
      </c>
      <c r="AA8307">
        <v>7</v>
      </c>
      <c r="AB8307">
        <v>7</v>
      </c>
      <c r="AC8307">
        <v>27</v>
      </c>
    </row>
    <row r="8308" spans="1:29">
      <c r="A8308">
        <v>9085</v>
      </c>
      <c r="B8308" t="s">
        <v>806</v>
      </c>
      <c r="C8308" t="s">
        <v>10098</v>
      </c>
      <c r="J8308" t="s">
        <v>1449</v>
      </c>
      <c r="K8308">
        <v>0</v>
      </c>
      <c r="N8308" t="b">
        <v>1</v>
      </c>
      <c r="O8308" t="b">
        <v>0</v>
      </c>
      <c r="P8308" t="b">
        <v>0</v>
      </c>
      <c r="Q8308">
        <v>11</v>
      </c>
      <c r="R8308">
        <v>11</v>
      </c>
      <c r="S8308">
        <v>1</v>
      </c>
      <c r="T8308">
        <v>5</v>
      </c>
      <c r="U8308" t="b">
        <v>1</v>
      </c>
      <c r="V8308" t="s">
        <v>10005</v>
      </c>
      <c r="W8308" t="s">
        <v>12358</v>
      </c>
      <c r="X8308" t="s">
        <v>15462</v>
      </c>
      <c r="Y8308">
        <v>82</v>
      </c>
      <c r="Z8308">
        <v>82</v>
      </c>
      <c r="AA8308">
        <v>9</v>
      </c>
      <c r="AB8308">
        <v>9</v>
      </c>
      <c r="AC8308">
        <v>27</v>
      </c>
    </row>
    <row r="8309" spans="1:29">
      <c r="A8309">
        <v>9086</v>
      </c>
      <c r="B8309" t="s">
        <v>806</v>
      </c>
      <c r="C8309" t="s">
        <v>10099</v>
      </c>
      <c r="J8309" t="s">
        <v>1449</v>
      </c>
      <c r="K8309">
        <v>0</v>
      </c>
      <c r="N8309" t="b">
        <v>1</v>
      </c>
      <c r="O8309" t="b">
        <v>0</v>
      </c>
      <c r="P8309" t="b">
        <v>0</v>
      </c>
      <c r="Q8309">
        <v>11</v>
      </c>
      <c r="R8309">
        <v>11</v>
      </c>
      <c r="S8309">
        <v>1</v>
      </c>
      <c r="T8309">
        <v>5</v>
      </c>
      <c r="U8309" t="b">
        <v>1</v>
      </c>
      <c r="V8309" t="s">
        <v>10005</v>
      </c>
      <c r="W8309" t="s">
        <v>12358</v>
      </c>
      <c r="X8309" t="s">
        <v>15561</v>
      </c>
      <c r="Y8309">
        <v>83</v>
      </c>
      <c r="Z8309">
        <v>83</v>
      </c>
      <c r="AA8309">
        <v>2</v>
      </c>
      <c r="AB8309">
        <v>2</v>
      </c>
      <c r="AC8309">
        <v>27</v>
      </c>
    </row>
    <row r="8310" spans="1:29">
      <c r="A8310">
        <v>9087</v>
      </c>
      <c r="B8310" t="s">
        <v>806</v>
      </c>
      <c r="C8310" t="s">
        <v>10100</v>
      </c>
      <c r="J8310" t="s">
        <v>1449</v>
      </c>
      <c r="K8310">
        <v>0</v>
      </c>
      <c r="N8310" t="b">
        <v>1</v>
      </c>
      <c r="O8310" t="b">
        <v>0</v>
      </c>
      <c r="P8310" t="b">
        <v>0</v>
      </c>
      <c r="Q8310">
        <v>11</v>
      </c>
      <c r="R8310">
        <v>11</v>
      </c>
      <c r="S8310">
        <v>1</v>
      </c>
      <c r="T8310">
        <v>5</v>
      </c>
      <c r="U8310" t="b">
        <v>1</v>
      </c>
      <c r="V8310" t="s">
        <v>10005</v>
      </c>
      <c r="W8310" t="s">
        <v>12358</v>
      </c>
      <c r="X8310" t="s">
        <v>14925</v>
      </c>
      <c r="Y8310">
        <v>83</v>
      </c>
      <c r="Z8310">
        <v>83</v>
      </c>
      <c r="AA8310">
        <v>5</v>
      </c>
      <c r="AB8310">
        <v>5</v>
      </c>
      <c r="AC8310">
        <v>27</v>
      </c>
    </row>
    <row r="8311" spans="1:29">
      <c r="A8311">
        <v>9088</v>
      </c>
      <c r="B8311" t="s">
        <v>806</v>
      </c>
      <c r="C8311" t="s">
        <v>10101</v>
      </c>
      <c r="J8311" t="s">
        <v>1449</v>
      </c>
      <c r="K8311">
        <v>0</v>
      </c>
      <c r="N8311" t="b">
        <v>1</v>
      </c>
      <c r="O8311" t="b">
        <v>0</v>
      </c>
      <c r="P8311" t="b">
        <v>0</v>
      </c>
      <c r="Q8311">
        <v>11</v>
      </c>
      <c r="R8311">
        <v>11</v>
      </c>
      <c r="S8311">
        <v>1</v>
      </c>
      <c r="T8311">
        <v>5</v>
      </c>
      <c r="U8311" t="b">
        <v>1</v>
      </c>
      <c r="V8311" t="s">
        <v>10005</v>
      </c>
      <c r="W8311" t="s">
        <v>12358</v>
      </c>
      <c r="X8311" t="s">
        <v>15061</v>
      </c>
      <c r="Y8311">
        <v>83</v>
      </c>
      <c r="Z8311">
        <v>83</v>
      </c>
      <c r="AA8311">
        <v>7</v>
      </c>
      <c r="AB8311">
        <v>7</v>
      </c>
      <c r="AC8311">
        <v>27</v>
      </c>
    </row>
    <row r="8312" spans="1:29">
      <c r="A8312">
        <v>9089</v>
      </c>
      <c r="B8312" t="s">
        <v>806</v>
      </c>
      <c r="C8312" t="s">
        <v>10102</v>
      </c>
      <c r="J8312" t="s">
        <v>1449</v>
      </c>
      <c r="K8312">
        <v>0</v>
      </c>
      <c r="N8312" t="b">
        <v>1</v>
      </c>
      <c r="O8312" t="b">
        <v>0</v>
      </c>
      <c r="P8312" t="b">
        <v>0</v>
      </c>
      <c r="Q8312">
        <v>11</v>
      </c>
      <c r="R8312">
        <v>11</v>
      </c>
      <c r="S8312">
        <v>1</v>
      </c>
      <c r="T8312">
        <v>5</v>
      </c>
      <c r="U8312" t="b">
        <v>1</v>
      </c>
      <c r="V8312" t="s">
        <v>10005</v>
      </c>
      <c r="W8312" t="s">
        <v>12358</v>
      </c>
      <c r="X8312" t="s">
        <v>15463</v>
      </c>
      <c r="Y8312">
        <v>83</v>
      </c>
      <c r="Z8312">
        <v>83</v>
      </c>
      <c r="AA8312">
        <v>9</v>
      </c>
      <c r="AB8312">
        <v>9</v>
      </c>
      <c r="AC8312">
        <v>27</v>
      </c>
    </row>
    <row r="8313" spans="1:29">
      <c r="A8313">
        <v>9090</v>
      </c>
      <c r="B8313" t="s">
        <v>806</v>
      </c>
      <c r="C8313" t="s">
        <v>10103</v>
      </c>
      <c r="J8313" t="s">
        <v>1457</v>
      </c>
      <c r="K8313">
        <v>0</v>
      </c>
      <c r="N8313" t="b">
        <v>1</v>
      </c>
      <c r="O8313" t="b">
        <v>0</v>
      </c>
      <c r="P8313" t="b">
        <v>0</v>
      </c>
      <c r="Q8313">
        <v>11</v>
      </c>
      <c r="R8313">
        <v>11</v>
      </c>
      <c r="S8313">
        <v>1</v>
      </c>
      <c r="T8313">
        <v>5</v>
      </c>
      <c r="U8313" t="b">
        <v>1</v>
      </c>
      <c r="V8313" t="s">
        <v>10005</v>
      </c>
      <c r="W8313" t="s">
        <v>12358</v>
      </c>
      <c r="X8313" t="s">
        <v>15829</v>
      </c>
      <c r="Y8313">
        <v>75</v>
      </c>
      <c r="Z8313">
        <v>75</v>
      </c>
      <c r="AA8313">
        <v>10</v>
      </c>
      <c r="AB8313">
        <v>10</v>
      </c>
      <c r="AC8313">
        <v>27</v>
      </c>
    </row>
    <row r="8314" spans="1:29">
      <c r="A8314">
        <v>9091</v>
      </c>
      <c r="B8314" t="s">
        <v>806</v>
      </c>
      <c r="C8314" t="s">
        <v>10104</v>
      </c>
      <c r="J8314" t="s">
        <v>1457</v>
      </c>
      <c r="K8314">
        <v>0</v>
      </c>
      <c r="N8314" t="b">
        <v>1</v>
      </c>
      <c r="O8314" t="b">
        <v>0</v>
      </c>
      <c r="P8314" t="b">
        <v>0</v>
      </c>
      <c r="Q8314">
        <v>11</v>
      </c>
      <c r="R8314">
        <v>11</v>
      </c>
      <c r="S8314">
        <v>1</v>
      </c>
      <c r="T8314">
        <v>5</v>
      </c>
      <c r="U8314" t="b">
        <v>1</v>
      </c>
      <c r="V8314" t="s">
        <v>10005</v>
      </c>
      <c r="W8314" t="s">
        <v>12358</v>
      </c>
      <c r="X8314" t="s">
        <v>15830</v>
      </c>
      <c r="Y8314">
        <v>75</v>
      </c>
      <c r="Z8314">
        <v>75</v>
      </c>
      <c r="AA8314">
        <v>11</v>
      </c>
      <c r="AB8314">
        <v>11</v>
      </c>
      <c r="AC8314">
        <v>27</v>
      </c>
    </row>
    <row r="8315" spans="1:29">
      <c r="A8315">
        <v>9092</v>
      </c>
      <c r="B8315" t="s">
        <v>806</v>
      </c>
      <c r="C8315" t="s">
        <v>10105</v>
      </c>
      <c r="J8315" t="s">
        <v>1457</v>
      </c>
      <c r="K8315">
        <v>0</v>
      </c>
      <c r="N8315" t="b">
        <v>1</v>
      </c>
      <c r="O8315" t="b">
        <v>0</v>
      </c>
      <c r="P8315" t="b">
        <v>0</v>
      </c>
      <c r="Q8315">
        <v>11</v>
      </c>
      <c r="R8315">
        <v>11</v>
      </c>
      <c r="S8315">
        <v>1</v>
      </c>
      <c r="T8315">
        <v>5</v>
      </c>
      <c r="U8315" t="b">
        <v>1</v>
      </c>
      <c r="V8315" t="s">
        <v>10005</v>
      </c>
      <c r="W8315" t="s">
        <v>12358</v>
      </c>
      <c r="X8315" t="s">
        <v>15804</v>
      </c>
      <c r="Y8315">
        <v>76</v>
      </c>
      <c r="Z8315">
        <v>76</v>
      </c>
      <c r="AA8315">
        <v>10</v>
      </c>
      <c r="AB8315">
        <v>10</v>
      </c>
      <c r="AC8315">
        <v>27</v>
      </c>
    </row>
    <row r="8316" spans="1:29">
      <c r="A8316">
        <v>9093</v>
      </c>
      <c r="B8316" t="s">
        <v>806</v>
      </c>
      <c r="C8316" t="s">
        <v>10106</v>
      </c>
      <c r="J8316" t="s">
        <v>1457</v>
      </c>
      <c r="K8316">
        <v>0</v>
      </c>
      <c r="N8316" t="b">
        <v>1</v>
      </c>
      <c r="O8316" t="b">
        <v>0</v>
      </c>
      <c r="P8316" t="b">
        <v>0</v>
      </c>
      <c r="Q8316">
        <v>11</v>
      </c>
      <c r="R8316">
        <v>11</v>
      </c>
      <c r="S8316">
        <v>1</v>
      </c>
      <c r="T8316">
        <v>5</v>
      </c>
      <c r="U8316" t="b">
        <v>1</v>
      </c>
      <c r="V8316" t="s">
        <v>10005</v>
      </c>
      <c r="W8316" t="s">
        <v>12358</v>
      </c>
      <c r="X8316" t="s">
        <v>15808</v>
      </c>
      <c r="Y8316">
        <v>76</v>
      </c>
      <c r="Z8316">
        <v>76</v>
      </c>
      <c r="AA8316">
        <v>11</v>
      </c>
      <c r="AB8316">
        <v>11</v>
      </c>
      <c r="AC8316">
        <v>27</v>
      </c>
    </row>
    <row r="8317" spans="1:29">
      <c r="A8317">
        <v>9094</v>
      </c>
      <c r="B8317" t="s">
        <v>806</v>
      </c>
      <c r="C8317" t="s">
        <v>10107</v>
      </c>
      <c r="J8317" t="s">
        <v>1457</v>
      </c>
      <c r="K8317">
        <v>0</v>
      </c>
      <c r="N8317" t="b">
        <v>1</v>
      </c>
      <c r="O8317" t="b">
        <v>0</v>
      </c>
      <c r="P8317" t="b">
        <v>0</v>
      </c>
      <c r="Q8317">
        <v>11</v>
      </c>
      <c r="R8317">
        <v>11</v>
      </c>
      <c r="S8317">
        <v>1</v>
      </c>
      <c r="T8317">
        <v>5</v>
      </c>
      <c r="U8317" t="b">
        <v>1</v>
      </c>
      <c r="V8317" t="s">
        <v>10005</v>
      </c>
      <c r="W8317" t="s">
        <v>12358</v>
      </c>
      <c r="X8317" t="s">
        <v>15805</v>
      </c>
      <c r="Y8317">
        <v>77</v>
      </c>
      <c r="Z8317">
        <v>77</v>
      </c>
      <c r="AA8317">
        <v>10</v>
      </c>
      <c r="AB8317">
        <v>10</v>
      </c>
      <c r="AC8317">
        <v>27</v>
      </c>
    </row>
    <row r="8318" spans="1:29">
      <c r="A8318">
        <v>9095</v>
      </c>
      <c r="B8318" t="s">
        <v>806</v>
      </c>
      <c r="C8318" t="s">
        <v>10108</v>
      </c>
      <c r="J8318" t="s">
        <v>1457</v>
      </c>
      <c r="K8318">
        <v>0</v>
      </c>
      <c r="N8318" t="b">
        <v>1</v>
      </c>
      <c r="O8318" t="b">
        <v>0</v>
      </c>
      <c r="P8318" t="b">
        <v>0</v>
      </c>
      <c r="Q8318">
        <v>11</v>
      </c>
      <c r="R8318">
        <v>11</v>
      </c>
      <c r="S8318">
        <v>1</v>
      </c>
      <c r="T8318">
        <v>5</v>
      </c>
      <c r="U8318" t="b">
        <v>1</v>
      </c>
      <c r="V8318" t="s">
        <v>10005</v>
      </c>
      <c r="W8318" t="s">
        <v>12358</v>
      </c>
      <c r="X8318" t="s">
        <v>15809</v>
      </c>
      <c r="Y8318">
        <v>77</v>
      </c>
      <c r="Z8318">
        <v>77</v>
      </c>
      <c r="AA8318">
        <v>11</v>
      </c>
      <c r="AB8318">
        <v>11</v>
      </c>
      <c r="AC8318">
        <v>27</v>
      </c>
    </row>
    <row r="8319" spans="1:29">
      <c r="A8319">
        <v>9096</v>
      </c>
      <c r="B8319" t="s">
        <v>806</v>
      </c>
      <c r="C8319" t="s">
        <v>10109</v>
      </c>
      <c r="J8319" t="s">
        <v>1457</v>
      </c>
      <c r="K8319">
        <v>0</v>
      </c>
      <c r="N8319" t="b">
        <v>1</v>
      </c>
      <c r="O8319" t="b">
        <v>0</v>
      </c>
      <c r="P8319" t="b">
        <v>0</v>
      </c>
      <c r="Q8319">
        <v>11</v>
      </c>
      <c r="R8319">
        <v>11</v>
      </c>
      <c r="S8319">
        <v>1</v>
      </c>
      <c r="T8319">
        <v>5</v>
      </c>
      <c r="U8319" t="b">
        <v>1</v>
      </c>
      <c r="V8319" t="s">
        <v>10005</v>
      </c>
      <c r="W8319" t="s">
        <v>12358</v>
      </c>
      <c r="X8319" t="s">
        <v>15806</v>
      </c>
      <c r="Y8319">
        <v>78</v>
      </c>
      <c r="Z8319">
        <v>78</v>
      </c>
      <c r="AA8319">
        <v>10</v>
      </c>
      <c r="AB8319">
        <v>10</v>
      </c>
      <c r="AC8319">
        <v>27</v>
      </c>
    </row>
    <row r="8320" spans="1:29">
      <c r="A8320">
        <v>9097</v>
      </c>
      <c r="B8320" t="s">
        <v>806</v>
      </c>
      <c r="C8320" t="s">
        <v>10110</v>
      </c>
      <c r="J8320" t="s">
        <v>1457</v>
      </c>
      <c r="K8320">
        <v>0</v>
      </c>
      <c r="N8320" t="b">
        <v>1</v>
      </c>
      <c r="O8320" t="b">
        <v>0</v>
      </c>
      <c r="P8320" t="b">
        <v>0</v>
      </c>
      <c r="Q8320">
        <v>11</v>
      </c>
      <c r="R8320">
        <v>11</v>
      </c>
      <c r="S8320">
        <v>1</v>
      </c>
      <c r="T8320">
        <v>5</v>
      </c>
      <c r="U8320" t="b">
        <v>1</v>
      </c>
      <c r="V8320" t="s">
        <v>10005</v>
      </c>
      <c r="W8320" t="s">
        <v>12358</v>
      </c>
      <c r="X8320" t="s">
        <v>15810</v>
      </c>
      <c r="Y8320">
        <v>78</v>
      </c>
      <c r="Z8320">
        <v>78</v>
      </c>
      <c r="AA8320">
        <v>11</v>
      </c>
      <c r="AB8320">
        <v>11</v>
      </c>
      <c r="AC8320">
        <v>27</v>
      </c>
    </row>
    <row r="8321" spans="1:29">
      <c r="A8321">
        <v>9098</v>
      </c>
      <c r="B8321" t="s">
        <v>806</v>
      </c>
      <c r="C8321" t="s">
        <v>10111</v>
      </c>
      <c r="J8321" t="s">
        <v>1457</v>
      </c>
      <c r="K8321">
        <v>0</v>
      </c>
      <c r="N8321" t="b">
        <v>1</v>
      </c>
      <c r="O8321" t="b">
        <v>0</v>
      </c>
      <c r="P8321" t="b">
        <v>0</v>
      </c>
      <c r="Q8321">
        <v>11</v>
      </c>
      <c r="R8321">
        <v>11</v>
      </c>
      <c r="S8321">
        <v>1</v>
      </c>
      <c r="T8321">
        <v>5</v>
      </c>
      <c r="U8321" t="b">
        <v>1</v>
      </c>
      <c r="V8321" t="s">
        <v>10005</v>
      </c>
      <c r="W8321" t="s">
        <v>12358</v>
      </c>
      <c r="X8321" t="s">
        <v>15807</v>
      </c>
      <c r="Y8321">
        <v>79</v>
      </c>
      <c r="Z8321">
        <v>79</v>
      </c>
      <c r="AA8321">
        <v>10</v>
      </c>
      <c r="AB8321">
        <v>10</v>
      </c>
      <c r="AC8321">
        <v>27</v>
      </c>
    </row>
    <row r="8322" spans="1:29">
      <c r="A8322">
        <v>9099</v>
      </c>
      <c r="B8322" t="s">
        <v>806</v>
      </c>
      <c r="C8322" t="s">
        <v>10112</v>
      </c>
      <c r="J8322" t="s">
        <v>1457</v>
      </c>
      <c r="K8322">
        <v>0</v>
      </c>
      <c r="N8322" t="b">
        <v>1</v>
      </c>
      <c r="O8322" t="b">
        <v>0</v>
      </c>
      <c r="P8322" t="b">
        <v>0</v>
      </c>
      <c r="Q8322">
        <v>11</v>
      </c>
      <c r="R8322">
        <v>11</v>
      </c>
      <c r="S8322">
        <v>1</v>
      </c>
      <c r="T8322">
        <v>5</v>
      </c>
      <c r="U8322" t="b">
        <v>1</v>
      </c>
      <c r="V8322" t="s">
        <v>10005</v>
      </c>
      <c r="W8322" t="s">
        <v>12358</v>
      </c>
      <c r="X8322" t="s">
        <v>15811</v>
      </c>
      <c r="Y8322">
        <v>79</v>
      </c>
      <c r="Z8322">
        <v>79</v>
      </c>
      <c r="AA8322">
        <v>11</v>
      </c>
      <c r="AB8322">
        <v>11</v>
      </c>
      <c r="AC8322">
        <v>27</v>
      </c>
    </row>
    <row r="8323" spans="1:29">
      <c r="A8323">
        <v>9100</v>
      </c>
      <c r="B8323" t="s">
        <v>806</v>
      </c>
      <c r="C8323" t="s">
        <v>10113</v>
      </c>
      <c r="J8323" t="s">
        <v>1457</v>
      </c>
      <c r="K8323">
        <v>0</v>
      </c>
      <c r="N8323" t="b">
        <v>1</v>
      </c>
      <c r="O8323" t="b">
        <v>0</v>
      </c>
      <c r="P8323" t="b">
        <v>0</v>
      </c>
      <c r="Q8323">
        <v>11</v>
      </c>
      <c r="R8323">
        <v>11</v>
      </c>
      <c r="S8323">
        <v>1</v>
      </c>
      <c r="T8323">
        <v>5</v>
      </c>
      <c r="U8323" t="b">
        <v>1</v>
      </c>
      <c r="V8323" t="s">
        <v>10005</v>
      </c>
      <c r="W8323" t="s">
        <v>12358</v>
      </c>
      <c r="X8323" t="s">
        <v>15567</v>
      </c>
      <c r="Y8323">
        <v>80</v>
      </c>
      <c r="Z8323">
        <v>80</v>
      </c>
      <c r="AA8323">
        <v>10</v>
      </c>
      <c r="AB8323">
        <v>10</v>
      </c>
      <c r="AC8323">
        <v>27</v>
      </c>
    </row>
    <row r="8324" spans="1:29">
      <c r="A8324">
        <v>9101</v>
      </c>
      <c r="B8324" t="s">
        <v>806</v>
      </c>
      <c r="C8324" t="s">
        <v>10114</v>
      </c>
      <c r="J8324" t="s">
        <v>1457</v>
      </c>
      <c r="K8324">
        <v>0</v>
      </c>
      <c r="N8324" t="b">
        <v>1</v>
      </c>
      <c r="O8324" t="b">
        <v>0</v>
      </c>
      <c r="P8324" t="b">
        <v>0</v>
      </c>
      <c r="Q8324">
        <v>11</v>
      </c>
      <c r="R8324">
        <v>11</v>
      </c>
      <c r="S8324">
        <v>1</v>
      </c>
      <c r="T8324">
        <v>5</v>
      </c>
      <c r="U8324" t="b">
        <v>1</v>
      </c>
      <c r="V8324" t="s">
        <v>10005</v>
      </c>
      <c r="W8324" t="s">
        <v>12358</v>
      </c>
      <c r="X8324" t="s">
        <v>15576</v>
      </c>
      <c r="Y8324">
        <v>80</v>
      </c>
      <c r="Z8324">
        <v>80</v>
      </c>
      <c r="AA8324">
        <v>11</v>
      </c>
      <c r="AB8324">
        <v>11</v>
      </c>
      <c r="AC8324">
        <v>27</v>
      </c>
    </row>
    <row r="8325" spans="1:29">
      <c r="A8325">
        <v>9102</v>
      </c>
      <c r="B8325" t="s">
        <v>806</v>
      </c>
      <c r="C8325" t="s">
        <v>10115</v>
      </c>
      <c r="J8325" t="s">
        <v>1457</v>
      </c>
      <c r="K8325">
        <v>0</v>
      </c>
      <c r="N8325" t="b">
        <v>1</v>
      </c>
      <c r="O8325" t="b">
        <v>0</v>
      </c>
      <c r="P8325" t="b">
        <v>0</v>
      </c>
      <c r="Q8325">
        <v>11</v>
      </c>
      <c r="R8325">
        <v>11</v>
      </c>
      <c r="S8325">
        <v>1</v>
      </c>
      <c r="T8325">
        <v>5</v>
      </c>
      <c r="U8325" t="b">
        <v>1</v>
      </c>
      <c r="V8325" t="s">
        <v>10005</v>
      </c>
      <c r="W8325" t="s">
        <v>12358</v>
      </c>
      <c r="X8325" t="s">
        <v>15568</v>
      </c>
      <c r="Y8325">
        <v>81</v>
      </c>
      <c r="Z8325">
        <v>81</v>
      </c>
      <c r="AA8325">
        <v>10</v>
      </c>
      <c r="AB8325">
        <v>10</v>
      </c>
      <c r="AC8325">
        <v>27</v>
      </c>
    </row>
    <row r="8326" spans="1:29">
      <c r="A8326">
        <v>9103</v>
      </c>
      <c r="B8326" t="s">
        <v>806</v>
      </c>
      <c r="C8326" t="s">
        <v>10116</v>
      </c>
      <c r="J8326" t="s">
        <v>1457</v>
      </c>
      <c r="K8326">
        <v>0</v>
      </c>
      <c r="N8326" t="b">
        <v>1</v>
      </c>
      <c r="O8326" t="b">
        <v>0</v>
      </c>
      <c r="P8326" t="b">
        <v>0</v>
      </c>
      <c r="Q8326">
        <v>11</v>
      </c>
      <c r="R8326">
        <v>11</v>
      </c>
      <c r="S8326">
        <v>1</v>
      </c>
      <c r="T8326">
        <v>5</v>
      </c>
      <c r="U8326" t="b">
        <v>1</v>
      </c>
      <c r="V8326" t="s">
        <v>10005</v>
      </c>
      <c r="W8326" t="s">
        <v>12358</v>
      </c>
      <c r="X8326" t="s">
        <v>15577</v>
      </c>
      <c r="Y8326">
        <v>81</v>
      </c>
      <c r="Z8326">
        <v>81</v>
      </c>
      <c r="AA8326">
        <v>11</v>
      </c>
      <c r="AB8326">
        <v>11</v>
      </c>
      <c r="AC8326">
        <v>27</v>
      </c>
    </row>
    <row r="8327" spans="1:29">
      <c r="A8327">
        <v>9104</v>
      </c>
      <c r="B8327" t="s">
        <v>806</v>
      </c>
      <c r="C8327" t="s">
        <v>10117</v>
      </c>
      <c r="J8327" t="s">
        <v>1457</v>
      </c>
      <c r="K8327">
        <v>0</v>
      </c>
      <c r="N8327" t="b">
        <v>1</v>
      </c>
      <c r="O8327" t="b">
        <v>0</v>
      </c>
      <c r="P8327" t="b">
        <v>0</v>
      </c>
      <c r="Q8327">
        <v>11</v>
      </c>
      <c r="R8327">
        <v>11</v>
      </c>
      <c r="S8327">
        <v>1</v>
      </c>
      <c r="T8327">
        <v>5</v>
      </c>
      <c r="U8327" t="b">
        <v>1</v>
      </c>
      <c r="V8327" t="s">
        <v>10005</v>
      </c>
      <c r="W8327" t="s">
        <v>12358</v>
      </c>
      <c r="X8327" t="s">
        <v>15569</v>
      </c>
      <c r="Y8327">
        <v>82</v>
      </c>
      <c r="Z8327">
        <v>82</v>
      </c>
      <c r="AA8327">
        <v>10</v>
      </c>
      <c r="AB8327">
        <v>10</v>
      </c>
      <c r="AC8327">
        <v>27</v>
      </c>
    </row>
    <row r="8328" spans="1:29">
      <c r="A8328">
        <v>9105</v>
      </c>
      <c r="B8328" t="s">
        <v>806</v>
      </c>
      <c r="C8328" t="s">
        <v>10118</v>
      </c>
      <c r="J8328" t="s">
        <v>1457</v>
      </c>
      <c r="K8328">
        <v>0</v>
      </c>
      <c r="N8328" t="b">
        <v>1</v>
      </c>
      <c r="O8328" t="b">
        <v>0</v>
      </c>
      <c r="P8328" t="b">
        <v>0</v>
      </c>
      <c r="Q8328">
        <v>11</v>
      </c>
      <c r="R8328">
        <v>11</v>
      </c>
      <c r="S8328">
        <v>1</v>
      </c>
      <c r="T8328">
        <v>5</v>
      </c>
      <c r="U8328" t="b">
        <v>1</v>
      </c>
      <c r="V8328" t="s">
        <v>10005</v>
      </c>
      <c r="W8328" t="s">
        <v>12358</v>
      </c>
      <c r="X8328" t="s">
        <v>15578</v>
      </c>
      <c r="Y8328">
        <v>82</v>
      </c>
      <c r="Z8328">
        <v>82</v>
      </c>
      <c r="AA8328">
        <v>11</v>
      </c>
      <c r="AB8328">
        <v>11</v>
      </c>
      <c r="AC8328">
        <v>27</v>
      </c>
    </row>
    <row r="8329" spans="1:29">
      <c r="A8329">
        <v>9106</v>
      </c>
      <c r="B8329" t="s">
        <v>806</v>
      </c>
      <c r="C8329" t="s">
        <v>10119</v>
      </c>
      <c r="J8329" t="s">
        <v>1457</v>
      </c>
      <c r="K8329">
        <v>0</v>
      </c>
      <c r="N8329" t="b">
        <v>1</v>
      </c>
      <c r="O8329" t="b">
        <v>0</v>
      </c>
      <c r="P8329" t="b">
        <v>0</v>
      </c>
      <c r="Q8329">
        <v>11</v>
      </c>
      <c r="R8329">
        <v>11</v>
      </c>
      <c r="S8329">
        <v>1</v>
      </c>
      <c r="T8329">
        <v>5</v>
      </c>
      <c r="U8329" t="b">
        <v>1</v>
      </c>
      <c r="V8329" t="s">
        <v>10005</v>
      </c>
      <c r="W8329" t="s">
        <v>12358</v>
      </c>
      <c r="X8329" t="s">
        <v>15570</v>
      </c>
      <c r="Y8329">
        <v>83</v>
      </c>
      <c r="Z8329">
        <v>83</v>
      </c>
      <c r="AA8329">
        <v>10</v>
      </c>
      <c r="AB8329">
        <v>10</v>
      </c>
      <c r="AC8329">
        <v>27</v>
      </c>
    </row>
    <row r="8330" spans="1:29">
      <c r="A8330">
        <v>9107</v>
      </c>
      <c r="B8330" t="s">
        <v>806</v>
      </c>
      <c r="C8330" t="s">
        <v>10120</v>
      </c>
      <c r="J8330" t="s">
        <v>1457</v>
      </c>
      <c r="K8330">
        <v>0</v>
      </c>
      <c r="N8330" t="b">
        <v>1</v>
      </c>
      <c r="O8330" t="b">
        <v>0</v>
      </c>
      <c r="P8330" t="b">
        <v>0</v>
      </c>
      <c r="Q8330">
        <v>11</v>
      </c>
      <c r="R8330">
        <v>11</v>
      </c>
      <c r="S8330">
        <v>1</v>
      </c>
      <c r="T8330">
        <v>5</v>
      </c>
      <c r="U8330" t="b">
        <v>1</v>
      </c>
      <c r="V8330" t="s">
        <v>10005</v>
      </c>
      <c r="W8330" t="s">
        <v>12358</v>
      </c>
      <c r="X8330" t="s">
        <v>15579</v>
      </c>
      <c r="Y8330">
        <v>83</v>
      </c>
      <c r="Z8330">
        <v>83</v>
      </c>
      <c r="AA8330">
        <v>11</v>
      </c>
      <c r="AB8330">
        <v>11</v>
      </c>
      <c r="AC8330">
        <v>27</v>
      </c>
    </row>
    <row r="8331" spans="1:29">
      <c r="A8331">
        <v>9108</v>
      </c>
      <c r="B8331" t="s">
        <v>1516</v>
      </c>
      <c r="C8331" t="s">
        <v>10121</v>
      </c>
      <c r="D8331">
        <v>169</v>
      </c>
      <c r="E8331" t="s">
        <v>10122</v>
      </c>
      <c r="U8331" t="b">
        <v>1</v>
      </c>
      <c r="V8331" t="s">
        <v>10005</v>
      </c>
      <c r="W8331" t="s">
        <v>12358</v>
      </c>
      <c r="X8331" t="s">
        <v>15831</v>
      </c>
      <c r="Y8331">
        <v>85</v>
      </c>
      <c r="Z8331">
        <v>115</v>
      </c>
      <c r="AA8331">
        <v>2</v>
      </c>
      <c r="AB8331">
        <v>12</v>
      </c>
      <c r="AC8331">
        <v>27</v>
      </c>
    </row>
    <row r="8332" spans="1:29">
      <c r="A8332">
        <v>9109</v>
      </c>
      <c r="B8332" t="s">
        <v>828</v>
      </c>
      <c r="C8332" t="s">
        <v>10123</v>
      </c>
      <c r="U8332" t="b">
        <v>1</v>
      </c>
      <c r="V8332" t="s">
        <v>10005</v>
      </c>
      <c r="W8332" t="s">
        <v>12358</v>
      </c>
      <c r="X8332" t="s">
        <v>15832</v>
      </c>
      <c r="Y8332">
        <v>85</v>
      </c>
      <c r="Z8332">
        <v>115</v>
      </c>
      <c r="AA8332">
        <v>2</v>
      </c>
      <c r="AB8332">
        <v>11</v>
      </c>
      <c r="AC8332">
        <v>27</v>
      </c>
    </row>
    <row r="8333" spans="1:29">
      <c r="A8333">
        <v>9110</v>
      </c>
      <c r="B8333" t="s">
        <v>1521</v>
      </c>
      <c r="C8333" t="s">
        <v>10124</v>
      </c>
      <c r="U8333" t="b">
        <v>1</v>
      </c>
      <c r="V8333" t="s">
        <v>10005</v>
      </c>
      <c r="W8333" t="s">
        <v>12358</v>
      </c>
      <c r="X8333" t="s">
        <v>15812</v>
      </c>
      <c r="Y8333">
        <v>86</v>
      </c>
      <c r="Z8333">
        <v>115</v>
      </c>
      <c r="AA8333">
        <v>2</v>
      </c>
      <c r="AB8333">
        <v>12</v>
      </c>
      <c r="AC8333">
        <v>27</v>
      </c>
    </row>
    <row r="8334" spans="1:29">
      <c r="A8334">
        <v>9111</v>
      </c>
      <c r="B8334" t="s">
        <v>806</v>
      </c>
      <c r="C8334" t="s">
        <v>10125</v>
      </c>
      <c r="J8334" t="s">
        <v>1457</v>
      </c>
      <c r="K8334">
        <v>0</v>
      </c>
      <c r="N8334" t="b">
        <v>1</v>
      </c>
      <c r="O8334" t="b">
        <v>0</v>
      </c>
      <c r="P8334" t="b">
        <v>0</v>
      </c>
      <c r="Q8334">
        <v>11</v>
      </c>
      <c r="R8334">
        <v>3</v>
      </c>
      <c r="S8334">
        <v>1</v>
      </c>
      <c r="T8334">
        <v>2</v>
      </c>
      <c r="U8334" t="b">
        <v>1</v>
      </c>
      <c r="V8334" t="s">
        <v>10005</v>
      </c>
      <c r="W8334" t="s">
        <v>12358</v>
      </c>
      <c r="X8334" t="s">
        <v>15583</v>
      </c>
      <c r="Y8334">
        <v>87</v>
      </c>
      <c r="Z8334">
        <v>87</v>
      </c>
      <c r="AA8334">
        <v>11</v>
      </c>
      <c r="AB8334">
        <v>11</v>
      </c>
      <c r="AC8334">
        <v>27</v>
      </c>
    </row>
    <row r="8335" spans="1:29">
      <c r="A8335">
        <v>9112</v>
      </c>
      <c r="B8335" t="s">
        <v>806</v>
      </c>
      <c r="C8335" t="s">
        <v>10126</v>
      </c>
      <c r="J8335" t="s">
        <v>1449</v>
      </c>
      <c r="K8335">
        <v>0</v>
      </c>
      <c r="N8335" t="b">
        <v>1</v>
      </c>
      <c r="O8335" t="b">
        <v>0</v>
      </c>
      <c r="P8335" t="b">
        <v>0</v>
      </c>
      <c r="Q8335">
        <v>11</v>
      </c>
      <c r="R8335">
        <v>3</v>
      </c>
      <c r="S8335">
        <v>1</v>
      </c>
      <c r="T8335">
        <v>3</v>
      </c>
      <c r="U8335" t="b">
        <v>1</v>
      </c>
      <c r="V8335" t="s">
        <v>10005</v>
      </c>
      <c r="W8335" t="s">
        <v>12358</v>
      </c>
      <c r="X8335" t="s">
        <v>14937</v>
      </c>
      <c r="Y8335">
        <v>89</v>
      </c>
      <c r="Z8335">
        <v>89</v>
      </c>
      <c r="AA8335">
        <v>5</v>
      </c>
      <c r="AB8335">
        <v>5</v>
      </c>
      <c r="AC8335">
        <v>27</v>
      </c>
    </row>
    <row r="8336" spans="1:29">
      <c r="A8336">
        <v>9113</v>
      </c>
      <c r="B8336" t="s">
        <v>806</v>
      </c>
      <c r="C8336" t="s">
        <v>10127</v>
      </c>
      <c r="J8336" t="s">
        <v>1449</v>
      </c>
      <c r="K8336">
        <v>0</v>
      </c>
      <c r="N8336" t="b">
        <v>1</v>
      </c>
      <c r="O8336" t="b">
        <v>0</v>
      </c>
      <c r="P8336" t="b">
        <v>0</v>
      </c>
      <c r="Q8336">
        <v>11</v>
      </c>
      <c r="R8336">
        <v>3</v>
      </c>
      <c r="S8336">
        <v>1</v>
      </c>
      <c r="T8336">
        <v>3</v>
      </c>
      <c r="U8336" t="b">
        <v>1</v>
      </c>
      <c r="V8336" t="s">
        <v>10005</v>
      </c>
      <c r="W8336" t="s">
        <v>12358</v>
      </c>
      <c r="X8336" t="s">
        <v>14939</v>
      </c>
      <c r="Y8336">
        <v>90</v>
      </c>
      <c r="Z8336">
        <v>90</v>
      </c>
      <c r="AA8336">
        <v>5</v>
      </c>
      <c r="AB8336">
        <v>5</v>
      </c>
      <c r="AC8336">
        <v>27</v>
      </c>
    </row>
    <row r="8337" spans="1:29">
      <c r="A8337">
        <v>9114</v>
      </c>
      <c r="B8337" t="s">
        <v>806</v>
      </c>
      <c r="C8337" t="s">
        <v>10128</v>
      </c>
      <c r="J8337" t="s">
        <v>1449</v>
      </c>
      <c r="K8337">
        <v>0</v>
      </c>
      <c r="N8337" t="b">
        <v>1</v>
      </c>
      <c r="O8337" t="b">
        <v>0</v>
      </c>
      <c r="P8337" t="b">
        <v>0</v>
      </c>
      <c r="Q8337">
        <v>11</v>
      </c>
      <c r="R8337">
        <v>3</v>
      </c>
      <c r="S8337">
        <v>1</v>
      </c>
      <c r="T8337">
        <v>3</v>
      </c>
      <c r="U8337" t="b">
        <v>1</v>
      </c>
      <c r="V8337" t="s">
        <v>10005</v>
      </c>
      <c r="W8337" t="s">
        <v>12358</v>
      </c>
      <c r="X8337" t="s">
        <v>14941</v>
      </c>
      <c r="Y8337">
        <v>91</v>
      </c>
      <c r="Z8337">
        <v>91</v>
      </c>
      <c r="AA8337">
        <v>5</v>
      </c>
      <c r="AB8337">
        <v>5</v>
      </c>
      <c r="AC8337">
        <v>27</v>
      </c>
    </row>
    <row r="8338" spans="1:29">
      <c r="A8338">
        <v>9115</v>
      </c>
      <c r="B8338" t="s">
        <v>806</v>
      </c>
      <c r="C8338" t="s">
        <v>10129</v>
      </c>
      <c r="J8338" t="s">
        <v>1449</v>
      </c>
      <c r="K8338">
        <v>0</v>
      </c>
      <c r="N8338" t="b">
        <v>1</v>
      </c>
      <c r="O8338" t="b">
        <v>0</v>
      </c>
      <c r="P8338" t="b">
        <v>0</v>
      </c>
      <c r="Q8338">
        <v>11</v>
      </c>
      <c r="R8338">
        <v>3</v>
      </c>
      <c r="S8338">
        <v>1</v>
      </c>
      <c r="T8338">
        <v>3</v>
      </c>
      <c r="U8338" t="b">
        <v>1</v>
      </c>
      <c r="V8338" t="s">
        <v>10005</v>
      </c>
      <c r="W8338" t="s">
        <v>12358</v>
      </c>
      <c r="X8338" t="s">
        <v>14945</v>
      </c>
      <c r="Y8338">
        <v>93</v>
      </c>
      <c r="Z8338">
        <v>93</v>
      </c>
      <c r="AA8338">
        <v>5</v>
      </c>
      <c r="AB8338">
        <v>5</v>
      </c>
      <c r="AC8338">
        <v>27</v>
      </c>
    </row>
    <row r="8339" spans="1:29">
      <c r="A8339">
        <v>9116</v>
      </c>
      <c r="B8339" t="s">
        <v>806</v>
      </c>
      <c r="C8339" t="s">
        <v>10130</v>
      </c>
      <c r="J8339" t="s">
        <v>1449</v>
      </c>
      <c r="K8339">
        <v>0</v>
      </c>
      <c r="N8339" t="b">
        <v>1</v>
      </c>
      <c r="O8339" t="b">
        <v>0</v>
      </c>
      <c r="P8339" t="b">
        <v>0</v>
      </c>
      <c r="Q8339">
        <v>11</v>
      </c>
      <c r="R8339">
        <v>3</v>
      </c>
      <c r="S8339">
        <v>1</v>
      </c>
      <c r="T8339">
        <v>3</v>
      </c>
      <c r="U8339" t="b">
        <v>1</v>
      </c>
      <c r="V8339" t="s">
        <v>10005</v>
      </c>
      <c r="W8339" t="s">
        <v>12358</v>
      </c>
      <c r="X8339" t="s">
        <v>14947</v>
      </c>
      <c r="Y8339">
        <v>94</v>
      </c>
      <c r="Z8339">
        <v>94</v>
      </c>
      <c r="AA8339">
        <v>5</v>
      </c>
      <c r="AB8339">
        <v>5</v>
      </c>
      <c r="AC8339">
        <v>27</v>
      </c>
    </row>
    <row r="8340" spans="1:29">
      <c r="A8340">
        <v>9117</v>
      </c>
      <c r="B8340" t="s">
        <v>806</v>
      </c>
      <c r="C8340" t="s">
        <v>10131</v>
      </c>
      <c r="J8340" t="s">
        <v>1449</v>
      </c>
      <c r="K8340">
        <v>0</v>
      </c>
      <c r="N8340" t="b">
        <v>1</v>
      </c>
      <c r="O8340" t="b">
        <v>0</v>
      </c>
      <c r="P8340" t="b">
        <v>0</v>
      </c>
      <c r="Q8340">
        <v>11</v>
      </c>
      <c r="R8340">
        <v>3</v>
      </c>
      <c r="S8340">
        <v>1</v>
      </c>
      <c r="T8340">
        <v>3</v>
      </c>
      <c r="U8340" t="b">
        <v>1</v>
      </c>
      <c r="V8340" t="s">
        <v>10005</v>
      </c>
      <c r="W8340" t="s">
        <v>12358</v>
      </c>
      <c r="X8340" t="s">
        <v>14949</v>
      </c>
      <c r="Y8340">
        <v>95</v>
      </c>
      <c r="Z8340">
        <v>95</v>
      </c>
      <c r="AA8340">
        <v>5</v>
      </c>
      <c r="AB8340">
        <v>5</v>
      </c>
      <c r="AC8340">
        <v>27</v>
      </c>
    </row>
    <row r="8341" spans="1:29">
      <c r="A8341">
        <v>9118</v>
      </c>
      <c r="B8341" t="s">
        <v>806</v>
      </c>
      <c r="C8341" t="s">
        <v>10132</v>
      </c>
      <c r="J8341" t="s">
        <v>1449</v>
      </c>
      <c r="K8341">
        <v>0</v>
      </c>
      <c r="N8341" t="b">
        <v>1</v>
      </c>
      <c r="O8341" t="b">
        <v>0</v>
      </c>
      <c r="P8341" t="b">
        <v>0</v>
      </c>
      <c r="Q8341">
        <v>11</v>
      </c>
      <c r="R8341">
        <v>3</v>
      </c>
      <c r="S8341">
        <v>1</v>
      </c>
      <c r="T8341">
        <v>3</v>
      </c>
      <c r="U8341" t="b">
        <v>1</v>
      </c>
      <c r="V8341" t="s">
        <v>10005</v>
      </c>
      <c r="W8341" t="s">
        <v>12358</v>
      </c>
      <c r="X8341" t="s">
        <v>14951</v>
      </c>
      <c r="Y8341">
        <v>96</v>
      </c>
      <c r="Z8341">
        <v>96</v>
      </c>
      <c r="AA8341">
        <v>5</v>
      </c>
      <c r="AB8341">
        <v>5</v>
      </c>
      <c r="AC8341">
        <v>27</v>
      </c>
    </row>
    <row r="8342" spans="1:29">
      <c r="A8342">
        <v>9119</v>
      </c>
      <c r="B8342" t="s">
        <v>806</v>
      </c>
      <c r="C8342" t="s">
        <v>10133</v>
      </c>
      <c r="J8342" t="s">
        <v>1449</v>
      </c>
      <c r="K8342">
        <v>0</v>
      </c>
      <c r="N8342" t="b">
        <v>1</v>
      </c>
      <c r="O8342" t="b">
        <v>0</v>
      </c>
      <c r="P8342" t="b">
        <v>0</v>
      </c>
      <c r="Q8342">
        <v>11</v>
      </c>
      <c r="R8342">
        <v>3</v>
      </c>
      <c r="S8342">
        <v>1</v>
      </c>
      <c r="T8342">
        <v>3</v>
      </c>
      <c r="U8342" t="b">
        <v>1</v>
      </c>
      <c r="V8342" t="s">
        <v>10005</v>
      </c>
      <c r="W8342" t="s">
        <v>12358</v>
      </c>
      <c r="X8342" t="s">
        <v>14953</v>
      </c>
      <c r="Y8342">
        <v>97</v>
      </c>
      <c r="Z8342">
        <v>97</v>
      </c>
      <c r="AA8342">
        <v>5</v>
      </c>
      <c r="AB8342">
        <v>5</v>
      </c>
      <c r="AC8342">
        <v>27</v>
      </c>
    </row>
    <row r="8343" spans="1:29">
      <c r="A8343">
        <v>9120</v>
      </c>
      <c r="B8343" t="s">
        <v>806</v>
      </c>
      <c r="C8343" t="s">
        <v>10134</v>
      </c>
      <c r="J8343" t="s">
        <v>1449</v>
      </c>
      <c r="K8343">
        <v>0</v>
      </c>
      <c r="N8343" t="b">
        <v>1</v>
      </c>
      <c r="O8343" t="b">
        <v>0</v>
      </c>
      <c r="P8343" t="b">
        <v>0</v>
      </c>
      <c r="Q8343">
        <v>11</v>
      </c>
      <c r="R8343">
        <v>3</v>
      </c>
      <c r="S8343">
        <v>1</v>
      </c>
      <c r="T8343">
        <v>3</v>
      </c>
      <c r="U8343" t="b">
        <v>1</v>
      </c>
      <c r="V8343" t="s">
        <v>10005</v>
      </c>
      <c r="W8343" t="s">
        <v>12358</v>
      </c>
      <c r="X8343" t="s">
        <v>14955</v>
      </c>
      <c r="Y8343">
        <v>98</v>
      </c>
      <c r="Z8343">
        <v>98</v>
      </c>
      <c r="AA8343">
        <v>5</v>
      </c>
      <c r="AB8343">
        <v>5</v>
      </c>
      <c r="AC8343">
        <v>27</v>
      </c>
    </row>
    <row r="8344" spans="1:29">
      <c r="A8344">
        <v>9121</v>
      </c>
      <c r="B8344" t="s">
        <v>806</v>
      </c>
      <c r="C8344" t="s">
        <v>10135</v>
      </c>
      <c r="J8344" t="s">
        <v>1449</v>
      </c>
      <c r="K8344">
        <v>0</v>
      </c>
      <c r="N8344" t="b">
        <v>1</v>
      </c>
      <c r="O8344" t="b">
        <v>0</v>
      </c>
      <c r="P8344" t="b">
        <v>0</v>
      </c>
      <c r="Q8344">
        <v>11</v>
      </c>
      <c r="R8344">
        <v>3</v>
      </c>
      <c r="S8344">
        <v>1</v>
      </c>
      <c r="T8344">
        <v>3</v>
      </c>
      <c r="U8344" t="b">
        <v>1</v>
      </c>
      <c r="V8344" t="s">
        <v>10005</v>
      </c>
      <c r="W8344" t="s">
        <v>12358</v>
      </c>
      <c r="X8344" t="s">
        <v>14957</v>
      </c>
      <c r="Y8344">
        <v>99</v>
      </c>
      <c r="Z8344">
        <v>99</v>
      </c>
      <c r="AA8344">
        <v>5</v>
      </c>
      <c r="AB8344">
        <v>5</v>
      </c>
      <c r="AC8344">
        <v>27</v>
      </c>
    </row>
    <row r="8345" spans="1:29">
      <c r="A8345">
        <v>9122</v>
      </c>
      <c r="B8345" t="s">
        <v>806</v>
      </c>
      <c r="C8345" t="s">
        <v>10136</v>
      </c>
      <c r="J8345" t="s">
        <v>1449</v>
      </c>
      <c r="K8345">
        <v>0</v>
      </c>
      <c r="N8345" t="b">
        <v>1</v>
      </c>
      <c r="O8345" t="b">
        <v>0</v>
      </c>
      <c r="P8345" t="b">
        <v>0</v>
      </c>
      <c r="Q8345">
        <v>11</v>
      </c>
      <c r="R8345">
        <v>3</v>
      </c>
      <c r="S8345">
        <v>1</v>
      </c>
      <c r="T8345">
        <v>3</v>
      </c>
      <c r="U8345" t="b">
        <v>1</v>
      </c>
      <c r="V8345" t="s">
        <v>10005</v>
      </c>
      <c r="W8345" t="s">
        <v>12358</v>
      </c>
      <c r="X8345" t="s">
        <v>14959</v>
      </c>
      <c r="Y8345">
        <v>100</v>
      </c>
      <c r="Z8345">
        <v>100</v>
      </c>
      <c r="AA8345">
        <v>5</v>
      </c>
      <c r="AB8345">
        <v>5</v>
      </c>
      <c r="AC8345">
        <v>27</v>
      </c>
    </row>
    <row r="8346" spans="1:29">
      <c r="A8346">
        <v>9123</v>
      </c>
      <c r="B8346" t="s">
        <v>806</v>
      </c>
      <c r="C8346" t="s">
        <v>10137</v>
      </c>
      <c r="J8346" t="s">
        <v>1449</v>
      </c>
      <c r="K8346">
        <v>0</v>
      </c>
      <c r="N8346" t="b">
        <v>1</v>
      </c>
      <c r="O8346" t="b">
        <v>0</v>
      </c>
      <c r="P8346" t="b">
        <v>0</v>
      </c>
      <c r="Q8346">
        <v>11</v>
      </c>
      <c r="R8346">
        <v>3</v>
      </c>
      <c r="S8346">
        <v>1</v>
      </c>
      <c r="T8346">
        <v>3</v>
      </c>
      <c r="U8346" t="b">
        <v>1</v>
      </c>
      <c r="V8346" t="s">
        <v>10005</v>
      </c>
      <c r="W8346" t="s">
        <v>12358</v>
      </c>
      <c r="X8346" t="s">
        <v>14961</v>
      </c>
      <c r="Y8346">
        <v>101</v>
      </c>
      <c r="Z8346">
        <v>101</v>
      </c>
      <c r="AA8346">
        <v>5</v>
      </c>
      <c r="AB8346">
        <v>5</v>
      </c>
      <c r="AC8346">
        <v>27</v>
      </c>
    </row>
    <row r="8347" spans="1:29">
      <c r="A8347">
        <v>9124</v>
      </c>
      <c r="B8347" t="s">
        <v>806</v>
      </c>
      <c r="C8347" t="s">
        <v>10138</v>
      </c>
      <c r="J8347" t="s">
        <v>1449</v>
      </c>
      <c r="K8347">
        <v>0</v>
      </c>
      <c r="N8347" t="b">
        <v>1</v>
      </c>
      <c r="O8347" t="b">
        <v>0</v>
      </c>
      <c r="P8347" t="b">
        <v>0</v>
      </c>
      <c r="Q8347">
        <v>11</v>
      </c>
      <c r="R8347">
        <v>3</v>
      </c>
      <c r="S8347">
        <v>1</v>
      </c>
      <c r="T8347">
        <v>3</v>
      </c>
      <c r="U8347" t="b">
        <v>1</v>
      </c>
      <c r="V8347" t="s">
        <v>10005</v>
      </c>
      <c r="W8347" t="s">
        <v>12358</v>
      </c>
      <c r="X8347" t="s">
        <v>14963</v>
      </c>
      <c r="Y8347">
        <v>102</v>
      </c>
      <c r="Z8347">
        <v>102</v>
      </c>
      <c r="AA8347">
        <v>5</v>
      </c>
      <c r="AB8347">
        <v>5</v>
      </c>
      <c r="AC8347">
        <v>27</v>
      </c>
    </row>
    <row r="8348" spans="1:29">
      <c r="A8348">
        <v>9125</v>
      </c>
      <c r="B8348" t="s">
        <v>806</v>
      </c>
      <c r="C8348" t="s">
        <v>10139</v>
      </c>
      <c r="J8348" t="s">
        <v>1449</v>
      </c>
      <c r="K8348">
        <v>0</v>
      </c>
      <c r="N8348" t="b">
        <v>1</v>
      </c>
      <c r="O8348" t="b">
        <v>0</v>
      </c>
      <c r="P8348" t="b">
        <v>0</v>
      </c>
      <c r="Q8348">
        <v>11</v>
      </c>
      <c r="R8348">
        <v>3</v>
      </c>
      <c r="S8348">
        <v>1</v>
      </c>
      <c r="T8348">
        <v>3</v>
      </c>
      <c r="U8348" t="b">
        <v>1</v>
      </c>
      <c r="V8348" t="s">
        <v>10005</v>
      </c>
      <c r="W8348" t="s">
        <v>12358</v>
      </c>
      <c r="X8348" t="s">
        <v>14965</v>
      </c>
      <c r="Y8348">
        <v>103</v>
      </c>
      <c r="Z8348">
        <v>103</v>
      </c>
      <c r="AA8348">
        <v>5</v>
      </c>
      <c r="AB8348">
        <v>5</v>
      </c>
      <c r="AC8348">
        <v>27</v>
      </c>
    </row>
    <row r="8349" spans="1:29">
      <c r="A8349">
        <v>9126</v>
      </c>
      <c r="B8349" t="s">
        <v>806</v>
      </c>
      <c r="C8349" t="s">
        <v>10140</v>
      </c>
      <c r="J8349" t="s">
        <v>1449</v>
      </c>
      <c r="K8349">
        <v>0</v>
      </c>
      <c r="N8349" t="b">
        <v>1</v>
      </c>
      <c r="O8349" t="b">
        <v>0</v>
      </c>
      <c r="P8349" t="b">
        <v>0</v>
      </c>
      <c r="Q8349">
        <v>11</v>
      </c>
      <c r="R8349">
        <v>3</v>
      </c>
      <c r="S8349">
        <v>1</v>
      </c>
      <c r="T8349">
        <v>3</v>
      </c>
      <c r="U8349" t="b">
        <v>1</v>
      </c>
      <c r="V8349" t="s">
        <v>10005</v>
      </c>
      <c r="W8349" t="s">
        <v>12358</v>
      </c>
      <c r="X8349" t="s">
        <v>14967</v>
      </c>
      <c r="Y8349">
        <v>104</v>
      </c>
      <c r="Z8349">
        <v>104</v>
      </c>
      <c r="AA8349">
        <v>5</v>
      </c>
      <c r="AB8349">
        <v>5</v>
      </c>
      <c r="AC8349">
        <v>27</v>
      </c>
    </row>
    <row r="8350" spans="1:29">
      <c r="A8350">
        <v>9127</v>
      </c>
      <c r="B8350" t="s">
        <v>806</v>
      </c>
      <c r="C8350" t="s">
        <v>10141</v>
      </c>
      <c r="J8350" t="s">
        <v>1449</v>
      </c>
      <c r="K8350">
        <v>0</v>
      </c>
      <c r="N8350" t="b">
        <v>1</v>
      </c>
      <c r="O8350" t="b">
        <v>0</v>
      </c>
      <c r="P8350" t="b">
        <v>0</v>
      </c>
      <c r="Q8350">
        <v>11</v>
      </c>
      <c r="R8350">
        <v>3</v>
      </c>
      <c r="S8350">
        <v>1</v>
      </c>
      <c r="T8350">
        <v>3</v>
      </c>
      <c r="U8350" t="b">
        <v>1</v>
      </c>
      <c r="V8350" t="s">
        <v>10005</v>
      </c>
      <c r="W8350" t="s">
        <v>12358</v>
      </c>
      <c r="X8350" t="s">
        <v>14969</v>
      </c>
      <c r="Y8350">
        <v>105</v>
      </c>
      <c r="Z8350">
        <v>105</v>
      </c>
      <c r="AA8350">
        <v>5</v>
      </c>
      <c r="AB8350">
        <v>5</v>
      </c>
      <c r="AC8350">
        <v>27</v>
      </c>
    </row>
    <row r="8351" spans="1:29">
      <c r="A8351">
        <v>9128</v>
      </c>
      <c r="B8351" t="s">
        <v>806</v>
      </c>
      <c r="C8351" t="s">
        <v>10142</v>
      </c>
      <c r="J8351" t="s">
        <v>1449</v>
      </c>
      <c r="K8351">
        <v>0</v>
      </c>
      <c r="N8351" t="b">
        <v>1</v>
      </c>
      <c r="O8351" t="b">
        <v>0</v>
      </c>
      <c r="P8351" t="b">
        <v>0</v>
      </c>
      <c r="Q8351">
        <v>11</v>
      </c>
      <c r="R8351">
        <v>3</v>
      </c>
      <c r="S8351">
        <v>1</v>
      </c>
      <c r="T8351">
        <v>3</v>
      </c>
      <c r="U8351" t="b">
        <v>1</v>
      </c>
      <c r="V8351" t="s">
        <v>10005</v>
      </c>
      <c r="W8351" t="s">
        <v>12358</v>
      </c>
      <c r="X8351" t="s">
        <v>14971</v>
      </c>
      <c r="Y8351">
        <v>106</v>
      </c>
      <c r="Z8351">
        <v>106</v>
      </c>
      <c r="AA8351">
        <v>5</v>
      </c>
      <c r="AB8351">
        <v>5</v>
      </c>
      <c r="AC8351">
        <v>27</v>
      </c>
    </row>
    <row r="8352" spans="1:29">
      <c r="A8352">
        <v>9129</v>
      </c>
      <c r="B8352" t="s">
        <v>806</v>
      </c>
      <c r="C8352" t="s">
        <v>10143</v>
      </c>
      <c r="J8352" t="s">
        <v>1449</v>
      </c>
      <c r="K8352">
        <v>0</v>
      </c>
      <c r="N8352" t="b">
        <v>1</v>
      </c>
      <c r="O8352" t="b">
        <v>0</v>
      </c>
      <c r="P8352" t="b">
        <v>0</v>
      </c>
      <c r="Q8352">
        <v>11</v>
      </c>
      <c r="R8352">
        <v>3</v>
      </c>
      <c r="S8352">
        <v>1</v>
      </c>
      <c r="T8352">
        <v>3</v>
      </c>
      <c r="U8352" t="b">
        <v>1</v>
      </c>
      <c r="V8352" t="s">
        <v>10005</v>
      </c>
      <c r="W8352" t="s">
        <v>12358</v>
      </c>
      <c r="X8352" t="s">
        <v>14973</v>
      </c>
      <c r="Y8352">
        <v>107</v>
      </c>
      <c r="Z8352">
        <v>107</v>
      </c>
      <c r="AA8352">
        <v>5</v>
      </c>
      <c r="AB8352">
        <v>5</v>
      </c>
      <c r="AC8352">
        <v>27</v>
      </c>
    </row>
    <row r="8353" spans="1:29">
      <c r="A8353">
        <v>9130</v>
      </c>
      <c r="B8353" t="s">
        <v>806</v>
      </c>
      <c r="C8353" t="s">
        <v>10144</v>
      </c>
      <c r="J8353" t="s">
        <v>1449</v>
      </c>
      <c r="K8353">
        <v>0</v>
      </c>
      <c r="N8353" t="b">
        <v>1</v>
      </c>
      <c r="O8353" t="b">
        <v>0</v>
      </c>
      <c r="P8353" t="b">
        <v>0</v>
      </c>
      <c r="Q8353">
        <v>11</v>
      </c>
      <c r="R8353">
        <v>3</v>
      </c>
      <c r="S8353">
        <v>1</v>
      </c>
      <c r="T8353">
        <v>3</v>
      </c>
      <c r="U8353" t="b">
        <v>1</v>
      </c>
      <c r="V8353" t="s">
        <v>10005</v>
      </c>
      <c r="W8353" t="s">
        <v>12358</v>
      </c>
      <c r="X8353" t="s">
        <v>14975</v>
      </c>
      <c r="Y8353">
        <v>108</v>
      </c>
      <c r="Z8353">
        <v>108</v>
      </c>
      <c r="AA8353">
        <v>5</v>
      </c>
      <c r="AB8353">
        <v>5</v>
      </c>
      <c r="AC8353">
        <v>27</v>
      </c>
    </row>
    <row r="8354" spans="1:29">
      <c r="A8354">
        <v>9131</v>
      </c>
      <c r="B8354" t="s">
        <v>806</v>
      </c>
      <c r="C8354" t="s">
        <v>10145</v>
      </c>
      <c r="J8354" t="s">
        <v>1449</v>
      </c>
      <c r="K8354">
        <v>0</v>
      </c>
      <c r="N8354" t="b">
        <v>1</v>
      </c>
      <c r="O8354" t="b">
        <v>0</v>
      </c>
      <c r="P8354" t="b">
        <v>0</v>
      </c>
      <c r="Q8354">
        <v>11</v>
      </c>
      <c r="R8354">
        <v>3</v>
      </c>
      <c r="S8354">
        <v>1</v>
      </c>
      <c r="T8354">
        <v>3</v>
      </c>
      <c r="U8354" t="b">
        <v>1</v>
      </c>
      <c r="V8354" t="s">
        <v>10005</v>
      </c>
      <c r="W8354" t="s">
        <v>12358</v>
      </c>
      <c r="X8354" t="s">
        <v>14977</v>
      </c>
      <c r="Y8354">
        <v>109</v>
      </c>
      <c r="Z8354">
        <v>109</v>
      </c>
      <c r="AA8354">
        <v>5</v>
      </c>
      <c r="AB8354">
        <v>5</v>
      </c>
      <c r="AC8354">
        <v>27</v>
      </c>
    </row>
    <row r="8355" spans="1:29">
      <c r="A8355">
        <v>9132</v>
      </c>
      <c r="B8355" t="s">
        <v>806</v>
      </c>
      <c r="C8355" t="s">
        <v>10146</v>
      </c>
      <c r="J8355" t="s">
        <v>1449</v>
      </c>
      <c r="K8355">
        <v>0</v>
      </c>
      <c r="N8355" t="b">
        <v>1</v>
      </c>
      <c r="O8355" t="b">
        <v>0</v>
      </c>
      <c r="P8355" t="b">
        <v>0</v>
      </c>
      <c r="Q8355">
        <v>11</v>
      </c>
      <c r="R8355">
        <v>3</v>
      </c>
      <c r="S8355">
        <v>1</v>
      </c>
      <c r="T8355">
        <v>3</v>
      </c>
      <c r="U8355" t="b">
        <v>1</v>
      </c>
      <c r="V8355" t="s">
        <v>10005</v>
      </c>
      <c r="W8355" t="s">
        <v>12358</v>
      </c>
      <c r="X8355" t="s">
        <v>14979</v>
      </c>
      <c r="Y8355">
        <v>110</v>
      </c>
      <c r="Z8355">
        <v>110</v>
      </c>
      <c r="AA8355">
        <v>5</v>
      </c>
      <c r="AB8355">
        <v>5</v>
      </c>
      <c r="AC8355">
        <v>27</v>
      </c>
    </row>
    <row r="8356" spans="1:29">
      <c r="A8356">
        <v>9133</v>
      </c>
      <c r="B8356" t="s">
        <v>806</v>
      </c>
      <c r="C8356" t="s">
        <v>10147</v>
      </c>
      <c r="J8356" t="s">
        <v>1449</v>
      </c>
      <c r="K8356">
        <v>0</v>
      </c>
      <c r="N8356" t="b">
        <v>1</v>
      </c>
      <c r="O8356" t="b">
        <v>0</v>
      </c>
      <c r="P8356" t="b">
        <v>0</v>
      </c>
      <c r="Q8356">
        <v>11</v>
      </c>
      <c r="R8356">
        <v>3</v>
      </c>
      <c r="S8356">
        <v>1</v>
      </c>
      <c r="T8356">
        <v>3</v>
      </c>
      <c r="U8356" t="b">
        <v>1</v>
      </c>
      <c r="V8356" t="s">
        <v>10005</v>
      </c>
      <c r="W8356" t="s">
        <v>12358</v>
      </c>
      <c r="X8356" t="s">
        <v>14981</v>
      </c>
      <c r="Y8356">
        <v>111</v>
      </c>
      <c r="Z8356">
        <v>111</v>
      </c>
      <c r="AA8356">
        <v>5</v>
      </c>
      <c r="AB8356">
        <v>5</v>
      </c>
      <c r="AC8356">
        <v>27</v>
      </c>
    </row>
    <row r="8357" spans="1:29">
      <c r="A8357">
        <v>9134</v>
      </c>
      <c r="B8357" t="s">
        <v>806</v>
      </c>
      <c r="C8357" t="s">
        <v>10148</v>
      </c>
      <c r="J8357" t="s">
        <v>1449</v>
      </c>
      <c r="K8357">
        <v>0</v>
      </c>
      <c r="N8357" t="b">
        <v>1</v>
      </c>
      <c r="O8357" t="b">
        <v>0</v>
      </c>
      <c r="P8357" t="b">
        <v>0</v>
      </c>
      <c r="Q8357">
        <v>11</v>
      </c>
      <c r="R8357">
        <v>3</v>
      </c>
      <c r="S8357">
        <v>1</v>
      </c>
      <c r="T8357">
        <v>3</v>
      </c>
      <c r="U8357" t="b">
        <v>1</v>
      </c>
      <c r="V8357" t="s">
        <v>10005</v>
      </c>
      <c r="W8357" t="s">
        <v>12358</v>
      </c>
      <c r="X8357" t="s">
        <v>14983</v>
      </c>
      <c r="Y8357">
        <v>112</v>
      </c>
      <c r="Z8357">
        <v>112</v>
      </c>
      <c r="AA8357">
        <v>5</v>
      </c>
      <c r="AB8357">
        <v>5</v>
      </c>
      <c r="AC8357">
        <v>27</v>
      </c>
    </row>
    <row r="8358" spans="1:29">
      <c r="A8358">
        <v>9135</v>
      </c>
      <c r="B8358" t="s">
        <v>806</v>
      </c>
      <c r="C8358" t="s">
        <v>10149</v>
      </c>
      <c r="J8358" t="s">
        <v>1449</v>
      </c>
      <c r="K8358">
        <v>0</v>
      </c>
      <c r="N8358" t="b">
        <v>1</v>
      </c>
      <c r="O8358" t="b">
        <v>0</v>
      </c>
      <c r="P8358" t="b">
        <v>0</v>
      </c>
      <c r="Q8358">
        <v>11</v>
      </c>
      <c r="R8358">
        <v>3</v>
      </c>
      <c r="S8358">
        <v>1</v>
      </c>
      <c r="T8358">
        <v>3</v>
      </c>
      <c r="U8358" t="b">
        <v>1</v>
      </c>
      <c r="V8358" t="s">
        <v>10005</v>
      </c>
      <c r="W8358" t="s">
        <v>12358</v>
      </c>
      <c r="X8358" t="s">
        <v>14985</v>
      </c>
      <c r="Y8358">
        <v>113</v>
      </c>
      <c r="Z8358">
        <v>113</v>
      </c>
      <c r="AA8358">
        <v>5</v>
      </c>
      <c r="AB8358">
        <v>5</v>
      </c>
      <c r="AC8358">
        <v>27</v>
      </c>
    </row>
    <row r="8359" spans="1:29">
      <c r="A8359">
        <v>9136</v>
      </c>
      <c r="B8359" t="s">
        <v>806</v>
      </c>
      <c r="C8359" t="s">
        <v>10150</v>
      </c>
      <c r="J8359" t="s">
        <v>1449</v>
      </c>
      <c r="K8359">
        <v>0</v>
      </c>
      <c r="N8359" t="b">
        <v>1</v>
      </c>
      <c r="O8359" t="b">
        <v>0</v>
      </c>
      <c r="P8359" t="b">
        <v>0</v>
      </c>
      <c r="Q8359">
        <v>11</v>
      </c>
      <c r="R8359">
        <v>3</v>
      </c>
      <c r="S8359">
        <v>1</v>
      </c>
      <c r="T8359">
        <v>3</v>
      </c>
      <c r="U8359" t="b">
        <v>1</v>
      </c>
      <c r="V8359" t="s">
        <v>10005</v>
      </c>
      <c r="W8359" t="s">
        <v>12358</v>
      </c>
      <c r="X8359" t="s">
        <v>14987</v>
      </c>
      <c r="Y8359">
        <v>114</v>
      </c>
      <c r="Z8359">
        <v>114</v>
      </c>
      <c r="AA8359">
        <v>5</v>
      </c>
      <c r="AB8359">
        <v>5</v>
      </c>
      <c r="AC8359">
        <v>27</v>
      </c>
    </row>
    <row r="8360" spans="1:29">
      <c r="A8360">
        <v>9137</v>
      </c>
      <c r="B8360" t="s">
        <v>806</v>
      </c>
      <c r="C8360" t="s">
        <v>10151</v>
      </c>
      <c r="J8360" t="s">
        <v>1457</v>
      </c>
      <c r="K8360">
        <v>0</v>
      </c>
      <c r="N8360" t="b">
        <v>1</v>
      </c>
      <c r="O8360" t="b">
        <v>0</v>
      </c>
      <c r="P8360" t="b">
        <v>0</v>
      </c>
      <c r="Q8360">
        <v>11</v>
      </c>
      <c r="R8360">
        <v>3</v>
      </c>
      <c r="S8360">
        <v>1</v>
      </c>
      <c r="T8360">
        <v>2</v>
      </c>
      <c r="U8360" t="b">
        <v>1</v>
      </c>
      <c r="V8360" t="s">
        <v>10005</v>
      </c>
      <c r="W8360" t="s">
        <v>12358</v>
      </c>
      <c r="X8360" t="s">
        <v>15833</v>
      </c>
      <c r="Y8360">
        <v>89</v>
      </c>
      <c r="Z8360">
        <v>89</v>
      </c>
      <c r="AA8360">
        <v>11</v>
      </c>
      <c r="AB8360">
        <v>11</v>
      </c>
      <c r="AC8360">
        <v>27</v>
      </c>
    </row>
    <row r="8361" spans="1:29">
      <c r="A8361">
        <v>9138</v>
      </c>
      <c r="B8361" t="s">
        <v>806</v>
      </c>
      <c r="C8361" t="s">
        <v>10152</v>
      </c>
      <c r="J8361" t="s">
        <v>1457</v>
      </c>
      <c r="K8361">
        <v>0</v>
      </c>
      <c r="N8361" t="b">
        <v>1</v>
      </c>
      <c r="O8361" t="b">
        <v>0</v>
      </c>
      <c r="P8361" t="b">
        <v>0</v>
      </c>
      <c r="Q8361">
        <v>11</v>
      </c>
      <c r="R8361">
        <v>3</v>
      </c>
      <c r="S8361">
        <v>1</v>
      </c>
      <c r="T8361">
        <v>2</v>
      </c>
      <c r="U8361" t="b">
        <v>1</v>
      </c>
      <c r="V8361" t="s">
        <v>10005</v>
      </c>
      <c r="W8361" t="s">
        <v>12358</v>
      </c>
      <c r="X8361" t="s">
        <v>15815</v>
      </c>
      <c r="Y8361">
        <v>90</v>
      </c>
      <c r="Z8361">
        <v>90</v>
      </c>
      <c r="AA8361">
        <v>11</v>
      </c>
      <c r="AB8361">
        <v>11</v>
      </c>
      <c r="AC8361">
        <v>27</v>
      </c>
    </row>
    <row r="8362" spans="1:29">
      <c r="A8362">
        <v>9139</v>
      </c>
      <c r="B8362" t="s">
        <v>806</v>
      </c>
      <c r="C8362" t="s">
        <v>10153</v>
      </c>
      <c r="J8362" t="s">
        <v>1457</v>
      </c>
      <c r="K8362">
        <v>0</v>
      </c>
      <c r="N8362" t="b">
        <v>1</v>
      </c>
      <c r="O8362" t="b">
        <v>0</v>
      </c>
      <c r="P8362" t="b">
        <v>0</v>
      </c>
      <c r="Q8362">
        <v>11</v>
      </c>
      <c r="R8362">
        <v>3</v>
      </c>
      <c r="S8362">
        <v>1</v>
      </c>
      <c r="T8362">
        <v>2</v>
      </c>
      <c r="U8362" t="b">
        <v>1</v>
      </c>
      <c r="V8362" t="s">
        <v>10005</v>
      </c>
      <c r="W8362" t="s">
        <v>12358</v>
      </c>
      <c r="X8362" t="s">
        <v>15816</v>
      </c>
      <c r="Y8362">
        <v>91</v>
      </c>
      <c r="Z8362">
        <v>91</v>
      </c>
      <c r="AA8362">
        <v>11</v>
      </c>
      <c r="AB8362">
        <v>11</v>
      </c>
      <c r="AC8362">
        <v>27</v>
      </c>
    </row>
    <row r="8363" spans="1:29">
      <c r="A8363">
        <v>9140</v>
      </c>
      <c r="B8363" t="s">
        <v>806</v>
      </c>
      <c r="C8363" t="s">
        <v>10154</v>
      </c>
      <c r="J8363" t="s">
        <v>1457</v>
      </c>
      <c r="K8363">
        <v>0</v>
      </c>
      <c r="N8363" t="b">
        <v>1</v>
      </c>
      <c r="O8363" t="b">
        <v>0</v>
      </c>
      <c r="P8363" t="b">
        <v>0</v>
      </c>
      <c r="Q8363">
        <v>11</v>
      </c>
      <c r="R8363">
        <v>3</v>
      </c>
      <c r="S8363">
        <v>1</v>
      </c>
      <c r="T8363">
        <v>2</v>
      </c>
      <c r="U8363" t="b">
        <v>1</v>
      </c>
      <c r="V8363" t="s">
        <v>10005</v>
      </c>
      <c r="W8363" t="s">
        <v>12358</v>
      </c>
      <c r="X8363" t="s">
        <v>15834</v>
      </c>
      <c r="Y8363">
        <v>93</v>
      </c>
      <c r="Z8363">
        <v>93</v>
      </c>
      <c r="AA8363">
        <v>11</v>
      </c>
      <c r="AB8363">
        <v>11</v>
      </c>
      <c r="AC8363">
        <v>27</v>
      </c>
    </row>
    <row r="8364" spans="1:29">
      <c r="A8364">
        <v>9141</v>
      </c>
      <c r="B8364" t="s">
        <v>806</v>
      </c>
      <c r="C8364" t="s">
        <v>10155</v>
      </c>
      <c r="J8364" t="s">
        <v>1457</v>
      </c>
      <c r="K8364">
        <v>0</v>
      </c>
      <c r="N8364" t="b">
        <v>1</v>
      </c>
      <c r="O8364" t="b">
        <v>0</v>
      </c>
      <c r="P8364" t="b">
        <v>0</v>
      </c>
      <c r="Q8364">
        <v>11</v>
      </c>
      <c r="R8364">
        <v>3</v>
      </c>
      <c r="S8364">
        <v>1</v>
      </c>
      <c r="T8364">
        <v>2</v>
      </c>
      <c r="U8364" t="b">
        <v>1</v>
      </c>
      <c r="V8364" t="s">
        <v>10005</v>
      </c>
      <c r="W8364" t="s">
        <v>12358</v>
      </c>
      <c r="X8364" t="s">
        <v>15589</v>
      </c>
      <c r="Y8364">
        <v>94</v>
      </c>
      <c r="Z8364">
        <v>94</v>
      </c>
      <c r="AA8364">
        <v>11</v>
      </c>
      <c r="AB8364">
        <v>11</v>
      </c>
      <c r="AC8364">
        <v>27</v>
      </c>
    </row>
    <row r="8365" spans="1:29">
      <c r="A8365">
        <v>9142</v>
      </c>
      <c r="B8365" t="s">
        <v>806</v>
      </c>
      <c r="C8365" t="s">
        <v>10156</v>
      </c>
      <c r="J8365" t="s">
        <v>1457</v>
      </c>
      <c r="K8365">
        <v>0</v>
      </c>
      <c r="N8365" t="b">
        <v>1</v>
      </c>
      <c r="O8365" t="b">
        <v>0</v>
      </c>
      <c r="P8365" t="b">
        <v>0</v>
      </c>
      <c r="Q8365">
        <v>11</v>
      </c>
      <c r="R8365">
        <v>3</v>
      </c>
      <c r="S8365">
        <v>1</v>
      </c>
      <c r="T8365">
        <v>2</v>
      </c>
      <c r="U8365" t="b">
        <v>1</v>
      </c>
      <c r="V8365" t="s">
        <v>10005</v>
      </c>
      <c r="W8365" t="s">
        <v>12358</v>
      </c>
      <c r="X8365" t="s">
        <v>15590</v>
      </c>
      <c r="Y8365">
        <v>95</v>
      </c>
      <c r="Z8365">
        <v>95</v>
      </c>
      <c r="AA8365">
        <v>11</v>
      </c>
      <c r="AB8365">
        <v>11</v>
      </c>
      <c r="AC8365">
        <v>27</v>
      </c>
    </row>
    <row r="8366" spans="1:29">
      <c r="A8366">
        <v>9143</v>
      </c>
      <c r="B8366" t="s">
        <v>806</v>
      </c>
      <c r="C8366" t="s">
        <v>10157</v>
      </c>
      <c r="J8366" t="s">
        <v>1457</v>
      </c>
      <c r="K8366">
        <v>0</v>
      </c>
      <c r="N8366" t="b">
        <v>1</v>
      </c>
      <c r="O8366" t="b">
        <v>0</v>
      </c>
      <c r="P8366" t="b">
        <v>0</v>
      </c>
      <c r="Q8366">
        <v>11</v>
      </c>
      <c r="R8366">
        <v>3</v>
      </c>
      <c r="S8366">
        <v>1</v>
      </c>
      <c r="T8366">
        <v>2</v>
      </c>
      <c r="U8366" t="b">
        <v>1</v>
      </c>
      <c r="V8366" t="s">
        <v>10005</v>
      </c>
      <c r="W8366" t="s">
        <v>12358</v>
      </c>
      <c r="X8366" t="s">
        <v>15591</v>
      </c>
      <c r="Y8366">
        <v>96</v>
      </c>
      <c r="Z8366">
        <v>96</v>
      </c>
      <c r="AA8366">
        <v>11</v>
      </c>
      <c r="AB8366">
        <v>11</v>
      </c>
      <c r="AC8366">
        <v>27</v>
      </c>
    </row>
    <row r="8367" spans="1:29">
      <c r="A8367">
        <v>9144</v>
      </c>
      <c r="B8367" t="s">
        <v>806</v>
      </c>
      <c r="C8367" t="s">
        <v>10158</v>
      </c>
      <c r="J8367" t="s">
        <v>1457</v>
      </c>
      <c r="K8367">
        <v>0</v>
      </c>
      <c r="N8367" t="b">
        <v>1</v>
      </c>
      <c r="O8367" t="b">
        <v>0</v>
      </c>
      <c r="P8367" t="b">
        <v>0</v>
      </c>
      <c r="Q8367">
        <v>11</v>
      </c>
      <c r="R8367">
        <v>3</v>
      </c>
      <c r="S8367">
        <v>1</v>
      </c>
      <c r="T8367">
        <v>2</v>
      </c>
      <c r="U8367" t="b">
        <v>1</v>
      </c>
      <c r="V8367" t="s">
        <v>10005</v>
      </c>
      <c r="W8367" t="s">
        <v>12358</v>
      </c>
      <c r="X8367" t="s">
        <v>15817</v>
      </c>
      <c r="Y8367">
        <v>97</v>
      </c>
      <c r="Z8367">
        <v>97</v>
      </c>
      <c r="AA8367">
        <v>11</v>
      </c>
      <c r="AB8367">
        <v>11</v>
      </c>
      <c r="AC8367">
        <v>27</v>
      </c>
    </row>
    <row r="8368" spans="1:29">
      <c r="A8368">
        <v>9145</v>
      </c>
      <c r="B8368" t="s">
        <v>806</v>
      </c>
      <c r="C8368" t="s">
        <v>10159</v>
      </c>
      <c r="J8368" t="s">
        <v>1457</v>
      </c>
      <c r="K8368">
        <v>0</v>
      </c>
      <c r="N8368" t="b">
        <v>1</v>
      </c>
      <c r="O8368" t="b">
        <v>0</v>
      </c>
      <c r="P8368" t="b">
        <v>0</v>
      </c>
      <c r="Q8368">
        <v>11</v>
      </c>
      <c r="R8368">
        <v>3</v>
      </c>
      <c r="S8368">
        <v>1</v>
      </c>
      <c r="T8368">
        <v>2</v>
      </c>
      <c r="U8368" t="b">
        <v>1</v>
      </c>
      <c r="V8368" t="s">
        <v>10005</v>
      </c>
      <c r="W8368" t="s">
        <v>12358</v>
      </c>
      <c r="X8368" t="s">
        <v>15592</v>
      </c>
      <c r="Y8368">
        <v>98</v>
      </c>
      <c r="Z8368">
        <v>98</v>
      </c>
      <c r="AA8368">
        <v>11</v>
      </c>
      <c r="AB8368">
        <v>11</v>
      </c>
      <c r="AC8368">
        <v>27</v>
      </c>
    </row>
    <row r="8369" spans="1:29">
      <c r="A8369">
        <v>9146</v>
      </c>
      <c r="B8369" t="s">
        <v>806</v>
      </c>
      <c r="C8369" t="s">
        <v>10160</v>
      </c>
      <c r="J8369" t="s">
        <v>1457</v>
      </c>
      <c r="K8369">
        <v>0</v>
      </c>
      <c r="N8369" t="b">
        <v>1</v>
      </c>
      <c r="O8369" t="b">
        <v>0</v>
      </c>
      <c r="P8369" t="b">
        <v>0</v>
      </c>
      <c r="Q8369">
        <v>11</v>
      </c>
      <c r="R8369">
        <v>3</v>
      </c>
      <c r="S8369">
        <v>1</v>
      </c>
      <c r="T8369">
        <v>2</v>
      </c>
      <c r="U8369" t="b">
        <v>1</v>
      </c>
      <c r="V8369" t="s">
        <v>10005</v>
      </c>
      <c r="W8369" t="s">
        <v>12358</v>
      </c>
      <c r="X8369" t="s">
        <v>15593</v>
      </c>
      <c r="Y8369">
        <v>99</v>
      </c>
      <c r="Z8369">
        <v>99</v>
      </c>
      <c r="AA8369">
        <v>11</v>
      </c>
      <c r="AB8369">
        <v>11</v>
      </c>
      <c r="AC8369">
        <v>27</v>
      </c>
    </row>
    <row r="8370" spans="1:29">
      <c r="A8370">
        <v>9147</v>
      </c>
      <c r="B8370" t="s">
        <v>806</v>
      </c>
      <c r="C8370" t="s">
        <v>10161</v>
      </c>
      <c r="J8370" t="s">
        <v>1457</v>
      </c>
      <c r="K8370">
        <v>0</v>
      </c>
      <c r="N8370" t="b">
        <v>1</v>
      </c>
      <c r="O8370" t="b">
        <v>0</v>
      </c>
      <c r="P8370" t="b">
        <v>0</v>
      </c>
      <c r="Q8370">
        <v>11</v>
      </c>
      <c r="R8370">
        <v>3</v>
      </c>
      <c r="S8370">
        <v>1</v>
      </c>
      <c r="T8370">
        <v>2</v>
      </c>
      <c r="U8370" t="b">
        <v>1</v>
      </c>
      <c r="V8370" t="s">
        <v>10005</v>
      </c>
      <c r="W8370" t="s">
        <v>12358</v>
      </c>
      <c r="X8370" t="s">
        <v>15594</v>
      </c>
      <c r="Y8370">
        <v>100</v>
      </c>
      <c r="Z8370">
        <v>100</v>
      </c>
      <c r="AA8370">
        <v>11</v>
      </c>
      <c r="AB8370">
        <v>11</v>
      </c>
      <c r="AC8370">
        <v>27</v>
      </c>
    </row>
    <row r="8371" spans="1:29">
      <c r="A8371">
        <v>9148</v>
      </c>
      <c r="B8371" t="s">
        <v>806</v>
      </c>
      <c r="C8371" t="s">
        <v>10162</v>
      </c>
      <c r="J8371" t="s">
        <v>1457</v>
      </c>
      <c r="K8371">
        <v>0</v>
      </c>
      <c r="N8371" t="b">
        <v>1</v>
      </c>
      <c r="O8371" t="b">
        <v>0</v>
      </c>
      <c r="P8371" t="b">
        <v>0</v>
      </c>
      <c r="Q8371">
        <v>11</v>
      </c>
      <c r="R8371">
        <v>3</v>
      </c>
      <c r="S8371">
        <v>1</v>
      </c>
      <c r="T8371">
        <v>2</v>
      </c>
      <c r="U8371" t="b">
        <v>1</v>
      </c>
      <c r="V8371" t="s">
        <v>10005</v>
      </c>
      <c r="W8371" t="s">
        <v>12358</v>
      </c>
      <c r="X8371" t="s">
        <v>15595</v>
      </c>
      <c r="Y8371">
        <v>101</v>
      </c>
      <c r="Z8371">
        <v>101</v>
      </c>
      <c r="AA8371">
        <v>11</v>
      </c>
      <c r="AB8371">
        <v>11</v>
      </c>
      <c r="AC8371">
        <v>27</v>
      </c>
    </row>
    <row r="8372" spans="1:29">
      <c r="A8372">
        <v>9149</v>
      </c>
      <c r="B8372" t="s">
        <v>806</v>
      </c>
      <c r="C8372" t="s">
        <v>10163</v>
      </c>
      <c r="J8372" t="s">
        <v>1457</v>
      </c>
      <c r="K8372">
        <v>0</v>
      </c>
      <c r="N8372" t="b">
        <v>1</v>
      </c>
      <c r="O8372" t="b">
        <v>0</v>
      </c>
      <c r="P8372" t="b">
        <v>0</v>
      </c>
      <c r="Q8372">
        <v>11</v>
      </c>
      <c r="R8372">
        <v>3</v>
      </c>
      <c r="S8372">
        <v>1</v>
      </c>
      <c r="T8372">
        <v>2</v>
      </c>
      <c r="U8372" t="b">
        <v>1</v>
      </c>
      <c r="V8372" t="s">
        <v>10005</v>
      </c>
      <c r="W8372" t="s">
        <v>12358</v>
      </c>
      <c r="X8372" t="s">
        <v>15596</v>
      </c>
      <c r="Y8372">
        <v>102</v>
      </c>
      <c r="Z8372">
        <v>102</v>
      </c>
      <c r="AA8372">
        <v>11</v>
      </c>
      <c r="AB8372">
        <v>11</v>
      </c>
      <c r="AC8372">
        <v>27</v>
      </c>
    </row>
    <row r="8373" spans="1:29">
      <c r="A8373">
        <v>9150</v>
      </c>
      <c r="B8373" t="s">
        <v>806</v>
      </c>
      <c r="C8373" t="s">
        <v>10164</v>
      </c>
      <c r="J8373" t="s">
        <v>1457</v>
      </c>
      <c r="K8373">
        <v>0</v>
      </c>
      <c r="N8373" t="b">
        <v>1</v>
      </c>
      <c r="O8373" t="b">
        <v>0</v>
      </c>
      <c r="P8373" t="b">
        <v>0</v>
      </c>
      <c r="Q8373">
        <v>11</v>
      </c>
      <c r="R8373">
        <v>3</v>
      </c>
      <c r="S8373">
        <v>1</v>
      </c>
      <c r="T8373">
        <v>2</v>
      </c>
      <c r="U8373" t="b">
        <v>1</v>
      </c>
      <c r="V8373" t="s">
        <v>10005</v>
      </c>
      <c r="W8373" t="s">
        <v>12358</v>
      </c>
      <c r="X8373" t="s">
        <v>15597</v>
      </c>
      <c r="Y8373">
        <v>103</v>
      </c>
      <c r="Z8373">
        <v>103</v>
      </c>
      <c r="AA8373">
        <v>11</v>
      </c>
      <c r="AB8373">
        <v>11</v>
      </c>
      <c r="AC8373">
        <v>27</v>
      </c>
    </row>
    <row r="8374" spans="1:29">
      <c r="A8374">
        <v>9151</v>
      </c>
      <c r="B8374" t="s">
        <v>806</v>
      </c>
      <c r="C8374" t="s">
        <v>10165</v>
      </c>
      <c r="J8374" t="s">
        <v>1457</v>
      </c>
      <c r="K8374">
        <v>0</v>
      </c>
      <c r="N8374" t="b">
        <v>1</v>
      </c>
      <c r="O8374" t="b">
        <v>0</v>
      </c>
      <c r="P8374" t="b">
        <v>0</v>
      </c>
      <c r="Q8374">
        <v>11</v>
      </c>
      <c r="R8374">
        <v>3</v>
      </c>
      <c r="S8374">
        <v>1</v>
      </c>
      <c r="T8374">
        <v>2</v>
      </c>
      <c r="U8374" t="b">
        <v>1</v>
      </c>
      <c r="V8374" t="s">
        <v>10005</v>
      </c>
      <c r="W8374" t="s">
        <v>12358</v>
      </c>
      <c r="X8374" t="s">
        <v>15598</v>
      </c>
      <c r="Y8374">
        <v>104</v>
      </c>
      <c r="Z8374">
        <v>104</v>
      </c>
      <c r="AA8374">
        <v>11</v>
      </c>
      <c r="AB8374">
        <v>11</v>
      </c>
      <c r="AC8374">
        <v>27</v>
      </c>
    </row>
    <row r="8375" spans="1:29">
      <c r="A8375">
        <v>9152</v>
      </c>
      <c r="B8375" t="s">
        <v>806</v>
      </c>
      <c r="C8375" t="s">
        <v>10166</v>
      </c>
      <c r="J8375" t="s">
        <v>1457</v>
      </c>
      <c r="K8375">
        <v>0</v>
      </c>
      <c r="N8375" t="b">
        <v>1</v>
      </c>
      <c r="O8375" t="b">
        <v>0</v>
      </c>
      <c r="P8375" t="b">
        <v>0</v>
      </c>
      <c r="Q8375">
        <v>11</v>
      </c>
      <c r="R8375">
        <v>3</v>
      </c>
      <c r="S8375">
        <v>1</v>
      </c>
      <c r="T8375">
        <v>2</v>
      </c>
      <c r="U8375" t="b">
        <v>1</v>
      </c>
      <c r="V8375" t="s">
        <v>10005</v>
      </c>
      <c r="W8375" t="s">
        <v>12358</v>
      </c>
      <c r="X8375" t="s">
        <v>15599</v>
      </c>
      <c r="Y8375">
        <v>105</v>
      </c>
      <c r="Z8375">
        <v>105</v>
      </c>
      <c r="AA8375">
        <v>11</v>
      </c>
      <c r="AB8375">
        <v>11</v>
      </c>
      <c r="AC8375">
        <v>27</v>
      </c>
    </row>
    <row r="8376" spans="1:29">
      <c r="A8376">
        <v>9153</v>
      </c>
      <c r="B8376" t="s">
        <v>806</v>
      </c>
      <c r="C8376" t="s">
        <v>10167</v>
      </c>
      <c r="J8376" t="s">
        <v>1457</v>
      </c>
      <c r="K8376">
        <v>0</v>
      </c>
      <c r="N8376" t="b">
        <v>1</v>
      </c>
      <c r="O8376" t="b">
        <v>0</v>
      </c>
      <c r="P8376" t="b">
        <v>0</v>
      </c>
      <c r="Q8376">
        <v>11</v>
      </c>
      <c r="R8376">
        <v>3</v>
      </c>
      <c r="S8376">
        <v>1</v>
      </c>
      <c r="T8376">
        <v>2</v>
      </c>
      <c r="U8376" t="b">
        <v>1</v>
      </c>
      <c r="V8376" t="s">
        <v>10005</v>
      </c>
      <c r="W8376" t="s">
        <v>12358</v>
      </c>
      <c r="X8376" t="s">
        <v>15600</v>
      </c>
      <c r="Y8376">
        <v>106</v>
      </c>
      <c r="Z8376">
        <v>106</v>
      </c>
      <c r="AA8376">
        <v>11</v>
      </c>
      <c r="AB8376">
        <v>11</v>
      </c>
      <c r="AC8376">
        <v>27</v>
      </c>
    </row>
    <row r="8377" spans="1:29">
      <c r="A8377">
        <v>9154</v>
      </c>
      <c r="B8377" t="s">
        <v>806</v>
      </c>
      <c r="C8377" t="s">
        <v>10168</v>
      </c>
      <c r="J8377" t="s">
        <v>1457</v>
      </c>
      <c r="K8377">
        <v>0</v>
      </c>
      <c r="N8377" t="b">
        <v>1</v>
      </c>
      <c r="O8377" t="b">
        <v>0</v>
      </c>
      <c r="P8377" t="b">
        <v>0</v>
      </c>
      <c r="Q8377">
        <v>11</v>
      </c>
      <c r="R8377">
        <v>3</v>
      </c>
      <c r="S8377">
        <v>1</v>
      </c>
      <c r="T8377">
        <v>2</v>
      </c>
      <c r="U8377" t="b">
        <v>1</v>
      </c>
      <c r="V8377" t="s">
        <v>10005</v>
      </c>
      <c r="W8377" t="s">
        <v>12358</v>
      </c>
      <c r="X8377" t="s">
        <v>15601</v>
      </c>
      <c r="Y8377">
        <v>107</v>
      </c>
      <c r="Z8377">
        <v>107</v>
      </c>
      <c r="AA8377">
        <v>11</v>
      </c>
      <c r="AB8377">
        <v>11</v>
      </c>
      <c r="AC8377">
        <v>27</v>
      </c>
    </row>
    <row r="8378" spans="1:29">
      <c r="A8378">
        <v>9155</v>
      </c>
      <c r="B8378" t="s">
        <v>806</v>
      </c>
      <c r="C8378" t="s">
        <v>10169</v>
      </c>
      <c r="J8378" t="s">
        <v>1457</v>
      </c>
      <c r="K8378">
        <v>0</v>
      </c>
      <c r="N8378" t="b">
        <v>1</v>
      </c>
      <c r="O8378" t="b">
        <v>0</v>
      </c>
      <c r="P8378" t="b">
        <v>0</v>
      </c>
      <c r="Q8378">
        <v>11</v>
      </c>
      <c r="R8378">
        <v>3</v>
      </c>
      <c r="S8378">
        <v>1</v>
      </c>
      <c r="T8378">
        <v>2</v>
      </c>
      <c r="U8378" t="b">
        <v>1</v>
      </c>
      <c r="V8378" t="s">
        <v>10005</v>
      </c>
      <c r="W8378" t="s">
        <v>12358</v>
      </c>
      <c r="X8378" t="s">
        <v>15602</v>
      </c>
      <c r="Y8378">
        <v>108</v>
      </c>
      <c r="Z8378">
        <v>108</v>
      </c>
      <c r="AA8378">
        <v>11</v>
      </c>
      <c r="AB8378">
        <v>11</v>
      </c>
      <c r="AC8378">
        <v>27</v>
      </c>
    </row>
    <row r="8379" spans="1:29">
      <c r="A8379">
        <v>9156</v>
      </c>
      <c r="B8379" t="s">
        <v>806</v>
      </c>
      <c r="C8379" t="s">
        <v>10170</v>
      </c>
      <c r="J8379" t="s">
        <v>1457</v>
      </c>
      <c r="K8379">
        <v>0</v>
      </c>
      <c r="N8379" t="b">
        <v>1</v>
      </c>
      <c r="O8379" t="b">
        <v>0</v>
      </c>
      <c r="P8379" t="b">
        <v>0</v>
      </c>
      <c r="Q8379">
        <v>11</v>
      </c>
      <c r="R8379">
        <v>3</v>
      </c>
      <c r="S8379">
        <v>1</v>
      </c>
      <c r="T8379">
        <v>2</v>
      </c>
      <c r="U8379" t="b">
        <v>1</v>
      </c>
      <c r="V8379" t="s">
        <v>10005</v>
      </c>
      <c r="W8379" t="s">
        <v>12358</v>
      </c>
      <c r="X8379" t="s">
        <v>15603</v>
      </c>
      <c r="Y8379">
        <v>109</v>
      </c>
      <c r="Z8379">
        <v>109</v>
      </c>
      <c r="AA8379">
        <v>11</v>
      </c>
      <c r="AB8379">
        <v>11</v>
      </c>
      <c r="AC8379">
        <v>27</v>
      </c>
    </row>
    <row r="8380" spans="1:29">
      <c r="A8380">
        <v>9157</v>
      </c>
      <c r="B8380" t="s">
        <v>806</v>
      </c>
      <c r="C8380" t="s">
        <v>10171</v>
      </c>
      <c r="J8380" t="s">
        <v>1457</v>
      </c>
      <c r="K8380">
        <v>0</v>
      </c>
      <c r="N8380" t="b">
        <v>1</v>
      </c>
      <c r="O8380" t="b">
        <v>0</v>
      </c>
      <c r="P8380" t="b">
        <v>0</v>
      </c>
      <c r="Q8380">
        <v>11</v>
      </c>
      <c r="R8380">
        <v>3</v>
      </c>
      <c r="S8380">
        <v>1</v>
      </c>
      <c r="T8380">
        <v>2</v>
      </c>
      <c r="U8380" t="b">
        <v>1</v>
      </c>
      <c r="V8380" t="s">
        <v>10005</v>
      </c>
      <c r="W8380" t="s">
        <v>12358</v>
      </c>
      <c r="X8380" t="s">
        <v>15604</v>
      </c>
      <c r="Y8380">
        <v>110</v>
      </c>
      <c r="Z8380">
        <v>110</v>
      </c>
      <c r="AA8380">
        <v>11</v>
      </c>
      <c r="AB8380">
        <v>11</v>
      </c>
      <c r="AC8380">
        <v>27</v>
      </c>
    </row>
    <row r="8381" spans="1:29">
      <c r="A8381">
        <v>9158</v>
      </c>
      <c r="B8381" t="s">
        <v>806</v>
      </c>
      <c r="C8381" t="s">
        <v>10172</v>
      </c>
      <c r="J8381" t="s">
        <v>1457</v>
      </c>
      <c r="K8381">
        <v>0</v>
      </c>
      <c r="N8381" t="b">
        <v>1</v>
      </c>
      <c r="O8381" t="b">
        <v>0</v>
      </c>
      <c r="P8381" t="b">
        <v>0</v>
      </c>
      <c r="Q8381">
        <v>11</v>
      </c>
      <c r="R8381">
        <v>3</v>
      </c>
      <c r="S8381">
        <v>1</v>
      </c>
      <c r="T8381">
        <v>2</v>
      </c>
      <c r="U8381" t="b">
        <v>1</v>
      </c>
      <c r="V8381" t="s">
        <v>10005</v>
      </c>
      <c r="W8381" t="s">
        <v>12358</v>
      </c>
      <c r="X8381" t="s">
        <v>15605</v>
      </c>
      <c r="Y8381">
        <v>111</v>
      </c>
      <c r="Z8381">
        <v>111</v>
      </c>
      <c r="AA8381">
        <v>11</v>
      </c>
      <c r="AB8381">
        <v>11</v>
      </c>
      <c r="AC8381">
        <v>27</v>
      </c>
    </row>
    <row r="8382" spans="1:29">
      <c r="A8382">
        <v>9159</v>
      </c>
      <c r="B8382" t="s">
        <v>806</v>
      </c>
      <c r="C8382" t="s">
        <v>10173</v>
      </c>
      <c r="J8382" t="s">
        <v>1457</v>
      </c>
      <c r="K8382">
        <v>0</v>
      </c>
      <c r="N8382" t="b">
        <v>1</v>
      </c>
      <c r="O8382" t="b">
        <v>0</v>
      </c>
      <c r="P8382" t="b">
        <v>0</v>
      </c>
      <c r="Q8382">
        <v>11</v>
      </c>
      <c r="R8382">
        <v>3</v>
      </c>
      <c r="S8382">
        <v>1</v>
      </c>
      <c r="T8382">
        <v>2</v>
      </c>
      <c r="U8382" t="b">
        <v>1</v>
      </c>
      <c r="V8382" t="s">
        <v>10005</v>
      </c>
      <c r="W8382" t="s">
        <v>12358</v>
      </c>
      <c r="X8382" t="s">
        <v>15606</v>
      </c>
      <c r="Y8382">
        <v>112</v>
      </c>
      <c r="Z8382">
        <v>112</v>
      </c>
      <c r="AA8382">
        <v>11</v>
      </c>
      <c r="AB8382">
        <v>11</v>
      </c>
      <c r="AC8382">
        <v>27</v>
      </c>
    </row>
    <row r="8383" spans="1:29">
      <c r="A8383">
        <v>9160</v>
      </c>
      <c r="B8383" t="s">
        <v>806</v>
      </c>
      <c r="C8383" t="s">
        <v>10174</v>
      </c>
      <c r="J8383" t="s">
        <v>1457</v>
      </c>
      <c r="K8383">
        <v>0</v>
      </c>
      <c r="N8383" t="b">
        <v>1</v>
      </c>
      <c r="O8383" t="b">
        <v>0</v>
      </c>
      <c r="P8383" t="b">
        <v>0</v>
      </c>
      <c r="Q8383">
        <v>11</v>
      </c>
      <c r="R8383">
        <v>3</v>
      </c>
      <c r="S8383">
        <v>1</v>
      </c>
      <c r="T8383">
        <v>2</v>
      </c>
      <c r="U8383" t="b">
        <v>1</v>
      </c>
      <c r="V8383" t="s">
        <v>10005</v>
      </c>
      <c r="W8383" t="s">
        <v>12358</v>
      </c>
      <c r="X8383" t="s">
        <v>15607</v>
      </c>
      <c r="Y8383">
        <v>113</v>
      </c>
      <c r="Z8383">
        <v>113</v>
      </c>
      <c r="AA8383">
        <v>11</v>
      </c>
      <c r="AB8383">
        <v>11</v>
      </c>
      <c r="AC8383">
        <v>27</v>
      </c>
    </row>
    <row r="8384" spans="1:29">
      <c r="A8384">
        <v>9161</v>
      </c>
      <c r="B8384" t="s">
        <v>806</v>
      </c>
      <c r="C8384" t="s">
        <v>10175</v>
      </c>
      <c r="J8384" t="s">
        <v>1457</v>
      </c>
      <c r="K8384">
        <v>0</v>
      </c>
      <c r="N8384" t="b">
        <v>1</v>
      </c>
      <c r="O8384" t="b">
        <v>0</v>
      </c>
      <c r="P8384" t="b">
        <v>0</v>
      </c>
      <c r="Q8384">
        <v>11</v>
      </c>
      <c r="R8384">
        <v>3</v>
      </c>
      <c r="S8384">
        <v>1</v>
      </c>
      <c r="T8384">
        <v>2</v>
      </c>
      <c r="U8384" t="b">
        <v>1</v>
      </c>
      <c r="V8384" t="s">
        <v>10005</v>
      </c>
      <c r="W8384" t="s">
        <v>12358</v>
      </c>
      <c r="X8384" t="s">
        <v>15608</v>
      </c>
      <c r="Y8384">
        <v>114</v>
      </c>
      <c r="Z8384">
        <v>114</v>
      </c>
      <c r="AA8384">
        <v>11</v>
      </c>
      <c r="AB8384">
        <v>11</v>
      </c>
      <c r="AC8384">
        <v>27</v>
      </c>
    </row>
    <row r="8385" spans="1:29">
      <c r="A8385">
        <v>9162</v>
      </c>
      <c r="B8385" t="s">
        <v>806</v>
      </c>
      <c r="C8385" t="s">
        <v>10176</v>
      </c>
      <c r="J8385" t="s">
        <v>1457</v>
      </c>
      <c r="K8385">
        <v>0</v>
      </c>
      <c r="N8385" t="b">
        <v>0</v>
      </c>
      <c r="O8385" t="b">
        <v>1</v>
      </c>
      <c r="P8385" t="b">
        <v>0</v>
      </c>
      <c r="Q8385">
        <v>11</v>
      </c>
      <c r="R8385">
        <v>3</v>
      </c>
      <c r="S8385">
        <v>1</v>
      </c>
      <c r="T8385">
        <v>2</v>
      </c>
      <c r="U8385" t="b">
        <v>1</v>
      </c>
      <c r="V8385" t="s">
        <v>10005</v>
      </c>
      <c r="W8385" t="s">
        <v>12358</v>
      </c>
      <c r="X8385" t="s">
        <v>15609</v>
      </c>
      <c r="Y8385">
        <v>115</v>
      </c>
      <c r="Z8385">
        <v>115</v>
      </c>
      <c r="AA8385">
        <v>11</v>
      </c>
      <c r="AB8385">
        <v>11</v>
      </c>
      <c r="AC8385">
        <v>27</v>
      </c>
    </row>
    <row r="8386" spans="1:29">
      <c r="A8386">
        <v>9163</v>
      </c>
      <c r="B8386" t="s">
        <v>1516</v>
      </c>
      <c r="C8386" t="s">
        <v>10177</v>
      </c>
      <c r="D8386">
        <v>170</v>
      </c>
      <c r="E8386" t="s">
        <v>10178</v>
      </c>
      <c r="U8386" t="b">
        <v>1</v>
      </c>
      <c r="V8386" t="s">
        <v>10179</v>
      </c>
      <c r="W8386" t="s">
        <v>12359</v>
      </c>
      <c r="X8386" t="s">
        <v>15818</v>
      </c>
      <c r="Y8386">
        <v>12</v>
      </c>
      <c r="Z8386">
        <v>37</v>
      </c>
      <c r="AA8386">
        <v>2</v>
      </c>
      <c r="AB8386">
        <v>12</v>
      </c>
      <c r="AC8386">
        <v>28</v>
      </c>
    </row>
    <row r="8387" spans="1:29">
      <c r="A8387">
        <v>9164</v>
      </c>
      <c r="B8387" t="s">
        <v>828</v>
      </c>
      <c r="C8387" t="s">
        <v>10180</v>
      </c>
      <c r="U8387" t="b">
        <v>1</v>
      </c>
      <c r="V8387" t="s">
        <v>10179</v>
      </c>
      <c r="W8387" t="s">
        <v>12359</v>
      </c>
      <c r="X8387" t="s">
        <v>15819</v>
      </c>
      <c r="Y8387">
        <v>12</v>
      </c>
      <c r="Z8387">
        <v>37</v>
      </c>
      <c r="AA8387">
        <v>2</v>
      </c>
      <c r="AB8387">
        <v>11</v>
      </c>
      <c r="AC8387">
        <v>28</v>
      </c>
    </row>
    <row r="8388" spans="1:29">
      <c r="A8388">
        <v>9165</v>
      </c>
      <c r="B8388" t="s">
        <v>1521</v>
      </c>
      <c r="C8388" t="s">
        <v>10181</v>
      </c>
      <c r="U8388" t="b">
        <v>1</v>
      </c>
      <c r="V8388" t="s">
        <v>10179</v>
      </c>
      <c r="W8388" t="s">
        <v>12359</v>
      </c>
      <c r="X8388" t="s">
        <v>15820</v>
      </c>
      <c r="Y8388">
        <v>13</v>
      </c>
      <c r="Z8388">
        <v>37</v>
      </c>
      <c r="AA8388">
        <v>2</v>
      </c>
      <c r="AB8388">
        <v>12</v>
      </c>
      <c r="AC8388">
        <v>28</v>
      </c>
    </row>
    <row r="8389" spans="1:29">
      <c r="A8389">
        <v>9166</v>
      </c>
      <c r="B8389" t="s">
        <v>806</v>
      </c>
      <c r="C8389" t="s">
        <v>10182</v>
      </c>
      <c r="J8389" t="s">
        <v>1449</v>
      </c>
      <c r="K8389">
        <v>0</v>
      </c>
      <c r="N8389" t="b">
        <v>1</v>
      </c>
      <c r="O8389" t="b">
        <v>0</v>
      </c>
      <c r="P8389" t="b">
        <v>0</v>
      </c>
      <c r="Q8389">
        <v>11</v>
      </c>
      <c r="R8389">
        <v>1</v>
      </c>
      <c r="S8389">
        <v>1</v>
      </c>
      <c r="T8389">
        <v>1</v>
      </c>
      <c r="U8389" t="b">
        <v>1</v>
      </c>
      <c r="V8389" t="s">
        <v>10179</v>
      </c>
      <c r="W8389" t="s">
        <v>12359</v>
      </c>
      <c r="X8389" t="s">
        <v>15524</v>
      </c>
      <c r="Y8389">
        <v>13</v>
      </c>
      <c r="Z8389">
        <v>13</v>
      </c>
      <c r="AA8389">
        <v>5</v>
      </c>
      <c r="AB8389">
        <v>5</v>
      </c>
      <c r="AC8389">
        <v>28</v>
      </c>
    </row>
    <row r="8390" spans="1:29">
      <c r="A8390">
        <v>9167</v>
      </c>
      <c r="B8390" t="s">
        <v>806</v>
      </c>
      <c r="C8390" t="s">
        <v>10183</v>
      </c>
      <c r="J8390" t="s">
        <v>1449</v>
      </c>
      <c r="K8390">
        <v>0</v>
      </c>
      <c r="N8390" t="b">
        <v>1</v>
      </c>
      <c r="O8390" t="b">
        <v>0</v>
      </c>
      <c r="P8390" t="b">
        <v>0</v>
      </c>
      <c r="Q8390">
        <v>11</v>
      </c>
      <c r="R8390">
        <v>1</v>
      </c>
      <c r="S8390">
        <v>1</v>
      </c>
      <c r="T8390">
        <v>1</v>
      </c>
      <c r="U8390" t="b">
        <v>1</v>
      </c>
      <c r="V8390" t="s">
        <v>10179</v>
      </c>
      <c r="W8390" t="s">
        <v>12359</v>
      </c>
      <c r="X8390" t="s">
        <v>15525</v>
      </c>
      <c r="Y8390">
        <v>14</v>
      </c>
      <c r="Z8390">
        <v>14</v>
      </c>
      <c r="AA8390">
        <v>5</v>
      </c>
      <c r="AB8390">
        <v>5</v>
      </c>
      <c r="AC8390">
        <v>28</v>
      </c>
    </row>
    <row r="8391" spans="1:29">
      <c r="A8391">
        <v>9168</v>
      </c>
      <c r="B8391" t="s">
        <v>806</v>
      </c>
      <c r="C8391" t="s">
        <v>10184</v>
      </c>
      <c r="J8391" t="s">
        <v>1449</v>
      </c>
      <c r="K8391">
        <v>0</v>
      </c>
      <c r="N8391" t="b">
        <v>1</v>
      </c>
      <c r="O8391" t="b">
        <v>0</v>
      </c>
      <c r="P8391" t="b">
        <v>0</v>
      </c>
      <c r="Q8391">
        <v>11</v>
      </c>
      <c r="R8391">
        <v>2</v>
      </c>
      <c r="S8391">
        <v>1</v>
      </c>
      <c r="T8391">
        <v>3</v>
      </c>
      <c r="U8391" t="b">
        <v>1</v>
      </c>
      <c r="V8391" t="s">
        <v>10179</v>
      </c>
      <c r="W8391" t="s">
        <v>12359</v>
      </c>
      <c r="X8391" t="s">
        <v>14637</v>
      </c>
      <c r="Y8391">
        <v>19</v>
      </c>
      <c r="Z8391">
        <v>19</v>
      </c>
      <c r="AA8391">
        <v>5</v>
      </c>
      <c r="AB8391">
        <v>5</v>
      </c>
      <c r="AC8391">
        <v>28</v>
      </c>
    </row>
    <row r="8392" spans="1:29">
      <c r="A8392">
        <v>9169</v>
      </c>
      <c r="B8392" t="s">
        <v>806</v>
      </c>
      <c r="C8392" t="s">
        <v>10185</v>
      </c>
      <c r="J8392" t="s">
        <v>1449</v>
      </c>
      <c r="K8392">
        <v>0</v>
      </c>
      <c r="N8392" t="b">
        <v>1</v>
      </c>
      <c r="O8392" t="b">
        <v>0</v>
      </c>
      <c r="P8392" t="b">
        <v>0</v>
      </c>
      <c r="Q8392">
        <v>11</v>
      </c>
      <c r="R8392">
        <v>2</v>
      </c>
      <c r="S8392">
        <v>1</v>
      </c>
      <c r="T8392">
        <v>3</v>
      </c>
      <c r="U8392" t="b">
        <v>1</v>
      </c>
      <c r="V8392" t="s">
        <v>10179</v>
      </c>
      <c r="W8392" t="s">
        <v>12359</v>
      </c>
      <c r="X8392" t="s">
        <v>14640</v>
      </c>
      <c r="Y8392">
        <v>20</v>
      </c>
      <c r="Z8392">
        <v>20</v>
      </c>
      <c r="AA8392">
        <v>5</v>
      </c>
      <c r="AB8392">
        <v>5</v>
      </c>
      <c r="AC8392">
        <v>28</v>
      </c>
    </row>
    <row r="8393" spans="1:29">
      <c r="A8393">
        <v>9170</v>
      </c>
      <c r="B8393" t="s">
        <v>806</v>
      </c>
      <c r="C8393" t="s">
        <v>10186</v>
      </c>
      <c r="J8393" t="s">
        <v>1449</v>
      </c>
      <c r="K8393">
        <v>0</v>
      </c>
      <c r="N8393" t="b">
        <v>1</v>
      </c>
      <c r="O8393" t="b">
        <v>0</v>
      </c>
      <c r="P8393" t="b">
        <v>0</v>
      </c>
      <c r="Q8393">
        <v>11</v>
      </c>
      <c r="R8393">
        <v>2</v>
      </c>
      <c r="S8393">
        <v>1</v>
      </c>
      <c r="T8393">
        <v>3</v>
      </c>
      <c r="U8393" t="b">
        <v>1</v>
      </c>
      <c r="V8393" t="s">
        <v>10179</v>
      </c>
      <c r="W8393" t="s">
        <v>12359</v>
      </c>
      <c r="X8393" t="s">
        <v>14643</v>
      </c>
      <c r="Y8393">
        <v>21</v>
      </c>
      <c r="Z8393">
        <v>21</v>
      </c>
      <c r="AA8393">
        <v>5</v>
      </c>
      <c r="AB8393">
        <v>5</v>
      </c>
      <c r="AC8393">
        <v>28</v>
      </c>
    </row>
    <row r="8394" spans="1:29">
      <c r="A8394">
        <v>9171</v>
      </c>
      <c r="B8394" t="s">
        <v>806</v>
      </c>
      <c r="C8394" t="s">
        <v>10187</v>
      </c>
      <c r="J8394" t="s">
        <v>1449</v>
      </c>
      <c r="K8394">
        <v>0</v>
      </c>
      <c r="N8394" t="b">
        <v>1</v>
      </c>
      <c r="O8394" t="b">
        <v>0</v>
      </c>
      <c r="P8394" t="b">
        <v>0</v>
      </c>
      <c r="Q8394">
        <v>11</v>
      </c>
      <c r="R8394">
        <v>2</v>
      </c>
      <c r="S8394">
        <v>1</v>
      </c>
      <c r="T8394">
        <v>3</v>
      </c>
      <c r="U8394" t="b">
        <v>1</v>
      </c>
      <c r="V8394" t="s">
        <v>10179</v>
      </c>
      <c r="W8394" t="s">
        <v>12359</v>
      </c>
      <c r="X8394" t="s">
        <v>14645</v>
      </c>
      <c r="Y8394">
        <v>22</v>
      </c>
      <c r="Z8394">
        <v>22</v>
      </c>
      <c r="AA8394">
        <v>5</v>
      </c>
      <c r="AB8394">
        <v>5</v>
      </c>
      <c r="AC8394">
        <v>28</v>
      </c>
    </row>
    <row r="8395" spans="1:29">
      <c r="A8395">
        <v>9172</v>
      </c>
      <c r="B8395" t="s">
        <v>806</v>
      </c>
      <c r="C8395" t="s">
        <v>10188</v>
      </c>
      <c r="J8395" t="s">
        <v>1449</v>
      </c>
      <c r="K8395">
        <v>0</v>
      </c>
      <c r="N8395" t="b">
        <v>1</v>
      </c>
      <c r="O8395" t="b">
        <v>0</v>
      </c>
      <c r="P8395" t="b">
        <v>0</v>
      </c>
      <c r="Q8395">
        <v>11</v>
      </c>
      <c r="R8395">
        <v>2</v>
      </c>
      <c r="S8395">
        <v>1</v>
      </c>
      <c r="T8395">
        <v>3</v>
      </c>
      <c r="U8395" t="b">
        <v>1</v>
      </c>
      <c r="V8395" t="s">
        <v>10179</v>
      </c>
      <c r="W8395" t="s">
        <v>12359</v>
      </c>
      <c r="X8395" t="s">
        <v>14647</v>
      </c>
      <c r="Y8395">
        <v>23</v>
      </c>
      <c r="Z8395">
        <v>23</v>
      </c>
      <c r="AA8395">
        <v>5</v>
      </c>
      <c r="AB8395">
        <v>5</v>
      </c>
      <c r="AC8395">
        <v>28</v>
      </c>
    </row>
    <row r="8396" spans="1:29">
      <c r="A8396">
        <v>9173</v>
      </c>
      <c r="B8396" t="s">
        <v>806</v>
      </c>
      <c r="C8396" t="s">
        <v>10189</v>
      </c>
      <c r="J8396" t="s">
        <v>1449</v>
      </c>
      <c r="K8396">
        <v>0</v>
      </c>
      <c r="N8396" t="b">
        <v>1</v>
      </c>
      <c r="O8396" t="b">
        <v>0</v>
      </c>
      <c r="P8396" t="b">
        <v>0</v>
      </c>
      <c r="Q8396">
        <v>11</v>
      </c>
      <c r="R8396">
        <v>2</v>
      </c>
      <c r="S8396">
        <v>1</v>
      </c>
      <c r="T8396">
        <v>4</v>
      </c>
      <c r="U8396" t="b">
        <v>1</v>
      </c>
      <c r="V8396" t="s">
        <v>10179</v>
      </c>
      <c r="W8396" t="s">
        <v>12359</v>
      </c>
      <c r="X8396" t="s">
        <v>14685</v>
      </c>
      <c r="Y8396">
        <v>16</v>
      </c>
      <c r="Z8396">
        <v>16</v>
      </c>
      <c r="AA8396">
        <v>10</v>
      </c>
      <c r="AB8396">
        <v>10</v>
      </c>
      <c r="AC8396">
        <v>28</v>
      </c>
    </row>
    <row r="8397" spans="1:29">
      <c r="A8397">
        <v>9174</v>
      </c>
      <c r="B8397" t="s">
        <v>806</v>
      </c>
      <c r="C8397" t="s">
        <v>10190</v>
      </c>
      <c r="J8397" t="s">
        <v>1449</v>
      </c>
      <c r="K8397">
        <v>0</v>
      </c>
      <c r="N8397" t="b">
        <v>1</v>
      </c>
      <c r="O8397" t="b">
        <v>0</v>
      </c>
      <c r="P8397" t="b">
        <v>0</v>
      </c>
      <c r="Q8397">
        <v>11</v>
      </c>
      <c r="R8397">
        <v>2</v>
      </c>
      <c r="S8397">
        <v>1</v>
      </c>
      <c r="T8397">
        <v>4</v>
      </c>
      <c r="U8397" t="b">
        <v>1</v>
      </c>
      <c r="V8397" t="s">
        <v>10179</v>
      </c>
      <c r="W8397" t="s">
        <v>12359</v>
      </c>
      <c r="X8397" t="s">
        <v>14686</v>
      </c>
      <c r="Y8397">
        <v>17</v>
      </c>
      <c r="Z8397">
        <v>17</v>
      </c>
      <c r="AA8397">
        <v>10</v>
      </c>
      <c r="AB8397">
        <v>10</v>
      </c>
      <c r="AC8397">
        <v>28</v>
      </c>
    </row>
    <row r="8398" spans="1:29">
      <c r="A8398">
        <v>9175</v>
      </c>
      <c r="B8398" t="s">
        <v>806</v>
      </c>
      <c r="C8398" t="s">
        <v>10191</v>
      </c>
      <c r="J8398" t="s">
        <v>1449</v>
      </c>
      <c r="K8398">
        <v>0</v>
      </c>
      <c r="N8398" t="b">
        <v>1</v>
      </c>
      <c r="O8398" t="b">
        <v>0</v>
      </c>
      <c r="P8398" t="b">
        <v>0</v>
      </c>
      <c r="Q8398">
        <v>11</v>
      </c>
      <c r="R8398">
        <v>2</v>
      </c>
      <c r="S8398">
        <v>1</v>
      </c>
      <c r="T8398">
        <v>4</v>
      </c>
      <c r="U8398" t="b">
        <v>1</v>
      </c>
      <c r="V8398" t="s">
        <v>10179</v>
      </c>
      <c r="W8398" t="s">
        <v>12359</v>
      </c>
      <c r="X8398" t="s">
        <v>14687</v>
      </c>
      <c r="Y8398">
        <v>18</v>
      </c>
      <c r="Z8398">
        <v>18</v>
      </c>
      <c r="AA8398">
        <v>10</v>
      </c>
      <c r="AB8398">
        <v>10</v>
      </c>
      <c r="AC8398">
        <v>28</v>
      </c>
    </row>
    <row r="8399" spans="1:29">
      <c r="A8399">
        <v>9176</v>
      </c>
      <c r="B8399" t="s">
        <v>806</v>
      </c>
      <c r="C8399" t="s">
        <v>10192</v>
      </c>
      <c r="J8399" t="s">
        <v>1449</v>
      </c>
      <c r="K8399">
        <v>0</v>
      </c>
      <c r="N8399" t="b">
        <v>1</v>
      </c>
      <c r="O8399" t="b">
        <v>0</v>
      </c>
      <c r="P8399" t="b">
        <v>0</v>
      </c>
      <c r="Q8399">
        <v>11</v>
      </c>
      <c r="R8399">
        <v>2</v>
      </c>
      <c r="S8399">
        <v>1</v>
      </c>
      <c r="T8399">
        <v>4</v>
      </c>
      <c r="U8399" t="b">
        <v>1</v>
      </c>
      <c r="V8399" t="s">
        <v>10179</v>
      </c>
      <c r="W8399" t="s">
        <v>12359</v>
      </c>
      <c r="X8399" t="s">
        <v>14688</v>
      </c>
      <c r="Y8399">
        <v>19</v>
      </c>
      <c r="Z8399">
        <v>19</v>
      </c>
      <c r="AA8399">
        <v>10</v>
      </c>
      <c r="AB8399">
        <v>10</v>
      </c>
      <c r="AC8399">
        <v>28</v>
      </c>
    </row>
    <row r="8400" spans="1:29">
      <c r="A8400">
        <v>9177</v>
      </c>
      <c r="B8400" t="s">
        <v>806</v>
      </c>
      <c r="C8400" t="s">
        <v>10193</v>
      </c>
      <c r="J8400" t="s">
        <v>1449</v>
      </c>
      <c r="K8400">
        <v>0</v>
      </c>
      <c r="N8400" t="b">
        <v>1</v>
      </c>
      <c r="O8400" t="b">
        <v>0</v>
      </c>
      <c r="P8400" t="b">
        <v>0</v>
      </c>
      <c r="Q8400">
        <v>11</v>
      </c>
      <c r="R8400">
        <v>2</v>
      </c>
      <c r="S8400">
        <v>1</v>
      </c>
      <c r="T8400">
        <v>4</v>
      </c>
      <c r="U8400" t="b">
        <v>1</v>
      </c>
      <c r="V8400" t="s">
        <v>10179</v>
      </c>
      <c r="W8400" t="s">
        <v>12359</v>
      </c>
      <c r="X8400" t="s">
        <v>14592</v>
      </c>
      <c r="Y8400">
        <v>20</v>
      </c>
      <c r="Z8400">
        <v>20</v>
      </c>
      <c r="AA8400">
        <v>10</v>
      </c>
      <c r="AB8400">
        <v>10</v>
      </c>
      <c r="AC8400">
        <v>28</v>
      </c>
    </row>
    <row r="8401" spans="1:29">
      <c r="A8401">
        <v>9178</v>
      </c>
      <c r="B8401" t="s">
        <v>806</v>
      </c>
      <c r="C8401" t="s">
        <v>10194</v>
      </c>
      <c r="J8401" t="s">
        <v>1449</v>
      </c>
      <c r="K8401">
        <v>0</v>
      </c>
      <c r="N8401" t="b">
        <v>1</v>
      </c>
      <c r="O8401" t="b">
        <v>0</v>
      </c>
      <c r="P8401" t="b">
        <v>0</v>
      </c>
      <c r="Q8401">
        <v>11</v>
      </c>
      <c r="R8401">
        <v>2</v>
      </c>
      <c r="S8401">
        <v>1</v>
      </c>
      <c r="T8401">
        <v>4</v>
      </c>
      <c r="U8401" t="b">
        <v>1</v>
      </c>
      <c r="V8401" t="s">
        <v>10179</v>
      </c>
      <c r="W8401" t="s">
        <v>12359</v>
      </c>
      <c r="X8401" t="s">
        <v>14593</v>
      </c>
      <c r="Y8401">
        <v>21</v>
      </c>
      <c r="Z8401">
        <v>21</v>
      </c>
      <c r="AA8401">
        <v>10</v>
      </c>
      <c r="AB8401">
        <v>10</v>
      </c>
      <c r="AC8401">
        <v>28</v>
      </c>
    </row>
    <row r="8402" spans="1:29">
      <c r="A8402">
        <v>9179</v>
      </c>
      <c r="B8402" t="s">
        <v>806</v>
      </c>
      <c r="C8402" t="s">
        <v>10195</v>
      </c>
      <c r="J8402" t="s">
        <v>1449</v>
      </c>
      <c r="K8402">
        <v>0</v>
      </c>
      <c r="N8402" t="b">
        <v>1</v>
      </c>
      <c r="O8402" t="b">
        <v>0</v>
      </c>
      <c r="P8402" t="b">
        <v>0</v>
      </c>
      <c r="Q8402">
        <v>11</v>
      </c>
      <c r="R8402">
        <v>2</v>
      </c>
      <c r="S8402">
        <v>1</v>
      </c>
      <c r="T8402">
        <v>4</v>
      </c>
      <c r="U8402" t="b">
        <v>1</v>
      </c>
      <c r="V8402" t="s">
        <v>10179</v>
      </c>
      <c r="W8402" t="s">
        <v>12359</v>
      </c>
      <c r="X8402" t="s">
        <v>14594</v>
      </c>
      <c r="Y8402">
        <v>22</v>
      </c>
      <c r="Z8402">
        <v>22</v>
      </c>
      <c r="AA8402">
        <v>10</v>
      </c>
      <c r="AB8402">
        <v>10</v>
      </c>
      <c r="AC8402">
        <v>28</v>
      </c>
    </row>
    <row r="8403" spans="1:29">
      <c r="A8403">
        <v>9180</v>
      </c>
      <c r="B8403" t="s">
        <v>806</v>
      </c>
      <c r="C8403" t="s">
        <v>10196</v>
      </c>
      <c r="J8403" t="s">
        <v>1449</v>
      </c>
      <c r="K8403">
        <v>0</v>
      </c>
      <c r="N8403" t="b">
        <v>1</v>
      </c>
      <c r="O8403" t="b">
        <v>0</v>
      </c>
      <c r="P8403" t="b">
        <v>0</v>
      </c>
      <c r="Q8403">
        <v>11</v>
      </c>
      <c r="R8403">
        <v>2</v>
      </c>
      <c r="S8403">
        <v>1</v>
      </c>
      <c r="T8403">
        <v>4</v>
      </c>
      <c r="U8403" t="b">
        <v>1</v>
      </c>
      <c r="V8403" t="s">
        <v>10179</v>
      </c>
      <c r="W8403" t="s">
        <v>12359</v>
      </c>
      <c r="X8403" t="s">
        <v>14595</v>
      </c>
      <c r="Y8403">
        <v>23</v>
      </c>
      <c r="Z8403">
        <v>23</v>
      </c>
      <c r="AA8403">
        <v>10</v>
      </c>
      <c r="AB8403">
        <v>10</v>
      </c>
      <c r="AC8403">
        <v>28</v>
      </c>
    </row>
    <row r="8404" spans="1:29">
      <c r="A8404">
        <v>9181</v>
      </c>
      <c r="B8404" t="s">
        <v>806</v>
      </c>
      <c r="C8404" t="s">
        <v>10197</v>
      </c>
      <c r="J8404" t="s">
        <v>1457</v>
      </c>
      <c r="K8404">
        <v>0</v>
      </c>
      <c r="N8404" t="b">
        <v>1</v>
      </c>
      <c r="O8404" t="b">
        <v>0</v>
      </c>
      <c r="P8404" t="b">
        <v>0</v>
      </c>
      <c r="Q8404">
        <v>11</v>
      </c>
      <c r="R8404">
        <v>2</v>
      </c>
      <c r="S8404">
        <v>1</v>
      </c>
      <c r="T8404">
        <v>4</v>
      </c>
      <c r="U8404" t="b">
        <v>1</v>
      </c>
      <c r="V8404" t="s">
        <v>10179</v>
      </c>
      <c r="W8404" t="s">
        <v>12359</v>
      </c>
      <c r="X8404" t="s">
        <v>15332</v>
      </c>
      <c r="Y8404">
        <v>16</v>
      </c>
      <c r="Z8404">
        <v>16</v>
      </c>
      <c r="AA8404">
        <v>11</v>
      </c>
      <c r="AB8404">
        <v>11</v>
      </c>
      <c r="AC8404">
        <v>28</v>
      </c>
    </row>
    <row r="8405" spans="1:29">
      <c r="A8405">
        <v>9182</v>
      </c>
      <c r="B8405" t="s">
        <v>806</v>
      </c>
      <c r="C8405" t="s">
        <v>10198</v>
      </c>
      <c r="J8405" t="s">
        <v>1457</v>
      </c>
      <c r="K8405">
        <v>0</v>
      </c>
      <c r="N8405" t="b">
        <v>1</v>
      </c>
      <c r="O8405" t="b">
        <v>0</v>
      </c>
      <c r="P8405" t="b">
        <v>0</v>
      </c>
      <c r="Q8405">
        <v>11</v>
      </c>
      <c r="R8405">
        <v>2</v>
      </c>
      <c r="S8405">
        <v>1</v>
      </c>
      <c r="T8405">
        <v>4</v>
      </c>
      <c r="U8405" t="b">
        <v>1</v>
      </c>
      <c r="V8405" t="s">
        <v>10179</v>
      </c>
      <c r="W8405" t="s">
        <v>12359</v>
      </c>
      <c r="X8405" t="s">
        <v>14459</v>
      </c>
      <c r="Y8405">
        <v>17</v>
      </c>
      <c r="Z8405">
        <v>17</v>
      </c>
      <c r="AA8405">
        <v>11</v>
      </c>
      <c r="AB8405">
        <v>11</v>
      </c>
      <c r="AC8405">
        <v>28</v>
      </c>
    </row>
    <row r="8406" spans="1:29">
      <c r="A8406">
        <v>9183</v>
      </c>
      <c r="B8406" t="s">
        <v>806</v>
      </c>
      <c r="C8406" t="s">
        <v>10199</v>
      </c>
      <c r="J8406" t="s">
        <v>1457</v>
      </c>
      <c r="K8406">
        <v>0</v>
      </c>
      <c r="N8406" t="b">
        <v>1</v>
      </c>
      <c r="O8406" t="b">
        <v>0</v>
      </c>
      <c r="P8406" t="b">
        <v>0</v>
      </c>
      <c r="Q8406">
        <v>11</v>
      </c>
      <c r="R8406">
        <v>2</v>
      </c>
      <c r="S8406">
        <v>1</v>
      </c>
      <c r="T8406">
        <v>4</v>
      </c>
      <c r="U8406" t="b">
        <v>1</v>
      </c>
      <c r="V8406" t="s">
        <v>10179</v>
      </c>
      <c r="W8406" t="s">
        <v>12359</v>
      </c>
      <c r="X8406" t="s">
        <v>15333</v>
      </c>
      <c r="Y8406">
        <v>18</v>
      </c>
      <c r="Z8406">
        <v>18</v>
      </c>
      <c r="AA8406">
        <v>11</v>
      </c>
      <c r="AB8406">
        <v>11</v>
      </c>
      <c r="AC8406">
        <v>28</v>
      </c>
    </row>
    <row r="8407" spans="1:29">
      <c r="A8407">
        <v>9184</v>
      </c>
      <c r="B8407" t="s">
        <v>806</v>
      </c>
      <c r="C8407" t="s">
        <v>10200</v>
      </c>
      <c r="J8407" t="s">
        <v>1457</v>
      </c>
      <c r="K8407">
        <v>0</v>
      </c>
      <c r="N8407" t="b">
        <v>1</v>
      </c>
      <c r="O8407" t="b">
        <v>0</v>
      </c>
      <c r="P8407" t="b">
        <v>0</v>
      </c>
      <c r="Q8407">
        <v>11</v>
      </c>
      <c r="R8407">
        <v>2</v>
      </c>
      <c r="S8407">
        <v>1</v>
      </c>
      <c r="T8407">
        <v>4</v>
      </c>
      <c r="U8407" t="b">
        <v>1</v>
      </c>
      <c r="V8407" t="s">
        <v>10179</v>
      </c>
      <c r="W8407" t="s">
        <v>12359</v>
      </c>
      <c r="X8407" t="s">
        <v>15334</v>
      </c>
      <c r="Y8407">
        <v>19</v>
      </c>
      <c r="Z8407">
        <v>19</v>
      </c>
      <c r="AA8407">
        <v>11</v>
      </c>
      <c r="AB8407">
        <v>11</v>
      </c>
      <c r="AC8407">
        <v>28</v>
      </c>
    </row>
    <row r="8408" spans="1:29">
      <c r="A8408">
        <v>9185</v>
      </c>
      <c r="B8408" t="s">
        <v>806</v>
      </c>
      <c r="C8408" t="s">
        <v>10201</v>
      </c>
      <c r="J8408" t="s">
        <v>1457</v>
      </c>
      <c r="K8408">
        <v>0</v>
      </c>
      <c r="N8408" t="b">
        <v>1</v>
      </c>
      <c r="O8408" t="b">
        <v>0</v>
      </c>
      <c r="P8408" t="b">
        <v>0</v>
      </c>
      <c r="Q8408">
        <v>11</v>
      </c>
      <c r="R8408">
        <v>2</v>
      </c>
      <c r="S8408">
        <v>1</v>
      </c>
      <c r="T8408">
        <v>4</v>
      </c>
      <c r="U8408" t="b">
        <v>1</v>
      </c>
      <c r="V8408" t="s">
        <v>10179</v>
      </c>
      <c r="W8408" t="s">
        <v>12359</v>
      </c>
      <c r="X8408" t="s">
        <v>15335</v>
      </c>
      <c r="Y8408">
        <v>20</v>
      </c>
      <c r="Z8408">
        <v>20</v>
      </c>
      <c r="AA8408">
        <v>11</v>
      </c>
      <c r="AB8408">
        <v>11</v>
      </c>
      <c r="AC8408">
        <v>28</v>
      </c>
    </row>
    <row r="8409" spans="1:29">
      <c r="A8409">
        <v>9186</v>
      </c>
      <c r="B8409" t="s">
        <v>806</v>
      </c>
      <c r="C8409" t="s">
        <v>10202</v>
      </c>
      <c r="J8409" t="s">
        <v>1457</v>
      </c>
      <c r="K8409">
        <v>0</v>
      </c>
      <c r="N8409" t="b">
        <v>1</v>
      </c>
      <c r="O8409" t="b">
        <v>0</v>
      </c>
      <c r="P8409" t="b">
        <v>0</v>
      </c>
      <c r="Q8409">
        <v>11</v>
      </c>
      <c r="R8409">
        <v>2</v>
      </c>
      <c r="S8409">
        <v>1</v>
      </c>
      <c r="T8409">
        <v>4</v>
      </c>
      <c r="U8409" t="b">
        <v>1</v>
      </c>
      <c r="V8409" t="s">
        <v>10179</v>
      </c>
      <c r="W8409" t="s">
        <v>12359</v>
      </c>
      <c r="X8409" t="s">
        <v>15336</v>
      </c>
      <c r="Y8409">
        <v>21</v>
      </c>
      <c r="Z8409">
        <v>21</v>
      </c>
      <c r="AA8409">
        <v>11</v>
      </c>
      <c r="AB8409">
        <v>11</v>
      </c>
      <c r="AC8409">
        <v>28</v>
      </c>
    </row>
    <row r="8410" spans="1:29">
      <c r="A8410">
        <v>9187</v>
      </c>
      <c r="B8410" t="s">
        <v>806</v>
      </c>
      <c r="C8410" t="s">
        <v>10203</v>
      </c>
      <c r="J8410" t="s">
        <v>1457</v>
      </c>
      <c r="K8410">
        <v>0</v>
      </c>
      <c r="N8410" t="b">
        <v>1</v>
      </c>
      <c r="O8410" t="b">
        <v>0</v>
      </c>
      <c r="P8410" t="b">
        <v>0</v>
      </c>
      <c r="Q8410">
        <v>11</v>
      </c>
      <c r="R8410">
        <v>2</v>
      </c>
      <c r="S8410">
        <v>1</v>
      </c>
      <c r="T8410">
        <v>4</v>
      </c>
      <c r="U8410" t="b">
        <v>1</v>
      </c>
      <c r="V8410" t="s">
        <v>10179</v>
      </c>
      <c r="W8410" t="s">
        <v>12359</v>
      </c>
      <c r="X8410" t="s">
        <v>15337</v>
      </c>
      <c r="Y8410">
        <v>22</v>
      </c>
      <c r="Z8410">
        <v>22</v>
      </c>
      <c r="AA8410">
        <v>11</v>
      </c>
      <c r="AB8410">
        <v>11</v>
      </c>
      <c r="AC8410">
        <v>28</v>
      </c>
    </row>
    <row r="8411" spans="1:29">
      <c r="A8411">
        <v>9188</v>
      </c>
      <c r="B8411" t="s">
        <v>806</v>
      </c>
      <c r="C8411" t="s">
        <v>10204</v>
      </c>
      <c r="J8411" t="s">
        <v>1457</v>
      </c>
      <c r="K8411">
        <v>0</v>
      </c>
      <c r="N8411" t="b">
        <v>1</v>
      </c>
      <c r="O8411" t="b">
        <v>0</v>
      </c>
      <c r="P8411" t="b">
        <v>0</v>
      </c>
      <c r="Q8411">
        <v>11</v>
      </c>
      <c r="R8411">
        <v>2</v>
      </c>
      <c r="S8411">
        <v>1</v>
      </c>
      <c r="T8411">
        <v>4</v>
      </c>
      <c r="U8411" t="b">
        <v>1</v>
      </c>
      <c r="V8411" t="s">
        <v>10179</v>
      </c>
      <c r="W8411" t="s">
        <v>12359</v>
      </c>
      <c r="X8411" t="s">
        <v>15338</v>
      </c>
      <c r="Y8411">
        <v>23</v>
      </c>
      <c r="Z8411">
        <v>23</v>
      </c>
      <c r="AA8411">
        <v>11</v>
      </c>
      <c r="AB8411">
        <v>11</v>
      </c>
      <c r="AC8411">
        <v>28</v>
      </c>
    </row>
    <row r="8412" spans="1:29">
      <c r="A8412">
        <v>9189</v>
      </c>
      <c r="B8412" t="s">
        <v>806</v>
      </c>
      <c r="C8412" t="s">
        <v>10205</v>
      </c>
      <c r="J8412" t="s">
        <v>1457</v>
      </c>
      <c r="K8412">
        <v>0</v>
      </c>
      <c r="N8412" t="b">
        <v>0</v>
      </c>
      <c r="O8412" t="b">
        <v>1</v>
      </c>
      <c r="P8412" t="b">
        <v>0</v>
      </c>
      <c r="Q8412">
        <v>11</v>
      </c>
      <c r="R8412">
        <v>2</v>
      </c>
      <c r="S8412">
        <v>1</v>
      </c>
      <c r="T8412">
        <v>4</v>
      </c>
      <c r="U8412" t="b">
        <v>1</v>
      </c>
      <c r="V8412" t="s">
        <v>10179</v>
      </c>
      <c r="W8412" t="s">
        <v>12359</v>
      </c>
      <c r="X8412" t="s">
        <v>15340</v>
      </c>
      <c r="Y8412">
        <v>25</v>
      </c>
      <c r="Z8412">
        <v>25</v>
      </c>
      <c r="AA8412">
        <v>11</v>
      </c>
      <c r="AB8412">
        <v>11</v>
      </c>
      <c r="AC8412">
        <v>28</v>
      </c>
    </row>
    <row r="8413" spans="1:29">
      <c r="A8413">
        <v>9190</v>
      </c>
      <c r="B8413" t="s">
        <v>806</v>
      </c>
      <c r="C8413" t="s">
        <v>10206</v>
      </c>
      <c r="J8413" t="s">
        <v>1449</v>
      </c>
      <c r="K8413">
        <v>0</v>
      </c>
      <c r="N8413" t="b">
        <v>1</v>
      </c>
      <c r="O8413" t="b">
        <v>0</v>
      </c>
      <c r="P8413" t="b">
        <v>0</v>
      </c>
      <c r="Q8413">
        <v>11</v>
      </c>
      <c r="R8413">
        <v>2</v>
      </c>
      <c r="S8413">
        <v>1</v>
      </c>
      <c r="T8413">
        <v>1</v>
      </c>
      <c r="U8413" t="b">
        <v>1</v>
      </c>
      <c r="V8413" t="s">
        <v>10179</v>
      </c>
      <c r="W8413" t="s">
        <v>12359</v>
      </c>
      <c r="X8413" t="s">
        <v>15821</v>
      </c>
      <c r="Y8413">
        <v>35</v>
      </c>
      <c r="Z8413">
        <v>35</v>
      </c>
      <c r="AA8413">
        <v>11</v>
      </c>
      <c r="AB8413">
        <v>11</v>
      </c>
      <c r="AC8413">
        <v>28</v>
      </c>
    </row>
    <row r="8414" spans="1:29">
      <c r="A8414">
        <v>9191</v>
      </c>
      <c r="B8414" t="s">
        <v>1516</v>
      </c>
      <c r="C8414" t="s">
        <v>10207</v>
      </c>
      <c r="D8414">
        <v>171</v>
      </c>
      <c r="E8414" t="s">
        <v>10208</v>
      </c>
      <c r="U8414" t="b">
        <v>1</v>
      </c>
      <c r="V8414" t="s">
        <v>10179</v>
      </c>
      <c r="W8414" t="s">
        <v>12359</v>
      </c>
      <c r="X8414" t="s">
        <v>15822</v>
      </c>
      <c r="Y8414">
        <v>38</v>
      </c>
      <c r="Z8414">
        <v>69</v>
      </c>
      <c r="AA8414">
        <v>2</v>
      </c>
      <c r="AB8414">
        <v>12</v>
      </c>
      <c r="AC8414">
        <v>28</v>
      </c>
    </row>
    <row r="8415" spans="1:29">
      <c r="A8415">
        <v>9192</v>
      </c>
      <c r="B8415" t="s">
        <v>828</v>
      </c>
      <c r="C8415" t="s">
        <v>10209</v>
      </c>
      <c r="U8415" t="b">
        <v>1</v>
      </c>
      <c r="V8415" t="s">
        <v>10179</v>
      </c>
      <c r="W8415" t="s">
        <v>12359</v>
      </c>
      <c r="X8415" t="s">
        <v>15823</v>
      </c>
      <c r="Y8415">
        <v>38</v>
      </c>
      <c r="Z8415">
        <v>69</v>
      </c>
      <c r="AA8415">
        <v>2</v>
      </c>
      <c r="AB8415">
        <v>11</v>
      </c>
      <c r="AC8415">
        <v>28</v>
      </c>
    </row>
    <row r="8416" spans="1:29">
      <c r="A8416">
        <v>9193</v>
      </c>
      <c r="B8416" t="s">
        <v>1521</v>
      </c>
      <c r="C8416" t="s">
        <v>10210</v>
      </c>
      <c r="U8416" t="b">
        <v>1</v>
      </c>
      <c r="V8416" t="s">
        <v>10179</v>
      </c>
      <c r="W8416" t="s">
        <v>12359</v>
      </c>
      <c r="X8416" t="s">
        <v>15824</v>
      </c>
      <c r="Y8416">
        <v>39</v>
      </c>
      <c r="Z8416">
        <v>69</v>
      </c>
      <c r="AA8416">
        <v>2</v>
      </c>
      <c r="AB8416">
        <v>12</v>
      </c>
      <c r="AC8416">
        <v>28</v>
      </c>
    </row>
    <row r="8417" spans="1:29">
      <c r="A8417">
        <v>9194</v>
      </c>
      <c r="B8417" t="s">
        <v>806</v>
      </c>
      <c r="C8417" t="s">
        <v>10211</v>
      </c>
      <c r="J8417" t="s">
        <v>1449</v>
      </c>
      <c r="K8417">
        <v>0</v>
      </c>
      <c r="N8417" t="b">
        <v>1</v>
      </c>
      <c r="O8417" t="b">
        <v>0</v>
      </c>
      <c r="P8417" t="b">
        <v>0</v>
      </c>
      <c r="Q8417">
        <v>11</v>
      </c>
      <c r="R8417">
        <v>6</v>
      </c>
      <c r="S8417">
        <v>1</v>
      </c>
      <c r="T8417">
        <v>2</v>
      </c>
      <c r="U8417" t="b">
        <v>1</v>
      </c>
      <c r="V8417" t="s">
        <v>10179</v>
      </c>
      <c r="W8417" t="s">
        <v>12359</v>
      </c>
      <c r="X8417" t="s">
        <v>15346</v>
      </c>
      <c r="Y8417">
        <v>41</v>
      </c>
      <c r="Z8417">
        <v>41</v>
      </c>
      <c r="AA8417">
        <v>3</v>
      </c>
      <c r="AB8417">
        <v>3</v>
      </c>
      <c r="AC8417">
        <v>28</v>
      </c>
    </row>
    <row r="8418" spans="1:29">
      <c r="A8418">
        <v>9195</v>
      </c>
      <c r="B8418" t="s">
        <v>806</v>
      </c>
      <c r="C8418" t="s">
        <v>10212</v>
      </c>
      <c r="J8418" t="s">
        <v>1449</v>
      </c>
      <c r="K8418">
        <v>0</v>
      </c>
      <c r="N8418" t="b">
        <v>1</v>
      </c>
      <c r="O8418" t="b">
        <v>0</v>
      </c>
      <c r="P8418" t="b">
        <v>0</v>
      </c>
      <c r="Q8418">
        <v>11</v>
      </c>
      <c r="R8418">
        <v>11</v>
      </c>
      <c r="S8418">
        <v>1</v>
      </c>
      <c r="T8418">
        <v>4</v>
      </c>
      <c r="U8418" t="b">
        <v>1</v>
      </c>
      <c r="V8418" t="s">
        <v>10179</v>
      </c>
      <c r="W8418" t="s">
        <v>12359</v>
      </c>
      <c r="X8418" t="s">
        <v>15350</v>
      </c>
      <c r="Y8418">
        <v>43</v>
      </c>
      <c r="Z8418">
        <v>43</v>
      </c>
      <c r="AA8418">
        <v>3</v>
      </c>
      <c r="AB8418">
        <v>3</v>
      </c>
      <c r="AC8418">
        <v>28</v>
      </c>
    </row>
    <row r="8419" spans="1:29">
      <c r="A8419">
        <v>9196</v>
      </c>
      <c r="B8419" t="s">
        <v>806</v>
      </c>
      <c r="C8419" t="s">
        <v>10213</v>
      </c>
      <c r="J8419" t="s">
        <v>1449</v>
      </c>
      <c r="K8419">
        <v>0</v>
      </c>
      <c r="N8419" t="b">
        <v>1</v>
      </c>
      <c r="O8419" t="b">
        <v>0</v>
      </c>
      <c r="P8419" t="b">
        <v>0</v>
      </c>
      <c r="Q8419">
        <v>11</v>
      </c>
      <c r="R8419">
        <v>11</v>
      </c>
      <c r="S8419">
        <v>1</v>
      </c>
      <c r="T8419">
        <v>10</v>
      </c>
      <c r="U8419" t="b">
        <v>1</v>
      </c>
      <c r="V8419" t="s">
        <v>10179</v>
      </c>
      <c r="W8419" t="s">
        <v>12359</v>
      </c>
      <c r="X8419" t="s">
        <v>14495</v>
      </c>
      <c r="Y8419">
        <v>48</v>
      </c>
      <c r="Z8419">
        <v>48</v>
      </c>
      <c r="AA8419">
        <v>3</v>
      </c>
      <c r="AB8419">
        <v>3</v>
      </c>
      <c r="AC8419">
        <v>28</v>
      </c>
    </row>
    <row r="8420" spans="1:29">
      <c r="A8420">
        <v>9197</v>
      </c>
      <c r="B8420" t="s">
        <v>806</v>
      </c>
      <c r="C8420" t="s">
        <v>10214</v>
      </c>
      <c r="J8420" t="s">
        <v>1449</v>
      </c>
      <c r="K8420">
        <v>0</v>
      </c>
      <c r="N8420" t="b">
        <v>1</v>
      </c>
      <c r="O8420" t="b">
        <v>0</v>
      </c>
      <c r="P8420" t="b">
        <v>0</v>
      </c>
      <c r="Q8420">
        <v>11</v>
      </c>
      <c r="R8420">
        <v>11</v>
      </c>
      <c r="S8420">
        <v>1</v>
      </c>
      <c r="T8420">
        <v>14</v>
      </c>
      <c r="U8420" t="b">
        <v>1</v>
      </c>
      <c r="V8420" t="s">
        <v>10179</v>
      </c>
      <c r="W8420" t="s">
        <v>12359</v>
      </c>
      <c r="X8420" t="s">
        <v>14507</v>
      </c>
      <c r="Y8420">
        <v>52</v>
      </c>
      <c r="Z8420">
        <v>52</v>
      </c>
      <c r="AA8420">
        <v>3</v>
      </c>
      <c r="AB8420">
        <v>3</v>
      </c>
      <c r="AC8420">
        <v>28</v>
      </c>
    </row>
    <row r="8421" spans="1:29">
      <c r="A8421">
        <v>9198</v>
      </c>
      <c r="B8421" t="s">
        <v>806</v>
      </c>
      <c r="C8421" t="s">
        <v>10215</v>
      </c>
      <c r="J8421" t="s">
        <v>1449</v>
      </c>
      <c r="K8421">
        <v>0</v>
      </c>
      <c r="N8421" t="b">
        <v>1</v>
      </c>
      <c r="O8421" t="b">
        <v>0</v>
      </c>
      <c r="P8421" t="b">
        <v>0</v>
      </c>
      <c r="Q8421">
        <v>11</v>
      </c>
      <c r="R8421">
        <v>11</v>
      </c>
      <c r="S8421">
        <v>1</v>
      </c>
      <c r="T8421">
        <v>15</v>
      </c>
      <c r="U8421" t="b">
        <v>1</v>
      </c>
      <c r="V8421" t="s">
        <v>10179</v>
      </c>
      <c r="W8421" t="s">
        <v>12359</v>
      </c>
      <c r="X8421" t="s">
        <v>14510</v>
      </c>
      <c r="Y8421">
        <v>53</v>
      </c>
      <c r="Z8421">
        <v>53</v>
      </c>
      <c r="AA8421">
        <v>3</v>
      </c>
      <c r="AB8421">
        <v>3</v>
      </c>
      <c r="AC8421">
        <v>28</v>
      </c>
    </row>
    <row r="8422" spans="1:29">
      <c r="A8422">
        <v>9199</v>
      </c>
      <c r="B8422" t="s">
        <v>806</v>
      </c>
      <c r="C8422" t="s">
        <v>10216</v>
      </c>
      <c r="J8422" t="s">
        <v>1449</v>
      </c>
      <c r="K8422">
        <v>0</v>
      </c>
      <c r="N8422" t="b">
        <v>1</v>
      </c>
      <c r="O8422" t="b">
        <v>0</v>
      </c>
      <c r="P8422" t="b">
        <v>0</v>
      </c>
      <c r="Q8422">
        <v>11</v>
      </c>
      <c r="R8422">
        <v>11</v>
      </c>
      <c r="S8422">
        <v>1</v>
      </c>
      <c r="T8422">
        <v>17</v>
      </c>
      <c r="U8422" t="b">
        <v>1</v>
      </c>
      <c r="V8422" t="s">
        <v>10179</v>
      </c>
      <c r="W8422" t="s">
        <v>12359</v>
      </c>
      <c r="X8422" t="s">
        <v>14516</v>
      </c>
      <c r="Y8422">
        <v>55</v>
      </c>
      <c r="Z8422">
        <v>55</v>
      </c>
      <c r="AA8422">
        <v>3</v>
      </c>
      <c r="AB8422">
        <v>3</v>
      </c>
      <c r="AC8422">
        <v>28</v>
      </c>
    </row>
    <row r="8423" spans="1:29">
      <c r="A8423">
        <v>9200</v>
      </c>
      <c r="B8423" t="s">
        <v>806</v>
      </c>
      <c r="C8423" t="s">
        <v>10217</v>
      </c>
      <c r="J8423" t="s">
        <v>1449</v>
      </c>
      <c r="K8423">
        <v>0</v>
      </c>
      <c r="N8423" t="b">
        <v>1</v>
      </c>
      <c r="O8423" t="b">
        <v>0</v>
      </c>
      <c r="P8423" t="b">
        <v>0</v>
      </c>
      <c r="Q8423">
        <v>11</v>
      </c>
      <c r="R8423">
        <v>11</v>
      </c>
      <c r="S8423">
        <v>1</v>
      </c>
      <c r="T8423">
        <v>19</v>
      </c>
      <c r="U8423" t="b">
        <v>1</v>
      </c>
      <c r="V8423" t="s">
        <v>10179</v>
      </c>
      <c r="W8423" t="s">
        <v>12359</v>
      </c>
      <c r="X8423" t="s">
        <v>14522</v>
      </c>
      <c r="Y8423">
        <v>57</v>
      </c>
      <c r="Z8423">
        <v>57</v>
      </c>
      <c r="AA8423">
        <v>3</v>
      </c>
      <c r="AB8423">
        <v>3</v>
      </c>
      <c r="AC8423">
        <v>28</v>
      </c>
    </row>
    <row r="8424" spans="1:29">
      <c r="A8424">
        <v>9201</v>
      </c>
      <c r="B8424" t="s">
        <v>806</v>
      </c>
      <c r="C8424" t="s">
        <v>10218</v>
      </c>
      <c r="J8424" t="s">
        <v>1449</v>
      </c>
      <c r="K8424">
        <v>0</v>
      </c>
      <c r="N8424" t="b">
        <v>1</v>
      </c>
      <c r="O8424" t="b">
        <v>0</v>
      </c>
      <c r="P8424" t="b">
        <v>0</v>
      </c>
      <c r="Q8424">
        <v>11</v>
      </c>
      <c r="R8424">
        <v>11</v>
      </c>
      <c r="S8424">
        <v>1</v>
      </c>
      <c r="T8424">
        <v>22</v>
      </c>
      <c r="U8424" t="b">
        <v>1</v>
      </c>
      <c r="V8424" t="s">
        <v>10179</v>
      </c>
      <c r="W8424" t="s">
        <v>12359</v>
      </c>
      <c r="X8424" t="s">
        <v>15318</v>
      </c>
      <c r="Y8424">
        <v>60</v>
      </c>
      <c r="Z8424">
        <v>60</v>
      </c>
      <c r="AA8424">
        <v>3</v>
      </c>
      <c r="AB8424">
        <v>3</v>
      </c>
      <c r="AC8424">
        <v>28</v>
      </c>
    </row>
    <row r="8425" spans="1:29">
      <c r="A8425">
        <v>9202</v>
      </c>
      <c r="B8425" t="s">
        <v>806</v>
      </c>
      <c r="C8425" t="s">
        <v>10219</v>
      </c>
      <c r="J8425" t="s">
        <v>1449</v>
      </c>
      <c r="K8425">
        <v>0</v>
      </c>
      <c r="N8425" t="b">
        <v>1</v>
      </c>
      <c r="O8425" t="b">
        <v>0</v>
      </c>
      <c r="P8425" t="b">
        <v>0</v>
      </c>
      <c r="Q8425">
        <v>11</v>
      </c>
      <c r="R8425">
        <v>11</v>
      </c>
      <c r="S8425">
        <v>1</v>
      </c>
      <c r="T8425">
        <v>22</v>
      </c>
      <c r="U8425" t="b">
        <v>1</v>
      </c>
      <c r="V8425" t="s">
        <v>10179</v>
      </c>
      <c r="W8425" t="s">
        <v>12359</v>
      </c>
      <c r="X8425" t="s">
        <v>14528</v>
      </c>
      <c r="Y8425">
        <v>60</v>
      </c>
      <c r="Z8425">
        <v>60</v>
      </c>
      <c r="AA8425">
        <v>6</v>
      </c>
      <c r="AB8425">
        <v>6</v>
      </c>
      <c r="AC8425">
        <v>28</v>
      </c>
    </row>
    <row r="8426" spans="1:29">
      <c r="A8426">
        <v>9203</v>
      </c>
      <c r="B8426" t="s">
        <v>806</v>
      </c>
      <c r="C8426" t="s">
        <v>10220</v>
      </c>
      <c r="J8426" t="s">
        <v>1449</v>
      </c>
      <c r="K8426">
        <v>0</v>
      </c>
      <c r="N8426" t="b">
        <v>1</v>
      </c>
      <c r="O8426" t="b">
        <v>0</v>
      </c>
      <c r="P8426" t="b">
        <v>0</v>
      </c>
      <c r="Q8426">
        <v>11</v>
      </c>
      <c r="R8426">
        <v>11</v>
      </c>
      <c r="S8426">
        <v>1</v>
      </c>
      <c r="T8426">
        <v>22</v>
      </c>
      <c r="U8426" t="b">
        <v>1</v>
      </c>
      <c r="V8426" t="s">
        <v>10179</v>
      </c>
      <c r="W8426" t="s">
        <v>12359</v>
      </c>
      <c r="X8426" t="s">
        <v>15320</v>
      </c>
      <c r="Y8426">
        <v>61</v>
      </c>
      <c r="Z8426">
        <v>61</v>
      </c>
      <c r="AA8426">
        <v>3</v>
      </c>
      <c r="AB8426">
        <v>3</v>
      </c>
      <c r="AC8426">
        <v>28</v>
      </c>
    </row>
    <row r="8427" spans="1:29">
      <c r="A8427">
        <v>9204</v>
      </c>
      <c r="B8427" t="s">
        <v>806</v>
      </c>
      <c r="C8427" t="s">
        <v>10221</v>
      </c>
      <c r="J8427" t="s">
        <v>1449</v>
      </c>
      <c r="K8427">
        <v>0</v>
      </c>
      <c r="N8427" t="b">
        <v>1</v>
      </c>
      <c r="O8427" t="b">
        <v>0</v>
      </c>
      <c r="P8427" t="b">
        <v>0</v>
      </c>
      <c r="Q8427">
        <v>11</v>
      </c>
      <c r="R8427">
        <v>11</v>
      </c>
      <c r="S8427">
        <v>1</v>
      </c>
      <c r="T8427">
        <v>22</v>
      </c>
      <c r="U8427" t="b">
        <v>1</v>
      </c>
      <c r="V8427" t="s">
        <v>10179</v>
      </c>
      <c r="W8427" t="s">
        <v>12359</v>
      </c>
      <c r="X8427" t="s">
        <v>14851</v>
      </c>
      <c r="Y8427">
        <v>61</v>
      </c>
      <c r="Z8427">
        <v>61</v>
      </c>
      <c r="AA8427">
        <v>6</v>
      </c>
      <c r="AB8427">
        <v>6</v>
      </c>
      <c r="AC8427">
        <v>28</v>
      </c>
    </row>
    <row r="8428" spans="1:29">
      <c r="A8428">
        <v>9205</v>
      </c>
      <c r="B8428" t="s">
        <v>806</v>
      </c>
      <c r="C8428" t="s">
        <v>10222</v>
      </c>
      <c r="J8428" t="s">
        <v>1449</v>
      </c>
      <c r="K8428">
        <v>0</v>
      </c>
      <c r="N8428" t="b">
        <v>1</v>
      </c>
      <c r="O8428" t="b">
        <v>0</v>
      </c>
      <c r="P8428" t="b">
        <v>0</v>
      </c>
      <c r="Q8428">
        <v>11</v>
      </c>
      <c r="R8428">
        <v>11</v>
      </c>
      <c r="S8428">
        <v>1</v>
      </c>
      <c r="T8428">
        <v>22</v>
      </c>
      <c r="U8428" t="b">
        <v>1</v>
      </c>
      <c r="V8428" t="s">
        <v>10179</v>
      </c>
      <c r="W8428" t="s">
        <v>12359</v>
      </c>
      <c r="X8428" t="s">
        <v>15322</v>
      </c>
      <c r="Y8428">
        <v>62</v>
      </c>
      <c r="Z8428">
        <v>62</v>
      </c>
      <c r="AA8428">
        <v>3</v>
      </c>
      <c r="AB8428">
        <v>3</v>
      </c>
      <c r="AC8428">
        <v>28</v>
      </c>
    </row>
    <row r="8429" spans="1:29">
      <c r="A8429">
        <v>9206</v>
      </c>
      <c r="B8429" t="s">
        <v>806</v>
      </c>
      <c r="C8429" t="s">
        <v>10223</v>
      </c>
      <c r="J8429" t="s">
        <v>1449</v>
      </c>
      <c r="K8429">
        <v>0</v>
      </c>
      <c r="N8429" t="b">
        <v>1</v>
      </c>
      <c r="O8429" t="b">
        <v>0</v>
      </c>
      <c r="P8429" t="b">
        <v>0</v>
      </c>
      <c r="Q8429">
        <v>11</v>
      </c>
      <c r="R8429">
        <v>11</v>
      </c>
      <c r="S8429">
        <v>1</v>
      </c>
      <c r="T8429">
        <v>22</v>
      </c>
      <c r="U8429" t="b">
        <v>1</v>
      </c>
      <c r="V8429" t="s">
        <v>10179</v>
      </c>
      <c r="W8429" t="s">
        <v>12359</v>
      </c>
      <c r="X8429" t="s">
        <v>14852</v>
      </c>
      <c r="Y8429">
        <v>62</v>
      </c>
      <c r="Z8429">
        <v>62</v>
      </c>
      <c r="AA8429">
        <v>6</v>
      </c>
      <c r="AB8429">
        <v>6</v>
      </c>
      <c r="AC8429">
        <v>28</v>
      </c>
    </row>
    <row r="8430" spans="1:29">
      <c r="A8430">
        <v>9207</v>
      </c>
      <c r="B8430" t="s">
        <v>806</v>
      </c>
      <c r="C8430" t="s">
        <v>10224</v>
      </c>
      <c r="J8430" t="s">
        <v>1449</v>
      </c>
      <c r="K8430">
        <v>0</v>
      </c>
      <c r="N8430" t="b">
        <v>1</v>
      </c>
      <c r="O8430" t="b">
        <v>0</v>
      </c>
      <c r="P8430" t="b">
        <v>0</v>
      </c>
      <c r="Q8430">
        <v>11</v>
      </c>
      <c r="R8430">
        <v>11</v>
      </c>
      <c r="S8430">
        <v>1</v>
      </c>
      <c r="T8430">
        <v>22</v>
      </c>
      <c r="U8430" t="b">
        <v>1</v>
      </c>
      <c r="V8430" t="s">
        <v>10179</v>
      </c>
      <c r="W8430" t="s">
        <v>12359</v>
      </c>
      <c r="X8430" t="s">
        <v>15324</v>
      </c>
      <c r="Y8430">
        <v>63</v>
      </c>
      <c r="Z8430">
        <v>63</v>
      </c>
      <c r="AA8430">
        <v>3</v>
      </c>
      <c r="AB8430">
        <v>3</v>
      </c>
      <c r="AC8430">
        <v>28</v>
      </c>
    </row>
    <row r="8431" spans="1:29">
      <c r="A8431">
        <v>9208</v>
      </c>
      <c r="B8431" t="s">
        <v>806</v>
      </c>
      <c r="C8431" t="s">
        <v>10225</v>
      </c>
      <c r="J8431" t="s">
        <v>1449</v>
      </c>
      <c r="K8431">
        <v>0</v>
      </c>
      <c r="N8431" t="b">
        <v>1</v>
      </c>
      <c r="O8431" t="b">
        <v>0</v>
      </c>
      <c r="P8431" t="b">
        <v>0</v>
      </c>
      <c r="Q8431">
        <v>11</v>
      </c>
      <c r="R8431">
        <v>11</v>
      </c>
      <c r="S8431">
        <v>1</v>
      </c>
      <c r="T8431">
        <v>22</v>
      </c>
      <c r="U8431" t="b">
        <v>1</v>
      </c>
      <c r="V8431" t="s">
        <v>10179</v>
      </c>
      <c r="W8431" t="s">
        <v>12359</v>
      </c>
      <c r="X8431" t="s">
        <v>14853</v>
      </c>
      <c r="Y8431">
        <v>63</v>
      </c>
      <c r="Z8431">
        <v>63</v>
      </c>
      <c r="AA8431">
        <v>6</v>
      </c>
      <c r="AB8431">
        <v>6</v>
      </c>
      <c r="AC8431">
        <v>28</v>
      </c>
    </row>
    <row r="8432" spans="1:29">
      <c r="A8432">
        <v>9209</v>
      </c>
      <c r="B8432" t="s">
        <v>806</v>
      </c>
      <c r="C8432" t="s">
        <v>10226</v>
      </c>
      <c r="J8432" t="s">
        <v>1449</v>
      </c>
      <c r="K8432">
        <v>0</v>
      </c>
      <c r="N8432" t="b">
        <v>1</v>
      </c>
      <c r="O8432" t="b">
        <v>0</v>
      </c>
      <c r="P8432" t="b">
        <v>0</v>
      </c>
      <c r="Q8432">
        <v>11</v>
      </c>
      <c r="R8432">
        <v>11</v>
      </c>
      <c r="S8432">
        <v>1</v>
      </c>
      <c r="T8432">
        <v>22</v>
      </c>
      <c r="U8432" t="b">
        <v>1</v>
      </c>
      <c r="V8432" t="s">
        <v>10179</v>
      </c>
      <c r="W8432" t="s">
        <v>12359</v>
      </c>
      <c r="X8432" t="s">
        <v>15481</v>
      </c>
      <c r="Y8432">
        <v>64</v>
      </c>
      <c r="Z8432">
        <v>64</v>
      </c>
      <c r="AA8432">
        <v>3</v>
      </c>
      <c r="AB8432">
        <v>3</v>
      </c>
      <c r="AC8432">
        <v>28</v>
      </c>
    </row>
    <row r="8433" spans="1:29">
      <c r="A8433">
        <v>9210</v>
      </c>
      <c r="B8433" t="s">
        <v>806</v>
      </c>
      <c r="C8433" t="s">
        <v>10227</v>
      </c>
      <c r="J8433" t="s">
        <v>1449</v>
      </c>
      <c r="K8433">
        <v>0</v>
      </c>
      <c r="N8433" t="b">
        <v>1</v>
      </c>
      <c r="O8433" t="b">
        <v>0</v>
      </c>
      <c r="P8433" t="b">
        <v>0</v>
      </c>
      <c r="Q8433">
        <v>11</v>
      </c>
      <c r="R8433">
        <v>11</v>
      </c>
      <c r="S8433">
        <v>1</v>
      </c>
      <c r="T8433">
        <v>22</v>
      </c>
      <c r="U8433" t="b">
        <v>1</v>
      </c>
      <c r="V8433" t="s">
        <v>10179</v>
      </c>
      <c r="W8433" t="s">
        <v>12359</v>
      </c>
      <c r="X8433" t="s">
        <v>14854</v>
      </c>
      <c r="Y8433">
        <v>64</v>
      </c>
      <c r="Z8433">
        <v>64</v>
      </c>
      <c r="AA8433">
        <v>6</v>
      </c>
      <c r="AB8433">
        <v>6</v>
      </c>
      <c r="AC8433">
        <v>28</v>
      </c>
    </row>
    <row r="8434" spans="1:29">
      <c r="A8434">
        <v>9211</v>
      </c>
      <c r="B8434" t="s">
        <v>806</v>
      </c>
      <c r="C8434" t="s">
        <v>10228</v>
      </c>
      <c r="J8434" t="s">
        <v>1449</v>
      </c>
      <c r="K8434">
        <v>0</v>
      </c>
      <c r="N8434" t="b">
        <v>1</v>
      </c>
      <c r="O8434" t="b">
        <v>0</v>
      </c>
      <c r="P8434" t="b">
        <v>0</v>
      </c>
      <c r="Q8434">
        <v>11</v>
      </c>
      <c r="R8434">
        <v>11</v>
      </c>
      <c r="S8434">
        <v>1</v>
      </c>
      <c r="T8434">
        <v>22</v>
      </c>
      <c r="U8434" t="b">
        <v>1</v>
      </c>
      <c r="V8434" t="s">
        <v>10179</v>
      </c>
      <c r="W8434" t="s">
        <v>12359</v>
      </c>
      <c r="X8434" t="s">
        <v>15482</v>
      </c>
      <c r="Y8434">
        <v>65</v>
      </c>
      <c r="Z8434">
        <v>65</v>
      </c>
      <c r="AA8434">
        <v>3</v>
      </c>
      <c r="AB8434">
        <v>3</v>
      </c>
      <c r="AC8434">
        <v>28</v>
      </c>
    </row>
    <row r="8435" spans="1:29">
      <c r="A8435">
        <v>9212</v>
      </c>
      <c r="B8435" t="s">
        <v>806</v>
      </c>
      <c r="C8435" t="s">
        <v>10229</v>
      </c>
      <c r="J8435" t="s">
        <v>1449</v>
      </c>
      <c r="K8435">
        <v>0</v>
      </c>
      <c r="N8435" t="b">
        <v>1</v>
      </c>
      <c r="O8435" t="b">
        <v>0</v>
      </c>
      <c r="P8435" t="b">
        <v>0</v>
      </c>
      <c r="Q8435">
        <v>11</v>
      </c>
      <c r="R8435">
        <v>11</v>
      </c>
      <c r="S8435">
        <v>1</v>
      </c>
      <c r="T8435">
        <v>22</v>
      </c>
      <c r="U8435" t="b">
        <v>1</v>
      </c>
      <c r="V8435" t="s">
        <v>10179</v>
      </c>
      <c r="W8435" t="s">
        <v>12359</v>
      </c>
      <c r="X8435" t="s">
        <v>14855</v>
      </c>
      <c r="Y8435">
        <v>65</v>
      </c>
      <c r="Z8435">
        <v>65</v>
      </c>
      <c r="AA8435">
        <v>6</v>
      </c>
      <c r="AB8435">
        <v>6</v>
      </c>
      <c r="AC8435">
        <v>28</v>
      </c>
    </row>
    <row r="8436" spans="1:29">
      <c r="A8436">
        <v>9213</v>
      </c>
      <c r="B8436" t="s">
        <v>806</v>
      </c>
      <c r="C8436" t="s">
        <v>10230</v>
      </c>
      <c r="J8436" t="s">
        <v>1479</v>
      </c>
      <c r="K8436">
        <v>0</v>
      </c>
      <c r="N8436" t="b">
        <v>1</v>
      </c>
      <c r="O8436" t="b">
        <v>0</v>
      </c>
      <c r="P8436" t="b">
        <v>0</v>
      </c>
      <c r="Q8436">
        <v>11</v>
      </c>
      <c r="R8436">
        <v>11</v>
      </c>
      <c r="S8436">
        <v>1</v>
      </c>
      <c r="T8436">
        <v>22</v>
      </c>
      <c r="U8436" t="b">
        <v>1</v>
      </c>
      <c r="V8436" t="s">
        <v>10179</v>
      </c>
      <c r="W8436" t="s">
        <v>12359</v>
      </c>
      <c r="X8436" t="s">
        <v>15825</v>
      </c>
      <c r="Y8436">
        <v>60</v>
      </c>
      <c r="Z8436">
        <v>60</v>
      </c>
      <c r="AA8436">
        <v>10</v>
      </c>
      <c r="AB8436">
        <v>10</v>
      </c>
      <c r="AC8436">
        <v>28</v>
      </c>
    </row>
    <row r="8437" spans="1:29">
      <c r="A8437">
        <v>9214</v>
      </c>
      <c r="B8437" t="s">
        <v>806</v>
      </c>
      <c r="C8437" t="s">
        <v>10231</v>
      </c>
      <c r="J8437" t="s">
        <v>1479</v>
      </c>
      <c r="K8437">
        <v>0</v>
      </c>
      <c r="N8437" t="b">
        <v>1</v>
      </c>
      <c r="O8437" t="b">
        <v>0</v>
      </c>
      <c r="P8437" t="b">
        <v>0</v>
      </c>
      <c r="Q8437">
        <v>11</v>
      </c>
      <c r="R8437">
        <v>11</v>
      </c>
      <c r="S8437">
        <v>1</v>
      </c>
      <c r="T8437">
        <v>22</v>
      </c>
      <c r="U8437" t="b">
        <v>1</v>
      </c>
      <c r="V8437" t="s">
        <v>10179</v>
      </c>
      <c r="W8437" t="s">
        <v>12359</v>
      </c>
      <c r="X8437" t="s">
        <v>15797</v>
      </c>
      <c r="Y8437">
        <v>61</v>
      </c>
      <c r="Z8437">
        <v>61</v>
      </c>
      <c r="AA8437">
        <v>10</v>
      </c>
      <c r="AB8437">
        <v>10</v>
      </c>
      <c r="AC8437">
        <v>28</v>
      </c>
    </row>
    <row r="8438" spans="1:29">
      <c r="A8438">
        <v>9215</v>
      </c>
      <c r="B8438" t="s">
        <v>806</v>
      </c>
      <c r="C8438" t="s">
        <v>10232</v>
      </c>
      <c r="J8438" t="s">
        <v>1479</v>
      </c>
      <c r="K8438">
        <v>0</v>
      </c>
      <c r="N8438" t="b">
        <v>1</v>
      </c>
      <c r="O8438" t="b">
        <v>0</v>
      </c>
      <c r="P8438" t="b">
        <v>0</v>
      </c>
      <c r="Q8438">
        <v>11</v>
      </c>
      <c r="R8438">
        <v>11</v>
      </c>
      <c r="S8438">
        <v>1</v>
      </c>
      <c r="T8438">
        <v>22</v>
      </c>
      <c r="U8438" t="b">
        <v>1</v>
      </c>
      <c r="V8438" t="s">
        <v>10179</v>
      </c>
      <c r="W8438" t="s">
        <v>12359</v>
      </c>
      <c r="X8438" t="s">
        <v>15798</v>
      </c>
      <c r="Y8438">
        <v>62</v>
      </c>
      <c r="Z8438">
        <v>62</v>
      </c>
      <c r="AA8438">
        <v>10</v>
      </c>
      <c r="AB8438">
        <v>10</v>
      </c>
      <c r="AC8438">
        <v>28</v>
      </c>
    </row>
    <row r="8439" spans="1:29">
      <c r="A8439">
        <v>9216</v>
      </c>
      <c r="B8439" t="s">
        <v>806</v>
      </c>
      <c r="C8439" t="s">
        <v>10233</v>
      </c>
      <c r="J8439" t="s">
        <v>1479</v>
      </c>
      <c r="K8439">
        <v>0</v>
      </c>
      <c r="N8439" t="b">
        <v>1</v>
      </c>
      <c r="O8439" t="b">
        <v>0</v>
      </c>
      <c r="P8439" t="b">
        <v>0</v>
      </c>
      <c r="Q8439">
        <v>11</v>
      </c>
      <c r="R8439">
        <v>11</v>
      </c>
      <c r="S8439">
        <v>1</v>
      </c>
      <c r="T8439">
        <v>22</v>
      </c>
      <c r="U8439" t="b">
        <v>1</v>
      </c>
      <c r="V8439" t="s">
        <v>10179</v>
      </c>
      <c r="W8439" t="s">
        <v>12359</v>
      </c>
      <c r="X8439" t="s">
        <v>15799</v>
      </c>
      <c r="Y8439">
        <v>63</v>
      </c>
      <c r="Z8439">
        <v>63</v>
      </c>
      <c r="AA8439">
        <v>10</v>
      </c>
      <c r="AB8439">
        <v>10</v>
      </c>
      <c r="AC8439">
        <v>28</v>
      </c>
    </row>
    <row r="8440" spans="1:29">
      <c r="A8440">
        <v>9217</v>
      </c>
      <c r="B8440" t="s">
        <v>806</v>
      </c>
      <c r="C8440" t="s">
        <v>10234</v>
      </c>
      <c r="J8440" t="s">
        <v>1479</v>
      </c>
      <c r="K8440">
        <v>0</v>
      </c>
      <c r="N8440" t="b">
        <v>1</v>
      </c>
      <c r="O8440" t="b">
        <v>0</v>
      </c>
      <c r="P8440" t="b">
        <v>0</v>
      </c>
      <c r="Q8440">
        <v>11</v>
      </c>
      <c r="R8440">
        <v>11</v>
      </c>
      <c r="S8440">
        <v>1</v>
      </c>
      <c r="T8440">
        <v>22</v>
      </c>
      <c r="U8440" t="b">
        <v>1</v>
      </c>
      <c r="V8440" t="s">
        <v>10179</v>
      </c>
      <c r="W8440" t="s">
        <v>12359</v>
      </c>
      <c r="X8440" t="s">
        <v>15800</v>
      </c>
      <c r="Y8440">
        <v>64</v>
      </c>
      <c r="Z8440">
        <v>64</v>
      </c>
      <c r="AA8440">
        <v>10</v>
      </c>
      <c r="AB8440">
        <v>10</v>
      </c>
      <c r="AC8440">
        <v>28</v>
      </c>
    </row>
    <row r="8441" spans="1:29">
      <c r="A8441">
        <v>9218</v>
      </c>
      <c r="B8441" t="s">
        <v>806</v>
      </c>
      <c r="C8441" t="s">
        <v>10235</v>
      </c>
      <c r="J8441" t="s">
        <v>1479</v>
      </c>
      <c r="K8441">
        <v>0</v>
      </c>
      <c r="N8441" t="b">
        <v>1</v>
      </c>
      <c r="O8441" t="b">
        <v>0</v>
      </c>
      <c r="P8441" t="b">
        <v>0</v>
      </c>
      <c r="Q8441">
        <v>11</v>
      </c>
      <c r="R8441">
        <v>11</v>
      </c>
      <c r="S8441">
        <v>1</v>
      </c>
      <c r="T8441">
        <v>22</v>
      </c>
      <c r="U8441" t="b">
        <v>1</v>
      </c>
      <c r="V8441" t="s">
        <v>10179</v>
      </c>
      <c r="W8441" t="s">
        <v>12359</v>
      </c>
      <c r="X8441" t="s">
        <v>15548</v>
      </c>
      <c r="Y8441">
        <v>65</v>
      </c>
      <c r="Z8441">
        <v>65</v>
      </c>
      <c r="AA8441">
        <v>10</v>
      </c>
      <c r="AB8441">
        <v>10</v>
      </c>
      <c r="AC8441">
        <v>28</v>
      </c>
    </row>
    <row r="8442" spans="1:29">
      <c r="A8442">
        <v>9219</v>
      </c>
      <c r="B8442" t="s">
        <v>806</v>
      </c>
      <c r="C8442" t="s">
        <v>10236</v>
      </c>
      <c r="J8442" t="s">
        <v>1449</v>
      </c>
      <c r="K8442">
        <v>0</v>
      </c>
      <c r="N8442" t="b">
        <v>1</v>
      </c>
      <c r="O8442" t="b">
        <v>0</v>
      </c>
      <c r="P8442" t="b">
        <v>0</v>
      </c>
      <c r="Q8442">
        <v>11</v>
      </c>
      <c r="R8442">
        <v>2</v>
      </c>
      <c r="S8442">
        <v>1</v>
      </c>
      <c r="T8442">
        <v>1</v>
      </c>
      <c r="U8442" t="b">
        <v>1</v>
      </c>
      <c r="V8442" t="s">
        <v>10179</v>
      </c>
      <c r="W8442" t="s">
        <v>12359</v>
      </c>
      <c r="X8442" t="s">
        <v>15550</v>
      </c>
      <c r="Y8442">
        <v>67</v>
      </c>
      <c r="Z8442">
        <v>67</v>
      </c>
      <c r="AA8442">
        <v>10</v>
      </c>
      <c r="AB8442">
        <v>10</v>
      </c>
      <c r="AC8442">
        <v>28</v>
      </c>
    </row>
    <row r="8443" spans="1:29">
      <c r="A8443">
        <v>9220</v>
      </c>
      <c r="B8443" t="s">
        <v>1516</v>
      </c>
      <c r="C8443" t="s">
        <v>10237</v>
      </c>
      <c r="D8443">
        <v>172</v>
      </c>
      <c r="E8443" t="s">
        <v>10238</v>
      </c>
      <c r="U8443" t="b">
        <v>1</v>
      </c>
      <c r="V8443" t="s">
        <v>10179</v>
      </c>
      <c r="W8443" t="s">
        <v>12359</v>
      </c>
      <c r="X8443" t="s">
        <v>15826</v>
      </c>
      <c r="Y8443">
        <v>70</v>
      </c>
      <c r="Z8443">
        <v>83</v>
      </c>
      <c r="AA8443">
        <v>2</v>
      </c>
      <c r="AB8443">
        <v>12</v>
      </c>
      <c r="AC8443">
        <v>28</v>
      </c>
    </row>
    <row r="8444" spans="1:29">
      <c r="A8444">
        <v>9221</v>
      </c>
      <c r="B8444" t="s">
        <v>828</v>
      </c>
      <c r="C8444" t="s">
        <v>10239</v>
      </c>
      <c r="U8444" t="b">
        <v>1</v>
      </c>
      <c r="V8444" t="s">
        <v>10179</v>
      </c>
      <c r="W8444" t="s">
        <v>12359</v>
      </c>
      <c r="X8444" t="s">
        <v>15827</v>
      </c>
      <c r="Y8444">
        <v>70</v>
      </c>
      <c r="Z8444">
        <v>83</v>
      </c>
      <c r="AA8444">
        <v>2</v>
      </c>
      <c r="AB8444">
        <v>11</v>
      </c>
      <c r="AC8444">
        <v>28</v>
      </c>
    </row>
    <row r="8445" spans="1:29">
      <c r="A8445">
        <v>9222</v>
      </c>
      <c r="B8445" t="s">
        <v>1521</v>
      </c>
      <c r="C8445" t="s">
        <v>10240</v>
      </c>
      <c r="U8445" t="b">
        <v>1</v>
      </c>
      <c r="V8445" t="s">
        <v>10179</v>
      </c>
      <c r="W8445" t="s">
        <v>12359</v>
      </c>
      <c r="X8445" t="s">
        <v>15828</v>
      </c>
      <c r="Y8445">
        <v>71</v>
      </c>
      <c r="Z8445">
        <v>83</v>
      </c>
      <c r="AA8445">
        <v>2</v>
      </c>
      <c r="AB8445">
        <v>12</v>
      </c>
      <c r="AC8445">
        <v>28</v>
      </c>
    </row>
    <row r="8446" spans="1:29">
      <c r="A8446">
        <v>9223</v>
      </c>
      <c r="B8446" t="s">
        <v>806</v>
      </c>
      <c r="C8446" t="s">
        <v>10241</v>
      </c>
      <c r="J8446" t="s">
        <v>1449</v>
      </c>
      <c r="K8446">
        <v>0</v>
      </c>
      <c r="N8446" t="b">
        <v>1</v>
      </c>
      <c r="O8446" t="b">
        <v>0</v>
      </c>
      <c r="P8446" t="b">
        <v>0</v>
      </c>
      <c r="Q8446">
        <v>11</v>
      </c>
      <c r="R8446">
        <v>11</v>
      </c>
      <c r="S8446">
        <v>1</v>
      </c>
      <c r="T8446">
        <v>5</v>
      </c>
      <c r="U8446" t="b">
        <v>1</v>
      </c>
      <c r="V8446" t="s">
        <v>10179</v>
      </c>
      <c r="W8446" t="s">
        <v>12359</v>
      </c>
      <c r="X8446" t="s">
        <v>15685</v>
      </c>
      <c r="Y8446">
        <v>75</v>
      </c>
      <c r="Z8446">
        <v>75</v>
      </c>
      <c r="AA8446">
        <v>2</v>
      </c>
      <c r="AB8446">
        <v>2</v>
      </c>
      <c r="AC8446">
        <v>28</v>
      </c>
    </row>
    <row r="8447" spans="1:29">
      <c r="A8447">
        <v>9224</v>
      </c>
      <c r="B8447" t="s">
        <v>806</v>
      </c>
      <c r="C8447" t="s">
        <v>10242</v>
      </c>
      <c r="J8447" t="s">
        <v>1449</v>
      </c>
      <c r="K8447">
        <v>0</v>
      </c>
      <c r="N8447" t="b">
        <v>1</v>
      </c>
      <c r="O8447" t="b">
        <v>0</v>
      </c>
      <c r="P8447" t="b">
        <v>0</v>
      </c>
      <c r="Q8447">
        <v>11</v>
      </c>
      <c r="R8447">
        <v>11</v>
      </c>
      <c r="S8447">
        <v>1</v>
      </c>
      <c r="T8447">
        <v>5</v>
      </c>
      <c r="U8447" t="b">
        <v>1</v>
      </c>
      <c r="V8447" t="s">
        <v>10179</v>
      </c>
      <c r="W8447" t="s">
        <v>12359</v>
      </c>
      <c r="X8447" t="s">
        <v>14846</v>
      </c>
      <c r="Y8447">
        <v>75</v>
      </c>
      <c r="Z8447">
        <v>75</v>
      </c>
      <c r="AA8447">
        <v>5</v>
      </c>
      <c r="AB8447">
        <v>5</v>
      </c>
      <c r="AC8447">
        <v>28</v>
      </c>
    </row>
    <row r="8448" spans="1:29">
      <c r="A8448">
        <v>9225</v>
      </c>
      <c r="B8448" t="s">
        <v>806</v>
      </c>
      <c r="C8448" t="s">
        <v>10243</v>
      </c>
      <c r="J8448" t="s">
        <v>1449</v>
      </c>
      <c r="K8448">
        <v>0</v>
      </c>
      <c r="N8448" t="b">
        <v>1</v>
      </c>
      <c r="O8448" t="b">
        <v>0</v>
      </c>
      <c r="P8448" t="b">
        <v>0</v>
      </c>
      <c r="Q8448">
        <v>11</v>
      </c>
      <c r="R8448">
        <v>11</v>
      </c>
      <c r="S8448">
        <v>1</v>
      </c>
      <c r="T8448">
        <v>5</v>
      </c>
      <c r="U8448" t="b">
        <v>1</v>
      </c>
      <c r="V8448" t="s">
        <v>10179</v>
      </c>
      <c r="W8448" t="s">
        <v>12359</v>
      </c>
      <c r="X8448" t="s">
        <v>14885</v>
      </c>
      <c r="Y8448">
        <v>75</v>
      </c>
      <c r="Z8448">
        <v>75</v>
      </c>
      <c r="AA8448">
        <v>7</v>
      </c>
      <c r="AB8448">
        <v>7</v>
      </c>
      <c r="AC8448">
        <v>28</v>
      </c>
    </row>
    <row r="8449" spans="1:29">
      <c r="A8449">
        <v>9226</v>
      </c>
      <c r="B8449" t="s">
        <v>806</v>
      </c>
      <c r="C8449" t="s">
        <v>10244</v>
      </c>
      <c r="J8449" t="s">
        <v>1449</v>
      </c>
      <c r="K8449">
        <v>0</v>
      </c>
      <c r="N8449" t="b">
        <v>1</v>
      </c>
      <c r="O8449" t="b">
        <v>0</v>
      </c>
      <c r="P8449" t="b">
        <v>0</v>
      </c>
      <c r="Q8449">
        <v>11</v>
      </c>
      <c r="R8449">
        <v>11</v>
      </c>
      <c r="S8449">
        <v>1</v>
      </c>
      <c r="T8449">
        <v>5</v>
      </c>
      <c r="U8449" t="b">
        <v>1</v>
      </c>
      <c r="V8449" t="s">
        <v>10179</v>
      </c>
      <c r="W8449" t="s">
        <v>12359</v>
      </c>
      <c r="X8449" t="s">
        <v>15454</v>
      </c>
      <c r="Y8449">
        <v>75</v>
      </c>
      <c r="Z8449">
        <v>75</v>
      </c>
      <c r="AA8449">
        <v>9</v>
      </c>
      <c r="AB8449">
        <v>9</v>
      </c>
      <c r="AC8449">
        <v>28</v>
      </c>
    </row>
    <row r="8450" spans="1:29">
      <c r="A8450">
        <v>9227</v>
      </c>
      <c r="B8450" t="s">
        <v>806</v>
      </c>
      <c r="C8450" t="s">
        <v>10245</v>
      </c>
      <c r="J8450" t="s">
        <v>1449</v>
      </c>
      <c r="K8450">
        <v>0</v>
      </c>
      <c r="N8450" t="b">
        <v>1</v>
      </c>
      <c r="O8450" t="b">
        <v>0</v>
      </c>
      <c r="P8450" t="b">
        <v>0</v>
      </c>
      <c r="Q8450">
        <v>11</v>
      </c>
      <c r="R8450">
        <v>11</v>
      </c>
      <c r="S8450">
        <v>1</v>
      </c>
      <c r="T8450">
        <v>5</v>
      </c>
      <c r="U8450" t="b">
        <v>1</v>
      </c>
      <c r="V8450" t="s">
        <v>10179</v>
      </c>
      <c r="W8450" t="s">
        <v>12359</v>
      </c>
      <c r="X8450" t="s">
        <v>15686</v>
      </c>
      <c r="Y8450">
        <v>76</v>
      </c>
      <c r="Z8450">
        <v>76</v>
      </c>
      <c r="AA8450">
        <v>2</v>
      </c>
      <c r="AB8450">
        <v>2</v>
      </c>
      <c r="AC8450">
        <v>28</v>
      </c>
    </row>
    <row r="8451" spans="1:29">
      <c r="A8451">
        <v>9228</v>
      </c>
      <c r="B8451" t="s">
        <v>806</v>
      </c>
      <c r="C8451" t="s">
        <v>10246</v>
      </c>
      <c r="J8451" t="s">
        <v>1449</v>
      </c>
      <c r="K8451">
        <v>0</v>
      </c>
      <c r="N8451" t="b">
        <v>1</v>
      </c>
      <c r="O8451" t="b">
        <v>0</v>
      </c>
      <c r="P8451" t="b">
        <v>0</v>
      </c>
      <c r="Q8451">
        <v>11</v>
      </c>
      <c r="R8451">
        <v>11</v>
      </c>
      <c r="S8451">
        <v>1</v>
      </c>
      <c r="T8451">
        <v>5</v>
      </c>
      <c r="U8451" t="b">
        <v>1</v>
      </c>
      <c r="V8451" t="s">
        <v>10179</v>
      </c>
      <c r="W8451" t="s">
        <v>12359</v>
      </c>
      <c r="X8451" t="s">
        <v>14848</v>
      </c>
      <c r="Y8451">
        <v>76</v>
      </c>
      <c r="Z8451">
        <v>76</v>
      </c>
      <c r="AA8451">
        <v>5</v>
      </c>
      <c r="AB8451">
        <v>5</v>
      </c>
      <c r="AC8451">
        <v>28</v>
      </c>
    </row>
    <row r="8452" spans="1:29">
      <c r="A8452">
        <v>9229</v>
      </c>
      <c r="B8452" t="s">
        <v>806</v>
      </c>
      <c r="C8452" t="s">
        <v>10247</v>
      </c>
      <c r="J8452" t="s">
        <v>1449</v>
      </c>
      <c r="K8452">
        <v>0</v>
      </c>
      <c r="N8452" t="b">
        <v>1</v>
      </c>
      <c r="O8452" t="b">
        <v>0</v>
      </c>
      <c r="P8452" t="b">
        <v>0</v>
      </c>
      <c r="Q8452">
        <v>11</v>
      </c>
      <c r="R8452">
        <v>11</v>
      </c>
      <c r="S8452">
        <v>1</v>
      </c>
      <c r="T8452">
        <v>5</v>
      </c>
      <c r="U8452" t="b">
        <v>1</v>
      </c>
      <c r="V8452" t="s">
        <v>10179</v>
      </c>
      <c r="W8452" t="s">
        <v>12359</v>
      </c>
      <c r="X8452" t="s">
        <v>14886</v>
      </c>
      <c r="Y8452">
        <v>76</v>
      </c>
      <c r="Z8452">
        <v>76</v>
      </c>
      <c r="AA8452">
        <v>7</v>
      </c>
      <c r="AB8452">
        <v>7</v>
      </c>
      <c r="AC8452">
        <v>28</v>
      </c>
    </row>
    <row r="8453" spans="1:29">
      <c r="A8453">
        <v>9230</v>
      </c>
      <c r="B8453" t="s">
        <v>806</v>
      </c>
      <c r="C8453" t="s">
        <v>10248</v>
      </c>
      <c r="J8453" t="s">
        <v>1449</v>
      </c>
      <c r="K8453">
        <v>0</v>
      </c>
      <c r="N8453" t="b">
        <v>1</v>
      </c>
      <c r="O8453" t="b">
        <v>0</v>
      </c>
      <c r="P8453" t="b">
        <v>0</v>
      </c>
      <c r="Q8453">
        <v>11</v>
      </c>
      <c r="R8453">
        <v>11</v>
      </c>
      <c r="S8453">
        <v>1</v>
      </c>
      <c r="T8453">
        <v>5</v>
      </c>
      <c r="U8453" t="b">
        <v>1</v>
      </c>
      <c r="V8453" t="s">
        <v>10179</v>
      </c>
      <c r="W8453" t="s">
        <v>12359</v>
      </c>
      <c r="X8453" t="s">
        <v>15455</v>
      </c>
      <c r="Y8453">
        <v>76</v>
      </c>
      <c r="Z8453">
        <v>76</v>
      </c>
      <c r="AA8453">
        <v>9</v>
      </c>
      <c r="AB8453">
        <v>9</v>
      </c>
      <c r="AC8453">
        <v>28</v>
      </c>
    </row>
    <row r="8454" spans="1:29">
      <c r="A8454">
        <v>9231</v>
      </c>
      <c r="B8454" t="s">
        <v>806</v>
      </c>
      <c r="C8454" t="s">
        <v>10249</v>
      </c>
      <c r="J8454" t="s">
        <v>1449</v>
      </c>
      <c r="K8454">
        <v>0</v>
      </c>
      <c r="N8454" t="b">
        <v>1</v>
      </c>
      <c r="O8454" t="b">
        <v>0</v>
      </c>
      <c r="P8454" t="b">
        <v>0</v>
      </c>
      <c r="Q8454">
        <v>11</v>
      </c>
      <c r="R8454">
        <v>11</v>
      </c>
      <c r="S8454">
        <v>1</v>
      </c>
      <c r="T8454">
        <v>5</v>
      </c>
      <c r="U8454" t="b">
        <v>1</v>
      </c>
      <c r="V8454" t="s">
        <v>10179</v>
      </c>
      <c r="W8454" t="s">
        <v>12359</v>
      </c>
      <c r="X8454" t="s">
        <v>15687</v>
      </c>
      <c r="Y8454">
        <v>77</v>
      </c>
      <c r="Z8454">
        <v>77</v>
      </c>
      <c r="AA8454">
        <v>2</v>
      </c>
      <c r="AB8454">
        <v>2</v>
      </c>
      <c r="AC8454">
        <v>28</v>
      </c>
    </row>
    <row r="8455" spans="1:29">
      <c r="A8455">
        <v>9232</v>
      </c>
      <c r="B8455" t="s">
        <v>806</v>
      </c>
      <c r="C8455" t="s">
        <v>10250</v>
      </c>
      <c r="J8455" t="s">
        <v>1449</v>
      </c>
      <c r="K8455">
        <v>0</v>
      </c>
      <c r="N8455" t="b">
        <v>1</v>
      </c>
      <c r="O8455" t="b">
        <v>0</v>
      </c>
      <c r="P8455" t="b">
        <v>0</v>
      </c>
      <c r="Q8455">
        <v>11</v>
      </c>
      <c r="R8455">
        <v>11</v>
      </c>
      <c r="S8455">
        <v>1</v>
      </c>
      <c r="T8455">
        <v>5</v>
      </c>
      <c r="U8455" t="b">
        <v>1</v>
      </c>
      <c r="V8455" t="s">
        <v>10179</v>
      </c>
      <c r="W8455" t="s">
        <v>12359</v>
      </c>
      <c r="X8455" t="s">
        <v>14909</v>
      </c>
      <c r="Y8455">
        <v>77</v>
      </c>
      <c r="Z8455">
        <v>77</v>
      </c>
      <c r="AA8455">
        <v>5</v>
      </c>
      <c r="AB8455">
        <v>5</v>
      </c>
      <c r="AC8455">
        <v>28</v>
      </c>
    </row>
    <row r="8456" spans="1:29">
      <c r="A8456">
        <v>9233</v>
      </c>
      <c r="B8456" t="s">
        <v>806</v>
      </c>
      <c r="C8456" t="s">
        <v>10251</v>
      </c>
      <c r="J8456" t="s">
        <v>1449</v>
      </c>
      <c r="K8456">
        <v>0</v>
      </c>
      <c r="N8456" t="b">
        <v>1</v>
      </c>
      <c r="O8456" t="b">
        <v>0</v>
      </c>
      <c r="P8456" t="b">
        <v>0</v>
      </c>
      <c r="Q8456">
        <v>11</v>
      </c>
      <c r="R8456">
        <v>11</v>
      </c>
      <c r="S8456">
        <v>1</v>
      </c>
      <c r="T8456">
        <v>5</v>
      </c>
      <c r="U8456" t="b">
        <v>1</v>
      </c>
      <c r="V8456" t="s">
        <v>10179</v>
      </c>
      <c r="W8456" t="s">
        <v>12359</v>
      </c>
      <c r="X8456" t="s">
        <v>14911</v>
      </c>
      <c r="Y8456">
        <v>77</v>
      </c>
      <c r="Z8456">
        <v>77</v>
      </c>
      <c r="AA8456">
        <v>7</v>
      </c>
      <c r="AB8456">
        <v>7</v>
      </c>
      <c r="AC8456">
        <v>28</v>
      </c>
    </row>
    <row r="8457" spans="1:29">
      <c r="A8457">
        <v>9234</v>
      </c>
      <c r="B8457" t="s">
        <v>806</v>
      </c>
      <c r="C8457" t="s">
        <v>10252</v>
      </c>
      <c r="J8457" t="s">
        <v>1449</v>
      </c>
      <c r="K8457">
        <v>0</v>
      </c>
      <c r="N8457" t="b">
        <v>1</v>
      </c>
      <c r="O8457" t="b">
        <v>0</v>
      </c>
      <c r="P8457" t="b">
        <v>0</v>
      </c>
      <c r="Q8457">
        <v>11</v>
      </c>
      <c r="R8457">
        <v>11</v>
      </c>
      <c r="S8457">
        <v>1</v>
      </c>
      <c r="T8457">
        <v>5</v>
      </c>
      <c r="U8457" t="b">
        <v>1</v>
      </c>
      <c r="V8457" t="s">
        <v>10179</v>
      </c>
      <c r="W8457" t="s">
        <v>12359</v>
      </c>
      <c r="X8457" t="s">
        <v>15456</v>
      </c>
      <c r="Y8457">
        <v>77</v>
      </c>
      <c r="Z8457">
        <v>77</v>
      </c>
      <c r="AA8457">
        <v>9</v>
      </c>
      <c r="AB8457">
        <v>9</v>
      </c>
      <c r="AC8457">
        <v>28</v>
      </c>
    </row>
    <row r="8458" spans="1:29">
      <c r="A8458">
        <v>9235</v>
      </c>
      <c r="B8458" t="s">
        <v>806</v>
      </c>
      <c r="C8458" t="s">
        <v>10253</v>
      </c>
      <c r="J8458" t="s">
        <v>1449</v>
      </c>
      <c r="K8458">
        <v>0</v>
      </c>
      <c r="N8458" t="b">
        <v>1</v>
      </c>
      <c r="O8458" t="b">
        <v>0</v>
      </c>
      <c r="P8458" t="b">
        <v>0</v>
      </c>
      <c r="Q8458">
        <v>11</v>
      </c>
      <c r="R8458">
        <v>11</v>
      </c>
      <c r="S8458">
        <v>1</v>
      </c>
      <c r="T8458">
        <v>5</v>
      </c>
      <c r="U8458" t="b">
        <v>1</v>
      </c>
      <c r="V8458" t="s">
        <v>10179</v>
      </c>
      <c r="W8458" t="s">
        <v>12359</v>
      </c>
      <c r="X8458" t="s">
        <v>15688</v>
      </c>
      <c r="Y8458">
        <v>78</v>
      </c>
      <c r="Z8458">
        <v>78</v>
      </c>
      <c r="AA8458">
        <v>2</v>
      </c>
      <c r="AB8458">
        <v>2</v>
      </c>
      <c r="AC8458">
        <v>28</v>
      </c>
    </row>
    <row r="8459" spans="1:29">
      <c r="A8459">
        <v>9236</v>
      </c>
      <c r="B8459" t="s">
        <v>806</v>
      </c>
      <c r="C8459" t="s">
        <v>10254</v>
      </c>
      <c r="J8459" t="s">
        <v>1449</v>
      </c>
      <c r="K8459">
        <v>0</v>
      </c>
      <c r="N8459" t="b">
        <v>1</v>
      </c>
      <c r="O8459" t="b">
        <v>0</v>
      </c>
      <c r="P8459" t="b">
        <v>0</v>
      </c>
      <c r="Q8459">
        <v>11</v>
      </c>
      <c r="R8459">
        <v>11</v>
      </c>
      <c r="S8459">
        <v>1</v>
      </c>
      <c r="T8459">
        <v>5</v>
      </c>
      <c r="U8459" t="b">
        <v>1</v>
      </c>
      <c r="V8459" t="s">
        <v>10179</v>
      </c>
      <c r="W8459" t="s">
        <v>12359</v>
      </c>
      <c r="X8459" t="s">
        <v>14914</v>
      </c>
      <c r="Y8459">
        <v>78</v>
      </c>
      <c r="Z8459">
        <v>78</v>
      </c>
      <c r="AA8459">
        <v>5</v>
      </c>
      <c r="AB8459">
        <v>5</v>
      </c>
      <c r="AC8459">
        <v>28</v>
      </c>
    </row>
    <row r="8460" spans="1:29">
      <c r="A8460">
        <v>9237</v>
      </c>
      <c r="B8460" t="s">
        <v>806</v>
      </c>
      <c r="C8460" t="s">
        <v>10255</v>
      </c>
      <c r="J8460" t="s">
        <v>1449</v>
      </c>
      <c r="K8460">
        <v>0</v>
      </c>
      <c r="N8460" t="b">
        <v>1</v>
      </c>
      <c r="O8460" t="b">
        <v>0</v>
      </c>
      <c r="P8460" t="b">
        <v>0</v>
      </c>
      <c r="Q8460">
        <v>11</v>
      </c>
      <c r="R8460">
        <v>11</v>
      </c>
      <c r="S8460">
        <v>1</v>
      </c>
      <c r="T8460">
        <v>5</v>
      </c>
      <c r="U8460" t="b">
        <v>1</v>
      </c>
      <c r="V8460" t="s">
        <v>10179</v>
      </c>
      <c r="W8460" t="s">
        <v>12359</v>
      </c>
      <c r="X8460" t="s">
        <v>14916</v>
      </c>
      <c r="Y8460">
        <v>78</v>
      </c>
      <c r="Z8460">
        <v>78</v>
      </c>
      <c r="AA8460">
        <v>7</v>
      </c>
      <c r="AB8460">
        <v>7</v>
      </c>
      <c r="AC8460">
        <v>28</v>
      </c>
    </row>
    <row r="8461" spans="1:29">
      <c r="A8461">
        <v>9238</v>
      </c>
      <c r="B8461" t="s">
        <v>806</v>
      </c>
      <c r="C8461" t="s">
        <v>10256</v>
      </c>
      <c r="J8461" t="s">
        <v>1449</v>
      </c>
      <c r="K8461">
        <v>0</v>
      </c>
      <c r="N8461" t="b">
        <v>1</v>
      </c>
      <c r="O8461" t="b">
        <v>0</v>
      </c>
      <c r="P8461" t="b">
        <v>0</v>
      </c>
      <c r="Q8461">
        <v>11</v>
      </c>
      <c r="R8461">
        <v>11</v>
      </c>
      <c r="S8461">
        <v>1</v>
      </c>
      <c r="T8461">
        <v>5</v>
      </c>
      <c r="U8461" t="b">
        <v>1</v>
      </c>
      <c r="V8461" t="s">
        <v>10179</v>
      </c>
      <c r="W8461" t="s">
        <v>12359</v>
      </c>
      <c r="X8461" t="s">
        <v>15457</v>
      </c>
      <c r="Y8461">
        <v>78</v>
      </c>
      <c r="Z8461">
        <v>78</v>
      </c>
      <c r="AA8461">
        <v>9</v>
      </c>
      <c r="AB8461">
        <v>9</v>
      </c>
      <c r="AC8461">
        <v>28</v>
      </c>
    </row>
    <row r="8462" spans="1:29">
      <c r="A8462">
        <v>9239</v>
      </c>
      <c r="B8462" t="s">
        <v>806</v>
      </c>
      <c r="C8462" t="s">
        <v>10257</v>
      </c>
      <c r="J8462" t="s">
        <v>1449</v>
      </c>
      <c r="K8462">
        <v>0</v>
      </c>
      <c r="N8462" t="b">
        <v>1</v>
      </c>
      <c r="O8462" t="b">
        <v>0</v>
      </c>
      <c r="P8462" t="b">
        <v>0</v>
      </c>
      <c r="Q8462">
        <v>11</v>
      </c>
      <c r="R8462">
        <v>11</v>
      </c>
      <c r="S8462">
        <v>1</v>
      </c>
      <c r="T8462">
        <v>5</v>
      </c>
      <c r="U8462" t="b">
        <v>1</v>
      </c>
      <c r="V8462" t="s">
        <v>10179</v>
      </c>
      <c r="W8462" t="s">
        <v>12359</v>
      </c>
      <c r="X8462" t="s">
        <v>15689</v>
      </c>
      <c r="Y8462">
        <v>79</v>
      </c>
      <c r="Z8462">
        <v>79</v>
      </c>
      <c r="AA8462">
        <v>2</v>
      </c>
      <c r="AB8462">
        <v>2</v>
      </c>
      <c r="AC8462">
        <v>28</v>
      </c>
    </row>
    <row r="8463" spans="1:29">
      <c r="A8463">
        <v>9240</v>
      </c>
      <c r="B8463" t="s">
        <v>806</v>
      </c>
      <c r="C8463" t="s">
        <v>10258</v>
      </c>
      <c r="J8463" t="s">
        <v>1449</v>
      </c>
      <c r="K8463">
        <v>0</v>
      </c>
      <c r="N8463" t="b">
        <v>1</v>
      </c>
      <c r="O8463" t="b">
        <v>0</v>
      </c>
      <c r="P8463" t="b">
        <v>0</v>
      </c>
      <c r="Q8463">
        <v>11</v>
      </c>
      <c r="R8463">
        <v>11</v>
      </c>
      <c r="S8463">
        <v>1</v>
      </c>
      <c r="T8463">
        <v>5</v>
      </c>
      <c r="U8463" t="b">
        <v>1</v>
      </c>
      <c r="V8463" t="s">
        <v>10179</v>
      </c>
      <c r="W8463" t="s">
        <v>12359</v>
      </c>
      <c r="X8463" t="s">
        <v>15693</v>
      </c>
      <c r="Y8463">
        <v>79</v>
      </c>
      <c r="Z8463">
        <v>79</v>
      </c>
      <c r="AA8463">
        <v>5</v>
      </c>
      <c r="AB8463">
        <v>5</v>
      </c>
      <c r="AC8463">
        <v>28</v>
      </c>
    </row>
    <row r="8464" spans="1:29">
      <c r="A8464">
        <v>9241</v>
      </c>
      <c r="B8464" t="s">
        <v>806</v>
      </c>
      <c r="C8464" t="s">
        <v>10259</v>
      </c>
      <c r="J8464" t="s">
        <v>1449</v>
      </c>
      <c r="K8464">
        <v>0</v>
      </c>
      <c r="N8464" t="b">
        <v>1</v>
      </c>
      <c r="O8464" t="b">
        <v>0</v>
      </c>
      <c r="P8464" t="b">
        <v>0</v>
      </c>
      <c r="Q8464">
        <v>11</v>
      </c>
      <c r="R8464">
        <v>11</v>
      </c>
      <c r="S8464">
        <v>1</v>
      </c>
      <c r="T8464">
        <v>5</v>
      </c>
      <c r="U8464" t="b">
        <v>1</v>
      </c>
      <c r="V8464" t="s">
        <v>10179</v>
      </c>
      <c r="W8464" t="s">
        <v>12359</v>
      </c>
      <c r="X8464" t="s">
        <v>15655</v>
      </c>
      <c r="Y8464">
        <v>79</v>
      </c>
      <c r="Z8464">
        <v>79</v>
      </c>
      <c r="AA8464">
        <v>7</v>
      </c>
      <c r="AB8464">
        <v>7</v>
      </c>
      <c r="AC8464">
        <v>28</v>
      </c>
    </row>
    <row r="8465" spans="1:29">
      <c r="A8465">
        <v>9242</v>
      </c>
      <c r="B8465" t="s">
        <v>806</v>
      </c>
      <c r="C8465" t="s">
        <v>10260</v>
      </c>
      <c r="J8465" t="s">
        <v>1449</v>
      </c>
      <c r="K8465">
        <v>0</v>
      </c>
      <c r="N8465" t="b">
        <v>1</v>
      </c>
      <c r="O8465" t="b">
        <v>0</v>
      </c>
      <c r="P8465" t="b">
        <v>0</v>
      </c>
      <c r="Q8465">
        <v>11</v>
      </c>
      <c r="R8465">
        <v>11</v>
      </c>
      <c r="S8465">
        <v>1</v>
      </c>
      <c r="T8465">
        <v>5</v>
      </c>
      <c r="U8465" t="b">
        <v>1</v>
      </c>
      <c r="V8465" t="s">
        <v>10179</v>
      </c>
      <c r="W8465" t="s">
        <v>12359</v>
      </c>
      <c r="X8465" t="s">
        <v>15459</v>
      </c>
      <c r="Y8465">
        <v>79</v>
      </c>
      <c r="Z8465">
        <v>79</v>
      </c>
      <c r="AA8465">
        <v>9</v>
      </c>
      <c r="AB8465">
        <v>9</v>
      </c>
      <c r="AC8465">
        <v>28</v>
      </c>
    </row>
    <row r="8466" spans="1:29">
      <c r="A8466">
        <v>9243</v>
      </c>
      <c r="B8466" t="s">
        <v>806</v>
      </c>
      <c r="C8466" t="s">
        <v>10261</v>
      </c>
      <c r="J8466" t="s">
        <v>1449</v>
      </c>
      <c r="K8466">
        <v>0</v>
      </c>
      <c r="N8466" t="b">
        <v>1</v>
      </c>
      <c r="O8466" t="b">
        <v>0</v>
      </c>
      <c r="P8466" t="b">
        <v>0</v>
      </c>
      <c r="Q8466">
        <v>11</v>
      </c>
      <c r="R8466">
        <v>11</v>
      </c>
      <c r="S8466">
        <v>1</v>
      </c>
      <c r="T8466">
        <v>5</v>
      </c>
      <c r="U8466" t="b">
        <v>1</v>
      </c>
      <c r="V8466" t="s">
        <v>10179</v>
      </c>
      <c r="W8466" t="s">
        <v>12359</v>
      </c>
      <c r="X8466" t="s">
        <v>15558</v>
      </c>
      <c r="Y8466">
        <v>80</v>
      </c>
      <c r="Z8466">
        <v>80</v>
      </c>
      <c r="AA8466">
        <v>2</v>
      </c>
      <c r="AB8466">
        <v>2</v>
      </c>
      <c r="AC8466">
        <v>28</v>
      </c>
    </row>
    <row r="8467" spans="1:29">
      <c r="A8467">
        <v>9244</v>
      </c>
      <c r="B8467" t="s">
        <v>806</v>
      </c>
      <c r="C8467" t="s">
        <v>10262</v>
      </c>
      <c r="J8467" t="s">
        <v>1449</v>
      </c>
      <c r="K8467">
        <v>0</v>
      </c>
      <c r="N8467" t="b">
        <v>1</v>
      </c>
      <c r="O8467" t="b">
        <v>0</v>
      </c>
      <c r="P8467" t="b">
        <v>0</v>
      </c>
      <c r="Q8467">
        <v>11</v>
      </c>
      <c r="R8467">
        <v>11</v>
      </c>
      <c r="S8467">
        <v>1</v>
      </c>
      <c r="T8467">
        <v>5</v>
      </c>
      <c r="U8467" t="b">
        <v>1</v>
      </c>
      <c r="V8467" t="s">
        <v>10179</v>
      </c>
      <c r="W8467" t="s">
        <v>12359</v>
      </c>
      <c r="X8467" t="s">
        <v>14919</v>
      </c>
      <c r="Y8467">
        <v>80</v>
      </c>
      <c r="Z8467">
        <v>80</v>
      </c>
      <c r="AA8467">
        <v>5</v>
      </c>
      <c r="AB8467">
        <v>5</v>
      </c>
      <c r="AC8467">
        <v>28</v>
      </c>
    </row>
    <row r="8468" spans="1:29">
      <c r="A8468">
        <v>9245</v>
      </c>
      <c r="B8468" t="s">
        <v>806</v>
      </c>
      <c r="C8468" t="s">
        <v>10263</v>
      </c>
      <c r="J8468" t="s">
        <v>1449</v>
      </c>
      <c r="K8468">
        <v>0</v>
      </c>
      <c r="N8468" t="b">
        <v>1</v>
      </c>
      <c r="O8468" t="b">
        <v>0</v>
      </c>
      <c r="P8468" t="b">
        <v>0</v>
      </c>
      <c r="Q8468">
        <v>11</v>
      </c>
      <c r="R8468">
        <v>11</v>
      </c>
      <c r="S8468">
        <v>1</v>
      </c>
      <c r="T8468">
        <v>5</v>
      </c>
      <c r="U8468" t="b">
        <v>1</v>
      </c>
      <c r="V8468" t="s">
        <v>10179</v>
      </c>
      <c r="W8468" t="s">
        <v>12359</v>
      </c>
      <c r="X8468" t="s">
        <v>15058</v>
      </c>
      <c r="Y8468">
        <v>80</v>
      </c>
      <c r="Z8468">
        <v>80</v>
      </c>
      <c r="AA8468">
        <v>7</v>
      </c>
      <c r="AB8468">
        <v>7</v>
      </c>
      <c r="AC8468">
        <v>28</v>
      </c>
    </row>
    <row r="8469" spans="1:29">
      <c r="A8469">
        <v>9246</v>
      </c>
      <c r="B8469" t="s">
        <v>806</v>
      </c>
      <c r="C8469" t="s">
        <v>10264</v>
      </c>
      <c r="J8469" t="s">
        <v>1449</v>
      </c>
      <c r="K8469">
        <v>0</v>
      </c>
      <c r="N8469" t="b">
        <v>1</v>
      </c>
      <c r="O8469" t="b">
        <v>0</v>
      </c>
      <c r="P8469" t="b">
        <v>0</v>
      </c>
      <c r="Q8469">
        <v>11</v>
      </c>
      <c r="R8469">
        <v>11</v>
      </c>
      <c r="S8469">
        <v>1</v>
      </c>
      <c r="T8469">
        <v>5</v>
      </c>
      <c r="U8469" t="b">
        <v>1</v>
      </c>
      <c r="V8469" t="s">
        <v>10179</v>
      </c>
      <c r="W8469" t="s">
        <v>12359</v>
      </c>
      <c r="X8469" t="s">
        <v>15460</v>
      </c>
      <c r="Y8469">
        <v>80</v>
      </c>
      <c r="Z8469">
        <v>80</v>
      </c>
      <c r="AA8469">
        <v>9</v>
      </c>
      <c r="AB8469">
        <v>9</v>
      </c>
      <c r="AC8469">
        <v>28</v>
      </c>
    </row>
    <row r="8470" spans="1:29">
      <c r="A8470">
        <v>9247</v>
      </c>
      <c r="B8470" t="s">
        <v>806</v>
      </c>
      <c r="C8470" t="s">
        <v>10265</v>
      </c>
      <c r="J8470" t="s">
        <v>1449</v>
      </c>
      <c r="K8470">
        <v>0</v>
      </c>
      <c r="N8470" t="b">
        <v>1</v>
      </c>
      <c r="O8470" t="b">
        <v>0</v>
      </c>
      <c r="P8470" t="b">
        <v>0</v>
      </c>
      <c r="Q8470">
        <v>11</v>
      </c>
      <c r="R8470">
        <v>11</v>
      </c>
      <c r="S8470">
        <v>1</v>
      </c>
      <c r="T8470">
        <v>5</v>
      </c>
      <c r="U8470" t="b">
        <v>1</v>
      </c>
      <c r="V8470" t="s">
        <v>10179</v>
      </c>
      <c r="W8470" t="s">
        <v>12359</v>
      </c>
      <c r="X8470" t="s">
        <v>15559</v>
      </c>
      <c r="Y8470">
        <v>81</v>
      </c>
      <c r="Z8470">
        <v>81</v>
      </c>
      <c r="AA8470">
        <v>2</v>
      </c>
      <c r="AB8470">
        <v>2</v>
      </c>
      <c r="AC8470">
        <v>28</v>
      </c>
    </row>
    <row r="8471" spans="1:29">
      <c r="A8471">
        <v>9248</v>
      </c>
      <c r="B8471" t="s">
        <v>806</v>
      </c>
      <c r="C8471" t="s">
        <v>10266</v>
      </c>
      <c r="J8471" t="s">
        <v>1449</v>
      </c>
      <c r="K8471">
        <v>0</v>
      </c>
      <c r="N8471" t="b">
        <v>1</v>
      </c>
      <c r="O8471" t="b">
        <v>0</v>
      </c>
      <c r="P8471" t="b">
        <v>0</v>
      </c>
      <c r="Q8471">
        <v>11</v>
      </c>
      <c r="R8471">
        <v>11</v>
      </c>
      <c r="S8471">
        <v>1</v>
      </c>
      <c r="T8471">
        <v>5</v>
      </c>
      <c r="U8471" t="b">
        <v>1</v>
      </c>
      <c r="V8471" t="s">
        <v>10179</v>
      </c>
      <c r="W8471" t="s">
        <v>12359</v>
      </c>
      <c r="X8471" t="s">
        <v>14921</v>
      </c>
      <c r="Y8471">
        <v>81</v>
      </c>
      <c r="Z8471">
        <v>81</v>
      </c>
      <c r="AA8471">
        <v>5</v>
      </c>
      <c r="AB8471">
        <v>5</v>
      </c>
      <c r="AC8471">
        <v>28</v>
      </c>
    </row>
    <row r="8472" spans="1:29">
      <c r="A8472">
        <v>9249</v>
      </c>
      <c r="B8472" t="s">
        <v>806</v>
      </c>
      <c r="C8472" t="s">
        <v>10267</v>
      </c>
      <c r="J8472" t="s">
        <v>1449</v>
      </c>
      <c r="K8472">
        <v>0</v>
      </c>
      <c r="N8472" t="b">
        <v>1</v>
      </c>
      <c r="O8472" t="b">
        <v>0</v>
      </c>
      <c r="P8472" t="b">
        <v>0</v>
      </c>
      <c r="Q8472">
        <v>11</v>
      </c>
      <c r="R8472">
        <v>11</v>
      </c>
      <c r="S8472">
        <v>1</v>
      </c>
      <c r="T8472">
        <v>5</v>
      </c>
      <c r="U8472" t="b">
        <v>1</v>
      </c>
      <c r="V8472" t="s">
        <v>10179</v>
      </c>
      <c r="W8472" t="s">
        <v>12359</v>
      </c>
      <c r="X8472" t="s">
        <v>15059</v>
      </c>
      <c r="Y8472">
        <v>81</v>
      </c>
      <c r="Z8472">
        <v>81</v>
      </c>
      <c r="AA8472">
        <v>7</v>
      </c>
      <c r="AB8472">
        <v>7</v>
      </c>
      <c r="AC8472">
        <v>28</v>
      </c>
    </row>
    <row r="8473" spans="1:29">
      <c r="A8473">
        <v>9250</v>
      </c>
      <c r="B8473" t="s">
        <v>806</v>
      </c>
      <c r="C8473" t="s">
        <v>10268</v>
      </c>
      <c r="J8473" t="s">
        <v>1449</v>
      </c>
      <c r="K8473">
        <v>0</v>
      </c>
      <c r="N8473" t="b">
        <v>1</v>
      </c>
      <c r="O8473" t="b">
        <v>0</v>
      </c>
      <c r="P8473" t="b">
        <v>0</v>
      </c>
      <c r="Q8473">
        <v>11</v>
      </c>
      <c r="R8473">
        <v>11</v>
      </c>
      <c r="S8473">
        <v>1</v>
      </c>
      <c r="T8473">
        <v>5</v>
      </c>
      <c r="U8473" t="b">
        <v>1</v>
      </c>
      <c r="V8473" t="s">
        <v>10179</v>
      </c>
      <c r="W8473" t="s">
        <v>12359</v>
      </c>
      <c r="X8473" t="s">
        <v>15461</v>
      </c>
      <c r="Y8473">
        <v>81</v>
      </c>
      <c r="Z8473">
        <v>81</v>
      </c>
      <c r="AA8473">
        <v>9</v>
      </c>
      <c r="AB8473">
        <v>9</v>
      </c>
      <c r="AC8473">
        <v>28</v>
      </c>
    </row>
    <row r="8474" spans="1:29">
      <c r="A8474">
        <v>9251</v>
      </c>
      <c r="B8474" t="s">
        <v>806</v>
      </c>
      <c r="C8474" t="s">
        <v>10269</v>
      </c>
      <c r="J8474" t="s">
        <v>1449</v>
      </c>
      <c r="K8474">
        <v>0</v>
      </c>
      <c r="N8474" t="b">
        <v>1</v>
      </c>
      <c r="O8474" t="b">
        <v>0</v>
      </c>
      <c r="P8474" t="b">
        <v>0</v>
      </c>
      <c r="Q8474">
        <v>11</v>
      </c>
      <c r="R8474">
        <v>11</v>
      </c>
      <c r="S8474">
        <v>1</v>
      </c>
      <c r="T8474">
        <v>5</v>
      </c>
      <c r="U8474" t="b">
        <v>1</v>
      </c>
      <c r="V8474" t="s">
        <v>10179</v>
      </c>
      <c r="W8474" t="s">
        <v>12359</v>
      </c>
      <c r="X8474" t="s">
        <v>15560</v>
      </c>
      <c r="Y8474">
        <v>82</v>
      </c>
      <c r="Z8474">
        <v>82</v>
      </c>
      <c r="AA8474">
        <v>2</v>
      </c>
      <c r="AB8474">
        <v>2</v>
      </c>
      <c r="AC8474">
        <v>28</v>
      </c>
    </row>
    <row r="8475" spans="1:29">
      <c r="A8475">
        <v>9252</v>
      </c>
      <c r="B8475" t="s">
        <v>806</v>
      </c>
      <c r="C8475" t="s">
        <v>10270</v>
      </c>
      <c r="J8475" t="s">
        <v>1449</v>
      </c>
      <c r="K8475">
        <v>0</v>
      </c>
      <c r="N8475" t="b">
        <v>1</v>
      </c>
      <c r="O8475" t="b">
        <v>0</v>
      </c>
      <c r="P8475" t="b">
        <v>0</v>
      </c>
      <c r="Q8475">
        <v>11</v>
      </c>
      <c r="R8475">
        <v>11</v>
      </c>
      <c r="S8475">
        <v>1</v>
      </c>
      <c r="T8475">
        <v>5</v>
      </c>
      <c r="U8475" t="b">
        <v>1</v>
      </c>
      <c r="V8475" t="s">
        <v>10179</v>
      </c>
      <c r="W8475" t="s">
        <v>12359</v>
      </c>
      <c r="X8475" t="s">
        <v>14923</v>
      </c>
      <c r="Y8475">
        <v>82</v>
      </c>
      <c r="Z8475">
        <v>82</v>
      </c>
      <c r="AA8475">
        <v>5</v>
      </c>
      <c r="AB8475">
        <v>5</v>
      </c>
      <c r="AC8475">
        <v>28</v>
      </c>
    </row>
    <row r="8476" spans="1:29">
      <c r="A8476">
        <v>9253</v>
      </c>
      <c r="B8476" t="s">
        <v>806</v>
      </c>
      <c r="C8476" t="s">
        <v>10271</v>
      </c>
      <c r="J8476" t="s">
        <v>1449</v>
      </c>
      <c r="K8476">
        <v>0</v>
      </c>
      <c r="N8476" t="b">
        <v>1</v>
      </c>
      <c r="O8476" t="b">
        <v>0</v>
      </c>
      <c r="P8476" t="b">
        <v>0</v>
      </c>
      <c r="Q8476">
        <v>11</v>
      </c>
      <c r="R8476">
        <v>11</v>
      </c>
      <c r="S8476">
        <v>1</v>
      </c>
      <c r="T8476">
        <v>5</v>
      </c>
      <c r="U8476" t="b">
        <v>1</v>
      </c>
      <c r="V8476" t="s">
        <v>10179</v>
      </c>
      <c r="W8476" t="s">
        <v>12359</v>
      </c>
      <c r="X8476" t="s">
        <v>15060</v>
      </c>
      <c r="Y8476">
        <v>82</v>
      </c>
      <c r="Z8476">
        <v>82</v>
      </c>
      <c r="AA8476">
        <v>7</v>
      </c>
      <c r="AB8476">
        <v>7</v>
      </c>
      <c r="AC8476">
        <v>28</v>
      </c>
    </row>
    <row r="8477" spans="1:29">
      <c r="A8477">
        <v>9254</v>
      </c>
      <c r="B8477" t="s">
        <v>806</v>
      </c>
      <c r="C8477" t="s">
        <v>10272</v>
      </c>
      <c r="J8477" t="s">
        <v>1449</v>
      </c>
      <c r="K8477">
        <v>0</v>
      </c>
      <c r="N8477" t="b">
        <v>1</v>
      </c>
      <c r="O8477" t="b">
        <v>0</v>
      </c>
      <c r="P8477" t="b">
        <v>0</v>
      </c>
      <c r="Q8477">
        <v>11</v>
      </c>
      <c r="R8477">
        <v>11</v>
      </c>
      <c r="S8477">
        <v>1</v>
      </c>
      <c r="T8477">
        <v>5</v>
      </c>
      <c r="U8477" t="b">
        <v>1</v>
      </c>
      <c r="V8477" t="s">
        <v>10179</v>
      </c>
      <c r="W8477" t="s">
        <v>12359</v>
      </c>
      <c r="X8477" t="s">
        <v>15462</v>
      </c>
      <c r="Y8477">
        <v>82</v>
      </c>
      <c r="Z8477">
        <v>82</v>
      </c>
      <c r="AA8477">
        <v>9</v>
      </c>
      <c r="AB8477">
        <v>9</v>
      </c>
      <c r="AC8477">
        <v>28</v>
      </c>
    </row>
    <row r="8478" spans="1:29">
      <c r="A8478">
        <v>9255</v>
      </c>
      <c r="B8478" t="s">
        <v>806</v>
      </c>
      <c r="C8478" t="s">
        <v>10273</v>
      </c>
      <c r="J8478" t="s">
        <v>1449</v>
      </c>
      <c r="K8478">
        <v>0</v>
      </c>
      <c r="N8478" t="b">
        <v>1</v>
      </c>
      <c r="O8478" t="b">
        <v>0</v>
      </c>
      <c r="P8478" t="b">
        <v>0</v>
      </c>
      <c r="Q8478">
        <v>11</v>
      </c>
      <c r="R8478">
        <v>11</v>
      </c>
      <c r="S8478">
        <v>1</v>
      </c>
      <c r="T8478">
        <v>5</v>
      </c>
      <c r="U8478" t="b">
        <v>1</v>
      </c>
      <c r="V8478" t="s">
        <v>10179</v>
      </c>
      <c r="W8478" t="s">
        <v>12359</v>
      </c>
      <c r="X8478" t="s">
        <v>15561</v>
      </c>
      <c r="Y8478">
        <v>83</v>
      </c>
      <c r="Z8478">
        <v>83</v>
      </c>
      <c r="AA8478">
        <v>2</v>
      </c>
      <c r="AB8478">
        <v>2</v>
      </c>
      <c r="AC8478">
        <v>28</v>
      </c>
    </row>
    <row r="8479" spans="1:29">
      <c r="A8479">
        <v>9256</v>
      </c>
      <c r="B8479" t="s">
        <v>806</v>
      </c>
      <c r="C8479" t="s">
        <v>10274</v>
      </c>
      <c r="J8479" t="s">
        <v>1449</v>
      </c>
      <c r="K8479">
        <v>0</v>
      </c>
      <c r="N8479" t="b">
        <v>1</v>
      </c>
      <c r="O8479" t="b">
        <v>0</v>
      </c>
      <c r="P8479" t="b">
        <v>0</v>
      </c>
      <c r="Q8479">
        <v>11</v>
      </c>
      <c r="R8479">
        <v>11</v>
      </c>
      <c r="S8479">
        <v>1</v>
      </c>
      <c r="T8479">
        <v>5</v>
      </c>
      <c r="U8479" t="b">
        <v>1</v>
      </c>
      <c r="V8479" t="s">
        <v>10179</v>
      </c>
      <c r="W8479" t="s">
        <v>12359</v>
      </c>
      <c r="X8479" t="s">
        <v>14925</v>
      </c>
      <c r="Y8479">
        <v>83</v>
      </c>
      <c r="Z8479">
        <v>83</v>
      </c>
      <c r="AA8479">
        <v>5</v>
      </c>
      <c r="AB8479">
        <v>5</v>
      </c>
      <c r="AC8479">
        <v>28</v>
      </c>
    </row>
    <row r="8480" spans="1:29">
      <c r="A8480">
        <v>9257</v>
      </c>
      <c r="B8480" t="s">
        <v>806</v>
      </c>
      <c r="C8480" t="s">
        <v>10275</v>
      </c>
      <c r="J8480" t="s">
        <v>1449</v>
      </c>
      <c r="K8480">
        <v>0</v>
      </c>
      <c r="N8480" t="b">
        <v>1</v>
      </c>
      <c r="O8480" t="b">
        <v>0</v>
      </c>
      <c r="P8480" t="b">
        <v>0</v>
      </c>
      <c r="Q8480">
        <v>11</v>
      </c>
      <c r="R8480">
        <v>11</v>
      </c>
      <c r="S8480">
        <v>1</v>
      </c>
      <c r="T8480">
        <v>5</v>
      </c>
      <c r="U8480" t="b">
        <v>1</v>
      </c>
      <c r="V8480" t="s">
        <v>10179</v>
      </c>
      <c r="W8480" t="s">
        <v>12359</v>
      </c>
      <c r="X8480" t="s">
        <v>15061</v>
      </c>
      <c r="Y8480">
        <v>83</v>
      </c>
      <c r="Z8480">
        <v>83</v>
      </c>
      <c r="AA8480">
        <v>7</v>
      </c>
      <c r="AB8480">
        <v>7</v>
      </c>
      <c r="AC8480">
        <v>28</v>
      </c>
    </row>
    <row r="8481" spans="1:29">
      <c r="A8481">
        <v>9258</v>
      </c>
      <c r="B8481" t="s">
        <v>806</v>
      </c>
      <c r="C8481" t="s">
        <v>10276</v>
      </c>
      <c r="J8481" t="s">
        <v>1449</v>
      </c>
      <c r="K8481">
        <v>0</v>
      </c>
      <c r="N8481" t="b">
        <v>1</v>
      </c>
      <c r="O8481" t="b">
        <v>0</v>
      </c>
      <c r="P8481" t="b">
        <v>0</v>
      </c>
      <c r="Q8481">
        <v>11</v>
      </c>
      <c r="R8481">
        <v>11</v>
      </c>
      <c r="S8481">
        <v>1</v>
      </c>
      <c r="T8481">
        <v>5</v>
      </c>
      <c r="U8481" t="b">
        <v>1</v>
      </c>
      <c r="V8481" t="s">
        <v>10179</v>
      </c>
      <c r="W8481" t="s">
        <v>12359</v>
      </c>
      <c r="X8481" t="s">
        <v>15463</v>
      </c>
      <c r="Y8481">
        <v>83</v>
      </c>
      <c r="Z8481">
        <v>83</v>
      </c>
      <c r="AA8481">
        <v>9</v>
      </c>
      <c r="AB8481">
        <v>9</v>
      </c>
      <c r="AC8481">
        <v>28</v>
      </c>
    </row>
    <row r="8482" spans="1:29">
      <c r="A8482">
        <v>9259</v>
      </c>
      <c r="B8482" t="s">
        <v>806</v>
      </c>
      <c r="C8482" t="s">
        <v>10277</v>
      </c>
      <c r="J8482" t="s">
        <v>1457</v>
      </c>
      <c r="K8482">
        <v>0</v>
      </c>
      <c r="N8482" t="b">
        <v>1</v>
      </c>
      <c r="O8482" t="b">
        <v>0</v>
      </c>
      <c r="P8482" t="b">
        <v>0</v>
      </c>
      <c r="Q8482">
        <v>11</v>
      </c>
      <c r="R8482">
        <v>11</v>
      </c>
      <c r="S8482">
        <v>1</v>
      </c>
      <c r="T8482">
        <v>5</v>
      </c>
      <c r="U8482" t="b">
        <v>1</v>
      </c>
      <c r="V8482" t="s">
        <v>10179</v>
      </c>
      <c r="W8482" t="s">
        <v>12359</v>
      </c>
      <c r="X8482" t="s">
        <v>15829</v>
      </c>
      <c r="Y8482">
        <v>75</v>
      </c>
      <c r="Z8482">
        <v>75</v>
      </c>
      <c r="AA8482">
        <v>10</v>
      </c>
      <c r="AB8482">
        <v>10</v>
      </c>
      <c r="AC8482">
        <v>28</v>
      </c>
    </row>
    <row r="8483" spans="1:29">
      <c r="A8483">
        <v>9260</v>
      </c>
      <c r="B8483" t="s">
        <v>806</v>
      </c>
      <c r="C8483" t="s">
        <v>10278</v>
      </c>
      <c r="J8483" t="s">
        <v>1457</v>
      </c>
      <c r="K8483">
        <v>0</v>
      </c>
      <c r="N8483" t="b">
        <v>1</v>
      </c>
      <c r="O8483" t="b">
        <v>0</v>
      </c>
      <c r="P8483" t="b">
        <v>0</v>
      </c>
      <c r="Q8483">
        <v>11</v>
      </c>
      <c r="R8483">
        <v>11</v>
      </c>
      <c r="S8483">
        <v>1</v>
      </c>
      <c r="T8483">
        <v>5</v>
      </c>
      <c r="U8483" t="b">
        <v>1</v>
      </c>
      <c r="V8483" t="s">
        <v>10179</v>
      </c>
      <c r="W8483" t="s">
        <v>12359</v>
      </c>
      <c r="X8483" t="s">
        <v>15830</v>
      </c>
      <c r="Y8483">
        <v>75</v>
      </c>
      <c r="Z8483">
        <v>75</v>
      </c>
      <c r="AA8483">
        <v>11</v>
      </c>
      <c r="AB8483">
        <v>11</v>
      </c>
      <c r="AC8483">
        <v>28</v>
      </c>
    </row>
    <row r="8484" spans="1:29">
      <c r="A8484">
        <v>9261</v>
      </c>
      <c r="B8484" t="s">
        <v>806</v>
      </c>
      <c r="C8484" t="s">
        <v>10279</v>
      </c>
      <c r="J8484" t="s">
        <v>1457</v>
      </c>
      <c r="K8484">
        <v>0</v>
      </c>
      <c r="N8484" t="b">
        <v>1</v>
      </c>
      <c r="O8484" t="b">
        <v>0</v>
      </c>
      <c r="P8484" t="b">
        <v>0</v>
      </c>
      <c r="Q8484">
        <v>11</v>
      </c>
      <c r="R8484">
        <v>11</v>
      </c>
      <c r="S8484">
        <v>1</v>
      </c>
      <c r="T8484">
        <v>5</v>
      </c>
      <c r="U8484" t="b">
        <v>1</v>
      </c>
      <c r="V8484" t="s">
        <v>10179</v>
      </c>
      <c r="W8484" t="s">
        <v>12359</v>
      </c>
      <c r="X8484" t="s">
        <v>15804</v>
      </c>
      <c r="Y8484">
        <v>76</v>
      </c>
      <c r="Z8484">
        <v>76</v>
      </c>
      <c r="AA8484">
        <v>10</v>
      </c>
      <c r="AB8484">
        <v>10</v>
      </c>
      <c r="AC8484">
        <v>28</v>
      </c>
    </row>
    <row r="8485" spans="1:29">
      <c r="A8485">
        <v>9262</v>
      </c>
      <c r="B8485" t="s">
        <v>806</v>
      </c>
      <c r="C8485" t="s">
        <v>10280</v>
      </c>
      <c r="J8485" t="s">
        <v>1457</v>
      </c>
      <c r="K8485">
        <v>0</v>
      </c>
      <c r="N8485" t="b">
        <v>1</v>
      </c>
      <c r="O8485" t="b">
        <v>0</v>
      </c>
      <c r="P8485" t="b">
        <v>0</v>
      </c>
      <c r="Q8485">
        <v>11</v>
      </c>
      <c r="R8485">
        <v>11</v>
      </c>
      <c r="S8485">
        <v>1</v>
      </c>
      <c r="T8485">
        <v>5</v>
      </c>
      <c r="U8485" t="b">
        <v>1</v>
      </c>
      <c r="V8485" t="s">
        <v>10179</v>
      </c>
      <c r="W8485" t="s">
        <v>12359</v>
      </c>
      <c r="X8485" t="s">
        <v>15808</v>
      </c>
      <c r="Y8485">
        <v>76</v>
      </c>
      <c r="Z8485">
        <v>76</v>
      </c>
      <c r="AA8485">
        <v>11</v>
      </c>
      <c r="AB8485">
        <v>11</v>
      </c>
      <c r="AC8485">
        <v>28</v>
      </c>
    </row>
    <row r="8486" spans="1:29">
      <c r="A8486">
        <v>9263</v>
      </c>
      <c r="B8486" t="s">
        <v>806</v>
      </c>
      <c r="C8486" t="s">
        <v>10281</v>
      </c>
      <c r="J8486" t="s">
        <v>1457</v>
      </c>
      <c r="K8486">
        <v>0</v>
      </c>
      <c r="N8486" t="b">
        <v>1</v>
      </c>
      <c r="O8486" t="b">
        <v>0</v>
      </c>
      <c r="P8486" t="b">
        <v>0</v>
      </c>
      <c r="Q8486">
        <v>11</v>
      </c>
      <c r="R8486">
        <v>11</v>
      </c>
      <c r="S8486">
        <v>1</v>
      </c>
      <c r="T8486">
        <v>5</v>
      </c>
      <c r="U8486" t="b">
        <v>1</v>
      </c>
      <c r="V8486" t="s">
        <v>10179</v>
      </c>
      <c r="W8486" t="s">
        <v>12359</v>
      </c>
      <c r="X8486" t="s">
        <v>15805</v>
      </c>
      <c r="Y8486">
        <v>77</v>
      </c>
      <c r="Z8486">
        <v>77</v>
      </c>
      <c r="AA8486">
        <v>10</v>
      </c>
      <c r="AB8486">
        <v>10</v>
      </c>
      <c r="AC8486">
        <v>28</v>
      </c>
    </row>
    <row r="8487" spans="1:29">
      <c r="A8487">
        <v>9264</v>
      </c>
      <c r="B8487" t="s">
        <v>806</v>
      </c>
      <c r="C8487" t="s">
        <v>10282</v>
      </c>
      <c r="J8487" t="s">
        <v>1457</v>
      </c>
      <c r="K8487">
        <v>0</v>
      </c>
      <c r="N8487" t="b">
        <v>1</v>
      </c>
      <c r="O8487" t="b">
        <v>0</v>
      </c>
      <c r="P8487" t="b">
        <v>0</v>
      </c>
      <c r="Q8487">
        <v>11</v>
      </c>
      <c r="R8487">
        <v>11</v>
      </c>
      <c r="S8487">
        <v>1</v>
      </c>
      <c r="T8487">
        <v>5</v>
      </c>
      <c r="U8487" t="b">
        <v>1</v>
      </c>
      <c r="V8487" t="s">
        <v>10179</v>
      </c>
      <c r="W8487" t="s">
        <v>12359</v>
      </c>
      <c r="X8487" t="s">
        <v>15809</v>
      </c>
      <c r="Y8487">
        <v>77</v>
      </c>
      <c r="Z8487">
        <v>77</v>
      </c>
      <c r="AA8487">
        <v>11</v>
      </c>
      <c r="AB8487">
        <v>11</v>
      </c>
      <c r="AC8487">
        <v>28</v>
      </c>
    </row>
    <row r="8488" spans="1:29">
      <c r="A8488">
        <v>9265</v>
      </c>
      <c r="B8488" t="s">
        <v>806</v>
      </c>
      <c r="C8488" t="s">
        <v>10283</v>
      </c>
      <c r="J8488" t="s">
        <v>1457</v>
      </c>
      <c r="K8488">
        <v>0</v>
      </c>
      <c r="N8488" t="b">
        <v>1</v>
      </c>
      <c r="O8488" t="b">
        <v>0</v>
      </c>
      <c r="P8488" t="b">
        <v>0</v>
      </c>
      <c r="Q8488">
        <v>11</v>
      </c>
      <c r="R8488">
        <v>11</v>
      </c>
      <c r="S8488">
        <v>1</v>
      </c>
      <c r="T8488">
        <v>5</v>
      </c>
      <c r="U8488" t="b">
        <v>1</v>
      </c>
      <c r="V8488" t="s">
        <v>10179</v>
      </c>
      <c r="W8488" t="s">
        <v>12359</v>
      </c>
      <c r="X8488" t="s">
        <v>15806</v>
      </c>
      <c r="Y8488">
        <v>78</v>
      </c>
      <c r="Z8488">
        <v>78</v>
      </c>
      <c r="AA8488">
        <v>10</v>
      </c>
      <c r="AB8488">
        <v>10</v>
      </c>
      <c r="AC8488">
        <v>28</v>
      </c>
    </row>
    <row r="8489" spans="1:29">
      <c r="A8489">
        <v>9266</v>
      </c>
      <c r="B8489" t="s">
        <v>806</v>
      </c>
      <c r="C8489" t="s">
        <v>10284</v>
      </c>
      <c r="J8489" t="s">
        <v>1457</v>
      </c>
      <c r="K8489">
        <v>0</v>
      </c>
      <c r="N8489" t="b">
        <v>1</v>
      </c>
      <c r="O8489" t="b">
        <v>0</v>
      </c>
      <c r="P8489" t="b">
        <v>0</v>
      </c>
      <c r="Q8489">
        <v>11</v>
      </c>
      <c r="R8489">
        <v>11</v>
      </c>
      <c r="S8489">
        <v>1</v>
      </c>
      <c r="T8489">
        <v>5</v>
      </c>
      <c r="U8489" t="b">
        <v>1</v>
      </c>
      <c r="V8489" t="s">
        <v>10179</v>
      </c>
      <c r="W8489" t="s">
        <v>12359</v>
      </c>
      <c r="X8489" t="s">
        <v>15810</v>
      </c>
      <c r="Y8489">
        <v>78</v>
      </c>
      <c r="Z8489">
        <v>78</v>
      </c>
      <c r="AA8489">
        <v>11</v>
      </c>
      <c r="AB8489">
        <v>11</v>
      </c>
      <c r="AC8489">
        <v>28</v>
      </c>
    </row>
    <row r="8490" spans="1:29">
      <c r="A8490">
        <v>9267</v>
      </c>
      <c r="B8490" t="s">
        <v>806</v>
      </c>
      <c r="C8490" t="s">
        <v>10285</v>
      </c>
      <c r="J8490" t="s">
        <v>1457</v>
      </c>
      <c r="K8490">
        <v>0</v>
      </c>
      <c r="N8490" t="b">
        <v>1</v>
      </c>
      <c r="O8490" t="b">
        <v>0</v>
      </c>
      <c r="P8490" t="b">
        <v>0</v>
      </c>
      <c r="Q8490">
        <v>11</v>
      </c>
      <c r="R8490">
        <v>11</v>
      </c>
      <c r="S8490">
        <v>1</v>
      </c>
      <c r="T8490">
        <v>5</v>
      </c>
      <c r="U8490" t="b">
        <v>1</v>
      </c>
      <c r="V8490" t="s">
        <v>10179</v>
      </c>
      <c r="W8490" t="s">
        <v>12359</v>
      </c>
      <c r="X8490" t="s">
        <v>15807</v>
      </c>
      <c r="Y8490">
        <v>79</v>
      </c>
      <c r="Z8490">
        <v>79</v>
      </c>
      <c r="AA8490">
        <v>10</v>
      </c>
      <c r="AB8490">
        <v>10</v>
      </c>
      <c r="AC8490">
        <v>28</v>
      </c>
    </row>
    <row r="8491" spans="1:29">
      <c r="A8491">
        <v>9268</v>
      </c>
      <c r="B8491" t="s">
        <v>806</v>
      </c>
      <c r="C8491" t="s">
        <v>10286</v>
      </c>
      <c r="J8491" t="s">
        <v>1457</v>
      </c>
      <c r="K8491">
        <v>0</v>
      </c>
      <c r="N8491" t="b">
        <v>1</v>
      </c>
      <c r="O8491" t="b">
        <v>0</v>
      </c>
      <c r="P8491" t="b">
        <v>0</v>
      </c>
      <c r="Q8491">
        <v>11</v>
      </c>
      <c r="R8491">
        <v>11</v>
      </c>
      <c r="S8491">
        <v>1</v>
      </c>
      <c r="T8491">
        <v>5</v>
      </c>
      <c r="U8491" t="b">
        <v>1</v>
      </c>
      <c r="V8491" t="s">
        <v>10179</v>
      </c>
      <c r="W8491" t="s">
        <v>12359</v>
      </c>
      <c r="X8491" t="s">
        <v>15811</v>
      </c>
      <c r="Y8491">
        <v>79</v>
      </c>
      <c r="Z8491">
        <v>79</v>
      </c>
      <c r="AA8491">
        <v>11</v>
      </c>
      <c r="AB8491">
        <v>11</v>
      </c>
      <c r="AC8491">
        <v>28</v>
      </c>
    </row>
    <row r="8492" spans="1:29">
      <c r="A8492">
        <v>9269</v>
      </c>
      <c r="B8492" t="s">
        <v>806</v>
      </c>
      <c r="C8492" t="s">
        <v>10287</v>
      </c>
      <c r="J8492" t="s">
        <v>1457</v>
      </c>
      <c r="K8492">
        <v>0</v>
      </c>
      <c r="N8492" t="b">
        <v>1</v>
      </c>
      <c r="O8492" t="b">
        <v>0</v>
      </c>
      <c r="P8492" t="b">
        <v>0</v>
      </c>
      <c r="Q8492">
        <v>11</v>
      </c>
      <c r="R8492">
        <v>11</v>
      </c>
      <c r="S8492">
        <v>1</v>
      </c>
      <c r="T8492">
        <v>5</v>
      </c>
      <c r="U8492" t="b">
        <v>1</v>
      </c>
      <c r="V8492" t="s">
        <v>10179</v>
      </c>
      <c r="W8492" t="s">
        <v>12359</v>
      </c>
      <c r="X8492" t="s">
        <v>15567</v>
      </c>
      <c r="Y8492">
        <v>80</v>
      </c>
      <c r="Z8492">
        <v>80</v>
      </c>
      <c r="AA8492">
        <v>10</v>
      </c>
      <c r="AB8492">
        <v>10</v>
      </c>
      <c r="AC8492">
        <v>28</v>
      </c>
    </row>
    <row r="8493" spans="1:29">
      <c r="A8493">
        <v>9270</v>
      </c>
      <c r="B8493" t="s">
        <v>806</v>
      </c>
      <c r="C8493" t="s">
        <v>10288</v>
      </c>
      <c r="J8493" t="s">
        <v>1457</v>
      </c>
      <c r="K8493">
        <v>0</v>
      </c>
      <c r="N8493" t="b">
        <v>1</v>
      </c>
      <c r="O8493" t="b">
        <v>0</v>
      </c>
      <c r="P8493" t="b">
        <v>0</v>
      </c>
      <c r="Q8493">
        <v>11</v>
      </c>
      <c r="R8493">
        <v>11</v>
      </c>
      <c r="S8493">
        <v>1</v>
      </c>
      <c r="T8493">
        <v>5</v>
      </c>
      <c r="U8493" t="b">
        <v>1</v>
      </c>
      <c r="V8493" t="s">
        <v>10179</v>
      </c>
      <c r="W8493" t="s">
        <v>12359</v>
      </c>
      <c r="X8493" t="s">
        <v>15576</v>
      </c>
      <c r="Y8493">
        <v>80</v>
      </c>
      <c r="Z8493">
        <v>80</v>
      </c>
      <c r="AA8493">
        <v>11</v>
      </c>
      <c r="AB8493">
        <v>11</v>
      </c>
      <c r="AC8493">
        <v>28</v>
      </c>
    </row>
    <row r="8494" spans="1:29">
      <c r="A8494">
        <v>9271</v>
      </c>
      <c r="B8494" t="s">
        <v>806</v>
      </c>
      <c r="C8494" t="s">
        <v>10289</v>
      </c>
      <c r="J8494" t="s">
        <v>1457</v>
      </c>
      <c r="K8494">
        <v>0</v>
      </c>
      <c r="N8494" t="b">
        <v>1</v>
      </c>
      <c r="O8494" t="b">
        <v>0</v>
      </c>
      <c r="P8494" t="b">
        <v>0</v>
      </c>
      <c r="Q8494">
        <v>11</v>
      </c>
      <c r="R8494">
        <v>11</v>
      </c>
      <c r="S8494">
        <v>1</v>
      </c>
      <c r="T8494">
        <v>5</v>
      </c>
      <c r="U8494" t="b">
        <v>1</v>
      </c>
      <c r="V8494" t="s">
        <v>10179</v>
      </c>
      <c r="W8494" t="s">
        <v>12359</v>
      </c>
      <c r="X8494" t="s">
        <v>15568</v>
      </c>
      <c r="Y8494">
        <v>81</v>
      </c>
      <c r="Z8494">
        <v>81</v>
      </c>
      <c r="AA8494">
        <v>10</v>
      </c>
      <c r="AB8494">
        <v>10</v>
      </c>
      <c r="AC8494">
        <v>28</v>
      </c>
    </row>
    <row r="8495" spans="1:29">
      <c r="A8495">
        <v>9272</v>
      </c>
      <c r="B8495" t="s">
        <v>806</v>
      </c>
      <c r="C8495" t="s">
        <v>10290</v>
      </c>
      <c r="J8495" t="s">
        <v>1457</v>
      </c>
      <c r="K8495">
        <v>0</v>
      </c>
      <c r="N8495" t="b">
        <v>1</v>
      </c>
      <c r="O8495" t="b">
        <v>0</v>
      </c>
      <c r="P8495" t="b">
        <v>0</v>
      </c>
      <c r="Q8495">
        <v>11</v>
      </c>
      <c r="R8495">
        <v>11</v>
      </c>
      <c r="S8495">
        <v>1</v>
      </c>
      <c r="T8495">
        <v>5</v>
      </c>
      <c r="U8495" t="b">
        <v>1</v>
      </c>
      <c r="V8495" t="s">
        <v>10179</v>
      </c>
      <c r="W8495" t="s">
        <v>12359</v>
      </c>
      <c r="X8495" t="s">
        <v>15577</v>
      </c>
      <c r="Y8495">
        <v>81</v>
      </c>
      <c r="Z8495">
        <v>81</v>
      </c>
      <c r="AA8495">
        <v>11</v>
      </c>
      <c r="AB8495">
        <v>11</v>
      </c>
      <c r="AC8495">
        <v>28</v>
      </c>
    </row>
    <row r="8496" spans="1:29">
      <c r="A8496">
        <v>9273</v>
      </c>
      <c r="B8496" t="s">
        <v>806</v>
      </c>
      <c r="C8496" t="s">
        <v>10291</v>
      </c>
      <c r="J8496" t="s">
        <v>1457</v>
      </c>
      <c r="K8496">
        <v>0</v>
      </c>
      <c r="N8496" t="b">
        <v>1</v>
      </c>
      <c r="O8496" t="b">
        <v>0</v>
      </c>
      <c r="P8496" t="b">
        <v>0</v>
      </c>
      <c r="Q8496">
        <v>11</v>
      </c>
      <c r="R8496">
        <v>11</v>
      </c>
      <c r="S8496">
        <v>1</v>
      </c>
      <c r="T8496">
        <v>5</v>
      </c>
      <c r="U8496" t="b">
        <v>1</v>
      </c>
      <c r="V8496" t="s">
        <v>10179</v>
      </c>
      <c r="W8496" t="s">
        <v>12359</v>
      </c>
      <c r="X8496" t="s">
        <v>15569</v>
      </c>
      <c r="Y8496">
        <v>82</v>
      </c>
      <c r="Z8496">
        <v>82</v>
      </c>
      <c r="AA8496">
        <v>10</v>
      </c>
      <c r="AB8496">
        <v>10</v>
      </c>
      <c r="AC8496">
        <v>28</v>
      </c>
    </row>
    <row r="8497" spans="1:29">
      <c r="A8497">
        <v>9274</v>
      </c>
      <c r="B8497" t="s">
        <v>806</v>
      </c>
      <c r="C8497" t="s">
        <v>10292</v>
      </c>
      <c r="J8497" t="s">
        <v>1457</v>
      </c>
      <c r="K8497">
        <v>0</v>
      </c>
      <c r="N8497" t="b">
        <v>1</v>
      </c>
      <c r="O8497" t="b">
        <v>0</v>
      </c>
      <c r="P8497" t="b">
        <v>0</v>
      </c>
      <c r="Q8497">
        <v>11</v>
      </c>
      <c r="R8497">
        <v>11</v>
      </c>
      <c r="S8497">
        <v>1</v>
      </c>
      <c r="T8497">
        <v>5</v>
      </c>
      <c r="U8497" t="b">
        <v>1</v>
      </c>
      <c r="V8497" t="s">
        <v>10179</v>
      </c>
      <c r="W8497" t="s">
        <v>12359</v>
      </c>
      <c r="X8497" t="s">
        <v>15578</v>
      </c>
      <c r="Y8497">
        <v>82</v>
      </c>
      <c r="Z8497">
        <v>82</v>
      </c>
      <c r="AA8497">
        <v>11</v>
      </c>
      <c r="AB8497">
        <v>11</v>
      </c>
      <c r="AC8497">
        <v>28</v>
      </c>
    </row>
    <row r="8498" spans="1:29">
      <c r="A8498">
        <v>9275</v>
      </c>
      <c r="B8498" t="s">
        <v>806</v>
      </c>
      <c r="C8498" t="s">
        <v>10293</v>
      </c>
      <c r="J8498" t="s">
        <v>1457</v>
      </c>
      <c r="K8498">
        <v>0</v>
      </c>
      <c r="N8498" t="b">
        <v>1</v>
      </c>
      <c r="O8498" t="b">
        <v>0</v>
      </c>
      <c r="P8498" t="b">
        <v>0</v>
      </c>
      <c r="Q8498">
        <v>11</v>
      </c>
      <c r="R8498">
        <v>11</v>
      </c>
      <c r="S8498">
        <v>1</v>
      </c>
      <c r="T8498">
        <v>5</v>
      </c>
      <c r="U8498" t="b">
        <v>1</v>
      </c>
      <c r="V8498" t="s">
        <v>10179</v>
      </c>
      <c r="W8498" t="s">
        <v>12359</v>
      </c>
      <c r="X8498" t="s">
        <v>15570</v>
      </c>
      <c r="Y8498">
        <v>83</v>
      </c>
      <c r="Z8498">
        <v>83</v>
      </c>
      <c r="AA8498">
        <v>10</v>
      </c>
      <c r="AB8498">
        <v>10</v>
      </c>
      <c r="AC8498">
        <v>28</v>
      </c>
    </row>
    <row r="8499" spans="1:29">
      <c r="A8499">
        <v>9276</v>
      </c>
      <c r="B8499" t="s">
        <v>806</v>
      </c>
      <c r="C8499" t="s">
        <v>10294</v>
      </c>
      <c r="J8499" t="s">
        <v>1457</v>
      </c>
      <c r="K8499">
        <v>0</v>
      </c>
      <c r="N8499" t="b">
        <v>1</v>
      </c>
      <c r="O8499" t="b">
        <v>0</v>
      </c>
      <c r="P8499" t="b">
        <v>0</v>
      </c>
      <c r="Q8499">
        <v>11</v>
      </c>
      <c r="R8499">
        <v>11</v>
      </c>
      <c r="S8499">
        <v>1</v>
      </c>
      <c r="T8499">
        <v>5</v>
      </c>
      <c r="U8499" t="b">
        <v>1</v>
      </c>
      <c r="V8499" t="s">
        <v>10179</v>
      </c>
      <c r="W8499" t="s">
        <v>12359</v>
      </c>
      <c r="X8499" t="s">
        <v>15579</v>
      </c>
      <c r="Y8499">
        <v>83</v>
      </c>
      <c r="Z8499">
        <v>83</v>
      </c>
      <c r="AA8499">
        <v>11</v>
      </c>
      <c r="AB8499">
        <v>11</v>
      </c>
      <c r="AC8499">
        <v>28</v>
      </c>
    </row>
    <row r="8500" spans="1:29">
      <c r="A8500">
        <v>9277</v>
      </c>
      <c r="B8500" t="s">
        <v>1516</v>
      </c>
      <c r="C8500" t="s">
        <v>10295</v>
      </c>
      <c r="D8500">
        <v>173</v>
      </c>
      <c r="E8500" t="s">
        <v>10296</v>
      </c>
      <c r="U8500" t="b">
        <v>1</v>
      </c>
      <c r="V8500" t="s">
        <v>10179</v>
      </c>
      <c r="W8500" t="s">
        <v>12359</v>
      </c>
      <c r="X8500" t="s">
        <v>15831</v>
      </c>
      <c r="Y8500">
        <v>85</v>
      </c>
      <c r="Z8500">
        <v>115</v>
      </c>
      <c r="AA8500">
        <v>2</v>
      </c>
      <c r="AB8500">
        <v>12</v>
      </c>
      <c r="AC8500">
        <v>28</v>
      </c>
    </row>
    <row r="8501" spans="1:29">
      <c r="A8501">
        <v>9278</v>
      </c>
      <c r="B8501" t="s">
        <v>828</v>
      </c>
      <c r="C8501" t="s">
        <v>10297</v>
      </c>
      <c r="U8501" t="b">
        <v>1</v>
      </c>
      <c r="V8501" t="s">
        <v>10179</v>
      </c>
      <c r="W8501" t="s">
        <v>12359</v>
      </c>
      <c r="X8501" t="s">
        <v>15832</v>
      </c>
      <c r="Y8501">
        <v>85</v>
      </c>
      <c r="Z8501">
        <v>115</v>
      </c>
      <c r="AA8501">
        <v>2</v>
      </c>
      <c r="AB8501">
        <v>11</v>
      </c>
      <c r="AC8501">
        <v>28</v>
      </c>
    </row>
    <row r="8502" spans="1:29">
      <c r="A8502">
        <v>9279</v>
      </c>
      <c r="B8502" t="s">
        <v>1521</v>
      </c>
      <c r="C8502" t="s">
        <v>10298</v>
      </c>
      <c r="U8502" t="b">
        <v>1</v>
      </c>
      <c r="V8502" t="s">
        <v>10179</v>
      </c>
      <c r="W8502" t="s">
        <v>12359</v>
      </c>
      <c r="X8502" t="s">
        <v>15812</v>
      </c>
      <c r="Y8502">
        <v>86</v>
      </c>
      <c r="Z8502">
        <v>115</v>
      </c>
      <c r="AA8502">
        <v>2</v>
      </c>
      <c r="AB8502">
        <v>12</v>
      </c>
      <c r="AC8502">
        <v>28</v>
      </c>
    </row>
    <row r="8503" spans="1:29">
      <c r="A8503">
        <v>9280</v>
      </c>
      <c r="B8503" t="s">
        <v>806</v>
      </c>
      <c r="C8503" t="s">
        <v>10299</v>
      </c>
      <c r="J8503" t="s">
        <v>1449</v>
      </c>
      <c r="K8503">
        <v>0</v>
      </c>
      <c r="N8503" t="b">
        <v>1</v>
      </c>
      <c r="O8503" t="b">
        <v>0</v>
      </c>
      <c r="P8503" t="b">
        <v>0</v>
      </c>
      <c r="Q8503">
        <v>11</v>
      </c>
      <c r="R8503">
        <v>3</v>
      </c>
      <c r="S8503">
        <v>1</v>
      </c>
      <c r="T8503">
        <v>3</v>
      </c>
      <c r="U8503" t="b">
        <v>1</v>
      </c>
      <c r="V8503" t="s">
        <v>10179</v>
      </c>
      <c r="W8503" t="s">
        <v>12359</v>
      </c>
      <c r="X8503" t="s">
        <v>14937</v>
      </c>
      <c r="Y8503">
        <v>89</v>
      </c>
      <c r="Z8503">
        <v>89</v>
      </c>
      <c r="AA8503">
        <v>5</v>
      </c>
      <c r="AB8503">
        <v>5</v>
      </c>
      <c r="AC8503">
        <v>28</v>
      </c>
    </row>
    <row r="8504" spans="1:29">
      <c r="A8504">
        <v>9281</v>
      </c>
      <c r="B8504" t="s">
        <v>806</v>
      </c>
      <c r="C8504" t="s">
        <v>10300</v>
      </c>
      <c r="J8504" t="s">
        <v>1449</v>
      </c>
      <c r="K8504">
        <v>0</v>
      </c>
      <c r="N8504" t="b">
        <v>1</v>
      </c>
      <c r="O8504" t="b">
        <v>0</v>
      </c>
      <c r="P8504" t="b">
        <v>0</v>
      </c>
      <c r="Q8504">
        <v>11</v>
      </c>
      <c r="R8504">
        <v>3</v>
      </c>
      <c r="S8504">
        <v>1</v>
      </c>
      <c r="T8504">
        <v>3</v>
      </c>
      <c r="U8504" t="b">
        <v>1</v>
      </c>
      <c r="V8504" t="s">
        <v>10179</v>
      </c>
      <c r="W8504" t="s">
        <v>12359</v>
      </c>
      <c r="X8504" t="s">
        <v>14939</v>
      </c>
      <c r="Y8504">
        <v>90</v>
      </c>
      <c r="Z8504">
        <v>90</v>
      </c>
      <c r="AA8504">
        <v>5</v>
      </c>
      <c r="AB8504">
        <v>5</v>
      </c>
      <c r="AC8504">
        <v>28</v>
      </c>
    </row>
    <row r="8505" spans="1:29">
      <c r="A8505">
        <v>9282</v>
      </c>
      <c r="B8505" t="s">
        <v>806</v>
      </c>
      <c r="C8505" t="s">
        <v>10301</v>
      </c>
      <c r="J8505" t="s">
        <v>1449</v>
      </c>
      <c r="K8505">
        <v>0</v>
      </c>
      <c r="N8505" t="b">
        <v>1</v>
      </c>
      <c r="O8505" t="b">
        <v>0</v>
      </c>
      <c r="P8505" t="b">
        <v>0</v>
      </c>
      <c r="Q8505">
        <v>11</v>
      </c>
      <c r="R8505">
        <v>3</v>
      </c>
      <c r="S8505">
        <v>1</v>
      </c>
      <c r="T8505">
        <v>3</v>
      </c>
      <c r="U8505" t="b">
        <v>1</v>
      </c>
      <c r="V8505" t="s">
        <v>10179</v>
      </c>
      <c r="W8505" t="s">
        <v>12359</v>
      </c>
      <c r="X8505" t="s">
        <v>14941</v>
      </c>
      <c r="Y8505">
        <v>91</v>
      </c>
      <c r="Z8505">
        <v>91</v>
      </c>
      <c r="AA8505">
        <v>5</v>
      </c>
      <c r="AB8505">
        <v>5</v>
      </c>
      <c r="AC8505">
        <v>28</v>
      </c>
    </row>
    <row r="8506" spans="1:29">
      <c r="A8506">
        <v>9283</v>
      </c>
      <c r="B8506" t="s">
        <v>806</v>
      </c>
      <c r="C8506" t="s">
        <v>10302</v>
      </c>
      <c r="J8506" t="s">
        <v>1449</v>
      </c>
      <c r="K8506">
        <v>0</v>
      </c>
      <c r="N8506" t="b">
        <v>1</v>
      </c>
      <c r="O8506" t="b">
        <v>0</v>
      </c>
      <c r="P8506" t="b">
        <v>0</v>
      </c>
      <c r="Q8506">
        <v>11</v>
      </c>
      <c r="R8506">
        <v>3</v>
      </c>
      <c r="S8506">
        <v>1</v>
      </c>
      <c r="T8506">
        <v>3</v>
      </c>
      <c r="U8506" t="b">
        <v>1</v>
      </c>
      <c r="V8506" t="s">
        <v>10179</v>
      </c>
      <c r="W8506" t="s">
        <v>12359</v>
      </c>
      <c r="X8506" t="s">
        <v>14945</v>
      </c>
      <c r="Y8506">
        <v>93</v>
      </c>
      <c r="Z8506">
        <v>93</v>
      </c>
      <c r="AA8506">
        <v>5</v>
      </c>
      <c r="AB8506">
        <v>5</v>
      </c>
      <c r="AC8506">
        <v>28</v>
      </c>
    </row>
    <row r="8507" spans="1:29">
      <c r="A8507">
        <v>9284</v>
      </c>
      <c r="B8507" t="s">
        <v>806</v>
      </c>
      <c r="C8507" t="s">
        <v>10303</v>
      </c>
      <c r="J8507" t="s">
        <v>1449</v>
      </c>
      <c r="K8507">
        <v>0</v>
      </c>
      <c r="N8507" t="b">
        <v>1</v>
      </c>
      <c r="O8507" t="b">
        <v>0</v>
      </c>
      <c r="P8507" t="b">
        <v>0</v>
      </c>
      <c r="Q8507">
        <v>11</v>
      </c>
      <c r="R8507">
        <v>3</v>
      </c>
      <c r="S8507">
        <v>1</v>
      </c>
      <c r="T8507">
        <v>3</v>
      </c>
      <c r="U8507" t="b">
        <v>1</v>
      </c>
      <c r="V8507" t="s">
        <v>10179</v>
      </c>
      <c r="W8507" t="s">
        <v>12359</v>
      </c>
      <c r="X8507" t="s">
        <v>14947</v>
      </c>
      <c r="Y8507">
        <v>94</v>
      </c>
      <c r="Z8507">
        <v>94</v>
      </c>
      <c r="AA8507">
        <v>5</v>
      </c>
      <c r="AB8507">
        <v>5</v>
      </c>
      <c r="AC8507">
        <v>28</v>
      </c>
    </row>
    <row r="8508" spans="1:29">
      <c r="A8508">
        <v>9285</v>
      </c>
      <c r="B8508" t="s">
        <v>806</v>
      </c>
      <c r="C8508" t="s">
        <v>10304</v>
      </c>
      <c r="J8508" t="s">
        <v>1449</v>
      </c>
      <c r="K8508">
        <v>0</v>
      </c>
      <c r="N8508" t="b">
        <v>1</v>
      </c>
      <c r="O8508" t="b">
        <v>0</v>
      </c>
      <c r="P8508" t="b">
        <v>0</v>
      </c>
      <c r="Q8508">
        <v>11</v>
      </c>
      <c r="R8508">
        <v>3</v>
      </c>
      <c r="S8508">
        <v>1</v>
      </c>
      <c r="T8508">
        <v>3</v>
      </c>
      <c r="U8508" t="b">
        <v>1</v>
      </c>
      <c r="V8508" t="s">
        <v>10179</v>
      </c>
      <c r="W8508" t="s">
        <v>12359</v>
      </c>
      <c r="X8508" t="s">
        <v>14949</v>
      </c>
      <c r="Y8508">
        <v>95</v>
      </c>
      <c r="Z8508">
        <v>95</v>
      </c>
      <c r="AA8508">
        <v>5</v>
      </c>
      <c r="AB8508">
        <v>5</v>
      </c>
      <c r="AC8508">
        <v>28</v>
      </c>
    </row>
    <row r="8509" spans="1:29">
      <c r="A8509">
        <v>9286</v>
      </c>
      <c r="B8509" t="s">
        <v>806</v>
      </c>
      <c r="C8509" t="s">
        <v>10305</v>
      </c>
      <c r="J8509" t="s">
        <v>1449</v>
      </c>
      <c r="K8509">
        <v>0</v>
      </c>
      <c r="N8509" t="b">
        <v>1</v>
      </c>
      <c r="O8509" t="b">
        <v>0</v>
      </c>
      <c r="P8509" t="b">
        <v>0</v>
      </c>
      <c r="Q8509">
        <v>11</v>
      </c>
      <c r="R8509">
        <v>3</v>
      </c>
      <c r="S8509">
        <v>1</v>
      </c>
      <c r="T8509">
        <v>3</v>
      </c>
      <c r="U8509" t="b">
        <v>1</v>
      </c>
      <c r="V8509" t="s">
        <v>10179</v>
      </c>
      <c r="W8509" t="s">
        <v>12359</v>
      </c>
      <c r="X8509" t="s">
        <v>14951</v>
      </c>
      <c r="Y8509">
        <v>96</v>
      </c>
      <c r="Z8509">
        <v>96</v>
      </c>
      <c r="AA8509">
        <v>5</v>
      </c>
      <c r="AB8509">
        <v>5</v>
      </c>
      <c r="AC8509">
        <v>28</v>
      </c>
    </row>
    <row r="8510" spans="1:29">
      <c r="A8510">
        <v>9287</v>
      </c>
      <c r="B8510" t="s">
        <v>806</v>
      </c>
      <c r="C8510" t="s">
        <v>10306</v>
      </c>
      <c r="J8510" t="s">
        <v>1449</v>
      </c>
      <c r="K8510">
        <v>0</v>
      </c>
      <c r="N8510" t="b">
        <v>1</v>
      </c>
      <c r="O8510" t="b">
        <v>0</v>
      </c>
      <c r="P8510" t="b">
        <v>0</v>
      </c>
      <c r="Q8510">
        <v>11</v>
      </c>
      <c r="R8510">
        <v>3</v>
      </c>
      <c r="S8510">
        <v>1</v>
      </c>
      <c r="T8510">
        <v>3</v>
      </c>
      <c r="U8510" t="b">
        <v>1</v>
      </c>
      <c r="V8510" t="s">
        <v>10179</v>
      </c>
      <c r="W8510" t="s">
        <v>12359</v>
      </c>
      <c r="X8510" t="s">
        <v>14953</v>
      </c>
      <c r="Y8510">
        <v>97</v>
      </c>
      <c r="Z8510">
        <v>97</v>
      </c>
      <c r="AA8510">
        <v>5</v>
      </c>
      <c r="AB8510">
        <v>5</v>
      </c>
      <c r="AC8510">
        <v>28</v>
      </c>
    </row>
    <row r="8511" spans="1:29">
      <c r="A8511">
        <v>9288</v>
      </c>
      <c r="B8511" t="s">
        <v>806</v>
      </c>
      <c r="C8511" t="s">
        <v>10307</v>
      </c>
      <c r="J8511" t="s">
        <v>1449</v>
      </c>
      <c r="K8511">
        <v>0</v>
      </c>
      <c r="N8511" t="b">
        <v>1</v>
      </c>
      <c r="O8511" t="b">
        <v>0</v>
      </c>
      <c r="P8511" t="b">
        <v>0</v>
      </c>
      <c r="Q8511">
        <v>11</v>
      </c>
      <c r="R8511">
        <v>3</v>
      </c>
      <c r="S8511">
        <v>1</v>
      </c>
      <c r="T8511">
        <v>3</v>
      </c>
      <c r="U8511" t="b">
        <v>1</v>
      </c>
      <c r="V8511" t="s">
        <v>10179</v>
      </c>
      <c r="W8511" t="s">
        <v>12359</v>
      </c>
      <c r="X8511" t="s">
        <v>14955</v>
      </c>
      <c r="Y8511">
        <v>98</v>
      </c>
      <c r="Z8511">
        <v>98</v>
      </c>
      <c r="AA8511">
        <v>5</v>
      </c>
      <c r="AB8511">
        <v>5</v>
      </c>
      <c r="AC8511">
        <v>28</v>
      </c>
    </row>
    <row r="8512" spans="1:29">
      <c r="A8512">
        <v>9289</v>
      </c>
      <c r="B8512" t="s">
        <v>806</v>
      </c>
      <c r="C8512" t="s">
        <v>10308</v>
      </c>
      <c r="J8512" t="s">
        <v>1449</v>
      </c>
      <c r="K8512">
        <v>0</v>
      </c>
      <c r="N8512" t="b">
        <v>1</v>
      </c>
      <c r="O8512" t="b">
        <v>0</v>
      </c>
      <c r="P8512" t="b">
        <v>0</v>
      </c>
      <c r="Q8512">
        <v>11</v>
      </c>
      <c r="R8512">
        <v>3</v>
      </c>
      <c r="S8512">
        <v>1</v>
      </c>
      <c r="T8512">
        <v>3</v>
      </c>
      <c r="U8512" t="b">
        <v>1</v>
      </c>
      <c r="V8512" t="s">
        <v>10179</v>
      </c>
      <c r="W8512" t="s">
        <v>12359</v>
      </c>
      <c r="X8512" t="s">
        <v>14957</v>
      </c>
      <c r="Y8512">
        <v>99</v>
      </c>
      <c r="Z8512">
        <v>99</v>
      </c>
      <c r="AA8512">
        <v>5</v>
      </c>
      <c r="AB8512">
        <v>5</v>
      </c>
      <c r="AC8512">
        <v>28</v>
      </c>
    </row>
    <row r="8513" spans="1:29">
      <c r="A8513">
        <v>9290</v>
      </c>
      <c r="B8513" t="s">
        <v>806</v>
      </c>
      <c r="C8513" t="s">
        <v>10309</v>
      </c>
      <c r="J8513" t="s">
        <v>1449</v>
      </c>
      <c r="K8513">
        <v>0</v>
      </c>
      <c r="N8513" t="b">
        <v>1</v>
      </c>
      <c r="O8513" t="b">
        <v>0</v>
      </c>
      <c r="P8513" t="b">
        <v>0</v>
      </c>
      <c r="Q8513">
        <v>11</v>
      </c>
      <c r="R8513">
        <v>3</v>
      </c>
      <c r="S8513">
        <v>1</v>
      </c>
      <c r="T8513">
        <v>3</v>
      </c>
      <c r="U8513" t="b">
        <v>1</v>
      </c>
      <c r="V8513" t="s">
        <v>10179</v>
      </c>
      <c r="W8513" t="s">
        <v>12359</v>
      </c>
      <c r="X8513" t="s">
        <v>14959</v>
      </c>
      <c r="Y8513">
        <v>100</v>
      </c>
      <c r="Z8513">
        <v>100</v>
      </c>
      <c r="AA8513">
        <v>5</v>
      </c>
      <c r="AB8513">
        <v>5</v>
      </c>
      <c r="AC8513">
        <v>28</v>
      </c>
    </row>
    <row r="8514" spans="1:29">
      <c r="A8514">
        <v>9291</v>
      </c>
      <c r="B8514" t="s">
        <v>806</v>
      </c>
      <c r="C8514" t="s">
        <v>10310</v>
      </c>
      <c r="J8514" t="s">
        <v>1449</v>
      </c>
      <c r="K8514">
        <v>0</v>
      </c>
      <c r="N8514" t="b">
        <v>1</v>
      </c>
      <c r="O8514" t="b">
        <v>0</v>
      </c>
      <c r="P8514" t="b">
        <v>0</v>
      </c>
      <c r="Q8514">
        <v>11</v>
      </c>
      <c r="R8514">
        <v>3</v>
      </c>
      <c r="S8514">
        <v>1</v>
      </c>
      <c r="T8514">
        <v>3</v>
      </c>
      <c r="U8514" t="b">
        <v>1</v>
      </c>
      <c r="V8514" t="s">
        <v>10179</v>
      </c>
      <c r="W8514" t="s">
        <v>12359</v>
      </c>
      <c r="X8514" t="s">
        <v>14961</v>
      </c>
      <c r="Y8514">
        <v>101</v>
      </c>
      <c r="Z8514">
        <v>101</v>
      </c>
      <c r="AA8514">
        <v>5</v>
      </c>
      <c r="AB8514">
        <v>5</v>
      </c>
      <c r="AC8514">
        <v>28</v>
      </c>
    </row>
    <row r="8515" spans="1:29">
      <c r="A8515">
        <v>9292</v>
      </c>
      <c r="B8515" t="s">
        <v>806</v>
      </c>
      <c r="C8515" t="s">
        <v>10311</v>
      </c>
      <c r="J8515" t="s">
        <v>1449</v>
      </c>
      <c r="K8515">
        <v>0</v>
      </c>
      <c r="N8515" t="b">
        <v>1</v>
      </c>
      <c r="O8515" t="b">
        <v>0</v>
      </c>
      <c r="P8515" t="b">
        <v>0</v>
      </c>
      <c r="Q8515">
        <v>11</v>
      </c>
      <c r="R8515">
        <v>3</v>
      </c>
      <c r="S8515">
        <v>1</v>
      </c>
      <c r="T8515">
        <v>3</v>
      </c>
      <c r="U8515" t="b">
        <v>1</v>
      </c>
      <c r="V8515" t="s">
        <v>10179</v>
      </c>
      <c r="W8515" t="s">
        <v>12359</v>
      </c>
      <c r="X8515" t="s">
        <v>14963</v>
      </c>
      <c r="Y8515">
        <v>102</v>
      </c>
      <c r="Z8515">
        <v>102</v>
      </c>
      <c r="AA8515">
        <v>5</v>
      </c>
      <c r="AB8515">
        <v>5</v>
      </c>
      <c r="AC8515">
        <v>28</v>
      </c>
    </row>
    <row r="8516" spans="1:29">
      <c r="A8516">
        <v>9293</v>
      </c>
      <c r="B8516" t="s">
        <v>806</v>
      </c>
      <c r="C8516" t="s">
        <v>10312</v>
      </c>
      <c r="J8516" t="s">
        <v>1449</v>
      </c>
      <c r="K8516">
        <v>0</v>
      </c>
      <c r="N8516" t="b">
        <v>1</v>
      </c>
      <c r="O8516" t="b">
        <v>0</v>
      </c>
      <c r="P8516" t="b">
        <v>0</v>
      </c>
      <c r="Q8516">
        <v>11</v>
      </c>
      <c r="R8516">
        <v>3</v>
      </c>
      <c r="S8516">
        <v>1</v>
      </c>
      <c r="T8516">
        <v>3</v>
      </c>
      <c r="U8516" t="b">
        <v>1</v>
      </c>
      <c r="V8516" t="s">
        <v>10179</v>
      </c>
      <c r="W8516" t="s">
        <v>12359</v>
      </c>
      <c r="X8516" t="s">
        <v>14965</v>
      </c>
      <c r="Y8516">
        <v>103</v>
      </c>
      <c r="Z8516">
        <v>103</v>
      </c>
      <c r="AA8516">
        <v>5</v>
      </c>
      <c r="AB8516">
        <v>5</v>
      </c>
      <c r="AC8516">
        <v>28</v>
      </c>
    </row>
    <row r="8517" spans="1:29">
      <c r="A8517">
        <v>9294</v>
      </c>
      <c r="B8517" t="s">
        <v>806</v>
      </c>
      <c r="C8517" t="s">
        <v>10313</v>
      </c>
      <c r="J8517" t="s">
        <v>1449</v>
      </c>
      <c r="K8517">
        <v>0</v>
      </c>
      <c r="N8517" t="b">
        <v>1</v>
      </c>
      <c r="O8517" t="b">
        <v>0</v>
      </c>
      <c r="P8517" t="b">
        <v>0</v>
      </c>
      <c r="Q8517">
        <v>11</v>
      </c>
      <c r="R8517">
        <v>3</v>
      </c>
      <c r="S8517">
        <v>1</v>
      </c>
      <c r="T8517">
        <v>3</v>
      </c>
      <c r="U8517" t="b">
        <v>1</v>
      </c>
      <c r="V8517" t="s">
        <v>10179</v>
      </c>
      <c r="W8517" t="s">
        <v>12359</v>
      </c>
      <c r="X8517" t="s">
        <v>14967</v>
      </c>
      <c r="Y8517">
        <v>104</v>
      </c>
      <c r="Z8517">
        <v>104</v>
      </c>
      <c r="AA8517">
        <v>5</v>
      </c>
      <c r="AB8517">
        <v>5</v>
      </c>
      <c r="AC8517">
        <v>28</v>
      </c>
    </row>
    <row r="8518" spans="1:29">
      <c r="A8518">
        <v>9295</v>
      </c>
      <c r="B8518" t="s">
        <v>806</v>
      </c>
      <c r="C8518" t="s">
        <v>10314</v>
      </c>
      <c r="J8518" t="s">
        <v>1449</v>
      </c>
      <c r="K8518">
        <v>0</v>
      </c>
      <c r="N8518" t="b">
        <v>1</v>
      </c>
      <c r="O8518" t="b">
        <v>0</v>
      </c>
      <c r="P8518" t="b">
        <v>0</v>
      </c>
      <c r="Q8518">
        <v>11</v>
      </c>
      <c r="R8518">
        <v>3</v>
      </c>
      <c r="S8518">
        <v>1</v>
      </c>
      <c r="T8518">
        <v>3</v>
      </c>
      <c r="U8518" t="b">
        <v>1</v>
      </c>
      <c r="V8518" t="s">
        <v>10179</v>
      </c>
      <c r="W8518" t="s">
        <v>12359</v>
      </c>
      <c r="X8518" t="s">
        <v>14969</v>
      </c>
      <c r="Y8518">
        <v>105</v>
      </c>
      <c r="Z8518">
        <v>105</v>
      </c>
      <c r="AA8518">
        <v>5</v>
      </c>
      <c r="AB8518">
        <v>5</v>
      </c>
      <c r="AC8518">
        <v>28</v>
      </c>
    </row>
    <row r="8519" spans="1:29">
      <c r="A8519">
        <v>9296</v>
      </c>
      <c r="B8519" t="s">
        <v>806</v>
      </c>
      <c r="C8519" t="s">
        <v>10315</v>
      </c>
      <c r="J8519" t="s">
        <v>1449</v>
      </c>
      <c r="K8519">
        <v>0</v>
      </c>
      <c r="N8519" t="b">
        <v>1</v>
      </c>
      <c r="O8519" t="b">
        <v>0</v>
      </c>
      <c r="P8519" t="b">
        <v>0</v>
      </c>
      <c r="Q8519">
        <v>11</v>
      </c>
      <c r="R8519">
        <v>3</v>
      </c>
      <c r="S8519">
        <v>1</v>
      </c>
      <c r="T8519">
        <v>3</v>
      </c>
      <c r="U8519" t="b">
        <v>1</v>
      </c>
      <c r="V8519" t="s">
        <v>10179</v>
      </c>
      <c r="W8519" t="s">
        <v>12359</v>
      </c>
      <c r="X8519" t="s">
        <v>14971</v>
      </c>
      <c r="Y8519">
        <v>106</v>
      </c>
      <c r="Z8519">
        <v>106</v>
      </c>
      <c r="AA8519">
        <v>5</v>
      </c>
      <c r="AB8519">
        <v>5</v>
      </c>
      <c r="AC8519">
        <v>28</v>
      </c>
    </row>
    <row r="8520" spans="1:29">
      <c r="A8520">
        <v>9297</v>
      </c>
      <c r="B8520" t="s">
        <v>806</v>
      </c>
      <c r="C8520" t="s">
        <v>10316</v>
      </c>
      <c r="J8520" t="s">
        <v>1449</v>
      </c>
      <c r="K8520">
        <v>0</v>
      </c>
      <c r="N8520" t="b">
        <v>1</v>
      </c>
      <c r="O8520" t="b">
        <v>0</v>
      </c>
      <c r="P8520" t="b">
        <v>0</v>
      </c>
      <c r="Q8520">
        <v>11</v>
      </c>
      <c r="R8520">
        <v>3</v>
      </c>
      <c r="S8520">
        <v>1</v>
      </c>
      <c r="T8520">
        <v>3</v>
      </c>
      <c r="U8520" t="b">
        <v>1</v>
      </c>
      <c r="V8520" t="s">
        <v>10179</v>
      </c>
      <c r="W8520" t="s">
        <v>12359</v>
      </c>
      <c r="X8520" t="s">
        <v>14973</v>
      </c>
      <c r="Y8520">
        <v>107</v>
      </c>
      <c r="Z8520">
        <v>107</v>
      </c>
      <c r="AA8520">
        <v>5</v>
      </c>
      <c r="AB8520">
        <v>5</v>
      </c>
      <c r="AC8520">
        <v>28</v>
      </c>
    </row>
    <row r="8521" spans="1:29">
      <c r="A8521">
        <v>9298</v>
      </c>
      <c r="B8521" t="s">
        <v>806</v>
      </c>
      <c r="C8521" t="s">
        <v>10317</v>
      </c>
      <c r="J8521" t="s">
        <v>1449</v>
      </c>
      <c r="K8521">
        <v>0</v>
      </c>
      <c r="N8521" t="b">
        <v>1</v>
      </c>
      <c r="O8521" t="b">
        <v>0</v>
      </c>
      <c r="P8521" t="b">
        <v>0</v>
      </c>
      <c r="Q8521">
        <v>11</v>
      </c>
      <c r="R8521">
        <v>3</v>
      </c>
      <c r="S8521">
        <v>1</v>
      </c>
      <c r="T8521">
        <v>3</v>
      </c>
      <c r="U8521" t="b">
        <v>1</v>
      </c>
      <c r="V8521" t="s">
        <v>10179</v>
      </c>
      <c r="W8521" t="s">
        <v>12359</v>
      </c>
      <c r="X8521" t="s">
        <v>14975</v>
      </c>
      <c r="Y8521">
        <v>108</v>
      </c>
      <c r="Z8521">
        <v>108</v>
      </c>
      <c r="AA8521">
        <v>5</v>
      </c>
      <c r="AB8521">
        <v>5</v>
      </c>
      <c r="AC8521">
        <v>28</v>
      </c>
    </row>
    <row r="8522" spans="1:29">
      <c r="A8522">
        <v>9299</v>
      </c>
      <c r="B8522" t="s">
        <v>806</v>
      </c>
      <c r="C8522" t="s">
        <v>10318</v>
      </c>
      <c r="J8522" t="s">
        <v>1449</v>
      </c>
      <c r="K8522">
        <v>0</v>
      </c>
      <c r="N8522" t="b">
        <v>1</v>
      </c>
      <c r="O8522" t="b">
        <v>0</v>
      </c>
      <c r="P8522" t="b">
        <v>0</v>
      </c>
      <c r="Q8522">
        <v>11</v>
      </c>
      <c r="R8522">
        <v>3</v>
      </c>
      <c r="S8522">
        <v>1</v>
      </c>
      <c r="T8522">
        <v>3</v>
      </c>
      <c r="U8522" t="b">
        <v>1</v>
      </c>
      <c r="V8522" t="s">
        <v>10179</v>
      </c>
      <c r="W8522" t="s">
        <v>12359</v>
      </c>
      <c r="X8522" t="s">
        <v>14977</v>
      </c>
      <c r="Y8522">
        <v>109</v>
      </c>
      <c r="Z8522">
        <v>109</v>
      </c>
      <c r="AA8522">
        <v>5</v>
      </c>
      <c r="AB8522">
        <v>5</v>
      </c>
      <c r="AC8522">
        <v>28</v>
      </c>
    </row>
    <row r="8523" spans="1:29">
      <c r="A8523">
        <v>9300</v>
      </c>
      <c r="B8523" t="s">
        <v>806</v>
      </c>
      <c r="C8523" t="s">
        <v>10319</v>
      </c>
      <c r="J8523" t="s">
        <v>1449</v>
      </c>
      <c r="K8523">
        <v>0</v>
      </c>
      <c r="N8523" t="b">
        <v>1</v>
      </c>
      <c r="O8523" t="b">
        <v>0</v>
      </c>
      <c r="P8523" t="b">
        <v>0</v>
      </c>
      <c r="Q8523">
        <v>11</v>
      </c>
      <c r="R8523">
        <v>3</v>
      </c>
      <c r="S8523">
        <v>1</v>
      </c>
      <c r="T8523">
        <v>3</v>
      </c>
      <c r="U8523" t="b">
        <v>1</v>
      </c>
      <c r="V8523" t="s">
        <v>10179</v>
      </c>
      <c r="W8523" t="s">
        <v>12359</v>
      </c>
      <c r="X8523" t="s">
        <v>14979</v>
      </c>
      <c r="Y8523">
        <v>110</v>
      </c>
      <c r="Z8523">
        <v>110</v>
      </c>
      <c r="AA8523">
        <v>5</v>
      </c>
      <c r="AB8523">
        <v>5</v>
      </c>
      <c r="AC8523">
        <v>28</v>
      </c>
    </row>
    <row r="8524" spans="1:29">
      <c r="A8524">
        <v>9301</v>
      </c>
      <c r="B8524" t="s">
        <v>806</v>
      </c>
      <c r="C8524" t="s">
        <v>10320</v>
      </c>
      <c r="J8524" t="s">
        <v>1449</v>
      </c>
      <c r="K8524">
        <v>0</v>
      </c>
      <c r="N8524" t="b">
        <v>1</v>
      </c>
      <c r="O8524" t="b">
        <v>0</v>
      </c>
      <c r="P8524" t="b">
        <v>0</v>
      </c>
      <c r="Q8524">
        <v>11</v>
      </c>
      <c r="R8524">
        <v>3</v>
      </c>
      <c r="S8524">
        <v>1</v>
      </c>
      <c r="T8524">
        <v>3</v>
      </c>
      <c r="U8524" t="b">
        <v>1</v>
      </c>
      <c r="V8524" t="s">
        <v>10179</v>
      </c>
      <c r="W8524" t="s">
        <v>12359</v>
      </c>
      <c r="X8524" t="s">
        <v>14981</v>
      </c>
      <c r="Y8524">
        <v>111</v>
      </c>
      <c r="Z8524">
        <v>111</v>
      </c>
      <c r="AA8524">
        <v>5</v>
      </c>
      <c r="AB8524">
        <v>5</v>
      </c>
      <c r="AC8524">
        <v>28</v>
      </c>
    </row>
    <row r="8525" spans="1:29">
      <c r="A8525">
        <v>9302</v>
      </c>
      <c r="B8525" t="s">
        <v>806</v>
      </c>
      <c r="C8525" t="s">
        <v>10321</v>
      </c>
      <c r="J8525" t="s">
        <v>1449</v>
      </c>
      <c r="K8525">
        <v>0</v>
      </c>
      <c r="N8525" t="b">
        <v>1</v>
      </c>
      <c r="O8525" t="b">
        <v>0</v>
      </c>
      <c r="P8525" t="b">
        <v>0</v>
      </c>
      <c r="Q8525">
        <v>11</v>
      </c>
      <c r="R8525">
        <v>3</v>
      </c>
      <c r="S8525">
        <v>1</v>
      </c>
      <c r="T8525">
        <v>3</v>
      </c>
      <c r="U8525" t="b">
        <v>1</v>
      </c>
      <c r="V8525" t="s">
        <v>10179</v>
      </c>
      <c r="W8525" t="s">
        <v>12359</v>
      </c>
      <c r="X8525" t="s">
        <v>14983</v>
      </c>
      <c r="Y8525">
        <v>112</v>
      </c>
      <c r="Z8525">
        <v>112</v>
      </c>
      <c r="AA8525">
        <v>5</v>
      </c>
      <c r="AB8525">
        <v>5</v>
      </c>
      <c r="AC8525">
        <v>28</v>
      </c>
    </row>
    <row r="8526" spans="1:29">
      <c r="A8526">
        <v>9303</v>
      </c>
      <c r="B8526" t="s">
        <v>806</v>
      </c>
      <c r="C8526" t="s">
        <v>10322</v>
      </c>
      <c r="J8526" t="s">
        <v>1449</v>
      </c>
      <c r="K8526">
        <v>0</v>
      </c>
      <c r="N8526" t="b">
        <v>1</v>
      </c>
      <c r="O8526" t="b">
        <v>0</v>
      </c>
      <c r="P8526" t="b">
        <v>0</v>
      </c>
      <c r="Q8526">
        <v>11</v>
      </c>
      <c r="R8526">
        <v>3</v>
      </c>
      <c r="S8526">
        <v>1</v>
      </c>
      <c r="T8526">
        <v>3</v>
      </c>
      <c r="U8526" t="b">
        <v>1</v>
      </c>
      <c r="V8526" t="s">
        <v>10179</v>
      </c>
      <c r="W8526" t="s">
        <v>12359</v>
      </c>
      <c r="X8526" t="s">
        <v>14985</v>
      </c>
      <c r="Y8526">
        <v>113</v>
      </c>
      <c r="Z8526">
        <v>113</v>
      </c>
      <c r="AA8526">
        <v>5</v>
      </c>
      <c r="AB8526">
        <v>5</v>
      </c>
      <c r="AC8526">
        <v>28</v>
      </c>
    </row>
    <row r="8527" spans="1:29">
      <c r="A8527">
        <v>9304</v>
      </c>
      <c r="B8527" t="s">
        <v>806</v>
      </c>
      <c r="C8527" t="s">
        <v>10323</v>
      </c>
      <c r="J8527" t="s">
        <v>1449</v>
      </c>
      <c r="K8527">
        <v>0</v>
      </c>
      <c r="N8527" t="b">
        <v>1</v>
      </c>
      <c r="O8527" t="b">
        <v>0</v>
      </c>
      <c r="P8527" t="b">
        <v>0</v>
      </c>
      <c r="Q8527">
        <v>11</v>
      </c>
      <c r="R8527">
        <v>3</v>
      </c>
      <c r="S8527">
        <v>1</v>
      </c>
      <c r="T8527">
        <v>3</v>
      </c>
      <c r="U8527" t="b">
        <v>1</v>
      </c>
      <c r="V8527" t="s">
        <v>10179</v>
      </c>
      <c r="W8527" t="s">
        <v>12359</v>
      </c>
      <c r="X8527" t="s">
        <v>14987</v>
      </c>
      <c r="Y8527">
        <v>114</v>
      </c>
      <c r="Z8527">
        <v>114</v>
      </c>
      <c r="AA8527">
        <v>5</v>
      </c>
      <c r="AB8527">
        <v>5</v>
      </c>
      <c r="AC8527">
        <v>28</v>
      </c>
    </row>
    <row r="8528" spans="1:29">
      <c r="A8528">
        <v>9305</v>
      </c>
      <c r="B8528" t="s">
        <v>806</v>
      </c>
      <c r="C8528" t="s">
        <v>10324</v>
      </c>
      <c r="J8528" t="s">
        <v>1457</v>
      </c>
      <c r="K8528">
        <v>0</v>
      </c>
      <c r="N8528" t="b">
        <v>1</v>
      </c>
      <c r="O8528" t="b">
        <v>0</v>
      </c>
      <c r="P8528" t="b">
        <v>0</v>
      </c>
      <c r="Q8528">
        <v>11</v>
      </c>
      <c r="R8528">
        <v>3</v>
      </c>
      <c r="S8528">
        <v>1</v>
      </c>
      <c r="T8528">
        <v>2</v>
      </c>
      <c r="U8528" t="b">
        <v>1</v>
      </c>
      <c r="V8528" t="s">
        <v>10179</v>
      </c>
      <c r="W8528" t="s">
        <v>12359</v>
      </c>
      <c r="X8528" t="s">
        <v>15583</v>
      </c>
      <c r="Y8528">
        <v>87</v>
      </c>
      <c r="Z8528">
        <v>87</v>
      </c>
      <c r="AA8528">
        <v>11</v>
      </c>
      <c r="AB8528">
        <v>11</v>
      </c>
      <c r="AC8528">
        <v>28</v>
      </c>
    </row>
    <row r="8529" spans="1:29">
      <c r="A8529">
        <v>9306</v>
      </c>
      <c r="B8529" t="s">
        <v>806</v>
      </c>
      <c r="C8529" t="s">
        <v>10325</v>
      </c>
      <c r="J8529" t="s">
        <v>1457</v>
      </c>
      <c r="K8529">
        <v>0</v>
      </c>
      <c r="N8529" t="b">
        <v>1</v>
      </c>
      <c r="O8529" t="b">
        <v>0</v>
      </c>
      <c r="P8529" t="b">
        <v>0</v>
      </c>
      <c r="Q8529">
        <v>11</v>
      </c>
      <c r="R8529">
        <v>3</v>
      </c>
      <c r="S8529">
        <v>1</v>
      </c>
      <c r="T8529">
        <v>2</v>
      </c>
      <c r="U8529" t="b">
        <v>1</v>
      </c>
      <c r="V8529" t="s">
        <v>10179</v>
      </c>
      <c r="W8529" t="s">
        <v>12359</v>
      </c>
      <c r="X8529" t="s">
        <v>15833</v>
      </c>
      <c r="Y8529">
        <v>89</v>
      </c>
      <c r="Z8529">
        <v>89</v>
      </c>
      <c r="AA8529">
        <v>11</v>
      </c>
      <c r="AB8529">
        <v>11</v>
      </c>
      <c r="AC8529">
        <v>28</v>
      </c>
    </row>
    <row r="8530" spans="1:29">
      <c r="A8530">
        <v>9307</v>
      </c>
      <c r="B8530" t="s">
        <v>806</v>
      </c>
      <c r="C8530" t="s">
        <v>10326</v>
      </c>
      <c r="J8530" t="s">
        <v>1457</v>
      </c>
      <c r="K8530">
        <v>0</v>
      </c>
      <c r="N8530" t="b">
        <v>1</v>
      </c>
      <c r="O8530" t="b">
        <v>0</v>
      </c>
      <c r="P8530" t="b">
        <v>0</v>
      </c>
      <c r="Q8530">
        <v>11</v>
      </c>
      <c r="R8530">
        <v>3</v>
      </c>
      <c r="S8530">
        <v>1</v>
      </c>
      <c r="T8530">
        <v>2</v>
      </c>
      <c r="U8530" t="b">
        <v>1</v>
      </c>
      <c r="V8530" t="s">
        <v>10179</v>
      </c>
      <c r="W8530" t="s">
        <v>12359</v>
      </c>
      <c r="X8530" t="s">
        <v>15815</v>
      </c>
      <c r="Y8530">
        <v>90</v>
      </c>
      <c r="Z8530">
        <v>90</v>
      </c>
      <c r="AA8530">
        <v>11</v>
      </c>
      <c r="AB8530">
        <v>11</v>
      </c>
      <c r="AC8530">
        <v>28</v>
      </c>
    </row>
    <row r="8531" spans="1:29">
      <c r="A8531">
        <v>9308</v>
      </c>
      <c r="B8531" t="s">
        <v>806</v>
      </c>
      <c r="C8531" t="s">
        <v>10327</v>
      </c>
      <c r="J8531" t="s">
        <v>1457</v>
      </c>
      <c r="K8531">
        <v>0</v>
      </c>
      <c r="N8531" t="b">
        <v>1</v>
      </c>
      <c r="O8531" t="b">
        <v>0</v>
      </c>
      <c r="P8531" t="b">
        <v>0</v>
      </c>
      <c r="Q8531">
        <v>11</v>
      </c>
      <c r="R8531">
        <v>3</v>
      </c>
      <c r="S8531">
        <v>1</v>
      </c>
      <c r="T8531">
        <v>2</v>
      </c>
      <c r="U8531" t="b">
        <v>1</v>
      </c>
      <c r="V8531" t="s">
        <v>10179</v>
      </c>
      <c r="W8531" t="s">
        <v>12359</v>
      </c>
      <c r="X8531" t="s">
        <v>15816</v>
      </c>
      <c r="Y8531">
        <v>91</v>
      </c>
      <c r="Z8531">
        <v>91</v>
      </c>
      <c r="AA8531">
        <v>11</v>
      </c>
      <c r="AB8531">
        <v>11</v>
      </c>
      <c r="AC8531">
        <v>28</v>
      </c>
    </row>
    <row r="8532" spans="1:29">
      <c r="A8532">
        <v>9309</v>
      </c>
      <c r="B8532" t="s">
        <v>806</v>
      </c>
      <c r="C8532" t="s">
        <v>10328</v>
      </c>
      <c r="J8532" t="s">
        <v>1457</v>
      </c>
      <c r="K8532">
        <v>0</v>
      </c>
      <c r="N8532" t="b">
        <v>1</v>
      </c>
      <c r="O8532" t="b">
        <v>0</v>
      </c>
      <c r="P8532" t="b">
        <v>0</v>
      </c>
      <c r="Q8532">
        <v>11</v>
      </c>
      <c r="R8532">
        <v>3</v>
      </c>
      <c r="S8532">
        <v>1</v>
      </c>
      <c r="T8532">
        <v>2</v>
      </c>
      <c r="U8532" t="b">
        <v>1</v>
      </c>
      <c r="V8532" t="s">
        <v>10179</v>
      </c>
      <c r="W8532" t="s">
        <v>12359</v>
      </c>
      <c r="X8532" t="s">
        <v>15834</v>
      </c>
      <c r="Y8532">
        <v>93</v>
      </c>
      <c r="Z8532">
        <v>93</v>
      </c>
      <c r="AA8532">
        <v>11</v>
      </c>
      <c r="AB8532">
        <v>11</v>
      </c>
      <c r="AC8532">
        <v>28</v>
      </c>
    </row>
    <row r="8533" spans="1:29">
      <c r="A8533">
        <v>9310</v>
      </c>
      <c r="B8533" t="s">
        <v>806</v>
      </c>
      <c r="C8533" t="s">
        <v>10329</v>
      </c>
      <c r="J8533" t="s">
        <v>1457</v>
      </c>
      <c r="K8533">
        <v>0</v>
      </c>
      <c r="N8533" t="b">
        <v>1</v>
      </c>
      <c r="O8533" t="b">
        <v>0</v>
      </c>
      <c r="P8533" t="b">
        <v>0</v>
      </c>
      <c r="Q8533">
        <v>11</v>
      </c>
      <c r="R8533">
        <v>3</v>
      </c>
      <c r="S8533">
        <v>1</v>
      </c>
      <c r="T8533">
        <v>2</v>
      </c>
      <c r="U8533" t="b">
        <v>1</v>
      </c>
      <c r="V8533" t="s">
        <v>10179</v>
      </c>
      <c r="W8533" t="s">
        <v>12359</v>
      </c>
      <c r="X8533" t="s">
        <v>15589</v>
      </c>
      <c r="Y8533">
        <v>94</v>
      </c>
      <c r="Z8533">
        <v>94</v>
      </c>
      <c r="AA8533">
        <v>11</v>
      </c>
      <c r="AB8533">
        <v>11</v>
      </c>
      <c r="AC8533">
        <v>28</v>
      </c>
    </row>
    <row r="8534" spans="1:29">
      <c r="A8534">
        <v>9311</v>
      </c>
      <c r="B8534" t="s">
        <v>806</v>
      </c>
      <c r="C8534" t="s">
        <v>10330</v>
      </c>
      <c r="J8534" t="s">
        <v>1457</v>
      </c>
      <c r="K8534">
        <v>0</v>
      </c>
      <c r="N8534" t="b">
        <v>1</v>
      </c>
      <c r="O8534" t="b">
        <v>0</v>
      </c>
      <c r="P8534" t="b">
        <v>0</v>
      </c>
      <c r="Q8534">
        <v>11</v>
      </c>
      <c r="R8534">
        <v>3</v>
      </c>
      <c r="S8534">
        <v>1</v>
      </c>
      <c r="T8534">
        <v>2</v>
      </c>
      <c r="U8534" t="b">
        <v>1</v>
      </c>
      <c r="V8534" t="s">
        <v>10179</v>
      </c>
      <c r="W8534" t="s">
        <v>12359</v>
      </c>
      <c r="X8534" t="s">
        <v>15590</v>
      </c>
      <c r="Y8534">
        <v>95</v>
      </c>
      <c r="Z8534">
        <v>95</v>
      </c>
      <c r="AA8534">
        <v>11</v>
      </c>
      <c r="AB8534">
        <v>11</v>
      </c>
      <c r="AC8534">
        <v>28</v>
      </c>
    </row>
    <row r="8535" spans="1:29">
      <c r="A8535">
        <v>9312</v>
      </c>
      <c r="B8535" t="s">
        <v>806</v>
      </c>
      <c r="C8535" t="s">
        <v>10331</v>
      </c>
      <c r="J8535" t="s">
        <v>1457</v>
      </c>
      <c r="K8535">
        <v>0</v>
      </c>
      <c r="N8535" t="b">
        <v>1</v>
      </c>
      <c r="O8535" t="b">
        <v>0</v>
      </c>
      <c r="P8535" t="b">
        <v>0</v>
      </c>
      <c r="Q8535">
        <v>11</v>
      </c>
      <c r="R8535">
        <v>3</v>
      </c>
      <c r="S8535">
        <v>1</v>
      </c>
      <c r="T8535">
        <v>2</v>
      </c>
      <c r="U8535" t="b">
        <v>1</v>
      </c>
      <c r="V8535" t="s">
        <v>10179</v>
      </c>
      <c r="W8535" t="s">
        <v>12359</v>
      </c>
      <c r="X8535" t="s">
        <v>15591</v>
      </c>
      <c r="Y8535">
        <v>96</v>
      </c>
      <c r="Z8535">
        <v>96</v>
      </c>
      <c r="AA8535">
        <v>11</v>
      </c>
      <c r="AB8535">
        <v>11</v>
      </c>
      <c r="AC8535">
        <v>28</v>
      </c>
    </row>
    <row r="8536" spans="1:29">
      <c r="A8536">
        <v>9313</v>
      </c>
      <c r="B8536" t="s">
        <v>806</v>
      </c>
      <c r="C8536" t="s">
        <v>10332</v>
      </c>
      <c r="J8536" t="s">
        <v>1457</v>
      </c>
      <c r="K8536">
        <v>0</v>
      </c>
      <c r="N8536" t="b">
        <v>1</v>
      </c>
      <c r="O8536" t="b">
        <v>0</v>
      </c>
      <c r="P8536" t="b">
        <v>0</v>
      </c>
      <c r="Q8536">
        <v>11</v>
      </c>
      <c r="R8536">
        <v>3</v>
      </c>
      <c r="S8536">
        <v>1</v>
      </c>
      <c r="T8536">
        <v>2</v>
      </c>
      <c r="U8536" t="b">
        <v>1</v>
      </c>
      <c r="V8536" t="s">
        <v>10179</v>
      </c>
      <c r="W8536" t="s">
        <v>12359</v>
      </c>
      <c r="X8536" t="s">
        <v>15817</v>
      </c>
      <c r="Y8536">
        <v>97</v>
      </c>
      <c r="Z8536">
        <v>97</v>
      </c>
      <c r="AA8536">
        <v>11</v>
      </c>
      <c r="AB8536">
        <v>11</v>
      </c>
      <c r="AC8536">
        <v>28</v>
      </c>
    </row>
    <row r="8537" spans="1:29">
      <c r="A8537">
        <v>9314</v>
      </c>
      <c r="B8537" t="s">
        <v>806</v>
      </c>
      <c r="C8537" t="s">
        <v>10333</v>
      </c>
      <c r="J8537" t="s">
        <v>1457</v>
      </c>
      <c r="K8537">
        <v>0</v>
      </c>
      <c r="N8537" t="b">
        <v>1</v>
      </c>
      <c r="O8537" t="b">
        <v>0</v>
      </c>
      <c r="P8537" t="b">
        <v>0</v>
      </c>
      <c r="Q8537">
        <v>11</v>
      </c>
      <c r="R8537">
        <v>3</v>
      </c>
      <c r="S8537">
        <v>1</v>
      </c>
      <c r="T8537">
        <v>2</v>
      </c>
      <c r="U8537" t="b">
        <v>1</v>
      </c>
      <c r="V8537" t="s">
        <v>10179</v>
      </c>
      <c r="W8537" t="s">
        <v>12359</v>
      </c>
      <c r="X8537" t="s">
        <v>15592</v>
      </c>
      <c r="Y8537">
        <v>98</v>
      </c>
      <c r="Z8537">
        <v>98</v>
      </c>
      <c r="AA8537">
        <v>11</v>
      </c>
      <c r="AB8537">
        <v>11</v>
      </c>
      <c r="AC8537">
        <v>28</v>
      </c>
    </row>
    <row r="8538" spans="1:29">
      <c r="A8538">
        <v>9315</v>
      </c>
      <c r="B8538" t="s">
        <v>806</v>
      </c>
      <c r="C8538" t="s">
        <v>10334</v>
      </c>
      <c r="J8538" t="s">
        <v>1457</v>
      </c>
      <c r="K8538">
        <v>0</v>
      </c>
      <c r="N8538" t="b">
        <v>1</v>
      </c>
      <c r="O8538" t="b">
        <v>0</v>
      </c>
      <c r="P8538" t="b">
        <v>0</v>
      </c>
      <c r="Q8538">
        <v>11</v>
      </c>
      <c r="R8538">
        <v>3</v>
      </c>
      <c r="S8538">
        <v>1</v>
      </c>
      <c r="T8538">
        <v>2</v>
      </c>
      <c r="U8538" t="b">
        <v>1</v>
      </c>
      <c r="V8538" t="s">
        <v>10179</v>
      </c>
      <c r="W8538" t="s">
        <v>12359</v>
      </c>
      <c r="X8538" t="s">
        <v>15593</v>
      </c>
      <c r="Y8538">
        <v>99</v>
      </c>
      <c r="Z8538">
        <v>99</v>
      </c>
      <c r="AA8538">
        <v>11</v>
      </c>
      <c r="AB8538">
        <v>11</v>
      </c>
      <c r="AC8538">
        <v>28</v>
      </c>
    </row>
    <row r="8539" spans="1:29">
      <c r="A8539">
        <v>9316</v>
      </c>
      <c r="B8539" t="s">
        <v>806</v>
      </c>
      <c r="C8539" t="s">
        <v>10335</v>
      </c>
      <c r="J8539" t="s">
        <v>1457</v>
      </c>
      <c r="K8539">
        <v>0</v>
      </c>
      <c r="N8539" t="b">
        <v>1</v>
      </c>
      <c r="O8539" t="b">
        <v>0</v>
      </c>
      <c r="P8539" t="b">
        <v>0</v>
      </c>
      <c r="Q8539">
        <v>11</v>
      </c>
      <c r="R8539">
        <v>3</v>
      </c>
      <c r="S8539">
        <v>1</v>
      </c>
      <c r="T8539">
        <v>2</v>
      </c>
      <c r="U8539" t="b">
        <v>1</v>
      </c>
      <c r="V8539" t="s">
        <v>10179</v>
      </c>
      <c r="W8539" t="s">
        <v>12359</v>
      </c>
      <c r="X8539" t="s">
        <v>15594</v>
      </c>
      <c r="Y8539">
        <v>100</v>
      </c>
      <c r="Z8539">
        <v>100</v>
      </c>
      <c r="AA8539">
        <v>11</v>
      </c>
      <c r="AB8539">
        <v>11</v>
      </c>
      <c r="AC8539">
        <v>28</v>
      </c>
    </row>
    <row r="8540" spans="1:29">
      <c r="A8540">
        <v>9317</v>
      </c>
      <c r="B8540" t="s">
        <v>806</v>
      </c>
      <c r="C8540" t="s">
        <v>10336</v>
      </c>
      <c r="J8540" t="s">
        <v>1457</v>
      </c>
      <c r="K8540">
        <v>0</v>
      </c>
      <c r="N8540" t="b">
        <v>1</v>
      </c>
      <c r="O8540" t="b">
        <v>0</v>
      </c>
      <c r="P8540" t="b">
        <v>0</v>
      </c>
      <c r="Q8540">
        <v>11</v>
      </c>
      <c r="R8540">
        <v>3</v>
      </c>
      <c r="S8540">
        <v>1</v>
      </c>
      <c r="T8540">
        <v>2</v>
      </c>
      <c r="U8540" t="b">
        <v>1</v>
      </c>
      <c r="V8540" t="s">
        <v>10179</v>
      </c>
      <c r="W8540" t="s">
        <v>12359</v>
      </c>
      <c r="X8540" t="s">
        <v>15595</v>
      </c>
      <c r="Y8540">
        <v>101</v>
      </c>
      <c r="Z8540">
        <v>101</v>
      </c>
      <c r="AA8540">
        <v>11</v>
      </c>
      <c r="AB8540">
        <v>11</v>
      </c>
      <c r="AC8540">
        <v>28</v>
      </c>
    </row>
    <row r="8541" spans="1:29">
      <c r="A8541">
        <v>9318</v>
      </c>
      <c r="B8541" t="s">
        <v>806</v>
      </c>
      <c r="C8541" t="s">
        <v>10337</v>
      </c>
      <c r="J8541" t="s">
        <v>1457</v>
      </c>
      <c r="K8541">
        <v>0</v>
      </c>
      <c r="N8541" t="b">
        <v>1</v>
      </c>
      <c r="O8541" t="b">
        <v>0</v>
      </c>
      <c r="P8541" t="b">
        <v>0</v>
      </c>
      <c r="Q8541">
        <v>11</v>
      </c>
      <c r="R8541">
        <v>3</v>
      </c>
      <c r="S8541">
        <v>1</v>
      </c>
      <c r="T8541">
        <v>2</v>
      </c>
      <c r="U8541" t="b">
        <v>1</v>
      </c>
      <c r="V8541" t="s">
        <v>10179</v>
      </c>
      <c r="W8541" t="s">
        <v>12359</v>
      </c>
      <c r="X8541" t="s">
        <v>15596</v>
      </c>
      <c r="Y8541">
        <v>102</v>
      </c>
      <c r="Z8541">
        <v>102</v>
      </c>
      <c r="AA8541">
        <v>11</v>
      </c>
      <c r="AB8541">
        <v>11</v>
      </c>
      <c r="AC8541">
        <v>28</v>
      </c>
    </row>
    <row r="8542" spans="1:29">
      <c r="A8542">
        <v>9319</v>
      </c>
      <c r="B8542" t="s">
        <v>806</v>
      </c>
      <c r="C8542" t="s">
        <v>10338</v>
      </c>
      <c r="J8542" t="s">
        <v>1457</v>
      </c>
      <c r="K8542">
        <v>0</v>
      </c>
      <c r="N8542" t="b">
        <v>1</v>
      </c>
      <c r="O8542" t="b">
        <v>0</v>
      </c>
      <c r="P8542" t="b">
        <v>0</v>
      </c>
      <c r="Q8542">
        <v>11</v>
      </c>
      <c r="R8542">
        <v>3</v>
      </c>
      <c r="S8542">
        <v>1</v>
      </c>
      <c r="T8542">
        <v>2</v>
      </c>
      <c r="U8542" t="b">
        <v>1</v>
      </c>
      <c r="V8542" t="s">
        <v>10179</v>
      </c>
      <c r="W8542" t="s">
        <v>12359</v>
      </c>
      <c r="X8542" t="s">
        <v>15597</v>
      </c>
      <c r="Y8542">
        <v>103</v>
      </c>
      <c r="Z8542">
        <v>103</v>
      </c>
      <c r="AA8542">
        <v>11</v>
      </c>
      <c r="AB8542">
        <v>11</v>
      </c>
      <c r="AC8542">
        <v>28</v>
      </c>
    </row>
    <row r="8543" spans="1:29">
      <c r="A8543">
        <v>9320</v>
      </c>
      <c r="B8543" t="s">
        <v>806</v>
      </c>
      <c r="C8543" t="s">
        <v>10339</v>
      </c>
      <c r="J8543" t="s">
        <v>1457</v>
      </c>
      <c r="K8543">
        <v>0</v>
      </c>
      <c r="N8543" t="b">
        <v>1</v>
      </c>
      <c r="O8543" t="b">
        <v>0</v>
      </c>
      <c r="P8543" t="b">
        <v>0</v>
      </c>
      <c r="Q8543">
        <v>11</v>
      </c>
      <c r="R8543">
        <v>3</v>
      </c>
      <c r="S8543">
        <v>1</v>
      </c>
      <c r="T8543">
        <v>2</v>
      </c>
      <c r="U8543" t="b">
        <v>1</v>
      </c>
      <c r="V8543" t="s">
        <v>10179</v>
      </c>
      <c r="W8543" t="s">
        <v>12359</v>
      </c>
      <c r="X8543" t="s">
        <v>15598</v>
      </c>
      <c r="Y8543">
        <v>104</v>
      </c>
      <c r="Z8543">
        <v>104</v>
      </c>
      <c r="AA8543">
        <v>11</v>
      </c>
      <c r="AB8543">
        <v>11</v>
      </c>
      <c r="AC8543">
        <v>28</v>
      </c>
    </row>
    <row r="8544" spans="1:29">
      <c r="A8544">
        <v>9321</v>
      </c>
      <c r="B8544" t="s">
        <v>806</v>
      </c>
      <c r="C8544" t="s">
        <v>10340</v>
      </c>
      <c r="J8544" t="s">
        <v>1457</v>
      </c>
      <c r="K8544">
        <v>0</v>
      </c>
      <c r="N8544" t="b">
        <v>1</v>
      </c>
      <c r="O8544" t="b">
        <v>0</v>
      </c>
      <c r="P8544" t="b">
        <v>0</v>
      </c>
      <c r="Q8544">
        <v>11</v>
      </c>
      <c r="R8544">
        <v>3</v>
      </c>
      <c r="S8544">
        <v>1</v>
      </c>
      <c r="T8544">
        <v>2</v>
      </c>
      <c r="U8544" t="b">
        <v>1</v>
      </c>
      <c r="V8544" t="s">
        <v>10179</v>
      </c>
      <c r="W8544" t="s">
        <v>12359</v>
      </c>
      <c r="X8544" t="s">
        <v>15599</v>
      </c>
      <c r="Y8544">
        <v>105</v>
      </c>
      <c r="Z8544">
        <v>105</v>
      </c>
      <c r="AA8544">
        <v>11</v>
      </c>
      <c r="AB8544">
        <v>11</v>
      </c>
      <c r="AC8544">
        <v>28</v>
      </c>
    </row>
    <row r="8545" spans="1:29">
      <c r="A8545">
        <v>9322</v>
      </c>
      <c r="B8545" t="s">
        <v>806</v>
      </c>
      <c r="C8545" t="s">
        <v>10341</v>
      </c>
      <c r="J8545" t="s">
        <v>1457</v>
      </c>
      <c r="K8545">
        <v>0</v>
      </c>
      <c r="N8545" t="b">
        <v>1</v>
      </c>
      <c r="O8545" t="b">
        <v>0</v>
      </c>
      <c r="P8545" t="b">
        <v>0</v>
      </c>
      <c r="Q8545">
        <v>11</v>
      </c>
      <c r="R8545">
        <v>3</v>
      </c>
      <c r="S8545">
        <v>1</v>
      </c>
      <c r="T8545">
        <v>2</v>
      </c>
      <c r="U8545" t="b">
        <v>1</v>
      </c>
      <c r="V8545" t="s">
        <v>10179</v>
      </c>
      <c r="W8545" t="s">
        <v>12359</v>
      </c>
      <c r="X8545" t="s">
        <v>15600</v>
      </c>
      <c r="Y8545">
        <v>106</v>
      </c>
      <c r="Z8545">
        <v>106</v>
      </c>
      <c r="AA8545">
        <v>11</v>
      </c>
      <c r="AB8545">
        <v>11</v>
      </c>
      <c r="AC8545">
        <v>28</v>
      </c>
    </row>
    <row r="8546" spans="1:29">
      <c r="A8546">
        <v>9323</v>
      </c>
      <c r="B8546" t="s">
        <v>806</v>
      </c>
      <c r="C8546" t="s">
        <v>10342</v>
      </c>
      <c r="J8546" t="s">
        <v>1457</v>
      </c>
      <c r="K8546">
        <v>0</v>
      </c>
      <c r="N8546" t="b">
        <v>1</v>
      </c>
      <c r="O8546" t="b">
        <v>0</v>
      </c>
      <c r="P8546" t="b">
        <v>0</v>
      </c>
      <c r="Q8546">
        <v>11</v>
      </c>
      <c r="R8546">
        <v>3</v>
      </c>
      <c r="S8546">
        <v>1</v>
      </c>
      <c r="T8546">
        <v>2</v>
      </c>
      <c r="U8546" t="b">
        <v>1</v>
      </c>
      <c r="V8546" t="s">
        <v>10179</v>
      </c>
      <c r="W8546" t="s">
        <v>12359</v>
      </c>
      <c r="X8546" t="s">
        <v>15601</v>
      </c>
      <c r="Y8546">
        <v>107</v>
      </c>
      <c r="Z8546">
        <v>107</v>
      </c>
      <c r="AA8546">
        <v>11</v>
      </c>
      <c r="AB8546">
        <v>11</v>
      </c>
      <c r="AC8546">
        <v>28</v>
      </c>
    </row>
    <row r="8547" spans="1:29">
      <c r="A8547">
        <v>9324</v>
      </c>
      <c r="B8547" t="s">
        <v>806</v>
      </c>
      <c r="C8547" t="s">
        <v>10343</v>
      </c>
      <c r="J8547" t="s">
        <v>1457</v>
      </c>
      <c r="K8547">
        <v>0</v>
      </c>
      <c r="N8547" t="b">
        <v>1</v>
      </c>
      <c r="O8547" t="b">
        <v>0</v>
      </c>
      <c r="P8547" t="b">
        <v>0</v>
      </c>
      <c r="Q8547">
        <v>11</v>
      </c>
      <c r="R8547">
        <v>3</v>
      </c>
      <c r="S8547">
        <v>1</v>
      </c>
      <c r="T8547">
        <v>2</v>
      </c>
      <c r="U8547" t="b">
        <v>1</v>
      </c>
      <c r="V8547" t="s">
        <v>10179</v>
      </c>
      <c r="W8547" t="s">
        <v>12359</v>
      </c>
      <c r="X8547" t="s">
        <v>15602</v>
      </c>
      <c r="Y8547">
        <v>108</v>
      </c>
      <c r="Z8547">
        <v>108</v>
      </c>
      <c r="AA8547">
        <v>11</v>
      </c>
      <c r="AB8547">
        <v>11</v>
      </c>
      <c r="AC8547">
        <v>28</v>
      </c>
    </row>
    <row r="8548" spans="1:29">
      <c r="A8548">
        <v>9325</v>
      </c>
      <c r="B8548" t="s">
        <v>806</v>
      </c>
      <c r="C8548" t="s">
        <v>10344</v>
      </c>
      <c r="J8548" t="s">
        <v>1457</v>
      </c>
      <c r="K8548">
        <v>0</v>
      </c>
      <c r="N8548" t="b">
        <v>1</v>
      </c>
      <c r="O8548" t="b">
        <v>0</v>
      </c>
      <c r="P8548" t="b">
        <v>0</v>
      </c>
      <c r="Q8548">
        <v>11</v>
      </c>
      <c r="R8548">
        <v>3</v>
      </c>
      <c r="S8548">
        <v>1</v>
      </c>
      <c r="T8548">
        <v>2</v>
      </c>
      <c r="U8548" t="b">
        <v>1</v>
      </c>
      <c r="V8548" t="s">
        <v>10179</v>
      </c>
      <c r="W8548" t="s">
        <v>12359</v>
      </c>
      <c r="X8548" t="s">
        <v>15603</v>
      </c>
      <c r="Y8548">
        <v>109</v>
      </c>
      <c r="Z8548">
        <v>109</v>
      </c>
      <c r="AA8548">
        <v>11</v>
      </c>
      <c r="AB8548">
        <v>11</v>
      </c>
      <c r="AC8548">
        <v>28</v>
      </c>
    </row>
    <row r="8549" spans="1:29">
      <c r="A8549">
        <v>9326</v>
      </c>
      <c r="B8549" t="s">
        <v>806</v>
      </c>
      <c r="C8549" t="s">
        <v>10345</v>
      </c>
      <c r="J8549" t="s">
        <v>1457</v>
      </c>
      <c r="K8549">
        <v>0</v>
      </c>
      <c r="N8549" t="b">
        <v>1</v>
      </c>
      <c r="O8549" t="b">
        <v>0</v>
      </c>
      <c r="P8549" t="b">
        <v>0</v>
      </c>
      <c r="Q8549">
        <v>11</v>
      </c>
      <c r="R8549">
        <v>3</v>
      </c>
      <c r="S8549">
        <v>1</v>
      </c>
      <c r="T8549">
        <v>2</v>
      </c>
      <c r="U8549" t="b">
        <v>1</v>
      </c>
      <c r="V8549" t="s">
        <v>10179</v>
      </c>
      <c r="W8549" t="s">
        <v>12359</v>
      </c>
      <c r="X8549" t="s">
        <v>15604</v>
      </c>
      <c r="Y8549">
        <v>110</v>
      </c>
      <c r="Z8549">
        <v>110</v>
      </c>
      <c r="AA8549">
        <v>11</v>
      </c>
      <c r="AB8549">
        <v>11</v>
      </c>
      <c r="AC8549">
        <v>28</v>
      </c>
    </row>
    <row r="8550" spans="1:29">
      <c r="A8550">
        <v>9327</v>
      </c>
      <c r="B8550" t="s">
        <v>806</v>
      </c>
      <c r="C8550" t="s">
        <v>10346</v>
      </c>
      <c r="J8550" t="s">
        <v>1457</v>
      </c>
      <c r="K8550">
        <v>0</v>
      </c>
      <c r="N8550" t="b">
        <v>1</v>
      </c>
      <c r="O8550" t="b">
        <v>0</v>
      </c>
      <c r="P8550" t="b">
        <v>0</v>
      </c>
      <c r="Q8550">
        <v>11</v>
      </c>
      <c r="R8550">
        <v>3</v>
      </c>
      <c r="S8550">
        <v>1</v>
      </c>
      <c r="T8550">
        <v>2</v>
      </c>
      <c r="U8550" t="b">
        <v>1</v>
      </c>
      <c r="V8550" t="s">
        <v>10179</v>
      </c>
      <c r="W8550" t="s">
        <v>12359</v>
      </c>
      <c r="X8550" t="s">
        <v>15605</v>
      </c>
      <c r="Y8550">
        <v>111</v>
      </c>
      <c r="Z8550">
        <v>111</v>
      </c>
      <c r="AA8550">
        <v>11</v>
      </c>
      <c r="AB8550">
        <v>11</v>
      </c>
      <c r="AC8550">
        <v>28</v>
      </c>
    </row>
    <row r="8551" spans="1:29">
      <c r="A8551">
        <v>9328</v>
      </c>
      <c r="B8551" t="s">
        <v>806</v>
      </c>
      <c r="C8551" t="s">
        <v>10347</v>
      </c>
      <c r="J8551" t="s">
        <v>1457</v>
      </c>
      <c r="K8551">
        <v>0</v>
      </c>
      <c r="N8551" t="b">
        <v>1</v>
      </c>
      <c r="O8551" t="b">
        <v>0</v>
      </c>
      <c r="P8551" t="b">
        <v>0</v>
      </c>
      <c r="Q8551">
        <v>11</v>
      </c>
      <c r="R8551">
        <v>3</v>
      </c>
      <c r="S8551">
        <v>1</v>
      </c>
      <c r="T8551">
        <v>2</v>
      </c>
      <c r="U8551" t="b">
        <v>1</v>
      </c>
      <c r="V8551" t="s">
        <v>10179</v>
      </c>
      <c r="W8551" t="s">
        <v>12359</v>
      </c>
      <c r="X8551" t="s">
        <v>15606</v>
      </c>
      <c r="Y8551">
        <v>112</v>
      </c>
      <c r="Z8551">
        <v>112</v>
      </c>
      <c r="AA8551">
        <v>11</v>
      </c>
      <c r="AB8551">
        <v>11</v>
      </c>
      <c r="AC8551">
        <v>28</v>
      </c>
    </row>
    <row r="8552" spans="1:29">
      <c r="A8552">
        <v>9329</v>
      </c>
      <c r="B8552" t="s">
        <v>806</v>
      </c>
      <c r="C8552" t="s">
        <v>10348</v>
      </c>
      <c r="J8552" t="s">
        <v>1457</v>
      </c>
      <c r="K8552">
        <v>0</v>
      </c>
      <c r="N8552" t="b">
        <v>1</v>
      </c>
      <c r="O8552" t="b">
        <v>0</v>
      </c>
      <c r="P8552" t="b">
        <v>0</v>
      </c>
      <c r="Q8552">
        <v>11</v>
      </c>
      <c r="R8552">
        <v>3</v>
      </c>
      <c r="S8552">
        <v>1</v>
      </c>
      <c r="T8552">
        <v>2</v>
      </c>
      <c r="U8552" t="b">
        <v>1</v>
      </c>
      <c r="V8552" t="s">
        <v>10179</v>
      </c>
      <c r="W8552" t="s">
        <v>12359</v>
      </c>
      <c r="X8552" t="s">
        <v>15607</v>
      </c>
      <c r="Y8552">
        <v>113</v>
      </c>
      <c r="Z8552">
        <v>113</v>
      </c>
      <c r="AA8552">
        <v>11</v>
      </c>
      <c r="AB8552">
        <v>11</v>
      </c>
      <c r="AC8552">
        <v>28</v>
      </c>
    </row>
    <row r="8553" spans="1:29">
      <c r="A8553">
        <v>9330</v>
      </c>
      <c r="B8553" t="s">
        <v>806</v>
      </c>
      <c r="C8553" t="s">
        <v>10349</v>
      </c>
      <c r="J8553" t="s">
        <v>1457</v>
      </c>
      <c r="K8553">
        <v>0</v>
      </c>
      <c r="N8553" t="b">
        <v>1</v>
      </c>
      <c r="O8553" t="b">
        <v>0</v>
      </c>
      <c r="P8553" t="b">
        <v>0</v>
      </c>
      <c r="Q8553">
        <v>11</v>
      </c>
      <c r="R8553">
        <v>3</v>
      </c>
      <c r="S8553">
        <v>1</v>
      </c>
      <c r="T8553">
        <v>2</v>
      </c>
      <c r="U8553" t="b">
        <v>1</v>
      </c>
      <c r="V8553" t="s">
        <v>10179</v>
      </c>
      <c r="W8553" t="s">
        <v>12359</v>
      </c>
      <c r="X8553" t="s">
        <v>15608</v>
      </c>
      <c r="Y8553">
        <v>114</v>
      </c>
      <c r="Z8553">
        <v>114</v>
      </c>
      <c r="AA8553">
        <v>11</v>
      </c>
      <c r="AB8553">
        <v>11</v>
      </c>
      <c r="AC8553">
        <v>28</v>
      </c>
    </row>
    <row r="8554" spans="1:29">
      <c r="A8554">
        <v>9331</v>
      </c>
      <c r="B8554" t="s">
        <v>806</v>
      </c>
      <c r="C8554" t="s">
        <v>10350</v>
      </c>
      <c r="J8554" t="s">
        <v>1457</v>
      </c>
      <c r="K8554">
        <v>0</v>
      </c>
      <c r="N8554" t="b">
        <v>0</v>
      </c>
      <c r="O8554" t="b">
        <v>1</v>
      </c>
      <c r="P8554" t="b">
        <v>0</v>
      </c>
      <c r="Q8554">
        <v>11</v>
      </c>
      <c r="R8554">
        <v>3</v>
      </c>
      <c r="S8554">
        <v>1</v>
      </c>
      <c r="T8554">
        <v>2</v>
      </c>
      <c r="U8554" t="b">
        <v>1</v>
      </c>
      <c r="V8554" t="s">
        <v>10179</v>
      </c>
      <c r="W8554" t="s">
        <v>12359</v>
      </c>
      <c r="X8554" t="s">
        <v>15609</v>
      </c>
      <c r="Y8554">
        <v>115</v>
      </c>
      <c r="Z8554">
        <v>115</v>
      </c>
      <c r="AA8554">
        <v>11</v>
      </c>
      <c r="AB8554">
        <v>11</v>
      </c>
      <c r="AC8554">
        <v>28</v>
      </c>
    </row>
    <row r="8555" spans="1:29">
      <c r="A8555">
        <v>9332</v>
      </c>
      <c r="B8555" t="s">
        <v>1516</v>
      </c>
      <c r="C8555" t="s">
        <v>10351</v>
      </c>
      <c r="D8555">
        <v>174</v>
      </c>
      <c r="E8555" t="s">
        <v>10352</v>
      </c>
      <c r="U8555" t="b">
        <v>1</v>
      </c>
      <c r="V8555" t="s">
        <v>10353</v>
      </c>
      <c r="W8555" t="s">
        <v>10405</v>
      </c>
      <c r="X8555" t="s">
        <v>15818</v>
      </c>
      <c r="Y8555">
        <v>12</v>
      </c>
      <c r="Z8555">
        <v>37</v>
      </c>
      <c r="AA8555">
        <v>2</v>
      </c>
      <c r="AB8555">
        <v>12</v>
      </c>
      <c r="AC8555">
        <v>29</v>
      </c>
    </row>
    <row r="8556" spans="1:29">
      <c r="A8556">
        <v>9333</v>
      </c>
      <c r="B8556" t="s">
        <v>828</v>
      </c>
      <c r="C8556" t="s">
        <v>10354</v>
      </c>
      <c r="U8556" t="b">
        <v>1</v>
      </c>
      <c r="V8556" t="s">
        <v>10353</v>
      </c>
      <c r="W8556" t="s">
        <v>10405</v>
      </c>
      <c r="X8556" t="s">
        <v>15819</v>
      </c>
      <c r="Y8556">
        <v>12</v>
      </c>
      <c r="Z8556">
        <v>37</v>
      </c>
      <c r="AA8556">
        <v>2</v>
      </c>
      <c r="AB8556">
        <v>11</v>
      </c>
      <c r="AC8556">
        <v>29</v>
      </c>
    </row>
    <row r="8557" spans="1:29">
      <c r="A8557">
        <v>9334</v>
      </c>
      <c r="B8557" t="s">
        <v>1521</v>
      </c>
      <c r="C8557" t="s">
        <v>10355</v>
      </c>
      <c r="U8557" t="b">
        <v>1</v>
      </c>
      <c r="V8557" t="s">
        <v>10353</v>
      </c>
      <c r="W8557" t="s">
        <v>10405</v>
      </c>
      <c r="X8557" t="s">
        <v>15820</v>
      </c>
      <c r="Y8557">
        <v>13</v>
      </c>
      <c r="Z8557">
        <v>37</v>
      </c>
      <c r="AA8557">
        <v>2</v>
      </c>
      <c r="AB8557">
        <v>12</v>
      </c>
      <c r="AC8557">
        <v>29</v>
      </c>
    </row>
    <row r="8558" spans="1:29">
      <c r="A8558">
        <v>9335</v>
      </c>
      <c r="B8558" t="s">
        <v>806</v>
      </c>
      <c r="C8558" t="s">
        <v>10356</v>
      </c>
      <c r="J8558" t="s">
        <v>1449</v>
      </c>
      <c r="K8558">
        <v>0</v>
      </c>
      <c r="N8558" t="b">
        <v>1</v>
      </c>
      <c r="O8558" t="b">
        <v>0</v>
      </c>
      <c r="P8558" t="b">
        <v>0</v>
      </c>
      <c r="Q8558">
        <v>11</v>
      </c>
      <c r="R8558">
        <v>1</v>
      </c>
      <c r="S8558">
        <v>1</v>
      </c>
      <c r="T8558">
        <v>1</v>
      </c>
      <c r="U8558" t="b">
        <v>1</v>
      </c>
      <c r="V8558" t="s">
        <v>10353</v>
      </c>
      <c r="W8558" t="s">
        <v>10405</v>
      </c>
      <c r="X8558" t="s">
        <v>15524</v>
      </c>
      <c r="Y8558">
        <v>13</v>
      </c>
      <c r="Z8558">
        <v>13</v>
      </c>
      <c r="AA8558">
        <v>5</v>
      </c>
      <c r="AB8558">
        <v>5</v>
      </c>
      <c r="AC8558">
        <v>29</v>
      </c>
    </row>
    <row r="8559" spans="1:29">
      <c r="A8559">
        <v>9336</v>
      </c>
      <c r="B8559" t="s">
        <v>806</v>
      </c>
      <c r="C8559" t="s">
        <v>10357</v>
      </c>
      <c r="J8559" t="s">
        <v>1449</v>
      </c>
      <c r="K8559">
        <v>0</v>
      </c>
      <c r="N8559" t="b">
        <v>1</v>
      </c>
      <c r="O8559" t="b">
        <v>0</v>
      </c>
      <c r="P8559" t="b">
        <v>0</v>
      </c>
      <c r="Q8559">
        <v>11</v>
      </c>
      <c r="R8559">
        <v>1</v>
      </c>
      <c r="S8559">
        <v>1</v>
      </c>
      <c r="T8559">
        <v>1</v>
      </c>
      <c r="U8559" t="b">
        <v>1</v>
      </c>
      <c r="V8559" t="s">
        <v>10353</v>
      </c>
      <c r="W8559" t="s">
        <v>10405</v>
      </c>
      <c r="X8559" t="s">
        <v>15525</v>
      </c>
      <c r="Y8559">
        <v>14</v>
      </c>
      <c r="Z8559">
        <v>14</v>
      </c>
      <c r="AA8559">
        <v>5</v>
      </c>
      <c r="AB8559">
        <v>5</v>
      </c>
      <c r="AC8559">
        <v>29</v>
      </c>
    </row>
    <row r="8560" spans="1:29">
      <c r="A8560">
        <v>9337</v>
      </c>
      <c r="B8560" t="s">
        <v>806</v>
      </c>
      <c r="C8560" t="s">
        <v>10358</v>
      </c>
      <c r="J8560" t="s">
        <v>1449</v>
      </c>
      <c r="K8560">
        <v>0</v>
      </c>
      <c r="N8560" t="b">
        <v>1</v>
      </c>
      <c r="O8560" t="b">
        <v>0</v>
      </c>
      <c r="P8560" t="b">
        <v>0</v>
      </c>
      <c r="Q8560">
        <v>11</v>
      </c>
      <c r="R8560">
        <v>2</v>
      </c>
      <c r="S8560">
        <v>1</v>
      </c>
      <c r="T8560">
        <v>3</v>
      </c>
      <c r="U8560" t="b">
        <v>1</v>
      </c>
      <c r="V8560" t="s">
        <v>10353</v>
      </c>
      <c r="W8560" t="s">
        <v>10405</v>
      </c>
      <c r="X8560" t="s">
        <v>14637</v>
      </c>
      <c r="Y8560">
        <v>19</v>
      </c>
      <c r="Z8560">
        <v>19</v>
      </c>
      <c r="AA8560">
        <v>5</v>
      </c>
      <c r="AB8560">
        <v>5</v>
      </c>
      <c r="AC8560">
        <v>29</v>
      </c>
    </row>
    <row r="8561" spans="1:29">
      <c r="A8561">
        <v>9338</v>
      </c>
      <c r="B8561" t="s">
        <v>806</v>
      </c>
      <c r="C8561" t="s">
        <v>10359</v>
      </c>
      <c r="J8561" t="s">
        <v>1449</v>
      </c>
      <c r="K8561">
        <v>0</v>
      </c>
      <c r="N8561" t="b">
        <v>1</v>
      </c>
      <c r="O8561" t="b">
        <v>0</v>
      </c>
      <c r="P8561" t="b">
        <v>0</v>
      </c>
      <c r="Q8561">
        <v>11</v>
      </c>
      <c r="R8561">
        <v>2</v>
      </c>
      <c r="S8561">
        <v>1</v>
      </c>
      <c r="T8561">
        <v>3</v>
      </c>
      <c r="U8561" t="b">
        <v>1</v>
      </c>
      <c r="V8561" t="s">
        <v>10353</v>
      </c>
      <c r="W8561" t="s">
        <v>10405</v>
      </c>
      <c r="X8561" t="s">
        <v>14640</v>
      </c>
      <c r="Y8561">
        <v>20</v>
      </c>
      <c r="Z8561">
        <v>20</v>
      </c>
      <c r="AA8561">
        <v>5</v>
      </c>
      <c r="AB8561">
        <v>5</v>
      </c>
      <c r="AC8561">
        <v>29</v>
      </c>
    </row>
    <row r="8562" spans="1:29">
      <c r="A8562">
        <v>9339</v>
      </c>
      <c r="B8562" t="s">
        <v>806</v>
      </c>
      <c r="C8562" t="s">
        <v>10360</v>
      </c>
      <c r="J8562" t="s">
        <v>1449</v>
      </c>
      <c r="K8562">
        <v>0</v>
      </c>
      <c r="N8562" t="b">
        <v>1</v>
      </c>
      <c r="O8562" t="b">
        <v>0</v>
      </c>
      <c r="P8562" t="b">
        <v>0</v>
      </c>
      <c r="Q8562">
        <v>11</v>
      </c>
      <c r="R8562">
        <v>2</v>
      </c>
      <c r="S8562">
        <v>1</v>
      </c>
      <c r="T8562">
        <v>3</v>
      </c>
      <c r="U8562" t="b">
        <v>1</v>
      </c>
      <c r="V8562" t="s">
        <v>10353</v>
      </c>
      <c r="W8562" t="s">
        <v>10405</v>
      </c>
      <c r="X8562" t="s">
        <v>14643</v>
      </c>
      <c r="Y8562">
        <v>21</v>
      </c>
      <c r="Z8562">
        <v>21</v>
      </c>
      <c r="AA8562">
        <v>5</v>
      </c>
      <c r="AB8562">
        <v>5</v>
      </c>
      <c r="AC8562">
        <v>29</v>
      </c>
    </row>
    <row r="8563" spans="1:29">
      <c r="A8563">
        <v>9340</v>
      </c>
      <c r="B8563" t="s">
        <v>806</v>
      </c>
      <c r="C8563" t="s">
        <v>10361</v>
      </c>
      <c r="J8563" t="s">
        <v>1449</v>
      </c>
      <c r="K8563">
        <v>0</v>
      </c>
      <c r="N8563" t="b">
        <v>1</v>
      </c>
      <c r="O8563" t="b">
        <v>0</v>
      </c>
      <c r="P8563" t="b">
        <v>0</v>
      </c>
      <c r="Q8563">
        <v>11</v>
      </c>
      <c r="R8563">
        <v>2</v>
      </c>
      <c r="S8563">
        <v>1</v>
      </c>
      <c r="T8563">
        <v>3</v>
      </c>
      <c r="U8563" t="b">
        <v>1</v>
      </c>
      <c r="V8563" t="s">
        <v>10353</v>
      </c>
      <c r="W8563" t="s">
        <v>10405</v>
      </c>
      <c r="X8563" t="s">
        <v>14645</v>
      </c>
      <c r="Y8563">
        <v>22</v>
      </c>
      <c r="Z8563">
        <v>22</v>
      </c>
      <c r="AA8563">
        <v>5</v>
      </c>
      <c r="AB8563">
        <v>5</v>
      </c>
      <c r="AC8563">
        <v>29</v>
      </c>
    </row>
    <row r="8564" spans="1:29">
      <c r="A8564">
        <v>9341</v>
      </c>
      <c r="B8564" t="s">
        <v>806</v>
      </c>
      <c r="C8564" t="s">
        <v>10362</v>
      </c>
      <c r="J8564" t="s">
        <v>1449</v>
      </c>
      <c r="K8564">
        <v>0</v>
      </c>
      <c r="N8564" t="b">
        <v>1</v>
      </c>
      <c r="O8564" t="b">
        <v>0</v>
      </c>
      <c r="P8564" t="b">
        <v>0</v>
      </c>
      <c r="Q8564">
        <v>11</v>
      </c>
      <c r="R8564">
        <v>2</v>
      </c>
      <c r="S8564">
        <v>1</v>
      </c>
      <c r="T8564">
        <v>3</v>
      </c>
      <c r="U8564" t="b">
        <v>1</v>
      </c>
      <c r="V8564" t="s">
        <v>10353</v>
      </c>
      <c r="W8564" t="s">
        <v>10405</v>
      </c>
      <c r="X8564" t="s">
        <v>14647</v>
      </c>
      <c r="Y8564">
        <v>23</v>
      </c>
      <c r="Z8564">
        <v>23</v>
      </c>
      <c r="AA8564">
        <v>5</v>
      </c>
      <c r="AB8564">
        <v>5</v>
      </c>
      <c r="AC8564">
        <v>29</v>
      </c>
    </row>
    <row r="8565" spans="1:29">
      <c r="A8565">
        <v>9342</v>
      </c>
      <c r="B8565" t="s">
        <v>806</v>
      </c>
      <c r="C8565" t="s">
        <v>10363</v>
      </c>
      <c r="J8565" t="s">
        <v>1449</v>
      </c>
      <c r="K8565">
        <v>0</v>
      </c>
      <c r="N8565" t="b">
        <v>1</v>
      </c>
      <c r="O8565" t="b">
        <v>0</v>
      </c>
      <c r="P8565" t="b">
        <v>0</v>
      </c>
      <c r="Q8565">
        <v>11</v>
      </c>
      <c r="R8565">
        <v>2</v>
      </c>
      <c r="S8565">
        <v>1</v>
      </c>
      <c r="T8565">
        <v>4</v>
      </c>
      <c r="U8565" t="b">
        <v>1</v>
      </c>
      <c r="V8565" t="s">
        <v>10353</v>
      </c>
      <c r="W8565" t="s">
        <v>10405</v>
      </c>
      <c r="X8565" t="s">
        <v>14685</v>
      </c>
      <c r="Y8565">
        <v>16</v>
      </c>
      <c r="Z8565">
        <v>16</v>
      </c>
      <c r="AA8565">
        <v>10</v>
      </c>
      <c r="AB8565">
        <v>10</v>
      </c>
      <c r="AC8565">
        <v>29</v>
      </c>
    </row>
    <row r="8566" spans="1:29">
      <c r="A8566">
        <v>9343</v>
      </c>
      <c r="B8566" t="s">
        <v>806</v>
      </c>
      <c r="C8566" t="s">
        <v>10364</v>
      </c>
      <c r="J8566" t="s">
        <v>1449</v>
      </c>
      <c r="K8566">
        <v>0</v>
      </c>
      <c r="N8566" t="b">
        <v>1</v>
      </c>
      <c r="O8566" t="b">
        <v>0</v>
      </c>
      <c r="P8566" t="b">
        <v>0</v>
      </c>
      <c r="Q8566">
        <v>11</v>
      </c>
      <c r="R8566">
        <v>2</v>
      </c>
      <c r="S8566">
        <v>1</v>
      </c>
      <c r="T8566">
        <v>4</v>
      </c>
      <c r="U8566" t="b">
        <v>1</v>
      </c>
      <c r="V8566" t="s">
        <v>10353</v>
      </c>
      <c r="W8566" t="s">
        <v>10405</v>
      </c>
      <c r="X8566" t="s">
        <v>14686</v>
      </c>
      <c r="Y8566">
        <v>17</v>
      </c>
      <c r="Z8566">
        <v>17</v>
      </c>
      <c r="AA8566">
        <v>10</v>
      </c>
      <c r="AB8566">
        <v>10</v>
      </c>
      <c r="AC8566">
        <v>29</v>
      </c>
    </row>
    <row r="8567" spans="1:29">
      <c r="A8567">
        <v>9344</v>
      </c>
      <c r="B8567" t="s">
        <v>806</v>
      </c>
      <c r="C8567" t="s">
        <v>10365</v>
      </c>
      <c r="J8567" t="s">
        <v>1449</v>
      </c>
      <c r="K8567">
        <v>0</v>
      </c>
      <c r="N8567" t="b">
        <v>1</v>
      </c>
      <c r="O8567" t="b">
        <v>0</v>
      </c>
      <c r="P8567" t="b">
        <v>0</v>
      </c>
      <c r="Q8567">
        <v>11</v>
      </c>
      <c r="R8567">
        <v>2</v>
      </c>
      <c r="S8567">
        <v>1</v>
      </c>
      <c r="T8567">
        <v>4</v>
      </c>
      <c r="U8567" t="b">
        <v>1</v>
      </c>
      <c r="V8567" t="s">
        <v>10353</v>
      </c>
      <c r="W8567" t="s">
        <v>10405</v>
      </c>
      <c r="X8567" t="s">
        <v>14687</v>
      </c>
      <c r="Y8567">
        <v>18</v>
      </c>
      <c r="Z8567">
        <v>18</v>
      </c>
      <c r="AA8567">
        <v>10</v>
      </c>
      <c r="AB8567">
        <v>10</v>
      </c>
      <c r="AC8567">
        <v>29</v>
      </c>
    </row>
    <row r="8568" spans="1:29">
      <c r="A8568">
        <v>9345</v>
      </c>
      <c r="B8568" t="s">
        <v>806</v>
      </c>
      <c r="C8568" t="s">
        <v>10366</v>
      </c>
      <c r="J8568" t="s">
        <v>1449</v>
      </c>
      <c r="K8568">
        <v>0</v>
      </c>
      <c r="N8568" t="b">
        <v>1</v>
      </c>
      <c r="O8568" t="b">
        <v>0</v>
      </c>
      <c r="P8568" t="b">
        <v>0</v>
      </c>
      <c r="Q8568">
        <v>11</v>
      </c>
      <c r="R8568">
        <v>2</v>
      </c>
      <c r="S8568">
        <v>1</v>
      </c>
      <c r="T8568">
        <v>4</v>
      </c>
      <c r="U8568" t="b">
        <v>1</v>
      </c>
      <c r="V8568" t="s">
        <v>10353</v>
      </c>
      <c r="W8568" t="s">
        <v>10405</v>
      </c>
      <c r="X8568" t="s">
        <v>14688</v>
      </c>
      <c r="Y8568">
        <v>19</v>
      </c>
      <c r="Z8568">
        <v>19</v>
      </c>
      <c r="AA8568">
        <v>10</v>
      </c>
      <c r="AB8568">
        <v>10</v>
      </c>
      <c r="AC8568">
        <v>29</v>
      </c>
    </row>
    <row r="8569" spans="1:29">
      <c r="A8569">
        <v>9346</v>
      </c>
      <c r="B8569" t="s">
        <v>806</v>
      </c>
      <c r="C8569" t="s">
        <v>10367</v>
      </c>
      <c r="J8569" t="s">
        <v>1449</v>
      </c>
      <c r="K8569">
        <v>0</v>
      </c>
      <c r="N8569" t="b">
        <v>1</v>
      </c>
      <c r="O8569" t="b">
        <v>0</v>
      </c>
      <c r="P8569" t="b">
        <v>0</v>
      </c>
      <c r="Q8569">
        <v>11</v>
      </c>
      <c r="R8569">
        <v>2</v>
      </c>
      <c r="S8569">
        <v>1</v>
      </c>
      <c r="T8569">
        <v>4</v>
      </c>
      <c r="U8569" t="b">
        <v>1</v>
      </c>
      <c r="V8569" t="s">
        <v>10353</v>
      </c>
      <c r="W8569" t="s">
        <v>10405</v>
      </c>
      <c r="X8569" t="s">
        <v>14592</v>
      </c>
      <c r="Y8569">
        <v>20</v>
      </c>
      <c r="Z8569">
        <v>20</v>
      </c>
      <c r="AA8569">
        <v>10</v>
      </c>
      <c r="AB8569">
        <v>10</v>
      </c>
      <c r="AC8569">
        <v>29</v>
      </c>
    </row>
    <row r="8570" spans="1:29">
      <c r="A8570">
        <v>9347</v>
      </c>
      <c r="B8570" t="s">
        <v>806</v>
      </c>
      <c r="C8570" t="s">
        <v>10368</v>
      </c>
      <c r="J8570" t="s">
        <v>1449</v>
      </c>
      <c r="K8570">
        <v>0</v>
      </c>
      <c r="N8570" t="b">
        <v>1</v>
      </c>
      <c r="O8570" t="b">
        <v>0</v>
      </c>
      <c r="P8570" t="b">
        <v>0</v>
      </c>
      <c r="Q8570">
        <v>11</v>
      </c>
      <c r="R8570">
        <v>2</v>
      </c>
      <c r="S8570">
        <v>1</v>
      </c>
      <c r="T8570">
        <v>4</v>
      </c>
      <c r="U8570" t="b">
        <v>1</v>
      </c>
      <c r="V8570" t="s">
        <v>10353</v>
      </c>
      <c r="W8570" t="s">
        <v>10405</v>
      </c>
      <c r="X8570" t="s">
        <v>14593</v>
      </c>
      <c r="Y8570">
        <v>21</v>
      </c>
      <c r="Z8570">
        <v>21</v>
      </c>
      <c r="AA8570">
        <v>10</v>
      </c>
      <c r="AB8570">
        <v>10</v>
      </c>
      <c r="AC8570">
        <v>29</v>
      </c>
    </row>
    <row r="8571" spans="1:29">
      <c r="A8571">
        <v>9348</v>
      </c>
      <c r="B8571" t="s">
        <v>806</v>
      </c>
      <c r="C8571" t="s">
        <v>10369</v>
      </c>
      <c r="J8571" t="s">
        <v>1449</v>
      </c>
      <c r="K8571">
        <v>0</v>
      </c>
      <c r="N8571" t="b">
        <v>1</v>
      </c>
      <c r="O8571" t="b">
        <v>0</v>
      </c>
      <c r="P8571" t="b">
        <v>0</v>
      </c>
      <c r="Q8571">
        <v>11</v>
      </c>
      <c r="R8571">
        <v>2</v>
      </c>
      <c r="S8571">
        <v>1</v>
      </c>
      <c r="T8571">
        <v>4</v>
      </c>
      <c r="U8571" t="b">
        <v>1</v>
      </c>
      <c r="V8571" t="s">
        <v>10353</v>
      </c>
      <c r="W8571" t="s">
        <v>10405</v>
      </c>
      <c r="X8571" t="s">
        <v>14594</v>
      </c>
      <c r="Y8571">
        <v>22</v>
      </c>
      <c r="Z8571">
        <v>22</v>
      </c>
      <c r="AA8571">
        <v>10</v>
      </c>
      <c r="AB8571">
        <v>10</v>
      </c>
      <c r="AC8571">
        <v>29</v>
      </c>
    </row>
    <row r="8572" spans="1:29">
      <c r="A8572">
        <v>9349</v>
      </c>
      <c r="B8572" t="s">
        <v>806</v>
      </c>
      <c r="C8572" t="s">
        <v>10370</v>
      </c>
      <c r="J8572" t="s">
        <v>1449</v>
      </c>
      <c r="K8572">
        <v>0</v>
      </c>
      <c r="N8572" t="b">
        <v>1</v>
      </c>
      <c r="O8572" t="b">
        <v>0</v>
      </c>
      <c r="P8572" t="b">
        <v>0</v>
      </c>
      <c r="Q8572">
        <v>11</v>
      </c>
      <c r="R8572">
        <v>2</v>
      </c>
      <c r="S8572">
        <v>1</v>
      </c>
      <c r="T8572">
        <v>4</v>
      </c>
      <c r="U8572" t="b">
        <v>1</v>
      </c>
      <c r="V8572" t="s">
        <v>10353</v>
      </c>
      <c r="W8572" t="s">
        <v>10405</v>
      </c>
      <c r="X8572" t="s">
        <v>14595</v>
      </c>
      <c r="Y8572">
        <v>23</v>
      </c>
      <c r="Z8572">
        <v>23</v>
      </c>
      <c r="AA8572">
        <v>10</v>
      </c>
      <c r="AB8572">
        <v>10</v>
      </c>
      <c r="AC8572">
        <v>29</v>
      </c>
    </row>
    <row r="8573" spans="1:29">
      <c r="A8573">
        <v>9350</v>
      </c>
      <c r="B8573" t="s">
        <v>806</v>
      </c>
      <c r="C8573" t="s">
        <v>10371</v>
      </c>
      <c r="J8573" t="s">
        <v>1457</v>
      </c>
      <c r="K8573">
        <v>0</v>
      </c>
      <c r="N8573" t="b">
        <v>1</v>
      </c>
      <c r="O8573" t="b">
        <v>0</v>
      </c>
      <c r="P8573" t="b">
        <v>0</v>
      </c>
      <c r="Q8573">
        <v>11</v>
      </c>
      <c r="R8573">
        <v>2</v>
      </c>
      <c r="S8573">
        <v>1</v>
      </c>
      <c r="T8573">
        <v>4</v>
      </c>
      <c r="U8573" t="b">
        <v>1</v>
      </c>
      <c r="V8573" t="s">
        <v>10353</v>
      </c>
      <c r="W8573" t="s">
        <v>10405</v>
      </c>
      <c r="X8573" t="s">
        <v>15332</v>
      </c>
      <c r="Y8573">
        <v>16</v>
      </c>
      <c r="Z8573">
        <v>16</v>
      </c>
      <c r="AA8573">
        <v>11</v>
      </c>
      <c r="AB8573">
        <v>11</v>
      </c>
      <c r="AC8573">
        <v>29</v>
      </c>
    </row>
    <row r="8574" spans="1:29">
      <c r="A8574">
        <v>9351</v>
      </c>
      <c r="B8574" t="s">
        <v>806</v>
      </c>
      <c r="C8574" t="s">
        <v>10372</v>
      </c>
      <c r="J8574" t="s">
        <v>1457</v>
      </c>
      <c r="K8574">
        <v>0</v>
      </c>
      <c r="N8574" t="b">
        <v>1</v>
      </c>
      <c r="O8574" t="b">
        <v>0</v>
      </c>
      <c r="P8574" t="b">
        <v>0</v>
      </c>
      <c r="Q8574">
        <v>11</v>
      </c>
      <c r="R8574">
        <v>2</v>
      </c>
      <c r="S8574">
        <v>1</v>
      </c>
      <c r="T8574">
        <v>4</v>
      </c>
      <c r="U8574" t="b">
        <v>1</v>
      </c>
      <c r="V8574" t="s">
        <v>10353</v>
      </c>
      <c r="W8574" t="s">
        <v>10405</v>
      </c>
      <c r="X8574" t="s">
        <v>14459</v>
      </c>
      <c r="Y8574">
        <v>17</v>
      </c>
      <c r="Z8574">
        <v>17</v>
      </c>
      <c r="AA8574">
        <v>11</v>
      </c>
      <c r="AB8574">
        <v>11</v>
      </c>
      <c r="AC8574">
        <v>29</v>
      </c>
    </row>
    <row r="8575" spans="1:29">
      <c r="A8575">
        <v>9352</v>
      </c>
      <c r="B8575" t="s">
        <v>806</v>
      </c>
      <c r="C8575" t="s">
        <v>10373</v>
      </c>
      <c r="J8575" t="s">
        <v>1457</v>
      </c>
      <c r="K8575">
        <v>0</v>
      </c>
      <c r="N8575" t="b">
        <v>1</v>
      </c>
      <c r="O8575" t="b">
        <v>0</v>
      </c>
      <c r="P8575" t="b">
        <v>0</v>
      </c>
      <c r="Q8575">
        <v>11</v>
      </c>
      <c r="R8575">
        <v>2</v>
      </c>
      <c r="S8575">
        <v>1</v>
      </c>
      <c r="T8575">
        <v>4</v>
      </c>
      <c r="U8575" t="b">
        <v>1</v>
      </c>
      <c r="V8575" t="s">
        <v>10353</v>
      </c>
      <c r="W8575" t="s">
        <v>10405</v>
      </c>
      <c r="X8575" t="s">
        <v>15333</v>
      </c>
      <c r="Y8575">
        <v>18</v>
      </c>
      <c r="Z8575">
        <v>18</v>
      </c>
      <c r="AA8575">
        <v>11</v>
      </c>
      <c r="AB8575">
        <v>11</v>
      </c>
      <c r="AC8575">
        <v>29</v>
      </c>
    </row>
    <row r="8576" spans="1:29">
      <c r="A8576">
        <v>9353</v>
      </c>
      <c r="B8576" t="s">
        <v>806</v>
      </c>
      <c r="C8576" t="s">
        <v>10374</v>
      </c>
      <c r="J8576" t="s">
        <v>1457</v>
      </c>
      <c r="K8576">
        <v>0</v>
      </c>
      <c r="N8576" t="b">
        <v>1</v>
      </c>
      <c r="O8576" t="b">
        <v>0</v>
      </c>
      <c r="P8576" t="b">
        <v>0</v>
      </c>
      <c r="Q8576">
        <v>11</v>
      </c>
      <c r="R8576">
        <v>2</v>
      </c>
      <c r="S8576">
        <v>1</v>
      </c>
      <c r="T8576">
        <v>4</v>
      </c>
      <c r="U8576" t="b">
        <v>1</v>
      </c>
      <c r="V8576" t="s">
        <v>10353</v>
      </c>
      <c r="W8576" t="s">
        <v>10405</v>
      </c>
      <c r="X8576" t="s">
        <v>15334</v>
      </c>
      <c r="Y8576">
        <v>19</v>
      </c>
      <c r="Z8576">
        <v>19</v>
      </c>
      <c r="AA8576">
        <v>11</v>
      </c>
      <c r="AB8576">
        <v>11</v>
      </c>
      <c r="AC8576">
        <v>29</v>
      </c>
    </row>
    <row r="8577" spans="1:29">
      <c r="A8577">
        <v>9354</v>
      </c>
      <c r="B8577" t="s">
        <v>806</v>
      </c>
      <c r="C8577" t="s">
        <v>10375</v>
      </c>
      <c r="J8577" t="s">
        <v>1457</v>
      </c>
      <c r="K8577">
        <v>0</v>
      </c>
      <c r="N8577" t="b">
        <v>1</v>
      </c>
      <c r="O8577" t="b">
        <v>0</v>
      </c>
      <c r="P8577" t="b">
        <v>0</v>
      </c>
      <c r="Q8577">
        <v>11</v>
      </c>
      <c r="R8577">
        <v>2</v>
      </c>
      <c r="S8577">
        <v>1</v>
      </c>
      <c r="T8577">
        <v>4</v>
      </c>
      <c r="U8577" t="b">
        <v>1</v>
      </c>
      <c r="V8577" t="s">
        <v>10353</v>
      </c>
      <c r="W8577" t="s">
        <v>10405</v>
      </c>
      <c r="X8577" t="s">
        <v>15335</v>
      </c>
      <c r="Y8577">
        <v>20</v>
      </c>
      <c r="Z8577">
        <v>20</v>
      </c>
      <c r="AA8577">
        <v>11</v>
      </c>
      <c r="AB8577">
        <v>11</v>
      </c>
      <c r="AC8577">
        <v>29</v>
      </c>
    </row>
    <row r="8578" spans="1:29">
      <c r="A8578">
        <v>9355</v>
      </c>
      <c r="B8578" t="s">
        <v>806</v>
      </c>
      <c r="C8578" t="s">
        <v>10376</v>
      </c>
      <c r="J8578" t="s">
        <v>1457</v>
      </c>
      <c r="K8578">
        <v>0</v>
      </c>
      <c r="N8578" t="b">
        <v>1</v>
      </c>
      <c r="O8578" t="b">
        <v>0</v>
      </c>
      <c r="P8578" t="b">
        <v>0</v>
      </c>
      <c r="Q8578">
        <v>11</v>
      </c>
      <c r="R8578">
        <v>2</v>
      </c>
      <c r="S8578">
        <v>1</v>
      </c>
      <c r="T8578">
        <v>4</v>
      </c>
      <c r="U8578" t="b">
        <v>1</v>
      </c>
      <c r="V8578" t="s">
        <v>10353</v>
      </c>
      <c r="W8578" t="s">
        <v>10405</v>
      </c>
      <c r="X8578" t="s">
        <v>15336</v>
      </c>
      <c r="Y8578">
        <v>21</v>
      </c>
      <c r="Z8578">
        <v>21</v>
      </c>
      <c r="AA8578">
        <v>11</v>
      </c>
      <c r="AB8578">
        <v>11</v>
      </c>
      <c r="AC8578">
        <v>29</v>
      </c>
    </row>
    <row r="8579" spans="1:29">
      <c r="A8579">
        <v>9356</v>
      </c>
      <c r="B8579" t="s">
        <v>806</v>
      </c>
      <c r="C8579" t="s">
        <v>10377</v>
      </c>
      <c r="J8579" t="s">
        <v>1457</v>
      </c>
      <c r="K8579">
        <v>0</v>
      </c>
      <c r="N8579" t="b">
        <v>1</v>
      </c>
      <c r="O8579" t="b">
        <v>0</v>
      </c>
      <c r="P8579" t="b">
        <v>0</v>
      </c>
      <c r="Q8579">
        <v>11</v>
      </c>
      <c r="R8579">
        <v>2</v>
      </c>
      <c r="S8579">
        <v>1</v>
      </c>
      <c r="T8579">
        <v>4</v>
      </c>
      <c r="U8579" t="b">
        <v>1</v>
      </c>
      <c r="V8579" t="s">
        <v>10353</v>
      </c>
      <c r="W8579" t="s">
        <v>10405</v>
      </c>
      <c r="X8579" t="s">
        <v>15337</v>
      </c>
      <c r="Y8579">
        <v>22</v>
      </c>
      <c r="Z8579">
        <v>22</v>
      </c>
      <c r="AA8579">
        <v>11</v>
      </c>
      <c r="AB8579">
        <v>11</v>
      </c>
      <c r="AC8579">
        <v>29</v>
      </c>
    </row>
    <row r="8580" spans="1:29">
      <c r="A8580">
        <v>9357</v>
      </c>
      <c r="B8580" t="s">
        <v>806</v>
      </c>
      <c r="C8580" t="s">
        <v>10378</v>
      </c>
      <c r="J8580" t="s">
        <v>1457</v>
      </c>
      <c r="K8580">
        <v>0</v>
      </c>
      <c r="N8580" t="b">
        <v>1</v>
      </c>
      <c r="O8580" t="b">
        <v>0</v>
      </c>
      <c r="P8580" t="b">
        <v>0</v>
      </c>
      <c r="Q8580">
        <v>11</v>
      </c>
      <c r="R8580">
        <v>2</v>
      </c>
      <c r="S8580">
        <v>1</v>
      </c>
      <c r="T8580">
        <v>4</v>
      </c>
      <c r="U8580" t="b">
        <v>1</v>
      </c>
      <c r="V8580" t="s">
        <v>10353</v>
      </c>
      <c r="W8580" t="s">
        <v>10405</v>
      </c>
      <c r="X8580" t="s">
        <v>15338</v>
      </c>
      <c r="Y8580">
        <v>23</v>
      </c>
      <c r="Z8580">
        <v>23</v>
      </c>
      <c r="AA8580">
        <v>11</v>
      </c>
      <c r="AB8580">
        <v>11</v>
      </c>
      <c r="AC8580">
        <v>29</v>
      </c>
    </row>
    <row r="8581" spans="1:29">
      <c r="A8581">
        <v>9358</v>
      </c>
      <c r="B8581" t="s">
        <v>806</v>
      </c>
      <c r="C8581" t="s">
        <v>10379</v>
      </c>
      <c r="J8581" t="s">
        <v>1457</v>
      </c>
      <c r="K8581">
        <v>0</v>
      </c>
      <c r="N8581" t="b">
        <v>0</v>
      </c>
      <c r="O8581" t="b">
        <v>1</v>
      </c>
      <c r="P8581" t="b">
        <v>0</v>
      </c>
      <c r="Q8581">
        <v>11</v>
      </c>
      <c r="R8581">
        <v>2</v>
      </c>
      <c r="S8581">
        <v>1</v>
      </c>
      <c r="T8581">
        <v>4</v>
      </c>
      <c r="U8581" t="b">
        <v>1</v>
      </c>
      <c r="V8581" t="s">
        <v>10353</v>
      </c>
      <c r="W8581" t="s">
        <v>10405</v>
      </c>
      <c r="X8581" t="s">
        <v>15340</v>
      </c>
      <c r="Y8581">
        <v>25</v>
      </c>
      <c r="Z8581">
        <v>25</v>
      </c>
      <c r="AA8581">
        <v>11</v>
      </c>
      <c r="AB8581">
        <v>11</v>
      </c>
      <c r="AC8581">
        <v>29</v>
      </c>
    </row>
    <row r="8582" spans="1:29">
      <c r="A8582">
        <v>9359</v>
      </c>
      <c r="B8582" t="s">
        <v>806</v>
      </c>
      <c r="C8582" t="s">
        <v>10380</v>
      </c>
      <c r="J8582" t="s">
        <v>1449</v>
      </c>
      <c r="K8582">
        <v>0</v>
      </c>
      <c r="N8582" t="b">
        <v>1</v>
      </c>
      <c r="O8582" t="b">
        <v>0</v>
      </c>
      <c r="P8582" t="b">
        <v>0</v>
      </c>
      <c r="Q8582">
        <v>11</v>
      </c>
      <c r="R8582">
        <v>2</v>
      </c>
      <c r="S8582">
        <v>1</v>
      </c>
      <c r="T8582">
        <v>1</v>
      </c>
      <c r="U8582" t="b">
        <v>1</v>
      </c>
      <c r="V8582" t="s">
        <v>10353</v>
      </c>
      <c r="W8582" t="s">
        <v>10405</v>
      </c>
      <c r="X8582" t="s">
        <v>15821</v>
      </c>
      <c r="Y8582">
        <v>35</v>
      </c>
      <c r="Z8582">
        <v>35</v>
      </c>
      <c r="AA8582">
        <v>11</v>
      </c>
      <c r="AB8582">
        <v>11</v>
      </c>
      <c r="AC8582">
        <v>29</v>
      </c>
    </row>
    <row r="8583" spans="1:29">
      <c r="A8583">
        <v>9360</v>
      </c>
      <c r="B8583" t="s">
        <v>1516</v>
      </c>
      <c r="C8583" t="s">
        <v>10381</v>
      </c>
      <c r="D8583">
        <v>175</v>
      </c>
      <c r="E8583" t="s">
        <v>10382</v>
      </c>
      <c r="U8583" t="b">
        <v>1</v>
      </c>
      <c r="V8583" t="s">
        <v>10353</v>
      </c>
      <c r="W8583" t="s">
        <v>10405</v>
      </c>
      <c r="X8583" t="s">
        <v>15822</v>
      </c>
      <c r="Y8583">
        <v>38</v>
      </c>
      <c r="Z8583">
        <v>69</v>
      </c>
      <c r="AA8583">
        <v>2</v>
      </c>
      <c r="AB8583">
        <v>12</v>
      </c>
      <c r="AC8583">
        <v>29</v>
      </c>
    </row>
    <row r="8584" spans="1:29">
      <c r="A8584">
        <v>9361</v>
      </c>
      <c r="B8584" t="s">
        <v>828</v>
      </c>
      <c r="C8584" t="s">
        <v>10383</v>
      </c>
      <c r="U8584" t="b">
        <v>1</v>
      </c>
      <c r="V8584" t="s">
        <v>10353</v>
      </c>
      <c r="W8584" t="s">
        <v>10405</v>
      </c>
      <c r="X8584" t="s">
        <v>15823</v>
      </c>
      <c r="Y8584">
        <v>38</v>
      </c>
      <c r="Z8584">
        <v>69</v>
      </c>
      <c r="AA8584">
        <v>2</v>
      </c>
      <c r="AB8584">
        <v>11</v>
      </c>
      <c r="AC8584">
        <v>29</v>
      </c>
    </row>
    <row r="8585" spans="1:29">
      <c r="A8585">
        <v>9362</v>
      </c>
      <c r="B8585" t="s">
        <v>1521</v>
      </c>
      <c r="C8585" t="s">
        <v>10384</v>
      </c>
      <c r="U8585" t="b">
        <v>1</v>
      </c>
      <c r="V8585" t="s">
        <v>10353</v>
      </c>
      <c r="W8585" t="s">
        <v>10405</v>
      </c>
      <c r="X8585" t="s">
        <v>15824</v>
      </c>
      <c r="Y8585">
        <v>39</v>
      </c>
      <c r="Z8585">
        <v>69</v>
      </c>
      <c r="AA8585">
        <v>2</v>
      </c>
      <c r="AB8585">
        <v>12</v>
      </c>
      <c r="AC8585">
        <v>29</v>
      </c>
    </row>
    <row r="8586" spans="1:29">
      <c r="A8586">
        <v>9363</v>
      </c>
      <c r="B8586" t="s">
        <v>806</v>
      </c>
      <c r="C8586" t="s">
        <v>10385</v>
      </c>
      <c r="J8586" t="s">
        <v>1449</v>
      </c>
      <c r="K8586">
        <v>0</v>
      </c>
      <c r="N8586" t="b">
        <v>1</v>
      </c>
      <c r="O8586" t="b">
        <v>0</v>
      </c>
      <c r="P8586" t="b">
        <v>0</v>
      </c>
      <c r="Q8586">
        <v>11</v>
      </c>
      <c r="R8586">
        <v>6</v>
      </c>
      <c r="S8586">
        <v>1</v>
      </c>
      <c r="T8586">
        <v>2</v>
      </c>
      <c r="U8586" t="b">
        <v>1</v>
      </c>
      <c r="V8586" t="s">
        <v>10353</v>
      </c>
      <c r="W8586" t="s">
        <v>10405</v>
      </c>
      <c r="X8586" t="s">
        <v>15346</v>
      </c>
      <c r="Y8586">
        <v>41</v>
      </c>
      <c r="Z8586">
        <v>41</v>
      </c>
      <c r="AA8586">
        <v>3</v>
      </c>
      <c r="AB8586">
        <v>3</v>
      </c>
      <c r="AC8586">
        <v>29</v>
      </c>
    </row>
    <row r="8587" spans="1:29">
      <c r="A8587">
        <v>9364</v>
      </c>
      <c r="B8587" t="s">
        <v>806</v>
      </c>
      <c r="C8587" t="s">
        <v>10386</v>
      </c>
      <c r="J8587" t="s">
        <v>1449</v>
      </c>
      <c r="K8587">
        <v>0</v>
      </c>
      <c r="N8587" t="b">
        <v>1</v>
      </c>
      <c r="O8587" t="b">
        <v>0</v>
      </c>
      <c r="P8587" t="b">
        <v>0</v>
      </c>
      <c r="Q8587">
        <v>11</v>
      </c>
      <c r="R8587">
        <v>6</v>
      </c>
      <c r="S8587">
        <v>1</v>
      </c>
      <c r="T8587">
        <v>4</v>
      </c>
      <c r="U8587" t="b">
        <v>1</v>
      </c>
      <c r="V8587" t="s">
        <v>10353</v>
      </c>
      <c r="W8587" t="s">
        <v>10405</v>
      </c>
      <c r="X8587" t="s">
        <v>15350</v>
      </c>
      <c r="Y8587">
        <v>43</v>
      </c>
      <c r="Z8587">
        <v>43</v>
      </c>
      <c r="AA8587">
        <v>3</v>
      </c>
      <c r="AB8587">
        <v>3</v>
      </c>
      <c r="AC8587">
        <v>29</v>
      </c>
    </row>
    <row r="8588" spans="1:29">
      <c r="A8588">
        <v>9365</v>
      </c>
      <c r="B8588" t="s">
        <v>806</v>
      </c>
      <c r="C8588" t="s">
        <v>10387</v>
      </c>
      <c r="J8588" t="s">
        <v>1449</v>
      </c>
      <c r="K8588">
        <v>0</v>
      </c>
      <c r="N8588" t="b">
        <v>1</v>
      </c>
      <c r="O8588" t="b">
        <v>0</v>
      </c>
      <c r="P8588" t="b">
        <v>0</v>
      </c>
      <c r="Q8588">
        <v>11</v>
      </c>
      <c r="R8588">
        <v>11</v>
      </c>
      <c r="S8588">
        <v>1</v>
      </c>
      <c r="T8588">
        <v>10</v>
      </c>
      <c r="U8588" t="b">
        <v>1</v>
      </c>
      <c r="V8588" t="s">
        <v>10353</v>
      </c>
      <c r="W8588" t="s">
        <v>10405</v>
      </c>
      <c r="X8588" t="s">
        <v>14495</v>
      </c>
      <c r="Y8588">
        <v>48</v>
      </c>
      <c r="Z8588">
        <v>48</v>
      </c>
      <c r="AA8588">
        <v>3</v>
      </c>
      <c r="AB8588">
        <v>3</v>
      </c>
      <c r="AC8588">
        <v>29</v>
      </c>
    </row>
    <row r="8589" spans="1:29">
      <c r="A8589">
        <v>9366</v>
      </c>
      <c r="B8589" t="s">
        <v>806</v>
      </c>
      <c r="C8589" t="s">
        <v>10388</v>
      </c>
      <c r="J8589" t="s">
        <v>1449</v>
      </c>
      <c r="K8589">
        <v>0</v>
      </c>
      <c r="N8589" t="b">
        <v>1</v>
      </c>
      <c r="O8589" t="b">
        <v>0</v>
      </c>
      <c r="P8589" t="b">
        <v>0</v>
      </c>
      <c r="Q8589">
        <v>11</v>
      </c>
      <c r="R8589">
        <v>11</v>
      </c>
      <c r="S8589">
        <v>1</v>
      </c>
      <c r="T8589">
        <v>14</v>
      </c>
      <c r="U8589" t="b">
        <v>1</v>
      </c>
      <c r="V8589" t="s">
        <v>10353</v>
      </c>
      <c r="W8589" t="s">
        <v>10405</v>
      </c>
      <c r="X8589" t="s">
        <v>14507</v>
      </c>
      <c r="Y8589">
        <v>52</v>
      </c>
      <c r="Z8589">
        <v>52</v>
      </c>
      <c r="AA8589">
        <v>3</v>
      </c>
      <c r="AB8589">
        <v>3</v>
      </c>
      <c r="AC8589">
        <v>29</v>
      </c>
    </row>
    <row r="8590" spans="1:29">
      <c r="A8590">
        <v>9367</v>
      </c>
      <c r="B8590" t="s">
        <v>806</v>
      </c>
      <c r="C8590" t="s">
        <v>10389</v>
      </c>
      <c r="J8590" t="s">
        <v>1449</v>
      </c>
      <c r="K8590">
        <v>0</v>
      </c>
      <c r="N8590" t="b">
        <v>1</v>
      </c>
      <c r="O8590" t="b">
        <v>0</v>
      </c>
      <c r="P8590" t="b">
        <v>0</v>
      </c>
      <c r="Q8590">
        <v>11</v>
      </c>
      <c r="R8590">
        <v>11</v>
      </c>
      <c r="S8590">
        <v>1</v>
      </c>
      <c r="T8590">
        <v>15</v>
      </c>
      <c r="U8590" t="b">
        <v>1</v>
      </c>
      <c r="V8590" t="s">
        <v>10353</v>
      </c>
      <c r="W8590" t="s">
        <v>10405</v>
      </c>
      <c r="X8590" t="s">
        <v>14510</v>
      </c>
      <c r="Y8590">
        <v>53</v>
      </c>
      <c r="Z8590">
        <v>53</v>
      </c>
      <c r="AA8590">
        <v>3</v>
      </c>
      <c r="AB8590">
        <v>3</v>
      </c>
      <c r="AC8590">
        <v>29</v>
      </c>
    </row>
    <row r="8591" spans="1:29">
      <c r="A8591">
        <v>9368</v>
      </c>
      <c r="B8591" t="s">
        <v>806</v>
      </c>
      <c r="C8591" t="s">
        <v>10390</v>
      </c>
      <c r="J8591" t="s">
        <v>1479</v>
      </c>
      <c r="K8591">
        <v>0</v>
      </c>
      <c r="N8591" t="b">
        <v>1</v>
      </c>
      <c r="O8591" t="b">
        <v>0</v>
      </c>
      <c r="P8591" t="b">
        <v>0</v>
      </c>
      <c r="Q8591">
        <v>11</v>
      </c>
      <c r="R8591">
        <v>11</v>
      </c>
      <c r="S8591">
        <v>1</v>
      </c>
      <c r="T8591">
        <v>17</v>
      </c>
      <c r="U8591" t="b">
        <v>1</v>
      </c>
      <c r="V8591" t="s">
        <v>10353</v>
      </c>
      <c r="W8591" t="s">
        <v>10405</v>
      </c>
      <c r="X8591" t="s">
        <v>14516</v>
      </c>
      <c r="Y8591">
        <v>55</v>
      </c>
      <c r="Z8591">
        <v>55</v>
      </c>
      <c r="AA8591">
        <v>3</v>
      </c>
      <c r="AB8591">
        <v>3</v>
      </c>
      <c r="AC8591">
        <v>29</v>
      </c>
    </row>
    <row r="8592" spans="1:29">
      <c r="A8592">
        <v>9369</v>
      </c>
      <c r="B8592" t="s">
        <v>806</v>
      </c>
      <c r="C8592" t="s">
        <v>10391</v>
      </c>
      <c r="J8592" t="s">
        <v>1449</v>
      </c>
      <c r="K8592">
        <v>0</v>
      </c>
      <c r="N8592" t="b">
        <v>1</v>
      </c>
      <c r="O8592" t="b">
        <v>0</v>
      </c>
      <c r="P8592" t="b">
        <v>0</v>
      </c>
      <c r="Q8592">
        <v>11</v>
      </c>
      <c r="R8592">
        <v>11</v>
      </c>
      <c r="S8592">
        <v>1</v>
      </c>
      <c r="T8592">
        <v>19</v>
      </c>
      <c r="U8592" t="b">
        <v>1</v>
      </c>
      <c r="V8592" t="s">
        <v>10353</v>
      </c>
      <c r="W8592" t="s">
        <v>10405</v>
      </c>
      <c r="X8592" t="s">
        <v>14522</v>
      </c>
      <c r="Y8592">
        <v>57</v>
      </c>
      <c r="Z8592">
        <v>57</v>
      </c>
      <c r="AA8592">
        <v>3</v>
      </c>
      <c r="AB8592">
        <v>3</v>
      </c>
      <c r="AC8592">
        <v>29</v>
      </c>
    </row>
    <row r="8593" spans="1:29">
      <c r="A8593">
        <v>9370</v>
      </c>
      <c r="B8593" t="s">
        <v>806</v>
      </c>
      <c r="C8593" t="s">
        <v>10392</v>
      </c>
      <c r="J8593" t="s">
        <v>1449</v>
      </c>
      <c r="K8593">
        <v>0</v>
      </c>
      <c r="N8593" t="b">
        <v>1</v>
      </c>
      <c r="O8593" t="b">
        <v>0</v>
      </c>
      <c r="P8593" t="b">
        <v>0</v>
      </c>
      <c r="Q8593">
        <v>11</v>
      </c>
      <c r="R8593">
        <v>11</v>
      </c>
      <c r="S8593">
        <v>1</v>
      </c>
      <c r="T8593">
        <v>22</v>
      </c>
      <c r="U8593" t="b">
        <v>1</v>
      </c>
      <c r="V8593" t="s">
        <v>10353</v>
      </c>
      <c r="W8593" t="s">
        <v>10405</v>
      </c>
      <c r="X8593" t="s">
        <v>15318</v>
      </c>
      <c r="Y8593">
        <v>60</v>
      </c>
      <c r="Z8593">
        <v>60</v>
      </c>
      <c r="AA8593">
        <v>3</v>
      </c>
      <c r="AB8593">
        <v>3</v>
      </c>
      <c r="AC8593">
        <v>29</v>
      </c>
    </row>
    <row r="8594" spans="1:29">
      <c r="A8594">
        <v>9371</v>
      </c>
      <c r="B8594" t="s">
        <v>806</v>
      </c>
      <c r="C8594" t="s">
        <v>10393</v>
      </c>
      <c r="J8594" t="s">
        <v>1449</v>
      </c>
      <c r="K8594">
        <v>0</v>
      </c>
      <c r="N8594" t="b">
        <v>1</v>
      </c>
      <c r="O8594" t="b">
        <v>0</v>
      </c>
      <c r="P8594" t="b">
        <v>0</v>
      </c>
      <c r="Q8594">
        <v>11</v>
      </c>
      <c r="R8594">
        <v>11</v>
      </c>
      <c r="S8594">
        <v>1</v>
      </c>
      <c r="T8594">
        <v>22</v>
      </c>
      <c r="U8594" t="b">
        <v>1</v>
      </c>
      <c r="V8594" t="s">
        <v>10353</v>
      </c>
      <c r="W8594" t="s">
        <v>10405</v>
      </c>
      <c r="X8594" t="s">
        <v>14528</v>
      </c>
      <c r="Y8594">
        <v>60</v>
      </c>
      <c r="Z8594">
        <v>60</v>
      </c>
      <c r="AA8594">
        <v>6</v>
      </c>
      <c r="AB8594">
        <v>6</v>
      </c>
      <c r="AC8594">
        <v>29</v>
      </c>
    </row>
    <row r="8595" spans="1:29">
      <c r="A8595">
        <v>9372</v>
      </c>
      <c r="B8595" t="s">
        <v>806</v>
      </c>
      <c r="C8595" t="s">
        <v>10394</v>
      </c>
      <c r="J8595" t="s">
        <v>1449</v>
      </c>
      <c r="K8595">
        <v>0</v>
      </c>
      <c r="N8595" t="b">
        <v>1</v>
      </c>
      <c r="O8595" t="b">
        <v>0</v>
      </c>
      <c r="P8595" t="b">
        <v>0</v>
      </c>
      <c r="Q8595">
        <v>11</v>
      </c>
      <c r="R8595">
        <v>11</v>
      </c>
      <c r="S8595">
        <v>1</v>
      </c>
      <c r="T8595">
        <v>22</v>
      </c>
      <c r="U8595" t="b">
        <v>1</v>
      </c>
      <c r="V8595" t="s">
        <v>10353</v>
      </c>
      <c r="W8595" t="s">
        <v>10405</v>
      </c>
      <c r="X8595" t="s">
        <v>15320</v>
      </c>
      <c r="Y8595">
        <v>61</v>
      </c>
      <c r="Z8595">
        <v>61</v>
      </c>
      <c r="AA8595">
        <v>3</v>
      </c>
      <c r="AB8595">
        <v>3</v>
      </c>
      <c r="AC8595">
        <v>29</v>
      </c>
    </row>
    <row r="8596" spans="1:29">
      <c r="A8596">
        <v>9373</v>
      </c>
      <c r="B8596" t="s">
        <v>806</v>
      </c>
      <c r="C8596" t="s">
        <v>10395</v>
      </c>
      <c r="J8596" t="s">
        <v>1449</v>
      </c>
      <c r="K8596">
        <v>0</v>
      </c>
      <c r="N8596" t="b">
        <v>1</v>
      </c>
      <c r="O8596" t="b">
        <v>0</v>
      </c>
      <c r="P8596" t="b">
        <v>0</v>
      </c>
      <c r="Q8596">
        <v>11</v>
      </c>
      <c r="R8596">
        <v>11</v>
      </c>
      <c r="S8596">
        <v>1</v>
      </c>
      <c r="T8596">
        <v>22</v>
      </c>
      <c r="U8596" t="b">
        <v>1</v>
      </c>
      <c r="V8596" t="s">
        <v>10353</v>
      </c>
      <c r="W8596" t="s">
        <v>10405</v>
      </c>
      <c r="X8596" t="s">
        <v>14851</v>
      </c>
      <c r="Y8596">
        <v>61</v>
      </c>
      <c r="Z8596">
        <v>61</v>
      </c>
      <c r="AA8596">
        <v>6</v>
      </c>
      <c r="AB8596">
        <v>6</v>
      </c>
      <c r="AC8596">
        <v>29</v>
      </c>
    </row>
    <row r="8597" spans="1:29">
      <c r="A8597">
        <v>9374</v>
      </c>
      <c r="B8597" t="s">
        <v>806</v>
      </c>
      <c r="C8597" t="s">
        <v>10396</v>
      </c>
      <c r="J8597" t="s">
        <v>1449</v>
      </c>
      <c r="K8597">
        <v>0</v>
      </c>
      <c r="N8597" t="b">
        <v>1</v>
      </c>
      <c r="O8597" t="b">
        <v>0</v>
      </c>
      <c r="P8597" t="b">
        <v>0</v>
      </c>
      <c r="Q8597">
        <v>11</v>
      </c>
      <c r="R8597">
        <v>11</v>
      </c>
      <c r="S8597">
        <v>1</v>
      </c>
      <c r="T8597">
        <v>22</v>
      </c>
      <c r="U8597" t="b">
        <v>1</v>
      </c>
      <c r="V8597" t="s">
        <v>10353</v>
      </c>
      <c r="W8597" t="s">
        <v>10405</v>
      </c>
      <c r="X8597" t="s">
        <v>15322</v>
      </c>
      <c r="Y8597">
        <v>62</v>
      </c>
      <c r="Z8597">
        <v>62</v>
      </c>
      <c r="AA8597">
        <v>3</v>
      </c>
      <c r="AB8597">
        <v>3</v>
      </c>
      <c r="AC8597">
        <v>29</v>
      </c>
    </row>
    <row r="8598" spans="1:29">
      <c r="A8598">
        <v>9375</v>
      </c>
      <c r="B8598" t="s">
        <v>806</v>
      </c>
      <c r="C8598" t="s">
        <v>10397</v>
      </c>
      <c r="J8598" t="s">
        <v>1449</v>
      </c>
      <c r="K8598">
        <v>0</v>
      </c>
      <c r="N8598" t="b">
        <v>1</v>
      </c>
      <c r="O8598" t="b">
        <v>0</v>
      </c>
      <c r="P8598" t="b">
        <v>0</v>
      </c>
      <c r="Q8598">
        <v>11</v>
      </c>
      <c r="R8598">
        <v>11</v>
      </c>
      <c r="S8598">
        <v>1</v>
      </c>
      <c r="T8598">
        <v>22</v>
      </c>
      <c r="U8598" t="b">
        <v>1</v>
      </c>
      <c r="V8598" t="s">
        <v>10353</v>
      </c>
      <c r="W8598" t="s">
        <v>10405</v>
      </c>
      <c r="X8598" t="s">
        <v>14852</v>
      </c>
      <c r="Y8598">
        <v>62</v>
      </c>
      <c r="Z8598">
        <v>62</v>
      </c>
      <c r="AA8598">
        <v>6</v>
      </c>
      <c r="AB8598">
        <v>6</v>
      </c>
      <c r="AC8598">
        <v>29</v>
      </c>
    </row>
    <row r="8599" spans="1:29">
      <c r="A8599">
        <v>9376</v>
      </c>
      <c r="B8599" t="s">
        <v>806</v>
      </c>
      <c r="C8599" t="s">
        <v>10398</v>
      </c>
      <c r="J8599" t="s">
        <v>1449</v>
      </c>
      <c r="K8599">
        <v>0</v>
      </c>
      <c r="N8599" t="b">
        <v>1</v>
      </c>
      <c r="O8599" t="b">
        <v>0</v>
      </c>
      <c r="P8599" t="b">
        <v>0</v>
      </c>
      <c r="Q8599">
        <v>11</v>
      </c>
      <c r="R8599">
        <v>11</v>
      </c>
      <c r="S8599">
        <v>1</v>
      </c>
      <c r="T8599">
        <v>22</v>
      </c>
      <c r="U8599" t="b">
        <v>1</v>
      </c>
      <c r="V8599" t="s">
        <v>10353</v>
      </c>
      <c r="W8599" t="s">
        <v>10405</v>
      </c>
      <c r="X8599" t="s">
        <v>15324</v>
      </c>
      <c r="Y8599">
        <v>63</v>
      </c>
      <c r="Z8599">
        <v>63</v>
      </c>
      <c r="AA8599">
        <v>3</v>
      </c>
      <c r="AB8599">
        <v>3</v>
      </c>
      <c r="AC8599">
        <v>29</v>
      </c>
    </row>
    <row r="8600" spans="1:29">
      <c r="A8600">
        <v>9377</v>
      </c>
      <c r="B8600" t="s">
        <v>806</v>
      </c>
      <c r="C8600" t="s">
        <v>10399</v>
      </c>
      <c r="J8600" t="s">
        <v>1449</v>
      </c>
      <c r="K8600">
        <v>0</v>
      </c>
      <c r="N8600" t="b">
        <v>1</v>
      </c>
      <c r="O8600" t="b">
        <v>0</v>
      </c>
      <c r="P8600" t="b">
        <v>0</v>
      </c>
      <c r="Q8600">
        <v>11</v>
      </c>
      <c r="R8600">
        <v>11</v>
      </c>
      <c r="S8600">
        <v>1</v>
      </c>
      <c r="T8600">
        <v>22</v>
      </c>
      <c r="U8600" t="b">
        <v>1</v>
      </c>
      <c r="V8600" t="s">
        <v>10353</v>
      </c>
      <c r="W8600" t="s">
        <v>10405</v>
      </c>
      <c r="X8600" t="s">
        <v>14853</v>
      </c>
      <c r="Y8600">
        <v>63</v>
      </c>
      <c r="Z8600">
        <v>63</v>
      </c>
      <c r="AA8600">
        <v>6</v>
      </c>
      <c r="AB8600">
        <v>6</v>
      </c>
      <c r="AC8600">
        <v>29</v>
      </c>
    </row>
    <row r="8601" spans="1:29">
      <c r="A8601">
        <v>9378</v>
      </c>
      <c r="B8601" t="s">
        <v>806</v>
      </c>
      <c r="C8601" t="s">
        <v>10400</v>
      </c>
      <c r="J8601" t="s">
        <v>1449</v>
      </c>
      <c r="K8601">
        <v>0</v>
      </c>
      <c r="N8601" t="b">
        <v>1</v>
      </c>
      <c r="O8601" t="b">
        <v>0</v>
      </c>
      <c r="P8601" t="b">
        <v>0</v>
      </c>
      <c r="Q8601">
        <v>11</v>
      </c>
      <c r="R8601">
        <v>11</v>
      </c>
      <c r="S8601">
        <v>1</v>
      </c>
      <c r="T8601">
        <v>22</v>
      </c>
      <c r="U8601" t="b">
        <v>1</v>
      </c>
      <c r="V8601" t="s">
        <v>10353</v>
      </c>
      <c r="W8601" t="s">
        <v>10405</v>
      </c>
      <c r="X8601" t="s">
        <v>15481</v>
      </c>
      <c r="Y8601">
        <v>64</v>
      </c>
      <c r="Z8601">
        <v>64</v>
      </c>
      <c r="AA8601">
        <v>3</v>
      </c>
      <c r="AB8601">
        <v>3</v>
      </c>
      <c r="AC8601">
        <v>29</v>
      </c>
    </row>
    <row r="8602" spans="1:29">
      <c r="A8602">
        <v>9379</v>
      </c>
      <c r="B8602" t="s">
        <v>806</v>
      </c>
      <c r="C8602" t="s">
        <v>10401</v>
      </c>
      <c r="J8602" t="s">
        <v>1449</v>
      </c>
      <c r="K8602">
        <v>0</v>
      </c>
      <c r="N8602" t="b">
        <v>1</v>
      </c>
      <c r="O8602" t="b">
        <v>0</v>
      </c>
      <c r="P8602" t="b">
        <v>0</v>
      </c>
      <c r="Q8602">
        <v>11</v>
      </c>
      <c r="R8602">
        <v>11</v>
      </c>
      <c r="S8602">
        <v>1</v>
      </c>
      <c r="T8602">
        <v>22</v>
      </c>
      <c r="U8602" t="b">
        <v>1</v>
      </c>
      <c r="V8602" t="s">
        <v>10353</v>
      </c>
      <c r="W8602" t="s">
        <v>10405</v>
      </c>
      <c r="X8602" t="s">
        <v>14854</v>
      </c>
      <c r="Y8602">
        <v>64</v>
      </c>
      <c r="Z8602">
        <v>64</v>
      </c>
      <c r="AA8602">
        <v>6</v>
      </c>
      <c r="AB8602">
        <v>6</v>
      </c>
      <c r="AC8602">
        <v>29</v>
      </c>
    </row>
    <row r="8603" spans="1:29">
      <c r="A8603">
        <v>9380</v>
      </c>
      <c r="B8603" t="s">
        <v>806</v>
      </c>
      <c r="C8603" t="s">
        <v>10402</v>
      </c>
      <c r="J8603" t="s">
        <v>1449</v>
      </c>
      <c r="K8603">
        <v>0</v>
      </c>
      <c r="N8603" t="b">
        <v>1</v>
      </c>
      <c r="O8603" t="b">
        <v>0</v>
      </c>
      <c r="P8603" t="b">
        <v>0</v>
      </c>
      <c r="Q8603">
        <v>11</v>
      </c>
      <c r="R8603">
        <v>11</v>
      </c>
      <c r="S8603">
        <v>1</v>
      </c>
      <c r="T8603">
        <v>22</v>
      </c>
      <c r="U8603" t="b">
        <v>1</v>
      </c>
      <c r="V8603" t="s">
        <v>10353</v>
      </c>
      <c r="W8603" t="s">
        <v>10405</v>
      </c>
      <c r="X8603" t="s">
        <v>15482</v>
      </c>
      <c r="Y8603">
        <v>65</v>
      </c>
      <c r="Z8603">
        <v>65</v>
      </c>
      <c r="AA8603">
        <v>3</v>
      </c>
      <c r="AB8603">
        <v>3</v>
      </c>
      <c r="AC8603">
        <v>29</v>
      </c>
    </row>
    <row r="8604" spans="1:29">
      <c r="A8604">
        <v>9381</v>
      </c>
      <c r="B8604" t="s">
        <v>806</v>
      </c>
      <c r="C8604" t="s">
        <v>10403</v>
      </c>
      <c r="J8604" t="s">
        <v>1449</v>
      </c>
      <c r="K8604">
        <v>0</v>
      </c>
      <c r="N8604" t="b">
        <v>1</v>
      </c>
      <c r="O8604" t="b">
        <v>0</v>
      </c>
      <c r="P8604" t="b">
        <v>0</v>
      </c>
      <c r="Q8604">
        <v>11</v>
      </c>
      <c r="R8604">
        <v>11</v>
      </c>
      <c r="S8604">
        <v>1</v>
      </c>
      <c r="T8604">
        <v>22</v>
      </c>
      <c r="U8604" t="b">
        <v>1</v>
      </c>
      <c r="V8604" t="s">
        <v>10353</v>
      </c>
      <c r="W8604" t="s">
        <v>10405</v>
      </c>
      <c r="X8604" t="s">
        <v>14855</v>
      </c>
      <c r="Y8604">
        <v>65</v>
      </c>
      <c r="Z8604">
        <v>65</v>
      </c>
      <c r="AA8604">
        <v>6</v>
      </c>
      <c r="AB8604">
        <v>6</v>
      </c>
      <c r="AC8604">
        <v>29</v>
      </c>
    </row>
    <row r="8605" spans="1:29">
      <c r="A8605">
        <v>9382</v>
      </c>
      <c r="B8605" t="s">
        <v>806</v>
      </c>
      <c r="C8605" t="s">
        <v>10404</v>
      </c>
      <c r="J8605" t="s">
        <v>1479</v>
      </c>
      <c r="K8605">
        <v>0</v>
      </c>
      <c r="N8605" t="b">
        <v>1</v>
      </c>
      <c r="O8605" t="b">
        <v>0</v>
      </c>
      <c r="P8605" t="b">
        <v>0</v>
      </c>
      <c r="Q8605">
        <v>11</v>
      </c>
      <c r="R8605">
        <v>11</v>
      </c>
      <c r="S8605">
        <v>1</v>
      </c>
      <c r="T8605">
        <v>22</v>
      </c>
      <c r="U8605" t="b">
        <v>1</v>
      </c>
      <c r="V8605" t="s">
        <v>10353</v>
      </c>
      <c r="W8605" t="s">
        <v>10405</v>
      </c>
      <c r="X8605" t="s">
        <v>15825</v>
      </c>
      <c r="Y8605">
        <v>60</v>
      </c>
      <c r="Z8605">
        <v>60</v>
      </c>
      <c r="AA8605">
        <v>10</v>
      </c>
      <c r="AB8605">
        <v>10</v>
      </c>
      <c r="AC8605">
        <v>29</v>
      </c>
    </row>
    <row r="8606" spans="1:29">
      <c r="A8606">
        <v>9383</v>
      </c>
      <c r="B8606" t="s">
        <v>806</v>
      </c>
      <c r="C8606" t="s">
        <v>10406</v>
      </c>
      <c r="J8606" t="s">
        <v>1479</v>
      </c>
      <c r="K8606">
        <v>0</v>
      </c>
      <c r="N8606" t="b">
        <v>1</v>
      </c>
      <c r="O8606" t="b">
        <v>0</v>
      </c>
      <c r="P8606" t="b">
        <v>0</v>
      </c>
      <c r="Q8606">
        <v>11</v>
      </c>
      <c r="R8606">
        <v>11</v>
      </c>
      <c r="S8606">
        <v>1</v>
      </c>
      <c r="T8606">
        <v>22</v>
      </c>
      <c r="U8606" t="b">
        <v>1</v>
      </c>
      <c r="V8606" t="s">
        <v>10353</v>
      </c>
      <c r="W8606" t="s">
        <v>10405</v>
      </c>
      <c r="X8606" t="s">
        <v>15797</v>
      </c>
      <c r="Y8606">
        <v>61</v>
      </c>
      <c r="Z8606">
        <v>61</v>
      </c>
      <c r="AA8606">
        <v>10</v>
      </c>
      <c r="AB8606">
        <v>10</v>
      </c>
      <c r="AC8606">
        <v>29</v>
      </c>
    </row>
    <row r="8607" spans="1:29">
      <c r="A8607">
        <v>9384</v>
      </c>
      <c r="B8607" t="s">
        <v>806</v>
      </c>
      <c r="C8607" t="s">
        <v>10407</v>
      </c>
      <c r="J8607" t="s">
        <v>1479</v>
      </c>
      <c r="K8607">
        <v>0</v>
      </c>
      <c r="N8607" t="b">
        <v>1</v>
      </c>
      <c r="O8607" t="b">
        <v>0</v>
      </c>
      <c r="P8607" t="b">
        <v>0</v>
      </c>
      <c r="Q8607">
        <v>11</v>
      </c>
      <c r="R8607">
        <v>11</v>
      </c>
      <c r="S8607">
        <v>1</v>
      </c>
      <c r="T8607">
        <v>22</v>
      </c>
      <c r="U8607" t="b">
        <v>1</v>
      </c>
      <c r="V8607" t="s">
        <v>10353</v>
      </c>
      <c r="W8607" t="s">
        <v>10405</v>
      </c>
      <c r="X8607" t="s">
        <v>15798</v>
      </c>
      <c r="Y8607">
        <v>62</v>
      </c>
      <c r="Z8607">
        <v>62</v>
      </c>
      <c r="AA8607">
        <v>10</v>
      </c>
      <c r="AB8607">
        <v>10</v>
      </c>
      <c r="AC8607">
        <v>29</v>
      </c>
    </row>
    <row r="8608" spans="1:29">
      <c r="A8608">
        <v>9385</v>
      </c>
      <c r="B8608" t="s">
        <v>806</v>
      </c>
      <c r="C8608" t="s">
        <v>10408</v>
      </c>
      <c r="J8608" t="s">
        <v>1479</v>
      </c>
      <c r="K8608">
        <v>0</v>
      </c>
      <c r="N8608" t="b">
        <v>1</v>
      </c>
      <c r="O8608" t="b">
        <v>0</v>
      </c>
      <c r="P8608" t="b">
        <v>0</v>
      </c>
      <c r="Q8608">
        <v>11</v>
      </c>
      <c r="R8608">
        <v>11</v>
      </c>
      <c r="S8608">
        <v>1</v>
      </c>
      <c r="T8608">
        <v>22</v>
      </c>
      <c r="U8608" t="b">
        <v>1</v>
      </c>
      <c r="V8608" t="s">
        <v>10353</v>
      </c>
      <c r="W8608" t="s">
        <v>10405</v>
      </c>
      <c r="X8608" t="s">
        <v>15799</v>
      </c>
      <c r="Y8608">
        <v>63</v>
      </c>
      <c r="Z8608">
        <v>63</v>
      </c>
      <c r="AA8608">
        <v>10</v>
      </c>
      <c r="AB8608">
        <v>10</v>
      </c>
      <c r="AC8608">
        <v>29</v>
      </c>
    </row>
    <row r="8609" spans="1:29">
      <c r="A8609">
        <v>9386</v>
      </c>
      <c r="B8609" t="s">
        <v>806</v>
      </c>
      <c r="C8609" t="s">
        <v>10409</v>
      </c>
      <c r="J8609" t="s">
        <v>1479</v>
      </c>
      <c r="K8609">
        <v>0</v>
      </c>
      <c r="N8609" t="b">
        <v>1</v>
      </c>
      <c r="O8609" t="b">
        <v>0</v>
      </c>
      <c r="P8609" t="b">
        <v>0</v>
      </c>
      <c r="Q8609">
        <v>11</v>
      </c>
      <c r="R8609">
        <v>11</v>
      </c>
      <c r="S8609">
        <v>1</v>
      </c>
      <c r="T8609">
        <v>22</v>
      </c>
      <c r="U8609" t="b">
        <v>1</v>
      </c>
      <c r="V8609" t="s">
        <v>10353</v>
      </c>
      <c r="W8609" t="s">
        <v>10405</v>
      </c>
      <c r="X8609" t="s">
        <v>15800</v>
      </c>
      <c r="Y8609">
        <v>64</v>
      </c>
      <c r="Z8609">
        <v>64</v>
      </c>
      <c r="AA8609">
        <v>10</v>
      </c>
      <c r="AB8609">
        <v>10</v>
      </c>
      <c r="AC8609">
        <v>29</v>
      </c>
    </row>
    <row r="8610" spans="1:29">
      <c r="A8610">
        <v>9387</v>
      </c>
      <c r="B8610" t="s">
        <v>806</v>
      </c>
      <c r="C8610" t="s">
        <v>10410</v>
      </c>
      <c r="J8610" t="s">
        <v>1479</v>
      </c>
      <c r="K8610">
        <v>0</v>
      </c>
      <c r="N8610" t="b">
        <v>1</v>
      </c>
      <c r="O8610" t="b">
        <v>0</v>
      </c>
      <c r="P8610" t="b">
        <v>0</v>
      </c>
      <c r="Q8610">
        <v>11</v>
      </c>
      <c r="R8610">
        <v>11</v>
      </c>
      <c r="S8610">
        <v>1</v>
      </c>
      <c r="T8610">
        <v>22</v>
      </c>
      <c r="U8610" t="b">
        <v>1</v>
      </c>
      <c r="V8610" t="s">
        <v>10353</v>
      </c>
      <c r="W8610" t="s">
        <v>10405</v>
      </c>
      <c r="X8610" t="s">
        <v>15548</v>
      </c>
      <c r="Y8610">
        <v>65</v>
      </c>
      <c r="Z8610">
        <v>65</v>
      </c>
      <c r="AA8610">
        <v>10</v>
      </c>
      <c r="AB8610">
        <v>10</v>
      </c>
      <c r="AC8610">
        <v>29</v>
      </c>
    </row>
    <row r="8611" spans="1:29">
      <c r="A8611">
        <v>9388</v>
      </c>
      <c r="B8611" t="s">
        <v>806</v>
      </c>
      <c r="C8611" t="s">
        <v>10411</v>
      </c>
      <c r="J8611" t="s">
        <v>1449</v>
      </c>
      <c r="K8611">
        <v>0</v>
      </c>
      <c r="N8611" t="b">
        <v>1</v>
      </c>
      <c r="O8611" t="b">
        <v>0</v>
      </c>
      <c r="P8611" t="b">
        <v>0</v>
      </c>
      <c r="Q8611">
        <v>11</v>
      </c>
      <c r="R8611">
        <v>2</v>
      </c>
      <c r="S8611">
        <v>1</v>
      </c>
      <c r="T8611">
        <v>1</v>
      </c>
      <c r="U8611" t="b">
        <v>1</v>
      </c>
      <c r="V8611" t="s">
        <v>10353</v>
      </c>
      <c r="W8611" t="s">
        <v>10405</v>
      </c>
      <c r="X8611" t="s">
        <v>15550</v>
      </c>
      <c r="Y8611">
        <v>67</v>
      </c>
      <c r="Z8611">
        <v>67</v>
      </c>
      <c r="AA8611">
        <v>10</v>
      </c>
      <c r="AB8611">
        <v>10</v>
      </c>
      <c r="AC8611">
        <v>29</v>
      </c>
    </row>
    <row r="8612" spans="1:29">
      <c r="A8612">
        <v>9389</v>
      </c>
      <c r="B8612" t="s">
        <v>1516</v>
      </c>
      <c r="C8612" t="s">
        <v>10412</v>
      </c>
      <c r="D8612">
        <v>76</v>
      </c>
      <c r="E8612" t="s">
        <v>10413</v>
      </c>
      <c r="U8612" t="b">
        <v>1</v>
      </c>
      <c r="V8612" t="s">
        <v>10353</v>
      </c>
      <c r="W8612" t="s">
        <v>10405</v>
      </c>
      <c r="X8612" t="s">
        <v>15826</v>
      </c>
      <c r="Y8612">
        <v>70</v>
      </c>
      <c r="Z8612">
        <v>83</v>
      </c>
      <c r="AA8612">
        <v>2</v>
      </c>
      <c r="AB8612">
        <v>12</v>
      </c>
      <c r="AC8612">
        <v>29</v>
      </c>
    </row>
    <row r="8613" spans="1:29">
      <c r="A8613">
        <v>9390</v>
      </c>
      <c r="B8613" t="s">
        <v>828</v>
      </c>
      <c r="C8613" t="s">
        <v>10414</v>
      </c>
      <c r="U8613" t="b">
        <v>1</v>
      </c>
      <c r="V8613" t="s">
        <v>10353</v>
      </c>
      <c r="W8613" t="s">
        <v>10405</v>
      </c>
      <c r="X8613" t="s">
        <v>15827</v>
      </c>
      <c r="Y8613">
        <v>70</v>
      </c>
      <c r="Z8613">
        <v>83</v>
      </c>
      <c r="AA8613">
        <v>2</v>
      </c>
      <c r="AB8613">
        <v>11</v>
      </c>
      <c r="AC8613">
        <v>29</v>
      </c>
    </row>
    <row r="8614" spans="1:29">
      <c r="A8614">
        <v>9391</v>
      </c>
      <c r="B8614" t="s">
        <v>1521</v>
      </c>
      <c r="C8614" t="s">
        <v>10415</v>
      </c>
      <c r="U8614" t="b">
        <v>1</v>
      </c>
      <c r="V8614" t="s">
        <v>10353</v>
      </c>
      <c r="W8614" t="s">
        <v>10405</v>
      </c>
      <c r="X8614" t="s">
        <v>15828</v>
      </c>
      <c r="Y8614">
        <v>71</v>
      </c>
      <c r="Z8614">
        <v>83</v>
      </c>
      <c r="AA8614">
        <v>2</v>
      </c>
      <c r="AB8614">
        <v>12</v>
      </c>
      <c r="AC8614">
        <v>29</v>
      </c>
    </row>
    <row r="8615" spans="1:29">
      <c r="A8615">
        <v>9392</v>
      </c>
      <c r="B8615" t="s">
        <v>806</v>
      </c>
      <c r="C8615" t="s">
        <v>10416</v>
      </c>
      <c r="J8615" t="s">
        <v>1449</v>
      </c>
      <c r="K8615">
        <v>0</v>
      </c>
      <c r="N8615" t="b">
        <v>1</v>
      </c>
      <c r="O8615" t="b">
        <v>0</v>
      </c>
      <c r="P8615" t="b">
        <v>0</v>
      </c>
      <c r="Q8615">
        <v>11</v>
      </c>
      <c r="R8615">
        <v>11</v>
      </c>
      <c r="S8615">
        <v>1</v>
      </c>
      <c r="T8615">
        <v>5</v>
      </c>
      <c r="U8615" t="b">
        <v>1</v>
      </c>
      <c r="V8615" t="s">
        <v>10353</v>
      </c>
      <c r="W8615" t="s">
        <v>10405</v>
      </c>
      <c r="X8615" t="s">
        <v>15685</v>
      </c>
      <c r="Y8615">
        <v>75</v>
      </c>
      <c r="Z8615">
        <v>75</v>
      </c>
      <c r="AA8615">
        <v>2</v>
      </c>
      <c r="AB8615">
        <v>2</v>
      </c>
      <c r="AC8615">
        <v>29</v>
      </c>
    </row>
    <row r="8616" spans="1:29">
      <c r="A8616">
        <v>9393</v>
      </c>
      <c r="B8616" t="s">
        <v>806</v>
      </c>
      <c r="C8616" t="s">
        <v>10417</v>
      </c>
      <c r="J8616" t="s">
        <v>1449</v>
      </c>
      <c r="K8616">
        <v>0</v>
      </c>
      <c r="N8616" t="b">
        <v>1</v>
      </c>
      <c r="O8616" t="b">
        <v>0</v>
      </c>
      <c r="P8616" t="b">
        <v>0</v>
      </c>
      <c r="Q8616">
        <v>11</v>
      </c>
      <c r="R8616">
        <v>11</v>
      </c>
      <c r="S8616">
        <v>1</v>
      </c>
      <c r="T8616">
        <v>5</v>
      </c>
      <c r="U8616" t="b">
        <v>1</v>
      </c>
      <c r="V8616" t="s">
        <v>10353</v>
      </c>
      <c r="W8616" t="s">
        <v>10405</v>
      </c>
      <c r="X8616" t="s">
        <v>14846</v>
      </c>
      <c r="Y8616">
        <v>75</v>
      </c>
      <c r="Z8616">
        <v>75</v>
      </c>
      <c r="AA8616">
        <v>5</v>
      </c>
      <c r="AB8616">
        <v>5</v>
      </c>
      <c r="AC8616">
        <v>29</v>
      </c>
    </row>
    <row r="8617" spans="1:29">
      <c r="A8617">
        <v>9394</v>
      </c>
      <c r="B8617" t="s">
        <v>806</v>
      </c>
      <c r="C8617" t="s">
        <v>10418</v>
      </c>
      <c r="J8617" t="s">
        <v>1449</v>
      </c>
      <c r="K8617">
        <v>0</v>
      </c>
      <c r="N8617" t="b">
        <v>1</v>
      </c>
      <c r="O8617" t="b">
        <v>0</v>
      </c>
      <c r="P8617" t="b">
        <v>0</v>
      </c>
      <c r="Q8617">
        <v>11</v>
      </c>
      <c r="R8617">
        <v>11</v>
      </c>
      <c r="S8617">
        <v>1</v>
      </c>
      <c r="T8617">
        <v>5</v>
      </c>
      <c r="U8617" t="b">
        <v>1</v>
      </c>
      <c r="V8617" t="s">
        <v>10353</v>
      </c>
      <c r="W8617" t="s">
        <v>10405</v>
      </c>
      <c r="X8617" t="s">
        <v>14885</v>
      </c>
      <c r="Y8617">
        <v>75</v>
      </c>
      <c r="Z8617">
        <v>75</v>
      </c>
      <c r="AA8617">
        <v>7</v>
      </c>
      <c r="AB8617">
        <v>7</v>
      </c>
      <c r="AC8617">
        <v>29</v>
      </c>
    </row>
    <row r="8618" spans="1:29">
      <c r="A8618">
        <v>9395</v>
      </c>
      <c r="B8618" t="s">
        <v>806</v>
      </c>
      <c r="C8618" t="s">
        <v>10419</v>
      </c>
      <c r="J8618" t="s">
        <v>1449</v>
      </c>
      <c r="K8618">
        <v>0</v>
      </c>
      <c r="N8618" t="b">
        <v>1</v>
      </c>
      <c r="O8618" t="b">
        <v>0</v>
      </c>
      <c r="P8618" t="b">
        <v>0</v>
      </c>
      <c r="Q8618">
        <v>11</v>
      </c>
      <c r="R8618">
        <v>11</v>
      </c>
      <c r="S8618">
        <v>1</v>
      </c>
      <c r="T8618">
        <v>5</v>
      </c>
      <c r="U8618" t="b">
        <v>1</v>
      </c>
      <c r="V8618" t="s">
        <v>10353</v>
      </c>
      <c r="W8618" t="s">
        <v>10405</v>
      </c>
      <c r="X8618" t="s">
        <v>15454</v>
      </c>
      <c r="Y8618">
        <v>75</v>
      </c>
      <c r="Z8618">
        <v>75</v>
      </c>
      <c r="AA8618">
        <v>9</v>
      </c>
      <c r="AB8618">
        <v>9</v>
      </c>
      <c r="AC8618">
        <v>29</v>
      </c>
    </row>
    <row r="8619" spans="1:29">
      <c r="A8619">
        <v>9396</v>
      </c>
      <c r="B8619" t="s">
        <v>806</v>
      </c>
      <c r="C8619" t="s">
        <v>10420</v>
      </c>
      <c r="J8619" t="s">
        <v>1449</v>
      </c>
      <c r="K8619">
        <v>0</v>
      </c>
      <c r="N8619" t="b">
        <v>1</v>
      </c>
      <c r="O8619" t="b">
        <v>0</v>
      </c>
      <c r="P8619" t="b">
        <v>0</v>
      </c>
      <c r="Q8619">
        <v>11</v>
      </c>
      <c r="R8619">
        <v>11</v>
      </c>
      <c r="S8619">
        <v>1</v>
      </c>
      <c r="T8619">
        <v>5</v>
      </c>
      <c r="U8619" t="b">
        <v>1</v>
      </c>
      <c r="V8619" t="s">
        <v>10353</v>
      </c>
      <c r="W8619" t="s">
        <v>10405</v>
      </c>
      <c r="X8619" t="s">
        <v>15686</v>
      </c>
      <c r="Y8619">
        <v>76</v>
      </c>
      <c r="Z8619">
        <v>76</v>
      </c>
      <c r="AA8619">
        <v>2</v>
      </c>
      <c r="AB8619">
        <v>2</v>
      </c>
      <c r="AC8619">
        <v>29</v>
      </c>
    </row>
    <row r="8620" spans="1:29">
      <c r="A8620">
        <v>9397</v>
      </c>
      <c r="B8620" t="s">
        <v>806</v>
      </c>
      <c r="C8620" t="s">
        <v>10421</v>
      </c>
      <c r="J8620" t="s">
        <v>1449</v>
      </c>
      <c r="K8620">
        <v>0</v>
      </c>
      <c r="N8620" t="b">
        <v>1</v>
      </c>
      <c r="O8620" t="b">
        <v>0</v>
      </c>
      <c r="P8620" t="b">
        <v>0</v>
      </c>
      <c r="Q8620">
        <v>11</v>
      </c>
      <c r="R8620">
        <v>11</v>
      </c>
      <c r="S8620">
        <v>1</v>
      </c>
      <c r="T8620">
        <v>5</v>
      </c>
      <c r="U8620" t="b">
        <v>1</v>
      </c>
      <c r="V8620" t="s">
        <v>10353</v>
      </c>
      <c r="W8620" t="s">
        <v>10405</v>
      </c>
      <c r="X8620" t="s">
        <v>14848</v>
      </c>
      <c r="Y8620">
        <v>76</v>
      </c>
      <c r="Z8620">
        <v>76</v>
      </c>
      <c r="AA8620">
        <v>5</v>
      </c>
      <c r="AB8620">
        <v>5</v>
      </c>
      <c r="AC8620">
        <v>29</v>
      </c>
    </row>
    <row r="8621" spans="1:29">
      <c r="A8621">
        <v>9398</v>
      </c>
      <c r="B8621" t="s">
        <v>806</v>
      </c>
      <c r="C8621" t="s">
        <v>10422</v>
      </c>
      <c r="J8621" t="s">
        <v>1449</v>
      </c>
      <c r="K8621">
        <v>0</v>
      </c>
      <c r="N8621" t="b">
        <v>1</v>
      </c>
      <c r="O8621" t="b">
        <v>0</v>
      </c>
      <c r="P8621" t="b">
        <v>0</v>
      </c>
      <c r="Q8621">
        <v>11</v>
      </c>
      <c r="R8621">
        <v>11</v>
      </c>
      <c r="S8621">
        <v>1</v>
      </c>
      <c r="T8621">
        <v>5</v>
      </c>
      <c r="U8621" t="b">
        <v>1</v>
      </c>
      <c r="V8621" t="s">
        <v>10353</v>
      </c>
      <c r="W8621" t="s">
        <v>10405</v>
      </c>
      <c r="X8621" t="s">
        <v>14886</v>
      </c>
      <c r="Y8621">
        <v>76</v>
      </c>
      <c r="Z8621">
        <v>76</v>
      </c>
      <c r="AA8621">
        <v>7</v>
      </c>
      <c r="AB8621">
        <v>7</v>
      </c>
      <c r="AC8621">
        <v>29</v>
      </c>
    </row>
    <row r="8622" spans="1:29">
      <c r="A8622">
        <v>9399</v>
      </c>
      <c r="B8622" t="s">
        <v>806</v>
      </c>
      <c r="C8622" t="s">
        <v>10423</v>
      </c>
      <c r="J8622" t="s">
        <v>1449</v>
      </c>
      <c r="K8622">
        <v>0</v>
      </c>
      <c r="N8622" t="b">
        <v>1</v>
      </c>
      <c r="O8622" t="b">
        <v>0</v>
      </c>
      <c r="P8622" t="b">
        <v>0</v>
      </c>
      <c r="Q8622">
        <v>11</v>
      </c>
      <c r="R8622">
        <v>11</v>
      </c>
      <c r="S8622">
        <v>1</v>
      </c>
      <c r="T8622">
        <v>5</v>
      </c>
      <c r="U8622" t="b">
        <v>1</v>
      </c>
      <c r="V8622" t="s">
        <v>10353</v>
      </c>
      <c r="W8622" t="s">
        <v>10405</v>
      </c>
      <c r="X8622" t="s">
        <v>15455</v>
      </c>
      <c r="Y8622">
        <v>76</v>
      </c>
      <c r="Z8622">
        <v>76</v>
      </c>
      <c r="AA8622">
        <v>9</v>
      </c>
      <c r="AB8622">
        <v>9</v>
      </c>
      <c r="AC8622">
        <v>29</v>
      </c>
    </row>
    <row r="8623" spans="1:29">
      <c r="A8623">
        <v>9400</v>
      </c>
      <c r="B8623" t="s">
        <v>806</v>
      </c>
      <c r="C8623" t="s">
        <v>10424</v>
      </c>
      <c r="J8623" t="s">
        <v>1449</v>
      </c>
      <c r="K8623">
        <v>0</v>
      </c>
      <c r="N8623" t="b">
        <v>1</v>
      </c>
      <c r="O8623" t="b">
        <v>0</v>
      </c>
      <c r="P8623" t="b">
        <v>0</v>
      </c>
      <c r="Q8623">
        <v>11</v>
      </c>
      <c r="R8623">
        <v>11</v>
      </c>
      <c r="S8623">
        <v>1</v>
      </c>
      <c r="T8623">
        <v>5</v>
      </c>
      <c r="U8623" t="b">
        <v>1</v>
      </c>
      <c r="V8623" t="s">
        <v>10353</v>
      </c>
      <c r="W8623" t="s">
        <v>10405</v>
      </c>
      <c r="X8623" t="s">
        <v>15687</v>
      </c>
      <c r="Y8623">
        <v>77</v>
      </c>
      <c r="Z8623">
        <v>77</v>
      </c>
      <c r="AA8623">
        <v>2</v>
      </c>
      <c r="AB8623">
        <v>2</v>
      </c>
      <c r="AC8623">
        <v>29</v>
      </c>
    </row>
    <row r="8624" spans="1:29">
      <c r="A8624">
        <v>9401</v>
      </c>
      <c r="B8624" t="s">
        <v>806</v>
      </c>
      <c r="C8624" t="s">
        <v>10425</v>
      </c>
      <c r="J8624" t="s">
        <v>1449</v>
      </c>
      <c r="K8624">
        <v>0</v>
      </c>
      <c r="N8624" t="b">
        <v>1</v>
      </c>
      <c r="O8624" t="b">
        <v>0</v>
      </c>
      <c r="P8624" t="b">
        <v>0</v>
      </c>
      <c r="Q8624">
        <v>11</v>
      </c>
      <c r="R8624">
        <v>11</v>
      </c>
      <c r="S8624">
        <v>1</v>
      </c>
      <c r="T8624">
        <v>5</v>
      </c>
      <c r="U8624" t="b">
        <v>1</v>
      </c>
      <c r="V8624" t="s">
        <v>10353</v>
      </c>
      <c r="W8624" t="s">
        <v>10405</v>
      </c>
      <c r="X8624" t="s">
        <v>14909</v>
      </c>
      <c r="Y8624">
        <v>77</v>
      </c>
      <c r="Z8624">
        <v>77</v>
      </c>
      <c r="AA8624">
        <v>5</v>
      </c>
      <c r="AB8624">
        <v>5</v>
      </c>
      <c r="AC8624">
        <v>29</v>
      </c>
    </row>
    <row r="8625" spans="1:29">
      <c r="A8625">
        <v>9402</v>
      </c>
      <c r="B8625" t="s">
        <v>806</v>
      </c>
      <c r="C8625" t="s">
        <v>10426</v>
      </c>
      <c r="J8625" t="s">
        <v>1449</v>
      </c>
      <c r="K8625">
        <v>0</v>
      </c>
      <c r="N8625" t="b">
        <v>1</v>
      </c>
      <c r="O8625" t="b">
        <v>0</v>
      </c>
      <c r="P8625" t="b">
        <v>0</v>
      </c>
      <c r="Q8625">
        <v>11</v>
      </c>
      <c r="R8625">
        <v>11</v>
      </c>
      <c r="S8625">
        <v>1</v>
      </c>
      <c r="T8625">
        <v>5</v>
      </c>
      <c r="U8625" t="b">
        <v>1</v>
      </c>
      <c r="V8625" t="s">
        <v>10353</v>
      </c>
      <c r="W8625" t="s">
        <v>10405</v>
      </c>
      <c r="X8625" t="s">
        <v>14911</v>
      </c>
      <c r="Y8625">
        <v>77</v>
      </c>
      <c r="Z8625">
        <v>77</v>
      </c>
      <c r="AA8625">
        <v>7</v>
      </c>
      <c r="AB8625">
        <v>7</v>
      </c>
      <c r="AC8625">
        <v>29</v>
      </c>
    </row>
    <row r="8626" spans="1:29">
      <c r="A8626">
        <v>9403</v>
      </c>
      <c r="B8626" t="s">
        <v>806</v>
      </c>
      <c r="C8626" t="s">
        <v>10427</v>
      </c>
      <c r="J8626" t="s">
        <v>1449</v>
      </c>
      <c r="K8626">
        <v>0</v>
      </c>
      <c r="N8626" t="b">
        <v>1</v>
      </c>
      <c r="O8626" t="b">
        <v>0</v>
      </c>
      <c r="P8626" t="b">
        <v>0</v>
      </c>
      <c r="Q8626">
        <v>11</v>
      </c>
      <c r="R8626">
        <v>11</v>
      </c>
      <c r="S8626">
        <v>1</v>
      </c>
      <c r="T8626">
        <v>5</v>
      </c>
      <c r="U8626" t="b">
        <v>1</v>
      </c>
      <c r="V8626" t="s">
        <v>10353</v>
      </c>
      <c r="W8626" t="s">
        <v>10405</v>
      </c>
      <c r="X8626" t="s">
        <v>15456</v>
      </c>
      <c r="Y8626">
        <v>77</v>
      </c>
      <c r="Z8626">
        <v>77</v>
      </c>
      <c r="AA8626">
        <v>9</v>
      </c>
      <c r="AB8626">
        <v>9</v>
      </c>
      <c r="AC8626">
        <v>29</v>
      </c>
    </row>
    <row r="8627" spans="1:29">
      <c r="A8627">
        <v>9404</v>
      </c>
      <c r="B8627" t="s">
        <v>806</v>
      </c>
      <c r="C8627" t="s">
        <v>10428</v>
      </c>
      <c r="J8627" t="s">
        <v>1449</v>
      </c>
      <c r="K8627">
        <v>0</v>
      </c>
      <c r="N8627" t="b">
        <v>1</v>
      </c>
      <c r="O8627" t="b">
        <v>0</v>
      </c>
      <c r="P8627" t="b">
        <v>0</v>
      </c>
      <c r="Q8627">
        <v>11</v>
      </c>
      <c r="R8627">
        <v>11</v>
      </c>
      <c r="S8627">
        <v>1</v>
      </c>
      <c r="T8627">
        <v>5</v>
      </c>
      <c r="U8627" t="b">
        <v>1</v>
      </c>
      <c r="V8627" t="s">
        <v>10353</v>
      </c>
      <c r="W8627" t="s">
        <v>10405</v>
      </c>
      <c r="X8627" t="s">
        <v>15688</v>
      </c>
      <c r="Y8627">
        <v>78</v>
      </c>
      <c r="Z8627">
        <v>78</v>
      </c>
      <c r="AA8627">
        <v>2</v>
      </c>
      <c r="AB8627">
        <v>2</v>
      </c>
      <c r="AC8627">
        <v>29</v>
      </c>
    </row>
    <row r="8628" spans="1:29">
      <c r="A8628">
        <v>9405</v>
      </c>
      <c r="B8628" t="s">
        <v>806</v>
      </c>
      <c r="C8628" t="s">
        <v>10429</v>
      </c>
      <c r="J8628" t="s">
        <v>1449</v>
      </c>
      <c r="K8628">
        <v>0</v>
      </c>
      <c r="N8628" t="b">
        <v>1</v>
      </c>
      <c r="O8628" t="b">
        <v>0</v>
      </c>
      <c r="P8628" t="b">
        <v>0</v>
      </c>
      <c r="Q8628">
        <v>11</v>
      </c>
      <c r="R8628">
        <v>11</v>
      </c>
      <c r="S8628">
        <v>1</v>
      </c>
      <c r="T8628">
        <v>5</v>
      </c>
      <c r="U8628" t="b">
        <v>1</v>
      </c>
      <c r="V8628" t="s">
        <v>10353</v>
      </c>
      <c r="W8628" t="s">
        <v>10405</v>
      </c>
      <c r="X8628" t="s">
        <v>14914</v>
      </c>
      <c r="Y8628">
        <v>78</v>
      </c>
      <c r="Z8628">
        <v>78</v>
      </c>
      <c r="AA8628">
        <v>5</v>
      </c>
      <c r="AB8628">
        <v>5</v>
      </c>
      <c r="AC8628">
        <v>29</v>
      </c>
    </row>
    <row r="8629" spans="1:29">
      <c r="A8629">
        <v>9406</v>
      </c>
      <c r="B8629" t="s">
        <v>806</v>
      </c>
      <c r="C8629" t="s">
        <v>10430</v>
      </c>
      <c r="J8629" t="s">
        <v>1449</v>
      </c>
      <c r="K8629">
        <v>0</v>
      </c>
      <c r="N8629" t="b">
        <v>1</v>
      </c>
      <c r="O8629" t="b">
        <v>0</v>
      </c>
      <c r="P8629" t="b">
        <v>0</v>
      </c>
      <c r="Q8629">
        <v>11</v>
      </c>
      <c r="R8629">
        <v>11</v>
      </c>
      <c r="S8629">
        <v>1</v>
      </c>
      <c r="T8629">
        <v>5</v>
      </c>
      <c r="U8629" t="b">
        <v>1</v>
      </c>
      <c r="V8629" t="s">
        <v>10353</v>
      </c>
      <c r="W8629" t="s">
        <v>10405</v>
      </c>
      <c r="X8629" t="s">
        <v>14916</v>
      </c>
      <c r="Y8629">
        <v>78</v>
      </c>
      <c r="Z8629">
        <v>78</v>
      </c>
      <c r="AA8629">
        <v>7</v>
      </c>
      <c r="AB8629">
        <v>7</v>
      </c>
      <c r="AC8629">
        <v>29</v>
      </c>
    </row>
    <row r="8630" spans="1:29">
      <c r="A8630">
        <v>9407</v>
      </c>
      <c r="B8630" t="s">
        <v>806</v>
      </c>
      <c r="C8630" t="s">
        <v>10431</v>
      </c>
      <c r="J8630" t="s">
        <v>1449</v>
      </c>
      <c r="K8630">
        <v>0</v>
      </c>
      <c r="N8630" t="b">
        <v>1</v>
      </c>
      <c r="O8630" t="b">
        <v>0</v>
      </c>
      <c r="P8630" t="b">
        <v>0</v>
      </c>
      <c r="Q8630">
        <v>11</v>
      </c>
      <c r="R8630">
        <v>11</v>
      </c>
      <c r="S8630">
        <v>1</v>
      </c>
      <c r="T8630">
        <v>5</v>
      </c>
      <c r="U8630" t="b">
        <v>1</v>
      </c>
      <c r="V8630" t="s">
        <v>10353</v>
      </c>
      <c r="W8630" t="s">
        <v>10405</v>
      </c>
      <c r="X8630" t="s">
        <v>15457</v>
      </c>
      <c r="Y8630">
        <v>78</v>
      </c>
      <c r="Z8630">
        <v>78</v>
      </c>
      <c r="AA8630">
        <v>9</v>
      </c>
      <c r="AB8630">
        <v>9</v>
      </c>
      <c r="AC8630">
        <v>29</v>
      </c>
    </row>
    <row r="8631" spans="1:29">
      <c r="A8631">
        <v>9408</v>
      </c>
      <c r="B8631" t="s">
        <v>806</v>
      </c>
      <c r="C8631" t="s">
        <v>10432</v>
      </c>
      <c r="J8631" t="s">
        <v>1449</v>
      </c>
      <c r="K8631">
        <v>0</v>
      </c>
      <c r="N8631" t="b">
        <v>1</v>
      </c>
      <c r="O8631" t="b">
        <v>0</v>
      </c>
      <c r="P8631" t="b">
        <v>0</v>
      </c>
      <c r="Q8631">
        <v>11</v>
      </c>
      <c r="R8631">
        <v>11</v>
      </c>
      <c r="S8631">
        <v>1</v>
      </c>
      <c r="T8631">
        <v>5</v>
      </c>
      <c r="U8631" t="b">
        <v>1</v>
      </c>
      <c r="V8631" t="s">
        <v>10353</v>
      </c>
      <c r="W8631" t="s">
        <v>10405</v>
      </c>
      <c r="X8631" t="s">
        <v>15689</v>
      </c>
      <c r="Y8631">
        <v>79</v>
      </c>
      <c r="Z8631">
        <v>79</v>
      </c>
      <c r="AA8631">
        <v>2</v>
      </c>
      <c r="AB8631">
        <v>2</v>
      </c>
      <c r="AC8631">
        <v>29</v>
      </c>
    </row>
    <row r="8632" spans="1:29">
      <c r="A8632">
        <v>9409</v>
      </c>
      <c r="B8632" t="s">
        <v>806</v>
      </c>
      <c r="C8632" t="s">
        <v>10433</v>
      </c>
      <c r="J8632" t="s">
        <v>1449</v>
      </c>
      <c r="K8632">
        <v>0</v>
      </c>
      <c r="N8632" t="b">
        <v>1</v>
      </c>
      <c r="O8632" t="b">
        <v>0</v>
      </c>
      <c r="P8632" t="b">
        <v>0</v>
      </c>
      <c r="Q8632">
        <v>11</v>
      </c>
      <c r="R8632">
        <v>11</v>
      </c>
      <c r="S8632">
        <v>1</v>
      </c>
      <c r="T8632">
        <v>5</v>
      </c>
      <c r="U8632" t="b">
        <v>1</v>
      </c>
      <c r="V8632" t="s">
        <v>10353</v>
      </c>
      <c r="W8632" t="s">
        <v>10405</v>
      </c>
      <c r="X8632" t="s">
        <v>15693</v>
      </c>
      <c r="Y8632">
        <v>79</v>
      </c>
      <c r="Z8632">
        <v>79</v>
      </c>
      <c r="AA8632">
        <v>5</v>
      </c>
      <c r="AB8632">
        <v>5</v>
      </c>
      <c r="AC8632">
        <v>29</v>
      </c>
    </row>
    <row r="8633" spans="1:29">
      <c r="A8633">
        <v>9410</v>
      </c>
      <c r="B8633" t="s">
        <v>806</v>
      </c>
      <c r="C8633" t="s">
        <v>10434</v>
      </c>
      <c r="J8633" t="s">
        <v>1449</v>
      </c>
      <c r="K8633">
        <v>0</v>
      </c>
      <c r="N8633" t="b">
        <v>1</v>
      </c>
      <c r="O8633" t="b">
        <v>0</v>
      </c>
      <c r="P8633" t="b">
        <v>0</v>
      </c>
      <c r="Q8633">
        <v>11</v>
      </c>
      <c r="R8633">
        <v>11</v>
      </c>
      <c r="S8633">
        <v>1</v>
      </c>
      <c r="T8633">
        <v>5</v>
      </c>
      <c r="U8633" t="b">
        <v>1</v>
      </c>
      <c r="V8633" t="s">
        <v>10353</v>
      </c>
      <c r="W8633" t="s">
        <v>10405</v>
      </c>
      <c r="X8633" t="s">
        <v>15655</v>
      </c>
      <c r="Y8633">
        <v>79</v>
      </c>
      <c r="Z8633">
        <v>79</v>
      </c>
      <c r="AA8633">
        <v>7</v>
      </c>
      <c r="AB8633">
        <v>7</v>
      </c>
      <c r="AC8633">
        <v>29</v>
      </c>
    </row>
    <row r="8634" spans="1:29">
      <c r="A8634">
        <v>9411</v>
      </c>
      <c r="B8634" t="s">
        <v>806</v>
      </c>
      <c r="C8634" t="s">
        <v>10435</v>
      </c>
      <c r="J8634" t="s">
        <v>1449</v>
      </c>
      <c r="K8634">
        <v>0</v>
      </c>
      <c r="N8634" t="b">
        <v>1</v>
      </c>
      <c r="O8634" t="b">
        <v>0</v>
      </c>
      <c r="P8634" t="b">
        <v>0</v>
      </c>
      <c r="Q8634">
        <v>11</v>
      </c>
      <c r="R8634">
        <v>11</v>
      </c>
      <c r="S8634">
        <v>1</v>
      </c>
      <c r="T8634">
        <v>5</v>
      </c>
      <c r="U8634" t="b">
        <v>1</v>
      </c>
      <c r="V8634" t="s">
        <v>10353</v>
      </c>
      <c r="W8634" t="s">
        <v>10405</v>
      </c>
      <c r="X8634" t="s">
        <v>15459</v>
      </c>
      <c r="Y8634">
        <v>79</v>
      </c>
      <c r="Z8634">
        <v>79</v>
      </c>
      <c r="AA8634">
        <v>9</v>
      </c>
      <c r="AB8634">
        <v>9</v>
      </c>
      <c r="AC8634">
        <v>29</v>
      </c>
    </row>
    <row r="8635" spans="1:29">
      <c r="A8635">
        <v>9412</v>
      </c>
      <c r="B8635" t="s">
        <v>806</v>
      </c>
      <c r="C8635" t="s">
        <v>10436</v>
      </c>
      <c r="J8635" t="s">
        <v>1449</v>
      </c>
      <c r="K8635">
        <v>0</v>
      </c>
      <c r="N8635" t="b">
        <v>1</v>
      </c>
      <c r="O8635" t="b">
        <v>0</v>
      </c>
      <c r="P8635" t="b">
        <v>0</v>
      </c>
      <c r="Q8635">
        <v>11</v>
      </c>
      <c r="R8635">
        <v>11</v>
      </c>
      <c r="S8635">
        <v>1</v>
      </c>
      <c r="T8635">
        <v>5</v>
      </c>
      <c r="U8635" t="b">
        <v>1</v>
      </c>
      <c r="V8635" t="s">
        <v>10353</v>
      </c>
      <c r="W8635" t="s">
        <v>10405</v>
      </c>
      <c r="X8635" t="s">
        <v>15558</v>
      </c>
      <c r="Y8635">
        <v>80</v>
      </c>
      <c r="Z8635">
        <v>80</v>
      </c>
      <c r="AA8635">
        <v>2</v>
      </c>
      <c r="AB8635">
        <v>2</v>
      </c>
      <c r="AC8635">
        <v>29</v>
      </c>
    </row>
    <row r="8636" spans="1:29">
      <c r="A8636">
        <v>9413</v>
      </c>
      <c r="B8636" t="s">
        <v>806</v>
      </c>
      <c r="C8636" t="s">
        <v>10437</v>
      </c>
      <c r="J8636" t="s">
        <v>1449</v>
      </c>
      <c r="K8636">
        <v>0</v>
      </c>
      <c r="N8636" t="b">
        <v>1</v>
      </c>
      <c r="O8636" t="b">
        <v>0</v>
      </c>
      <c r="P8636" t="b">
        <v>0</v>
      </c>
      <c r="Q8636">
        <v>11</v>
      </c>
      <c r="R8636">
        <v>11</v>
      </c>
      <c r="S8636">
        <v>1</v>
      </c>
      <c r="T8636">
        <v>5</v>
      </c>
      <c r="U8636" t="b">
        <v>1</v>
      </c>
      <c r="V8636" t="s">
        <v>10353</v>
      </c>
      <c r="W8636" t="s">
        <v>10405</v>
      </c>
      <c r="X8636" t="s">
        <v>14919</v>
      </c>
      <c r="Y8636">
        <v>80</v>
      </c>
      <c r="Z8636">
        <v>80</v>
      </c>
      <c r="AA8636">
        <v>5</v>
      </c>
      <c r="AB8636">
        <v>5</v>
      </c>
      <c r="AC8636">
        <v>29</v>
      </c>
    </row>
    <row r="8637" spans="1:29">
      <c r="A8637">
        <v>9414</v>
      </c>
      <c r="B8637" t="s">
        <v>806</v>
      </c>
      <c r="C8637" t="s">
        <v>10438</v>
      </c>
      <c r="J8637" t="s">
        <v>1449</v>
      </c>
      <c r="K8637">
        <v>0</v>
      </c>
      <c r="N8637" t="b">
        <v>1</v>
      </c>
      <c r="O8637" t="b">
        <v>0</v>
      </c>
      <c r="P8637" t="b">
        <v>0</v>
      </c>
      <c r="Q8637">
        <v>11</v>
      </c>
      <c r="R8637">
        <v>11</v>
      </c>
      <c r="S8637">
        <v>1</v>
      </c>
      <c r="T8637">
        <v>5</v>
      </c>
      <c r="U8637" t="b">
        <v>1</v>
      </c>
      <c r="V8637" t="s">
        <v>10353</v>
      </c>
      <c r="W8637" t="s">
        <v>10405</v>
      </c>
      <c r="X8637" t="s">
        <v>15058</v>
      </c>
      <c r="Y8637">
        <v>80</v>
      </c>
      <c r="Z8637">
        <v>80</v>
      </c>
      <c r="AA8637">
        <v>7</v>
      </c>
      <c r="AB8637">
        <v>7</v>
      </c>
      <c r="AC8637">
        <v>29</v>
      </c>
    </row>
    <row r="8638" spans="1:29">
      <c r="A8638">
        <v>9415</v>
      </c>
      <c r="B8638" t="s">
        <v>806</v>
      </c>
      <c r="C8638" t="s">
        <v>10439</v>
      </c>
      <c r="J8638" t="s">
        <v>1449</v>
      </c>
      <c r="K8638">
        <v>0</v>
      </c>
      <c r="N8638" t="b">
        <v>1</v>
      </c>
      <c r="O8638" t="b">
        <v>0</v>
      </c>
      <c r="P8638" t="b">
        <v>0</v>
      </c>
      <c r="Q8638">
        <v>11</v>
      </c>
      <c r="R8638">
        <v>11</v>
      </c>
      <c r="S8638">
        <v>1</v>
      </c>
      <c r="T8638">
        <v>5</v>
      </c>
      <c r="U8638" t="b">
        <v>1</v>
      </c>
      <c r="V8638" t="s">
        <v>10353</v>
      </c>
      <c r="W8638" t="s">
        <v>10405</v>
      </c>
      <c r="X8638" t="s">
        <v>15460</v>
      </c>
      <c r="Y8638">
        <v>80</v>
      </c>
      <c r="Z8638">
        <v>80</v>
      </c>
      <c r="AA8638">
        <v>9</v>
      </c>
      <c r="AB8638">
        <v>9</v>
      </c>
      <c r="AC8638">
        <v>29</v>
      </c>
    </row>
    <row r="8639" spans="1:29">
      <c r="A8639">
        <v>9416</v>
      </c>
      <c r="B8639" t="s">
        <v>806</v>
      </c>
      <c r="C8639" t="s">
        <v>10440</v>
      </c>
      <c r="J8639" t="s">
        <v>1449</v>
      </c>
      <c r="K8639">
        <v>0</v>
      </c>
      <c r="N8639" t="b">
        <v>1</v>
      </c>
      <c r="O8639" t="b">
        <v>0</v>
      </c>
      <c r="P8639" t="b">
        <v>0</v>
      </c>
      <c r="Q8639">
        <v>11</v>
      </c>
      <c r="R8639">
        <v>11</v>
      </c>
      <c r="S8639">
        <v>1</v>
      </c>
      <c r="T8639">
        <v>5</v>
      </c>
      <c r="U8639" t="b">
        <v>1</v>
      </c>
      <c r="V8639" t="s">
        <v>10353</v>
      </c>
      <c r="W8639" t="s">
        <v>10405</v>
      </c>
      <c r="X8639" t="s">
        <v>15559</v>
      </c>
      <c r="Y8639">
        <v>81</v>
      </c>
      <c r="Z8639">
        <v>81</v>
      </c>
      <c r="AA8639">
        <v>2</v>
      </c>
      <c r="AB8639">
        <v>2</v>
      </c>
      <c r="AC8639">
        <v>29</v>
      </c>
    </row>
    <row r="8640" spans="1:29">
      <c r="A8640">
        <v>9417</v>
      </c>
      <c r="B8640" t="s">
        <v>806</v>
      </c>
      <c r="C8640" t="s">
        <v>10441</v>
      </c>
      <c r="J8640" t="s">
        <v>1449</v>
      </c>
      <c r="K8640">
        <v>0</v>
      </c>
      <c r="N8640" t="b">
        <v>1</v>
      </c>
      <c r="O8640" t="b">
        <v>0</v>
      </c>
      <c r="P8640" t="b">
        <v>0</v>
      </c>
      <c r="Q8640">
        <v>11</v>
      </c>
      <c r="R8640">
        <v>11</v>
      </c>
      <c r="S8640">
        <v>1</v>
      </c>
      <c r="T8640">
        <v>5</v>
      </c>
      <c r="U8640" t="b">
        <v>1</v>
      </c>
      <c r="V8640" t="s">
        <v>10353</v>
      </c>
      <c r="W8640" t="s">
        <v>10405</v>
      </c>
      <c r="X8640" t="s">
        <v>14921</v>
      </c>
      <c r="Y8640">
        <v>81</v>
      </c>
      <c r="Z8640">
        <v>81</v>
      </c>
      <c r="AA8640">
        <v>5</v>
      </c>
      <c r="AB8640">
        <v>5</v>
      </c>
      <c r="AC8640">
        <v>29</v>
      </c>
    </row>
    <row r="8641" spans="1:29">
      <c r="A8641">
        <v>9418</v>
      </c>
      <c r="B8641" t="s">
        <v>806</v>
      </c>
      <c r="C8641" t="s">
        <v>10442</v>
      </c>
      <c r="J8641" t="s">
        <v>1449</v>
      </c>
      <c r="K8641">
        <v>0</v>
      </c>
      <c r="N8641" t="b">
        <v>1</v>
      </c>
      <c r="O8641" t="b">
        <v>0</v>
      </c>
      <c r="P8641" t="b">
        <v>0</v>
      </c>
      <c r="Q8641">
        <v>11</v>
      </c>
      <c r="R8641">
        <v>11</v>
      </c>
      <c r="S8641">
        <v>1</v>
      </c>
      <c r="T8641">
        <v>5</v>
      </c>
      <c r="U8641" t="b">
        <v>1</v>
      </c>
      <c r="V8641" t="s">
        <v>10353</v>
      </c>
      <c r="W8641" t="s">
        <v>10405</v>
      </c>
      <c r="X8641" t="s">
        <v>15059</v>
      </c>
      <c r="Y8641">
        <v>81</v>
      </c>
      <c r="Z8641">
        <v>81</v>
      </c>
      <c r="AA8641">
        <v>7</v>
      </c>
      <c r="AB8641">
        <v>7</v>
      </c>
      <c r="AC8641">
        <v>29</v>
      </c>
    </row>
    <row r="8642" spans="1:29">
      <c r="A8642">
        <v>9419</v>
      </c>
      <c r="B8642" t="s">
        <v>806</v>
      </c>
      <c r="C8642" t="s">
        <v>10443</v>
      </c>
      <c r="J8642" t="s">
        <v>1449</v>
      </c>
      <c r="K8642">
        <v>0</v>
      </c>
      <c r="N8642" t="b">
        <v>1</v>
      </c>
      <c r="O8642" t="b">
        <v>0</v>
      </c>
      <c r="P8642" t="b">
        <v>0</v>
      </c>
      <c r="Q8642">
        <v>11</v>
      </c>
      <c r="R8642">
        <v>11</v>
      </c>
      <c r="S8642">
        <v>1</v>
      </c>
      <c r="T8642">
        <v>5</v>
      </c>
      <c r="U8642" t="b">
        <v>1</v>
      </c>
      <c r="V8642" t="s">
        <v>10353</v>
      </c>
      <c r="W8642" t="s">
        <v>10405</v>
      </c>
      <c r="X8642" t="s">
        <v>15461</v>
      </c>
      <c r="Y8642">
        <v>81</v>
      </c>
      <c r="Z8642">
        <v>81</v>
      </c>
      <c r="AA8642">
        <v>9</v>
      </c>
      <c r="AB8642">
        <v>9</v>
      </c>
      <c r="AC8642">
        <v>29</v>
      </c>
    </row>
    <row r="8643" spans="1:29">
      <c r="A8643">
        <v>9420</v>
      </c>
      <c r="B8643" t="s">
        <v>806</v>
      </c>
      <c r="C8643" t="s">
        <v>10444</v>
      </c>
      <c r="J8643" t="s">
        <v>1449</v>
      </c>
      <c r="K8643">
        <v>0</v>
      </c>
      <c r="N8643" t="b">
        <v>1</v>
      </c>
      <c r="O8643" t="b">
        <v>0</v>
      </c>
      <c r="P8643" t="b">
        <v>0</v>
      </c>
      <c r="Q8643">
        <v>11</v>
      </c>
      <c r="R8643">
        <v>11</v>
      </c>
      <c r="S8643">
        <v>1</v>
      </c>
      <c r="T8643">
        <v>5</v>
      </c>
      <c r="U8643" t="b">
        <v>1</v>
      </c>
      <c r="V8643" t="s">
        <v>10353</v>
      </c>
      <c r="W8643" t="s">
        <v>10405</v>
      </c>
      <c r="X8643" t="s">
        <v>15560</v>
      </c>
      <c r="Y8643">
        <v>82</v>
      </c>
      <c r="Z8643">
        <v>82</v>
      </c>
      <c r="AA8643">
        <v>2</v>
      </c>
      <c r="AB8643">
        <v>2</v>
      </c>
      <c r="AC8643">
        <v>29</v>
      </c>
    </row>
    <row r="8644" spans="1:29">
      <c r="A8644">
        <v>9421</v>
      </c>
      <c r="B8644" t="s">
        <v>806</v>
      </c>
      <c r="C8644" t="s">
        <v>10445</v>
      </c>
      <c r="J8644" t="s">
        <v>1449</v>
      </c>
      <c r="K8644">
        <v>0</v>
      </c>
      <c r="N8644" t="b">
        <v>1</v>
      </c>
      <c r="O8644" t="b">
        <v>0</v>
      </c>
      <c r="P8644" t="b">
        <v>0</v>
      </c>
      <c r="Q8644">
        <v>11</v>
      </c>
      <c r="R8644">
        <v>11</v>
      </c>
      <c r="S8644">
        <v>1</v>
      </c>
      <c r="T8644">
        <v>5</v>
      </c>
      <c r="U8644" t="b">
        <v>1</v>
      </c>
      <c r="V8644" t="s">
        <v>10353</v>
      </c>
      <c r="W8644" t="s">
        <v>10405</v>
      </c>
      <c r="X8644" t="s">
        <v>14923</v>
      </c>
      <c r="Y8644">
        <v>82</v>
      </c>
      <c r="Z8644">
        <v>82</v>
      </c>
      <c r="AA8644">
        <v>5</v>
      </c>
      <c r="AB8644">
        <v>5</v>
      </c>
      <c r="AC8644">
        <v>29</v>
      </c>
    </row>
    <row r="8645" spans="1:29">
      <c r="A8645">
        <v>9422</v>
      </c>
      <c r="B8645" t="s">
        <v>806</v>
      </c>
      <c r="C8645" t="s">
        <v>10446</v>
      </c>
      <c r="J8645" t="s">
        <v>1449</v>
      </c>
      <c r="K8645">
        <v>0</v>
      </c>
      <c r="N8645" t="b">
        <v>1</v>
      </c>
      <c r="O8645" t="b">
        <v>0</v>
      </c>
      <c r="P8645" t="b">
        <v>0</v>
      </c>
      <c r="Q8645">
        <v>11</v>
      </c>
      <c r="R8645">
        <v>11</v>
      </c>
      <c r="S8645">
        <v>1</v>
      </c>
      <c r="T8645">
        <v>5</v>
      </c>
      <c r="U8645" t="b">
        <v>1</v>
      </c>
      <c r="V8645" t="s">
        <v>10353</v>
      </c>
      <c r="W8645" t="s">
        <v>10405</v>
      </c>
      <c r="X8645" t="s">
        <v>15060</v>
      </c>
      <c r="Y8645">
        <v>82</v>
      </c>
      <c r="Z8645">
        <v>82</v>
      </c>
      <c r="AA8645">
        <v>7</v>
      </c>
      <c r="AB8645">
        <v>7</v>
      </c>
      <c r="AC8645">
        <v>29</v>
      </c>
    </row>
    <row r="8646" spans="1:29">
      <c r="A8646">
        <v>9423</v>
      </c>
      <c r="B8646" t="s">
        <v>806</v>
      </c>
      <c r="C8646" t="s">
        <v>10447</v>
      </c>
      <c r="J8646" t="s">
        <v>1449</v>
      </c>
      <c r="K8646">
        <v>0</v>
      </c>
      <c r="N8646" t="b">
        <v>1</v>
      </c>
      <c r="O8646" t="b">
        <v>0</v>
      </c>
      <c r="P8646" t="b">
        <v>0</v>
      </c>
      <c r="Q8646">
        <v>11</v>
      </c>
      <c r="R8646">
        <v>11</v>
      </c>
      <c r="S8646">
        <v>1</v>
      </c>
      <c r="T8646">
        <v>5</v>
      </c>
      <c r="U8646" t="b">
        <v>1</v>
      </c>
      <c r="V8646" t="s">
        <v>10353</v>
      </c>
      <c r="W8646" t="s">
        <v>10405</v>
      </c>
      <c r="X8646" t="s">
        <v>15462</v>
      </c>
      <c r="Y8646">
        <v>82</v>
      </c>
      <c r="Z8646">
        <v>82</v>
      </c>
      <c r="AA8646">
        <v>9</v>
      </c>
      <c r="AB8646">
        <v>9</v>
      </c>
      <c r="AC8646">
        <v>29</v>
      </c>
    </row>
    <row r="8647" spans="1:29">
      <c r="A8647">
        <v>9424</v>
      </c>
      <c r="B8647" t="s">
        <v>806</v>
      </c>
      <c r="C8647" t="s">
        <v>10448</v>
      </c>
      <c r="J8647" t="s">
        <v>1449</v>
      </c>
      <c r="K8647">
        <v>0</v>
      </c>
      <c r="N8647" t="b">
        <v>1</v>
      </c>
      <c r="O8647" t="b">
        <v>0</v>
      </c>
      <c r="P8647" t="b">
        <v>0</v>
      </c>
      <c r="Q8647">
        <v>11</v>
      </c>
      <c r="R8647">
        <v>11</v>
      </c>
      <c r="S8647">
        <v>1</v>
      </c>
      <c r="T8647">
        <v>5</v>
      </c>
      <c r="U8647" t="b">
        <v>1</v>
      </c>
      <c r="V8647" t="s">
        <v>10353</v>
      </c>
      <c r="W8647" t="s">
        <v>10405</v>
      </c>
      <c r="X8647" t="s">
        <v>15561</v>
      </c>
      <c r="Y8647">
        <v>83</v>
      </c>
      <c r="Z8647">
        <v>83</v>
      </c>
      <c r="AA8647">
        <v>2</v>
      </c>
      <c r="AB8647">
        <v>2</v>
      </c>
      <c r="AC8647">
        <v>29</v>
      </c>
    </row>
    <row r="8648" spans="1:29">
      <c r="A8648">
        <v>9425</v>
      </c>
      <c r="B8648" t="s">
        <v>806</v>
      </c>
      <c r="C8648" t="s">
        <v>10449</v>
      </c>
      <c r="J8648" t="s">
        <v>1449</v>
      </c>
      <c r="K8648">
        <v>0</v>
      </c>
      <c r="N8648" t="b">
        <v>1</v>
      </c>
      <c r="O8648" t="b">
        <v>0</v>
      </c>
      <c r="P8648" t="b">
        <v>0</v>
      </c>
      <c r="Q8648">
        <v>11</v>
      </c>
      <c r="R8648">
        <v>11</v>
      </c>
      <c r="S8648">
        <v>1</v>
      </c>
      <c r="T8648">
        <v>5</v>
      </c>
      <c r="U8648" t="b">
        <v>1</v>
      </c>
      <c r="V8648" t="s">
        <v>10353</v>
      </c>
      <c r="W8648" t="s">
        <v>10405</v>
      </c>
      <c r="X8648" t="s">
        <v>14925</v>
      </c>
      <c r="Y8648">
        <v>83</v>
      </c>
      <c r="Z8648">
        <v>83</v>
      </c>
      <c r="AA8648">
        <v>5</v>
      </c>
      <c r="AB8648">
        <v>5</v>
      </c>
      <c r="AC8648">
        <v>29</v>
      </c>
    </row>
    <row r="8649" spans="1:29">
      <c r="A8649">
        <v>9426</v>
      </c>
      <c r="B8649" t="s">
        <v>806</v>
      </c>
      <c r="C8649" t="s">
        <v>10450</v>
      </c>
      <c r="J8649" t="s">
        <v>1449</v>
      </c>
      <c r="K8649">
        <v>0</v>
      </c>
      <c r="N8649" t="b">
        <v>1</v>
      </c>
      <c r="O8649" t="b">
        <v>0</v>
      </c>
      <c r="P8649" t="b">
        <v>0</v>
      </c>
      <c r="Q8649">
        <v>11</v>
      </c>
      <c r="R8649">
        <v>11</v>
      </c>
      <c r="S8649">
        <v>1</v>
      </c>
      <c r="T8649">
        <v>5</v>
      </c>
      <c r="U8649" t="b">
        <v>1</v>
      </c>
      <c r="V8649" t="s">
        <v>10353</v>
      </c>
      <c r="W8649" t="s">
        <v>10405</v>
      </c>
      <c r="X8649" t="s">
        <v>15061</v>
      </c>
      <c r="Y8649">
        <v>83</v>
      </c>
      <c r="Z8649">
        <v>83</v>
      </c>
      <c r="AA8649">
        <v>7</v>
      </c>
      <c r="AB8649">
        <v>7</v>
      </c>
      <c r="AC8649">
        <v>29</v>
      </c>
    </row>
    <row r="8650" spans="1:29">
      <c r="A8650">
        <v>9427</v>
      </c>
      <c r="B8650" t="s">
        <v>806</v>
      </c>
      <c r="C8650" t="s">
        <v>10451</v>
      </c>
      <c r="J8650" t="s">
        <v>1449</v>
      </c>
      <c r="K8650">
        <v>0</v>
      </c>
      <c r="N8650" t="b">
        <v>1</v>
      </c>
      <c r="O8650" t="b">
        <v>0</v>
      </c>
      <c r="P8650" t="b">
        <v>0</v>
      </c>
      <c r="Q8650">
        <v>11</v>
      </c>
      <c r="R8650">
        <v>11</v>
      </c>
      <c r="S8650">
        <v>1</v>
      </c>
      <c r="T8650">
        <v>5</v>
      </c>
      <c r="U8650" t="b">
        <v>1</v>
      </c>
      <c r="V8650" t="s">
        <v>10353</v>
      </c>
      <c r="W8650" t="s">
        <v>10405</v>
      </c>
      <c r="X8650" t="s">
        <v>15463</v>
      </c>
      <c r="Y8650">
        <v>83</v>
      </c>
      <c r="Z8650">
        <v>83</v>
      </c>
      <c r="AA8650">
        <v>9</v>
      </c>
      <c r="AB8650">
        <v>9</v>
      </c>
      <c r="AC8650">
        <v>29</v>
      </c>
    </row>
    <row r="8651" spans="1:29">
      <c r="A8651">
        <v>9428</v>
      </c>
      <c r="B8651" t="s">
        <v>806</v>
      </c>
      <c r="C8651" t="s">
        <v>10452</v>
      </c>
      <c r="J8651" t="s">
        <v>1457</v>
      </c>
      <c r="K8651">
        <v>0</v>
      </c>
      <c r="N8651" t="b">
        <v>1</v>
      </c>
      <c r="O8651" t="b">
        <v>0</v>
      </c>
      <c r="P8651" t="b">
        <v>0</v>
      </c>
      <c r="Q8651">
        <v>11</v>
      </c>
      <c r="R8651">
        <v>11</v>
      </c>
      <c r="S8651">
        <v>1</v>
      </c>
      <c r="T8651">
        <v>5</v>
      </c>
      <c r="U8651" t="b">
        <v>1</v>
      </c>
      <c r="V8651" t="s">
        <v>10353</v>
      </c>
      <c r="W8651" t="s">
        <v>10405</v>
      </c>
      <c r="X8651" t="s">
        <v>15829</v>
      </c>
      <c r="Y8651">
        <v>75</v>
      </c>
      <c r="Z8651">
        <v>75</v>
      </c>
      <c r="AA8651">
        <v>10</v>
      </c>
      <c r="AB8651">
        <v>10</v>
      </c>
      <c r="AC8651">
        <v>29</v>
      </c>
    </row>
    <row r="8652" spans="1:29">
      <c r="A8652">
        <v>9429</v>
      </c>
      <c r="B8652" t="s">
        <v>806</v>
      </c>
      <c r="C8652" t="s">
        <v>10453</v>
      </c>
      <c r="J8652" t="s">
        <v>1457</v>
      </c>
      <c r="K8652">
        <v>0</v>
      </c>
      <c r="N8652" t="b">
        <v>1</v>
      </c>
      <c r="O8652" t="b">
        <v>0</v>
      </c>
      <c r="P8652" t="b">
        <v>0</v>
      </c>
      <c r="Q8652">
        <v>11</v>
      </c>
      <c r="R8652">
        <v>11</v>
      </c>
      <c r="S8652">
        <v>1</v>
      </c>
      <c r="T8652">
        <v>5</v>
      </c>
      <c r="U8652" t="b">
        <v>1</v>
      </c>
      <c r="V8652" t="s">
        <v>10353</v>
      </c>
      <c r="W8652" t="s">
        <v>10405</v>
      </c>
      <c r="X8652" t="s">
        <v>15830</v>
      </c>
      <c r="Y8652">
        <v>75</v>
      </c>
      <c r="Z8652">
        <v>75</v>
      </c>
      <c r="AA8652">
        <v>11</v>
      </c>
      <c r="AB8652">
        <v>11</v>
      </c>
      <c r="AC8652">
        <v>29</v>
      </c>
    </row>
    <row r="8653" spans="1:29">
      <c r="A8653">
        <v>9430</v>
      </c>
      <c r="B8653" t="s">
        <v>806</v>
      </c>
      <c r="C8653" t="s">
        <v>10454</v>
      </c>
      <c r="J8653" t="s">
        <v>1457</v>
      </c>
      <c r="K8653">
        <v>0</v>
      </c>
      <c r="N8653" t="b">
        <v>1</v>
      </c>
      <c r="O8653" t="b">
        <v>0</v>
      </c>
      <c r="P8653" t="b">
        <v>0</v>
      </c>
      <c r="Q8653">
        <v>11</v>
      </c>
      <c r="R8653">
        <v>11</v>
      </c>
      <c r="S8653">
        <v>1</v>
      </c>
      <c r="T8653">
        <v>5</v>
      </c>
      <c r="U8653" t="b">
        <v>1</v>
      </c>
      <c r="V8653" t="s">
        <v>10353</v>
      </c>
      <c r="W8653" t="s">
        <v>10405</v>
      </c>
      <c r="X8653" t="s">
        <v>15804</v>
      </c>
      <c r="Y8653">
        <v>76</v>
      </c>
      <c r="Z8653">
        <v>76</v>
      </c>
      <c r="AA8653">
        <v>10</v>
      </c>
      <c r="AB8653">
        <v>10</v>
      </c>
      <c r="AC8653">
        <v>29</v>
      </c>
    </row>
    <row r="8654" spans="1:29">
      <c r="A8654">
        <v>9431</v>
      </c>
      <c r="B8654" t="s">
        <v>806</v>
      </c>
      <c r="C8654" t="s">
        <v>10455</v>
      </c>
      <c r="J8654" t="s">
        <v>1457</v>
      </c>
      <c r="K8654">
        <v>0</v>
      </c>
      <c r="N8654" t="b">
        <v>1</v>
      </c>
      <c r="O8654" t="b">
        <v>0</v>
      </c>
      <c r="P8654" t="b">
        <v>0</v>
      </c>
      <c r="Q8654">
        <v>11</v>
      </c>
      <c r="R8654">
        <v>11</v>
      </c>
      <c r="S8654">
        <v>1</v>
      </c>
      <c r="T8654">
        <v>5</v>
      </c>
      <c r="U8654" t="b">
        <v>1</v>
      </c>
      <c r="V8654" t="s">
        <v>10353</v>
      </c>
      <c r="W8654" t="s">
        <v>10405</v>
      </c>
      <c r="X8654" t="s">
        <v>15808</v>
      </c>
      <c r="Y8654">
        <v>76</v>
      </c>
      <c r="Z8654">
        <v>76</v>
      </c>
      <c r="AA8654">
        <v>11</v>
      </c>
      <c r="AB8654">
        <v>11</v>
      </c>
      <c r="AC8654">
        <v>29</v>
      </c>
    </row>
    <row r="8655" spans="1:29">
      <c r="A8655">
        <v>9432</v>
      </c>
      <c r="B8655" t="s">
        <v>806</v>
      </c>
      <c r="C8655" t="s">
        <v>10456</v>
      </c>
      <c r="J8655" t="s">
        <v>1457</v>
      </c>
      <c r="K8655">
        <v>0</v>
      </c>
      <c r="N8655" t="b">
        <v>1</v>
      </c>
      <c r="O8655" t="b">
        <v>0</v>
      </c>
      <c r="P8655" t="b">
        <v>0</v>
      </c>
      <c r="Q8655">
        <v>11</v>
      </c>
      <c r="R8655">
        <v>11</v>
      </c>
      <c r="S8655">
        <v>1</v>
      </c>
      <c r="T8655">
        <v>5</v>
      </c>
      <c r="U8655" t="b">
        <v>1</v>
      </c>
      <c r="V8655" t="s">
        <v>10353</v>
      </c>
      <c r="W8655" t="s">
        <v>10405</v>
      </c>
      <c r="X8655" t="s">
        <v>15805</v>
      </c>
      <c r="Y8655">
        <v>77</v>
      </c>
      <c r="Z8655">
        <v>77</v>
      </c>
      <c r="AA8655">
        <v>10</v>
      </c>
      <c r="AB8655">
        <v>10</v>
      </c>
      <c r="AC8655">
        <v>29</v>
      </c>
    </row>
    <row r="8656" spans="1:29">
      <c r="A8656">
        <v>9433</v>
      </c>
      <c r="B8656" t="s">
        <v>806</v>
      </c>
      <c r="C8656" t="s">
        <v>10457</v>
      </c>
      <c r="J8656" t="s">
        <v>1457</v>
      </c>
      <c r="K8656">
        <v>0</v>
      </c>
      <c r="N8656" t="b">
        <v>1</v>
      </c>
      <c r="O8656" t="b">
        <v>0</v>
      </c>
      <c r="P8656" t="b">
        <v>0</v>
      </c>
      <c r="Q8656">
        <v>11</v>
      </c>
      <c r="R8656">
        <v>11</v>
      </c>
      <c r="S8656">
        <v>1</v>
      </c>
      <c r="T8656">
        <v>5</v>
      </c>
      <c r="U8656" t="b">
        <v>1</v>
      </c>
      <c r="V8656" t="s">
        <v>10353</v>
      </c>
      <c r="W8656" t="s">
        <v>10405</v>
      </c>
      <c r="X8656" t="s">
        <v>15809</v>
      </c>
      <c r="Y8656">
        <v>77</v>
      </c>
      <c r="Z8656">
        <v>77</v>
      </c>
      <c r="AA8656">
        <v>11</v>
      </c>
      <c r="AB8656">
        <v>11</v>
      </c>
      <c r="AC8656">
        <v>29</v>
      </c>
    </row>
    <row r="8657" spans="1:29">
      <c r="A8657">
        <v>9434</v>
      </c>
      <c r="B8657" t="s">
        <v>806</v>
      </c>
      <c r="C8657" t="s">
        <v>10458</v>
      </c>
      <c r="J8657" t="s">
        <v>1457</v>
      </c>
      <c r="K8657">
        <v>0</v>
      </c>
      <c r="N8657" t="b">
        <v>1</v>
      </c>
      <c r="O8657" t="b">
        <v>0</v>
      </c>
      <c r="P8657" t="b">
        <v>0</v>
      </c>
      <c r="Q8657">
        <v>11</v>
      </c>
      <c r="R8657">
        <v>11</v>
      </c>
      <c r="S8657">
        <v>1</v>
      </c>
      <c r="T8657">
        <v>5</v>
      </c>
      <c r="U8657" t="b">
        <v>1</v>
      </c>
      <c r="V8657" t="s">
        <v>10353</v>
      </c>
      <c r="W8657" t="s">
        <v>10405</v>
      </c>
      <c r="X8657" t="s">
        <v>15806</v>
      </c>
      <c r="Y8657">
        <v>78</v>
      </c>
      <c r="Z8657">
        <v>78</v>
      </c>
      <c r="AA8657">
        <v>10</v>
      </c>
      <c r="AB8657">
        <v>10</v>
      </c>
      <c r="AC8657">
        <v>29</v>
      </c>
    </row>
    <row r="8658" spans="1:29">
      <c r="A8658">
        <v>9435</v>
      </c>
      <c r="B8658" t="s">
        <v>806</v>
      </c>
      <c r="C8658" t="s">
        <v>10459</v>
      </c>
      <c r="J8658" t="s">
        <v>1457</v>
      </c>
      <c r="K8658">
        <v>0</v>
      </c>
      <c r="N8658" t="b">
        <v>1</v>
      </c>
      <c r="O8658" t="b">
        <v>0</v>
      </c>
      <c r="P8658" t="b">
        <v>0</v>
      </c>
      <c r="Q8658">
        <v>11</v>
      </c>
      <c r="R8658">
        <v>11</v>
      </c>
      <c r="S8658">
        <v>1</v>
      </c>
      <c r="T8658">
        <v>5</v>
      </c>
      <c r="U8658" t="b">
        <v>1</v>
      </c>
      <c r="V8658" t="s">
        <v>10353</v>
      </c>
      <c r="W8658" t="s">
        <v>10405</v>
      </c>
      <c r="X8658" t="s">
        <v>15810</v>
      </c>
      <c r="Y8658">
        <v>78</v>
      </c>
      <c r="Z8658">
        <v>78</v>
      </c>
      <c r="AA8658">
        <v>11</v>
      </c>
      <c r="AB8658">
        <v>11</v>
      </c>
      <c r="AC8658">
        <v>29</v>
      </c>
    </row>
    <row r="8659" spans="1:29">
      <c r="A8659">
        <v>9436</v>
      </c>
      <c r="B8659" t="s">
        <v>806</v>
      </c>
      <c r="C8659" t="s">
        <v>10460</v>
      </c>
      <c r="J8659" t="s">
        <v>1457</v>
      </c>
      <c r="K8659">
        <v>0</v>
      </c>
      <c r="N8659" t="b">
        <v>1</v>
      </c>
      <c r="O8659" t="b">
        <v>0</v>
      </c>
      <c r="P8659" t="b">
        <v>0</v>
      </c>
      <c r="Q8659">
        <v>11</v>
      </c>
      <c r="R8659">
        <v>11</v>
      </c>
      <c r="S8659">
        <v>1</v>
      </c>
      <c r="T8659">
        <v>5</v>
      </c>
      <c r="U8659" t="b">
        <v>1</v>
      </c>
      <c r="V8659" t="s">
        <v>10353</v>
      </c>
      <c r="W8659" t="s">
        <v>10405</v>
      </c>
      <c r="X8659" t="s">
        <v>15807</v>
      </c>
      <c r="Y8659">
        <v>79</v>
      </c>
      <c r="Z8659">
        <v>79</v>
      </c>
      <c r="AA8659">
        <v>10</v>
      </c>
      <c r="AB8659">
        <v>10</v>
      </c>
      <c r="AC8659">
        <v>29</v>
      </c>
    </row>
    <row r="8660" spans="1:29">
      <c r="A8660">
        <v>9437</v>
      </c>
      <c r="B8660" t="s">
        <v>806</v>
      </c>
      <c r="C8660" t="s">
        <v>10461</v>
      </c>
      <c r="J8660" t="s">
        <v>1457</v>
      </c>
      <c r="K8660">
        <v>0</v>
      </c>
      <c r="N8660" t="b">
        <v>1</v>
      </c>
      <c r="O8660" t="b">
        <v>0</v>
      </c>
      <c r="P8660" t="b">
        <v>0</v>
      </c>
      <c r="Q8660">
        <v>11</v>
      </c>
      <c r="R8660">
        <v>11</v>
      </c>
      <c r="S8660">
        <v>1</v>
      </c>
      <c r="T8660">
        <v>5</v>
      </c>
      <c r="U8660" t="b">
        <v>1</v>
      </c>
      <c r="V8660" t="s">
        <v>10353</v>
      </c>
      <c r="W8660" t="s">
        <v>10405</v>
      </c>
      <c r="X8660" t="s">
        <v>15811</v>
      </c>
      <c r="Y8660">
        <v>79</v>
      </c>
      <c r="Z8660">
        <v>79</v>
      </c>
      <c r="AA8660">
        <v>11</v>
      </c>
      <c r="AB8660">
        <v>11</v>
      </c>
      <c r="AC8660">
        <v>29</v>
      </c>
    </row>
    <row r="8661" spans="1:29">
      <c r="A8661">
        <v>9438</v>
      </c>
      <c r="B8661" t="s">
        <v>806</v>
      </c>
      <c r="C8661" t="s">
        <v>10462</v>
      </c>
      <c r="J8661" t="s">
        <v>1457</v>
      </c>
      <c r="K8661">
        <v>0</v>
      </c>
      <c r="N8661" t="b">
        <v>1</v>
      </c>
      <c r="O8661" t="b">
        <v>0</v>
      </c>
      <c r="P8661" t="b">
        <v>0</v>
      </c>
      <c r="Q8661">
        <v>11</v>
      </c>
      <c r="R8661">
        <v>11</v>
      </c>
      <c r="S8661">
        <v>1</v>
      </c>
      <c r="T8661">
        <v>5</v>
      </c>
      <c r="U8661" t="b">
        <v>1</v>
      </c>
      <c r="V8661" t="s">
        <v>10353</v>
      </c>
      <c r="W8661" t="s">
        <v>10405</v>
      </c>
      <c r="X8661" t="s">
        <v>15567</v>
      </c>
      <c r="Y8661">
        <v>80</v>
      </c>
      <c r="Z8661">
        <v>80</v>
      </c>
      <c r="AA8661">
        <v>10</v>
      </c>
      <c r="AB8661">
        <v>10</v>
      </c>
      <c r="AC8661">
        <v>29</v>
      </c>
    </row>
    <row r="8662" spans="1:29">
      <c r="A8662">
        <v>9439</v>
      </c>
      <c r="B8662" t="s">
        <v>806</v>
      </c>
      <c r="C8662" t="s">
        <v>10463</v>
      </c>
      <c r="J8662" t="s">
        <v>1457</v>
      </c>
      <c r="K8662">
        <v>0</v>
      </c>
      <c r="N8662" t="b">
        <v>1</v>
      </c>
      <c r="O8662" t="b">
        <v>0</v>
      </c>
      <c r="P8662" t="b">
        <v>0</v>
      </c>
      <c r="Q8662">
        <v>11</v>
      </c>
      <c r="R8662">
        <v>11</v>
      </c>
      <c r="S8662">
        <v>1</v>
      </c>
      <c r="T8662">
        <v>5</v>
      </c>
      <c r="U8662" t="b">
        <v>1</v>
      </c>
      <c r="V8662" t="s">
        <v>10353</v>
      </c>
      <c r="W8662" t="s">
        <v>10405</v>
      </c>
      <c r="X8662" t="s">
        <v>15576</v>
      </c>
      <c r="Y8662">
        <v>80</v>
      </c>
      <c r="Z8662">
        <v>80</v>
      </c>
      <c r="AA8662">
        <v>11</v>
      </c>
      <c r="AB8662">
        <v>11</v>
      </c>
      <c r="AC8662">
        <v>29</v>
      </c>
    </row>
    <row r="8663" spans="1:29">
      <c r="A8663">
        <v>9440</v>
      </c>
      <c r="B8663" t="s">
        <v>806</v>
      </c>
      <c r="C8663" t="s">
        <v>10464</v>
      </c>
      <c r="J8663" t="s">
        <v>1457</v>
      </c>
      <c r="K8663">
        <v>0</v>
      </c>
      <c r="N8663" t="b">
        <v>1</v>
      </c>
      <c r="O8663" t="b">
        <v>0</v>
      </c>
      <c r="P8663" t="b">
        <v>0</v>
      </c>
      <c r="Q8663">
        <v>11</v>
      </c>
      <c r="R8663">
        <v>11</v>
      </c>
      <c r="S8663">
        <v>1</v>
      </c>
      <c r="T8663">
        <v>5</v>
      </c>
      <c r="U8663" t="b">
        <v>1</v>
      </c>
      <c r="V8663" t="s">
        <v>10353</v>
      </c>
      <c r="W8663" t="s">
        <v>10405</v>
      </c>
      <c r="X8663" t="s">
        <v>15568</v>
      </c>
      <c r="Y8663">
        <v>81</v>
      </c>
      <c r="Z8663">
        <v>81</v>
      </c>
      <c r="AA8663">
        <v>10</v>
      </c>
      <c r="AB8663">
        <v>10</v>
      </c>
      <c r="AC8663">
        <v>29</v>
      </c>
    </row>
    <row r="8664" spans="1:29">
      <c r="A8664">
        <v>9441</v>
      </c>
      <c r="B8664" t="s">
        <v>806</v>
      </c>
      <c r="C8664" t="s">
        <v>10465</v>
      </c>
      <c r="J8664" t="s">
        <v>1457</v>
      </c>
      <c r="K8664">
        <v>0</v>
      </c>
      <c r="N8664" t="b">
        <v>1</v>
      </c>
      <c r="O8664" t="b">
        <v>0</v>
      </c>
      <c r="P8664" t="b">
        <v>0</v>
      </c>
      <c r="Q8664">
        <v>11</v>
      </c>
      <c r="R8664">
        <v>11</v>
      </c>
      <c r="S8664">
        <v>1</v>
      </c>
      <c r="T8664">
        <v>5</v>
      </c>
      <c r="U8664" t="b">
        <v>1</v>
      </c>
      <c r="V8664" t="s">
        <v>10353</v>
      </c>
      <c r="W8664" t="s">
        <v>10405</v>
      </c>
      <c r="X8664" t="s">
        <v>15577</v>
      </c>
      <c r="Y8664">
        <v>81</v>
      </c>
      <c r="Z8664">
        <v>81</v>
      </c>
      <c r="AA8664">
        <v>11</v>
      </c>
      <c r="AB8664">
        <v>11</v>
      </c>
      <c r="AC8664">
        <v>29</v>
      </c>
    </row>
    <row r="8665" spans="1:29">
      <c r="A8665">
        <v>9442</v>
      </c>
      <c r="B8665" t="s">
        <v>806</v>
      </c>
      <c r="C8665" t="s">
        <v>10466</v>
      </c>
      <c r="J8665" t="s">
        <v>1457</v>
      </c>
      <c r="K8665">
        <v>0</v>
      </c>
      <c r="N8665" t="b">
        <v>1</v>
      </c>
      <c r="O8665" t="b">
        <v>0</v>
      </c>
      <c r="P8665" t="b">
        <v>0</v>
      </c>
      <c r="Q8665">
        <v>11</v>
      </c>
      <c r="R8665">
        <v>11</v>
      </c>
      <c r="S8665">
        <v>1</v>
      </c>
      <c r="T8665">
        <v>5</v>
      </c>
      <c r="U8665" t="b">
        <v>1</v>
      </c>
      <c r="V8665" t="s">
        <v>10353</v>
      </c>
      <c r="W8665" t="s">
        <v>10405</v>
      </c>
      <c r="X8665" t="s">
        <v>15569</v>
      </c>
      <c r="Y8665">
        <v>82</v>
      </c>
      <c r="Z8665">
        <v>82</v>
      </c>
      <c r="AA8665">
        <v>10</v>
      </c>
      <c r="AB8665">
        <v>10</v>
      </c>
      <c r="AC8665">
        <v>29</v>
      </c>
    </row>
    <row r="8666" spans="1:29">
      <c r="A8666">
        <v>9443</v>
      </c>
      <c r="B8666" t="s">
        <v>806</v>
      </c>
      <c r="C8666" t="s">
        <v>10467</v>
      </c>
      <c r="J8666" t="s">
        <v>1457</v>
      </c>
      <c r="K8666">
        <v>0</v>
      </c>
      <c r="N8666" t="b">
        <v>1</v>
      </c>
      <c r="O8666" t="b">
        <v>0</v>
      </c>
      <c r="P8666" t="b">
        <v>0</v>
      </c>
      <c r="Q8666">
        <v>11</v>
      </c>
      <c r="R8666">
        <v>11</v>
      </c>
      <c r="S8666">
        <v>1</v>
      </c>
      <c r="T8666">
        <v>5</v>
      </c>
      <c r="U8666" t="b">
        <v>1</v>
      </c>
      <c r="V8666" t="s">
        <v>10353</v>
      </c>
      <c r="W8666" t="s">
        <v>10405</v>
      </c>
      <c r="X8666" t="s">
        <v>15578</v>
      </c>
      <c r="Y8666">
        <v>82</v>
      </c>
      <c r="Z8666">
        <v>82</v>
      </c>
      <c r="AA8666">
        <v>11</v>
      </c>
      <c r="AB8666">
        <v>11</v>
      </c>
      <c r="AC8666">
        <v>29</v>
      </c>
    </row>
    <row r="8667" spans="1:29">
      <c r="A8667">
        <v>9444</v>
      </c>
      <c r="B8667" t="s">
        <v>806</v>
      </c>
      <c r="C8667" t="s">
        <v>10468</v>
      </c>
      <c r="J8667" t="s">
        <v>1457</v>
      </c>
      <c r="K8667">
        <v>0</v>
      </c>
      <c r="N8667" t="b">
        <v>1</v>
      </c>
      <c r="O8667" t="b">
        <v>0</v>
      </c>
      <c r="P8667" t="b">
        <v>0</v>
      </c>
      <c r="Q8667">
        <v>11</v>
      </c>
      <c r="R8667">
        <v>11</v>
      </c>
      <c r="S8667">
        <v>1</v>
      </c>
      <c r="T8667">
        <v>5</v>
      </c>
      <c r="U8667" t="b">
        <v>1</v>
      </c>
      <c r="V8667" t="s">
        <v>10353</v>
      </c>
      <c r="W8667" t="s">
        <v>10405</v>
      </c>
      <c r="X8667" t="s">
        <v>15570</v>
      </c>
      <c r="Y8667">
        <v>83</v>
      </c>
      <c r="Z8667">
        <v>83</v>
      </c>
      <c r="AA8667">
        <v>10</v>
      </c>
      <c r="AB8667">
        <v>10</v>
      </c>
      <c r="AC8667">
        <v>29</v>
      </c>
    </row>
    <row r="8668" spans="1:29">
      <c r="A8668">
        <v>9445</v>
      </c>
      <c r="B8668" t="s">
        <v>806</v>
      </c>
      <c r="C8668" t="s">
        <v>10469</v>
      </c>
      <c r="J8668" t="s">
        <v>1457</v>
      </c>
      <c r="K8668">
        <v>0</v>
      </c>
      <c r="N8668" t="b">
        <v>1</v>
      </c>
      <c r="O8668" t="b">
        <v>0</v>
      </c>
      <c r="P8668" t="b">
        <v>0</v>
      </c>
      <c r="Q8668">
        <v>11</v>
      </c>
      <c r="R8668">
        <v>11</v>
      </c>
      <c r="S8668">
        <v>1</v>
      </c>
      <c r="T8668">
        <v>5</v>
      </c>
      <c r="U8668" t="b">
        <v>1</v>
      </c>
      <c r="V8668" t="s">
        <v>10353</v>
      </c>
      <c r="W8668" t="s">
        <v>10405</v>
      </c>
      <c r="X8668" t="s">
        <v>15579</v>
      </c>
      <c r="Y8668">
        <v>83</v>
      </c>
      <c r="Z8668">
        <v>83</v>
      </c>
      <c r="AA8668">
        <v>11</v>
      </c>
      <c r="AB8668">
        <v>11</v>
      </c>
      <c r="AC8668">
        <v>29</v>
      </c>
    </row>
    <row r="8669" spans="1:29">
      <c r="A8669">
        <v>9446</v>
      </c>
      <c r="B8669" t="s">
        <v>828</v>
      </c>
      <c r="C8669" t="s">
        <v>10470</v>
      </c>
      <c r="U8669" t="b">
        <v>1</v>
      </c>
      <c r="V8669" t="s">
        <v>10353</v>
      </c>
      <c r="W8669" t="s">
        <v>10405</v>
      </c>
      <c r="X8669" t="s">
        <v>15832</v>
      </c>
      <c r="Y8669">
        <v>85</v>
      </c>
      <c r="Z8669">
        <v>115</v>
      </c>
      <c r="AA8669">
        <v>2</v>
      </c>
      <c r="AB8669">
        <v>11</v>
      </c>
      <c r="AC8669">
        <v>29</v>
      </c>
    </row>
    <row r="8670" spans="1:29">
      <c r="A8670">
        <v>9447</v>
      </c>
      <c r="B8670" t="s">
        <v>1521</v>
      </c>
      <c r="C8670" t="s">
        <v>10471</v>
      </c>
      <c r="U8670" t="b">
        <v>1</v>
      </c>
      <c r="V8670" t="s">
        <v>10353</v>
      </c>
      <c r="W8670" t="s">
        <v>10405</v>
      </c>
      <c r="X8670" t="s">
        <v>15812</v>
      </c>
      <c r="Y8670">
        <v>86</v>
      </c>
      <c r="Z8670">
        <v>115</v>
      </c>
      <c r="AA8670">
        <v>2</v>
      </c>
      <c r="AB8670">
        <v>12</v>
      </c>
      <c r="AC8670">
        <v>29</v>
      </c>
    </row>
    <row r="8671" spans="1:29">
      <c r="A8671">
        <v>9448</v>
      </c>
      <c r="B8671" t="s">
        <v>1516</v>
      </c>
      <c r="C8671" t="s">
        <v>10472</v>
      </c>
      <c r="D8671">
        <v>176</v>
      </c>
      <c r="E8671" t="s">
        <v>10473</v>
      </c>
      <c r="U8671" t="b">
        <v>1</v>
      </c>
      <c r="V8671" t="s">
        <v>10353</v>
      </c>
      <c r="W8671" t="s">
        <v>10405</v>
      </c>
      <c r="X8671" t="s">
        <v>15831</v>
      </c>
      <c r="Y8671">
        <v>85</v>
      </c>
      <c r="Z8671">
        <v>115</v>
      </c>
      <c r="AA8671">
        <v>2</v>
      </c>
      <c r="AB8671">
        <v>12</v>
      </c>
      <c r="AC8671">
        <v>29</v>
      </c>
    </row>
    <row r="8672" spans="1:29">
      <c r="A8672">
        <v>9449</v>
      </c>
      <c r="B8672" t="s">
        <v>806</v>
      </c>
      <c r="C8672" t="s">
        <v>10474</v>
      </c>
      <c r="J8672" t="s">
        <v>1457</v>
      </c>
      <c r="K8672">
        <v>0</v>
      </c>
      <c r="N8672" t="b">
        <v>1</v>
      </c>
      <c r="O8672" t="b">
        <v>0</v>
      </c>
      <c r="P8672" t="b">
        <v>0</v>
      </c>
      <c r="Q8672">
        <v>11</v>
      </c>
      <c r="R8672">
        <v>3</v>
      </c>
      <c r="S8672">
        <v>1</v>
      </c>
      <c r="T8672">
        <v>2</v>
      </c>
      <c r="U8672" t="b">
        <v>1</v>
      </c>
      <c r="V8672" t="s">
        <v>10353</v>
      </c>
      <c r="W8672" t="s">
        <v>10405</v>
      </c>
      <c r="X8672" t="s">
        <v>15583</v>
      </c>
      <c r="Y8672">
        <v>87</v>
      </c>
      <c r="Z8672">
        <v>87</v>
      </c>
      <c r="AA8672">
        <v>11</v>
      </c>
      <c r="AB8672">
        <v>11</v>
      </c>
      <c r="AC8672">
        <v>29</v>
      </c>
    </row>
    <row r="8673" spans="1:29">
      <c r="A8673">
        <v>9450</v>
      </c>
      <c r="B8673" t="s">
        <v>806</v>
      </c>
      <c r="C8673" t="s">
        <v>10475</v>
      </c>
      <c r="J8673" t="s">
        <v>1449</v>
      </c>
      <c r="K8673">
        <v>0</v>
      </c>
      <c r="N8673" t="b">
        <v>1</v>
      </c>
      <c r="O8673" t="b">
        <v>0</v>
      </c>
      <c r="P8673" t="b">
        <v>0</v>
      </c>
      <c r="Q8673">
        <v>11</v>
      </c>
      <c r="R8673">
        <v>3</v>
      </c>
      <c r="S8673">
        <v>1</v>
      </c>
      <c r="T8673">
        <v>3</v>
      </c>
      <c r="U8673" t="b">
        <v>1</v>
      </c>
      <c r="V8673" t="s">
        <v>10353</v>
      </c>
      <c r="W8673" t="s">
        <v>10405</v>
      </c>
      <c r="X8673" t="s">
        <v>14937</v>
      </c>
      <c r="Y8673">
        <v>89</v>
      </c>
      <c r="Z8673">
        <v>89</v>
      </c>
      <c r="AA8673">
        <v>5</v>
      </c>
      <c r="AB8673">
        <v>5</v>
      </c>
      <c r="AC8673">
        <v>29</v>
      </c>
    </row>
    <row r="8674" spans="1:29">
      <c r="A8674">
        <v>9451</v>
      </c>
      <c r="B8674" t="s">
        <v>806</v>
      </c>
      <c r="C8674" t="s">
        <v>10476</v>
      </c>
      <c r="J8674" t="s">
        <v>1449</v>
      </c>
      <c r="K8674">
        <v>0</v>
      </c>
      <c r="N8674" t="b">
        <v>1</v>
      </c>
      <c r="O8674" t="b">
        <v>0</v>
      </c>
      <c r="P8674" t="b">
        <v>0</v>
      </c>
      <c r="Q8674">
        <v>11</v>
      </c>
      <c r="R8674">
        <v>3</v>
      </c>
      <c r="S8674">
        <v>1</v>
      </c>
      <c r="T8674">
        <v>3</v>
      </c>
      <c r="U8674" t="b">
        <v>1</v>
      </c>
      <c r="V8674" t="s">
        <v>10353</v>
      </c>
      <c r="W8674" t="s">
        <v>10405</v>
      </c>
      <c r="X8674" t="s">
        <v>14939</v>
      </c>
      <c r="Y8674">
        <v>90</v>
      </c>
      <c r="Z8674">
        <v>90</v>
      </c>
      <c r="AA8674">
        <v>5</v>
      </c>
      <c r="AB8674">
        <v>5</v>
      </c>
      <c r="AC8674">
        <v>29</v>
      </c>
    </row>
    <row r="8675" spans="1:29">
      <c r="A8675">
        <v>9452</v>
      </c>
      <c r="B8675" t="s">
        <v>806</v>
      </c>
      <c r="C8675" t="s">
        <v>10477</v>
      </c>
      <c r="J8675" t="s">
        <v>1449</v>
      </c>
      <c r="K8675">
        <v>0</v>
      </c>
      <c r="N8675" t="b">
        <v>1</v>
      </c>
      <c r="O8675" t="b">
        <v>0</v>
      </c>
      <c r="P8675" t="b">
        <v>0</v>
      </c>
      <c r="Q8675">
        <v>11</v>
      </c>
      <c r="R8675">
        <v>3</v>
      </c>
      <c r="S8675">
        <v>1</v>
      </c>
      <c r="T8675">
        <v>3</v>
      </c>
      <c r="U8675" t="b">
        <v>1</v>
      </c>
      <c r="V8675" t="s">
        <v>10353</v>
      </c>
      <c r="W8675" t="s">
        <v>10405</v>
      </c>
      <c r="X8675" t="s">
        <v>14941</v>
      </c>
      <c r="Y8675">
        <v>91</v>
      </c>
      <c r="Z8675">
        <v>91</v>
      </c>
      <c r="AA8675">
        <v>5</v>
      </c>
      <c r="AB8675">
        <v>5</v>
      </c>
      <c r="AC8675">
        <v>29</v>
      </c>
    </row>
    <row r="8676" spans="1:29">
      <c r="A8676">
        <v>9453</v>
      </c>
      <c r="B8676" t="s">
        <v>806</v>
      </c>
      <c r="C8676" t="s">
        <v>10478</v>
      </c>
      <c r="J8676" t="s">
        <v>1449</v>
      </c>
      <c r="K8676">
        <v>0</v>
      </c>
      <c r="N8676" t="b">
        <v>1</v>
      </c>
      <c r="O8676" t="b">
        <v>0</v>
      </c>
      <c r="P8676" t="b">
        <v>0</v>
      </c>
      <c r="Q8676">
        <v>11</v>
      </c>
      <c r="R8676">
        <v>3</v>
      </c>
      <c r="S8676">
        <v>1</v>
      </c>
      <c r="T8676">
        <v>3</v>
      </c>
      <c r="U8676" t="b">
        <v>1</v>
      </c>
      <c r="V8676" t="s">
        <v>10353</v>
      </c>
      <c r="W8676" t="s">
        <v>10405</v>
      </c>
      <c r="X8676" t="s">
        <v>14945</v>
      </c>
      <c r="Y8676">
        <v>93</v>
      </c>
      <c r="Z8676">
        <v>93</v>
      </c>
      <c r="AA8676">
        <v>5</v>
      </c>
      <c r="AB8676">
        <v>5</v>
      </c>
      <c r="AC8676">
        <v>29</v>
      </c>
    </row>
    <row r="8677" spans="1:29">
      <c r="A8677">
        <v>9454</v>
      </c>
      <c r="B8677" t="s">
        <v>806</v>
      </c>
      <c r="C8677" t="s">
        <v>10479</v>
      </c>
      <c r="J8677" t="s">
        <v>1449</v>
      </c>
      <c r="K8677">
        <v>0</v>
      </c>
      <c r="N8677" t="b">
        <v>1</v>
      </c>
      <c r="O8677" t="b">
        <v>0</v>
      </c>
      <c r="P8677" t="b">
        <v>0</v>
      </c>
      <c r="Q8677">
        <v>11</v>
      </c>
      <c r="R8677">
        <v>3</v>
      </c>
      <c r="S8677">
        <v>1</v>
      </c>
      <c r="T8677">
        <v>3</v>
      </c>
      <c r="U8677" t="b">
        <v>1</v>
      </c>
      <c r="V8677" t="s">
        <v>10353</v>
      </c>
      <c r="W8677" t="s">
        <v>10405</v>
      </c>
      <c r="X8677" t="s">
        <v>14947</v>
      </c>
      <c r="Y8677">
        <v>94</v>
      </c>
      <c r="Z8677">
        <v>94</v>
      </c>
      <c r="AA8677">
        <v>5</v>
      </c>
      <c r="AB8677">
        <v>5</v>
      </c>
      <c r="AC8677">
        <v>29</v>
      </c>
    </row>
    <row r="8678" spans="1:29">
      <c r="A8678">
        <v>9455</v>
      </c>
      <c r="B8678" t="s">
        <v>806</v>
      </c>
      <c r="C8678" t="s">
        <v>10480</v>
      </c>
      <c r="J8678" t="s">
        <v>1449</v>
      </c>
      <c r="K8678">
        <v>0</v>
      </c>
      <c r="N8678" t="b">
        <v>1</v>
      </c>
      <c r="O8678" t="b">
        <v>0</v>
      </c>
      <c r="P8678" t="b">
        <v>0</v>
      </c>
      <c r="Q8678">
        <v>11</v>
      </c>
      <c r="R8678">
        <v>3</v>
      </c>
      <c r="S8678">
        <v>1</v>
      </c>
      <c r="T8678">
        <v>3</v>
      </c>
      <c r="U8678" t="b">
        <v>1</v>
      </c>
      <c r="V8678" t="s">
        <v>10353</v>
      </c>
      <c r="W8678" t="s">
        <v>10405</v>
      </c>
      <c r="X8678" t="s">
        <v>14949</v>
      </c>
      <c r="Y8678">
        <v>95</v>
      </c>
      <c r="Z8678">
        <v>95</v>
      </c>
      <c r="AA8678">
        <v>5</v>
      </c>
      <c r="AB8678">
        <v>5</v>
      </c>
      <c r="AC8678">
        <v>29</v>
      </c>
    </row>
    <row r="8679" spans="1:29">
      <c r="A8679">
        <v>9456</v>
      </c>
      <c r="B8679" t="s">
        <v>806</v>
      </c>
      <c r="C8679" t="s">
        <v>10481</v>
      </c>
      <c r="J8679" t="s">
        <v>1449</v>
      </c>
      <c r="K8679">
        <v>0</v>
      </c>
      <c r="N8679" t="b">
        <v>1</v>
      </c>
      <c r="O8679" t="b">
        <v>0</v>
      </c>
      <c r="P8679" t="b">
        <v>0</v>
      </c>
      <c r="Q8679">
        <v>11</v>
      </c>
      <c r="R8679">
        <v>3</v>
      </c>
      <c r="S8679">
        <v>1</v>
      </c>
      <c r="T8679">
        <v>3</v>
      </c>
      <c r="U8679" t="b">
        <v>1</v>
      </c>
      <c r="V8679" t="s">
        <v>10353</v>
      </c>
      <c r="W8679" t="s">
        <v>10405</v>
      </c>
      <c r="X8679" t="s">
        <v>14951</v>
      </c>
      <c r="Y8679">
        <v>96</v>
      </c>
      <c r="Z8679">
        <v>96</v>
      </c>
      <c r="AA8679">
        <v>5</v>
      </c>
      <c r="AB8679">
        <v>5</v>
      </c>
      <c r="AC8679">
        <v>29</v>
      </c>
    </row>
    <row r="8680" spans="1:29">
      <c r="A8680">
        <v>9457</v>
      </c>
      <c r="B8680" t="s">
        <v>806</v>
      </c>
      <c r="C8680" t="s">
        <v>10482</v>
      </c>
      <c r="J8680" t="s">
        <v>1449</v>
      </c>
      <c r="K8680">
        <v>0</v>
      </c>
      <c r="N8680" t="b">
        <v>1</v>
      </c>
      <c r="O8680" t="b">
        <v>0</v>
      </c>
      <c r="P8680" t="b">
        <v>0</v>
      </c>
      <c r="Q8680">
        <v>11</v>
      </c>
      <c r="R8680">
        <v>3</v>
      </c>
      <c r="S8680">
        <v>1</v>
      </c>
      <c r="T8680">
        <v>3</v>
      </c>
      <c r="U8680" t="b">
        <v>1</v>
      </c>
      <c r="V8680" t="s">
        <v>10353</v>
      </c>
      <c r="W8680" t="s">
        <v>10405</v>
      </c>
      <c r="X8680" t="s">
        <v>14953</v>
      </c>
      <c r="Y8680">
        <v>97</v>
      </c>
      <c r="Z8680">
        <v>97</v>
      </c>
      <c r="AA8680">
        <v>5</v>
      </c>
      <c r="AB8680">
        <v>5</v>
      </c>
      <c r="AC8680">
        <v>29</v>
      </c>
    </row>
    <row r="8681" spans="1:29">
      <c r="A8681">
        <v>9458</v>
      </c>
      <c r="B8681" t="s">
        <v>806</v>
      </c>
      <c r="C8681" t="s">
        <v>10483</v>
      </c>
      <c r="J8681" t="s">
        <v>1449</v>
      </c>
      <c r="K8681">
        <v>0</v>
      </c>
      <c r="N8681" t="b">
        <v>1</v>
      </c>
      <c r="O8681" t="b">
        <v>0</v>
      </c>
      <c r="P8681" t="b">
        <v>0</v>
      </c>
      <c r="Q8681">
        <v>11</v>
      </c>
      <c r="R8681">
        <v>3</v>
      </c>
      <c r="S8681">
        <v>1</v>
      </c>
      <c r="T8681">
        <v>3</v>
      </c>
      <c r="U8681" t="b">
        <v>1</v>
      </c>
      <c r="V8681" t="s">
        <v>10353</v>
      </c>
      <c r="W8681" t="s">
        <v>10405</v>
      </c>
      <c r="X8681" t="s">
        <v>14955</v>
      </c>
      <c r="Y8681">
        <v>98</v>
      </c>
      <c r="Z8681">
        <v>98</v>
      </c>
      <c r="AA8681">
        <v>5</v>
      </c>
      <c r="AB8681">
        <v>5</v>
      </c>
      <c r="AC8681">
        <v>29</v>
      </c>
    </row>
    <row r="8682" spans="1:29">
      <c r="A8682">
        <v>9459</v>
      </c>
      <c r="B8682" t="s">
        <v>806</v>
      </c>
      <c r="C8682" t="s">
        <v>10484</v>
      </c>
      <c r="J8682" t="s">
        <v>1449</v>
      </c>
      <c r="K8682">
        <v>0</v>
      </c>
      <c r="N8682" t="b">
        <v>1</v>
      </c>
      <c r="O8682" t="b">
        <v>0</v>
      </c>
      <c r="P8682" t="b">
        <v>0</v>
      </c>
      <c r="Q8682">
        <v>11</v>
      </c>
      <c r="R8682">
        <v>3</v>
      </c>
      <c r="S8682">
        <v>1</v>
      </c>
      <c r="T8682">
        <v>3</v>
      </c>
      <c r="U8682" t="b">
        <v>1</v>
      </c>
      <c r="V8682" t="s">
        <v>10353</v>
      </c>
      <c r="W8682" t="s">
        <v>10405</v>
      </c>
      <c r="X8682" t="s">
        <v>14957</v>
      </c>
      <c r="Y8682">
        <v>99</v>
      </c>
      <c r="Z8682">
        <v>99</v>
      </c>
      <c r="AA8682">
        <v>5</v>
      </c>
      <c r="AB8682">
        <v>5</v>
      </c>
      <c r="AC8682">
        <v>29</v>
      </c>
    </row>
    <row r="8683" spans="1:29">
      <c r="A8683">
        <v>9460</v>
      </c>
      <c r="B8683" t="s">
        <v>806</v>
      </c>
      <c r="C8683" t="s">
        <v>10485</v>
      </c>
      <c r="J8683" t="s">
        <v>1449</v>
      </c>
      <c r="K8683">
        <v>0</v>
      </c>
      <c r="N8683" t="b">
        <v>1</v>
      </c>
      <c r="O8683" t="b">
        <v>0</v>
      </c>
      <c r="P8683" t="b">
        <v>0</v>
      </c>
      <c r="Q8683">
        <v>11</v>
      </c>
      <c r="R8683">
        <v>3</v>
      </c>
      <c r="S8683">
        <v>1</v>
      </c>
      <c r="T8683">
        <v>3</v>
      </c>
      <c r="U8683" t="b">
        <v>1</v>
      </c>
      <c r="V8683" t="s">
        <v>10353</v>
      </c>
      <c r="W8683" t="s">
        <v>10405</v>
      </c>
      <c r="X8683" t="s">
        <v>14959</v>
      </c>
      <c r="Y8683">
        <v>100</v>
      </c>
      <c r="Z8683">
        <v>100</v>
      </c>
      <c r="AA8683">
        <v>5</v>
      </c>
      <c r="AB8683">
        <v>5</v>
      </c>
      <c r="AC8683">
        <v>29</v>
      </c>
    </row>
    <row r="8684" spans="1:29">
      <c r="A8684">
        <v>9461</v>
      </c>
      <c r="B8684" t="s">
        <v>806</v>
      </c>
      <c r="C8684" t="s">
        <v>10486</v>
      </c>
      <c r="J8684" t="s">
        <v>1449</v>
      </c>
      <c r="K8684">
        <v>0</v>
      </c>
      <c r="N8684" t="b">
        <v>1</v>
      </c>
      <c r="O8684" t="b">
        <v>0</v>
      </c>
      <c r="P8684" t="b">
        <v>0</v>
      </c>
      <c r="Q8684">
        <v>11</v>
      </c>
      <c r="R8684">
        <v>3</v>
      </c>
      <c r="S8684">
        <v>1</v>
      </c>
      <c r="T8684">
        <v>3</v>
      </c>
      <c r="U8684" t="b">
        <v>1</v>
      </c>
      <c r="V8684" t="s">
        <v>10353</v>
      </c>
      <c r="W8684" t="s">
        <v>10405</v>
      </c>
      <c r="X8684" t="s">
        <v>14961</v>
      </c>
      <c r="Y8684">
        <v>101</v>
      </c>
      <c r="Z8684">
        <v>101</v>
      </c>
      <c r="AA8684">
        <v>5</v>
      </c>
      <c r="AB8684">
        <v>5</v>
      </c>
      <c r="AC8684">
        <v>29</v>
      </c>
    </row>
    <row r="8685" spans="1:29">
      <c r="A8685">
        <v>9462</v>
      </c>
      <c r="B8685" t="s">
        <v>806</v>
      </c>
      <c r="C8685" t="s">
        <v>10487</v>
      </c>
      <c r="J8685" t="s">
        <v>1449</v>
      </c>
      <c r="K8685">
        <v>0</v>
      </c>
      <c r="N8685" t="b">
        <v>1</v>
      </c>
      <c r="O8685" t="b">
        <v>0</v>
      </c>
      <c r="P8685" t="b">
        <v>0</v>
      </c>
      <c r="Q8685">
        <v>11</v>
      </c>
      <c r="R8685">
        <v>3</v>
      </c>
      <c r="S8685">
        <v>1</v>
      </c>
      <c r="T8685">
        <v>3</v>
      </c>
      <c r="U8685" t="b">
        <v>1</v>
      </c>
      <c r="V8685" t="s">
        <v>10353</v>
      </c>
      <c r="W8685" t="s">
        <v>10405</v>
      </c>
      <c r="X8685" t="s">
        <v>14963</v>
      </c>
      <c r="Y8685">
        <v>102</v>
      </c>
      <c r="Z8685">
        <v>102</v>
      </c>
      <c r="AA8685">
        <v>5</v>
      </c>
      <c r="AB8685">
        <v>5</v>
      </c>
      <c r="AC8685">
        <v>29</v>
      </c>
    </row>
    <row r="8686" spans="1:29">
      <c r="A8686">
        <v>9463</v>
      </c>
      <c r="B8686" t="s">
        <v>806</v>
      </c>
      <c r="C8686" t="s">
        <v>10488</v>
      </c>
      <c r="J8686" t="s">
        <v>1449</v>
      </c>
      <c r="K8686">
        <v>0</v>
      </c>
      <c r="N8686" t="b">
        <v>1</v>
      </c>
      <c r="O8686" t="b">
        <v>0</v>
      </c>
      <c r="P8686" t="b">
        <v>0</v>
      </c>
      <c r="Q8686">
        <v>11</v>
      </c>
      <c r="R8686">
        <v>3</v>
      </c>
      <c r="S8686">
        <v>1</v>
      </c>
      <c r="T8686">
        <v>3</v>
      </c>
      <c r="U8686" t="b">
        <v>1</v>
      </c>
      <c r="V8686" t="s">
        <v>10353</v>
      </c>
      <c r="W8686" t="s">
        <v>10405</v>
      </c>
      <c r="X8686" t="s">
        <v>14965</v>
      </c>
      <c r="Y8686">
        <v>103</v>
      </c>
      <c r="Z8686">
        <v>103</v>
      </c>
      <c r="AA8686">
        <v>5</v>
      </c>
      <c r="AB8686">
        <v>5</v>
      </c>
      <c r="AC8686">
        <v>29</v>
      </c>
    </row>
    <row r="8687" spans="1:29">
      <c r="A8687">
        <v>9464</v>
      </c>
      <c r="B8687" t="s">
        <v>806</v>
      </c>
      <c r="C8687" t="s">
        <v>10489</v>
      </c>
      <c r="J8687" t="s">
        <v>1449</v>
      </c>
      <c r="K8687">
        <v>0</v>
      </c>
      <c r="N8687" t="b">
        <v>1</v>
      </c>
      <c r="O8687" t="b">
        <v>0</v>
      </c>
      <c r="P8687" t="b">
        <v>0</v>
      </c>
      <c r="Q8687">
        <v>11</v>
      </c>
      <c r="R8687">
        <v>3</v>
      </c>
      <c r="S8687">
        <v>1</v>
      </c>
      <c r="T8687">
        <v>3</v>
      </c>
      <c r="U8687" t="b">
        <v>1</v>
      </c>
      <c r="V8687" t="s">
        <v>10353</v>
      </c>
      <c r="W8687" t="s">
        <v>10405</v>
      </c>
      <c r="X8687" t="s">
        <v>14967</v>
      </c>
      <c r="Y8687">
        <v>104</v>
      </c>
      <c r="Z8687">
        <v>104</v>
      </c>
      <c r="AA8687">
        <v>5</v>
      </c>
      <c r="AB8687">
        <v>5</v>
      </c>
      <c r="AC8687">
        <v>29</v>
      </c>
    </row>
    <row r="8688" spans="1:29">
      <c r="A8688">
        <v>9465</v>
      </c>
      <c r="B8688" t="s">
        <v>806</v>
      </c>
      <c r="C8688" t="s">
        <v>10490</v>
      </c>
      <c r="J8688" t="s">
        <v>1449</v>
      </c>
      <c r="K8688">
        <v>0</v>
      </c>
      <c r="N8688" t="b">
        <v>1</v>
      </c>
      <c r="O8688" t="b">
        <v>0</v>
      </c>
      <c r="P8688" t="b">
        <v>0</v>
      </c>
      <c r="Q8688">
        <v>11</v>
      </c>
      <c r="R8688">
        <v>3</v>
      </c>
      <c r="S8688">
        <v>1</v>
      </c>
      <c r="T8688">
        <v>3</v>
      </c>
      <c r="U8688" t="b">
        <v>1</v>
      </c>
      <c r="V8688" t="s">
        <v>10353</v>
      </c>
      <c r="W8688" t="s">
        <v>10405</v>
      </c>
      <c r="X8688" t="s">
        <v>14969</v>
      </c>
      <c r="Y8688">
        <v>105</v>
      </c>
      <c r="Z8688">
        <v>105</v>
      </c>
      <c r="AA8688">
        <v>5</v>
      </c>
      <c r="AB8688">
        <v>5</v>
      </c>
      <c r="AC8688">
        <v>29</v>
      </c>
    </row>
    <row r="8689" spans="1:29">
      <c r="A8689">
        <v>9466</v>
      </c>
      <c r="B8689" t="s">
        <v>806</v>
      </c>
      <c r="C8689" t="s">
        <v>10491</v>
      </c>
      <c r="J8689" t="s">
        <v>1449</v>
      </c>
      <c r="K8689">
        <v>0</v>
      </c>
      <c r="N8689" t="b">
        <v>1</v>
      </c>
      <c r="O8689" t="b">
        <v>0</v>
      </c>
      <c r="P8689" t="b">
        <v>0</v>
      </c>
      <c r="Q8689">
        <v>11</v>
      </c>
      <c r="R8689">
        <v>3</v>
      </c>
      <c r="S8689">
        <v>1</v>
      </c>
      <c r="T8689">
        <v>3</v>
      </c>
      <c r="U8689" t="b">
        <v>1</v>
      </c>
      <c r="V8689" t="s">
        <v>10353</v>
      </c>
      <c r="W8689" t="s">
        <v>10405</v>
      </c>
      <c r="X8689" t="s">
        <v>14971</v>
      </c>
      <c r="Y8689">
        <v>106</v>
      </c>
      <c r="Z8689">
        <v>106</v>
      </c>
      <c r="AA8689">
        <v>5</v>
      </c>
      <c r="AB8689">
        <v>5</v>
      </c>
      <c r="AC8689">
        <v>29</v>
      </c>
    </row>
    <row r="8690" spans="1:29">
      <c r="A8690">
        <v>9467</v>
      </c>
      <c r="B8690" t="s">
        <v>806</v>
      </c>
      <c r="C8690" t="s">
        <v>10492</v>
      </c>
      <c r="J8690" t="s">
        <v>1449</v>
      </c>
      <c r="K8690">
        <v>0</v>
      </c>
      <c r="N8690" t="b">
        <v>1</v>
      </c>
      <c r="O8690" t="b">
        <v>0</v>
      </c>
      <c r="P8690" t="b">
        <v>0</v>
      </c>
      <c r="Q8690">
        <v>11</v>
      </c>
      <c r="R8690">
        <v>3</v>
      </c>
      <c r="S8690">
        <v>1</v>
      </c>
      <c r="T8690">
        <v>3</v>
      </c>
      <c r="U8690" t="b">
        <v>1</v>
      </c>
      <c r="V8690" t="s">
        <v>10353</v>
      </c>
      <c r="W8690" t="s">
        <v>10405</v>
      </c>
      <c r="X8690" t="s">
        <v>14973</v>
      </c>
      <c r="Y8690">
        <v>107</v>
      </c>
      <c r="Z8690">
        <v>107</v>
      </c>
      <c r="AA8690">
        <v>5</v>
      </c>
      <c r="AB8690">
        <v>5</v>
      </c>
      <c r="AC8690">
        <v>29</v>
      </c>
    </row>
    <row r="8691" spans="1:29">
      <c r="A8691">
        <v>9468</v>
      </c>
      <c r="B8691" t="s">
        <v>806</v>
      </c>
      <c r="C8691" t="s">
        <v>10493</v>
      </c>
      <c r="J8691" t="s">
        <v>1449</v>
      </c>
      <c r="K8691">
        <v>0</v>
      </c>
      <c r="N8691" t="b">
        <v>1</v>
      </c>
      <c r="O8691" t="b">
        <v>0</v>
      </c>
      <c r="P8691" t="b">
        <v>0</v>
      </c>
      <c r="Q8691">
        <v>11</v>
      </c>
      <c r="R8691">
        <v>3</v>
      </c>
      <c r="S8691">
        <v>1</v>
      </c>
      <c r="T8691">
        <v>3</v>
      </c>
      <c r="U8691" t="b">
        <v>1</v>
      </c>
      <c r="V8691" t="s">
        <v>10353</v>
      </c>
      <c r="W8691" t="s">
        <v>10405</v>
      </c>
      <c r="X8691" t="s">
        <v>14975</v>
      </c>
      <c r="Y8691">
        <v>108</v>
      </c>
      <c r="Z8691">
        <v>108</v>
      </c>
      <c r="AA8691">
        <v>5</v>
      </c>
      <c r="AB8691">
        <v>5</v>
      </c>
      <c r="AC8691">
        <v>29</v>
      </c>
    </row>
    <row r="8692" spans="1:29">
      <c r="A8692">
        <v>9469</v>
      </c>
      <c r="B8692" t="s">
        <v>806</v>
      </c>
      <c r="C8692" t="s">
        <v>10494</v>
      </c>
      <c r="J8692" t="s">
        <v>1449</v>
      </c>
      <c r="K8692">
        <v>0</v>
      </c>
      <c r="N8692" t="b">
        <v>1</v>
      </c>
      <c r="O8692" t="b">
        <v>0</v>
      </c>
      <c r="P8692" t="b">
        <v>0</v>
      </c>
      <c r="Q8692">
        <v>11</v>
      </c>
      <c r="R8692">
        <v>3</v>
      </c>
      <c r="S8692">
        <v>1</v>
      </c>
      <c r="T8692">
        <v>3</v>
      </c>
      <c r="U8692" t="b">
        <v>1</v>
      </c>
      <c r="V8692" t="s">
        <v>10353</v>
      </c>
      <c r="W8692" t="s">
        <v>10405</v>
      </c>
      <c r="X8692" t="s">
        <v>14977</v>
      </c>
      <c r="Y8692">
        <v>109</v>
      </c>
      <c r="Z8692">
        <v>109</v>
      </c>
      <c r="AA8692">
        <v>5</v>
      </c>
      <c r="AB8692">
        <v>5</v>
      </c>
      <c r="AC8692">
        <v>29</v>
      </c>
    </row>
    <row r="8693" spans="1:29">
      <c r="A8693">
        <v>9470</v>
      </c>
      <c r="B8693" t="s">
        <v>806</v>
      </c>
      <c r="C8693" t="s">
        <v>10495</v>
      </c>
      <c r="J8693" t="s">
        <v>1449</v>
      </c>
      <c r="K8693">
        <v>0</v>
      </c>
      <c r="N8693" t="b">
        <v>1</v>
      </c>
      <c r="O8693" t="b">
        <v>0</v>
      </c>
      <c r="P8693" t="b">
        <v>0</v>
      </c>
      <c r="Q8693">
        <v>11</v>
      </c>
      <c r="R8693">
        <v>3</v>
      </c>
      <c r="S8693">
        <v>1</v>
      </c>
      <c r="T8693">
        <v>3</v>
      </c>
      <c r="U8693" t="b">
        <v>1</v>
      </c>
      <c r="V8693" t="s">
        <v>10353</v>
      </c>
      <c r="W8693" t="s">
        <v>10405</v>
      </c>
      <c r="X8693" t="s">
        <v>14979</v>
      </c>
      <c r="Y8693">
        <v>110</v>
      </c>
      <c r="Z8693">
        <v>110</v>
      </c>
      <c r="AA8693">
        <v>5</v>
      </c>
      <c r="AB8693">
        <v>5</v>
      </c>
      <c r="AC8693">
        <v>29</v>
      </c>
    </row>
    <row r="8694" spans="1:29">
      <c r="A8694">
        <v>9471</v>
      </c>
      <c r="B8694" t="s">
        <v>806</v>
      </c>
      <c r="C8694" t="s">
        <v>10496</v>
      </c>
      <c r="J8694" t="s">
        <v>1449</v>
      </c>
      <c r="K8694">
        <v>0</v>
      </c>
      <c r="N8694" t="b">
        <v>1</v>
      </c>
      <c r="O8694" t="b">
        <v>0</v>
      </c>
      <c r="P8694" t="b">
        <v>0</v>
      </c>
      <c r="Q8694">
        <v>11</v>
      </c>
      <c r="R8694">
        <v>3</v>
      </c>
      <c r="S8694">
        <v>1</v>
      </c>
      <c r="T8694">
        <v>3</v>
      </c>
      <c r="U8694" t="b">
        <v>1</v>
      </c>
      <c r="V8694" t="s">
        <v>10353</v>
      </c>
      <c r="W8694" t="s">
        <v>10405</v>
      </c>
      <c r="X8694" t="s">
        <v>14981</v>
      </c>
      <c r="Y8694">
        <v>111</v>
      </c>
      <c r="Z8694">
        <v>111</v>
      </c>
      <c r="AA8694">
        <v>5</v>
      </c>
      <c r="AB8694">
        <v>5</v>
      </c>
      <c r="AC8694">
        <v>29</v>
      </c>
    </row>
    <row r="8695" spans="1:29">
      <c r="A8695">
        <v>9472</v>
      </c>
      <c r="B8695" t="s">
        <v>806</v>
      </c>
      <c r="C8695" t="s">
        <v>10497</v>
      </c>
      <c r="J8695" t="s">
        <v>1449</v>
      </c>
      <c r="K8695">
        <v>0</v>
      </c>
      <c r="N8695" t="b">
        <v>1</v>
      </c>
      <c r="O8695" t="b">
        <v>0</v>
      </c>
      <c r="P8695" t="b">
        <v>0</v>
      </c>
      <c r="Q8695">
        <v>11</v>
      </c>
      <c r="R8695">
        <v>3</v>
      </c>
      <c r="S8695">
        <v>1</v>
      </c>
      <c r="T8695">
        <v>3</v>
      </c>
      <c r="U8695" t="b">
        <v>1</v>
      </c>
      <c r="V8695" t="s">
        <v>10353</v>
      </c>
      <c r="W8695" t="s">
        <v>10405</v>
      </c>
      <c r="X8695" t="s">
        <v>14983</v>
      </c>
      <c r="Y8695">
        <v>112</v>
      </c>
      <c r="Z8695">
        <v>112</v>
      </c>
      <c r="AA8695">
        <v>5</v>
      </c>
      <c r="AB8695">
        <v>5</v>
      </c>
      <c r="AC8695">
        <v>29</v>
      </c>
    </row>
    <row r="8696" spans="1:29">
      <c r="A8696">
        <v>9473</v>
      </c>
      <c r="B8696" t="s">
        <v>806</v>
      </c>
      <c r="C8696" t="s">
        <v>10498</v>
      </c>
      <c r="J8696" t="s">
        <v>1449</v>
      </c>
      <c r="K8696">
        <v>0</v>
      </c>
      <c r="N8696" t="b">
        <v>1</v>
      </c>
      <c r="O8696" t="b">
        <v>0</v>
      </c>
      <c r="P8696" t="b">
        <v>0</v>
      </c>
      <c r="Q8696">
        <v>11</v>
      </c>
      <c r="R8696">
        <v>3</v>
      </c>
      <c r="S8696">
        <v>1</v>
      </c>
      <c r="T8696">
        <v>3</v>
      </c>
      <c r="U8696" t="b">
        <v>1</v>
      </c>
      <c r="V8696" t="s">
        <v>10353</v>
      </c>
      <c r="W8696" t="s">
        <v>10405</v>
      </c>
      <c r="X8696" t="s">
        <v>14985</v>
      </c>
      <c r="Y8696">
        <v>113</v>
      </c>
      <c r="Z8696">
        <v>113</v>
      </c>
      <c r="AA8696">
        <v>5</v>
      </c>
      <c r="AB8696">
        <v>5</v>
      </c>
      <c r="AC8696">
        <v>29</v>
      </c>
    </row>
    <row r="8697" spans="1:29">
      <c r="A8697">
        <v>9474</v>
      </c>
      <c r="B8697" t="s">
        <v>806</v>
      </c>
      <c r="C8697" t="s">
        <v>10499</v>
      </c>
      <c r="J8697" t="s">
        <v>1449</v>
      </c>
      <c r="K8697">
        <v>0</v>
      </c>
      <c r="N8697" t="b">
        <v>1</v>
      </c>
      <c r="O8697" t="b">
        <v>0</v>
      </c>
      <c r="P8697" t="b">
        <v>0</v>
      </c>
      <c r="Q8697">
        <v>11</v>
      </c>
      <c r="R8697">
        <v>3</v>
      </c>
      <c r="S8697">
        <v>1</v>
      </c>
      <c r="T8697">
        <v>3</v>
      </c>
      <c r="U8697" t="b">
        <v>1</v>
      </c>
      <c r="V8697" t="s">
        <v>10353</v>
      </c>
      <c r="W8697" t="s">
        <v>10405</v>
      </c>
      <c r="X8697" t="s">
        <v>14987</v>
      </c>
      <c r="Y8697">
        <v>114</v>
      </c>
      <c r="Z8697">
        <v>114</v>
      </c>
      <c r="AA8697">
        <v>5</v>
      </c>
      <c r="AB8697">
        <v>5</v>
      </c>
      <c r="AC8697">
        <v>29</v>
      </c>
    </row>
    <row r="8698" spans="1:29">
      <c r="A8698">
        <v>9475</v>
      </c>
      <c r="B8698" t="s">
        <v>806</v>
      </c>
      <c r="C8698" t="s">
        <v>10500</v>
      </c>
      <c r="J8698" t="s">
        <v>1457</v>
      </c>
      <c r="K8698">
        <v>0</v>
      </c>
      <c r="N8698" t="b">
        <v>1</v>
      </c>
      <c r="O8698" t="b">
        <v>0</v>
      </c>
      <c r="P8698" t="b">
        <v>0</v>
      </c>
      <c r="Q8698">
        <v>11</v>
      </c>
      <c r="R8698">
        <v>3</v>
      </c>
      <c r="S8698">
        <v>1</v>
      </c>
      <c r="T8698">
        <v>2</v>
      </c>
      <c r="U8698" t="b">
        <v>1</v>
      </c>
      <c r="V8698" t="s">
        <v>10353</v>
      </c>
      <c r="W8698" t="s">
        <v>10405</v>
      </c>
      <c r="X8698" t="s">
        <v>15833</v>
      </c>
      <c r="Y8698">
        <v>89</v>
      </c>
      <c r="Z8698">
        <v>89</v>
      </c>
      <c r="AA8698">
        <v>11</v>
      </c>
      <c r="AB8698">
        <v>11</v>
      </c>
      <c r="AC8698">
        <v>29</v>
      </c>
    </row>
    <row r="8699" spans="1:29">
      <c r="A8699">
        <v>9476</v>
      </c>
      <c r="B8699" t="s">
        <v>806</v>
      </c>
      <c r="C8699" t="s">
        <v>10501</v>
      </c>
      <c r="J8699" t="s">
        <v>1457</v>
      </c>
      <c r="K8699">
        <v>0</v>
      </c>
      <c r="N8699" t="b">
        <v>1</v>
      </c>
      <c r="O8699" t="b">
        <v>0</v>
      </c>
      <c r="P8699" t="b">
        <v>0</v>
      </c>
      <c r="Q8699">
        <v>11</v>
      </c>
      <c r="R8699">
        <v>3</v>
      </c>
      <c r="S8699">
        <v>1</v>
      </c>
      <c r="T8699">
        <v>2</v>
      </c>
      <c r="U8699" t="b">
        <v>1</v>
      </c>
      <c r="V8699" t="s">
        <v>10353</v>
      </c>
      <c r="W8699" t="s">
        <v>10405</v>
      </c>
      <c r="X8699" t="s">
        <v>15815</v>
      </c>
      <c r="Y8699">
        <v>90</v>
      </c>
      <c r="Z8699">
        <v>90</v>
      </c>
      <c r="AA8699">
        <v>11</v>
      </c>
      <c r="AB8699">
        <v>11</v>
      </c>
      <c r="AC8699">
        <v>29</v>
      </c>
    </row>
    <row r="8700" spans="1:29">
      <c r="A8700">
        <v>9477</v>
      </c>
      <c r="B8700" t="s">
        <v>806</v>
      </c>
      <c r="C8700" t="s">
        <v>10502</v>
      </c>
      <c r="J8700" t="s">
        <v>1457</v>
      </c>
      <c r="K8700">
        <v>0</v>
      </c>
      <c r="N8700" t="b">
        <v>1</v>
      </c>
      <c r="O8700" t="b">
        <v>0</v>
      </c>
      <c r="P8700" t="b">
        <v>0</v>
      </c>
      <c r="Q8700">
        <v>11</v>
      </c>
      <c r="R8700">
        <v>3</v>
      </c>
      <c r="S8700">
        <v>1</v>
      </c>
      <c r="T8700">
        <v>2</v>
      </c>
      <c r="U8700" t="b">
        <v>1</v>
      </c>
      <c r="V8700" t="s">
        <v>10353</v>
      </c>
      <c r="W8700" t="s">
        <v>10405</v>
      </c>
      <c r="X8700" t="s">
        <v>15816</v>
      </c>
      <c r="Y8700">
        <v>91</v>
      </c>
      <c r="Z8700">
        <v>91</v>
      </c>
      <c r="AA8700">
        <v>11</v>
      </c>
      <c r="AB8700">
        <v>11</v>
      </c>
      <c r="AC8700">
        <v>29</v>
      </c>
    </row>
    <row r="8701" spans="1:29">
      <c r="A8701">
        <v>9478</v>
      </c>
      <c r="B8701" t="s">
        <v>806</v>
      </c>
      <c r="C8701" t="s">
        <v>10503</v>
      </c>
      <c r="J8701" t="s">
        <v>1457</v>
      </c>
      <c r="K8701">
        <v>0</v>
      </c>
      <c r="N8701" t="b">
        <v>1</v>
      </c>
      <c r="O8701" t="b">
        <v>0</v>
      </c>
      <c r="P8701" t="b">
        <v>0</v>
      </c>
      <c r="Q8701">
        <v>11</v>
      </c>
      <c r="R8701">
        <v>3</v>
      </c>
      <c r="S8701">
        <v>1</v>
      </c>
      <c r="T8701">
        <v>2</v>
      </c>
      <c r="U8701" t="b">
        <v>1</v>
      </c>
      <c r="V8701" t="s">
        <v>10353</v>
      </c>
      <c r="W8701" t="s">
        <v>10405</v>
      </c>
      <c r="X8701" t="s">
        <v>15834</v>
      </c>
      <c r="Y8701">
        <v>93</v>
      </c>
      <c r="Z8701">
        <v>93</v>
      </c>
      <c r="AA8701">
        <v>11</v>
      </c>
      <c r="AB8701">
        <v>11</v>
      </c>
      <c r="AC8701">
        <v>29</v>
      </c>
    </row>
    <row r="8702" spans="1:29">
      <c r="A8702">
        <v>9479</v>
      </c>
      <c r="B8702" t="s">
        <v>806</v>
      </c>
      <c r="C8702" t="s">
        <v>10504</v>
      </c>
      <c r="J8702" t="s">
        <v>1457</v>
      </c>
      <c r="K8702">
        <v>0</v>
      </c>
      <c r="N8702" t="b">
        <v>1</v>
      </c>
      <c r="O8702" t="b">
        <v>0</v>
      </c>
      <c r="P8702" t="b">
        <v>0</v>
      </c>
      <c r="Q8702">
        <v>11</v>
      </c>
      <c r="R8702">
        <v>3</v>
      </c>
      <c r="S8702">
        <v>1</v>
      </c>
      <c r="T8702">
        <v>2</v>
      </c>
      <c r="U8702" t="b">
        <v>1</v>
      </c>
      <c r="V8702" t="s">
        <v>10353</v>
      </c>
      <c r="W8702" t="s">
        <v>10405</v>
      </c>
      <c r="X8702" t="s">
        <v>15589</v>
      </c>
      <c r="Y8702">
        <v>94</v>
      </c>
      <c r="Z8702">
        <v>94</v>
      </c>
      <c r="AA8702">
        <v>11</v>
      </c>
      <c r="AB8702">
        <v>11</v>
      </c>
      <c r="AC8702">
        <v>29</v>
      </c>
    </row>
    <row r="8703" spans="1:29">
      <c r="A8703">
        <v>9480</v>
      </c>
      <c r="B8703" t="s">
        <v>806</v>
      </c>
      <c r="C8703" t="s">
        <v>10505</v>
      </c>
      <c r="J8703" t="s">
        <v>1457</v>
      </c>
      <c r="K8703">
        <v>0</v>
      </c>
      <c r="N8703" t="b">
        <v>1</v>
      </c>
      <c r="O8703" t="b">
        <v>0</v>
      </c>
      <c r="P8703" t="b">
        <v>0</v>
      </c>
      <c r="Q8703">
        <v>11</v>
      </c>
      <c r="R8703">
        <v>3</v>
      </c>
      <c r="S8703">
        <v>1</v>
      </c>
      <c r="T8703">
        <v>2</v>
      </c>
      <c r="U8703" t="b">
        <v>1</v>
      </c>
      <c r="V8703" t="s">
        <v>10353</v>
      </c>
      <c r="W8703" t="s">
        <v>10405</v>
      </c>
      <c r="X8703" t="s">
        <v>15590</v>
      </c>
      <c r="Y8703">
        <v>95</v>
      </c>
      <c r="Z8703">
        <v>95</v>
      </c>
      <c r="AA8703">
        <v>11</v>
      </c>
      <c r="AB8703">
        <v>11</v>
      </c>
      <c r="AC8703">
        <v>29</v>
      </c>
    </row>
    <row r="8704" spans="1:29">
      <c r="A8704">
        <v>9481</v>
      </c>
      <c r="B8704" t="s">
        <v>806</v>
      </c>
      <c r="C8704" t="s">
        <v>10506</v>
      </c>
      <c r="J8704" t="s">
        <v>1457</v>
      </c>
      <c r="K8704">
        <v>0</v>
      </c>
      <c r="N8704" t="b">
        <v>1</v>
      </c>
      <c r="O8704" t="b">
        <v>0</v>
      </c>
      <c r="P8704" t="b">
        <v>0</v>
      </c>
      <c r="Q8704">
        <v>11</v>
      </c>
      <c r="R8704">
        <v>3</v>
      </c>
      <c r="S8704">
        <v>1</v>
      </c>
      <c r="T8704">
        <v>2</v>
      </c>
      <c r="U8704" t="b">
        <v>1</v>
      </c>
      <c r="V8704" t="s">
        <v>10353</v>
      </c>
      <c r="W8704" t="s">
        <v>10405</v>
      </c>
      <c r="X8704" t="s">
        <v>15591</v>
      </c>
      <c r="Y8704">
        <v>96</v>
      </c>
      <c r="Z8704">
        <v>96</v>
      </c>
      <c r="AA8704">
        <v>11</v>
      </c>
      <c r="AB8704">
        <v>11</v>
      </c>
      <c r="AC8704">
        <v>29</v>
      </c>
    </row>
    <row r="8705" spans="1:29">
      <c r="A8705">
        <v>9482</v>
      </c>
      <c r="B8705" t="s">
        <v>806</v>
      </c>
      <c r="C8705" t="s">
        <v>10507</v>
      </c>
      <c r="J8705" t="s">
        <v>1457</v>
      </c>
      <c r="K8705">
        <v>0</v>
      </c>
      <c r="N8705" t="b">
        <v>1</v>
      </c>
      <c r="O8705" t="b">
        <v>0</v>
      </c>
      <c r="P8705" t="b">
        <v>0</v>
      </c>
      <c r="Q8705">
        <v>11</v>
      </c>
      <c r="R8705">
        <v>3</v>
      </c>
      <c r="S8705">
        <v>1</v>
      </c>
      <c r="T8705">
        <v>2</v>
      </c>
      <c r="U8705" t="b">
        <v>1</v>
      </c>
      <c r="V8705" t="s">
        <v>10353</v>
      </c>
      <c r="W8705" t="s">
        <v>10405</v>
      </c>
      <c r="X8705" t="s">
        <v>15817</v>
      </c>
      <c r="Y8705">
        <v>97</v>
      </c>
      <c r="Z8705">
        <v>97</v>
      </c>
      <c r="AA8705">
        <v>11</v>
      </c>
      <c r="AB8705">
        <v>11</v>
      </c>
      <c r="AC8705">
        <v>29</v>
      </c>
    </row>
    <row r="8706" spans="1:29">
      <c r="A8706">
        <v>9483</v>
      </c>
      <c r="B8706" t="s">
        <v>806</v>
      </c>
      <c r="C8706" t="s">
        <v>10508</v>
      </c>
      <c r="J8706" t="s">
        <v>1457</v>
      </c>
      <c r="K8706">
        <v>0</v>
      </c>
      <c r="N8706" t="b">
        <v>1</v>
      </c>
      <c r="O8706" t="b">
        <v>0</v>
      </c>
      <c r="P8706" t="b">
        <v>0</v>
      </c>
      <c r="Q8706">
        <v>11</v>
      </c>
      <c r="R8706">
        <v>3</v>
      </c>
      <c r="S8706">
        <v>1</v>
      </c>
      <c r="T8706">
        <v>2</v>
      </c>
      <c r="U8706" t="b">
        <v>1</v>
      </c>
      <c r="V8706" t="s">
        <v>10353</v>
      </c>
      <c r="W8706" t="s">
        <v>10405</v>
      </c>
      <c r="X8706" t="s">
        <v>15592</v>
      </c>
      <c r="Y8706">
        <v>98</v>
      </c>
      <c r="Z8706">
        <v>98</v>
      </c>
      <c r="AA8706">
        <v>11</v>
      </c>
      <c r="AB8706">
        <v>11</v>
      </c>
      <c r="AC8706">
        <v>29</v>
      </c>
    </row>
    <row r="8707" spans="1:29">
      <c r="A8707">
        <v>9484</v>
      </c>
      <c r="B8707" t="s">
        <v>806</v>
      </c>
      <c r="C8707" t="s">
        <v>10509</v>
      </c>
      <c r="J8707" t="s">
        <v>1457</v>
      </c>
      <c r="K8707">
        <v>0</v>
      </c>
      <c r="N8707" t="b">
        <v>1</v>
      </c>
      <c r="O8707" t="b">
        <v>0</v>
      </c>
      <c r="P8707" t="b">
        <v>0</v>
      </c>
      <c r="Q8707">
        <v>11</v>
      </c>
      <c r="R8707">
        <v>3</v>
      </c>
      <c r="S8707">
        <v>1</v>
      </c>
      <c r="T8707">
        <v>2</v>
      </c>
      <c r="U8707" t="b">
        <v>1</v>
      </c>
      <c r="V8707" t="s">
        <v>10353</v>
      </c>
      <c r="W8707" t="s">
        <v>10405</v>
      </c>
      <c r="X8707" t="s">
        <v>15593</v>
      </c>
      <c r="Y8707">
        <v>99</v>
      </c>
      <c r="Z8707">
        <v>99</v>
      </c>
      <c r="AA8707">
        <v>11</v>
      </c>
      <c r="AB8707">
        <v>11</v>
      </c>
      <c r="AC8707">
        <v>29</v>
      </c>
    </row>
    <row r="8708" spans="1:29">
      <c r="A8708">
        <v>9485</v>
      </c>
      <c r="B8708" t="s">
        <v>806</v>
      </c>
      <c r="C8708" t="s">
        <v>10510</v>
      </c>
      <c r="J8708" t="s">
        <v>1457</v>
      </c>
      <c r="K8708">
        <v>0</v>
      </c>
      <c r="N8708" t="b">
        <v>1</v>
      </c>
      <c r="O8708" t="b">
        <v>0</v>
      </c>
      <c r="P8708" t="b">
        <v>0</v>
      </c>
      <c r="Q8708">
        <v>11</v>
      </c>
      <c r="R8708">
        <v>3</v>
      </c>
      <c r="S8708">
        <v>1</v>
      </c>
      <c r="T8708">
        <v>2</v>
      </c>
      <c r="U8708" t="b">
        <v>1</v>
      </c>
      <c r="V8708" t="s">
        <v>10353</v>
      </c>
      <c r="W8708" t="s">
        <v>10405</v>
      </c>
      <c r="X8708" t="s">
        <v>15594</v>
      </c>
      <c r="Y8708">
        <v>100</v>
      </c>
      <c r="Z8708">
        <v>100</v>
      </c>
      <c r="AA8708">
        <v>11</v>
      </c>
      <c r="AB8708">
        <v>11</v>
      </c>
      <c r="AC8708">
        <v>29</v>
      </c>
    </row>
    <row r="8709" spans="1:29">
      <c r="A8709">
        <v>9486</v>
      </c>
      <c r="B8709" t="s">
        <v>806</v>
      </c>
      <c r="C8709" t="s">
        <v>10511</v>
      </c>
      <c r="J8709" t="s">
        <v>1457</v>
      </c>
      <c r="K8709">
        <v>0</v>
      </c>
      <c r="N8709" t="b">
        <v>1</v>
      </c>
      <c r="O8709" t="b">
        <v>0</v>
      </c>
      <c r="P8709" t="b">
        <v>0</v>
      </c>
      <c r="Q8709">
        <v>11</v>
      </c>
      <c r="R8709">
        <v>3</v>
      </c>
      <c r="S8709">
        <v>1</v>
      </c>
      <c r="T8709">
        <v>2</v>
      </c>
      <c r="U8709" t="b">
        <v>1</v>
      </c>
      <c r="V8709" t="s">
        <v>10353</v>
      </c>
      <c r="W8709" t="s">
        <v>10405</v>
      </c>
      <c r="X8709" t="s">
        <v>15595</v>
      </c>
      <c r="Y8709">
        <v>101</v>
      </c>
      <c r="Z8709">
        <v>101</v>
      </c>
      <c r="AA8709">
        <v>11</v>
      </c>
      <c r="AB8709">
        <v>11</v>
      </c>
      <c r="AC8709">
        <v>29</v>
      </c>
    </row>
    <row r="8710" spans="1:29">
      <c r="A8710">
        <v>9487</v>
      </c>
      <c r="B8710" t="s">
        <v>806</v>
      </c>
      <c r="C8710" t="s">
        <v>10512</v>
      </c>
      <c r="J8710" t="s">
        <v>1457</v>
      </c>
      <c r="K8710">
        <v>0</v>
      </c>
      <c r="N8710" t="b">
        <v>1</v>
      </c>
      <c r="O8710" t="b">
        <v>0</v>
      </c>
      <c r="P8710" t="b">
        <v>0</v>
      </c>
      <c r="Q8710">
        <v>11</v>
      </c>
      <c r="R8710">
        <v>3</v>
      </c>
      <c r="S8710">
        <v>1</v>
      </c>
      <c r="T8710">
        <v>2</v>
      </c>
      <c r="U8710" t="b">
        <v>1</v>
      </c>
      <c r="V8710" t="s">
        <v>10353</v>
      </c>
      <c r="W8710" t="s">
        <v>10405</v>
      </c>
      <c r="X8710" t="s">
        <v>15596</v>
      </c>
      <c r="Y8710">
        <v>102</v>
      </c>
      <c r="Z8710">
        <v>102</v>
      </c>
      <c r="AA8710">
        <v>11</v>
      </c>
      <c r="AB8710">
        <v>11</v>
      </c>
      <c r="AC8710">
        <v>29</v>
      </c>
    </row>
    <row r="8711" spans="1:29">
      <c r="A8711">
        <v>9488</v>
      </c>
      <c r="B8711" t="s">
        <v>806</v>
      </c>
      <c r="C8711" t="s">
        <v>10513</v>
      </c>
      <c r="J8711" t="s">
        <v>1457</v>
      </c>
      <c r="K8711">
        <v>0</v>
      </c>
      <c r="N8711" t="b">
        <v>1</v>
      </c>
      <c r="O8711" t="b">
        <v>0</v>
      </c>
      <c r="P8711" t="b">
        <v>0</v>
      </c>
      <c r="Q8711">
        <v>11</v>
      </c>
      <c r="R8711">
        <v>3</v>
      </c>
      <c r="S8711">
        <v>1</v>
      </c>
      <c r="T8711">
        <v>2</v>
      </c>
      <c r="U8711" t="b">
        <v>1</v>
      </c>
      <c r="V8711" t="s">
        <v>10353</v>
      </c>
      <c r="W8711" t="s">
        <v>10405</v>
      </c>
      <c r="X8711" t="s">
        <v>15597</v>
      </c>
      <c r="Y8711">
        <v>103</v>
      </c>
      <c r="Z8711">
        <v>103</v>
      </c>
      <c r="AA8711">
        <v>11</v>
      </c>
      <c r="AB8711">
        <v>11</v>
      </c>
      <c r="AC8711">
        <v>29</v>
      </c>
    </row>
    <row r="8712" spans="1:29">
      <c r="A8712">
        <v>9489</v>
      </c>
      <c r="B8712" t="s">
        <v>806</v>
      </c>
      <c r="C8712" t="s">
        <v>10514</v>
      </c>
      <c r="J8712" t="s">
        <v>1457</v>
      </c>
      <c r="K8712">
        <v>0</v>
      </c>
      <c r="N8712" t="b">
        <v>1</v>
      </c>
      <c r="O8712" t="b">
        <v>0</v>
      </c>
      <c r="P8712" t="b">
        <v>0</v>
      </c>
      <c r="Q8712">
        <v>11</v>
      </c>
      <c r="R8712">
        <v>3</v>
      </c>
      <c r="S8712">
        <v>1</v>
      </c>
      <c r="T8712">
        <v>2</v>
      </c>
      <c r="U8712" t="b">
        <v>1</v>
      </c>
      <c r="V8712" t="s">
        <v>10353</v>
      </c>
      <c r="W8712" t="s">
        <v>10405</v>
      </c>
      <c r="X8712" t="s">
        <v>15598</v>
      </c>
      <c r="Y8712">
        <v>104</v>
      </c>
      <c r="Z8712">
        <v>104</v>
      </c>
      <c r="AA8712">
        <v>11</v>
      </c>
      <c r="AB8712">
        <v>11</v>
      </c>
      <c r="AC8712">
        <v>29</v>
      </c>
    </row>
    <row r="8713" spans="1:29">
      <c r="A8713">
        <v>9490</v>
      </c>
      <c r="B8713" t="s">
        <v>806</v>
      </c>
      <c r="C8713" t="s">
        <v>10515</v>
      </c>
      <c r="J8713" t="s">
        <v>1457</v>
      </c>
      <c r="K8713">
        <v>0</v>
      </c>
      <c r="N8713" t="b">
        <v>1</v>
      </c>
      <c r="O8713" t="b">
        <v>0</v>
      </c>
      <c r="P8713" t="b">
        <v>0</v>
      </c>
      <c r="Q8713">
        <v>11</v>
      </c>
      <c r="R8713">
        <v>3</v>
      </c>
      <c r="S8713">
        <v>1</v>
      </c>
      <c r="T8713">
        <v>2</v>
      </c>
      <c r="U8713" t="b">
        <v>1</v>
      </c>
      <c r="V8713" t="s">
        <v>10353</v>
      </c>
      <c r="W8713" t="s">
        <v>10405</v>
      </c>
      <c r="X8713" t="s">
        <v>15599</v>
      </c>
      <c r="Y8713">
        <v>105</v>
      </c>
      <c r="Z8713">
        <v>105</v>
      </c>
      <c r="AA8713">
        <v>11</v>
      </c>
      <c r="AB8713">
        <v>11</v>
      </c>
      <c r="AC8713">
        <v>29</v>
      </c>
    </row>
    <row r="8714" spans="1:29">
      <c r="A8714">
        <v>9491</v>
      </c>
      <c r="B8714" t="s">
        <v>806</v>
      </c>
      <c r="C8714" t="s">
        <v>10516</v>
      </c>
      <c r="J8714" t="s">
        <v>1457</v>
      </c>
      <c r="K8714">
        <v>0</v>
      </c>
      <c r="N8714" t="b">
        <v>1</v>
      </c>
      <c r="O8714" t="b">
        <v>0</v>
      </c>
      <c r="P8714" t="b">
        <v>0</v>
      </c>
      <c r="Q8714">
        <v>11</v>
      </c>
      <c r="R8714">
        <v>3</v>
      </c>
      <c r="S8714">
        <v>1</v>
      </c>
      <c r="T8714">
        <v>2</v>
      </c>
      <c r="U8714" t="b">
        <v>1</v>
      </c>
      <c r="V8714" t="s">
        <v>10353</v>
      </c>
      <c r="W8714" t="s">
        <v>10405</v>
      </c>
      <c r="X8714" t="s">
        <v>15600</v>
      </c>
      <c r="Y8714">
        <v>106</v>
      </c>
      <c r="Z8714">
        <v>106</v>
      </c>
      <c r="AA8714">
        <v>11</v>
      </c>
      <c r="AB8714">
        <v>11</v>
      </c>
      <c r="AC8714">
        <v>29</v>
      </c>
    </row>
    <row r="8715" spans="1:29">
      <c r="A8715">
        <v>9492</v>
      </c>
      <c r="B8715" t="s">
        <v>806</v>
      </c>
      <c r="C8715" t="s">
        <v>10517</v>
      </c>
      <c r="J8715" t="s">
        <v>1457</v>
      </c>
      <c r="K8715">
        <v>0</v>
      </c>
      <c r="N8715" t="b">
        <v>1</v>
      </c>
      <c r="O8715" t="b">
        <v>0</v>
      </c>
      <c r="P8715" t="b">
        <v>0</v>
      </c>
      <c r="Q8715">
        <v>11</v>
      </c>
      <c r="R8715">
        <v>3</v>
      </c>
      <c r="S8715">
        <v>1</v>
      </c>
      <c r="T8715">
        <v>2</v>
      </c>
      <c r="U8715" t="b">
        <v>1</v>
      </c>
      <c r="V8715" t="s">
        <v>10353</v>
      </c>
      <c r="W8715" t="s">
        <v>10405</v>
      </c>
      <c r="X8715" t="s">
        <v>15601</v>
      </c>
      <c r="Y8715">
        <v>107</v>
      </c>
      <c r="Z8715">
        <v>107</v>
      </c>
      <c r="AA8715">
        <v>11</v>
      </c>
      <c r="AB8715">
        <v>11</v>
      </c>
      <c r="AC8715">
        <v>29</v>
      </c>
    </row>
    <row r="8716" spans="1:29">
      <c r="A8716">
        <v>9493</v>
      </c>
      <c r="B8716" t="s">
        <v>806</v>
      </c>
      <c r="C8716" t="s">
        <v>10518</v>
      </c>
      <c r="J8716" t="s">
        <v>1457</v>
      </c>
      <c r="K8716">
        <v>0</v>
      </c>
      <c r="N8716" t="b">
        <v>1</v>
      </c>
      <c r="O8716" t="b">
        <v>0</v>
      </c>
      <c r="P8716" t="b">
        <v>0</v>
      </c>
      <c r="Q8716">
        <v>11</v>
      </c>
      <c r="R8716">
        <v>3</v>
      </c>
      <c r="S8716">
        <v>1</v>
      </c>
      <c r="T8716">
        <v>2</v>
      </c>
      <c r="U8716" t="b">
        <v>1</v>
      </c>
      <c r="V8716" t="s">
        <v>10353</v>
      </c>
      <c r="W8716" t="s">
        <v>10405</v>
      </c>
      <c r="X8716" t="s">
        <v>15602</v>
      </c>
      <c r="Y8716">
        <v>108</v>
      </c>
      <c r="Z8716">
        <v>108</v>
      </c>
      <c r="AA8716">
        <v>11</v>
      </c>
      <c r="AB8716">
        <v>11</v>
      </c>
      <c r="AC8716">
        <v>29</v>
      </c>
    </row>
    <row r="8717" spans="1:29">
      <c r="A8717">
        <v>9494</v>
      </c>
      <c r="B8717" t="s">
        <v>806</v>
      </c>
      <c r="C8717" t="s">
        <v>10519</v>
      </c>
      <c r="J8717" t="s">
        <v>1457</v>
      </c>
      <c r="K8717">
        <v>0</v>
      </c>
      <c r="N8717" t="b">
        <v>1</v>
      </c>
      <c r="O8717" t="b">
        <v>0</v>
      </c>
      <c r="P8717" t="b">
        <v>0</v>
      </c>
      <c r="Q8717">
        <v>11</v>
      </c>
      <c r="R8717">
        <v>3</v>
      </c>
      <c r="S8717">
        <v>1</v>
      </c>
      <c r="T8717">
        <v>2</v>
      </c>
      <c r="U8717" t="b">
        <v>1</v>
      </c>
      <c r="V8717" t="s">
        <v>10353</v>
      </c>
      <c r="W8717" t="s">
        <v>10405</v>
      </c>
      <c r="X8717" t="s">
        <v>15603</v>
      </c>
      <c r="Y8717">
        <v>109</v>
      </c>
      <c r="Z8717">
        <v>109</v>
      </c>
      <c r="AA8717">
        <v>11</v>
      </c>
      <c r="AB8717">
        <v>11</v>
      </c>
      <c r="AC8717">
        <v>29</v>
      </c>
    </row>
    <row r="8718" spans="1:29">
      <c r="A8718">
        <v>9495</v>
      </c>
      <c r="B8718" t="s">
        <v>806</v>
      </c>
      <c r="C8718" t="s">
        <v>10520</v>
      </c>
      <c r="J8718" t="s">
        <v>1457</v>
      </c>
      <c r="K8718">
        <v>0</v>
      </c>
      <c r="N8718" t="b">
        <v>1</v>
      </c>
      <c r="O8718" t="b">
        <v>0</v>
      </c>
      <c r="P8718" t="b">
        <v>0</v>
      </c>
      <c r="Q8718">
        <v>11</v>
      </c>
      <c r="R8718">
        <v>3</v>
      </c>
      <c r="S8718">
        <v>1</v>
      </c>
      <c r="T8718">
        <v>2</v>
      </c>
      <c r="U8718" t="b">
        <v>1</v>
      </c>
      <c r="V8718" t="s">
        <v>10353</v>
      </c>
      <c r="W8718" t="s">
        <v>10405</v>
      </c>
      <c r="X8718" t="s">
        <v>15604</v>
      </c>
      <c r="Y8718">
        <v>110</v>
      </c>
      <c r="Z8718">
        <v>110</v>
      </c>
      <c r="AA8718">
        <v>11</v>
      </c>
      <c r="AB8718">
        <v>11</v>
      </c>
      <c r="AC8718">
        <v>29</v>
      </c>
    </row>
    <row r="8719" spans="1:29">
      <c r="A8719">
        <v>9496</v>
      </c>
      <c r="B8719" t="s">
        <v>806</v>
      </c>
      <c r="C8719" t="s">
        <v>10521</v>
      </c>
      <c r="J8719" t="s">
        <v>1457</v>
      </c>
      <c r="K8719">
        <v>0</v>
      </c>
      <c r="N8719" t="b">
        <v>1</v>
      </c>
      <c r="O8719" t="b">
        <v>0</v>
      </c>
      <c r="P8719" t="b">
        <v>0</v>
      </c>
      <c r="Q8719">
        <v>11</v>
      </c>
      <c r="R8719">
        <v>3</v>
      </c>
      <c r="S8719">
        <v>1</v>
      </c>
      <c r="T8719">
        <v>2</v>
      </c>
      <c r="U8719" t="b">
        <v>1</v>
      </c>
      <c r="V8719" t="s">
        <v>10353</v>
      </c>
      <c r="W8719" t="s">
        <v>10405</v>
      </c>
      <c r="X8719" t="s">
        <v>15605</v>
      </c>
      <c r="Y8719">
        <v>111</v>
      </c>
      <c r="Z8719">
        <v>111</v>
      </c>
      <c r="AA8719">
        <v>11</v>
      </c>
      <c r="AB8719">
        <v>11</v>
      </c>
      <c r="AC8719">
        <v>29</v>
      </c>
    </row>
    <row r="8720" spans="1:29">
      <c r="A8720">
        <v>9497</v>
      </c>
      <c r="B8720" t="s">
        <v>806</v>
      </c>
      <c r="C8720" t="s">
        <v>10522</v>
      </c>
      <c r="J8720" t="s">
        <v>1457</v>
      </c>
      <c r="K8720">
        <v>0</v>
      </c>
      <c r="N8720" t="b">
        <v>1</v>
      </c>
      <c r="O8720" t="b">
        <v>0</v>
      </c>
      <c r="P8720" t="b">
        <v>0</v>
      </c>
      <c r="Q8720">
        <v>11</v>
      </c>
      <c r="R8720">
        <v>3</v>
      </c>
      <c r="S8720">
        <v>1</v>
      </c>
      <c r="T8720">
        <v>2</v>
      </c>
      <c r="U8720" t="b">
        <v>1</v>
      </c>
      <c r="V8720" t="s">
        <v>10353</v>
      </c>
      <c r="W8720" t="s">
        <v>10405</v>
      </c>
      <c r="X8720" t="s">
        <v>15606</v>
      </c>
      <c r="Y8720">
        <v>112</v>
      </c>
      <c r="Z8720">
        <v>112</v>
      </c>
      <c r="AA8720">
        <v>11</v>
      </c>
      <c r="AB8720">
        <v>11</v>
      </c>
      <c r="AC8720">
        <v>29</v>
      </c>
    </row>
    <row r="8721" spans="1:29">
      <c r="A8721">
        <v>9498</v>
      </c>
      <c r="B8721" t="s">
        <v>806</v>
      </c>
      <c r="C8721" t="s">
        <v>10523</v>
      </c>
      <c r="J8721" t="s">
        <v>1457</v>
      </c>
      <c r="K8721">
        <v>0</v>
      </c>
      <c r="N8721" t="b">
        <v>1</v>
      </c>
      <c r="O8721" t="b">
        <v>0</v>
      </c>
      <c r="P8721" t="b">
        <v>0</v>
      </c>
      <c r="Q8721">
        <v>11</v>
      </c>
      <c r="R8721">
        <v>3</v>
      </c>
      <c r="S8721">
        <v>1</v>
      </c>
      <c r="T8721">
        <v>2</v>
      </c>
      <c r="U8721" t="b">
        <v>1</v>
      </c>
      <c r="V8721" t="s">
        <v>10353</v>
      </c>
      <c r="W8721" t="s">
        <v>10405</v>
      </c>
      <c r="X8721" t="s">
        <v>15607</v>
      </c>
      <c r="Y8721">
        <v>113</v>
      </c>
      <c r="Z8721">
        <v>113</v>
      </c>
      <c r="AA8721">
        <v>11</v>
      </c>
      <c r="AB8721">
        <v>11</v>
      </c>
      <c r="AC8721">
        <v>29</v>
      </c>
    </row>
    <row r="8722" spans="1:29">
      <c r="A8722">
        <v>9499</v>
      </c>
      <c r="B8722" t="s">
        <v>806</v>
      </c>
      <c r="C8722" t="s">
        <v>10524</v>
      </c>
      <c r="J8722" t="s">
        <v>1457</v>
      </c>
      <c r="K8722">
        <v>0</v>
      </c>
      <c r="N8722" t="b">
        <v>1</v>
      </c>
      <c r="O8722" t="b">
        <v>0</v>
      </c>
      <c r="P8722" t="b">
        <v>0</v>
      </c>
      <c r="Q8722">
        <v>11</v>
      </c>
      <c r="R8722">
        <v>3</v>
      </c>
      <c r="S8722">
        <v>1</v>
      </c>
      <c r="T8722">
        <v>2</v>
      </c>
      <c r="U8722" t="b">
        <v>1</v>
      </c>
      <c r="V8722" t="s">
        <v>10353</v>
      </c>
      <c r="W8722" t="s">
        <v>10405</v>
      </c>
      <c r="X8722" t="s">
        <v>15608</v>
      </c>
      <c r="Y8722">
        <v>114</v>
      </c>
      <c r="Z8722">
        <v>114</v>
      </c>
      <c r="AA8722">
        <v>11</v>
      </c>
      <c r="AB8722">
        <v>11</v>
      </c>
      <c r="AC8722">
        <v>29</v>
      </c>
    </row>
    <row r="8723" spans="1:29">
      <c r="A8723">
        <v>9500</v>
      </c>
      <c r="B8723" t="s">
        <v>806</v>
      </c>
      <c r="C8723" t="s">
        <v>10525</v>
      </c>
      <c r="J8723" t="s">
        <v>1457</v>
      </c>
      <c r="K8723">
        <v>0</v>
      </c>
      <c r="N8723" t="b">
        <v>0</v>
      </c>
      <c r="O8723" t="b">
        <v>1</v>
      </c>
      <c r="P8723" t="b">
        <v>0</v>
      </c>
      <c r="Q8723">
        <v>11</v>
      </c>
      <c r="R8723">
        <v>3</v>
      </c>
      <c r="S8723">
        <v>1</v>
      </c>
      <c r="T8723">
        <v>2</v>
      </c>
      <c r="U8723" t="b">
        <v>1</v>
      </c>
      <c r="V8723" t="s">
        <v>10353</v>
      </c>
      <c r="W8723" t="s">
        <v>10405</v>
      </c>
      <c r="X8723" t="s">
        <v>15609</v>
      </c>
      <c r="Y8723">
        <v>115</v>
      </c>
      <c r="Z8723">
        <v>115</v>
      </c>
      <c r="AA8723">
        <v>11</v>
      </c>
      <c r="AB8723">
        <v>11</v>
      </c>
      <c r="AC8723">
        <v>29</v>
      </c>
    </row>
    <row r="8724" spans="1:29">
      <c r="A8724">
        <v>9501</v>
      </c>
      <c r="B8724" t="s">
        <v>806</v>
      </c>
      <c r="C8724" t="s">
        <v>10529</v>
      </c>
      <c r="G8724" t="s">
        <v>85</v>
      </c>
      <c r="J8724" t="s">
        <v>1449</v>
      </c>
      <c r="K8724">
        <v>0</v>
      </c>
      <c r="N8724" t="b">
        <v>1</v>
      </c>
      <c r="O8724" t="b">
        <v>0</v>
      </c>
      <c r="P8724" t="b">
        <v>0</v>
      </c>
      <c r="Q8724">
        <v>11</v>
      </c>
      <c r="R8724">
        <v>0</v>
      </c>
      <c r="S8724">
        <v>1</v>
      </c>
      <c r="T8724">
        <v>2</v>
      </c>
      <c r="U8724" t="b">
        <v>1</v>
      </c>
      <c r="V8724" t="s">
        <v>1101</v>
      </c>
      <c r="W8724" t="s">
        <v>4297</v>
      </c>
      <c r="X8724" t="s">
        <v>15352</v>
      </c>
      <c r="Y8724">
        <v>44</v>
      </c>
      <c r="Z8724">
        <v>44</v>
      </c>
      <c r="AA8724">
        <v>3</v>
      </c>
      <c r="AB8724">
        <v>3</v>
      </c>
      <c r="AC8724">
        <v>22</v>
      </c>
    </row>
    <row r="8725" spans="1:29">
      <c r="A8725">
        <v>9502</v>
      </c>
      <c r="B8725" t="s">
        <v>806</v>
      </c>
      <c r="C8725" t="s">
        <v>10530</v>
      </c>
      <c r="G8725" t="s">
        <v>412</v>
      </c>
      <c r="J8725" t="s">
        <v>1449</v>
      </c>
      <c r="K8725">
        <v>0</v>
      </c>
      <c r="N8725" t="b">
        <v>1</v>
      </c>
      <c r="O8725" t="b">
        <v>0</v>
      </c>
      <c r="P8725" t="b">
        <v>0</v>
      </c>
      <c r="Q8725">
        <v>11</v>
      </c>
      <c r="R8725">
        <v>0</v>
      </c>
      <c r="S8725">
        <v>1</v>
      </c>
      <c r="T8725">
        <v>2</v>
      </c>
      <c r="U8725" t="b">
        <v>1</v>
      </c>
      <c r="V8725" t="s">
        <v>1101</v>
      </c>
      <c r="W8725" t="s">
        <v>4297</v>
      </c>
      <c r="X8725" t="s">
        <v>14501</v>
      </c>
      <c r="Y8725">
        <v>50</v>
      </c>
      <c r="Z8725">
        <v>50</v>
      </c>
      <c r="AA8725">
        <v>3</v>
      </c>
      <c r="AB8725">
        <v>3</v>
      </c>
      <c r="AC8725">
        <v>22</v>
      </c>
    </row>
    <row r="8726" spans="1:29">
      <c r="A8726">
        <v>9503</v>
      </c>
      <c r="B8726" t="s">
        <v>1516</v>
      </c>
      <c r="C8726" t="s">
        <v>10531</v>
      </c>
      <c r="D8726">
        <v>177</v>
      </c>
      <c r="E8726" t="s">
        <v>10532</v>
      </c>
      <c r="U8726" t="b">
        <v>1</v>
      </c>
      <c r="V8726" s="9" t="s">
        <v>14442</v>
      </c>
      <c r="W8726" t="s">
        <v>10533</v>
      </c>
      <c r="X8726" t="s">
        <v>15818</v>
      </c>
      <c r="Y8726">
        <v>12</v>
      </c>
      <c r="Z8726">
        <v>37</v>
      </c>
      <c r="AA8726">
        <v>2</v>
      </c>
      <c r="AB8726">
        <v>12</v>
      </c>
      <c r="AC8726">
        <v>30</v>
      </c>
    </row>
    <row r="8727" spans="1:29">
      <c r="A8727">
        <v>9504</v>
      </c>
      <c r="B8727" t="s">
        <v>828</v>
      </c>
      <c r="C8727" t="s">
        <v>10534</v>
      </c>
      <c r="U8727" t="b">
        <v>1</v>
      </c>
      <c r="V8727" s="9" t="s">
        <v>14442</v>
      </c>
      <c r="W8727" t="s">
        <v>10533</v>
      </c>
      <c r="X8727" t="s">
        <v>15819</v>
      </c>
      <c r="Y8727">
        <v>12</v>
      </c>
      <c r="Z8727">
        <v>37</v>
      </c>
      <c r="AA8727">
        <v>2</v>
      </c>
      <c r="AB8727">
        <v>11</v>
      </c>
      <c r="AC8727">
        <v>30</v>
      </c>
    </row>
    <row r="8728" spans="1:29">
      <c r="A8728">
        <v>9505</v>
      </c>
      <c r="B8728" t="s">
        <v>1521</v>
      </c>
      <c r="C8728" t="s">
        <v>10535</v>
      </c>
      <c r="U8728" t="b">
        <v>1</v>
      </c>
      <c r="V8728" s="9" t="s">
        <v>14442</v>
      </c>
      <c r="W8728" t="s">
        <v>10533</v>
      </c>
      <c r="X8728" t="s">
        <v>15820</v>
      </c>
      <c r="Y8728">
        <v>13</v>
      </c>
      <c r="Z8728">
        <v>37</v>
      </c>
      <c r="AA8728">
        <v>2</v>
      </c>
      <c r="AB8728">
        <v>12</v>
      </c>
      <c r="AC8728">
        <v>30</v>
      </c>
    </row>
    <row r="8729" spans="1:29">
      <c r="A8729">
        <v>9506</v>
      </c>
      <c r="B8729" t="s">
        <v>806</v>
      </c>
      <c r="C8729" t="s">
        <v>10536</v>
      </c>
      <c r="J8729" t="s">
        <v>1449</v>
      </c>
      <c r="K8729">
        <v>0</v>
      </c>
      <c r="N8729" t="b">
        <v>1</v>
      </c>
      <c r="O8729" t="b">
        <v>0</v>
      </c>
      <c r="P8729" t="b">
        <v>0</v>
      </c>
      <c r="Q8729">
        <v>11</v>
      </c>
      <c r="R8729">
        <v>1</v>
      </c>
      <c r="S8729">
        <v>1</v>
      </c>
      <c r="T8729">
        <v>1</v>
      </c>
      <c r="U8729" t="b">
        <v>1</v>
      </c>
      <c r="V8729" s="9" t="s">
        <v>14442</v>
      </c>
      <c r="W8729" t="s">
        <v>10533</v>
      </c>
      <c r="X8729" t="s">
        <v>15524</v>
      </c>
      <c r="Y8729">
        <v>13</v>
      </c>
      <c r="Z8729">
        <v>13</v>
      </c>
      <c r="AA8729">
        <v>5</v>
      </c>
      <c r="AB8729">
        <v>5</v>
      </c>
      <c r="AC8729">
        <v>30</v>
      </c>
    </row>
    <row r="8730" spans="1:29">
      <c r="A8730">
        <v>9507</v>
      </c>
      <c r="B8730" t="s">
        <v>806</v>
      </c>
      <c r="C8730" t="s">
        <v>10537</v>
      </c>
      <c r="J8730" t="s">
        <v>1449</v>
      </c>
      <c r="K8730">
        <v>0</v>
      </c>
      <c r="N8730" t="b">
        <v>1</v>
      </c>
      <c r="O8730" t="b">
        <v>0</v>
      </c>
      <c r="P8730" t="b">
        <v>0</v>
      </c>
      <c r="Q8730">
        <v>11</v>
      </c>
      <c r="R8730">
        <v>1</v>
      </c>
      <c r="S8730">
        <v>1</v>
      </c>
      <c r="T8730">
        <v>1</v>
      </c>
      <c r="U8730" t="b">
        <v>1</v>
      </c>
      <c r="V8730" s="9" t="s">
        <v>14442</v>
      </c>
      <c r="W8730" t="s">
        <v>10533</v>
      </c>
      <c r="X8730" t="s">
        <v>15525</v>
      </c>
      <c r="Y8730">
        <v>14</v>
      </c>
      <c r="Z8730">
        <v>14</v>
      </c>
      <c r="AA8730">
        <v>5</v>
      </c>
      <c r="AB8730">
        <v>5</v>
      </c>
      <c r="AC8730">
        <v>30</v>
      </c>
    </row>
    <row r="8731" spans="1:29">
      <c r="A8731">
        <v>9508</v>
      </c>
      <c r="B8731" t="s">
        <v>806</v>
      </c>
      <c r="C8731" t="s">
        <v>10538</v>
      </c>
      <c r="J8731" t="s">
        <v>1449</v>
      </c>
      <c r="K8731">
        <v>0</v>
      </c>
      <c r="N8731" t="b">
        <v>1</v>
      </c>
      <c r="O8731" t="b">
        <v>0</v>
      </c>
      <c r="P8731" t="b">
        <v>0</v>
      </c>
      <c r="Q8731">
        <v>11</v>
      </c>
      <c r="R8731">
        <v>2</v>
      </c>
      <c r="S8731">
        <v>1</v>
      </c>
      <c r="T8731">
        <v>1</v>
      </c>
      <c r="U8731" t="b">
        <v>1</v>
      </c>
      <c r="V8731" s="9" t="s">
        <v>14442</v>
      </c>
      <c r="W8731" t="s">
        <v>10533</v>
      </c>
      <c r="X8731" t="s">
        <v>14637</v>
      </c>
      <c r="Y8731">
        <v>19</v>
      </c>
      <c r="Z8731">
        <v>19</v>
      </c>
      <c r="AA8731">
        <v>5</v>
      </c>
      <c r="AB8731">
        <v>5</v>
      </c>
      <c r="AC8731">
        <v>30</v>
      </c>
    </row>
    <row r="8732" spans="1:29">
      <c r="A8732">
        <v>9509</v>
      </c>
      <c r="B8732" t="s">
        <v>806</v>
      </c>
      <c r="C8732" t="s">
        <v>10539</v>
      </c>
      <c r="J8732" t="s">
        <v>1449</v>
      </c>
      <c r="K8732">
        <v>0</v>
      </c>
      <c r="N8732" t="b">
        <v>1</v>
      </c>
      <c r="O8732" t="b">
        <v>0</v>
      </c>
      <c r="P8732" t="b">
        <v>0</v>
      </c>
      <c r="Q8732">
        <v>11</v>
      </c>
      <c r="R8732">
        <v>2</v>
      </c>
      <c r="S8732">
        <v>1</v>
      </c>
      <c r="T8732">
        <v>1</v>
      </c>
      <c r="U8732" t="b">
        <v>1</v>
      </c>
      <c r="V8732" s="9" t="s">
        <v>14442</v>
      </c>
      <c r="W8732" t="s">
        <v>10533</v>
      </c>
      <c r="X8732" t="s">
        <v>14640</v>
      </c>
      <c r="Y8732">
        <v>20</v>
      </c>
      <c r="Z8732">
        <v>20</v>
      </c>
      <c r="AA8732">
        <v>5</v>
      </c>
      <c r="AB8732">
        <v>5</v>
      </c>
      <c r="AC8732">
        <v>30</v>
      </c>
    </row>
    <row r="8733" spans="1:29">
      <c r="A8733">
        <v>9510</v>
      </c>
      <c r="B8733" t="s">
        <v>806</v>
      </c>
      <c r="C8733" t="s">
        <v>10540</v>
      </c>
      <c r="J8733" t="s">
        <v>1449</v>
      </c>
      <c r="K8733">
        <v>0</v>
      </c>
      <c r="N8733" t="b">
        <v>1</v>
      </c>
      <c r="O8733" t="b">
        <v>0</v>
      </c>
      <c r="P8733" t="b">
        <v>0</v>
      </c>
      <c r="Q8733">
        <v>11</v>
      </c>
      <c r="R8733">
        <v>2</v>
      </c>
      <c r="S8733">
        <v>1</v>
      </c>
      <c r="T8733">
        <v>1</v>
      </c>
      <c r="U8733" t="b">
        <v>1</v>
      </c>
      <c r="V8733" s="9" t="s">
        <v>14442</v>
      </c>
      <c r="W8733" t="s">
        <v>10533</v>
      </c>
      <c r="X8733" t="s">
        <v>14643</v>
      </c>
      <c r="Y8733">
        <v>21</v>
      </c>
      <c r="Z8733">
        <v>21</v>
      </c>
      <c r="AA8733">
        <v>5</v>
      </c>
      <c r="AB8733">
        <v>5</v>
      </c>
      <c r="AC8733">
        <v>30</v>
      </c>
    </row>
    <row r="8734" spans="1:29">
      <c r="A8734">
        <v>9511</v>
      </c>
      <c r="B8734" t="s">
        <v>806</v>
      </c>
      <c r="C8734" t="s">
        <v>10541</v>
      </c>
      <c r="J8734" t="s">
        <v>1449</v>
      </c>
      <c r="K8734">
        <v>0</v>
      </c>
      <c r="N8734" t="b">
        <v>1</v>
      </c>
      <c r="O8734" t="b">
        <v>0</v>
      </c>
      <c r="P8734" t="b">
        <v>0</v>
      </c>
      <c r="Q8734">
        <v>11</v>
      </c>
      <c r="R8734">
        <v>2</v>
      </c>
      <c r="S8734">
        <v>1</v>
      </c>
      <c r="T8734">
        <v>1</v>
      </c>
      <c r="U8734" t="b">
        <v>1</v>
      </c>
      <c r="V8734" s="9" t="s">
        <v>14442</v>
      </c>
      <c r="W8734" t="s">
        <v>10533</v>
      </c>
      <c r="X8734" t="s">
        <v>14645</v>
      </c>
      <c r="Y8734">
        <v>22</v>
      </c>
      <c r="Z8734">
        <v>22</v>
      </c>
      <c r="AA8734">
        <v>5</v>
      </c>
      <c r="AB8734">
        <v>5</v>
      </c>
      <c r="AC8734">
        <v>30</v>
      </c>
    </row>
    <row r="8735" spans="1:29">
      <c r="A8735">
        <v>9512</v>
      </c>
      <c r="B8735" t="s">
        <v>806</v>
      </c>
      <c r="C8735" t="s">
        <v>10542</v>
      </c>
      <c r="J8735" t="s">
        <v>1449</v>
      </c>
      <c r="K8735">
        <v>0</v>
      </c>
      <c r="N8735" t="b">
        <v>1</v>
      </c>
      <c r="O8735" t="b">
        <v>0</v>
      </c>
      <c r="P8735" t="b">
        <v>0</v>
      </c>
      <c r="Q8735">
        <v>11</v>
      </c>
      <c r="R8735">
        <v>2</v>
      </c>
      <c r="S8735">
        <v>1</v>
      </c>
      <c r="T8735">
        <v>1</v>
      </c>
      <c r="U8735" t="b">
        <v>1</v>
      </c>
      <c r="V8735" s="9" t="s">
        <v>14442</v>
      </c>
      <c r="W8735" t="s">
        <v>10533</v>
      </c>
      <c r="X8735" t="s">
        <v>14647</v>
      </c>
      <c r="Y8735">
        <v>23</v>
      </c>
      <c r="Z8735">
        <v>23</v>
      </c>
      <c r="AA8735">
        <v>5</v>
      </c>
      <c r="AB8735">
        <v>5</v>
      </c>
      <c r="AC8735">
        <v>30</v>
      </c>
    </row>
    <row r="8736" spans="1:29">
      <c r="A8736">
        <v>9513</v>
      </c>
      <c r="B8736" t="s">
        <v>806</v>
      </c>
      <c r="C8736" t="s">
        <v>10543</v>
      </c>
      <c r="J8736" t="s">
        <v>1449</v>
      </c>
      <c r="K8736">
        <v>0</v>
      </c>
      <c r="N8736" t="b">
        <v>1</v>
      </c>
      <c r="O8736" t="b">
        <v>0</v>
      </c>
      <c r="P8736" t="b">
        <v>0</v>
      </c>
      <c r="Q8736">
        <v>11</v>
      </c>
      <c r="R8736">
        <v>2</v>
      </c>
      <c r="S8736">
        <v>1</v>
      </c>
      <c r="T8736">
        <v>4</v>
      </c>
      <c r="U8736" t="b">
        <v>1</v>
      </c>
      <c r="V8736" s="9" t="s">
        <v>14442</v>
      </c>
      <c r="W8736" t="s">
        <v>10533</v>
      </c>
      <c r="X8736" t="s">
        <v>14685</v>
      </c>
      <c r="Y8736">
        <v>16</v>
      </c>
      <c r="Z8736">
        <v>16</v>
      </c>
      <c r="AA8736">
        <v>10</v>
      </c>
      <c r="AB8736">
        <v>10</v>
      </c>
      <c r="AC8736">
        <v>30</v>
      </c>
    </row>
    <row r="8737" spans="1:29">
      <c r="A8737">
        <v>9514</v>
      </c>
      <c r="B8737" t="s">
        <v>806</v>
      </c>
      <c r="C8737" t="s">
        <v>10544</v>
      </c>
      <c r="J8737" t="s">
        <v>1449</v>
      </c>
      <c r="K8737">
        <v>0</v>
      </c>
      <c r="N8737" t="b">
        <v>1</v>
      </c>
      <c r="O8737" t="b">
        <v>0</v>
      </c>
      <c r="P8737" t="b">
        <v>0</v>
      </c>
      <c r="Q8737">
        <v>11</v>
      </c>
      <c r="R8737">
        <v>2</v>
      </c>
      <c r="S8737">
        <v>1</v>
      </c>
      <c r="T8737">
        <v>4</v>
      </c>
      <c r="U8737" t="b">
        <v>1</v>
      </c>
      <c r="V8737" s="9" t="s">
        <v>14442</v>
      </c>
      <c r="W8737" t="s">
        <v>10533</v>
      </c>
      <c r="X8737" t="s">
        <v>14686</v>
      </c>
      <c r="Y8737">
        <v>17</v>
      </c>
      <c r="Z8737">
        <v>17</v>
      </c>
      <c r="AA8737">
        <v>10</v>
      </c>
      <c r="AB8737">
        <v>10</v>
      </c>
      <c r="AC8737">
        <v>30</v>
      </c>
    </row>
    <row r="8738" spans="1:29">
      <c r="A8738">
        <v>9515</v>
      </c>
      <c r="B8738" t="s">
        <v>806</v>
      </c>
      <c r="C8738" t="s">
        <v>10545</v>
      </c>
      <c r="J8738" t="s">
        <v>1449</v>
      </c>
      <c r="K8738">
        <v>0</v>
      </c>
      <c r="N8738" t="b">
        <v>1</v>
      </c>
      <c r="O8738" t="b">
        <v>0</v>
      </c>
      <c r="P8738" t="b">
        <v>0</v>
      </c>
      <c r="Q8738">
        <v>11</v>
      </c>
      <c r="R8738">
        <v>2</v>
      </c>
      <c r="S8738">
        <v>1</v>
      </c>
      <c r="T8738">
        <v>4</v>
      </c>
      <c r="U8738" t="b">
        <v>1</v>
      </c>
      <c r="V8738" s="9" t="s">
        <v>14442</v>
      </c>
      <c r="W8738" t="s">
        <v>10533</v>
      </c>
      <c r="X8738" t="s">
        <v>14687</v>
      </c>
      <c r="Y8738">
        <v>18</v>
      </c>
      <c r="Z8738">
        <v>18</v>
      </c>
      <c r="AA8738">
        <v>10</v>
      </c>
      <c r="AB8738">
        <v>10</v>
      </c>
      <c r="AC8738">
        <v>30</v>
      </c>
    </row>
    <row r="8739" spans="1:29">
      <c r="A8739">
        <v>9516</v>
      </c>
      <c r="B8739" t="s">
        <v>806</v>
      </c>
      <c r="C8739" t="s">
        <v>10546</v>
      </c>
      <c r="J8739" t="s">
        <v>1449</v>
      </c>
      <c r="K8739">
        <v>0</v>
      </c>
      <c r="N8739" t="b">
        <v>1</v>
      </c>
      <c r="O8739" t="b">
        <v>0</v>
      </c>
      <c r="P8739" t="b">
        <v>0</v>
      </c>
      <c r="Q8739">
        <v>11</v>
      </c>
      <c r="R8739">
        <v>2</v>
      </c>
      <c r="S8739">
        <v>1</v>
      </c>
      <c r="T8739">
        <v>4</v>
      </c>
      <c r="U8739" t="b">
        <v>1</v>
      </c>
      <c r="V8739" s="9" t="s">
        <v>14442</v>
      </c>
      <c r="W8739" t="s">
        <v>10533</v>
      </c>
      <c r="X8739" t="s">
        <v>14688</v>
      </c>
      <c r="Y8739">
        <v>19</v>
      </c>
      <c r="Z8739">
        <v>19</v>
      </c>
      <c r="AA8739">
        <v>10</v>
      </c>
      <c r="AB8739">
        <v>10</v>
      </c>
      <c r="AC8739">
        <v>30</v>
      </c>
    </row>
    <row r="8740" spans="1:29">
      <c r="A8740">
        <v>9517</v>
      </c>
      <c r="B8740" t="s">
        <v>806</v>
      </c>
      <c r="C8740" t="s">
        <v>10547</v>
      </c>
      <c r="J8740" t="s">
        <v>1449</v>
      </c>
      <c r="K8740">
        <v>0</v>
      </c>
      <c r="N8740" t="b">
        <v>1</v>
      </c>
      <c r="O8740" t="b">
        <v>0</v>
      </c>
      <c r="P8740" t="b">
        <v>0</v>
      </c>
      <c r="Q8740">
        <v>11</v>
      </c>
      <c r="R8740">
        <v>2</v>
      </c>
      <c r="S8740">
        <v>1</v>
      </c>
      <c r="T8740">
        <v>4</v>
      </c>
      <c r="U8740" t="b">
        <v>1</v>
      </c>
      <c r="V8740" s="9" t="s">
        <v>14442</v>
      </c>
      <c r="W8740" t="s">
        <v>10533</v>
      </c>
      <c r="X8740" t="s">
        <v>14592</v>
      </c>
      <c r="Y8740">
        <v>20</v>
      </c>
      <c r="Z8740">
        <v>20</v>
      </c>
      <c r="AA8740">
        <v>10</v>
      </c>
      <c r="AB8740">
        <v>10</v>
      </c>
      <c r="AC8740">
        <v>30</v>
      </c>
    </row>
    <row r="8741" spans="1:29">
      <c r="A8741">
        <v>9518</v>
      </c>
      <c r="B8741" t="s">
        <v>806</v>
      </c>
      <c r="C8741" t="s">
        <v>10548</v>
      </c>
      <c r="J8741" t="s">
        <v>1449</v>
      </c>
      <c r="K8741">
        <v>0</v>
      </c>
      <c r="N8741" t="b">
        <v>1</v>
      </c>
      <c r="O8741" t="b">
        <v>0</v>
      </c>
      <c r="P8741" t="b">
        <v>0</v>
      </c>
      <c r="Q8741">
        <v>11</v>
      </c>
      <c r="R8741">
        <v>2</v>
      </c>
      <c r="S8741">
        <v>1</v>
      </c>
      <c r="T8741">
        <v>4</v>
      </c>
      <c r="U8741" t="b">
        <v>1</v>
      </c>
      <c r="V8741" s="9" t="s">
        <v>14442</v>
      </c>
      <c r="W8741" t="s">
        <v>10533</v>
      </c>
      <c r="X8741" t="s">
        <v>14593</v>
      </c>
      <c r="Y8741">
        <v>21</v>
      </c>
      <c r="Z8741">
        <v>21</v>
      </c>
      <c r="AA8741">
        <v>10</v>
      </c>
      <c r="AB8741">
        <v>10</v>
      </c>
      <c r="AC8741">
        <v>30</v>
      </c>
    </row>
    <row r="8742" spans="1:29">
      <c r="A8742">
        <v>9519</v>
      </c>
      <c r="B8742" t="s">
        <v>806</v>
      </c>
      <c r="C8742" t="s">
        <v>10549</v>
      </c>
      <c r="J8742" t="s">
        <v>1449</v>
      </c>
      <c r="K8742">
        <v>0</v>
      </c>
      <c r="N8742" t="b">
        <v>1</v>
      </c>
      <c r="O8742" t="b">
        <v>0</v>
      </c>
      <c r="P8742" t="b">
        <v>0</v>
      </c>
      <c r="Q8742">
        <v>11</v>
      </c>
      <c r="R8742">
        <v>2</v>
      </c>
      <c r="S8742">
        <v>1</v>
      </c>
      <c r="T8742">
        <v>4</v>
      </c>
      <c r="U8742" t="b">
        <v>1</v>
      </c>
      <c r="V8742" s="9" t="s">
        <v>14442</v>
      </c>
      <c r="W8742" t="s">
        <v>10533</v>
      </c>
      <c r="X8742" t="s">
        <v>14594</v>
      </c>
      <c r="Y8742">
        <v>22</v>
      </c>
      <c r="Z8742">
        <v>22</v>
      </c>
      <c r="AA8742">
        <v>10</v>
      </c>
      <c r="AB8742">
        <v>10</v>
      </c>
      <c r="AC8742">
        <v>30</v>
      </c>
    </row>
    <row r="8743" spans="1:29">
      <c r="A8743">
        <v>9520</v>
      </c>
      <c r="B8743" t="s">
        <v>806</v>
      </c>
      <c r="C8743" t="s">
        <v>10550</v>
      </c>
      <c r="J8743" t="s">
        <v>1449</v>
      </c>
      <c r="K8743">
        <v>0</v>
      </c>
      <c r="N8743" t="b">
        <v>1</v>
      </c>
      <c r="O8743" t="b">
        <v>0</v>
      </c>
      <c r="P8743" t="b">
        <v>0</v>
      </c>
      <c r="Q8743">
        <v>11</v>
      </c>
      <c r="R8743">
        <v>2</v>
      </c>
      <c r="S8743">
        <v>1</v>
      </c>
      <c r="T8743">
        <v>4</v>
      </c>
      <c r="U8743" t="b">
        <v>1</v>
      </c>
      <c r="V8743" s="9" t="s">
        <v>14442</v>
      </c>
      <c r="W8743" t="s">
        <v>10533</v>
      </c>
      <c r="X8743" t="s">
        <v>14595</v>
      </c>
      <c r="Y8743">
        <v>23</v>
      </c>
      <c r="Z8743">
        <v>23</v>
      </c>
      <c r="AA8743">
        <v>10</v>
      </c>
      <c r="AB8743">
        <v>10</v>
      </c>
      <c r="AC8743">
        <v>30</v>
      </c>
    </row>
    <row r="8744" spans="1:29">
      <c r="A8744">
        <v>9521</v>
      </c>
      <c r="B8744" t="s">
        <v>806</v>
      </c>
      <c r="C8744" t="s">
        <v>10551</v>
      </c>
      <c r="J8744" t="s">
        <v>1457</v>
      </c>
      <c r="K8744">
        <v>0</v>
      </c>
      <c r="N8744" t="b">
        <v>1</v>
      </c>
      <c r="O8744" t="b">
        <v>0</v>
      </c>
      <c r="P8744" t="b">
        <v>0</v>
      </c>
      <c r="Q8744">
        <v>11</v>
      </c>
      <c r="R8744">
        <v>2</v>
      </c>
      <c r="S8744">
        <v>1</v>
      </c>
      <c r="T8744">
        <v>4</v>
      </c>
      <c r="U8744" t="b">
        <v>1</v>
      </c>
      <c r="V8744" s="9" t="s">
        <v>14442</v>
      </c>
      <c r="W8744" t="s">
        <v>10533</v>
      </c>
      <c r="X8744" t="s">
        <v>15332</v>
      </c>
      <c r="Y8744">
        <v>16</v>
      </c>
      <c r="Z8744">
        <v>16</v>
      </c>
      <c r="AA8744">
        <v>11</v>
      </c>
      <c r="AB8744">
        <v>11</v>
      </c>
      <c r="AC8744">
        <v>30</v>
      </c>
    </row>
    <row r="8745" spans="1:29">
      <c r="A8745">
        <v>9522</v>
      </c>
      <c r="B8745" t="s">
        <v>806</v>
      </c>
      <c r="C8745" t="s">
        <v>10552</v>
      </c>
      <c r="J8745" t="s">
        <v>1457</v>
      </c>
      <c r="K8745">
        <v>0</v>
      </c>
      <c r="N8745" t="b">
        <v>1</v>
      </c>
      <c r="O8745" t="b">
        <v>0</v>
      </c>
      <c r="P8745" t="b">
        <v>0</v>
      </c>
      <c r="Q8745">
        <v>11</v>
      </c>
      <c r="R8745">
        <v>2</v>
      </c>
      <c r="S8745">
        <v>1</v>
      </c>
      <c r="T8745">
        <v>4</v>
      </c>
      <c r="U8745" t="b">
        <v>1</v>
      </c>
      <c r="V8745" s="9" t="s">
        <v>14442</v>
      </c>
      <c r="W8745" t="s">
        <v>10533</v>
      </c>
      <c r="X8745" t="s">
        <v>14459</v>
      </c>
      <c r="Y8745">
        <v>17</v>
      </c>
      <c r="Z8745">
        <v>17</v>
      </c>
      <c r="AA8745">
        <v>11</v>
      </c>
      <c r="AB8745">
        <v>11</v>
      </c>
      <c r="AC8745">
        <v>30</v>
      </c>
    </row>
    <row r="8746" spans="1:29">
      <c r="A8746">
        <v>9523</v>
      </c>
      <c r="B8746" t="s">
        <v>806</v>
      </c>
      <c r="C8746" t="s">
        <v>10553</v>
      </c>
      <c r="J8746" t="s">
        <v>1457</v>
      </c>
      <c r="K8746">
        <v>0</v>
      </c>
      <c r="N8746" t="b">
        <v>1</v>
      </c>
      <c r="O8746" t="b">
        <v>0</v>
      </c>
      <c r="P8746" t="b">
        <v>0</v>
      </c>
      <c r="Q8746">
        <v>11</v>
      </c>
      <c r="R8746">
        <v>2</v>
      </c>
      <c r="S8746">
        <v>1</v>
      </c>
      <c r="T8746">
        <v>4</v>
      </c>
      <c r="U8746" t="b">
        <v>1</v>
      </c>
      <c r="V8746" s="9" t="s">
        <v>14442</v>
      </c>
      <c r="W8746" t="s">
        <v>10533</v>
      </c>
      <c r="X8746" t="s">
        <v>15333</v>
      </c>
      <c r="Y8746">
        <v>18</v>
      </c>
      <c r="Z8746">
        <v>18</v>
      </c>
      <c r="AA8746">
        <v>11</v>
      </c>
      <c r="AB8746">
        <v>11</v>
      </c>
      <c r="AC8746">
        <v>30</v>
      </c>
    </row>
    <row r="8747" spans="1:29">
      <c r="A8747">
        <v>9524</v>
      </c>
      <c r="B8747" t="s">
        <v>806</v>
      </c>
      <c r="C8747" t="s">
        <v>10554</v>
      </c>
      <c r="J8747" t="s">
        <v>1457</v>
      </c>
      <c r="K8747">
        <v>0</v>
      </c>
      <c r="N8747" t="b">
        <v>1</v>
      </c>
      <c r="O8747" t="b">
        <v>0</v>
      </c>
      <c r="P8747" t="b">
        <v>0</v>
      </c>
      <c r="Q8747">
        <v>11</v>
      </c>
      <c r="R8747">
        <v>2</v>
      </c>
      <c r="S8747">
        <v>1</v>
      </c>
      <c r="T8747">
        <v>4</v>
      </c>
      <c r="U8747" t="b">
        <v>1</v>
      </c>
      <c r="V8747" s="9" t="s">
        <v>14442</v>
      </c>
      <c r="W8747" t="s">
        <v>10533</v>
      </c>
      <c r="X8747" t="s">
        <v>15334</v>
      </c>
      <c r="Y8747">
        <v>19</v>
      </c>
      <c r="Z8747">
        <v>19</v>
      </c>
      <c r="AA8747">
        <v>11</v>
      </c>
      <c r="AB8747">
        <v>11</v>
      </c>
      <c r="AC8747">
        <v>30</v>
      </c>
    </row>
    <row r="8748" spans="1:29">
      <c r="A8748">
        <v>9525</v>
      </c>
      <c r="B8748" t="s">
        <v>806</v>
      </c>
      <c r="C8748" t="s">
        <v>10555</v>
      </c>
      <c r="J8748" t="s">
        <v>1457</v>
      </c>
      <c r="K8748">
        <v>0</v>
      </c>
      <c r="N8748" t="b">
        <v>1</v>
      </c>
      <c r="O8748" t="b">
        <v>0</v>
      </c>
      <c r="P8748" t="b">
        <v>0</v>
      </c>
      <c r="Q8748">
        <v>11</v>
      </c>
      <c r="R8748">
        <v>2</v>
      </c>
      <c r="S8748">
        <v>1</v>
      </c>
      <c r="T8748">
        <v>4</v>
      </c>
      <c r="U8748" t="b">
        <v>1</v>
      </c>
      <c r="V8748" s="9" t="s">
        <v>14442</v>
      </c>
      <c r="W8748" t="s">
        <v>10533</v>
      </c>
      <c r="X8748" t="s">
        <v>15335</v>
      </c>
      <c r="Y8748">
        <v>20</v>
      </c>
      <c r="Z8748">
        <v>20</v>
      </c>
      <c r="AA8748">
        <v>11</v>
      </c>
      <c r="AB8748">
        <v>11</v>
      </c>
      <c r="AC8748">
        <v>30</v>
      </c>
    </row>
    <row r="8749" spans="1:29">
      <c r="A8749">
        <v>9526</v>
      </c>
      <c r="B8749" t="s">
        <v>806</v>
      </c>
      <c r="C8749" t="s">
        <v>10556</v>
      </c>
      <c r="J8749" t="s">
        <v>1457</v>
      </c>
      <c r="K8749">
        <v>0</v>
      </c>
      <c r="N8749" t="b">
        <v>1</v>
      </c>
      <c r="O8749" t="b">
        <v>0</v>
      </c>
      <c r="P8749" t="b">
        <v>0</v>
      </c>
      <c r="Q8749">
        <v>11</v>
      </c>
      <c r="R8749">
        <v>2</v>
      </c>
      <c r="S8749">
        <v>1</v>
      </c>
      <c r="T8749">
        <v>4</v>
      </c>
      <c r="U8749" t="b">
        <v>1</v>
      </c>
      <c r="V8749" s="9" t="s">
        <v>14442</v>
      </c>
      <c r="W8749" t="s">
        <v>10533</v>
      </c>
      <c r="X8749" t="s">
        <v>15336</v>
      </c>
      <c r="Y8749">
        <v>21</v>
      </c>
      <c r="Z8749">
        <v>21</v>
      </c>
      <c r="AA8749">
        <v>11</v>
      </c>
      <c r="AB8749">
        <v>11</v>
      </c>
      <c r="AC8749">
        <v>30</v>
      </c>
    </row>
    <row r="8750" spans="1:29">
      <c r="A8750">
        <v>9527</v>
      </c>
      <c r="B8750" t="s">
        <v>806</v>
      </c>
      <c r="C8750" t="s">
        <v>10557</v>
      </c>
      <c r="J8750" t="s">
        <v>1457</v>
      </c>
      <c r="K8750">
        <v>0</v>
      </c>
      <c r="N8750" t="b">
        <v>1</v>
      </c>
      <c r="O8750" t="b">
        <v>0</v>
      </c>
      <c r="P8750" t="b">
        <v>0</v>
      </c>
      <c r="Q8750">
        <v>11</v>
      </c>
      <c r="R8750">
        <v>2</v>
      </c>
      <c r="S8750">
        <v>1</v>
      </c>
      <c r="T8750">
        <v>4</v>
      </c>
      <c r="U8750" t="b">
        <v>1</v>
      </c>
      <c r="V8750" s="9" t="s">
        <v>14442</v>
      </c>
      <c r="W8750" t="s">
        <v>10533</v>
      </c>
      <c r="X8750" t="s">
        <v>15337</v>
      </c>
      <c r="Y8750">
        <v>22</v>
      </c>
      <c r="Z8750">
        <v>22</v>
      </c>
      <c r="AA8750">
        <v>11</v>
      </c>
      <c r="AB8750">
        <v>11</v>
      </c>
      <c r="AC8750">
        <v>30</v>
      </c>
    </row>
    <row r="8751" spans="1:29">
      <c r="A8751">
        <v>9528</v>
      </c>
      <c r="B8751" t="s">
        <v>806</v>
      </c>
      <c r="C8751" t="s">
        <v>10558</v>
      </c>
      <c r="J8751" t="s">
        <v>1457</v>
      </c>
      <c r="K8751">
        <v>0</v>
      </c>
      <c r="N8751" t="b">
        <v>1</v>
      </c>
      <c r="O8751" t="b">
        <v>0</v>
      </c>
      <c r="P8751" t="b">
        <v>0</v>
      </c>
      <c r="Q8751">
        <v>11</v>
      </c>
      <c r="R8751">
        <v>2</v>
      </c>
      <c r="S8751">
        <v>1</v>
      </c>
      <c r="T8751">
        <v>4</v>
      </c>
      <c r="U8751" t="b">
        <v>1</v>
      </c>
      <c r="V8751" s="9" t="s">
        <v>14442</v>
      </c>
      <c r="W8751" t="s">
        <v>10533</v>
      </c>
      <c r="X8751" t="s">
        <v>15338</v>
      </c>
      <c r="Y8751">
        <v>23</v>
      </c>
      <c r="Z8751">
        <v>23</v>
      </c>
      <c r="AA8751">
        <v>11</v>
      </c>
      <c r="AB8751">
        <v>11</v>
      </c>
      <c r="AC8751">
        <v>30</v>
      </c>
    </row>
    <row r="8752" spans="1:29">
      <c r="A8752">
        <v>9529</v>
      </c>
      <c r="B8752" t="s">
        <v>806</v>
      </c>
      <c r="C8752" t="s">
        <v>10559</v>
      </c>
      <c r="J8752" t="s">
        <v>1457</v>
      </c>
      <c r="K8752">
        <v>0</v>
      </c>
      <c r="N8752" t="b">
        <v>0</v>
      </c>
      <c r="O8752" t="b">
        <v>1</v>
      </c>
      <c r="P8752" t="b">
        <v>0</v>
      </c>
      <c r="Q8752">
        <v>11</v>
      </c>
      <c r="R8752">
        <v>2</v>
      </c>
      <c r="S8752">
        <v>1</v>
      </c>
      <c r="T8752">
        <v>4</v>
      </c>
      <c r="U8752" t="b">
        <v>1</v>
      </c>
      <c r="V8752" s="9" t="s">
        <v>14442</v>
      </c>
      <c r="W8752" t="s">
        <v>10533</v>
      </c>
      <c r="X8752" t="s">
        <v>15340</v>
      </c>
      <c r="Y8752">
        <v>25</v>
      </c>
      <c r="Z8752">
        <v>25</v>
      </c>
      <c r="AA8752">
        <v>11</v>
      </c>
      <c r="AB8752">
        <v>11</v>
      </c>
      <c r="AC8752">
        <v>30</v>
      </c>
    </row>
    <row r="8753" spans="1:29">
      <c r="A8753">
        <v>9530</v>
      </c>
      <c r="B8753" t="s">
        <v>806</v>
      </c>
      <c r="C8753" t="s">
        <v>10560</v>
      </c>
      <c r="J8753" t="s">
        <v>1449</v>
      </c>
      <c r="K8753">
        <v>0</v>
      </c>
      <c r="N8753" t="b">
        <v>1</v>
      </c>
      <c r="O8753" t="b">
        <v>0</v>
      </c>
      <c r="P8753" t="b">
        <v>0</v>
      </c>
      <c r="Q8753">
        <v>11</v>
      </c>
      <c r="R8753">
        <v>2</v>
      </c>
      <c r="S8753">
        <v>1</v>
      </c>
      <c r="T8753">
        <v>1</v>
      </c>
      <c r="U8753" t="b">
        <v>1</v>
      </c>
      <c r="V8753" s="9" t="s">
        <v>14442</v>
      </c>
      <c r="W8753" t="s">
        <v>10533</v>
      </c>
      <c r="X8753" t="s">
        <v>15821</v>
      </c>
      <c r="Y8753">
        <v>35</v>
      </c>
      <c r="Z8753">
        <v>35</v>
      </c>
      <c r="AA8753">
        <v>11</v>
      </c>
      <c r="AB8753">
        <v>11</v>
      </c>
      <c r="AC8753">
        <v>30</v>
      </c>
    </row>
    <row r="8754" spans="1:29">
      <c r="A8754">
        <v>9531</v>
      </c>
      <c r="B8754" t="s">
        <v>1516</v>
      </c>
      <c r="C8754" t="s">
        <v>10561</v>
      </c>
      <c r="D8754">
        <v>178</v>
      </c>
      <c r="E8754" t="s">
        <v>10562</v>
      </c>
      <c r="U8754" t="b">
        <v>1</v>
      </c>
      <c r="V8754" s="9" t="s">
        <v>14442</v>
      </c>
      <c r="W8754" t="s">
        <v>10533</v>
      </c>
      <c r="X8754" t="s">
        <v>15822</v>
      </c>
      <c r="Y8754">
        <v>38</v>
      </c>
      <c r="Z8754">
        <v>69</v>
      </c>
      <c r="AA8754">
        <v>2</v>
      </c>
      <c r="AB8754">
        <v>12</v>
      </c>
      <c r="AC8754">
        <v>30</v>
      </c>
    </row>
    <row r="8755" spans="1:29">
      <c r="A8755">
        <v>9532</v>
      </c>
      <c r="B8755" t="s">
        <v>828</v>
      </c>
      <c r="C8755" t="s">
        <v>10563</v>
      </c>
      <c r="U8755" t="b">
        <v>1</v>
      </c>
      <c r="V8755" s="9" t="s">
        <v>14442</v>
      </c>
      <c r="W8755" t="s">
        <v>10533</v>
      </c>
      <c r="X8755" t="s">
        <v>15823</v>
      </c>
      <c r="Y8755">
        <v>38</v>
      </c>
      <c r="Z8755">
        <v>69</v>
      </c>
      <c r="AA8755">
        <v>2</v>
      </c>
      <c r="AB8755">
        <v>11</v>
      </c>
      <c r="AC8755">
        <v>30</v>
      </c>
    </row>
    <row r="8756" spans="1:29">
      <c r="A8756">
        <v>9533</v>
      </c>
      <c r="B8756" t="s">
        <v>1521</v>
      </c>
      <c r="C8756" t="s">
        <v>10564</v>
      </c>
      <c r="U8756" t="b">
        <v>1</v>
      </c>
      <c r="V8756" s="9" t="s">
        <v>14442</v>
      </c>
      <c r="W8756" t="s">
        <v>10533</v>
      </c>
      <c r="X8756" t="s">
        <v>15824</v>
      </c>
      <c r="Y8756">
        <v>39</v>
      </c>
      <c r="Z8756">
        <v>69</v>
      </c>
      <c r="AA8756">
        <v>2</v>
      </c>
      <c r="AB8756">
        <v>12</v>
      </c>
      <c r="AC8756">
        <v>30</v>
      </c>
    </row>
    <row r="8757" spans="1:29">
      <c r="A8757">
        <v>9534</v>
      </c>
      <c r="B8757" t="s">
        <v>806</v>
      </c>
      <c r="C8757" t="s">
        <v>10565</v>
      </c>
      <c r="J8757" t="s">
        <v>1449</v>
      </c>
      <c r="K8757">
        <v>0</v>
      </c>
      <c r="N8757" t="b">
        <v>1</v>
      </c>
      <c r="O8757" t="b">
        <v>0</v>
      </c>
      <c r="P8757" t="b">
        <v>0</v>
      </c>
      <c r="Q8757">
        <v>11</v>
      </c>
      <c r="R8757">
        <v>6</v>
      </c>
      <c r="S8757">
        <v>1</v>
      </c>
      <c r="T8757">
        <v>2</v>
      </c>
      <c r="U8757" t="b">
        <v>1</v>
      </c>
      <c r="V8757" s="9" t="s">
        <v>14442</v>
      </c>
      <c r="W8757" t="s">
        <v>10533</v>
      </c>
      <c r="X8757" t="s">
        <v>15346</v>
      </c>
      <c r="Y8757">
        <v>41</v>
      </c>
      <c r="Z8757">
        <v>41</v>
      </c>
      <c r="AA8757">
        <v>3</v>
      </c>
      <c r="AB8757">
        <v>3</v>
      </c>
      <c r="AC8757">
        <v>30</v>
      </c>
    </row>
    <row r="8758" spans="1:29">
      <c r="A8758">
        <v>9535</v>
      </c>
      <c r="B8758" t="s">
        <v>806</v>
      </c>
      <c r="C8758" t="s">
        <v>10566</v>
      </c>
      <c r="G8758" t="s">
        <v>412</v>
      </c>
      <c r="J8758" t="s">
        <v>1449</v>
      </c>
      <c r="K8758">
        <v>0</v>
      </c>
      <c r="N8758" t="b">
        <v>1</v>
      </c>
      <c r="O8758" t="b">
        <v>0</v>
      </c>
      <c r="P8758" t="b">
        <v>0</v>
      </c>
      <c r="Q8758">
        <v>11</v>
      </c>
      <c r="R8758">
        <v>0</v>
      </c>
      <c r="S8758">
        <v>1</v>
      </c>
      <c r="T8758">
        <v>2</v>
      </c>
      <c r="U8758" t="b">
        <v>1</v>
      </c>
      <c r="V8758" s="9" t="s">
        <v>14442</v>
      </c>
      <c r="W8758" t="s">
        <v>10533</v>
      </c>
      <c r="X8758" t="s">
        <v>15350</v>
      </c>
      <c r="Y8758">
        <v>43</v>
      </c>
      <c r="Z8758">
        <v>43</v>
      </c>
      <c r="AA8758">
        <v>3</v>
      </c>
      <c r="AB8758">
        <v>3</v>
      </c>
      <c r="AC8758">
        <v>30</v>
      </c>
    </row>
    <row r="8759" spans="1:29">
      <c r="A8759">
        <v>9536</v>
      </c>
      <c r="B8759" t="s">
        <v>806</v>
      </c>
      <c r="C8759" t="s">
        <v>10567</v>
      </c>
      <c r="G8759" t="s">
        <v>412</v>
      </c>
      <c r="J8759" t="s">
        <v>1449</v>
      </c>
      <c r="K8759">
        <v>0</v>
      </c>
      <c r="N8759" t="b">
        <v>1</v>
      </c>
      <c r="O8759" t="b">
        <v>0</v>
      </c>
      <c r="P8759" t="b">
        <v>0</v>
      </c>
      <c r="Q8759">
        <v>11</v>
      </c>
      <c r="R8759">
        <v>0</v>
      </c>
      <c r="S8759">
        <v>1</v>
      </c>
      <c r="T8759">
        <v>10</v>
      </c>
      <c r="U8759" t="b">
        <v>1</v>
      </c>
      <c r="V8759" s="9" t="s">
        <v>14442</v>
      </c>
      <c r="W8759" t="s">
        <v>10533</v>
      </c>
      <c r="X8759" t="s">
        <v>14495</v>
      </c>
      <c r="Y8759">
        <v>48</v>
      </c>
      <c r="Z8759">
        <v>48</v>
      </c>
      <c r="AA8759">
        <v>3</v>
      </c>
      <c r="AB8759">
        <v>3</v>
      </c>
      <c r="AC8759">
        <v>30</v>
      </c>
    </row>
    <row r="8760" spans="1:29">
      <c r="A8760">
        <v>9537</v>
      </c>
      <c r="B8760" t="s">
        <v>806</v>
      </c>
      <c r="C8760" t="s">
        <v>10568</v>
      </c>
      <c r="J8760" t="s">
        <v>1449</v>
      </c>
      <c r="K8760">
        <v>0</v>
      </c>
      <c r="N8760" t="b">
        <v>1</v>
      </c>
      <c r="O8760" t="b">
        <v>0</v>
      </c>
      <c r="P8760" t="b">
        <v>0</v>
      </c>
      <c r="Q8760">
        <v>11</v>
      </c>
      <c r="R8760">
        <v>4</v>
      </c>
      <c r="S8760">
        <v>1</v>
      </c>
      <c r="T8760">
        <v>14</v>
      </c>
      <c r="U8760" t="b">
        <v>1</v>
      </c>
      <c r="V8760" s="9" t="s">
        <v>14442</v>
      </c>
      <c r="W8760" t="s">
        <v>10533</v>
      </c>
      <c r="X8760" t="s">
        <v>14507</v>
      </c>
      <c r="Y8760">
        <v>52</v>
      </c>
      <c r="Z8760">
        <v>52</v>
      </c>
      <c r="AA8760">
        <v>3</v>
      </c>
      <c r="AB8760">
        <v>3</v>
      </c>
      <c r="AC8760">
        <v>30</v>
      </c>
    </row>
    <row r="8761" spans="1:29">
      <c r="A8761">
        <v>9538</v>
      </c>
      <c r="B8761" t="s">
        <v>806</v>
      </c>
      <c r="C8761" t="s">
        <v>10569</v>
      </c>
      <c r="G8761" t="s">
        <v>412</v>
      </c>
      <c r="J8761" t="s">
        <v>1449</v>
      </c>
      <c r="K8761">
        <v>0</v>
      </c>
      <c r="N8761" t="b">
        <v>1</v>
      </c>
      <c r="O8761" t="b">
        <v>0</v>
      </c>
      <c r="P8761" t="b">
        <v>0</v>
      </c>
      <c r="Q8761">
        <v>11</v>
      </c>
      <c r="R8761">
        <v>0</v>
      </c>
      <c r="S8761">
        <v>1</v>
      </c>
      <c r="T8761">
        <v>14</v>
      </c>
      <c r="U8761" t="b">
        <v>1</v>
      </c>
      <c r="V8761" s="9" t="s">
        <v>14442</v>
      </c>
      <c r="W8761" t="s">
        <v>10533</v>
      </c>
      <c r="X8761" t="s">
        <v>14510</v>
      </c>
      <c r="Y8761">
        <v>53</v>
      </c>
      <c r="Z8761">
        <v>53</v>
      </c>
      <c r="AA8761">
        <v>3</v>
      </c>
      <c r="AB8761">
        <v>3</v>
      </c>
      <c r="AC8761">
        <v>30</v>
      </c>
    </row>
    <row r="8762" spans="1:29">
      <c r="A8762">
        <v>9539</v>
      </c>
      <c r="B8762" t="s">
        <v>806</v>
      </c>
      <c r="C8762" t="s">
        <v>10570</v>
      </c>
      <c r="J8762" t="s">
        <v>1479</v>
      </c>
      <c r="K8762">
        <v>0</v>
      </c>
      <c r="N8762" t="b">
        <v>1</v>
      </c>
      <c r="O8762" t="b">
        <v>0</v>
      </c>
      <c r="P8762" t="b">
        <v>0</v>
      </c>
      <c r="Q8762">
        <v>11</v>
      </c>
      <c r="R8762">
        <v>0</v>
      </c>
      <c r="S8762">
        <v>1</v>
      </c>
      <c r="T8762">
        <v>17</v>
      </c>
      <c r="U8762" t="b">
        <v>1</v>
      </c>
      <c r="V8762" s="9" t="s">
        <v>14442</v>
      </c>
      <c r="W8762" t="s">
        <v>10533</v>
      </c>
      <c r="X8762" t="s">
        <v>14516</v>
      </c>
      <c r="Y8762">
        <v>55</v>
      </c>
      <c r="Z8762">
        <v>55</v>
      </c>
      <c r="AA8762">
        <v>3</v>
      </c>
      <c r="AB8762">
        <v>3</v>
      </c>
      <c r="AC8762">
        <v>30</v>
      </c>
    </row>
    <row r="8763" spans="1:29">
      <c r="A8763">
        <v>9540</v>
      </c>
      <c r="B8763" t="s">
        <v>806</v>
      </c>
      <c r="C8763" t="s">
        <v>10571</v>
      </c>
      <c r="J8763" t="s">
        <v>1449</v>
      </c>
      <c r="K8763">
        <v>0</v>
      </c>
      <c r="N8763" t="b">
        <v>1</v>
      </c>
      <c r="O8763" t="b">
        <v>0</v>
      </c>
      <c r="P8763" t="b">
        <v>0</v>
      </c>
      <c r="Q8763">
        <v>11</v>
      </c>
      <c r="R8763">
        <v>4</v>
      </c>
      <c r="S8763">
        <v>1</v>
      </c>
      <c r="T8763">
        <v>19</v>
      </c>
      <c r="U8763" t="b">
        <v>1</v>
      </c>
      <c r="V8763" s="9" t="s">
        <v>14442</v>
      </c>
      <c r="W8763" t="s">
        <v>10533</v>
      </c>
      <c r="X8763" t="s">
        <v>14522</v>
      </c>
      <c r="Y8763">
        <v>57</v>
      </c>
      <c r="Z8763">
        <v>57</v>
      </c>
      <c r="AA8763">
        <v>3</v>
      </c>
      <c r="AB8763">
        <v>3</v>
      </c>
      <c r="AC8763">
        <v>30</v>
      </c>
    </row>
    <row r="8764" spans="1:29">
      <c r="A8764">
        <v>9541</v>
      </c>
      <c r="B8764" t="s">
        <v>806</v>
      </c>
      <c r="C8764" t="s">
        <v>10572</v>
      </c>
      <c r="J8764" t="s">
        <v>1449</v>
      </c>
      <c r="K8764">
        <v>0</v>
      </c>
      <c r="N8764" t="b">
        <v>1</v>
      </c>
      <c r="O8764" t="b">
        <v>0</v>
      </c>
      <c r="P8764" t="b">
        <v>0</v>
      </c>
      <c r="Q8764">
        <v>11</v>
      </c>
      <c r="R8764">
        <v>11</v>
      </c>
      <c r="S8764">
        <v>1</v>
      </c>
      <c r="T8764">
        <v>22</v>
      </c>
      <c r="U8764" t="b">
        <v>1</v>
      </c>
      <c r="V8764" s="9" t="s">
        <v>14442</v>
      </c>
      <c r="W8764" t="s">
        <v>10533</v>
      </c>
      <c r="X8764" t="s">
        <v>15318</v>
      </c>
      <c r="Y8764">
        <v>60</v>
      </c>
      <c r="Z8764">
        <v>60</v>
      </c>
      <c r="AA8764">
        <v>3</v>
      </c>
      <c r="AB8764">
        <v>3</v>
      </c>
      <c r="AC8764">
        <v>30</v>
      </c>
    </row>
    <row r="8765" spans="1:29">
      <c r="A8765">
        <v>9542</v>
      </c>
      <c r="B8765" t="s">
        <v>806</v>
      </c>
      <c r="C8765" t="s">
        <v>10573</v>
      </c>
      <c r="J8765" t="s">
        <v>1449</v>
      </c>
      <c r="K8765">
        <v>0</v>
      </c>
      <c r="N8765" t="b">
        <v>1</v>
      </c>
      <c r="O8765" t="b">
        <v>0</v>
      </c>
      <c r="P8765" t="b">
        <v>0</v>
      </c>
      <c r="Q8765">
        <v>11</v>
      </c>
      <c r="R8765">
        <v>11</v>
      </c>
      <c r="S8765">
        <v>1</v>
      </c>
      <c r="T8765">
        <v>22</v>
      </c>
      <c r="U8765" t="b">
        <v>1</v>
      </c>
      <c r="V8765" s="9" t="s">
        <v>14442</v>
      </c>
      <c r="W8765" t="s">
        <v>10533</v>
      </c>
      <c r="X8765" t="s">
        <v>14528</v>
      </c>
      <c r="Y8765">
        <v>60</v>
      </c>
      <c r="Z8765">
        <v>60</v>
      </c>
      <c r="AA8765">
        <v>6</v>
      </c>
      <c r="AB8765">
        <v>6</v>
      </c>
      <c r="AC8765">
        <v>30</v>
      </c>
    </row>
    <row r="8766" spans="1:29">
      <c r="A8766">
        <v>9543</v>
      </c>
      <c r="B8766" t="s">
        <v>806</v>
      </c>
      <c r="C8766" t="s">
        <v>10574</v>
      </c>
      <c r="J8766" t="s">
        <v>1449</v>
      </c>
      <c r="K8766">
        <v>0</v>
      </c>
      <c r="N8766" t="b">
        <v>1</v>
      </c>
      <c r="O8766" t="b">
        <v>0</v>
      </c>
      <c r="P8766" t="b">
        <v>0</v>
      </c>
      <c r="Q8766">
        <v>11</v>
      </c>
      <c r="R8766">
        <v>11</v>
      </c>
      <c r="S8766">
        <v>1</v>
      </c>
      <c r="T8766">
        <v>22</v>
      </c>
      <c r="U8766" t="b">
        <v>1</v>
      </c>
      <c r="V8766" s="9" t="s">
        <v>14442</v>
      </c>
      <c r="W8766" t="s">
        <v>10533</v>
      </c>
      <c r="X8766" t="s">
        <v>15320</v>
      </c>
      <c r="Y8766">
        <v>61</v>
      </c>
      <c r="Z8766">
        <v>61</v>
      </c>
      <c r="AA8766">
        <v>3</v>
      </c>
      <c r="AB8766">
        <v>3</v>
      </c>
      <c r="AC8766">
        <v>30</v>
      </c>
    </row>
    <row r="8767" spans="1:29">
      <c r="A8767">
        <v>9544</v>
      </c>
      <c r="B8767" t="s">
        <v>806</v>
      </c>
      <c r="C8767" t="s">
        <v>10575</v>
      </c>
      <c r="J8767" t="s">
        <v>1449</v>
      </c>
      <c r="K8767">
        <v>0</v>
      </c>
      <c r="N8767" t="b">
        <v>1</v>
      </c>
      <c r="O8767" t="b">
        <v>0</v>
      </c>
      <c r="P8767" t="b">
        <v>0</v>
      </c>
      <c r="Q8767">
        <v>11</v>
      </c>
      <c r="R8767">
        <v>11</v>
      </c>
      <c r="S8767">
        <v>1</v>
      </c>
      <c r="T8767">
        <v>22</v>
      </c>
      <c r="U8767" t="b">
        <v>1</v>
      </c>
      <c r="V8767" s="9" t="s">
        <v>14442</v>
      </c>
      <c r="W8767" t="s">
        <v>10533</v>
      </c>
      <c r="X8767" t="s">
        <v>14851</v>
      </c>
      <c r="Y8767">
        <v>61</v>
      </c>
      <c r="Z8767">
        <v>61</v>
      </c>
      <c r="AA8767">
        <v>6</v>
      </c>
      <c r="AB8767">
        <v>6</v>
      </c>
      <c r="AC8767">
        <v>30</v>
      </c>
    </row>
    <row r="8768" spans="1:29">
      <c r="A8768">
        <v>9545</v>
      </c>
      <c r="B8768" t="s">
        <v>806</v>
      </c>
      <c r="C8768" t="s">
        <v>10576</v>
      </c>
      <c r="J8768" t="s">
        <v>1449</v>
      </c>
      <c r="K8768">
        <v>0</v>
      </c>
      <c r="N8768" t="b">
        <v>1</v>
      </c>
      <c r="O8768" t="b">
        <v>0</v>
      </c>
      <c r="P8768" t="b">
        <v>0</v>
      </c>
      <c r="Q8768">
        <v>11</v>
      </c>
      <c r="R8768">
        <v>11</v>
      </c>
      <c r="S8768">
        <v>1</v>
      </c>
      <c r="T8768">
        <v>22</v>
      </c>
      <c r="U8768" t="b">
        <v>1</v>
      </c>
      <c r="V8768" s="9" t="s">
        <v>14442</v>
      </c>
      <c r="W8768" t="s">
        <v>10533</v>
      </c>
      <c r="X8768" t="s">
        <v>15322</v>
      </c>
      <c r="Y8768">
        <v>62</v>
      </c>
      <c r="Z8768">
        <v>62</v>
      </c>
      <c r="AA8768">
        <v>3</v>
      </c>
      <c r="AB8768">
        <v>3</v>
      </c>
      <c r="AC8768">
        <v>30</v>
      </c>
    </row>
    <row r="8769" spans="1:29">
      <c r="A8769">
        <v>9546</v>
      </c>
      <c r="B8769" t="s">
        <v>806</v>
      </c>
      <c r="C8769" t="s">
        <v>10577</v>
      </c>
      <c r="J8769" t="s">
        <v>1449</v>
      </c>
      <c r="K8769">
        <v>0</v>
      </c>
      <c r="N8769" t="b">
        <v>1</v>
      </c>
      <c r="O8769" t="b">
        <v>0</v>
      </c>
      <c r="P8769" t="b">
        <v>0</v>
      </c>
      <c r="Q8769">
        <v>11</v>
      </c>
      <c r="R8769">
        <v>11</v>
      </c>
      <c r="S8769">
        <v>1</v>
      </c>
      <c r="T8769">
        <v>22</v>
      </c>
      <c r="U8769" t="b">
        <v>1</v>
      </c>
      <c r="V8769" s="9" t="s">
        <v>14442</v>
      </c>
      <c r="W8769" t="s">
        <v>10533</v>
      </c>
      <c r="X8769" t="s">
        <v>14852</v>
      </c>
      <c r="Y8769">
        <v>62</v>
      </c>
      <c r="Z8769">
        <v>62</v>
      </c>
      <c r="AA8769">
        <v>6</v>
      </c>
      <c r="AB8769">
        <v>6</v>
      </c>
      <c r="AC8769">
        <v>30</v>
      </c>
    </row>
    <row r="8770" spans="1:29">
      <c r="A8770">
        <v>9547</v>
      </c>
      <c r="B8770" t="s">
        <v>806</v>
      </c>
      <c r="C8770" t="s">
        <v>10578</v>
      </c>
      <c r="J8770" t="s">
        <v>1449</v>
      </c>
      <c r="K8770">
        <v>0</v>
      </c>
      <c r="N8770" t="b">
        <v>1</v>
      </c>
      <c r="O8770" t="b">
        <v>0</v>
      </c>
      <c r="P8770" t="b">
        <v>0</v>
      </c>
      <c r="Q8770">
        <v>11</v>
      </c>
      <c r="R8770">
        <v>11</v>
      </c>
      <c r="S8770">
        <v>1</v>
      </c>
      <c r="T8770">
        <v>22</v>
      </c>
      <c r="U8770" t="b">
        <v>1</v>
      </c>
      <c r="V8770" s="9" t="s">
        <v>14442</v>
      </c>
      <c r="W8770" t="s">
        <v>10533</v>
      </c>
      <c r="X8770" t="s">
        <v>15324</v>
      </c>
      <c r="Y8770">
        <v>63</v>
      </c>
      <c r="Z8770">
        <v>63</v>
      </c>
      <c r="AA8770">
        <v>3</v>
      </c>
      <c r="AB8770">
        <v>3</v>
      </c>
      <c r="AC8770">
        <v>30</v>
      </c>
    </row>
    <row r="8771" spans="1:29">
      <c r="A8771">
        <v>9548</v>
      </c>
      <c r="B8771" t="s">
        <v>806</v>
      </c>
      <c r="C8771" t="s">
        <v>10579</v>
      </c>
      <c r="J8771" t="s">
        <v>1449</v>
      </c>
      <c r="K8771">
        <v>0</v>
      </c>
      <c r="N8771" t="b">
        <v>1</v>
      </c>
      <c r="O8771" t="b">
        <v>0</v>
      </c>
      <c r="P8771" t="b">
        <v>0</v>
      </c>
      <c r="Q8771">
        <v>11</v>
      </c>
      <c r="R8771">
        <v>11</v>
      </c>
      <c r="S8771">
        <v>1</v>
      </c>
      <c r="T8771">
        <v>22</v>
      </c>
      <c r="U8771" t="b">
        <v>1</v>
      </c>
      <c r="V8771" s="9" t="s">
        <v>14442</v>
      </c>
      <c r="W8771" t="s">
        <v>10533</v>
      </c>
      <c r="X8771" t="s">
        <v>14853</v>
      </c>
      <c r="Y8771">
        <v>63</v>
      </c>
      <c r="Z8771">
        <v>63</v>
      </c>
      <c r="AA8771">
        <v>6</v>
      </c>
      <c r="AB8771">
        <v>6</v>
      </c>
      <c r="AC8771">
        <v>30</v>
      </c>
    </row>
    <row r="8772" spans="1:29">
      <c r="A8772">
        <v>9549</v>
      </c>
      <c r="B8772" t="s">
        <v>806</v>
      </c>
      <c r="C8772" t="s">
        <v>10580</v>
      </c>
      <c r="J8772" t="s">
        <v>1449</v>
      </c>
      <c r="K8772">
        <v>0</v>
      </c>
      <c r="N8772" t="b">
        <v>1</v>
      </c>
      <c r="O8772" t="b">
        <v>0</v>
      </c>
      <c r="P8772" t="b">
        <v>0</v>
      </c>
      <c r="Q8772">
        <v>11</v>
      </c>
      <c r="R8772">
        <v>11</v>
      </c>
      <c r="S8772">
        <v>1</v>
      </c>
      <c r="T8772">
        <v>22</v>
      </c>
      <c r="U8772" t="b">
        <v>1</v>
      </c>
      <c r="V8772" s="9" t="s">
        <v>14442</v>
      </c>
      <c r="W8772" t="s">
        <v>10533</v>
      </c>
      <c r="X8772" t="s">
        <v>15481</v>
      </c>
      <c r="Y8772">
        <v>64</v>
      </c>
      <c r="Z8772">
        <v>64</v>
      </c>
      <c r="AA8772">
        <v>3</v>
      </c>
      <c r="AB8772">
        <v>3</v>
      </c>
      <c r="AC8772">
        <v>30</v>
      </c>
    </row>
    <row r="8773" spans="1:29">
      <c r="A8773">
        <v>9550</v>
      </c>
      <c r="B8773" t="s">
        <v>806</v>
      </c>
      <c r="C8773" t="s">
        <v>10581</v>
      </c>
      <c r="J8773" t="s">
        <v>1449</v>
      </c>
      <c r="K8773">
        <v>0</v>
      </c>
      <c r="N8773" t="b">
        <v>1</v>
      </c>
      <c r="O8773" t="b">
        <v>0</v>
      </c>
      <c r="P8773" t="b">
        <v>0</v>
      </c>
      <c r="Q8773">
        <v>11</v>
      </c>
      <c r="R8773">
        <v>11</v>
      </c>
      <c r="S8773">
        <v>1</v>
      </c>
      <c r="T8773">
        <v>22</v>
      </c>
      <c r="U8773" t="b">
        <v>1</v>
      </c>
      <c r="V8773" s="9" t="s">
        <v>14442</v>
      </c>
      <c r="W8773" t="s">
        <v>10533</v>
      </c>
      <c r="X8773" t="s">
        <v>14854</v>
      </c>
      <c r="Y8773">
        <v>64</v>
      </c>
      <c r="Z8773">
        <v>64</v>
      </c>
      <c r="AA8773">
        <v>6</v>
      </c>
      <c r="AB8773">
        <v>6</v>
      </c>
      <c r="AC8773">
        <v>30</v>
      </c>
    </row>
    <row r="8774" spans="1:29">
      <c r="A8774">
        <v>9551</v>
      </c>
      <c r="B8774" t="s">
        <v>806</v>
      </c>
      <c r="C8774" t="s">
        <v>10582</v>
      </c>
      <c r="J8774" t="s">
        <v>1449</v>
      </c>
      <c r="K8774">
        <v>0</v>
      </c>
      <c r="N8774" t="b">
        <v>1</v>
      </c>
      <c r="O8774" t="b">
        <v>0</v>
      </c>
      <c r="P8774" t="b">
        <v>0</v>
      </c>
      <c r="Q8774">
        <v>11</v>
      </c>
      <c r="R8774">
        <v>11</v>
      </c>
      <c r="S8774">
        <v>1</v>
      </c>
      <c r="T8774">
        <v>22</v>
      </c>
      <c r="U8774" t="b">
        <v>1</v>
      </c>
      <c r="V8774" s="9" t="s">
        <v>14442</v>
      </c>
      <c r="W8774" t="s">
        <v>10533</v>
      </c>
      <c r="X8774" t="s">
        <v>15482</v>
      </c>
      <c r="Y8774">
        <v>65</v>
      </c>
      <c r="Z8774">
        <v>65</v>
      </c>
      <c r="AA8774">
        <v>3</v>
      </c>
      <c r="AB8774">
        <v>3</v>
      </c>
      <c r="AC8774">
        <v>30</v>
      </c>
    </row>
    <row r="8775" spans="1:29">
      <c r="A8775">
        <v>9552</v>
      </c>
      <c r="B8775" t="s">
        <v>806</v>
      </c>
      <c r="C8775" t="s">
        <v>10583</v>
      </c>
      <c r="J8775" t="s">
        <v>1449</v>
      </c>
      <c r="K8775">
        <v>0</v>
      </c>
      <c r="N8775" t="b">
        <v>1</v>
      </c>
      <c r="O8775" t="b">
        <v>0</v>
      </c>
      <c r="P8775" t="b">
        <v>0</v>
      </c>
      <c r="Q8775">
        <v>11</v>
      </c>
      <c r="R8775">
        <v>11</v>
      </c>
      <c r="S8775">
        <v>1</v>
      </c>
      <c r="T8775">
        <v>22</v>
      </c>
      <c r="U8775" t="b">
        <v>1</v>
      </c>
      <c r="V8775" s="9" t="s">
        <v>14442</v>
      </c>
      <c r="W8775" t="s">
        <v>10533</v>
      </c>
      <c r="X8775" t="s">
        <v>14855</v>
      </c>
      <c r="Y8775">
        <v>65</v>
      </c>
      <c r="Z8775">
        <v>65</v>
      </c>
      <c r="AA8775">
        <v>6</v>
      </c>
      <c r="AB8775">
        <v>6</v>
      </c>
      <c r="AC8775">
        <v>30</v>
      </c>
    </row>
    <row r="8776" spans="1:29">
      <c r="A8776">
        <v>9553</v>
      </c>
      <c r="B8776" t="s">
        <v>806</v>
      </c>
      <c r="C8776" t="s">
        <v>10584</v>
      </c>
      <c r="J8776" t="s">
        <v>1479</v>
      </c>
      <c r="K8776">
        <v>0</v>
      </c>
      <c r="N8776" t="b">
        <v>1</v>
      </c>
      <c r="O8776" t="b">
        <v>0</v>
      </c>
      <c r="P8776" t="b">
        <v>0</v>
      </c>
      <c r="Q8776">
        <v>11</v>
      </c>
      <c r="R8776">
        <v>11</v>
      </c>
      <c r="S8776">
        <v>1</v>
      </c>
      <c r="T8776">
        <v>22</v>
      </c>
      <c r="U8776" t="b">
        <v>1</v>
      </c>
      <c r="V8776" s="9" t="s">
        <v>14442</v>
      </c>
      <c r="W8776" t="s">
        <v>10533</v>
      </c>
      <c r="X8776" t="s">
        <v>15825</v>
      </c>
      <c r="Y8776">
        <v>60</v>
      </c>
      <c r="Z8776">
        <v>60</v>
      </c>
      <c r="AA8776">
        <v>10</v>
      </c>
      <c r="AB8776">
        <v>10</v>
      </c>
      <c r="AC8776">
        <v>30</v>
      </c>
    </row>
    <row r="8777" spans="1:29">
      <c r="A8777">
        <v>9554</v>
      </c>
      <c r="B8777" t="s">
        <v>806</v>
      </c>
      <c r="C8777" t="s">
        <v>10585</v>
      </c>
      <c r="J8777" t="s">
        <v>1479</v>
      </c>
      <c r="K8777">
        <v>0</v>
      </c>
      <c r="N8777" t="b">
        <v>1</v>
      </c>
      <c r="O8777" t="b">
        <v>0</v>
      </c>
      <c r="P8777" t="b">
        <v>0</v>
      </c>
      <c r="Q8777">
        <v>11</v>
      </c>
      <c r="R8777">
        <v>11</v>
      </c>
      <c r="S8777">
        <v>1</v>
      </c>
      <c r="T8777">
        <v>22</v>
      </c>
      <c r="U8777" t="b">
        <v>1</v>
      </c>
      <c r="V8777" s="9" t="s">
        <v>14442</v>
      </c>
      <c r="W8777" t="s">
        <v>10533</v>
      </c>
      <c r="X8777" t="s">
        <v>15797</v>
      </c>
      <c r="Y8777">
        <v>61</v>
      </c>
      <c r="Z8777">
        <v>61</v>
      </c>
      <c r="AA8777">
        <v>10</v>
      </c>
      <c r="AB8777">
        <v>10</v>
      </c>
      <c r="AC8777">
        <v>30</v>
      </c>
    </row>
    <row r="8778" spans="1:29">
      <c r="A8778">
        <v>9555</v>
      </c>
      <c r="B8778" t="s">
        <v>806</v>
      </c>
      <c r="C8778" t="s">
        <v>10586</v>
      </c>
      <c r="J8778" t="s">
        <v>1479</v>
      </c>
      <c r="K8778">
        <v>0</v>
      </c>
      <c r="N8778" t="b">
        <v>1</v>
      </c>
      <c r="O8778" t="b">
        <v>0</v>
      </c>
      <c r="P8778" t="b">
        <v>0</v>
      </c>
      <c r="Q8778">
        <v>11</v>
      </c>
      <c r="R8778">
        <v>11</v>
      </c>
      <c r="S8778">
        <v>1</v>
      </c>
      <c r="T8778">
        <v>22</v>
      </c>
      <c r="U8778" t="b">
        <v>1</v>
      </c>
      <c r="V8778" s="9" t="s">
        <v>14442</v>
      </c>
      <c r="W8778" t="s">
        <v>10533</v>
      </c>
      <c r="X8778" t="s">
        <v>15798</v>
      </c>
      <c r="Y8778">
        <v>62</v>
      </c>
      <c r="Z8778">
        <v>62</v>
      </c>
      <c r="AA8778">
        <v>10</v>
      </c>
      <c r="AB8778">
        <v>10</v>
      </c>
      <c r="AC8778">
        <v>30</v>
      </c>
    </row>
    <row r="8779" spans="1:29">
      <c r="A8779">
        <v>9556</v>
      </c>
      <c r="B8779" t="s">
        <v>806</v>
      </c>
      <c r="C8779" t="s">
        <v>10587</v>
      </c>
      <c r="J8779" t="s">
        <v>1479</v>
      </c>
      <c r="K8779">
        <v>0</v>
      </c>
      <c r="N8779" t="b">
        <v>1</v>
      </c>
      <c r="O8779" t="b">
        <v>0</v>
      </c>
      <c r="P8779" t="b">
        <v>0</v>
      </c>
      <c r="Q8779">
        <v>11</v>
      </c>
      <c r="R8779">
        <v>11</v>
      </c>
      <c r="S8779">
        <v>1</v>
      </c>
      <c r="T8779">
        <v>22</v>
      </c>
      <c r="U8779" t="b">
        <v>1</v>
      </c>
      <c r="V8779" s="9" t="s">
        <v>14442</v>
      </c>
      <c r="W8779" t="s">
        <v>10533</v>
      </c>
      <c r="X8779" t="s">
        <v>15799</v>
      </c>
      <c r="Y8779">
        <v>63</v>
      </c>
      <c r="Z8779">
        <v>63</v>
      </c>
      <c r="AA8779">
        <v>10</v>
      </c>
      <c r="AB8779">
        <v>10</v>
      </c>
      <c r="AC8779">
        <v>30</v>
      </c>
    </row>
    <row r="8780" spans="1:29">
      <c r="A8780">
        <v>9557</v>
      </c>
      <c r="B8780" t="s">
        <v>806</v>
      </c>
      <c r="C8780" t="s">
        <v>10588</v>
      </c>
      <c r="J8780" t="s">
        <v>1479</v>
      </c>
      <c r="K8780">
        <v>0</v>
      </c>
      <c r="N8780" t="b">
        <v>1</v>
      </c>
      <c r="O8780" t="b">
        <v>0</v>
      </c>
      <c r="P8780" t="b">
        <v>0</v>
      </c>
      <c r="Q8780">
        <v>11</v>
      </c>
      <c r="R8780">
        <v>11</v>
      </c>
      <c r="S8780">
        <v>1</v>
      </c>
      <c r="T8780">
        <v>22</v>
      </c>
      <c r="U8780" t="b">
        <v>1</v>
      </c>
      <c r="V8780" s="9" t="s">
        <v>14442</v>
      </c>
      <c r="W8780" t="s">
        <v>10533</v>
      </c>
      <c r="X8780" t="s">
        <v>15800</v>
      </c>
      <c r="Y8780">
        <v>64</v>
      </c>
      <c r="Z8780">
        <v>64</v>
      </c>
      <c r="AA8780">
        <v>10</v>
      </c>
      <c r="AB8780">
        <v>10</v>
      </c>
      <c r="AC8780">
        <v>30</v>
      </c>
    </row>
    <row r="8781" spans="1:29">
      <c r="A8781">
        <v>9558</v>
      </c>
      <c r="B8781" t="s">
        <v>806</v>
      </c>
      <c r="C8781" t="s">
        <v>10589</v>
      </c>
      <c r="J8781" t="s">
        <v>1479</v>
      </c>
      <c r="K8781">
        <v>0</v>
      </c>
      <c r="N8781" t="b">
        <v>1</v>
      </c>
      <c r="O8781" t="b">
        <v>0</v>
      </c>
      <c r="P8781" t="b">
        <v>0</v>
      </c>
      <c r="Q8781">
        <v>11</v>
      </c>
      <c r="R8781">
        <v>11</v>
      </c>
      <c r="S8781">
        <v>1</v>
      </c>
      <c r="T8781">
        <v>22</v>
      </c>
      <c r="U8781" t="b">
        <v>1</v>
      </c>
      <c r="V8781" s="9" t="s">
        <v>14442</v>
      </c>
      <c r="W8781" t="s">
        <v>10533</v>
      </c>
      <c r="X8781" t="s">
        <v>15548</v>
      </c>
      <c r="Y8781">
        <v>65</v>
      </c>
      <c r="Z8781">
        <v>65</v>
      </c>
      <c r="AA8781">
        <v>10</v>
      </c>
      <c r="AB8781">
        <v>10</v>
      </c>
      <c r="AC8781">
        <v>30</v>
      </c>
    </row>
    <row r="8782" spans="1:29">
      <c r="A8782">
        <v>9559</v>
      </c>
      <c r="B8782" t="s">
        <v>806</v>
      </c>
      <c r="C8782" t="s">
        <v>10590</v>
      </c>
      <c r="I8782" t="s">
        <v>1411</v>
      </c>
      <c r="J8782" t="s">
        <v>1449</v>
      </c>
      <c r="K8782">
        <v>0</v>
      </c>
      <c r="N8782" t="b">
        <v>1</v>
      </c>
      <c r="O8782" t="b">
        <v>0</v>
      </c>
      <c r="P8782" t="b">
        <v>0</v>
      </c>
      <c r="Q8782">
        <v>11</v>
      </c>
      <c r="R8782">
        <v>2</v>
      </c>
      <c r="S8782">
        <v>1</v>
      </c>
      <c r="T8782">
        <v>0</v>
      </c>
      <c r="U8782" t="b">
        <v>1</v>
      </c>
      <c r="V8782" s="9" t="s">
        <v>14442</v>
      </c>
      <c r="W8782" t="s">
        <v>10533</v>
      </c>
      <c r="X8782" t="s">
        <v>15550</v>
      </c>
      <c r="Y8782">
        <v>67</v>
      </c>
      <c r="Z8782">
        <v>67</v>
      </c>
      <c r="AA8782">
        <v>10</v>
      </c>
      <c r="AB8782">
        <v>10</v>
      </c>
      <c r="AC8782">
        <v>30</v>
      </c>
    </row>
    <row r="8783" spans="1:29">
      <c r="A8783">
        <v>9560</v>
      </c>
      <c r="B8783" t="s">
        <v>1516</v>
      </c>
      <c r="C8783" t="s">
        <v>10591</v>
      </c>
      <c r="D8783">
        <v>179</v>
      </c>
      <c r="E8783" t="s">
        <v>10592</v>
      </c>
      <c r="U8783" t="b">
        <v>1</v>
      </c>
      <c r="V8783" s="9" t="s">
        <v>14442</v>
      </c>
      <c r="W8783" t="s">
        <v>10533</v>
      </c>
      <c r="X8783" t="s">
        <v>15826</v>
      </c>
      <c r="Y8783">
        <v>70</v>
      </c>
      <c r="Z8783">
        <v>83</v>
      </c>
      <c r="AA8783">
        <v>2</v>
      </c>
      <c r="AB8783">
        <v>12</v>
      </c>
      <c r="AC8783">
        <v>30</v>
      </c>
    </row>
    <row r="8784" spans="1:29">
      <c r="A8784">
        <v>9561</v>
      </c>
      <c r="B8784" t="s">
        <v>828</v>
      </c>
      <c r="C8784" t="s">
        <v>10593</v>
      </c>
      <c r="U8784" t="b">
        <v>1</v>
      </c>
      <c r="V8784" s="9" t="s">
        <v>14442</v>
      </c>
      <c r="W8784" t="s">
        <v>10533</v>
      </c>
      <c r="X8784" t="s">
        <v>15827</v>
      </c>
      <c r="Y8784">
        <v>70</v>
      </c>
      <c r="Z8784">
        <v>83</v>
      </c>
      <c r="AA8784">
        <v>2</v>
      </c>
      <c r="AB8784">
        <v>11</v>
      </c>
      <c r="AC8784">
        <v>30</v>
      </c>
    </row>
    <row r="8785" spans="1:29">
      <c r="A8785">
        <v>9562</v>
      </c>
      <c r="B8785" t="s">
        <v>1521</v>
      </c>
      <c r="C8785" t="s">
        <v>10594</v>
      </c>
      <c r="U8785" t="b">
        <v>1</v>
      </c>
      <c r="V8785" s="9" t="s">
        <v>14442</v>
      </c>
      <c r="W8785" t="s">
        <v>10533</v>
      </c>
      <c r="X8785" t="s">
        <v>15828</v>
      </c>
      <c r="Y8785">
        <v>71</v>
      </c>
      <c r="Z8785">
        <v>83</v>
      </c>
      <c r="AA8785">
        <v>2</v>
      </c>
      <c r="AB8785">
        <v>12</v>
      </c>
      <c r="AC8785">
        <v>30</v>
      </c>
    </row>
    <row r="8786" spans="1:29">
      <c r="A8786">
        <v>9563</v>
      </c>
      <c r="B8786" t="s">
        <v>806</v>
      </c>
      <c r="C8786" t="s">
        <v>10595</v>
      </c>
      <c r="J8786" t="s">
        <v>1449</v>
      </c>
      <c r="K8786">
        <v>0</v>
      </c>
      <c r="N8786" t="b">
        <v>1</v>
      </c>
      <c r="O8786" t="b">
        <v>0</v>
      </c>
      <c r="P8786" t="b">
        <v>0</v>
      </c>
      <c r="Q8786">
        <v>11</v>
      </c>
      <c r="R8786">
        <v>11</v>
      </c>
      <c r="S8786">
        <v>1</v>
      </c>
      <c r="T8786">
        <v>5</v>
      </c>
      <c r="U8786" t="b">
        <v>1</v>
      </c>
      <c r="V8786" s="9" t="s">
        <v>14442</v>
      </c>
      <c r="W8786" t="s">
        <v>10533</v>
      </c>
      <c r="X8786" t="s">
        <v>15685</v>
      </c>
      <c r="Y8786">
        <v>75</v>
      </c>
      <c r="Z8786">
        <v>75</v>
      </c>
      <c r="AA8786">
        <v>2</v>
      </c>
      <c r="AB8786">
        <v>2</v>
      </c>
      <c r="AC8786">
        <v>30</v>
      </c>
    </row>
    <row r="8787" spans="1:29">
      <c r="A8787">
        <v>9564</v>
      </c>
      <c r="B8787" t="s">
        <v>806</v>
      </c>
      <c r="C8787" t="s">
        <v>10596</v>
      </c>
      <c r="J8787" t="s">
        <v>1449</v>
      </c>
      <c r="K8787">
        <v>0</v>
      </c>
      <c r="N8787" t="b">
        <v>1</v>
      </c>
      <c r="O8787" t="b">
        <v>0</v>
      </c>
      <c r="P8787" t="b">
        <v>0</v>
      </c>
      <c r="Q8787">
        <v>11</v>
      </c>
      <c r="R8787">
        <v>11</v>
      </c>
      <c r="S8787">
        <v>1</v>
      </c>
      <c r="T8787">
        <v>5</v>
      </c>
      <c r="U8787" t="b">
        <v>1</v>
      </c>
      <c r="V8787" s="9" t="s">
        <v>14442</v>
      </c>
      <c r="W8787" t="s">
        <v>10533</v>
      </c>
      <c r="X8787" t="s">
        <v>14846</v>
      </c>
      <c r="Y8787">
        <v>75</v>
      </c>
      <c r="Z8787">
        <v>75</v>
      </c>
      <c r="AA8787">
        <v>5</v>
      </c>
      <c r="AB8787">
        <v>5</v>
      </c>
      <c r="AC8787">
        <v>30</v>
      </c>
    </row>
    <row r="8788" spans="1:29">
      <c r="A8788">
        <v>9565</v>
      </c>
      <c r="B8788" t="s">
        <v>806</v>
      </c>
      <c r="C8788" t="s">
        <v>10597</v>
      </c>
      <c r="J8788" t="s">
        <v>1449</v>
      </c>
      <c r="K8788">
        <v>0</v>
      </c>
      <c r="N8788" t="b">
        <v>1</v>
      </c>
      <c r="O8788" t="b">
        <v>0</v>
      </c>
      <c r="P8788" t="b">
        <v>0</v>
      </c>
      <c r="Q8788">
        <v>11</v>
      </c>
      <c r="R8788">
        <v>11</v>
      </c>
      <c r="S8788">
        <v>1</v>
      </c>
      <c r="T8788">
        <v>5</v>
      </c>
      <c r="U8788" t="b">
        <v>1</v>
      </c>
      <c r="V8788" s="9" t="s">
        <v>14442</v>
      </c>
      <c r="W8788" t="s">
        <v>10533</v>
      </c>
      <c r="X8788" t="s">
        <v>14885</v>
      </c>
      <c r="Y8788">
        <v>75</v>
      </c>
      <c r="Z8788">
        <v>75</v>
      </c>
      <c r="AA8788">
        <v>7</v>
      </c>
      <c r="AB8788">
        <v>7</v>
      </c>
      <c r="AC8788">
        <v>30</v>
      </c>
    </row>
    <row r="8789" spans="1:29">
      <c r="A8789">
        <v>9566</v>
      </c>
      <c r="B8789" t="s">
        <v>806</v>
      </c>
      <c r="C8789" t="s">
        <v>10598</v>
      </c>
      <c r="J8789" t="s">
        <v>1449</v>
      </c>
      <c r="K8789">
        <v>0</v>
      </c>
      <c r="N8789" t="b">
        <v>1</v>
      </c>
      <c r="O8789" t="b">
        <v>0</v>
      </c>
      <c r="P8789" t="b">
        <v>0</v>
      </c>
      <c r="Q8789">
        <v>11</v>
      </c>
      <c r="R8789">
        <v>11</v>
      </c>
      <c r="S8789">
        <v>1</v>
      </c>
      <c r="T8789">
        <v>5</v>
      </c>
      <c r="U8789" t="b">
        <v>1</v>
      </c>
      <c r="V8789" s="9" t="s">
        <v>14442</v>
      </c>
      <c r="W8789" t="s">
        <v>10533</v>
      </c>
      <c r="X8789" t="s">
        <v>15454</v>
      </c>
      <c r="Y8789">
        <v>75</v>
      </c>
      <c r="Z8789">
        <v>75</v>
      </c>
      <c r="AA8789">
        <v>9</v>
      </c>
      <c r="AB8789">
        <v>9</v>
      </c>
      <c r="AC8789">
        <v>30</v>
      </c>
    </row>
    <row r="8790" spans="1:29">
      <c r="A8790">
        <v>9567</v>
      </c>
      <c r="B8790" t="s">
        <v>806</v>
      </c>
      <c r="C8790" t="s">
        <v>10599</v>
      </c>
      <c r="J8790" t="s">
        <v>1449</v>
      </c>
      <c r="K8790">
        <v>0</v>
      </c>
      <c r="N8790" t="b">
        <v>1</v>
      </c>
      <c r="O8790" t="b">
        <v>0</v>
      </c>
      <c r="P8790" t="b">
        <v>0</v>
      </c>
      <c r="Q8790">
        <v>11</v>
      </c>
      <c r="R8790">
        <v>11</v>
      </c>
      <c r="S8790">
        <v>1</v>
      </c>
      <c r="T8790">
        <v>5</v>
      </c>
      <c r="U8790" t="b">
        <v>1</v>
      </c>
      <c r="V8790" s="9" t="s">
        <v>14442</v>
      </c>
      <c r="W8790" t="s">
        <v>10533</v>
      </c>
      <c r="X8790" t="s">
        <v>15686</v>
      </c>
      <c r="Y8790">
        <v>76</v>
      </c>
      <c r="Z8790">
        <v>76</v>
      </c>
      <c r="AA8790">
        <v>2</v>
      </c>
      <c r="AB8790">
        <v>2</v>
      </c>
      <c r="AC8790">
        <v>30</v>
      </c>
    </row>
    <row r="8791" spans="1:29">
      <c r="A8791">
        <v>9568</v>
      </c>
      <c r="B8791" t="s">
        <v>806</v>
      </c>
      <c r="C8791" t="s">
        <v>10600</v>
      </c>
      <c r="J8791" t="s">
        <v>1449</v>
      </c>
      <c r="K8791">
        <v>0</v>
      </c>
      <c r="N8791" t="b">
        <v>1</v>
      </c>
      <c r="O8791" t="b">
        <v>0</v>
      </c>
      <c r="P8791" t="b">
        <v>0</v>
      </c>
      <c r="Q8791">
        <v>11</v>
      </c>
      <c r="R8791">
        <v>11</v>
      </c>
      <c r="S8791">
        <v>1</v>
      </c>
      <c r="T8791">
        <v>5</v>
      </c>
      <c r="U8791" t="b">
        <v>1</v>
      </c>
      <c r="V8791" s="9" t="s">
        <v>14442</v>
      </c>
      <c r="W8791" t="s">
        <v>10533</v>
      </c>
      <c r="X8791" t="s">
        <v>14848</v>
      </c>
      <c r="Y8791">
        <v>76</v>
      </c>
      <c r="Z8791">
        <v>76</v>
      </c>
      <c r="AA8791">
        <v>5</v>
      </c>
      <c r="AB8791">
        <v>5</v>
      </c>
      <c r="AC8791">
        <v>30</v>
      </c>
    </row>
    <row r="8792" spans="1:29">
      <c r="A8792">
        <v>9569</v>
      </c>
      <c r="B8792" t="s">
        <v>806</v>
      </c>
      <c r="C8792" t="s">
        <v>10601</v>
      </c>
      <c r="J8792" t="s">
        <v>1449</v>
      </c>
      <c r="K8792">
        <v>0</v>
      </c>
      <c r="N8792" t="b">
        <v>1</v>
      </c>
      <c r="O8792" t="b">
        <v>0</v>
      </c>
      <c r="P8792" t="b">
        <v>0</v>
      </c>
      <c r="Q8792">
        <v>11</v>
      </c>
      <c r="R8792">
        <v>11</v>
      </c>
      <c r="S8792">
        <v>1</v>
      </c>
      <c r="T8792">
        <v>5</v>
      </c>
      <c r="U8792" t="b">
        <v>1</v>
      </c>
      <c r="V8792" s="9" t="s">
        <v>14442</v>
      </c>
      <c r="W8792" t="s">
        <v>10533</v>
      </c>
      <c r="X8792" t="s">
        <v>14886</v>
      </c>
      <c r="Y8792">
        <v>76</v>
      </c>
      <c r="Z8792">
        <v>76</v>
      </c>
      <c r="AA8792">
        <v>7</v>
      </c>
      <c r="AB8792">
        <v>7</v>
      </c>
      <c r="AC8792">
        <v>30</v>
      </c>
    </row>
    <row r="8793" spans="1:29">
      <c r="A8793">
        <v>9570</v>
      </c>
      <c r="B8793" t="s">
        <v>806</v>
      </c>
      <c r="C8793" t="s">
        <v>10602</v>
      </c>
      <c r="J8793" t="s">
        <v>1449</v>
      </c>
      <c r="K8793">
        <v>0</v>
      </c>
      <c r="N8793" t="b">
        <v>1</v>
      </c>
      <c r="O8793" t="b">
        <v>0</v>
      </c>
      <c r="P8793" t="b">
        <v>0</v>
      </c>
      <c r="Q8793">
        <v>11</v>
      </c>
      <c r="R8793">
        <v>11</v>
      </c>
      <c r="S8793">
        <v>1</v>
      </c>
      <c r="T8793">
        <v>5</v>
      </c>
      <c r="U8793" t="b">
        <v>1</v>
      </c>
      <c r="V8793" s="9" t="s">
        <v>14442</v>
      </c>
      <c r="W8793" t="s">
        <v>10533</v>
      </c>
      <c r="X8793" t="s">
        <v>15455</v>
      </c>
      <c r="Y8793">
        <v>76</v>
      </c>
      <c r="Z8793">
        <v>76</v>
      </c>
      <c r="AA8793">
        <v>9</v>
      </c>
      <c r="AB8793">
        <v>9</v>
      </c>
      <c r="AC8793">
        <v>30</v>
      </c>
    </row>
    <row r="8794" spans="1:29">
      <c r="A8794">
        <v>9571</v>
      </c>
      <c r="B8794" t="s">
        <v>806</v>
      </c>
      <c r="C8794" t="s">
        <v>10603</v>
      </c>
      <c r="J8794" t="s">
        <v>1449</v>
      </c>
      <c r="K8794">
        <v>0</v>
      </c>
      <c r="N8794" t="b">
        <v>1</v>
      </c>
      <c r="O8794" t="b">
        <v>0</v>
      </c>
      <c r="P8794" t="b">
        <v>0</v>
      </c>
      <c r="Q8794">
        <v>11</v>
      </c>
      <c r="R8794">
        <v>11</v>
      </c>
      <c r="S8794">
        <v>1</v>
      </c>
      <c r="T8794">
        <v>5</v>
      </c>
      <c r="U8794" t="b">
        <v>1</v>
      </c>
      <c r="V8794" s="9" t="s">
        <v>14442</v>
      </c>
      <c r="W8794" t="s">
        <v>10533</v>
      </c>
      <c r="X8794" t="s">
        <v>15687</v>
      </c>
      <c r="Y8794">
        <v>77</v>
      </c>
      <c r="Z8794">
        <v>77</v>
      </c>
      <c r="AA8794">
        <v>2</v>
      </c>
      <c r="AB8794">
        <v>2</v>
      </c>
      <c r="AC8794">
        <v>30</v>
      </c>
    </row>
    <row r="8795" spans="1:29">
      <c r="A8795">
        <v>9572</v>
      </c>
      <c r="B8795" t="s">
        <v>806</v>
      </c>
      <c r="C8795" t="s">
        <v>10604</v>
      </c>
      <c r="J8795" t="s">
        <v>1449</v>
      </c>
      <c r="K8795">
        <v>0</v>
      </c>
      <c r="N8795" t="b">
        <v>1</v>
      </c>
      <c r="O8795" t="b">
        <v>0</v>
      </c>
      <c r="P8795" t="b">
        <v>0</v>
      </c>
      <c r="Q8795">
        <v>11</v>
      </c>
      <c r="R8795">
        <v>11</v>
      </c>
      <c r="S8795">
        <v>1</v>
      </c>
      <c r="T8795">
        <v>5</v>
      </c>
      <c r="U8795" t="b">
        <v>1</v>
      </c>
      <c r="V8795" s="9" t="s">
        <v>14442</v>
      </c>
      <c r="W8795" t="s">
        <v>10533</v>
      </c>
      <c r="X8795" t="s">
        <v>14909</v>
      </c>
      <c r="Y8795">
        <v>77</v>
      </c>
      <c r="Z8795">
        <v>77</v>
      </c>
      <c r="AA8795">
        <v>5</v>
      </c>
      <c r="AB8795">
        <v>5</v>
      </c>
      <c r="AC8795">
        <v>30</v>
      </c>
    </row>
    <row r="8796" spans="1:29">
      <c r="A8796">
        <v>9573</v>
      </c>
      <c r="B8796" t="s">
        <v>806</v>
      </c>
      <c r="C8796" t="s">
        <v>10605</v>
      </c>
      <c r="J8796" t="s">
        <v>1449</v>
      </c>
      <c r="K8796">
        <v>0</v>
      </c>
      <c r="N8796" t="b">
        <v>1</v>
      </c>
      <c r="O8796" t="b">
        <v>0</v>
      </c>
      <c r="P8796" t="b">
        <v>0</v>
      </c>
      <c r="Q8796">
        <v>11</v>
      </c>
      <c r="R8796">
        <v>11</v>
      </c>
      <c r="S8796">
        <v>1</v>
      </c>
      <c r="T8796">
        <v>5</v>
      </c>
      <c r="U8796" t="b">
        <v>1</v>
      </c>
      <c r="V8796" s="9" t="s">
        <v>14442</v>
      </c>
      <c r="W8796" t="s">
        <v>10533</v>
      </c>
      <c r="X8796" t="s">
        <v>14911</v>
      </c>
      <c r="Y8796">
        <v>77</v>
      </c>
      <c r="Z8796">
        <v>77</v>
      </c>
      <c r="AA8796">
        <v>7</v>
      </c>
      <c r="AB8796">
        <v>7</v>
      </c>
      <c r="AC8796">
        <v>30</v>
      </c>
    </row>
    <row r="8797" spans="1:29">
      <c r="A8797">
        <v>9574</v>
      </c>
      <c r="B8797" t="s">
        <v>806</v>
      </c>
      <c r="C8797" t="s">
        <v>10606</v>
      </c>
      <c r="J8797" t="s">
        <v>1449</v>
      </c>
      <c r="K8797">
        <v>0</v>
      </c>
      <c r="N8797" t="b">
        <v>1</v>
      </c>
      <c r="O8797" t="b">
        <v>0</v>
      </c>
      <c r="P8797" t="b">
        <v>0</v>
      </c>
      <c r="Q8797">
        <v>11</v>
      </c>
      <c r="R8797">
        <v>11</v>
      </c>
      <c r="S8797">
        <v>1</v>
      </c>
      <c r="T8797">
        <v>5</v>
      </c>
      <c r="U8797" t="b">
        <v>1</v>
      </c>
      <c r="V8797" s="9" t="s">
        <v>14442</v>
      </c>
      <c r="W8797" t="s">
        <v>10533</v>
      </c>
      <c r="X8797" t="s">
        <v>15456</v>
      </c>
      <c r="Y8797">
        <v>77</v>
      </c>
      <c r="Z8797">
        <v>77</v>
      </c>
      <c r="AA8797">
        <v>9</v>
      </c>
      <c r="AB8797">
        <v>9</v>
      </c>
      <c r="AC8797">
        <v>30</v>
      </c>
    </row>
    <row r="8798" spans="1:29">
      <c r="A8798">
        <v>9575</v>
      </c>
      <c r="B8798" t="s">
        <v>806</v>
      </c>
      <c r="C8798" t="s">
        <v>10607</v>
      </c>
      <c r="J8798" t="s">
        <v>1449</v>
      </c>
      <c r="K8798">
        <v>0</v>
      </c>
      <c r="N8798" t="b">
        <v>1</v>
      </c>
      <c r="O8798" t="b">
        <v>0</v>
      </c>
      <c r="P8798" t="b">
        <v>0</v>
      </c>
      <c r="Q8798">
        <v>11</v>
      </c>
      <c r="R8798">
        <v>11</v>
      </c>
      <c r="S8798">
        <v>1</v>
      </c>
      <c r="T8798">
        <v>5</v>
      </c>
      <c r="U8798" t="b">
        <v>1</v>
      </c>
      <c r="V8798" s="9" t="s">
        <v>14442</v>
      </c>
      <c r="W8798" t="s">
        <v>10533</v>
      </c>
      <c r="X8798" t="s">
        <v>15688</v>
      </c>
      <c r="Y8798">
        <v>78</v>
      </c>
      <c r="Z8798">
        <v>78</v>
      </c>
      <c r="AA8798">
        <v>2</v>
      </c>
      <c r="AB8798">
        <v>2</v>
      </c>
      <c r="AC8798">
        <v>30</v>
      </c>
    </row>
    <row r="8799" spans="1:29">
      <c r="A8799">
        <v>9576</v>
      </c>
      <c r="B8799" t="s">
        <v>806</v>
      </c>
      <c r="C8799" t="s">
        <v>10608</v>
      </c>
      <c r="J8799" t="s">
        <v>1449</v>
      </c>
      <c r="K8799">
        <v>0</v>
      </c>
      <c r="N8799" t="b">
        <v>1</v>
      </c>
      <c r="O8799" t="b">
        <v>0</v>
      </c>
      <c r="P8799" t="b">
        <v>0</v>
      </c>
      <c r="Q8799">
        <v>11</v>
      </c>
      <c r="R8799">
        <v>11</v>
      </c>
      <c r="S8799">
        <v>1</v>
      </c>
      <c r="T8799">
        <v>5</v>
      </c>
      <c r="U8799" t="b">
        <v>1</v>
      </c>
      <c r="V8799" s="9" t="s">
        <v>14442</v>
      </c>
      <c r="W8799" t="s">
        <v>10533</v>
      </c>
      <c r="X8799" t="s">
        <v>14914</v>
      </c>
      <c r="Y8799">
        <v>78</v>
      </c>
      <c r="Z8799">
        <v>78</v>
      </c>
      <c r="AA8799">
        <v>5</v>
      </c>
      <c r="AB8799">
        <v>5</v>
      </c>
      <c r="AC8799">
        <v>30</v>
      </c>
    </row>
    <row r="8800" spans="1:29">
      <c r="A8800">
        <v>9577</v>
      </c>
      <c r="B8800" t="s">
        <v>806</v>
      </c>
      <c r="C8800" t="s">
        <v>10609</v>
      </c>
      <c r="J8800" t="s">
        <v>1449</v>
      </c>
      <c r="K8800">
        <v>0</v>
      </c>
      <c r="N8800" t="b">
        <v>1</v>
      </c>
      <c r="O8800" t="b">
        <v>0</v>
      </c>
      <c r="P8800" t="b">
        <v>0</v>
      </c>
      <c r="Q8800">
        <v>11</v>
      </c>
      <c r="R8800">
        <v>11</v>
      </c>
      <c r="S8800">
        <v>1</v>
      </c>
      <c r="T8800">
        <v>5</v>
      </c>
      <c r="U8800" t="b">
        <v>1</v>
      </c>
      <c r="V8800" s="9" t="s">
        <v>14442</v>
      </c>
      <c r="W8800" t="s">
        <v>10533</v>
      </c>
      <c r="X8800" t="s">
        <v>14916</v>
      </c>
      <c r="Y8800">
        <v>78</v>
      </c>
      <c r="Z8800">
        <v>78</v>
      </c>
      <c r="AA8800">
        <v>7</v>
      </c>
      <c r="AB8800">
        <v>7</v>
      </c>
      <c r="AC8800">
        <v>30</v>
      </c>
    </row>
    <row r="8801" spans="1:29">
      <c r="A8801">
        <v>9578</v>
      </c>
      <c r="B8801" t="s">
        <v>806</v>
      </c>
      <c r="C8801" t="s">
        <v>10610</v>
      </c>
      <c r="J8801" t="s">
        <v>1449</v>
      </c>
      <c r="K8801">
        <v>0</v>
      </c>
      <c r="N8801" t="b">
        <v>1</v>
      </c>
      <c r="O8801" t="b">
        <v>0</v>
      </c>
      <c r="P8801" t="b">
        <v>0</v>
      </c>
      <c r="Q8801">
        <v>11</v>
      </c>
      <c r="R8801">
        <v>11</v>
      </c>
      <c r="S8801">
        <v>1</v>
      </c>
      <c r="T8801">
        <v>5</v>
      </c>
      <c r="U8801" t="b">
        <v>1</v>
      </c>
      <c r="V8801" s="9" t="s">
        <v>14442</v>
      </c>
      <c r="W8801" t="s">
        <v>10533</v>
      </c>
      <c r="X8801" t="s">
        <v>15457</v>
      </c>
      <c r="Y8801">
        <v>78</v>
      </c>
      <c r="Z8801">
        <v>78</v>
      </c>
      <c r="AA8801">
        <v>9</v>
      </c>
      <c r="AB8801">
        <v>9</v>
      </c>
      <c r="AC8801">
        <v>30</v>
      </c>
    </row>
    <row r="8802" spans="1:29">
      <c r="A8802">
        <v>9579</v>
      </c>
      <c r="B8802" t="s">
        <v>806</v>
      </c>
      <c r="C8802" t="s">
        <v>10611</v>
      </c>
      <c r="J8802" t="s">
        <v>1449</v>
      </c>
      <c r="K8802">
        <v>0</v>
      </c>
      <c r="N8802" t="b">
        <v>1</v>
      </c>
      <c r="O8802" t="b">
        <v>0</v>
      </c>
      <c r="P8802" t="b">
        <v>0</v>
      </c>
      <c r="Q8802">
        <v>11</v>
      </c>
      <c r="R8802">
        <v>11</v>
      </c>
      <c r="S8802">
        <v>1</v>
      </c>
      <c r="T8802">
        <v>5</v>
      </c>
      <c r="U8802" t="b">
        <v>1</v>
      </c>
      <c r="V8802" s="9" t="s">
        <v>14442</v>
      </c>
      <c r="W8802" t="s">
        <v>10533</v>
      </c>
      <c r="X8802" t="s">
        <v>15689</v>
      </c>
      <c r="Y8802">
        <v>79</v>
      </c>
      <c r="Z8802">
        <v>79</v>
      </c>
      <c r="AA8802">
        <v>2</v>
      </c>
      <c r="AB8802">
        <v>2</v>
      </c>
      <c r="AC8802">
        <v>30</v>
      </c>
    </row>
    <row r="8803" spans="1:29">
      <c r="A8803">
        <v>9580</v>
      </c>
      <c r="B8803" t="s">
        <v>806</v>
      </c>
      <c r="C8803" t="s">
        <v>10612</v>
      </c>
      <c r="J8803" t="s">
        <v>1449</v>
      </c>
      <c r="K8803">
        <v>0</v>
      </c>
      <c r="N8803" t="b">
        <v>1</v>
      </c>
      <c r="O8803" t="b">
        <v>0</v>
      </c>
      <c r="P8803" t="b">
        <v>0</v>
      </c>
      <c r="Q8803">
        <v>11</v>
      </c>
      <c r="R8803">
        <v>11</v>
      </c>
      <c r="S8803">
        <v>1</v>
      </c>
      <c r="T8803">
        <v>5</v>
      </c>
      <c r="U8803" t="b">
        <v>1</v>
      </c>
      <c r="V8803" s="9" t="s">
        <v>14442</v>
      </c>
      <c r="W8803" t="s">
        <v>10533</v>
      </c>
      <c r="X8803" t="s">
        <v>15693</v>
      </c>
      <c r="Y8803">
        <v>79</v>
      </c>
      <c r="Z8803">
        <v>79</v>
      </c>
      <c r="AA8803">
        <v>5</v>
      </c>
      <c r="AB8803">
        <v>5</v>
      </c>
      <c r="AC8803">
        <v>30</v>
      </c>
    </row>
    <row r="8804" spans="1:29">
      <c r="A8804">
        <v>9581</v>
      </c>
      <c r="B8804" t="s">
        <v>806</v>
      </c>
      <c r="C8804" t="s">
        <v>10613</v>
      </c>
      <c r="J8804" t="s">
        <v>1449</v>
      </c>
      <c r="K8804">
        <v>0</v>
      </c>
      <c r="N8804" t="b">
        <v>1</v>
      </c>
      <c r="O8804" t="b">
        <v>0</v>
      </c>
      <c r="P8804" t="b">
        <v>0</v>
      </c>
      <c r="Q8804">
        <v>11</v>
      </c>
      <c r="R8804">
        <v>11</v>
      </c>
      <c r="S8804">
        <v>1</v>
      </c>
      <c r="T8804">
        <v>5</v>
      </c>
      <c r="U8804" t="b">
        <v>1</v>
      </c>
      <c r="V8804" s="9" t="s">
        <v>14442</v>
      </c>
      <c r="W8804" t="s">
        <v>10533</v>
      </c>
      <c r="X8804" t="s">
        <v>15655</v>
      </c>
      <c r="Y8804">
        <v>79</v>
      </c>
      <c r="Z8804">
        <v>79</v>
      </c>
      <c r="AA8804">
        <v>7</v>
      </c>
      <c r="AB8804">
        <v>7</v>
      </c>
      <c r="AC8804">
        <v>30</v>
      </c>
    </row>
    <row r="8805" spans="1:29">
      <c r="A8805">
        <v>9582</v>
      </c>
      <c r="B8805" t="s">
        <v>806</v>
      </c>
      <c r="C8805" t="s">
        <v>10614</v>
      </c>
      <c r="J8805" t="s">
        <v>1449</v>
      </c>
      <c r="K8805">
        <v>0</v>
      </c>
      <c r="N8805" t="b">
        <v>1</v>
      </c>
      <c r="O8805" t="b">
        <v>0</v>
      </c>
      <c r="P8805" t="b">
        <v>0</v>
      </c>
      <c r="Q8805">
        <v>11</v>
      </c>
      <c r="R8805">
        <v>11</v>
      </c>
      <c r="S8805">
        <v>1</v>
      </c>
      <c r="T8805">
        <v>5</v>
      </c>
      <c r="U8805" t="b">
        <v>1</v>
      </c>
      <c r="V8805" s="9" t="s">
        <v>14442</v>
      </c>
      <c r="W8805" t="s">
        <v>10533</v>
      </c>
      <c r="X8805" t="s">
        <v>15459</v>
      </c>
      <c r="Y8805">
        <v>79</v>
      </c>
      <c r="Z8805">
        <v>79</v>
      </c>
      <c r="AA8805">
        <v>9</v>
      </c>
      <c r="AB8805">
        <v>9</v>
      </c>
      <c r="AC8805">
        <v>30</v>
      </c>
    </row>
    <row r="8806" spans="1:29">
      <c r="A8806">
        <v>9583</v>
      </c>
      <c r="B8806" t="s">
        <v>806</v>
      </c>
      <c r="C8806" t="s">
        <v>10615</v>
      </c>
      <c r="J8806" t="s">
        <v>1449</v>
      </c>
      <c r="K8806">
        <v>0</v>
      </c>
      <c r="N8806" t="b">
        <v>1</v>
      </c>
      <c r="O8806" t="b">
        <v>0</v>
      </c>
      <c r="P8806" t="b">
        <v>0</v>
      </c>
      <c r="Q8806">
        <v>11</v>
      </c>
      <c r="R8806">
        <v>11</v>
      </c>
      <c r="S8806">
        <v>1</v>
      </c>
      <c r="T8806">
        <v>5</v>
      </c>
      <c r="U8806" t="b">
        <v>1</v>
      </c>
      <c r="V8806" s="9" t="s">
        <v>14442</v>
      </c>
      <c r="W8806" t="s">
        <v>10533</v>
      </c>
      <c r="X8806" t="s">
        <v>15558</v>
      </c>
      <c r="Y8806">
        <v>80</v>
      </c>
      <c r="Z8806">
        <v>80</v>
      </c>
      <c r="AA8806">
        <v>2</v>
      </c>
      <c r="AB8806">
        <v>2</v>
      </c>
      <c r="AC8806">
        <v>30</v>
      </c>
    </row>
    <row r="8807" spans="1:29">
      <c r="A8807">
        <v>9584</v>
      </c>
      <c r="B8807" t="s">
        <v>806</v>
      </c>
      <c r="C8807" t="s">
        <v>10616</v>
      </c>
      <c r="J8807" t="s">
        <v>1449</v>
      </c>
      <c r="K8807">
        <v>0</v>
      </c>
      <c r="N8807" t="b">
        <v>1</v>
      </c>
      <c r="O8807" t="b">
        <v>0</v>
      </c>
      <c r="P8807" t="b">
        <v>0</v>
      </c>
      <c r="Q8807">
        <v>11</v>
      </c>
      <c r="R8807">
        <v>11</v>
      </c>
      <c r="S8807">
        <v>1</v>
      </c>
      <c r="T8807">
        <v>5</v>
      </c>
      <c r="U8807" t="b">
        <v>1</v>
      </c>
      <c r="V8807" s="9" t="s">
        <v>14442</v>
      </c>
      <c r="W8807" t="s">
        <v>10533</v>
      </c>
      <c r="X8807" t="s">
        <v>14919</v>
      </c>
      <c r="Y8807">
        <v>80</v>
      </c>
      <c r="Z8807">
        <v>80</v>
      </c>
      <c r="AA8807">
        <v>5</v>
      </c>
      <c r="AB8807">
        <v>5</v>
      </c>
      <c r="AC8807">
        <v>30</v>
      </c>
    </row>
    <row r="8808" spans="1:29">
      <c r="A8808">
        <v>9585</v>
      </c>
      <c r="B8808" t="s">
        <v>806</v>
      </c>
      <c r="C8808" t="s">
        <v>10617</v>
      </c>
      <c r="J8808" t="s">
        <v>1449</v>
      </c>
      <c r="K8808">
        <v>0</v>
      </c>
      <c r="N8808" t="b">
        <v>1</v>
      </c>
      <c r="O8808" t="b">
        <v>0</v>
      </c>
      <c r="P8808" t="b">
        <v>0</v>
      </c>
      <c r="Q8808">
        <v>11</v>
      </c>
      <c r="R8808">
        <v>11</v>
      </c>
      <c r="S8808">
        <v>1</v>
      </c>
      <c r="T8808">
        <v>5</v>
      </c>
      <c r="U8808" t="b">
        <v>1</v>
      </c>
      <c r="V8808" s="9" t="s">
        <v>14442</v>
      </c>
      <c r="W8808" t="s">
        <v>10533</v>
      </c>
      <c r="X8808" t="s">
        <v>15058</v>
      </c>
      <c r="Y8808">
        <v>80</v>
      </c>
      <c r="Z8808">
        <v>80</v>
      </c>
      <c r="AA8808">
        <v>7</v>
      </c>
      <c r="AB8808">
        <v>7</v>
      </c>
      <c r="AC8808">
        <v>30</v>
      </c>
    </row>
    <row r="8809" spans="1:29">
      <c r="A8809">
        <v>9586</v>
      </c>
      <c r="B8809" t="s">
        <v>806</v>
      </c>
      <c r="C8809" t="s">
        <v>10618</v>
      </c>
      <c r="J8809" t="s">
        <v>1449</v>
      </c>
      <c r="K8809">
        <v>0</v>
      </c>
      <c r="N8809" t="b">
        <v>1</v>
      </c>
      <c r="O8809" t="b">
        <v>0</v>
      </c>
      <c r="P8809" t="b">
        <v>0</v>
      </c>
      <c r="Q8809">
        <v>11</v>
      </c>
      <c r="R8809">
        <v>11</v>
      </c>
      <c r="S8809">
        <v>1</v>
      </c>
      <c r="T8809">
        <v>5</v>
      </c>
      <c r="U8809" t="b">
        <v>1</v>
      </c>
      <c r="V8809" s="9" t="s">
        <v>14442</v>
      </c>
      <c r="W8809" t="s">
        <v>10533</v>
      </c>
      <c r="X8809" t="s">
        <v>15460</v>
      </c>
      <c r="Y8809">
        <v>80</v>
      </c>
      <c r="Z8809">
        <v>80</v>
      </c>
      <c r="AA8809">
        <v>9</v>
      </c>
      <c r="AB8809">
        <v>9</v>
      </c>
      <c r="AC8809">
        <v>30</v>
      </c>
    </row>
    <row r="8810" spans="1:29">
      <c r="A8810">
        <v>9587</v>
      </c>
      <c r="B8810" t="s">
        <v>806</v>
      </c>
      <c r="C8810" t="s">
        <v>10619</v>
      </c>
      <c r="J8810" t="s">
        <v>1449</v>
      </c>
      <c r="K8810">
        <v>0</v>
      </c>
      <c r="N8810" t="b">
        <v>1</v>
      </c>
      <c r="O8810" t="b">
        <v>0</v>
      </c>
      <c r="P8810" t="b">
        <v>0</v>
      </c>
      <c r="Q8810">
        <v>11</v>
      </c>
      <c r="R8810">
        <v>11</v>
      </c>
      <c r="S8810">
        <v>1</v>
      </c>
      <c r="T8810">
        <v>5</v>
      </c>
      <c r="U8810" t="b">
        <v>1</v>
      </c>
      <c r="V8810" s="9" t="s">
        <v>14442</v>
      </c>
      <c r="W8810" t="s">
        <v>10533</v>
      </c>
      <c r="X8810" t="s">
        <v>15559</v>
      </c>
      <c r="Y8810">
        <v>81</v>
      </c>
      <c r="Z8810">
        <v>81</v>
      </c>
      <c r="AA8810">
        <v>2</v>
      </c>
      <c r="AB8810">
        <v>2</v>
      </c>
      <c r="AC8810">
        <v>30</v>
      </c>
    </row>
    <row r="8811" spans="1:29">
      <c r="A8811">
        <v>9588</v>
      </c>
      <c r="B8811" t="s">
        <v>806</v>
      </c>
      <c r="C8811" t="s">
        <v>10620</v>
      </c>
      <c r="J8811" t="s">
        <v>1449</v>
      </c>
      <c r="K8811">
        <v>0</v>
      </c>
      <c r="N8811" t="b">
        <v>1</v>
      </c>
      <c r="O8811" t="b">
        <v>0</v>
      </c>
      <c r="P8811" t="b">
        <v>0</v>
      </c>
      <c r="Q8811">
        <v>11</v>
      </c>
      <c r="R8811">
        <v>11</v>
      </c>
      <c r="S8811">
        <v>1</v>
      </c>
      <c r="T8811">
        <v>5</v>
      </c>
      <c r="U8811" t="b">
        <v>1</v>
      </c>
      <c r="V8811" s="9" t="s">
        <v>14442</v>
      </c>
      <c r="W8811" t="s">
        <v>10533</v>
      </c>
      <c r="X8811" t="s">
        <v>14921</v>
      </c>
      <c r="Y8811">
        <v>81</v>
      </c>
      <c r="Z8811">
        <v>81</v>
      </c>
      <c r="AA8811">
        <v>5</v>
      </c>
      <c r="AB8811">
        <v>5</v>
      </c>
      <c r="AC8811">
        <v>30</v>
      </c>
    </row>
    <row r="8812" spans="1:29">
      <c r="A8812">
        <v>9589</v>
      </c>
      <c r="B8812" t="s">
        <v>806</v>
      </c>
      <c r="C8812" t="s">
        <v>10621</v>
      </c>
      <c r="J8812" t="s">
        <v>1449</v>
      </c>
      <c r="K8812">
        <v>0</v>
      </c>
      <c r="N8812" t="b">
        <v>1</v>
      </c>
      <c r="O8812" t="b">
        <v>0</v>
      </c>
      <c r="P8812" t="b">
        <v>0</v>
      </c>
      <c r="Q8812">
        <v>11</v>
      </c>
      <c r="R8812">
        <v>11</v>
      </c>
      <c r="S8812">
        <v>1</v>
      </c>
      <c r="T8812">
        <v>5</v>
      </c>
      <c r="U8812" t="b">
        <v>1</v>
      </c>
      <c r="V8812" s="9" t="s">
        <v>14442</v>
      </c>
      <c r="W8812" t="s">
        <v>10533</v>
      </c>
      <c r="X8812" t="s">
        <v>15059</v>
      </c>
      <c r="Y8812">
        <v>81</v>
      </c>
      <c r="Z8812">
        <v>81</v>
      </c>
      <c r="AA8812">
        <v>7</v>
      </c>
      <c r="AB8812">
        <v>7</v>
      </c>
      <c r="AC8812">
        <v>30</v>
      </c>
    </row>
    <row r="8813" spans="1:29">
      <c r="A8813">
        <v>9590</v>
      </c>
      <c r="B8813" t="s">
        <v>806</v>
      </c>
      <c r="C8813" t="s">
        <v>10622</v>
      </c>
      <c r="J8813" t="s">
        <v>1449</v>
      </c>
      <c r="K8813">
        <v>0</v>
      </c>
      <c r="N8813" t="b">
        <v>1</v>
      </c>
      <c r="O8813" t="b">
        <v>0</v>
      </c>
      <c r="P8813" t="b">
        <v>0</v>
      </c>
      <c r="Q8813">
        <v>11</v>
      </c>
      <c r="R8813">
        <v>11</v>
      </c>
      <c r="S8813">
        <v>1</v>
      </c>
      <c r="T8813">
        <v>5</v>
      </c>
      <c r="U8813" t="b">
        <v>1</v>
      </c>
      <c r="V8813" s="9" t="s">
        <v>14442</v>
      </c>
      <c r="W8813" t="s">
        <v>10533</v>
      </c>
      <c r="X8813" t="s">
        <v>15461</v>
      </c>
      <c r="Y8813">
        <v>81</v>
      </c>
      <c r="Z8813">
        <v>81</v>
      </c>
      <c r="AA8813">
        <v>9</v>
      </c>
      <c r="AB8813">
        <v>9</v>
      </c>
      <c r="AC8813">
        <v>30</v>
      </c>
    </row>
    <row r="8814" spans="1:29">
      <c r="A8814">
        <v>9591</v>
      </c>
      <c r="B8814" t="s">
        <v>806</v>
      </c>
      <c r="C8814" t="s">
        <v>10623</v>
      </c>
      <c r="J8814" t="s">
        <v>1449</v>
      </c>
      <c r="K8814">
        <v>0</v>
      </c>
      <c r="N8814" t="b">
        <v>1</v>
      </c>
      <c r="O8814" t="b">
        <v>0</v>
      </c>
      <c r="P8814" t="b">
        <v>0</v>
      </c>
      <c r="Q8814">
        <v>11</v>
      </c>
      <c r="R8814">
        <v>11</v>
      </c>
      <c r="S8814">
        <v>1</v>
      </c>
      <c r="T8814">
        <v>5</v>
      </c>
      <c r="U8814" t="b">
        <v>1</v>
      </c>
      <c r="V8814" s="9" t="s">
        <v>14442</v>
      </c>
      <c r="W8814" t="s">
        <v>10533</v>
      </c>
      <c r="X8814" t="s">
        <v>15560</v>
      </c>
      <c r="Y8814">
        <v>82</v>
      </c>
      <c r="Z8814">
        <v>82</v>
      </c>
      <c r="AA8814">
        <v>2</v>
      </c>
      <c r="AB8814">
        <v>2</v>
      </c>
      <c r="AC8814">
        <v>30</v>
      </c>
    </row>
    <row r="8815" spans="1:29">
      <c r="A8815">
        <v>9592</v>
      </c>
      <c r="B8815" t="s">
        <v>806</v>
      </c>
      <c r="C8815" t="s">
        <v>10624</v>
      </c>
      <c r="J8815" t="s">
        <v>1449</v>
      </c>
      <c r="K8815">
        <v>0</v>
      </c>
      <c r="N8815" t="b">
        <v>1</v>
      </c>
      <c r="O8815" t="b">
        <v>0</v>
      </c>
      <c r="P8815" t="b">
        <v>0</v>
      </c>
      <c r="Q8815">
        <v>11</v>
      </c>
      <c r="R8815">
        <v>11</v>
      </c>
      <c r="S8815">
        <v>1</v>
      </c>
      <c r="T8815">
        <v>5</v>
      </c>
      <c r="U8815" t="b">
        <v>1</v>
      </c>
      <c r="V8815" s="9" t="s">
        <v>14442</v>
      </c>
      <c r="W8815" t="s">
        <v>10533</v>
      </c>
      <c r="X8815" t="s">
        <v>14923</v>
      </c>
      <c r="Y8815">
        <v>82</v>
      </c>
      <c r="Z8815">
        <v>82</v>
      </c>
      <c r="AA8815">
        <v>5</v>
      </c>
      <c r="AB8815">
        <v>5</v>
      </c>
      <c r="AC8815">
        <v>30</v>
      </c>
    </row>
    <row r="8816" spans="1:29">
      <c r="A8816">
        <v>9593</v>
      </c>
      <c r="B8816" t="s">
        <v>806</v>
      </c>
      <c r="C8816" t="s">
        <v>10625</v>
      </c>
      <c r="J8816" t="s">
        <v>1449</v>
      </c>
      <c r="K8816">
        <v>0</v>
      </c>
      <c r="N8816" t="b">
        <v>1</v>
      </c>
      <c r="O8816" t="b">
        <v>0</v>
      </c>
      <c r="P8816" t="b">
        <v>0</v>
      </c>
      <c r="Q8816">
        <v>11</v>
      </c>
      <c r="R8816">
        <v>11</v>
      </c>
      <c r="S8816">
        <v>1</v>
      </c>
      <c r="T8816">
        <v>5</v>
      </c>
      <c r="U8816" t="b">
        <v>1</v>
      </c>
      <c r="V8816" s="9" t="s">
        <v>14442</v>
      </c>
      <c r="W8816" t="s">
        <v>10533</v>
      </c>
      <c r="X8816" t="s">
        <v>15060</v>
      </c>
      <c r="Y8816">
        <v>82</v>
      </c>
      <c r="Z8816">
        <v>82</v>
      </c>
      <c r="AA8816">
        <v>7</v>
      </c>
      <c r="AB8816">
        <v>7</v>
      </c>
      <c r="AC8816">
        <v>30</v>
      </c>
    </row>
    <row r="8817" spans="1:29">
      <c r="A8817">
        <v>9594</v>
      </c>
      <c r="B8817" t="s">
        <v>806</v>
      </c>
      <c r="C8817" t="s">
        <v>10626</v>
      </c>
      <c r="J8817" t="s">
        <v>1449</v>
      </c>
      <c r="K8817">
        <v>0</v>
      </c>
      <c r="N8817" t="b">
        <v>1</v>
      </c>
      <c r="O8817" t="b">
        <v>0</v>
      </c>
      <c r="P8817" t="b">
        <v>0</v>
      </c>
      <c r="Q8817">
        <v>11</v>
      </c>
      <c r="R8817">
        <v>11</v>
      </c>
      <c r="S8817">
        <v>1</v>
      </c>
      <c r="T8817">
        <v>5</v>
      </c>
      <c r="U8817" t="b">
        <v>1</v>
      </c>
      <c r="V8817" s="9" t="s">
        <v>14442</v>
      </c>
      <c r="W8817" t="s">
        <v>10533</v>
      </c>
      <c r="X8817" t="s">
        <v>15462</v>
      </c>
      <c r="Y8817">
        <v>82</v>
      </c>
      <c r="Z8817">
        <v>82</v>
      </c>
      <c r="AA8817">
        <v>9</v>
      </c>
      <c r="AB8817">
        <v>9</v>
      </c>
      <c r="AC8817">
        <v>30</v>
      </c>
    </row>
    <row r="8818" spans="1:29">
      <c r="A8818">
        <v>9595</v>
      </c>
      <c r="B8818" t="s">
        <v>806</v>
      </c>
      <c r="C8818" t="s">
        <v>10627</v>
      </c>
      <c r="J8818" t="s">
        <v>1449</v>
      </c>
      <c r="K8818">
        <v>0</v>
      </c>
      <c r="N8818" t="b">
        <v>1</v>
      </c>
      <c r="O8818" t="b">
        <v>0</v>
      </c>
      <c r="P8818" t="b">
        <v>0</v>
      </c>
      <c r="Q8818">
        <v>11</v>
      </c>
      <c r="R8818">
        <v>11</v>
      </c>
      <c r="S8818">
        <v>1</v>
      </c>
      <c r="T8818">
        <v>5</v>
      </c>
      <c r="U8818" t="b">
        <v>1</v>
      </c>
      <c r="V8818" s="9" t="s">
        <v>14442</v>
      </c>
      <c r="W8818" t="s">
        <v>10533</v>
      </c>
      <c r="X8818" t="s">
        <v>15561</v>
      </c>
      <c r="Y8818">
        <v>83</v>
      </c>
      <c r="Z8818">
        <v>83</v>
      </c>
      <c r="AA8818">
        <v>2</v>
      </c>
      <c r="AB8818">
        <v>2</v>
      </c>
      <c r="AC8818">
        <v>30</v>
      </c>
    </row>
    <row r="8819" spans="1:29">
      <c r="A8819">
        <v>9596</v>
      </c>
      <c r="B8819" t="s">
        <v>806</v>
      </c>
      <c r="C8819" t="s">
        <v>10628</v>
      </c>
      <c r="J8819" t="s">
        <v>1449</v>
      </c>
      <c r="K8819">
        <v>0</v>
      </c>
      <c r="N8819" t="b">
        <v>1</v>
      </c>
      <c r="O8819" t="b">
        <v>0</v>
      </c>
      <c r="P8819" t="b">
        <v>0</v>
      </c>
      <c r="Q8819">
        <v>11</v>
      </c>
      <c r="R8819">
        <v>11</v>
      </c>
      <c r="S8819">
        <v>1</v>
      </c>
      <c r="T8819">
        <v>5</v>
      </c>
      <c r="U8819" t="b">
        <v>1</v>
      </c>
      <c r="V8819" s="9" t="s">
        <v>14442</v>
      </c>
      <c r="W8819" t="s">
        <v>10533</v>
      </c>
      <c r="X8819" t="s">
        <v>14925</v>
      </c>
      <c r="Y8819">
        <v>83</v>
      </c>
      <c r="Z8819">
        <v>83</v>
      </c>
      <c r="AA8819">
        <v>5</v>
      </c>
      <c r="AB8819">
        <v>5</v>
      </c>
      <c r="AC8819">
        <v>30</v>
      </c>
    </row>
    <row r="8820" spans="1:29">
      <c r="A8820">
        <v>9597</v>
      </c>
      <c r="B8820" t="s">
        <v>806</v>
      </c>
      <c r="C8820" t="s">
        <v>10629</v>
      </c>
      <c r="J8820" t="s">
        <v>1449</v>
      </c>
      <c r="K8820">
        <v>0</v>
      </c>
      <c r="N8820" t="b">
        <v>1</v>
      </c>
      <c r="O8820" t="b">
        <v>0</v>
      </c>
      <c r="P8820" t="b">
        <v>0</v>
      </c>
      <c r="Q8820">
        <v>11</v>
      </c>
      <c r="R8820">
        <v>11</v>
      </c>
      <c r="S8820">
        <v>1</v>
      </c>
      <c r="T8820">
        <v>5</v>
      </c>
      <c r="U8820" t="b">
        <v>1</v>
      </c>
      <c r="V8820" s="9" t="s">
        <v>14442</v>
      </c>
      <c r="W8820" t="s">
        <v>10533</v>
      </c>
      <c r="X8820" t="s">
        <v>15061</v>
      </c>
      <c r="Y8820">
        <v>83</v>
      </c>
      <c r="Z8820">
        <v>83</v>
      </c>
      <c r="AA8820">
        <v>7</v>
      </c>
      <c r="AB8820">
        <v>7</v>
      </c>
      <c r="AC8820">
        <v>30</v>
      </c>
    </row>
    <row r="8821" spans="1:29">
      <c r="A8821">
        <v>9598</v>
      </c>
      <c r="B8821" t="s">
        <v>806</v>
      </c>
      <c r="C8821" t="s">
        <v>10630</v>
      </c>
      <c r="J8821" t="s">
        <v>1449</v>
      </c>
      <c r="K8821">
        <v>0</v>
      </c>
      <c r="N8821" t="b">
        <v>1</v>
      </c>
      <c r="O8821" t="b">
        <v>0</v>
      </c>
      <c r="P8821" t="b">
        <v>0</v>
      </c>
      <c r="Q8821">
        <v>11</v>
      </c>
      <c r="R8821">
        <v>11</v>
      </c>
      <c r="S8821">
        <v>1</v>
      </c>
      <c r="T8821">
        <v>5</v>
      </c>
      <c r="U8821" t="b">
        <v>1</v>
      </c>
      <c r="V8821" s="9" t="s">
        <v>14442</v>
      </c>
      <c r="W8821" t="s">
        <v>10533</v>
      </c>
      <c r="X8821" t="s">
        <v>15463</v>
      </c>
      <c r="Y8821">
        <v>83</v>
      </c>
      <c r="Z8821">
        <v>83</v>
      </c>
      <c r="AA8821">
        <v>9</v>
      </c>
      <c r="AB8821">
        <v>9</v>
      </c>
      <c r="AC8821">
        <v>30</v>
      </c>
    </row>
    <row r="8822" spans="1:29">
      <c r="A8822">
        <v>9599</v>
      </c>
      <c r="B8822" t="s">
        <v>806</v>
      </c>
      <c r="C8822" t="s">
        <v>10631</v>
      </c>
      <c r="J8822" t="s">
        <v>1457</v>
      </c>
      <c r="K8822">
        <v>0</v>
      </c>
      <c r="N8822" t="b">
        <v>1</v>
      </c>
      <c r="O8822" t="b">
        <v>0</v>
      </c>
      <c r="P8822" t="b">
        <v>0</v>
      </c>
      <c r="Q8822">
        <v>11</v>
      </c>
      <c r="R8822">
        <v>11</v>
      </c>
      <c r="S8822">
        <v>1</v>
      </c>
      <c r="T8822">
        <v>5</v>
      </c>
      <c r="U8822" t="b">
        <v>1</v>
      </c>
      <c r="V8822" s="9" t="s">
        <v>14442</v>
      </c>
      <c r="W8822" t="s">
        <v>10533</v>
      </c>
      <c r="X8822" t="s">
        <v>15829</v>
      </c>
      <c r="Y8822">
        <v>75</v>
      </c>
      <c r="Z8822">
        <v>75</v>
      </c>
      <c r="AA8822">
        <v>10</v>
      </c>
      <c r="AB8822">
        <v>10</v>
      </c>
      <c r="AC8822">
        <v>30</v>
      </c>
    </row>
    <row r="8823" spans="1:29">
      <c r="A8823">
        <v>9600</v>
      </c>
      <c r="B8823" t="s">
        <v>806</v>
      </c>
      <c r="C8823" t="s">
        <v>10632</v>
      </c>
      <c r="J8823" t="s">
        <v>1457</v>
      </c>
      <c r="K8823">
        <v>0</v>
      </c>
      <c r="N8823" t="b">
        <v>1</v>
      </c>
      <c r="O8823" t="b">
        <v>0</v>
      </c>
      <c r="P8823" t="b">
        <v>0</v>
      </c>
      <c r="Q8823">
        <v>11</v>
      </c>
      <c r="R8823">
        <v>11</v>
      </c>
      <c r="S8823">
        <v>1</v>
      </c>
      <c r="T8823">
        <v>5</v>
      </c>
      <c r="U8823" t="b">
        <v>1</v>
      </c>
      <c r="V8823" s="9" t="s">
        <v>14442</v>
      </c>
      <c r="W8823" t="s">
        <v>10533</v>
      </c>
      <c r="X8823" t="s">
        <v>15804</v>
      </c>
      <c r="Y8823">
        <v>76</v>
      </c>
      <c r="Z8823">
        <v>76</v>
      </c>
      <c r="AA8823">
        <v>10</v>
      </c>
      <c r="AB8823">
        <v>10</v>
      </c>
      <c r="AC8823">
        <v>30</v>
      </c>
    </row>
    <row r="8824" spans="1:29">
      <c r="A8824">
        <v>9601</v>
      </c>
      <c r="B8824" t="s">
        <v>806</v>
      </c>
      <c r="C8824" t="s">
        <v>10633</v>
      </c>
      <c r="J8824" t="s">
        <v>1457</v>
      </c>
      <c r="K8824">
        <v>0</v>
      </c>
      <c r="N8824" t="b">
        <v>1</v>
      </c>
      <c r="O8824" t="b">
        <v>0</v>
      </c>
      <c r="P8824" t="b">
        <v>0</v>
      </c>
      <c r="Q8824">
        <v>11</v>
      </c>
      <c r="R8824">
        <v>11</v>
      </c>
      <c r="S8824">
        <v>1</v>
      </c>
      <c r="T8824">
        <v>5</v>
      </c>
      <c r="U8824" t="b">
        <v>1</v>
      </c>
      <c r="V8824" s="9" t="s">
        <v>14442</v>
      </c>
      <c r="W8824" t="s">
        <v>10533</v>
      </c>
      <c r="X8824" t="s">
        <v>15805</v>
      </c>
      <c r="Y8824">
        <v>77</v>
      </c>
      <c r="Z8824">
        <v>77</v>
      </c>
      <c r="AA8824">
        <v>10</v>
      </c>
      <c r="AB8824">
        <v>10</v>
      </c>
      <c r="AC8824">
        <v>30</v>
      </c>
    </row>
    <row r="8825" spans="1:29">
      <c r="A8825">
        <v>9602</v>
      </c>
      <c r="B8825" t="s">
        <v>806</v>
      </c>
      <c r="C8825" t="s">
        <v>10634</v>
      </c>
      <c r="J8825" t="s">
        <v>1457</v>
      </c>
      <c r="K8825">
        <v>0</v>
      </c>
      <c r="N8825" t="b">
        <v>1</v>
      </c>
      <c r="O8825" t="b">
        <v>0</v>
      </c>
      <c r="P8825" t="b">
        <v>0</v>
      </c>
      <c r="Q8825">
        <v>11</v>
      </c>
      <c r="R8825">
        <v>11</v>
      </c>
      <c r="S8825">
        <v>1</v>
      </c>
      <c r="T8825">
        <v>5</v>
      </c>
      <c r="U8825" t="b">
        <v>1</v>
      </c>
      <c r="V8825" s="9" t="s">
        <v>14442</v>
      </c>
      <c r="W8825" t="s">
        <v>10533</v>
      </c>
      <c r="X8825" t="s">
        <v>15806</v>
      </c>
      <c r="Y8825">
        <v>78</v>
      </c>
      <c r="Z8825">
        <v>78</v>
      </c>
      <c r="AA8825">
        <v>10</v>
      </c>
      <c r="AB8825">
        <v>10</v>
      </c>
      <c r="AC8825">
        <v>30</v>
      </c>
    </row>
    <row r="8826" spans="1:29">
      <c r="A8826">
        <v>9603</v>
      </c>
      <c r="B8826" t="s">
        <v>806</v>
      </c>
      <c r="C8826" t="s">
        <v>10635</v>
      </c>
      <c r="J8826" t="s">
        <v>1457</v>
      </c>
      <c r="K8826">
        <v>0</v>
      </c>
      <c r="N8826" t="b">
        <v>1</v>
      </c>
      <c r="O8826" t="b">
        <v>0</v>
      </c>
      <c r="P8826" t="b">
        <v>0</v>
      </c>
      <c r="Q8826">
        <v>11</v>
      </c>
      <c r="R8826">
        <v>11</v>
      </c>
      <c r="S8826">
        <v>1</v>
      </c>
      <c r="T8826">
        <v>5</v>
      </c>
      <c r="U8826" t="b">
        <v>1</v>
      </c>
      <c r="V8826" s="9" t="s">
        <v>14442</v>
      </c>
      <c r="W8826" t="s">
        <v>10533</v>
      </c>
      <c r="X8826" t="s">
        <v>15807</v>
      </c>
      <c r="Y8826">
        <v>79</v>
      </c>
      <c r="Z8826">
        <v>79</v>
      </c>
      <c r="AA8826">
        <v>10</v>
      </c>
      <c r="AB8826">
        <v>10</v>
      </c>
      <c r="AC8826">
        <v>30</v>
      </c>
    </row>
    <row r="8827" spans="1:29">
      <c r="A8827">
        <v>9604</v>
      </c>
      <c r="B8827" t="s">
        <v>806</v>
      </c>
      <c r="C8827" t="s">
        <v>10636</v>
      </c>
      <c r="J8827" t="s">
        <v>1457</v>
      </c>
      <c r="K8827">
        <v>0</v>
      </c>
      <c r="N8827" t="b">
        <v>1</v>
      </c>
      <c r="O8827" t="b">
        <v>0</v>
      </c>
      <c r="P8827" t="b">
        <v>0</v>
      </c>
      <c r="Q8827">
        <v>11</v>
      </c>
      <c r="R8827">
        <v>11</v>
      </c>
      <c r="S8827">
        <v>1</v>
      </c>
      <c r="T8827">
        <v>5</v>
      </c>
      <c r="U8827" t="b">
        <v>1</v>
      </c>
      <c r="V8827" s="9" t="s">
        <v>14442</v>
      </c>
      <c r="W8827" t="s">
        <v>10533</v>
      </c>
      <c r="X8827" t="s">
        <v>15567</v>
      </c>
      <c r="Y8827">
        <v>80</v>
      </c>
      <c r="Z8827">
        <v>80</v>
      </c>
      <c r="AA8827">
        <v>10</v>
      </c>
      <c r="AB8827">
        <v>10</v>
      </c>
      <c r="AC8827">
        <v>30</v>
      </c>
    </row>
    <row r="8828" spans="1:29">
      <c r="A8828">
        <v>9605</v>
      </c>
      <c r="B8828" t="s">
        <v>806</v>
      </c>
      <c r="C8828" t="s">
        <v>10637</v>
      </c>
      <c r="J8828" t="s">
        <v>1457</v>
      </c>
      <c r="K8828">
        <v>0</v>
      </c>
      <c r="N8828" t="b">
        <v>1</v>
      </c>
      <c r="O8828" t="b">
        <v>0</v>
      </c>
      <c r="P8828" t="b">
        <v>0</v>
      </c>
      <c r="Q8828">
        <v>11</v>
      </c>
      <c r="R8828">
        <v>11</v>
      </c>
      <c r="S8828">
        <v>1</v>
      </c>
      <c r="T8828">
        <v>5</v>
      </c>
      <c r="U8828" t="b">
        <v>1</v>
      </c>
      <c r="V8828" s="9" t="s">
        <v>14442</v>
      </c>
      <c r="W8828" t="s">
        <v>10533</v>
      </c>
      <c r="X8828" t="s">
        <v>15568</v>
      </c>
      <c r="Y8828">
        <v>81</v>
      </c>
      <c r="Z8828">
        <v>81</v>
      </c>
      <c r="AA8828">
        <v>10</v>
      </c>
      <c r="AB8828">
        <v>10</v>
      </c>
      <c r="AC8828">
        <v>30</v>
      </c>
    </row>
    <row r="8829" spans="1:29">
      <c r="A8829">
        <v>9606</v>
      </c>
      <c r="B8829" t="s">
        <v>806</v>
      </c>
      <c r="C8829" t="s">
        <v>10638</v>
      </c>
      <c r="J8829" t="s">
        <v>1457</v>
      </c>
      <c r="K8829">
        <v>0</v>
      </c>
      <c r="N8829" t="b">
        <v>1</v>
      </c>
      <c r="O8829" t="b">
        <v>0</v>
      </c>
      <c r="P8829" t="b">
        <v>0</v>
      </c>
      <c r="Q8829">
        <v>11</v>
      </c>
      <c r="R8829">
        <v>11</v>
      </c>
      <c r="S8829">
        <v>1</v>
      </c>
      <c r="T8829">
        <v>5</v>
      </c>
      <c r="U8829" t="b">
        <v>1</v>
      </c>
      <c r="V8829" s="9" t="s">
        <v>14442</v>
      </c>
      <c r="W8829" t="s">
        <v>10533</v>
      </c>
      <c r="X8829" t="s">
        <v>15569</v>
      </c>
      <c r="Y8829">
        <v>82</v>
      </c>
      <c r="Z8829">
        <v>82</v>
      </c>
      <c r="AA8829">
        <v>10</v>
      </c>
      <c r="AB8829">
        <v>10</v>
      </c>
      <c r="AC8829">
        <v>30</v>
      </c>
    </row>
    <row r="8830" spans="1:29">
      <c r="A8830">
        <v>9607</v>
      </c>
      <c r="B8830" t="s">
        <v>806</v>
      </c>
      <c r="C8830" t="s">
        <v>10639</v>
      </c>
      <c r="J8830" t="s">
        <v>1457</v>
      </c>
      <c r="K8830">
        <v>0</v>
      </c>
      <c r="N8830" t="b">
        <v>1</v>
      </c>
      <c r="O8830" t="b">
        <v>0</v>
      </c>
      <c r="P8830" t="b">
        <v>0</v>
      </c>
      <c r="Q8830">
        <v>11</v>
      </c>
      <c r="R8830">
        <v>11</v>
      </c>
      <c r="S8830">
        <v>1</v>
      </c>
      <c r="T8830">
        <v>5</v>
      </c>
      <c r="U8830" t="b">
        <v>1</v>
      </c>
      <c r="V8830" s="9" t="s">
        <v>14442</v>
      </c>
      <c r="W8830" t="s">
        <v>10533</v>
      </c>
      <c r="X8830" t="s">
        <v>15570</v>
      </c>
      <c r="Y8830">
        <v>83</v>
      </c>
      <c r="Z8830">
        <v>83</v>
      </c>
      <c r="AA8830">
        <v>10</v>
      </c>
      <c r="AB8830">
        <v>10</v>
      </c>
      <c r="AC8830">
        <v>30</v>
      </c>
    </row>
    <row r="8831" spans="1:29">
      <c r="A8831">
        <v>9608</v>
      </c>
      <c r="B8831" t="s">
        <v>806</v>
      </c>
      <c r="C8831" t="s">
        <v>10640</v>
      </c>
      <c r="J8831" t="s">
        <v>1457</v>
      </c>
      <c r="K8831">
        <v>0</v>
      </c>
      <c r="N8831" t="b">
        <v>1</v>
      </c>
      <c r="O8831" t="b">
        <v>0</v>
      </c>
      <c r="P8831" t="b">
        <v>0</v>
      </c>
      <c r="Q8831">
        <v>11</v>
      </c>
      <c r="R8831">
        <v>11</v>
      </c>
      <c r="S8831">
        <v>1</v>
      </c>
      <c r="T8831">
        <v>5</v>
      </c>
      <c r="U8831" t="b">
        <v>1</v>
      </c>
      <c r="V8831" s="9" t="s">
        <v>14442</v>
      </c>
      <c r="W8831" t="s">
        <v>10533</v>
      </c>
      <c r="X8831" t="s">
        <v>15830</v>
      </c>
      <c r="Y8831">
        <v>75</v>
      </c>
      <c r="Z8831">
        <v>75</v>
      </c>
      <c r="AA8831">
        <v>11</v>
      </c>
      <c r="AB8831">
        <v>11</v>
      </c>
      <c r="AC8831">
        <v>30</v>
      </c>
    </row>
    <row r="8832" spans="1:29">
      <c r="A8832">
        <v>9609</v>
      </c>
      <c r="B8832" t="s">
        <v>806</v>
      </c>
      <c r="C8832" t="s">
        <v>10641</v>
      </c>
      <c r="J8832" t="s">
        <v>1457</v>
      </c>
      <c r="K8832">
        <v>0</v>
      </c>
      <c r="N8832" t="b">
        <v>1</v>
      </c>
      <c r="O8832" t="b">
        <v>0</v>
      </c>
      <c r="P8832" t="b">
        <v>0</v>
      </c>
      <c r="Q8832">
        <v>11</v>
      </c>
      <c r="R8832">
        <v>11</v>
      </c>
      <c r="S8832">
        <v>1</v>
      </c>
      <c r="T8832">
        <v>5</v>
      </c>
      <c r="U8832" t="b">
        <v>1</v>
      </c>
      <c r="V8832" s="9" t="s">
        <v>14442</v>
      </c>
      <c r="W8832" t="s">
        <v>10533</v>
      </c>
      <c r="X8832" t="s">
        <v>15808</v>
      </c>
      <c r="Y8832">
        <v>76</v>
      </c>
      <c r="Z8832">
        <v>76</v>
      </c>
      <c r="AA8832">
        <v>11</v>
      </c>
      <c r="AB8832">
        <v>11</v>
      </c>
      <c r="AC8832">
        <v>30</v>
      </c>
    </row>
    <row r="8833" spans="1:29">
      <c r="A8833">
        <v>9610</v>
      </c>
      <c r="B8833" t="s">
        <v>806</v>
      </c>
      <c r="C8833" t="s">
        <v>10642</v>
      </c>
      <c r="J8833" t="s">
        <v>1457</v>
      </c>
      <c r="K8833">
        <v>0</v>
      </c>
      <c r="N8833" t="b">
        <v>1</v>
      </c>
      <c r="O8833" t="b">
        <v>0</v>
      </c>
      <c r="P8833" t="b">
        <v>0</v>
      </c>
      <c r="Q8833">
        <v>11</v>
      </c>
      <c r="R8833">
        <v>11</v>
      </c>
      <c r="S8833">
        <v>1</v>
      </c>
      <c r="T8833">
        <v>5</v>
      </c>
      <c r="U8833" t="b">
        <v>1</v>
      </c>
      <c r="V8833" s="9" t="s">
        <v>14442</v>
      </c>
      <c r="W8833" t="s">
        <v>10533</v>
      </c>
      <c r="X8833" t="s">
        <v>15809</v>
      </c>
      <c r="Y8833">
        <v>77</v>
      </c>
      <c r="Z8833">
        <v>77</v>
      </c>
      <c r="AA8833">
        <v>11</v>
      </c>
      <c r="AB8833">
        <v>11</v>
      </c>
      <c r="AC8833">
        <v>30</v>
      </c>
    </row>
    <row r="8834" spans="1:29">
      <c r="A8834">
        <v>9611</v>
      </c>
      <c r="B8834" t="s">
        <v>806</v>
      </c>
      <c r="C8834" t="s">
        <v>10643</v>
      </c>
      <c r="J8834" t="s">
        <v>1457</v>
      </c>
      <c r="K8834">
        <v>0</v>
      </c>
      <c r="N8834" t="b">
        <v>1</v>
      </c>
      <c r="O8834" t="b">
        <v>0</v>
      </c>
      <c r="P8834" t="b">
        <v>0</v>
      </c>
      <c r="Q8834">
        <v>11</v>
      </c>
      <c r="R8834">
        <v>11</v>
      </c>
      <c r="S8834">
        <v>1</v>
      </c>
      <c r="T8834">
        <v>5</v>
      </c>
      <c r="U8834" t="b">
        <v>1</v>
      </c>
      <c r="V8834" s="9" t="s">
        <v>14442</v>
      </c>
      <c r="W8834" t="s">
        <v>10533</v>
      </c>
      <c r="X8834" t="s">
        <v>15810</v>
      </c>
      <c r="Y8834">
        <v>78</v>
      </c>
      <c r="Z8834">
        <v>78</v>
      </c>
      <c r="AA8834">
        <v>11</v>
      </c>
      <c r="AB8834">
        <v>11</v>
      </c>
      <c r="AC8834">
        <v>30</v>
      </c>
    </row>
    <row r="8835" spans="1:29">
      <c r="A8835">
        <v>9612</v>
      </c>
      <c r="B8835" t="s">
        <v>806</v>
      </c>
      <c r="C8835" t="s">
        <v>10644</v>
      </c>
      <c r="J8835" t="s">
        <v>1457</v>
      </c>
      <c r="K8835">
        <v>0</v>
      </c>
      <c r="N8835" t="b">
        <v>1</v>
      </c>
      <c r="O8835" t="b">
        <v>0</v>
      </c>
      <c r="P8835" t="b">
        <v>0</v>
      </c>
      <c r="Q8835">
        <v>11</v>
      </c>
      <c r="R8835">
        <v>11</v>
      </c>
      <c r="S8835">
        <v>1</v>
      </c>
      <c r="T8835">
        <v>5</v>
      </c>
      <c r="U8835" t="b">
        <v>1</v>
      </c>
      <c r="V8835" s="9" t="s">
        <v>14442</v>
      </c>
      <c r="W8835" t="s">
        <v>10533</v>
      </c>
      <c r="X8835" t="s">
        <v>15811</v>
      </c>
      <c r="Y8835">
        <v>79</v>
      </c>
      <c r="Z8835">
        <v>79</v>
      </c>
      <c r="AA8835">
        <v>11</v>
      </c>
      <c r="AB8835">
        <v>11</v>
      </c>
      <c r="AC8835">
        <v>30</v>
      </c>
    </row>
    <row r="8836" spans="1:29">
      <c r="A8836">
        <v>9613</v>
      </c>
      <c r="B8836" t="s">
        <v>806</v>
      </c>
      <c r="C8836" t="s">
        <v>10645</v>
      </c>
      <c r="J8836" t="s">
        <v>1457</v>
      </c>
      <c r="K8836">
        <v>0</v>
      </c>
      <c r="N8836" t="b">
        <v>1</v>
      </c>
      <c r="O8836" t="b">
        <v>0</v>
      </c>
      <c r="P8836" t="b">
        <v>0</v>
      </c>
      <c r="Q8836">
        <v>11</v>
      </c>
      <c r="R8836">
        <v>11</v>
      </c>
      <c r="S8836">
        <v>1</v>
      </c>
      <c r="T8836">
        <v>5</v>
      </c>
      <c r="U8836" t="b">
        <v>1</v>
      </c>
      <c r="V8836" s="9" t="s">
        <v>14442</v>
      </c>
      <c r="W8836" t="s">
        <v>10533</v>
      </c>
      <c r="X8836" t="s">
        <v>15576</v>
      </c>
      <c r="Y8836">
        <v>80</v>
      </c>
      <c r="Z8836">
        <v>80</v>
      </c>
      <c r="AA8836">
        <v>11</v>
      </c>
      <c r="AB8836">
        <v>11</v>
      </c>
      <c r="AC8836">
        <v>30</v>
      </c>
    </row>
    <row r="8837" spans="1:29">
      <c r="A8837">
        <v>9614</v>
      </c>
      <c r="B8837" t="s">
        <v>806</v>
      </c>
      <c r="C8837" t="s">
        <v>10646</v>
      </c>
      <c r="J8837" t="s">
        <v>1457</v>
      </c>
      <c r="K8837">
        <v>0</v>
      </c>
      <c r="N8837" t="b">
        <v>1</v>
      </c>
      <c r="O8837" t="b">
        <v>0</v>
      </c>
      <c r="P8837" t="b">
        <v>0</v>
      </c>
      <c r="Q8837">
        <v>11</v>
      </c>
      <c r="R8837">
        <v>11</v>
      </c>
      <c r="S8837">
        <v>1</v>
      </c>
      <c r="T8837">
        <v>5</v>
      </c>
      <c r="U8837" t="b">
        <v>1</v>
      </c>
      <c r="V8837" s="9" t="s">
        <v>14442</v>
      </c>
      <c r="W8837" t="s">
        <v>10533</v>
      </c>
      <c r="X8837" t="s">
        <v>15577</v>
      </c>
      <c r="Y8837">
        <v>81</v>
      </c>
      <c r="Z8837">
        <v>81</v>
      </c>
      <c r="AA8837">
        <v>11</v>
      </c>
      <c r="AB8837">
        <v>11</v>
      </c>
      <c r="AC8837">
        <v>30</v>
      </c>
    </row>
    <row r="8838" spans="1:29">
      <c r="A8838">
        <v>9615</v>
      </c>
      <c r="B8838" t="s">
        <v>806</v>
      </c>
      <c r="C8838" t="s">
        <v>10647</v>
      </c>
      <c r="J8838" t="s">
        <v>1457</v>
      </c>
      <c r="K8838">
        <v>0</v>
      </c>
      <c r="N8838" t="b">
        <v>1</v>
      </c>
      <c r="O8838" t="b">
        <v>0</v>
      </c>
      <c r="P8838" t="b">
        <v>0</v>
      </c>
      <c r="Q8838">
        <v>11</v>
      </c>
      <c r="R8838">
        <v>11</v>
      </c>
      <c r="S8838">
        <v>1</v>
      </c>
      <c r="T8838">
        <v>5</v>
      </c>
      <c r="U8838" t="b">
        <v>1</v>
      </c>
      <c r="V8838" s="9" t="s">
        <v>14442</v>
      </c>
      <c r="W8838" t="s">
        <v>10533</v>
      </c>
      <c r="X8838" t="s">
        <v>15578</v>
      </c>
      <c r="Y8838">
        <v>82</v>
      </c>
      <c r="Z8838">
        <v>82</v>
      </c>
      <c r="AA8838">
        <v>11</v>
      </c>
      <c r="AB8838">
        <v>11</v>
      </c>
      <c r="AC8838">
        <v>30</v>
      </c>
    </row>
    <row r="8839" spans="1:29">
      <c r="A8839">
        <v>9616</v>
      </c>
      <c r="B8839" t="s">
        <v>806</v>
      </c>
      <c r="C8839" t="s">
        <v>10648</v>
      </c>
      <c r="J8839" t="s">
        <v>1457</v>
      </c>
      <c r="K8839">
        <v>0</v>
      </c>
      <c r="N8839" t="b">
        <v>1</v>
      </c>
      <c r="O8839" t="b">
        <v>0</v>
      </c>
      <c r="P8839" t="b">
        <v>0</v>
      </c>
      <c r="Q8839">
        <v>11</v>
      </c>
      <c r="R8839">
        <v>11</v>
      </c>
      <c r="S8839">
        <v>1</v>
      </c>
      <c r="T8839">
        <v>5</v>
      </c>
      <c r="U8839" t="b">
        <v>1</v>
      </c>
      <c r="V8839" s="9" t="s">
        <v>14442</v>
      </c>
      <c r="W8839" t="s">
        <v>10533</v>
      </c>
      <c r="X8839" t="s">
        <v>15579</v>
      </c>
      <c r="Y8839">
        <v>83</v>
      </c>
      <c r="Z8839">
        <v>83</v>
      </c>
      <c r="AA8839">
        <v>11</v>
      </c>
      <c r="AB8839">
        <v>11</v>
      </c>
      <c r="AC8839">
        <v>30</v>
      </c>
    </row>
    <row r="8840" spans="1:29">
      <c r="A8840">
        <v>9617</v>
      </c>
      <c r="B8840" t="s">
        <v>1516</v>
      </c>
      <c r="C8840" t="s">
        <v>10649</v>
      </c>
      <c r="D8840">
        <v>180</v>
      </c>
      <c r="E8840" t="s">
        <v>10650</v>
      </c>
      <c r="U8840" t="b">
        <v>1</v>
      </c>
      <c r="V8840" s="9" t="s">
        <v>14442</v>
      </c>
      <c r="W8840" t="s">
        <v>10533</v>
      </c>
      <c r="X8840" t="s">
        <v>15831</v>
      </c>
      <c r="Y8840">
        <v>85</v>
      </c>
      <c r="Z8840">
        <v>115</v>
      </c>
      <c r="AA8840">
        <v>2</v>
      </c>
      <c r="AB8840">
        <v>12</v>
      </c>
      <c r="AC8840">
        <v>30</v>
      </c>
    </row>
    <row r="8841" spans="1:29">
      <c r="A8841">
        <v>9618</v>
      </c>
      <c r="B8841" t="s">
        <v>828</v>
      </c>
      <c r="C8841" t="s">
        <v>10651</v>
      </c>
      <c r="U8841" t="b">
        <v>1</v>
      </c>
      <c r="V8841" s="9" t="s">
        <v>14442</v>
      </c>
      <c r="W8841" t="s">
        <v>10533</v>
      </c>
      <c r="X8841" t="s">
        <v>15832</v>
      </c>
      <c r="Y8841">
        <v>85</v>
      </c>
      <c r="Z8841">
        <v>115</v>
      </c>
      <c r="AA8841">
        <v>2</v>
      </c>
      <c r="AB8841">
        <v>11</v>
      </c>
      <c r="AC8841">
        <v>30</v>
      </c>
    </row>
    <row r="8842" spans="1:29">
      <c r="A8842">
        <v>9619</v>
      </c>
      <c r="B8842" t="s">
        <v>1521</v>
      </c>
      <c r="C8842" t="s">
        <v>10652</v>
      </c>
      <c r="U8842" t="b">
        <v>1</v>
      </c>
      <c r="V8842" s="9" t="s">
        <v>14442</v>
      </c>
      <c r="W8842" t="s">
        <v>10533</v>
      </c>
      <c r="X8842" t="s">
        <v>15812</v>
      </c>
      <c r="Y8842">
        <v>86</v>
      </c>
      <c r="Z8842">
        <v>115</v>
      </c>
      <c r="AA8842">
        <v>2</v>
      </c>
      <c r="AB8842">
        <v>12</v>
      </c>
      <c r="AC8842">
        <v>30</v>
      </c>
    </row>
    <row r="8843" spans="1:29">
      <c r="A8843">
        <v>9620</v>
      </c>
      <c r="B8843" t="s">
        <v>806</v>
      </c>
      <c r="C8843" t="s">
        <v>10653</v>
      </c>
      <c r="J8843" t="s">
        <v>1457</v>
      </c>
      <c r="K8843">
        <v>0</v>
      </c>
      <c r="N8843" t="b">
        <v>1</v>
      </c>
      <c r="O8843" t="b">
        <v>0</v>
      </c>
      <c r="P8843" t="b">
        <v>0</v>
      </c>
      <c r="Q8843">
        <v>11</v>
      </c>
      <c r="R8843">
        <v>3</v>
      </c>
      <c r="S8843">
        <v>1</v>
      </c>
      <c r="T8843">
        <v>2</v>
      </c>
      <c r="U8843" t="b">
        <v>1</v>
      </c>
      <c r="V8843" s="9" t="s">
        <v>14442</v>
      </c>
      <c r="W8843" t="s">
        <v>10533</v>
      </c>
      <c r="X8843" t="s">
        <v>15583</v>
      </c>
      <c r="Y8843">
        <v>87</v>
      </c>
      <c r="Z8843">
        <v>87</v>
      </c>
      <c r="AA8843">
        <v>11</v>
      </c>
      <c r="AB8843">
        <v>11</v>
      </c>
      <c r="AC8843">
        <v>30</v>
      </c>
    </row>
    <row r="8844" spans="1:29">
      <c r="A8844">
        <v>9621</v>
      </c>
      <c r="B8844" t="s">
        <v>806</v>
      </c>
      <c r="C8844" t="s">
        <v>10654</v>
      </c>
      <c r="J8844" t="s">
        <v>1457</v>
      </c>
      <c r="K8844">
        <v>0</v>
      </c>
      <c r="N8844" t="b">
        <v>1</v>
      </c>
      <c r="O8844" t="b">
        <v>0</v>
      </c>
      <c r="P8844" t="b">
        <v>0</v>
      </c>
      <c r="Q8844">
        <v>11</v>
      </c>
      <c r="R8844">
        <v>3</v>
      </c>
      <c r="S8844">
        <v>1</v>
      </c>
      <c r="T8844">
        <v>2</v>
      </c>
      <c r="U8844" t="b">
        <v>1</v>
      </c>
      <c r="V8844" s="9" t="s">
        <v>14442</v>
      </c>
      <c r="W8844" t="s">
        <v>10533</v>
      </c>
      <c r="X8844" t="s">
        <v>15833</v>
      </c>
      <c r="Y8844">
        <v>89</v>
      </c>
      <c r="Z8844">
        <v>89</v>
      </c>
      <c r="AA8844">
        <v>11</v>
      </c>
      <c r="AB8844">
        <v>11</v>
      </c>
      <c r="AC8844">
        <v>30</v>
      </c>
    </row>
    <row r="8845" spans="1:29">
      <c r="A8845">
        <v>9622</v>
      </c>
      <c r="B8845" t="s">
        <v>806</v>
      </c>
      <c r="C8845" t="s">
        <v>10655</v>
      </c>
      <c r="J8845" t="s">
        <v>1457</v>
      </c>
      <c r="K8845">
        <v>0</v>
      </c>
      <c r="N8845" t="b">
        <v>1</v>
      </c>
      <c r="O8845" t="b">
        <v>0</v>
      </c>
      <c r="P8845" t="b">
        <v>0</v>
      </c>
      <c r="Q8845">
        <v>11</v>
      </c>
      <c r="R8845">
        <v>3</v>
      </c>
      <c r="S8845">
        <v>1</v>
      </c>
      <c r="T8845">
        <v>2</v>
      </c>
      <c r="U8845" t="b">
        <v>1</v>
      </c>
      <c r="V8845" s="9" t="s">
        <v>14442</v>
      </c>
      <c r="W8845" t="s">
        <v>10533</v>
      </c>
      <c r="X8845" t="s">
        <v>15815</v>
      </c>
      <c r="Y8845">
        <v>90</v>
      </c>
      <c r="Z8845">
        <v>90</v>
      </c>
      <c r="AA8845">
        <v>11</v>
      </c>
      <c r="AB8845">
        <v>11</v>
      </c>
      <c r="AC8845">
        <v>30</v>
      </c>
    </row>
    <row r="8846" spans="1:29">
      <c r="A8846">
        <v>9623</v>
      </c>
      <c r="B8846" t="s">
        <v>806</v>
      </c>
      <c r="C8846" t="s">
        <v>10656</v>
      </c>
      <c r="J8846" t="s">
        <v>1457</v>
      </c>
      <c r="K8846">
        <v>0</v>
      </c>
      <c r="N8846" t="b">
        <v>1</v>
      </c>
      <c r="O8846" t="b">
        <v>0</v>
      </c>
      <c r="P8846" t="b">
        <v>0</v>
      </c>
      <c r="Q8846">
        <v>11</v>
      </c>
      <c r="R8846">
        <v>3</v>
      </c>
      <c r="S8846">
        <v>1</v>
      </c>
      <c r="T8846">
        <v>2</v>
      </c>
      <c r="U8846" t="b">
        <v>1</v>
      </c>
      <c r="V8846" s="9" t="s">
        <v>14442</v>
      </c>
      <c r="W8846" t="s">
        <v>10533</v>
      </c>
      <c r="X8846" t="s">
        <v>15816</v>
      </c>
      <c r="Y8846">
        <v>91</v>
      </c>
      <c r="Z8846">
        <v>91</v>
      </c>
      <c r="AA8846">
        <v>11</v>
      </c>
      <c r="AB8846">
        <v>11</v>
      </c>
      <c r="AC8846">
        <v>30</v>
      </c>
    </row>
    <row r="8847" spans="1:29">
      <c r="A8847">
        <v>9624</v>
      </c>
      <c r="B8847" t="s">
        <v>806</v>
      </c>
      <c r="C8847" t="s">
        <v>10657</v>
      </c>
      <c r="J8847" t="s">
        <v>1457</v>
      </c>
      <c r="K8847">
        <v>0</v>
      </c>
      <c r="N8847" t="b">
        <v>1</v>
      </c>
      <c r="O8847" t="b">
        <v>0</v>
      </c>
      <c r="P8847" t="b">
        <v>0</v>
      </c>
      <c r="Q8847">
        <v>11</v>
      </c>
      <c r="R8847">
        <v>3</v>
      </c>
      <c r="S8847">
        <v>1</v>
      </c>
      <c r="T8847">
        <v>2</v>
      </c>
      <c r="U8847" t="b">
        <v>1</v>
      </c>
      <c r="V8847" s="9" t="s">
        <v>14442</v>
      </c>
      <c r="W8847" t="s">
        <v>10533</v>
      </c>
      <c r="X8847" t="s">
        <v>15834</v>
      </c>
      <c r="Y8847">
        <v>93</v>
      </c>
      <c r="Z8847">
        <v>93</v>
      </c>
      <c r="AA8847">
        <v>11</v>
      </c>
      <c r="AB8847">
        <v>11</v>
      </c>
      <c r="AC8847">
        <v>30</v>
      </c>
    </row>
    <row r="8848" spans="1:29">
      <c r="A8848">
        <v>9625</v>
      </c>
      <c r="B8848" t="s">
        <v>806</v>
      </c>
      <c r="C8848" t="s">
        <v>10658</v>
      </c>
      <c r="J8848" t="s">
        <v>1457</v>
      </c>
      <c r="K8848">
        <v>0</v>
      </c>
      <c r="N8848" t="b">
        <v>1</v>
      </c>
      <c r="O8848" t="b">
        <v>0</v>
      </c>
      <c r="P8848" t="b">
        <v>0</v>
      </c>
      <c r="Q8848">
        <v>11</v>
      </c>
      <c r="R8848">
        <v>3</v>
      </c>
      <c r="S8848">
        <v>1</v>
      </c>
      <c r="T8848">
        <v>2</v>
      </c>
      <c r="U8848" t="b">
        <v>1</v>
      </c>
      <c r="V8848" s="9" t="s">
        <v>14442</v>
      </c>
      <c r="W8848" t="s">
        <v>10533</v>
      </c>
      <c r="X8848" t="s">
        <v>15589</v>
      </c>
      <c r="Y8848">
        <v>94</v>
      </c>
      <c r="Z8848">
        <v>94</v>
      </c>
      <c r="AA8848">
        <v>11</v>
      </c>
      <c r="AB8848">
        <v>11</v>
      </c>
      <c r="AC8848">
        <v>30</v>
      </c>
    </row>
    <row r="8849" spans="1:29">
      <c r="A8849">
        <v>9626</v>
      </c>
      <c r="B8849" t="s">
        <v>806</v>
      </c>
      <c r="C8849" t="s">
        <v>10659</v>
      </c>
      <c r="J8849" t="s">
        <v>1457</v>
      </c>
      <c r="K8849">
        <v>0</v>
      </c>
      <c r="N8849" t="b">
        <v>1</v>
      </c>
      <c r="O8849" t="b">
        <v>0</v>
      </c>
      <c r="P8849" t="b">
        <v>0</v>
      </c>
      <c r="Q8849">
        <v>11</v>
      </c>
      <c r="R8849">
        <v>3</v>
      </c>
      <c r="S8849">
        <v>1</v>
      </c>
      <c r="T8849">
        <v>2</v>
      </c>
      <c r="U8849" t="b">
        <v>1</v>
      </c>
      <c r="V8849" s="9" t="s">
        <v>14442</v>
      </c>
      <c r="W8849" t="s">
        <v>10533</v>
      </c>
      <c r="X8849" t="s">
        <v>15590</v>
      </c>
      <c r="Y8849">
        <v>95</v>
      </c>
      <c r="Z8849">
        <v>95</v>
      </c>
      <c r="AA8849">
        <v>11</v>
      </c>
      <c r="AB8849">
        <v>11</v>
      </c>
      <c r="AC8849">
        <v>30</v>
      </c>
    </row>
    <row r="8850" spans="1:29">
      <c r="A8850">
        <v>9627</v>
      </c>
      <c r="B8850" t="s">
        <v>806</v>
      </c>
      <c r="C8850" t="s">
        <v>10660</v>
      </c>
      <c r="J8850" t="s">
        <v>1457</v>
      </c>
      <c r="K8850">
        <v>0</v>
      </c>
      <c r="N8850" t="b">
        <v>1</v>
      </c>
      <c r="O8850" t="b">
        <v>0</v>
      </c>
      <c r="P8850" t="b">
        <v>0</v>
      </c>
      <c r="Q8850">
        <v>11</v>
      </c>
      <c r="R8850">
        <v>3</v>
      </c>
      <c r="S8850">
        <v>1</v>
      </c>
      <c r="T8850">
        <v>2</v>
      </c>
      <c r="U8850" t="b">
        <v>1</v>
      </c>
      <c r="V8850" s="9" t="s">
        <v>14442</v>
      </c>
      <c r="W8850" t="s">
        <v>10533</v>
      </c>
      <c r="X8850" t="s">
        <v>15591</v>
      </c>
      <c r="Y8850">
        <v>96</v>
      </c>
      <c r="Z8850">
        <v>96</v>
      </c>
      <c r="AA8850">
        <v>11</v>
      </c>
      <c r="AB8850">
        <v>11</v>
      </c>
      <c r="AC8850">
        <v>30</v>
      </c>
    </row>
    <row r="8851" spans="1:29">
      <c r="A8851">
        <v>9628</v>
      </c>
      <c r="B8851" t="s">
        <v>806</v>
      </c>
      <c r="C8851" t="s">
        <v>10661</v>
      </c>
      <c r="J8851" t="s">
        <v>1457</v>
      </c>
      <c r="K8851">
        <v>0</v>
      </c>
      <c r="N8851" t="b">
        <v>1</v>
      </c>
      <c r="O8851" t="b">
        <v>0</v>
      </c>
      <c r="P8851" t="b">
        <v>0</v>
      </c>
      <c r="Q8851">
        <v>11</v>
      </c>
      <c r="R8851">
        <v>3</v>
      </c>
      <c r="S8851">
        <v>1</v>
      </c>
      <c r="T8851">
        <v>2</v>
      </c>
      <c r="U8851" t="b">
        <v>1</v>
      </c>
      <c r="V8851" s="9" t="s">
        <v>14442</v>
      </c>
      <c r="W8851" t="s">
        <v>10533</v>
      </c>
      <c r="X8851" t="s">
        <v>15817</v>
      </c>
      <c r="Y8851">
        <v>97</v>
      </c>
      <c r="Z8851">
        <v>97</v>
      </c>
      <c r="AA8851">
        <v>11</v>
      </c>
      <c r="AB8851">
        <v>11</v>
      </c>
      <c r="AC8851">
        <v>30</v>
      </c>
    </row>
    <row r="8852" spans="1:29">
      <c r="A8852">
        <v>9629</v>
      </c>
      <c r="B8852" t="s">
        <v>806</v>
      </c>
      <c r="C8852" t="s">
        <v>10662</v>
      </c>
      <c r="J8852" t="s">
        <v>1457</v>
      </c>
      <c r="K8852">
        <v>0</v>
      </c>
      <c r="N8852" t="b">
        <v>1</v>
      </c>
      <c r="O8852" t="b">
        <v>0</v>
      </c>
      <c r="P8852" t="b">
        <v>0</v>
      </c>
      <c r="Q8852">
        <v>11</v>
      </c>
      <c r="R8852">
        <v>3</v>
      </c>
      <c r="S8852">
        <v>1</v>
      </c>
      <c r="T8852">
        <v>2</v>
      </c>
      <c r="U8852" t="b">
        <v>1</v>
      </c>
      <c r="V8852" s="9" t="s">
        <v>14442</v>
      </c>
      <c r="W8852" t="s">
        <v>10533</v>
      </c>
      <c r="X8852" t="s">
        <v>15592</v>
      </c>
      <c r="Y8852">
        <v>98</v>
      </c>
      <c r="Z8852">
        <v>98</v>
      </c>
      <c r="AA8852">
        <v>11</v>
      </c>
      <c r="AB8852">
        <v>11</v>
      </c>
      <c r="AC8852">
        <v>30</v>
      </c>
    </row>
    <row r="8853" spans="1:29">
      <c r="A8853">
        <v>9630</v>
      </c>
      <c r="B8853" t="s">
        <v>806</v>
      </c>
      <c r="C8853" t="s">
        <v>10663</v>
      </c>
      <c r="J8853" t="s">
        <v>1457</v>
      </c>
      <c r="K8853">
        <v>0</v>
      </c>
      <c r="N8853" t="b">
        <v>1</v>
      </c>
      <c r="O8853" t="b">
        <v>0</v>
      </c>
      <c r="P8853" t="b">
        <v>0</v>
      </c>
      <c r="Q8853">
        <v>11</v>
      </c>
      <c r="R8853">
        <v>3</v>
      </c>
      <c r="S8853">
        <v>1</v>
      </c>
      <c r="T8853">
        <v>2</v>
      </c>
      <c r="U8853" t="b">
        <v>1</v>
      </c>
      <c r="V8853" s="9" t="s">
        <v>14442</v>
      </c>
      <c r="W8853" t="s">
        <v>10533</v>
      </c>
      <c r="X8853" t="s">
        <v>15593</v>
      </c>
      <c r="Y8853">
        <v>99</v>
      </c>
      <c r="Z8853">
        <v>99</v>
      </c>
      <c r="AA8853">
        <v>11</v>
      </c>
      <c r="AB8853">
        <v>11</v>
      </c>
      <c r="AC8853">
        <v>30</v>
      </c>
    </row>
    <row r="8854" spans="1:29">
      <c r="A8854">
        <v>9631</v>
      </c>
      <c r="B8854" t="s">
        <v>806</v>
      </c>
      <c r="C8854" t="s">
        <v>10664</v>
      </c>
      <c r="J8854" t="s">
        <v>1457</v>
      </c>
      <c r="K8854">
        <v>0</v>
      </c>
      <c r="N8854" t="b">
        <v>1</v>
      </c>
      <c r="O8854" t="b">
        <v>0</v>
      </c>
      <c r="P8854" t="b">
        <v>0</v>
      </c>
      <c r="Q8854">
        <v>11</v>
      </c>
      <c r="R8854">
        <v>3</v>
      </c>
      <c r="S8854">
        <v>1</v>
      </c>
      <c r="T8854">
        <v>2</v>
      </c>
      <c r="U8854" t="b">
        <v>1</v>
      </c>
      <c r="V8854" s="9" t="s">
        <v>14442</v>
      </c>
      <c r="W8854" t="s">
        <v>10533</v>
      </c>
      <c r="X8854" t="s">
        <v>15594</v>
      </c>
      <c r="Y8854">
        <v>100</v>
      </c>
      <c r="Z8854">
        <v>100</v>
      </c>
      <c r="AA8854">
        <v>11</v>
      </c>
      <c r="AB8854">
        <v>11</v>
      </c>
      <c r="AC8854">
        <v>30</v>
      </c>
    </row>
    <row r="8855" spans="1:29">
      <c r="A8855">
        <v>9632</v>
      </c>
      <c r="B8855" t="s">
        <v>806</v>
      </c>
      <c r="C8855" t="s">
        <v>10665</v>
      </c>
      <c r="J8855" t="s">
        <v>1457</v>
      </c>
      <c r="K8855">
        <v>0</v>
      </c>
      <c r="N8855" t="b">
        <v>1</v>
      </c>
      <c r="O8855" t="b">
        <v>0</v>
      </c>
      <c r="P8855" t="b">
        <v>0</v>
      </c>
      <c r="Q8855">
        <v>11</v>
      </c>
      <c r="R8855">
        <v>3</v>
      </c>
      <c r="S8855">
        <v>1</v>
      </c>
      <c r="T8855">
        <v>2</v>
      </c>
      <c r="U8855" t="b">
        <v>1</v>
      </c>
      <c r="V8855" s="9" t="s">
        <v>14442</v>
      </c>
      <c r="W8855" t="s">
        <v>10533</v>
      </c>
      <c r="X8855" t="s">
        <v>15595</v>
      </c>
      <c r="Y8855">
        <v>101</v>
      </c>
      <c r="Z8855">
        <v>101</v>
      </c>
      <c r="AA8855">
        <v>11</v>
      </c>
      <c r="AB8855">
        <v>11</v>
      </c>
      <c r="AC8855">
        <v>30</v>
      </c>
    </row>
    <row r="8856" spans="1:29">
      <c r="A8856">
        <v>9633</v>
      </c>
      <c r="B8856" t="s">
        <v>806</v>
      </c>
      <c r="C8856" t="s">
        <v>10666</v>
      </c>
      <c r="J8856" t="s">
        <v>1457</v>
      </c>
      <c r="K8856">
        <v>0</v>
      </c>
      <c r="N8856" t="b">
        <v>1</v>
      </c>
      <c r="O8856" t="b">
        <v>0</v>
      </c>
      <c r="P8856" t="b">
        <v>0</v>
      </c>
      <c r="Q8856">
        <v>11</v>
      </c>
      <c r="R8856">
        <v>3</v>
      </c>
      <c r="S8856">
        <v>1</v>
      </c>
      <c r="T8856">
        <v>2</v>
      </c>
      <c r="U8856" t="b">
        <v>1</v>
      </c>
      <c r="V8856" s="9" t="s">
        <v>14442</v>
      </c>
      <c r="W8856" t="s">
        <v>10533</v>
      </c>
      <c r="X8856" t="s">
        <v>15596</v>
      </c>
      <c r="Y8856">
        <v>102</v>
      </c>
      <c r="Z8856">
        <v>102</v>
      </c>
      <c r="AA8856">
        <v>11</v>
      </c>
      <c r="AB8856">
        <v>11</v>
      </c>
      <c r="AC8856">
        <v>30</v>
      </c>
    </row>
    <row r="8857" spans="1:29">
      <c r="A8857">
        <v>9634</v>
      </c>
      <c r="B8857" t="s">
        <v>806</v>
      </c>
      <c r="C8857" t="s">
        <v>10667</v>
      </c>
      <c r="J8857" t="s">
        <v>1457</v>
      </c>
      <c r="K8857">
        <v>0</v>
      </c>
      <c r="N8857" t="b">
        <v>1</v>
      </c>
      <c r="O8857" t="b">
        <v>0</v>
      </c>
      <c r="P8857" t="b">
        <v>0</v>
      </c>
      <c r="Q8857">
        <v>11</v>
      </c>
      <c r="R8857">
        <v>3</v>
      </c>
      <c r="S8857">
        <v>1</v>
      </c>
      <c r="T8857">
        <v>2</v>
      </c>
      <c r="U8857" t="b">
        <v>1</v>
      </c>
      <c r="V8857" s="9" t="s">
        <v>14442</v>
      </c>
      <c r="W8857" t="s">
        <v>10533</v>
      </c>
      <c r="X8857" t="s">
        <v>15597</v>
      </c>
      <c r="Y8857">
        <v>103</v>
      </c>
      <c r="Z8857">
        <v>103</v>
      </c>
      <c r="AA8857">
        <v>11</v>
      </c>
      <c r="AB8857">
        <v>11</v>
      </c>
      <c r="AC8857">
        <v>30</v>
      </c>
    </row>
    <row r="8858" spans="1:29">
      <c r="A8858">
        <v>9635</v>
      </c>
      <c r="B8858" t="s">
        <v>806</v>
      </c>
      <c r="C8858" t="s">
        <v>10668</v>
      </c>
      <c r="J8858" t="s">
        <v>1457</v>
      </c>
      <c r="K8858">
        <v>0</v>
      </c>
      <c r="N8858" t="b">
        <v>1</v>
      </c>
      <c r="O8858" t="b">
        <v>0</v>
      </c>
      <c r="P8858" t="b">
        <v>0</v>
      </c>
      <c r="Q8858">
        <v>11</v>
      </c>
      <c r="R8858">
        <v>3</v>
      </c>
      <c r="S8858">
        <v>1</v>
      </c>
      <c r="T8858">
        <v>2</v>
      </c>
      <c r="U8858" t="b">
        <v>1</v>
      </c>
      <c r="V8858" s="9" t="s">
        <v>14442</v>
      </c>
      <c r="W8858" t="s">
        <v>10533</v>
      </c>
      <c r="X8858" t="s">
        <v>15598</v>
      </c>
      <c r="Y8858">
        <v>104</v>
      </c>
      <c r="Z8858">
        <v>104</v>
      </c>
      <c r="AA8858">
        <v>11</v>
      </c>
      <c r="AB8858">
        <v>11</v>
      </c>
      <c r="AC8858">
        <v>30</v>
      </c>
    </row>
    <row r="8859" spans="1:29">
      <c r="A8859">
        <v>9636</v>
      </c>
      <c r="B8859" t="s">
        <v>806</v>
      </c>
      <c r="C8859" t="s">
        <v>10669</v>
      </c>
      <c r="J8859" t="s">
        <v>1457</v>
      </c>
      <c r="K8859">
        <v>0</v>
      </c>
      <c r="N8859" t="b">
        <v>1</v>
      </c>
      <c r="O8859" t="b">
        <v>0</v>
      </c>
      <c r="P8859" t="b">
        <v>0</v>
      </c>
      <c r="Q8859">
        <v>11</v>
      </c>
      <c r="R8859">
        <v>3</v>
      </c>
      <c r="S8859">
        <v>1</v>
      </c>
      <c r="T8859">
        <v>2</v>
      </c>
      <c r="U8859" t="b">
        <v>1</v>
      </c>
      <c r="V8859" s="9" t="s">
        <v>14442</v>
      </c>
      <c r="W8859" t="s">
        <v>10533</v>
      </c>
      <c r="X8859" t="s">
        <v>15599</v>
      </c>
      <c r="Y8859">
        <v>105</v>
      </c>
      <c r="Z8859">
        <v>105</v>
      </c>
      <c r="AA8859">
        <v>11</v>
      </c>
      <c r="AB8859">
        <v>11</v>
      </c>
      <c r="AC8859">
        <v>30</v>
      </c>
    </row>
    <row r="8860" spans="1:29">
      <c r="A8860">
        <v>9637</v>
      </c>
      <c r="B8860" t="s">
        <v>806</v>
      </c>
      <c r="C8860" t="s">
        <v>10670</v>
      </c>
      <c r="J8860" t="s">
        <v>1457</v>
      </c>
      <c r="K8860">
        <v>0</v>
      </c>
      <c r="N8860" t="b">
        <v>1</v>
      </c>
      <c r="O8860" t="b">
        <v>0</v>
      </c>
      <c r="P8860" t="b">
        <v>0</v>
      </c>
      <c r="Q8860">
        <v>11</v>
      </c>
      <c r="R8860">
        <v>3</v>
      </c>
      <c r="S8860">
        <v>1</v>
      </c>
      <c r="T8860">
        <v>2</v>
      </c>
      <c r="U8860" t="b">
        <v>1</v>
      </c>
      <c r="V8860" s="9" t="s">
        <v>14442</v>
      </c>
      <c r="W8860" t="s">
        <v>10533</v>
      </c>
      <c r="X8860" t="s">
        <v>15600</v>
      </c>
      <c r="Y8860">
        <v>106</v>
      </c>
      <c r="Z8860">
        <v>106</v>
      </c>
      <c r="AA8860">
        <v>11</v>
      </c>
      <c r="AB8860">
        <v>11</v>
      </c>
      <c r="AC8860">
        <v>30</v>
      </c>
    </row>
    <row r="8861" spans="1:29">
      <c r="A8861">
        <v>9638</v>
      </c>
      <c r="B8861" t="s">
        <v>806</v>
      </c>
      <c r="C8861" t="s">
        <v>10671</v>
      </c>
      <c r="J8861" t="s">
        <v>1457</v>
      </c>
      <c r="K8861">
        <v>0</v>
      </c>
      <c r="N8861" t="b">
        <v>1</v>
      </c>
      <c r="O8861" t="b">
        <v>0</v>
      </c>
      <c r="P8861" t="b">
        <v>0</v>
      </c>
      <c r="Q8861">
        <v>11</v>
      </c>
      <c r="R8861">
        <v>3</v>
      </c>
      <c r="S8861">
        <v>1</v>
      </c>
      <c r="T8861">
        <v>2</v>
      </c>
      <c r="U8861" t="b">
        <v>1</v>
      </c>
      <c r="V8861" s="9" t="s">
        <v>14442</v>
      </c>
      <c r="W8861" t="s">
        <v>10533</v>
      </c>
      <c r="X8861" t="s">
        <v>15601</v>
      </c>
      <c r="Y8861">
        <v>107</v>
      </c>
      <c r="Z8861">
        <v>107</v>
      </c>
      <c r="AA8861">
        <v>11</v>
      </c>
      <c r="AB8861">
        <v>11</v>
      </c>
      <c r="AC8861">
        <v>30</v>
      </c>
    </row>
    <row r="8862" spans="1:29">
      <c r="A8862">
        <v>9639</v>
      </c>
      <c r="B8862" t="s">
        <v>806</v>
      </c>
      <c r="C8862" t="s">
        <v>10672</v>
      </c>
      <c r="J8862" t="s">
        <v>1457</v>
      </c>
      <c r="K8862">
        <v>0</v>
      </c>
      <c r="N8862" t="b">
        <v>1</v>
      </c>
      <c r="O8862" t="b">
        <v>0</v>
      </c>
      <c r="P8862" t="b">
        <v>0</v>
      </c>
      <c r="Q8862">
        <v>11</v>
      </c>
      <c r="R8862">
        <v>3</v>
      </c>
      <c r="S8862">
        <v>1</v>
      </c>
      <c r="T8862">
        <v>2</v>
      </c>
      <c r="U8862" t="b">
        <v>1</v>
      </c>
      <c r="V8862" s="9" t="s">
        <v>14442</v>
      </c>
      <c r="W8862" t="s">
        <v>10533</v>
      </c>
      <c r="X8862" t="s">
        <v>15602</v>
      </c>
      <c r="Y8862">
        <v>108</v>
      </c>
      <c r="Z8862">
        <v>108</v>
      </c>
      <c r="AA8862">
        <v>11</v>
      </c>
      <c r="AB8862">
        <v>11</v>
      </c>
      <c r="AC8862">
        <v>30</v>
      </c>
    </row>
    <row r="8863" spans="1:29">
      <c r="A8863">
        <v>9640</v>
      </c>
      <c r="B8863" t="s">
        <v>806</v>
      </c>
      <c r="C8863" t="s">
        <v>10673</v>
      </c>
      <c r="J8863" t="s">
        <v>1457</v>
      </c>
      <c r="K8863">
        <v>0</v>
      </c>
      <c r="N8863" t="b">
        <v>1</v>
      </c>
      <c r="O8863" t="b">
        <v>0</v>
      </c>
      <c r="P8863" t="b">
        <v>0</v>
      </c>
      <c r="Q8863">
        <v>11</v>
      </c>
      <c r="R8863">
        <v>3</v>
      </c>
      <c r="S8863">
        <v>1</v>
      </c>
      <c r="T8863">
        <v>2</v>
      </c>
      <c r="U8863" t="b">
        <v>1</v>
      </c>
      <c r="V8863" s="9" t="s">
        <v>14442</v>
      </c>
      <c r="W8863" t="s">
        <v>10533</v>
      </c>
      <c r="X8863" t="s">
        <v>15603</v>
      </c>
      <c r="Y8863">
        <v>109</v>
      </c>
      <c r="Z8863">
        <v>109</v>
      </c>
      <c r="AA8863">
        <v>11</v>
      </c>
      <c r="AB8863">
        <v>11</v>
      </c>
      <c r="AC8863">
        <v>30</v>
      </c>
    </row>
    <row r="8864" spans="1:29">
      <c r="A8864">
        <v>9641</v>
      </c>
      <c r="B8864" t="s">
        <v>806</v>
      </c>
      <c r="C8864" t="s">
        <v>10674</v>
      </c>
      <c r="J8864" t="s">
        <v>1457</v>
      </c>
      <c r="K8864">
        <v>0</v>
      </c>
      <c r="N8864" t="b">
        <v>1</v>
      </c>
      <c r="O8864" t="b">
        <v>0</v>
      </c>
      <c r="P8864" t="b">
        <v>0</v>
      </c>
      <c r="Q8864">
        <v>11</v>
      </c>
      <c r="R8864">
        <v>3</v>
      </c>
      <c r="S8864">
        <v>1</v>
      </c>
      <c r="T8864">
        <v>2</v>
      </c>
      <c r="U8864" t="b">
        <v>1</v>
      </c>
      <c r="V8864" s="9" t="s">
        <v>14442</v>
      </c>
      <c r="W8864" t="s">
        <v>10533</v>
      </c>
      <c r="X8864" t="s">
        <v>15604</v>
      </c>
      <c r="Y8864">
        <v>110</v>
      </c>
      <c r="Z8864">
        <v>110</v>
      </c>
      <c r="AA8864">
        <v>11</v>
      </c>
      <c r="AB8864">
        <v>11</v>
      </c>
      <c r="AC8864">
        <v>30</v>
      </c>
    </row>
    <row r="8865" spans="1:29">
      <c r="A8865">
        <v>9642</v>
      </c>
      <c r="B8865" t="s">
        <v>806</v>
      </c>
      <c r="C8865" t="s">
        <v>10675</v>
      </c>
      <c r="J8865" t="s">
        <v>1457</v>
      </c>
      <c r="K8865">
        <v>0</v>
      </c>
      <c r="N8865" t="b">
        <v>1</v>
      </c>
      <c r="O8865" t="b">
        <v>0</v>
      </c>
      <c r="P8865" t="b">
        <v>0</v>
      </c>
      <c r="Q8865">
        <v>11</v>
      </c>
      <c r="R8865">
        <v>3</v>
      </c>
      <c r="S8865">
        <v>1</v>
      </c>
      <c r="T8865">
        <v>2</v>
      </c>
      <c r="U8865" t="b">
        <v>1</v>
      </c>
      <c r="V8865" s="9" t="s">
        <v>14442</v>
      </c>
      <c r="W8865" t="s">
        <v>10533</v>
      </c>
      <c r="X8865" t="s">
        <v>15605</v>
      </c>
      <c r="Y8865">
        <v>111</v>
      </c>
      <c r="Z8865">
        <v>111</v>
      </c>
      <c r="AA8865">
        <v>11</v>
      </c>
      <c r="AB8865">
        <v>11</v>
      </c>
      <c r="AC8865">
        <v>30</v>
      </c>
    </row>
    <row r="8866" spans="1:29">
      <c r="A8866">
        <v>9643</v>
      </c>
      <c r="B8866" t="s">
        <v>806</v>
      </c>
      <c r="C8866" t="s">
        <v>10676</v>
      </c>
      <c r="J8866" t="s">
        <v>1457</v>
      </c>
      <c r="K8866">
        <v>0</v>
      </c>
      <c r="N8866" t="b">
        <v>1</v>
      </c>
      <c r="O8866" t="b">
        <v>0</v>
      </c>
      <c r="P8866" t="b">
        <v>0</v>
      </c>
      <c r="Q8866">
        <v>11</v>
      </c>
      <c r="R8866">
        <v>3</v>
      </c>
      <c r="S8866">
        <v>1</v>
      </c>
      <c r="T8866">
        <v>2</v>
      </c>
      <c r="U8866" t="b">
        <v>1</v>
      </c>
      <c r="V8866" s="9" t="s">
        <v>14442</v>
      </c>
      <c r="W8866" t="s">
        <v>10533</v>
      </c>
      <c r="X8866" t="s">
        <v>15606</v>
      </c>
      <c r="Y8866">
        <v>112</v>
      </c>
      <c r="Z8866">
        <v>112</v>
      </c>
      <c r="AA8866">
        <v>11</v>
      </c>
      <c r="AB8866">
        <v>11</v>
      </c>
      <c r="AC8866">
        <v>30</v>
      </c>
    </row>
    <row r="8867" spans="1:29">
      <c r="A8867">
        <v>9644</v>
      </c>
      <c r="B8867" t="s">
        <v>806</v>
      </c>
      <c r="C8867" t="s">
        <v>10677</v>
      </c>
      <c r="J8867" t="s">
        <v>1457</v>
      </c>
      <c r="K8867">
        <v>0</v>
      </c>
      <c r="N8867" t="b">
        <v>1</v>
      </c>
      <c r="O8867" t="b">
        <v>0</v>
      </c>
      <c r="P8867" t="b">
        <v>0</v>
      </c>
      <c r="Q8867">
        <v>11</v>
      </c>
      <c r="R8867">
        <v>3</v>
      </c>
      <c r="S8867">
        <v>1</v>
      </c>
      <c r="T8867">
        <v>2</v>
      </c>
      <c r="U8867" t="b">
        <v>1</v>
      </c>
      <c r="V8867" s="9" t="s">
        <v>14442</v>
      </c>
      <c r="W8867" t="s">
        <v>10533</v>
      </c>
      <c r="X8867" t="s">
        <v>15607</v>
      </c>
      <c r="Y8867">
        <v>113</v>
      </c>
      <c r="Z8867">
        <v>113</v>
      </c>
      <c r="AA8867">
        <v>11</v>
      </c>
      <c r="AB8867">
        <v>11</v>
      </c>
      <c r="AC8867">
        <v>30</v>
      </c>
    </row>
    <row r="8868" spans="1:29">
      <c r="A8868">
        <v>9645</v>
      </c>
      <c r="B8868" t="s">
        <v>806</v>
      </c>
      <c r="C8868" t="s">
        <v>10678</v>
      </c>
      <c r="J8868" t="s">
        <v>1457</v>
      </c>
      <c r="K8868">
        <v>0</v>
      </c>
      <c r="N8868" t="b">
        <v>1</v>
      </c>
      <c r="O8868" t="b">
        <v>0</v>
      </c>
      <c r="P8868" t="b">
        <v>0</v>
      </c>
      <c r="Q8868">
        <v>11</v>
      </c>
      <c r="R8868">
        <v>3</v>
      </c>
      <c r="S8868">
        <v>1</v>
      </c>
      <c r="T8868">
        <v>2</v>
      </c>
      <c r="U8868" t="b">
        <v>1</v>
      </c>
      <c r="V8868" s="9" t="s">
        <v>14442</v>
      </c>
      <c r="W8868" t="s">
        <v>10533</v>
      </c>
      <c r="X8868" t="s">
        <v>15608</v>
      </c>
      <c r="Y8868">
        <v>114</v>
      </c>
      <c r="Z8868">
        <v>114</v>
      </c>
      <c r="AA8868">
        <v>11</v>
      </c>
      <c r="AB8868">
        <v>11</v>
      </c>
      <c r="AC8868">
        <v>30</v>
      </c>
    </row>
    <row r="8869" spans="1:29">
      <c r="A8869">
        <v>9646</v>
      </c>
      <c r="B8869" t="s">
        <v>806</v>
      </c>
      <c r="C8869" t="s">
        <v>10679</v>
      </c>
      <c r="J8869" t="s">
        <v>1457</v>
      </c>
      <c r="K8869">
        <v>0</v>
      </c>
      <c r="N8869" t="b">
        <v>0</v>
      </c>
      <c r="O8869" t="b">
        <v>1</v>
      </c>
      <c r="P8869" t="b">
        <v>0</v>
      </c>
      <c r="Q8869">
        <v>11</v>
      </c>
      <c r="R8869">
        <v>3</v>
      </c>
      <c r="S8869">
        <v>1</v>
      </c>
      <c r="T8869">
        <v>2</v>
      </c>
      <c r="U8869" t="b">
        <v>1</v>
      </c>
      <c r="V8869" s="9" t="s">
        <v>14442</v>
      </c>
      <c r="W8869" t="s">
        <v>10533</v>
      </c>
      <c r="X8869" t="s">
        <v>15609</v>
      </c>
      <c r="Y8869">
        <v>115</v>
      </c>
      <c r="Z8869">
        <v>115</v>
      </c>
      <c r="AA8869">
        <v>11</v>
      </c>
      <c r="AB8869">
        <v>11</v>
      </c>
      <c r="AC8869">
        <v>30</v>
      </c>
    </row>
    <row r="8870" spans="1:29">
      <c r="A8870">
        <v>9647</v>
      </c>
      <c r="B8870" t="s">
        <v>806</v>
      </c>
      <c r="C8870" t="s">
        <v>10680</v>
      </c>
      <c r="J8870" t="s">
        <v>1449</v>
      </c>
      <c r="K8870">
        <v>0</v>
      </c>
      <c r="N8870" t="b">
        <v>1</v>
      </c>
      <c r="O8870" t="b">
        <v>0</v>
      </c>
      <c r="P8870" t="b">
        <v>0</v>
      </c>
      <c r="Q8870">
        <v>11</v>
      </c>
      <c r="R8870">
        <v>3</v>
      </c>
      <c r="S8870">
        <v>1</v>
      </c>
      <c r="T8870">
        <v>3</v>
      </c>
      <c r="U8870" t="b">
        <v>1</v>
      </c>
      <c r="V8870" s="9" t="s">
        <v>14442</v>
      </c>
      <c r="W8870" t="s">
        <v>10533</v>
      </c>
      <c r="X8870" t="s">
        <v>14945</v>
      </c>
      <c r="Y8870">
        <v>93</v>
      </c>
      <c r="Z8870">
        <v>93</v>
      </c>
      <c r="AA8870">
        <v>5</v>
      </c>
      <c r="AB8870">
        <v>5</v>
      </c>
      <c r="AC8870">
        <v>30</v>
      </c>
    </row>
    <row r="8871" spans="1:29">
      <c r="A8871">
        <v>9648</v>
      </c>
      <c r="B8871" t="s">
        <v>806</v>
      </c>
      <c r="C8871" t="s">
        <v>10681</v>
      </c>
      <c r="J8871" t="s">
        <v>1449</v>
      </c>
      <c r="K8871">
        <v>0</v>
      </c>
      <c r="N8871" t="b">
        <v>1</v>
      </c>
      <c r="O8871" t="b">
        <v>0</v>
      </c>
      <c r="P8871" t="b">
        <v>0</v>
      </c>
      <c r="Q8871">
        <v>11</v>
      </c>
      <c r="R8871">
        <v>3</v>
      </c>
      <c r="S8871">
        <v>1</v>
      </c>
      <c r="T8871">
        <v>3</v>
      </c>
      <c r="U8871" t="b">
        <v>1</v>
      </c>
      <c r="V8871" s="9" t="s">
        <v>14442</v>
      </c>
      <c r="W8871" t="s">
        <v>10533</v>
      </c>
      <c r="X8871" t="s">
        <v>14947</v>
      </c>
      <c r="Y8871">
        <v>94</v>
      </c>
      <c r="Z8871">
        <v>94</v>
      </c>
      <c r="AA8871">
        <v>5</v>
      </c>
      <c r="AB8871">
        <v>5</v>
      </c>
      <c r="AC8871">
        <v>30</v>
      </c>
    </row>
    <row r="8872" spans="1:29">
      <c r="A8872">
        <v>9649</v>
      </c>
      <c r="B8872" t="s">
        <v>806</v>
      </c>
      <c r="C8872" t="s">
        <v>10682</v>
      </c>
      <c r="J8872" t="s">
        <v>1449</v>
      </c>
      <c r="K8872">
        <v>0</v>
      </c>
      <c r="N8872" t="b">
        <v>1</v>
      </c>
      <c r="O8872" t="b">
        <v>0</v>
      </c>
      <c r="P8872" t="b">
        <v>0</v>
      </c>
      <c r="Q8872">
        <v>11</v>
      </c>
      <c r="R8872">
        <v>3</v>
      </c>
      <c r="S8872">
        <v>1</v>
      </c>
      <c r="T8872">
        <v>3</v>
      </c>
      <c r="U8872" t="b">
        <v>1</v>
      </c>
      <c r="V8872" s="9" t="s">
        <v>14442</v>
      </c>
      <c r="W8872" t="s">
        <v>10533</v>
      </c>
      <c r="X8872" t="s">
        <v>14949</v>
      </c>
      <c r="Y8872">
        <v>95</v>
      </c>
      <c r="Z8872">
        <v>95</v>
      </c>
      <c r="AA8872">
        <v>5</v>
      </c>
      <c r="AB8872">
        <v>5</v>
      </c>
      <c r="AC8872">
        <v>30</v>
      </c>
    </row>
    <row r="8873" spans="1:29">
      <c r="A8873">
        <v>9650</v>
      </c>
      <c r="B8873" t="s">
        <v>806</v>
      </c>
      <c r="C8873" t="s">
        <v>10683</v>
      </c>
      <c r="J8873" t="s">
        <v>1449</v>
      </c>
      <c r="K8873">
        <v>0</v>
      </c>
      <c r="N8873" t="b">
        <v>1</v>
      </c>
      <c r="O8873" t="b">
        <v>0</v>
      </c>
      <c r="P8873" t="b">
        <v>0</v>
      </c>
      <c r="Q8873">
        <v>11</v>
      </c>
      <c r="R8873">
        <v>3</v>
      </c>
      <c r="S8873">
        <v>1</v>
      </c>
      <c r="T8873">
        <v>3</v>
      </c>
      <c r="U8873" t="b">
        <v>1</v>
      </c>
      <c r="V8873" s="9" t="s">
        <v>14442</v>
      </c>
      <c r="W8873" t="s">
        <v>10533</v>
      </c>
      <c r="X8873" t="s">
        <v>14951</v>
      </c>
      <c r="Y8873">
        <v>96</v>
      </c>
      <c r="Z8873">
        <v>96</v>
      </c>
      <c r="AA8873">
        <v>5</v>
      </c>
      <c r="AB8873">
        <v>5</v>
      </c>
      <c r="AC8873">
        <v>30</v>
      </c>
    </row>
    <row r="8874" spans="1:29">
      <c r="A8874">
        <v>9651</v>
      </c>
      <c r="B8874" t="s">
        <v>806</v>
      </c>
      <c r="C8874" t="s">
        <v>10684</v>
      </c>
      <c r="J8874" t="s">
        <v>1449</v>
      </c>
      <c r="K8874">
        <v>0</v>
      </c>
      <c r="N8874" t="b">
        <v>1</v>
      </c>
      <c r="O8874" t="b">
        <v>0</v>
      </c>
      <c r="P8874" t="b">
        <v>0</v>
      </c>
      <c r="Q8874">
        <v>11</v>
      </c>
      <c r="R8874">
        <v>3</v>
      </c>
      <c r="S8874">
        <v>1</v>
      </c>
      <c r="T8874">
        <v>3</v>
      </c>
      <c r="U8874" t="b">
        <v>1</v>
      </c>
      <c r="V8874" s="9" t="s">
        <v>14442</v>
      </c>
      <c r="W8874" t="s">
        <v>10533</v>
      </c>
      <c r="X8874" t="s">
        <v>14953</v>
      </c>
      <c r="Y8874">
        <v>97</v>
      </c>
      <c r="Z8874">
        <v>97</v>
      </c>
      <c r="AA8874">
        <v>5</v>
      </c>
      <c r="AB8874">
        <v>5</v>
      </c>
      <c r="AC8874">
        <v>30</v>
      </c>
    </row>
    <row r="8875" spans="1:29">
      <c r="A8875">
        <v>9652</v>
      </c>
      <c r="B8875" t="s">
        <v>806</v>
      </c>
      <c r="C8875" t="s">
        <v>10685</v>
      </c>
      <c r="J8875" t="s">
        <v>1449</v>
      </c>
      <c r="K8875">
        <v>0</v>
      </c>
      <c r="N8875" t="b">
        <v>1</v>
      </c>
      <c r="O8875" t="b">
        <v>0</v>
      </c>
      <c r="P8875" t="b">
        <v>0</v>
      </c>
      <c r="Q8875">
        <v>11</v>
      </c>
      <c r="R8875">
        <v>3</v>
      </c>
      <c r="S8875">
        <v>1</v>
      </c>
      <c r="T8875">
        <v>3</v>
      </c>
      <c r="U8875" t="b">
        <v>1</v>
      </c>
      <c r="V8875" s="9" t="s">
        <v>14442</v>
      </c>
      <c r="W8875" t="s">
        <v>10533</v>
      </c>
      <c r="X8875" t="s">
        <v>14955</v>
      </c>
      <c r="Y8875">
        <v>98</v>
      </c>
      <c r="Z8875">
        <v>98</v>
      </c>
      <c r="AA8875">
        <v>5</v>
      </c>
      <c r="AB8875">
        <v>5</v>
      </c>
      <c r="AC8875">
        <v>30</v>
      </c>
    </row>
    <row r="8876" spans="1:29">
      <c r="A8876">
        <v>9653</v>
      </c>
      <c r="B8876" t="s">
        <v>806</v>
      </c>
      <c r="C8876" t="s">
        <v>10686</v>
      </c>
      <c r="J8876" t="s">
        <v>1449</v>
      </c>
      <c r="K8876">
        <v>0</v>
      </c>
      <c r="N8876" t="b">
        <v>1</v>
      </c>
      <c r="O8876" t="b">
        <v>0</v>
      </c>
      <c r="P8876" t="b">
        <v>0</v>
      </c>
      <c r="Q8876">
        <v>11</v>
      </c>
      <c r="R8876">
        <v>3</v>
      </c>
      <c r="S8876">
        <v>1</v>
      </c>
      <c r="T8876">
        <v>3</v>
      </c>
      <c r="U8876" t="b">
        <v>1</v>
      </c>
      <c r="V8876" s="9" t="s">
        <v>14442</v>
      </c>
      <c r="W8876" t="s">
        <v>10533</v>
      </c>
      <c r="X8876" t="s">
        <v>14957</v>
      </c>
      <c r="Y8876">
        <v>99</v>
      </c>
      <c r="Z8876">
        <v>99</v>
      </c>
      <c r="AA8876">
        <v>5</v>
      </c>
      <c r="AB8876">
        <v>5</v>
      </c>
      <c r="AC8876">
        <v>30</v>
      </c>
    </row>
    <row r="8877" spans="1:29">
      <c r="A8877">
        <v>9654</v>
      </c>
      <c r="B8877" t="s">
        <v>806</v>
      </c>
      <c r="C8877" t="s">
        <v>10687</v>
      </c>
      <c r="J8877" t="s">
        <v>1449</v>
      </c>
      <c r="K8877">
        <v>0</v>
      </c>
      <c r="N8877" t="b">
        <v>1</v>
      </c>
      <c r="O8877" t="b">
        <v>0</v>
      </c>
      <c r="P8877" t="b">
        <v>0</v>
      </c>
      <c r="Q8877">
        <v>11</v>
      </c>
      <c r="R8877">
        <v>3</v>
      </c>
      <c r="S8877">
        <v>1</v>
      </c>
      <c r="T8877">
        <v>3</v>
      </c>
      <c r="U8877" t="b">
        <v>1</v>
      </c>
      <c r="V8877" s="9" t="s">
        <v>14442</v>
      </c>
      <c r="W8877" t="s">
        <v>10533</v>
      </c>
      <c r="X8877" t="s">
        <v>14959</v>
      </c>
      <c r="Y8877">
        <v>100</v>
      </c>
      <c r="Z8877">
        <v>100</v>
      </c>
      <c r="AA8877">
        <v>5</v>
      </c>
      <c r="AB8877">
        <v>5</v>
      </c>
      <c r="AC8877">
        <v>30</v>
      </c>
    </row>
    <row r="8878" spans="1:29">
      <c r="A8878">
        <v>9655</v>
      </c>
      <c r="B8878" t="s">
        <v>806</v>
      </c>
      <c r="C8878" t="s">
        <v>10688</v>
      </c>
      <c r="J8878" t="s">
        <v>1449</v>
      </c>
      <c r="K8878">
        <v>0</v>
      </c>
      <c r="N8878" t="b">
        <v>1</v>
      </c>
      <c r="O8878" t="b">
        <v>0</v>
      </c>
      <c r="P8878" t="b">
        <v>0</v>
      </c>
      <c r="Q8878">
        <v>11</v>
      </c>
      <c r="R8878">
        <v>3</v>
      </c>
      <c r="S8878">
        <v>1</v>
      </c>
      <c r="T8878">
        <v>3</v>
      </c>
      <c r="U8878" t="b">
        <v>1</v>
      </c>
      <c r="V8878" s="9" t="s">
        <v>14442</v>
      </c>
      <c r="W8878" t="s">
        <v>10533</v>
      </c>
      <c r="X8878" t="s">
        <v>14961</v>
      </c>
      <c r="Y8878">
        <v>101</v>
      </c>
      <c r="Z8878">
        <v>101</v>
      </c>
      <c r="AA8878">
        <v>5</v>
      </c>
      <c r="AB8878">
        <v>5</v>
      </c>
      <c r="AC8878">
        <v>30</v>
      </c>
    </row>
    <row r="8879" spans="1:29">
      <c r="A8879">
        <v>9656</v>
      </c>
      <c r="B8879" t="s">
        <v>806</v>
      </c>
      <c r="C8879" t="s">
        <v>10689</v>
      </c>
      <c r="J8879" t="s">
        <v>1449</v>
      </c>
      <c r="K8879">
        <v>0</v>
      </c>
      <c r="N8879" t="b">
        <v>1</v>
      </c>
      <c r="O8879" t="b">
        <v>0</v>
      </c>
      <c r="P8879" t="b">
        <v>0</v>
      </c>
      <c r="Q8879">
        <v>11</v>
      </c>
      <c r="R8879">
        <v>3</v>
      </c>
      <c r="S8879">
        <v>1</v>
      </c>
      <c r="T8879">
        <v>3</v>
      </c>
      <c r="U8879" t="b">
        <v>1</v>
      </c>
      <c r="V8879" s="9" t="s">
        <v>14442</v>
      </c>
      <c r="W8879" t="s">
        <v>10533</v>
      </c>
      <c r="X8879" t="s">
        <v>14963</v>
      </c>
      <c r="Y8879">
        <v>102</v>
      </c>
      <c r="Z8879">
        <v>102</v>
      </c>
      <c r="AA8879">
        <v>5</v>
      </c>
      <c r="AB8879">
        <v>5</v>
      </c>
      <c r="AC8879">
        <v>30</v>
      </c>
    </row>
    <row r="8880" spans="1:29">
      <c r="A8880">
        <v>9657</v>
      </c>
      <c r="B8880" t="s">
        <v>806</v>
      </c>
      <c r="C8880" t="s">
        <v>10690</v>
      </c>
      <c r="J8880" t="s">
        <v>1449</v>
      </c>
      <c r="K8880">
        <v>0</v>
      </c>
      <c r="N8880" t="b">
        <v>1</v>
      </c>
      <c r="O8880" t="b">
        <v>0</v>
      </c>
      <c r="P8880" t="b">
        <v>0</v>
      </c>
      <c r="Q8880">
        <v>11</v>
      </c>
      <c r="R8880">
        <v>3</v>
      </c>
      <c r="S8880">
        <v>1</v>
      </c>
      <c r="T8880">
        <v>3</v>
      </c>
      <c r="U8880" t="b">
        <v>1</v>
      </c>
      <c r="V8880" s="9" t="s">
        <v>14442</v>
      </c>
      <c r="W8880" t="s">
        <v>10533</v>
      </c>
      <c r="X8880" t="s">
        <v>14965</v>
      </c>
      <c r="Y8880">
        <v>103</v>
      </c>
      <c r="Z8880">
        <v>103</v>
      </c>
      <c r="AA8880">
        <v>5</v>
      </c>
      <c r="AB8880">
        <v>5</v>
      </c>
      <c r="AC8880">
        <v>30</v>
      </c>
    </row>
    <row r="8881" spans="1:29">
      <c r="A8881">
        <v>9658</v>
      </c>
      <c r="B8881" t="s">
        <v>806</v>
      </c>
      <c r="C8881" t="s">
        <v>10691</v>
      </c>
      <c r="J8881" t="s">
        <v>1449</v>
      </c>
      <c r="K8881">
        <v>0</v>
      </c>
      <c r="N8881" t="b">
        <v>1</v>
      </c>
      <c r="O8881" t="b">
        <v>0</v>
      </c>
      <c r="P8881" t="b">
        <v>0</v>
      </c>
      <c r="Q8881">
        <v>11</v>
      </c>
      <c r="R8881">
        <v>3</v>
      </c>
      <c r="S8881">
        <v>1</v>
      </c>
      <c r="T8881">
        <v>3</v>
      </c>
      <c r="U8881" t="b">
        <v>1</v>
      </c>
      <c r="V8881" s="9" t="s">
        <v>14442</v>
      </c>
      <c r="W8881" t="s">
        <v>10533</v>
      </c>
      <c r="X8881" t="s">
        <v>14967</v>
      </c>
      <c r="Y8881">
        <v>104</v>
      </c>
      <c r="Z8881">
        <v>104</v>
      </c>
      <c r="AA8881">
        <v>5</v>
      </c>
      <c r="AB8881">
        <v>5</v>
      </c>
      <c r="AC8881">
        <v>30</v>
      </c>
    </row>
    <row r="8882" spans="1:29">
      <c r="A8882">
        <v>9659</v>
      </c>
      <c r="B8882" t="s">
        <v>806</v>
      </c>
      <c r="C8882" t="s">
        <v>10692</v>
      </c>
      <c r="J8882" t="s">
        <v>1449</v>
      </c>
      <c r="K8882">
        <v>0</v>
      </c>
      <c r="N8882" t="b">
        <v>1</v>
      </c>
      <c r="O8882" t="b">
        <v>0</v>
      </c>
      <c r="P8882" t="b">
        <v>0</v>
      </c>
      <c r="Q8882">
        <v>11</v>
      </c>
      <c r="R8882">
        <v>3</v>
      </c>
      <c r="S8882">
        <v>1</v>
      </c>
      <c r="T8882">
        <v>3</v>
      </c>
      <c r="U8882" t="b">
        <v>1</v>
      </c>
      <c r="V8882" s="9" t="s">
        <v>14442</v>
      </c>
      <c r="W8882" t="s">
        <v>10533</v>
      </c>
      <c r="X8882" t="s">
        <v>14969</v>
      </c>
      <c r="Y8882">
        <v>105</v>
      </c>
      <c r="Z8882">
        <v>105</v>
      </c>
      <c r="AA8882">
        <v>5</v>
      </c>
      <c r="AB8882">
        <v>5</v>
      </c>
      <c r="AC8882">
        <v>30</v>
      </c>
    </row>
    <row r="8883" spans="1:29">
      <c r="A8883">
        <v>9660</v>
      </c>
      <c r="B8883" t="s">
        <v>806</v>
      </c>
      <c r="C8883" t="s">
        <v>10693</v>
      </c>
      <c r="J8883" t="s">
        <v>1449</v>
      </c>
      <c r="K8883">
        <v>0</v>
      </c>
      <c r="N8883" t="b">
        <v>1</v>
      </c>
      <c r="O8883" t="b">
        <v>0</v>
      </c>
      <c r="P8883" t="b">
        <v>0</v>
      </c>
      <c r="Q8883">
        <v>11</v>
      </c>
      <c r="R8883">
        <v>3</v>
      </c>
      <c r="S8883">
        <v>1</v>
      </c>
      <c r="T8883">
        <v>3</v>
      </c>
      <c r="U8883" t="b">
        <v>1</v>
      </c>
      <c r="V8883" s="9" t="s">
        <v>14442</v>
      </c>
      <c r="W8883" t="s">
        <v>10533</v>
      </c>
      <c r="X8883" t="s">
        <v>14971</v>
      </c>
      <c r="Y8883">
        <v>106</v>
      </c>
      <c r="Z8883">
        <v>106</v>
      </c>
      <c r="AA8883">
        <v>5</v>
      </c>
      <c r="AB8883">
        <v>5</v>
      </c>
      <c r="AC8883">
        <v>30</v>
      </c>
    </row>
    <row r="8884" spans="1:29">
      <c r="A8884">
        <v>9661</v>
      </c>
      <c r="B8884" t="s">
        <v>806</v>
      </c>
      <c r="C8884" t="s">
        <v>10694</v>
      </c>
      <c r="J8884" t="s">
        <v>1449</v>
      </c>
      <c r="K8884">
        <v>0</v>
      </c>
      <c r="N8884" t="b">
        <v>1</v>
      </c>
      <c r="O8884" t="b">
        <v>0</v>
      </c>
      <c r="P8884" t="b">
        <v>0</v>
      </c>
      <c r="Q8884">
        <v>11</v>
      </c>
      <c r="R8884">
        <v>3</v>
      </c>
      <c r="S8884">
        <v>1</v>
      </c>
      <c r="T8884">
        <v>3</v>
      </c>
      <c r="U8884" t="b">
        <v>1</v>
      </c>
      <c r="V8884" s="9" t="s">
        <v>14442</v>
      </c>
      <c r="W8884" t="s">
        <v>10533</v>
      </c>
      <c r="X8884" t="s">
        <v>14973</v>
      </c>
      <c r="Y8884">
        <v>107</v>
      </c>
      <c r="Z8884">
        <v>107</v>
      </c>
      <c r="AA8884">
        <v>5</v>
      </c>
      <c r="AB8884">
        <v>5</v>
      </c>
      <c r="AC8884">
        <v>30</v>
      </c>
    </row>
    <row r="8885" spans="1:29">
      <c r="A8885">
        <v>9662</v>
      </c>
      <c r="B8885" t="s">
        <v>806</v>
      </c>
      <c r="C8885" t="s">
        <v>10695</v>
      </c>
      <c r="J8885" t="s">
        <v>1449</v>
      </c>
      <c r="K8885">
        <v>0</v>
      </c>
      <c r="N8885" t="b">
        <v>1</v>
      </c>
      <c r="O8885" t="b">
        <v>0</v>
      </c>
      <c r="P8885" t="b">
        <v>0</v>
      </c>
      <c r="Q8885">
        <v>11</v>
      </c>
      <c r="R8885">
        <v>3</v>
      </c>
      <c r="S8885">
        <v>1</v>
      </c>
      <c r="T8885">
        <v>3</v>
      </c>
      <c r="U8885" t="b">
        <v>1</v>
      </c>
      <c r="V8885" s="9" t="s">
        <v>14442</v>
      </c>
      <c r="W8885" t="s">
        <v>10533</v>
      </c>
      <c r="X8885" t="s">
        <v>14975</v>
      </c>
      <c r="Y8885">
        <v>108</v>
      </c>
      <c r="Z8885">
        <v>108</v>
      </c>
      <c r="AA8885">
        <v>5</v>
      </c>
      <c r="AB8885">
        <v>5</v>
      </c>
      <c r="AC8885">
        <v>30</v>
      </c>
    </row>
    <row r="8886" spans="1:29">
      <c r="A8886">
        <v>9663</v>
      </c>
      <c r="B8886" t="s">
        <v>806</v>
      </c>
      <c r="C8886" t="s">
        <v>10696</v>
      </c>
      <c r="J8886" t="s">
        <v>1449</v>
      </c>
      <c r="K8886">
        <v>0</v>
      </c>
      <c r="N8886" t="b">
        <v>1</v>
      </c>
      <c r="O8886" t="b">
        <v>0</v>
      </c>
      <c r="P8886" t="b">
        <v>0</v>
      </c>
      <c r="Q8886">
        <v>11</v>
      </c>
      <c r="R8886">
        <v>3</v>
      </c>
      <c r="S8886">
        <v>1</v>
      </c>
      <c r="T8886">
        <v>3</v>
      </c>
      <c r="U8886" t="b">
        <v>1</v>
      </c>
      <c r="V8886" s="9" t="s">
        <v>14442</v>
      </c>
      <c r="W8886" t="s">
        <v>10533</v>
      </c>
      <c r="X8886" t="s">
        <v>14977</v>
      </c>
      <c r="Y8886">
        <v>109</v>
      </c>
      <c r="Z8886">
        <v>109</v>
      </c>
      <c r="AA8886">
        <v>5</v>
      </c>
      <c r="AB8886">
        <v>5</v>
      </c>
      <c r="AC8886">
        <v>30</v>
      </c>
    </row>
    <row r="8887" spans="1:29">
      <c r="A8887">
        <v>9664</v>
      </c>
      <c r="B8887" t="s">
        <v>806</v>
      </c>
      <c r="C8887" t="s">
        <v>10697</v>
      </c>
      <c r="J8887" t="s">
        <v>1449</v>
      </c>
      <c r="K8887">
        <v>0</v>
      </c>
      <c r="N8887" t="b">
        <v>1</v>
      </c>
      <c r="O8887" t="b">
        <v>0</v>
      </c>
      <c r="P8887" t="b">
        <v>0</v>
      </c>
      <c r="Q8887">
        <v>11</v>
      </c>
      <c r="R8887">
        <v>3</v>
      </c>
      <c r="S8887">
        <v>1</v>
      </c>
      <c r="T8887">
        <v>3</v>
      </c>
      <c r="U8887" t="b">
        <v>1</v>
      </c>
      <c r="V8887" s="9" t="s">
        <v>14442</v>
      </c>
      <c r="W8887" t="s">
        <v>10533</v>
      </c>
      <c r="X8887" t="s">
        <v>14979</v>
      </c>
      <c r="Y8887">
        <v>110</v>
      </c>
      <c r="Z8887">
        <v>110</v>
      </c>
      <c r="AA8887">
        <v>5</v>
      </c>
      <c r="AB8887">
        <v>5</v>
      </c>
      <c r="AC8887">
        <v>30</v>
      </c>
    </row>
    <row r="8888" spans="1:29">
      <c r="A8888">
        <v>9665</v>
      </c>
      <c r="B8888" t="s">
        <v>806</v>
      </c>
      <c r="C8888" t="s">
        <v>10698</v>
      </c>
      <c r="J8888" t="s">
        <v>1449</v>
      </c>
      <c r="K8888">
        <v>0</v>
      </c>
      <c r="N8888" t="b">
        <v>1</v>
      </c>
      <c r="O8888" t="b">
        <v>0</v>
      </c>
      <c r="P8888" t="b">
        <v>0</v>
      </c>
      <c r="Q8888">
        <v>11</v>
      </c>
      <c r="R8888">
        <v>3</v>
      </c>
      <c r="S8888">
        <v>1</v>
      </c>
      <c r="T8888">
        <v>3</v>
      </c>
      <c r="U8888" t="b">
        <v>1</v>
      </c>
      <c r="V8888" s="9" t="s">
        <v>14442</v>
      </c>
      <c r="W8888" t="s">
        <v>10533</v>
      </c>
      <c r="X8888" t="s">
        <v>14981</v>
      </c>
      <c r="Y8888">
        <v>111</v>
      </c>
      <c r="Z8888">
        <v>111</v>
      </c>
      <c r="AA8888">
        <v>5</v>
      </c>
      <c r="AB8888">
        <v>5</v>
      </c>
      <c r="AC8888">
        <v>30</v>
      </c>
    </row>
    <row r="8889" spans="1:29">
      <c r="A8889">
        <v>9666</v>
      </c>
      <c r="B8889" t="s">
        <v>806</v>
      </c>
      <c r="C8889" t="s">
        <v>10699</v>
      </c>
      <c r="J8889" t="s">
        <v>1449</v>
      </c>
      <c r="K8889">
        <v>0</v>
      </c>
      <c r="N8889" t="b">
        <v>1</v>
      </c>
      <c r="O8889" t="b">
        <v>0</v>
      </c>
      <c r="P8889" t="b">
        <v>0</v>
      </c>
      <c r="Q8889">
        <v>11</v>
      </c>
      <c r="R8889">
        <v>3</v>
      </c>
      <c r="S8889">
        <v>1</v>
      </c>
      <c r="T8889">
        <v>3</v>
      </c>
      <c r="U8889" t="b">
        <v>1</v>
      </c>
      <c r="V8889" s="9" t="s">
        <v>14442</v>
      </c>
      <c r="W8889" t="s">
        <v>10533</v>
      </c>
      <c r="X8889" t="s">
        <v>14983</v>
      </c>
      <c r="Y8889">
        <v>112</v>
      </c>
      <c r="Z8889">
        <v>112</v>
      </c>
      <c r="AA8889">
        <v>5</v>
      </c>
      <c r="AB8889">
        <v>5</v>
      </c>
      <c r="AC8889">
        <v>30</v>
      </c>
    </row>
    <row r="8890" spans="1:29">
      <c r="A8890">
        <v>9667</v>
      </c>
      <c r="B8890" t="s">
        <v>806</v>
      </c>
      <c r="C8890" t="s">
        <v>10700</v>
      </c>
      <c r="J8890" t="s">
        <v>1449</v>
      </c>
      <c r="K8890">
        <v>0</v>
      </c>
      <c r="N8890" t="b">
        <v>1</v>
      </c>
      <c r="O8890" t="b">
        <v>0</v>
      </c>
      <c r="P8890" t="b">
        <v>0</v>
      </c>
      <c r="Q8890">
        <v>11</v>
      </c>
      <c r="R8890">
        <v>3</v>
      </c>
      <c r="S8890">
        <v>1</v>
      </c>
      <c r="T8890">
        <v>3</v>
      </c>
      <c r="U8890" t="b">
        <v>1</v>
      </c>
      <c r="V8890" s="9" t="s">
        <v>14442</v>
      </c>
      <c r="W8890" t="s">
        <v>10533</v>
      </c>
      <c r="X8890" t="s">
        <v>14985</v>
      </c>
      <c r="Y8890">
        <v>113</v>
      </c>
      <c r="Z8890">
        <v>113</v>
      </c>
      <c r="AA8890">
        <v>5</v>
      </c>
      <c r="AB8890">
        <v>5</v>
      </c>
      <c r="AC8890">
        <v>30</v>
      </c>
    </row>
    <row r="8891" spans="1:29">
      <c r="A8891">
        <v>9668</v>
      </c>
      <c r="B8891" t="s">
        <v>806</v>
      </c>
      <c r="C8891" t="s">
        <v>10701</v>
      </c>
      <c r="J8891" t="s">
        <v>1449</v>
      </c>
      <c r="K8891">
        <v>0</v>
      </c>
      <c r="N8891" t="b">
        <v>1</v>
      </c>
      <c r="O8891" t="b">
        <v>0</v>
      </c>
      <c r="P8891" t="b">
        <v>0</v>
      </c>
      <c r="Q8891">
        <v>11</v>
      </c>
      <c r="R8891">
        <v>3</v>
      </c>
      <c r="S8891">
        <v>1</v>
      </c>
      <c r="T8891">
        <v>3</v>
      </c>
      <c r="U8891" t="b">
        <v>1</v>
      </c>
      <c r="V8891" s="9" t="s">
        <v>14442</v>
      </c>
      <c r="W8891" t="s">
        <v>10533</v>
      </c>
      <c r="X8891" t="s">
        <v>14987</v>
      </c>
      <c r="Y8891">
        <v>114</v>
      </c>
      <c r="Z8891">
        <v>114</v>
      </c>
      <c r="AA8891">
        <v>5</v>
      </c>
      <c r="AB8891">
        <v>5</v>
      </c>
      <c r="AC8891">
        <v>30</v>
      </c>
    </row>
    <row r="8892" spans="1:29">
      <c r="A8892">
        <v>9669</v>
      </c>
      <c r="B8892" t="s">
        <v>806</v>
      </c>
      <c r="C8892" t="s">
        <v>10702</v>
      </c>
      <c r="J8892" t="s">
        <v>1449</v>
      </c>
      <c r="K8892">
        <v>0</v>
      </c>
      <c r="N8892" t="b">
        <v>1</v>
      </c>
      <c r="O8892" t="b">
        <v>0</v>
      </c>
      <c r="P8892" t="b">
        <v>0</v>
      </c>
      <c r="Q8892">
        <v>11</v>
      </c>
      <c r="R8892">
        <v>3</v>
      </c>
      <c r="S8892">
        <v>1</v>
      </c>
      <c r="T8892">
        <v>3</v>
      </c>
      <c r="U8892" t="b">
        <v>1</v>
      </c>
      <c r="V8892" s="9" t="s">
        <v>14442</v>
      </c>
      <c r="W8892" t="s">
        <v>10533</v>
      </c>
      <c r="X8892" t="s">
        <v>14937</v>
      </c>
      <c r="Y8892">
        <v>89</v>
      </c>
      <c r="Z8892">
        <v>89</v>
      </c>
      <c r="AA8892">
        <v>5</v>
      </c>
      <c r="AB8892">
        <v>5</v>
      </c>
      <c r="AC8892">
        <v>30</v>
      </c>
    </row>
    <row r="8893" spans="1:29">
      <c r="A8893">
        <v>9670</v>
      </c>
      <c r="B8893" t="s">
        <v>806</v>
      </c>
      <c r="C8893" t="s">
        <v>10703</v>
      </c>
      <c r="J8893" t="s">
        <v>1449</v>
      </c>
      <c r="K8893">
        <v>0</v>
      </c>
      <c r="N8893" t="b">
        <v>1</v>
      </c>
      <c r="O8893" t="b">
        <v>0</v>
      </c>
      <c r="P8893" t="b">
        <v>0</v>
      </c>
      <c r="Q8893">
        <v>11</v>
      </c>
      <c r="R8893">
        <v>3</v>
      </c>
      <c r="S8893">
        <v>1</v>
      </c>
      <c r="T8893">
        <v>3</v>
      </c>
      <c r="U8893" t="b">
        <v>1</v>
      </c>
      <c r="V8893" s="9" t="s">
        <v>14442</v>
      </c>
      <c r="W8893" t="s">
        <v>10533</v>
      </c>
      <c r="X8893" t="s">
        <v>14939</v>
      </c>
      <c r="Y8893">
        <v>90</v>
      </c>
      <c r="Z8893">
        <v>90</v>
      </c>
      <c r="AA8893">
        <v>5</v>
      </c>
      <c r="AB8893">
        <v>5</v>
      </c>
      <c r="AC8893">
        <v>30</v>
      </c>
    </row>
    <row r="8894" spans="1:29">
      <c r="A8894">
        <v>9671</v>
      </c>
      <c r="B8894" t="s">
        <v>806</v>
      </c>
      <c r="C8894" t="s">
        <v>10704</v>
      </c>
      <c r="J8894" t="s">
        <v>1449</v>
      </c>
      <c r="K8894">
        <v>0</v>
      </c>
      <c r="N8894" t="b">
        <v>1</v>
      </c>
      <c r="O8894" t="b">
        <v>0</v>
      </c>
      <c r="P8894" t="b">
        <v>0</v>
      </c>
      <c r="Q8894">
        <v>11</v>
      </c>
      <c r="R8894">
        <v>3</v>
      </c>
      <c r="S8894">
        <v>1</v>
      </c>
      <c r="T8894">
        <v>3</v>
      </c>
      <c r="U8894" t="b">
        <v>1</v>
      </c>
      <c r="V8894" s="9" t="s">
        <v>14442</v>
      </c>
      <c r="W8894" t="s">
        <v>10533</v>
      </c>
      <c r="X8894" t="s">
        <v>14941</v>
      </c>
      <c r="Y8894">
        <v>91</v>
      </c>
      <c r="Z8894">
        <v>91</v>
      </c>
      <c r="AA8894">
        <v>5</v>
      </c>
      <c r="AB8894">
        <v>5</v>
      </c>
      <c r="AC8894">
        <v>30</v>
      </c>
    </row>
    <row r="8895" spans="1:29">
      <c r="A8895">
        <v>9672</v>
      </c>
      <c r="B8895" t="s">
        <v>1516</v>
      </c>
      <c r="C8895" t="s">
        <v>10705</v>
      </c>
      <c r="D8895">
        <v>181</v>
      </c>
      <c r="E8895" t="s">
        <v>10706</v>
      </c>
      <c r="U8895" t="b">
        <v>1</v>
      </c>
      <c r="V8895" t="s">
        <v>10707</v>
      </c>
      <c r="W8895" t="s">
        <v>10708</v>
      </c>
      <c r="X8895" t="s">
        <v>15818</v>
      </c>
      <c r="Y8895">
        <v>12</v>
      </c>
      <c r="Z8895">
        <v>37</v>
      </c>
      <c r="AA8895">
        <v>2</v>
      </c>
      <c r="AB8895">
        <v>12</v>
      </c>
      <c r="AC8895">
        <v>31</v>
      </c>
    </row>
    <row r="8896" spans="1:29">
      <c r="A8896">
        <v>9673</v>
      </c>
      <c r="B8896" t="s">
        <v>828</v>
      </c>
      <c r="C8896" t="s">
        <v>10709</v>
      </c>
      <c r="U8896" t="b">
        <v>1</v>
      </c>
      <c r="V8896" t="s">
        <v>10707</v>
      </c>
      <c r="W8896" t="s">
        <v>10708</v>
      </c>
      <c r="X8896" t="s">
        <v>15819</v>
      </c>
      <c r="Y8896">
        <v>12</v>
      </c>
      <c r="Z8896">
        <v>37</v>
      </c>
      <c r="AA8896">
        <v>2</v>
      </c>
      <c r="AB8896">
        <v>11</v>
      </c>
      <c r="AC8896">
        <v>31</v>
      </c>
    </row>
    <row r="8897" spans="1:29">
      <c r="A8897">
        <v>9674</v>
      </c>
      <c r="B8897" t="s">
        <v>1521</v>
      </c>
      <c r="C8897" t="s">
        <v>10710</v>
      </c>
      <c r="U8897" t="b">
        <v>1</v>
      </c>
      <c r="V8897" t="s">
        <v>10707</v>
      </c>
      <c r="W8897" t="s">
        <v>10708</v>
      </c>
      <c r="X8897" t="s">
        <v>15820</v>
      </c>
      <c r="Y8897">
        <v>13</v>
      </c>
      <c r="Z8897">
        <v>37</v>
      </c>
      <c r="AA8897">
        <v>2</v>
      </c>
      <c r="AB8897">
        <v>12</v>
      </c>
      <c r="AC8897">
        <v>31</v>
      </c>
    </row>
    <row r="8898" spans="1:29">
      <c r="A8898">
        <v>9675</v>
      </c>
      <c r="B8898" t="s">
        <v>806</v>
      </c>
      <c r="C8898" t="s">
        <v>10711</v>
      </c>
      <c r="J8898" t="s">
        <v>1449</v>
      </c>
      <c r="K8898">
        <v>0</v>
      </c>
      <c r="N8898" t="b">
        <v>1</v>
      </c>
      <c r="O8898" t="b">
        <v>0</v>
      </c>
      <c r="P8898" t="b">
        <v>0</v>
      </c>
      <c r="Q8898">
        <v>11</v>
      </c>
      <c r="R8898">
        <v>1</v>
      </c>
      <c r="S8898">
        <v>1</v>
      </c>
      <c r="T8898">
        <v>1</v>
      </c>
      <c r="U8898" t="b">
        <v>1</v>
      </c>
      <c r="V8898" t="s">
        <v>10707</v>
      </c>
      <c r="W8898" t="s">
        <v>10708</v>
      </c>
      <c r="X8898" t="s">
        <v>15524</v>
      </c>
      <c r="Y8898">
        <v>13</v>
      </c>
      <c r="Z8898">
        <v>13</v>
      </c>
      <c r="AA8898">
        <v>5</v>
      </c>
      <c r="AB8898">
        <v>5</v>
      </c>
      <c r="AC8898">
        <v>31</v>
      </c>
    </row>
    <row r="8899" spans="1:29">
      <c r="A8899">
        <v>9676</v>
      </c>
      <c r="B8899" t="s">
        <v>806</v>
      </c>
      <c r="C8899" t="s">
        <v>10712</v>
      </c>
      <c r="J8899" t="s">
        <v>1449</v>
      </c>
      <c r="K8899">
        <v>0</v>
      </c>
      <c r="N8899" t="b">
        <v>1</v>
      </c>
      <c r="O8899" t="b">
        <v>0</v>
      </c>
      <c r="P8899" t="b">
        <v>0</v>
      </c>
      <c r="Q8899">
        <v>11</v>
      </c>
      <c r="R8899">
        <v>1</v>
      </c>
      <c r="S8899">
        <v>1</v>
      </c>
      <c r="T8899">
        <v>1</v>
      </c>
      <c r="U8899" t="b">
        <v>1</v>
      </c>
      <c r="V8899" t="s">
        <v>10707</v>
      </c>
      <c r="W8899" t="s">
        <v>10708</v>
      </c>
      <c r="X8899" t="s">
        <v>15525</v>
      </c>
      <c r="Y8899">
        <v>14</v>
      </c>
      <c r="Z8899">
        <v>14</v>
      </c>
      <c r="AA8899">
        <v>5</v>
      </c>
      <c r="AB8899">
        <v>5</v>
      </c>
      <c r="AC8899">
        <v>31</v>
      </c>
    </row>
    <row r="8900" spans="1:29">
      <c r="A8900">
        <v>9677</v>
      </c>
      <c r="B8900" t="s">
        <v>806</v>
      </c>
      <c r="C8900" t="s">
        <v>10713</v>
      </c>
      <c r="J8900" t="s">
        <v>1449</v>
      </c>
      <c r="K8900">
        <v>0</v>
      </c>
      <c r="N8900" t="b">
        <v>1</v>
      </c>
      <c r="O8900" t="b">
        <v>0</v>
      </c>
      <c r="P8900" t="b">
        <v>0</v>
      </c>
      <c r="Q8900">
        <v>11</v>
      </c>
      <c r="R8900">
        <v>2</v>
      </c>
      <c r="S8900">
        <v>1</v>
      </c>
      <c r="T8900">
        <v>1</v>
      </c>
      <c r="U8900" t="b">
        <v>1</v>
      </c>
      <c r="V8900" t="s">
        <v>10707</v>
      </c>
      <c r="W8900" t="s">
        <v>10708</v>
      </c>
      <c r="X8900" t="s">
        <v>14637</v>
      </c>
      <c r="Y8900">
        <v>19</v>
      </c>
      <c r="Z8900">
        <v>19</v>
      </c>
      <c r="AA8900">
        <v>5</v>
      </c>
      <c r="AB8900">
        <v>5</v>
      </c>
      <c r="AC8900">
        <v>31</v>
      </c>
    </row>
    <row r="8901" spans="1:29">
      <c r="A8901">
        <v>9678</v>
      </c>
      <c r="B8901" t="s">
        <v>806</v>
      </c>
      <c r="C8901" t="s">
        <v>10714</v>
      </c>
      <c r="J8901" t="s">
        <v>1449</v>
      </c>
      <c r="K8901">
        <v>0</v>
      </c>
      <c r="N8901" t="b">
        <v>1</v>
      </c>
      <c r="O8901" t="b">
        <v>0</v>
      </c>
      <c r="P8901" t="b">
        <v>0</v>
      </c>
      <c r="Q8901">
        <v>11</v>
      </c>
      <c r="R8901">
        <v>2</v>
      </c>
      <c r="S8901">
        <v>1</v>
      </c>
      <c r="T8901">
        <v>1</v>
      </c>
      <c r="U8901" t="b">
        <v>1</v>
      </c>
      <c r="V8901" t="s">
        <v>10707</v>
      </c>
      <c r="W8901" t="s">
        <v>10708</v>
      </c>
      <c r="X8901" t="s">
        <v>14640</v>
      </c>
      <c r="Y8901">
        <v>20</v>
      </c>
      <c r="Z8901">
        <v>20</v>
      </c>
      <c r="AA8901">
        <v>5</v>
      </c>
      <c r="AB8901">
        <v>5</v>
      </c>
      <c r="AC8901">
        <v>31</v>
      </c>
    </row>
    <row r="8902" spans="1:29">
      <c r="A8902">
        <v>9679</v>
      </c>
      <c r="B8902" t="s">
        <v>806</v>
      </c>
      <c r="C8902" t="s">
        <v>10715</v>
      </c>
      <c r="J8902" t="s">
        <v>1449</v>
      </c>
      <c r="K8902">
        <v>0</v>
      </c>
      <c r="N8902" t="b">
        <v>1</v>
      </c>
      <c r="O8902" t="b">
        <v>0</v>
      </c>
      <c r="P8902" t="b">
        <v>0</v>
      </c>
      <c r="Q8902">
        <v>11</v>
      </c>
      <c r="R8902">
        <v>2</v>
      </c>
      <c r="S8902">
        <v>1</v>
      </c>
      <c r="T8902">
        <v>1</v>
      </c>
      <c r="U8902" t="b">
        <v>1</v>
      </c>
      <c r="V8902" t="s">
        <v>10707</v>
      </c>
      <c r="W8902" t="s">
        <v>10708</v>
      </c>
      <c r="X8902" t="s">
        <v>14643</v>
      </c>
      <c r="Y8902">
        <v>21</v>
      </c>
      <c r="Z8902">
        <v>21</v>
      </c>
      <c r="AA8902">
        <v>5</v>
      </c>
      <c r="AB8902">
        <v>5</v>
      </c>
      <c r="AC8902">
        <v>31</v>
      </c>
    </row>
    <row r="8903" spans="1:29">
      <c r="A8903">
        <v>9680</v>
      </c>
      <c r="B8903" t="s">
        <v>806</v>
      </c>
      <c r="C8903" t="s">
        <v>10716</v>
      </c>
      <c r="J8903" t="s">
        <v>1449</v>
      </c>
      <c r="K8903">
        <v>0</v>
      </c>
      <c r="N8903" t="b">
        <v>1</v>
      </c>
      <c r="O8903" t="b">
        <v>0</v>
      </c>
      <c r="P8903" t="b">
        <v>0</v>
      </c>
      <c r="Q8903">
        <v>11</v>
      </c>
      <c r="R8903">
        <v>2</v>
      </c>
      <c r="S8903">
        <v>1</v>
      </c>
      <c r="T8903">
        <v>1</v>
      </c>
      <c r="U8903" t="b">
        <v>1</v>
      </c>
      <c r="V8903" t="s">
        <v>10707</v>
      </c>
      <c r="W8903" t="s">
        <v>10708</v>
      </c>
      <c r="X8903" t="s">
        <v>14645</v>
      </c>
      <c r="Y8903">
        <v>22</v>
      </c>
      <c r="Z8903">
        <v>22</v>
      </c>
      <c r="AA8903">
        <v>5</v>
      </c>
      <c r="AB8903">
        <v>5</v>
      </c>
      <c r="AC8903">
        <v>31</v>
      </c>
    </row>
    <row r="8904" spans="1:29">
      <c r="A8904">
        <v>9681</v>
      </c>
      <c r="B8904" t="s">
        <v>806</v>
      </c>
      <c r="C8904" t="s">
        <v>10717</v>
      </c>
      <c r="J8904" t="s">
        <v>1449</v>
      </c>
      <c r="K8904">
        <v>0</v>
      </c>
      <c r="N8904" t="b">
        <v>1</v>
      </c>
      <c r="O8904" t="b">
        <v>0</v>
      </c>
      <c r="P8904" t="b">
        <v>0</v>
      </c>
      <c r="Q8904">
        <v>11</v>
      </c>
      <c r="R8904">
        <v>2</v>
      </c>
      <c r="S8904">
        <v>1</v>
      </c>
      <c r="T8904">
        <v>1</v>
      </c>
      <c r="U8904" t="b">
        <v>1</v>
      </c>
      <c r="V8904" t="s">
        <v>10707</v>
      </c>
      <c r="W8904" t="s">
        <v>10708</v>
      </c>
      <c r="X8904" t="s">
        <v>14647</v>
      </c>
      <c r="Y8904">
        <v>23</v>
      </c>
      <c r="Z8904">
        <v>23</v>
      </c>
      <c r="AA8904">
        <v>5</v>
      </c>
      <c r="AB8904">
        <v>5</v>
      </c>
      <c r="AC8904">
        <v>31</v>
      </c>
    </row>
    <row r="8905" spans="1:29">
      <c r="A8905">
        <v>9682</v>
      </c>
      <c r="B8905" t="s">
        <v>806</v>
      </c>
      <c r="C8905" t="s">
        <v>10718</v>
      </c>
      <c r="J8905" t="s">
        <v>1449</v>
      </c>
      <c r="K8905">
        <v>0</v>
      </c>
      <c r="N8905" t="b">
        <v>1</v>
      </c>
      <c r="O8905" t="b">
        <v>0</v>
      </c>
      <c r="P8905" t="b">
        <v>0</v>
      </c>
      <c r="Q8905">
        <v>11</v>
      </c>
      <c r="R8905">
        <v>2</v>
      </c>
      <c r="S8905">
        <v>1</v>
      </c>
      <c r="T8905">
        <v>4</v>
      </c>
      <c r="U8905" t="b">
        <v>1</v>
      </c>
      <c r="V8905" t="s">
        <v>10707</v>
      </c>
      <c r="W8905" t="s">
        <v>10708</v>
      </c>
      <c r="X8905" t="s">
        <v>14685</v>
      </c>
      <c r="Y8905">
        <v>16</v>
      </c>
      <c r="Z8905">
        <v>16</v>
      </c>
      <c r="AA8905">
        <v>10</v>
      </c>
      <c r="AB8905">
        <v>10</v>
      </c>
      <c r="AC8905">
        <v>31</v>
      </c>
    </row>
    <row r="8906" spans="1:29">
      <c r="A8906">
        <v>9683</v>
      </c>
      <c r="B8906" t="s">
        <v>806</v>
      </c>
      <c r="C8906" t="s">
        <v>10719</v>
      </c>
      <c r="J8906" t="s">
        <v>1449</v>
      </c>
      <c r="K8906">
        <v>0</v>
      </c>
      <c r="N8906" t="b">
        <v>1</v>
      </c>
      <c r="O8906" t="b">
        <v>0</v>
      </c>
      <c r="P8906" t="b">
        <v>0</v>
      </c>
      <c r="Q8906">
        <v>11</v>
      </c>
      <c r="R8906">
        <v>2</v>
      </c>
      <c r="S8906">
        <v>1</v>
      </c>
      <c r="T8906">
        <v>4</v>
      </c>
      <c r="U8906" t="b">
        <v>1</v>
      </c>
      <c r="V8906" t="s">
        <v>10707</v>
      </c>
      <c r="W8906" t="s">
        <v>10708</v>
      </c>
      <c r="X8906" t="s">
        <v>14686</v>
      </c>
      <c r="Y8906">
        <v>17</v>
      </c>
      <c r="Z8906">
        <v>17</v>
      </c>
      <c r="AA8906">
        <v>10</v>
      </c>
      <c r="AB8906">
        <v>10</v>
      </c>
      <c r="AC8906">
        <v>31</v>
      </c>
    </row>
    <row r="8907" spans="1:29">
      <c r="A8907">
        <v>9684</v>
      </c>
      <c r="B8907" t="s">
        <v>806</v>
      </c>
      <c r="C8907" t="s">
        <v>10720</v>
      </c>
      <c r="J8907" t="s">
        <v>1449</v>
      </c>
      <c r="K8907">
        <v>0</v>
      </c>
      <c r="N8907" t="b">
        <v>1</v>
      </c>
      <c r="O8907" t="b">
        <v>0</v>
      </c>
      <c r="P8907" t="b">
        <v>0</v>
      </c>
      <c r="Q8907">
        <v>11</v>
      </c>
      <c r="R8907">
        <v>2</v>
      </c>
      <c r="S8907">
        <v>1</v>
      </c>
      <c r="T8907">
        <v>4</v>
      </c>
      <c r="U8907" t="b">
        <v>1</v>
      </c>
      <c r="V8907" t="s">
        <v>10707</v>
      </c>
      <c r="W8907" t="s">
        <v>10708</v>
      </c>
      <c r="X8907" t="s">
        <v>14687</v>
      </c>
      <c r="Y8907">
        <v>18</v>
      </c>
      <c r="Z8907">
        <v>18</v>
      </c>
      <c r="AA8907">
        <v>10</v>
      </c>
      <c r="AB8907">
        <v>10</v>
      </c>
      <c r="AC8907">
        <v>31</v>
      </c>
    </row>
    <row r="8908" spans="1:29">
      <c r="A8908">
        <v>9685</v>
      </c>
      <c r="B8908" t="s">
        <v>806</v>
      </c>
      <c r="C8908" t="s">
        <v>10721</v>
      </c>
      <c r="J8908" t="s">
        <v>1449</v>
      </c>
      <c r="K8908">
        <v>0</v>
      </c>
      <c r="N8908" t="b">
        <v>1</v>
      </c>
      <c r="O8908" t="b">
        <v>0</v>
      </c>
      <c r="P8908" t="b">
        <v>0</v>
      </c>
      <c r="Q8908">
        <v>11</v>
      </c>
      <c r="R8908">
        <v>2</v>
      </c>
      <c r="S8908">
        <v>1</v>
      </c>
      <c r="T8908">
        <v>4</v>
      </c>
      <c r="U8908" t="b">
        <v>1</v>
      </c>
      <c r="V8908" t="s">
        <v>10707</v>
      </c>
      <c r="W8908" t="s">
        <v>10708</v>
      </c>
      <c r="X8908" t="s">
        <v>14688</v>
      </c>
      <c r="Y8908">
        <v>19</v>
      </c>
      <c r="Z8908">
        <v>19</v>
      </c>
      <c r="AA8908">
        <v>10</v>
      </c>
      <c r="AB8908">
        <v>10</v>
      </c>
      <c r="AC8908">
        <v>31</v>
      </c>
    </row>
    <row r="8909" spans="1:29">
      <c r="A8909">
        <v>9686</v>
      </c>
      <c r="B8909" t="s">
        <v>806</v>
      </c>
      <c r="C8909" t="s">
        <v>10722</v>
      </c>
      <c r="J8909" t="s">
        <v>1449</v>
      </c>
      <c r="K8909">
        <v>0</v>
      </c>
      <c r="N8909" t="b">
        <v>1</v>
      </c>
      <c r="O8909" t="b">
        <v>0</v>
      </c>
      <c r="P8909" t="b">
        <v>0</v>
      </c>
      <c r="Q8909">
        <v>11</v>
      </c>
      <c r="R8909">
        <v>2</v>
      </c>
      <c r="S8909">
        <v>1</v>
      </c>
      <c r="T8909">
        <v>4</v>
      </c>
      <c r="U8909" t="b">
        <v>1</v>
      </c>
      <c r="V8909" t="s">
        <v>10707</v>
      </c>
      <c r="W8909" t="s">
        <v>10708</v>
      </c>
      <c r="X8909" t="s">
        <v>14592</v>
      </c>
      <c r="Y8909">
        <v>20</v>
      </c>
      <c r="Z8909">
        <v>20</v>
      </c>
      <c r="AA8909">
        <v>10</v>
      </c>
      <c r="AB8909">
        <v>10</v>
      </c>
      <c r="AC8909">
        <v>31</v>
      </c>
    </row>
    <row r="8910" spans="1:29">
      <c r="A8910">
        <v>9687</v>
      </c>
      <c r="B8910" t="s">
        <v>806</v>
      </c>
      <c r="C8910" t="s">
        <v>10723</v>
      </c>
      <c r="J8910" t="s">
        <v>1449</v>
      </c>
      <c r="K8910">
        <v>0</v>
      </c>
      <c r="N8910" t="b">
        <v>1</v>
      </c>
      <c r="O8910" t="b">
        <v>0</v>
      </c>
      <c r="P8910" t="b">
        <v>0</v>
      </c>
      <c r="Q8910">
        <v>11</v>
      </c>
      <c r="R8910">
        <v>2</v>
      </c>
      <c r="S8910">
        <v>1</v>
      </c>
      <c r="T8910">
        <v>4</v>
      </c>
      <c r="U8910" t="b">
        <v>1</v>
      </c>
      <c r="V8910" t="s">
        <v>10707</v>
      </c>
      <c r="W8910" t="s">
        <v>10708</v>
      </c>
      <c r="X8910" t="s">
        <v>14593</v>
      </c>
      <c r="Y8910">
        <v>21</v>
      </c>
      <c r="Z8910">
        <v>21</v>
      </c>
      <c r="AA8910">
        <v>10</v>
      </c>
      <c r="AB8910">
        <v>10</v>
      </c>
      <c r="AC8910">
        <v>31</v>
      </c>
    </row>
    <row r="8911" spans="1:29">
      <c r="A8911">
        <v>9688</v>
      </c>
      <c r="B8911" t="s">
        <v>806</v>
      </c>
      <c r="C8911" t="s">
        <v>10724</v>
      </c>
      <c r="J8911" t="s">
        <v>1449</v>
      </c>
      <c r="K8911">
        <v>0</v>
      </c>
      <c r="N8911" t="b">
        <v>1</v>
      </c>
      <c r="O8911" t="b">
        <v>0</v>
      </c>
      <c r="P8911" t="b">
        <v>0</v>
      </c>
      <c r="Q8911">
        <v>11</v>
      </c>
      <c r="R8911">
        <v>2</v>
      </c>
      <c r="S8911">
        <v>1</v>
      </c>
      <c r="T8911">
        <v>4</v>
      </c>
      <c r="U8911" t="b">
        <v>1</v>
      </c>
      <c r="V8911" t="s">
        <v>10707</v>
      </c>
      <c r="W8911" t="s">
        <v>10708</v>
      </c>
      <c r="X8911" t="s">
        <v>14594</v>
      </c>
      <c r="Y8911">
        <v>22</v>
      </c>
      <c r="Z8911">
        <v>22</v>
      </c>
      <c r="AA8911">
        <v>10</v>
      </c>
      <c r="AB8911">
        <v>10</v>
      </c>
      <c r="AC8911">
        <v>31</v>
      </c>
    </row>
    <row r="8912" spans="1:29">
      <c r="A8912">
        <v>9689</v>
      </c>
      <c r="B8912" t="s">
        <v>806</v>
      </c>
      <c r="C8912" t="s">
        <v>10725</v>
      </c>
      <c r="J8912" t="s">
        <v>1449</v>
      </c>
      <c r="K8912">
        <v>0</v>
      </c>
      <c r="N8912" t="b">
        <v>1</v>
      </c>
      <c r="O8912" t="b">
        <v>0</v>
      </c>
      <c r="P8912" t="b">
        <v>0</v>
      </c>
      <c r="Q8912">
        <v>11</v>
      </c>
      <c r="R8912">
        <v>2</v>
      </c>
      <c r="S8912">
        <v>1</v>
      </c>
      <c r="T8912">
        <v>4</v>
      </c>
      <c r="U8912" t="b">
        <v>1</v>
      </c>
      <c r="V8912" t="s">
        <v>10707</v>
      </c>
      <c r="W8912" t="s">
        <v>10708</v>
      </c>
      <c r="X8912" t="s">
        <v>14595</v>
      </c>
      <c r="Y8912">
        <v>23</v>
      </c>
      <c r="Z8912">
        <v>23</v>
      </c>
      <c r="AA8912">
        <v>10</v>
      </c>
      <c r="AB8912">
        <v>10</v>
      </c>
      <c r="AC8912">
        <v>31</v>
      </c>
    </row>
    <row r="8913" spans="1:29">
      <c r="A8913">
        <v>9690</v>
      </c>
      <c r="B8913" t="s">
        <v>806</v>
      </c>
      <c r="C8913" t="s">
        <v>10726</v>
      </c>
      <c r="J8913" t="s">
        <v>1457</v>
      </c>
      <c r="K8913">
        <v>0</v>
      </c>
      <c r="N8913" t="b">
        <v>1</v>
      </c>
      <c r="O8913" t="b">
        <v>0</v>
      </c>
      <c r="P8913" t="b">
        <v>0</v>
      </c>
      <c r="Q8913">
        <v>11</v>
      </c>
      <c r="R8913">
        <v>2</v>
      </c>
      <c r="S8913">
        <v>1</v>
      </c>
      <c r="T8913">
        <v>4</v>
      </c>
      <c r="U8913" t="b">
        <v>1</v>
      </c>
      <c r="V8913" t="s">
        <v>10707</v>
      </c>
      <c r="W8913" t="s">
        <v>10708</v>
      </c>
      <c r="X8913" t="s">
        <v>15332</v>
      </c>
      <c r="Y8913">
        <v>16</v>
      </c>
      <c r="Z8913">
        <v>16</v>
      </c>
      <c r="AA8913">
        <v>11</v>
      </c>
      <c r="AB8913">
        <v>11</v>
      </c>
      <c r="AC8913">
        <v>31</v>
      </c>
    </row>
    <row r="8914" spans="1:29">
      <c r="A8914">
        <v>9691</v>
      </c>
      <c r="B8914" t="s">
        <v>806</v>
      </c>
      <c r="C8914" t="s">
        <v>10727</v>
      </c>
      <c r="J8914" t="s">
        <v>1457</v>
      </c>
      <c r="K8914">
        <v>0</v>
      </c>
      <c r="N8914" t="b">
        <v>1</v>
      </c>
      <c r="O8914" t="b">
        <v>0</v>
      </c>
      <c r="P8914" t="b">
        <v>0</v>
      </c>
      <c r="Q8914">
        <v>11</v>
      </c>
      <c r="R8914">
        <v>2</v>
      </c>
      <c r="S8914">
        <v>1</v>
      </c>
      <c r="T8914">
        <v>4</v>
      </c>
      <c r="U8914" t="b">
        <v>1</v>
      </c>
      <c r="V8914" t="s">
        <v>10707</v>
      </c>
      <c r="W8914" t="s">
        <v>10708</v>
      </c>
      <c r="X8914" t="s">
        <v>14459</v>
      </c>
      <c r="Y8914">
        <v>17</v>
      </c>
      <c r="Z8914">
        <v>17</v>
      </c>
      <c r="AA8914">
        <v>11</v>
      </c>
      <c r="AB8914">
        <v>11</v>
      </c>
      <c r="AC8914">
        <v>31</v>
      </c>
    </row>
    <row r="8915" spans="1:29">
      <c r="A8915">
        <v>9692</v>
      </c>
      <c r="B8915" t="s">
        <v>806</v>
      </c>
      <c r="C8915" t="s">
        <v>10728</v>
      </c>
      <c r="J8915" t="s">
        <v>1457</v>
      </c>
      <c r="K8915">
        <v>0</v>
      </c>
      <c r="N8915" t="b">
        <v>1</v>
      </c>
      <c r="O8915" t="b">
        <v>0</v>
      </c>
      <c r="P8915" t="b">
        <v>0</v>
      </c>
      <c r="Q8915">
        <v>11</v>
      </c>
      <c r="R8915">
        <v>2</v>
      </c>
      <c r="S8915">
        <v>1</v>
      </c>
      <c r="T8915">
        <v>4</v>
      </c>
      <c r="U8915" t="b">
        <v>1</v>
      </c>
      <c r="V8915" t="s">
        <v>10707</v>
      </c>
      <c r="W8915" t="s">
        <v>10708</v>
      </c>
      <c r="X8915" t="s">
        <v>15333</v>
      </c>
      <c r="Y8915">
        <v>18</v>
      </c>
      <c r="Z8915">
        <v>18</v>
      </c>
      <c r="AA8915">
        <v>11</v>
      </c>
      <c r="AB8915">
        <v>11</v>
      </c>
      <c r="AC8915">
        <v>31</v>
      </c>
    </row>
    <row r="8916" spans="1:29">
      <c r="A8916">
        <v>9693</v>
      </c>
      <c r="B8916" t="s">
        <v>806</v>
      </c>
      <c r="C8916" t="s">
        <v>10729</v>
      </c>
      <c r="J8916" t="s">
        <v>1457</v>
      </c>
      <c r="K8916">
        <v>0</v>
      </c>
      <c r="N8916" t="b">
        <v>1</v>
      </c>
      <c r="O8916" t="b">
        <v>0</v>
      </c>
      <c r="P8916" t="b">
        <v>0</v>
      </c>
      <c r="Q8916">
        <v>11</v>
      </c>
      <c r="R8916">
        <v>2</v>
      </c>
      <c r="S8916">
        <v>1</v>
      </c>
      <c r="T8916">
        <v>4</v>
      </c>
      <c r="U8916" t="b">
        <v>1</v>
      </c>
      <c r="V8916" t="s">
        <v>10707</v>
      </c>
      <c r="W8916" t="s">
        <v>10708</v>
      </c>
      <c r="X8916" t="s">
        <v>15334</v>
      </c>
      <c r="Y8916">
        <v>19</v>
      </c>
      <c r="Z8916">
        <v>19</v>
      </c>
      <c r="AA8916">
        <v>11</v>
      </c>
      <c r="AB8916">
        <v>11</v>
      </c>
      <c r="AC8916">
        <v>31</v>
      </c>
    </row>
    <row r="8917" spans="1:29">
      <c r="A8917">
        <v>9694</v>
      </c>
      <c r="B8917" t="s">
        <v>806</v>
      </c>
      <c r="C8917" t="s">
        <v>10730</v>
      </c>
      <c r="J8917" t="s">
        <v>1457</v>
      </c>
      <c r="K8917">
        <v>0</v>
      </c>
      <c r="N8917" t="b">
        <v>1</v>
      </c>
      <c r="O8917" t="b">
        <v>0</v>
      </c>
      <c r="P8917" t="b">
        <v>0</v>
      </c>
      <c r="Q8917">
        <v>11</v>
      </c>
      <c r="R8917">
        <v>2</v>
      </c>
      <c r="S8917">
        <v>1</v>
      </c>
      <c r="T8917">
        <v>4</v>
      </c>
      <c r="U8917" t="b">
        <v>1</v>
      </c>
      <c r="V8917" t="s">
        <v>10707</v>
      </c>
      <c r="W8917" t="s">
        <v>10708</v>
      </c>
      <c r="X8917" t="s">
        <v>15335</v>
      </c>
      <c r="Y8917">
        <v>20</v>
      </c>
      <c r="Z8917">
        <v>20</v>
      </c>
      <c r="AA8917">
        <v>11</v>
      </c>
      <c r="AB8917">
        <v>11</v>
      </c>
      <c r="AC8917">
        <v>31</v>
      </c>
    </row>
    <row r="8918" spans="1:29">
      <c r="A8918">
        <v>9695</v>
      </c>
      <c r="B8918" t="s">
        <v>806</v>
      </c>
      <c r="C8918" t="s">
        <v>10731</v>
      </c>
      <c r="J8918" t="s">
        <v>1457</v>
      </c>
      <c r="K8918">
        <v>0</v>
      </c>
      <c r="N8918" t="b">
        <v>1</v>
      </c>
      <c r="O8918" t="b">
        <v>0</v>
      </c>
      <c r="P8918" t="b">
        <v>0</v>
      </c>
      <c r="Q8918">
        <v>11</v>
      </c>
      <c r="R8918">
        <v>2</v>
      </c>
      <c r="S8918">
        <v>1</v>
      </c>
      <c r="T8918">
        <v>4</v>
      </c>
      <c r="U8918" t="b">
        <v>1</v>
      </c>
      <c r="V8918" t="s">
        <v>10707</v>
      </c>
      <c r="W8918" t="s">
        <v>10708</v>
      </c>
      <c r="X8918" t="s">
        <v>15336</v>
      </c>
      <c r="Y8918">
        <v>21</v>
      </c>
      <c r="Z8918">
        <v>21</v>
      </c>
      <c r="AA8918">
        <v>11</v>
      </c>
      <c r="AB8918">
        <v>11</v>
      </c>
      <c r="AC8918">
        <v>31</v>
      </c>
    </row>
    <row r="8919" spans="1:29">
      <c r="A8919">
        <v>9696</v>
      </c>
      <c r="B8919" t="s">
        <v>806</v>
      </c>
      <c r="C8919" t="s">
        <v>10732</v>
      </c>
      <c r="J8919" t="s">
        <v>1457</v>
      </c>
      <c r="K8919">
        <v>0</v>
      </c>
      <c r="N8919" t="b">
        <v>1</v>
      </c>
      <c r="O8919" t="b">
        <v>0</v>
      </c>
      <c r="P8919" t="b">
        <v>0</v>
      </c>
      <c r="Q8919">
        <v>11</v>
      </c>
      <c r="R8919">
        <v>2</v>
      </c>
      <c r="S8919">
        <v>1</v>
      </c>
      <c r="T8919">
        <v>4</v>
      </c>
      <c r="U8919" t="b">
        <v>1</v>
      </c>
      <c r="V8919" t="s">
        <v>10707</v>
      </c>
      <c r="W8919" t="s">
        <v>10708</v>
      </c>
      <c r="X8919" t="s">
        <v>15337</v>
      </c>
      <c r="Y8919">
        <v>22</v>
      </c>
      <c r="Z8919">
        <v>22</v>
      </c>
      <c r="AA8919">
        <v>11</v>
      </c>
      <c r="AB8919">
        <v>11</v>
      </c>
      <c r="AC8919">
        <v>31</v>
      </c>
    </row>
    <row r="8920" spans="1:29">
      <c r="A8920">
        <v>9697</v>
      </c>
      <c r="B8920" t="s">
        <v>806</v>
      </c>
      <c r="C8920" t="s">
        <v>10733</v>
      </c>
      <c r="J8920" t="s">
        <v>1457</v>
      </c>
      <c r="K8920">
        <v>0</v>
      </c>
      <c r="N8920" t="b">
        <v>1</v>
      </c>
      <c r="O8920" t="b">
        <v>0</v>
      </c>
      <c r="P8920" t="b">
        <v>0</v>
      </c>
      <c r="Q8920">
        <v>11</v>
      </c>
      <c r="R8920">
        <v>2</v>
      </c>
      <c r="S8920">
        <v>1</v>
      </c>
      <c r="T8920">
        <v>4</v>
      </c>
      <c r="U8920" t="b">
        <v>1</v>
      </c>
      <c r="V8920" t="s">
        <v>10707</v>
      </c>
      <c r="W8920" t="s">
        <v>10708</v>
      </c>
      <c r="X8920" t="s">
        <v>15338</v>
      </c>
      <c r="Y8920">
        <v>23</v>
      </c>
      <c r="Z8920">
        <v>23</v>
      </c>
      <c r="AA8920">
        <v>11</v>
      </c>
      <c r="AB8920">
        <v>11</v>
      </c>
      <c r="AC8920">
        <v>31</v>
      </c>
    </row>
    <row r="8921" spans="1:29">
      <c r="A8921">
        <v>9698</v>
      </c>
      <c r="B8921" t="s">
        <v>806</v>
      </c>
      <c r="C8921" t="s">
        <v>10734</v>
      </c>
      <c r="J8921" t="s">
        <v>1457</v>
      </c>
      <c r="K8921">
        <v>0</v>
      </c>
      <c r="N8921" t="b">
        <v>0</v>
      </c>
      <c r="O8921" t="b">
        <v>1</v>
      </c>
      <c r="P8921" t="b">
        <v>0</v>
      </c>
      <c r="Q8921">
        <v>11</v>
      </c>
      <c r="R8921">
        <v>2</v>
      </c>
      <c r="S8921">
        <v>1</v>
      </c>
      <c r="T8921">
        <v>4</v>
      </c>
      <c r="U8921" t="b">
        <v>1</v>
      </c>
      <c r="V8921" t="s">
        <v>10707</v>
      </c>
      <c r="W8921" t="s">
        <v>10708</v>
      </c>
      <c r="X8921" t="s">
        <v>15340</v>
      </c>
      <c r="Y8921">
        <v>25</v>
      </c>
      <c r="Z8921">
        <v>25</v>
      </c>
      <c r="AA8921">
        <v>11</v>
      </c>
      <c r="AB8921">
        <v>11</v>
      </c>
      <c r="AC8921">
        <v>31</v>
      </c>
    </row>
    <row r="8922" spans="1:29">
      <c r="A8922">
        <v>9699</v>
      </c>
      <c r="B8922" t="s">
        <v>806</v>
      </c>
      <c r="C8922" t="s">
        <v>10735</v>
      </c>
      <c r="J8922" t="s">
        <v>1449</v>
      </c>
      <c r="K8922">
        <v>0</v>
      </c>
      <c r="N8922" t="b">
        <v>1</v>
      </c>
      <c r="O8922" t="b">
        <v>0</v>
      </c>
      <c r="P8922" t="b">
        <v>0</v>
      </c>
      <c r="Q8922">
        <v>11</v>
      </c>
      <c r="R8922">
        <v>2</v>
      </c>
      <c r="S8922">
        <v>1</v>
      </c>
      <c r="T8922">
        <v>1</v>
      </c>
      <c r="U8922" t="b">
        <v>1</v>
      </c>
      <c r="V8922" t="s">
        <v>10707</v>
      </c>
      <c r="W8922" t="s">
        <v>10708</v>
      </c>
      <c r="X8922" t="s">
        <v>15821</v>
      </c>
      <c r="Y8922">
        <v>35</v>
      </c>
      <c r="Z8922">
        <v>35</v>
      </c>
      <c r="AA8922">
        <v>11</v>
      </c>
      <c r="AB8922">
        <v>11</v>
      </c>
      <c r="AC8922">
        <v>31</v>
      </c>
    </row>
    <row r="8923" spans="1:29">
      <c r="A8923">
        <v>9700</v>
      </c>
      <c r="B8923" t="s">
        <v>1516</v>
      </c>
      <c r="C8923" t="s">
        <v>10736</v>
      </c>
      <c r="D8923">
        <v>182</v>
      </c>
      <c r="E8923" t="s">
        <v>10737</v>
      </c>
      <c r="U8923" t="b">
        <v>1</v>
      </c>
      <c r="V8923" t="s">
        <v>10707</v>
      </c>
      <c r="W8923" t="s">
        <v>10708</v>
      </c>
      <c r="X8923" t="s">
        <v>15822</v>
      </c>
      <c r="Y8923">
        <v>38</v>
      </c>
      <c r="Z8923">
        <v>69</v>
      </c>
      <c r="AA8923">
        <v>2</v>
      </c>
      <c r="AB8923">
        <v>12</v>
      </c>
      <c r="AC8923">
        <v>31</v>
      </c>
    </row>
    <row r="8924" spans="1:29">
      <c r="A8924">
        <v>9701</v>
      </c>
      <c r="B8924" t="s">
        <v>828</v>
      </c>
      <c r="C8924" t="s">
        <v>10738</v>
      </c>
      <c r="U8924" t="b">
        <v>1</v>
      </c>
      <c r="V8924" t="s">
        <v>10707</v>
      </c>
      <c r="W8924" t="s">
        <v>10708</v>
      </c>
      <c r="X8924" t="s">
        <v>15823</v>
      </c>
      <c r="Y8924">
        <v>38</v>
      </c>
      <c r="Z8924">
        <v>69</v>
      </c>
      <c r="AA8924">
        <v>2</v>
      </c>
      <c r="AB8924">
        <v>11</v>
      </c>
      <c r="AC8924">
        <v>31</v>
      </c>
    </row>
    <row r="8925" spans="1:29">
      <c r="A8925">
        <v>9702</v>
      </c>
      <c r="B8925" t="s">
        <v>1521</v>
      </c>
      <c r="C8925" t="s">
        <v>10739</v>
      </c>
      <c r="U8925" t="b">
        <v>1</v>
      </c>
      <c r="V8925" t="s">
        <v>10707</v>
      </c>
      <c r="W8925" t="s">
        <v>10708</v>
      </c>
      <c r="X8925" t="s">
        <v>15824</v>
      </c>
      <c r="Y8925">
        <v>39</v>
      </c>
      <c r="Z8925">
        <v>69</v>
      </c>
      <c r="AA8925">
        <v>2</v>
      </c>
      <c r="AB8925">
        <v>12</v>
      </c>
      <c r="AC8925">
        <v>31</v>
      </c>
    </row>
    <row r="8926" spans="1:29">
      <c r="A8926">
        <v>9703</v>
      </c>
      <c r="B8926" t="s">
        <v>806</v>
      </c>
      <c r="C8926" t="s">
        <v>10740</v>
      </c>
      <c r="J8926" t="s">
        <v>1449</v>
      </c>
      <c r="K8926">
        <v>0</v>
      </c>
      <c r="N8926" t="b">
        <v>1</v>
      </c>
      <c r="O8926" t="b">
        <v>0</v>
      </c>
      <c r="P8926" t="b">
        <v>0</v>
      </c>
      <c r="Q8926">
        <v>11</v>
      </c>
      <c r="R8926">
        <v>6</v>
      </c>
      <c r="S8926">
        <v>1</v>
      </c>
      <c r="T8926">
        <v>2</v>
      </c>
      <c r="U8926" t="b">
        <v>1</v>
      </c>
      <c r="V8926" t="s">
        <v>10707</v>
      </c>
      <c r="W8926" t="s">
        <v>10708</v>
      </c>
      <c r="X8926" t="s">
        <v>15346</v>
      </c>
      <c r="Y8926">
        <v>41</v>
      </c>
      <c r="Z8926">
        <v>41</v>
      </c>
      <c r="AA8926">
        <v>3</v>
      </c>
      <c r="AB8926">
        <v>3</v>
      </c>
      <c r="AC8926">
        <v>31</v>
      </c>
    </row>
    <row r="8927" spans="1:29">
      <c r="A8927">
        <v>9704</v>
      </c>
      <c r="B8927" t="s">
        <v>806</v>
      </c>
      <c r="C8927" t="s">
        <v>10741</v>
      </c>
      <c r="G8927" t="s">
        <v>412</v>
      </c>
      <c r="J8927" t="s">
        <v>1449</v>
      </c>
      <c r="K8927">
        <v>0</v>
      </c>
      <c r="N8927" t="b">
        <v>1</v>
      </c>
      <c r="O8927" t="b">
        <v>0</v>
      </c>
      <c r="P8927" t="b">
        <v>0</v>
      </c>
      <c r="Q8927">
        <v>11</v>
      </c>
      <c r="R8927">
        <v>0</v>
      </c>
      <c r="S8927">
        <v>1</v>
      </c>
      <c r="T8927">
        <v>2</v>
      </c>
      <c r="U8927" t="b">
        <v>1</v>
      </c>
      <c r="V8927" t="s">
        <v>10707</v>
      </c>
      <c r="W8927" t="s">
        <v>10708</v>
      </c>
      <c r="X8927" t="s">
        <v>15350</v>
      </c>
      <c r="Y8927">
        <v>43</v>
      </c>
      <c r="Z8927">
        <v>43</v>
      </c>
      <c r="AA8927">
        <v>3</v>
      </c>
      <c r="AB8927">
        <v>3</v>
      </c>
      <c r="AC8927">
        <v>31</v>
      </c>
    </row>
    <row r="8928" spans="1:29">
      <c r="A8928">
        <v>9705</v>
      </c>
      <c r="B8928" t="s">
        <v>806</v>
      </c>
      <c r="C8928" t="s">
        <v>10742</v>
      </c>
      <c r="G8928" t="s">
        <v>412</v>
      </c>
      <c r="J8928" t="s">
        <v>1449</v>
      </c>
      <c r="K8928">
        <v>0</v>
      </c>
      <c r="N8928" t="b">
        <v>1</v>
      </c>
      <c r="O8928" t="b">
        <v>0</v>
      </c>
      <c r="P8928" t="b">
        <v>0</v>
      </c>
      <c r="Q8928">
        <v>11</v>
      </c>
      <c r="R8928">
        <v>0</v>
      </c>
      <c r="S8928">
        <v>1</v>
      </c>
      <c r="T8928">
        <v>10</v>
      </c>
      <c r="U8928" t="b">
        <v>1</v>
      </c>
      <c r="V8928" t="s">
        <v>10707</v>
      </c>
      <c r="W8928" t="s">
        <v>10708</v>
      </c>
      <c r="X8928" t="s">
        <v>14495</v>
      </c>
      <c r="Y8928">
        <v>48</v>
      </c>
      <c r="Z8928">
        <v>48</v>
      </c>
      <c r="AA8928">
        <v>3</v>
      </c>
      <c r="AB8928">
        <v>3</v>
      </c>
      <c r="AC8928">
        <v>31</v>
      </c>
    </row>
    <row r="8929" spans="1:29">
      <c r="A8929">
        <v>9706</v>
      </c>
      <c r="B8929" t="s">
        <v>806</v>
      </c>
      <c r="C8929" t="s">
        <v>10743</v>
      </c>
      <c r="J8929" t="s">
        <v>1449</v>
      </c>
      <c r="K8929">
        <v>0</v>
      </c>
      <c r="N8929" t="b">
        <v>1</v>
      </c>
      <c r="O8929" t="b">
        <v>0</v>
      </c>
      <c r="P8929" t="b">
        <v>0</v>
      </c>
      <c r="Q8929">
        <v>11</v>
      </c>
      <c r="R8929">
        <v>4</v>
      </c>
      <c r="S8929">
        <v>1</v>
      </c>
      <c r="T8929">
        <v>14</v>
      </c>
      <c r="U8929" t="b">
        <v>1</v>
      </c>
      <c r="V8929" t="s">
        <v>10707</v>
      </c>
      <c r="W8929" t="s">
        <v>10708</v>
      </c>
      <c r="X8929" t="s">
        <v>14507</v>
      </c>
      <c r="Y8929">
        <v>52</v>
      </c>
      <c r="Z8929">
        <v>52</v>
      </c>
      <c r="AA8929">
        <v>3</v>
      </c>
      <c r="AB8929">
        <v>3</v>
      </c>
      <c r="AC8929">
        <v>31</v>
      </c>
    </row>
    <row r="8930" spans="1:29">
      <c r="A8930">
        <v>9707</v>
      </c>
      <c r="B8930" t="s">
        <v>806</v>
      </c>
      <c r="C8930" t="s">
        <v>10744</v>
      </c>
      <c r="G8930" t="s">
        <v>412</v>
      </c>
      <c r="J8930" t="s">
        <v>1449</v>
      </c>
      <c r="K8930">
        <v>0</v>
      </c>
      <c r="N8930" t="b">
        <v>1</v>
      </c>
      <c r="O8930" t="b">
        <v>0</v>
      </c>
      <c r="P8930" t="b">
        <v>0</v>
      </c>
      <c r="Q8930">
        <v>11</v>
      </c>
      <c r="R8930">
        <v>0</v>
      </c>
      <c r="S8930">
        <v>1</v>
      </c>
      <c r="T8930">
        <v>14</v>
      </c>
      <c r="U8930" t="b">
        <v>1</v>
      </c>
      <c r="V8930" t="s">
        <v>10707</v>
      </c>
      <c r="W8930" t="s">
        <v>10708</v>
      </c>
      <c r="X8930" t="s">
        <v>14510</v>
      </c>
      <c r="Y8930">
        <v>53</v>
      </c>
      <c r="Z8930">
        <v>53</v>
      </c>
      <c r="AA8930">
        <v>3</v>
      </c>
      <c r="AB8930">
        <v>3</v>
      </c>
      <c r="AC8930">
        <v>31</v>
      </c>
    </row>
    <row r="8931" spans="1:29">
      <c r="A8931">
        <v>9708</v>
      </c>
      <c r="B8931" t="s">
        <v>806</v>
      </c>
      <c r="C8931" t="s">
        <v>10745</v>
      </c>
      <c r="J8931" t="s">
        <v>1479</v>
      </c>
      <c r="K8931">
        <v>0</v>
      </c>
      <c r="N8931" t="b">
        <v>1</v>
      </c>
      <c r="O8931" t="b">
        <v>0</v>
      </c>
      <c r="P8931" t="b">
        <v>0</v>
      </c>
      <c r="Q8931">
        <v>11</v>
      </c>
      <c r="R8931">
        <v>0</v>
      </c>
      <c r="S8931">
        <v>1</v>
      </c>
      <c r="T8931">
        <v>17</v>
      </c>
      <c r="U8931" t="b">
        <v>1</v>
      </c>
      <c r="V8931" t="s">
        <v>10707</v>
      </c>
      <c r="W8931" t="s">
        <v>10708</v>
      </c>
      <c r="X8931" t="s">
        <v>14516</v>
      </c>
      <c r="Y8931">
        <v>55</v>
      </c>
      <c r="Z8931">
        <v>55</v>
      </c>
      <c r="AA8931">
        <v>3</v>
      </c>
      <c r="AB8931">
        <v>3</v>
      </c>
      <c r="AC8931">
        <v>31</v>
      </c>
    </row>
    <row r="8932" spans="1:29">
      <c r="A8932">
        <v>9709</v>
      </c>
      <c r="B8932" t="s">
        <v>806</v>
      </c>
      <c r="C8932" t="s">
        <v>10746</v>
      </c>
      <c r="J8932" t="s">
        <v>1449</v>
      </c>
      <c r="K8932">
        <v>0</v>
      </c>
      <c r="N8932" t="b">
        <v>1</v>
      </c>
      <c r="O8932" t="b">
        <v>0</v>
      </c>
      <c r="P8932" t="b">
        <v>0</v>
      </c>
      <c r="Q8932">
        <v>11</v>
      </c>
      <c r="R8932">
        <v>4</v>
      </c>
      <c r="S8932">
        <v>1</v>
      </c>
      <c r="T8932">
        <v>19</v>
      </c>
      <c r="U8932" t="b">
        <v>1</v>
      </c>
      <c r="V8932" t="s">
        <v>10707</v>
      </c>
      <c r="W8932" t="s">
        <v>10708</v>
      </c>
      <c r="X8932" t="s">
        <v>14522</v>
      </c>
      <c r="Y8932">
        <v>57</v>
      </c>
      <c r="Z8932">
        <v>57</v>
      </c>
      <c r="AA8932">
        <v>3</v>
      </c>
      <c r="AB8932">
        <v>3</v>
      </c>
      <c r="AC8932">
        <v>31</v>
      </c>
    </row>
    <row r="8933" spans="1:29">
      <c r="A8933">
        <v>9710</v>
      </c>
      <c r="B8933" t="s">
        <v>806</v>
      </c>
      <c r="C8933" t="s">
        <v>10747</v>
      </c>
      <c r="J8933" t="s">
        <v>1449</v>
      </c>
      <c r="K8933">
        <v>0</v>
      </c>
      <c r="N8933" t="b">
        <v>1</v>
      </c>
      <c r="O8933" t="b">
        <v>0</v>
      </c>
      <c r="P8933" t="b">
        <v>0</v>
      </c>
      <c r="Q8933">
        <v>11</v>
      </c>
      <c r="R8933">
        <v>11</v>
      </c>
      <c r="S8933">
        <v>1</v>
      </c>
      <c r="T8933">
        <v>22</v>
      </c>
      <c r="U8933" t="b">
        <v>1</v>
      </c>
      <c r="V8933" t="s">
        <v>10707</v>
      </c>
      <c r="W8933" t="s">
        <v>10708</v>
      </c>
      <c r="X8933" t="s">
        <v>15318</v>
      </c>
      <c r="Y8933">
        <v>60</v>
      </c>
      <c r="Z8933">
        <v>60</v>
      </c>
      <c r="AA8933">
        <v>3</v>
      </c>
      <c r="AB8933">
        <v>3</v>
      </c>
      <c r="AC8933">
        <v>31</v>
      </c>
    </row>
    <row r="8934" spans="1:29">
      <c r="A8934">
        <v>9711</v>
      </c>
      <c r="B8934" t="s">
        <v>806</v>
      </c>
      <c r="C8934" t="s">
        <v>10748</v>
      </c>
      <c r="J8934" t="s">
        <v>1449</v>
      </c>
      <c r="K8934">
        <v>0</v>
      </c>
      <c r="N8934" t="b">
        <v>1</v>
      </c>
      <c r="O8934" t="b">
        <v>0</v>
      </c>
      <c r="P8934" t="b">
        <v>0</v>
      </c>
      <c r="Q8934">
        <v>11</v>
      </c>
      <c r="R8934">
        <v>11</v>
      </c>
      <c r="S8934">
        <v>1</v>
      </c>
      <c r="T8934">
        <v>22</v>
      </c>
      <c r="U8934" t="b">
        <v>1</v>
      </c>
      <c r="V8934" t="s">
        <v>10707</v>
      </c>
      <c r="W8934" t="s">
        <v>10708</v>
      </c>
      <c r="X8934" t="s">
        <v>14528</v>
      </c>
      <c r="Y8934">
        <v>60</v>
      </c>
      <c r="Z8934">
        <v>60</v>
      </c>
      <c r="AA8934">
        <v>6</v>
      </c>
      <c r="AB8934">
        <v>6</v>
      </c>
      <c r="AC8934">
        <v>31</v>
      </c>
    </row>
    <row r="8935" spans="1:29">
      <c r="A8935">
        <v>9712</v>
      </c>
      <c r="B8935" t="s">
        <v>806</v>
      </c>
      <c r="C8935" t="s">
        <v>10749</v>
      </c>
      <c r="J8935" t="s">
        <v>1449</v>
      </c>
      <c r="K8935">
        <v>0</v>
      </c>
      <c r="N8935" t="b">
        <v>1</v>
      </c>
      <c r="O8935" t="b">
        <v>0</v>
      </c>
      <c r="P8935" t="b">
        <v>0</v>
      </c>
      <c r="Q8935">
        <v>11</v>
      </c>
      <c r="R8935">
        <v>11</v>
      </c>
      <c r="S8935">
        <v>1</v>
      </c>
      <c r="T8935">
        <v>22</v>
      </c>
      <c r="U8935" t="b">
        <v>1</v>
      </c>
      <c r="V8935" t="s">
        <v>10707</v>
      </c>
      <c r="W8935" t="s">
        <v>10708</v>
      </c>
      <c r="X8935" t="s">
        <v>15320</v>
      </c>
      <c r="Y8935">
        <v>61</v>
      </c>
      <c r="Z8935">
        <v>61</v>
      </c>
      <c r="AA8935">
        <v>3</v>
      </c>
      <c r="AB8935">
        <v>3</v>
      </c>
      <c r="AC8935">
        <v>31</v>
      </c>
    </row>
    <row r="8936" spans="1:29">
      <c r="A8936">
        <v>9713</v>
      </c>
      <c r="B8936" t="s">
        <v>806</v>
      </c>
      <c r="C8936" t="s">
        <v>10750</v>
      </c>
      <c r="J8936" t="s">
        <v>1449</v>
      </c>
      <c r="K8936">
        <v>0</v>
      </c>
      <c r="N8936" t="b">
        <v>1</v>
      </c>
      <c r="O8936" t="b">
        <v>0</v>
      </c>
      <c r="P8936" t="b">
        <v>0</v>
      </c>
      <c r="Q8936">
        <v>11</v>
      </c>
      <c r="R8936">
        <v>11</v>
      </c>
      <c r="S8936">
        <v>1</v>
      </c>
      <c r="T8936">
        <v>22</v>
      </c>
      <c r="U8936" t="b">
        <v>1</v>
      </c>
      <c r="V8936" t="s">
        <v>10707</v>
      </c>
      <c r="W8936" t="s">
        <v>10708</v>
      </c>
      <c r="X8936" t="s">
        <v>14851</v>
      </c>
      <c r="Y8936">
        <v>61</v>
      </c>
      <c r="Z8936">
        <v>61</v>
      </c>
      <c r="AA8936">
        <v>6</v>
      </c>
      <c r="AB8936">
        <v>6</v>
      </c>
      <c r="AC8936">
        <v>31</v>
      </c>
    </row>
    <row r="8937" spans="1:29">
      <c r="A8937">
        <v>9714</v>
      </c>
      <c r="B8937" t="s">
        <v>806</v>
      </c>
      <c r="C8937" t="s">
        <v>10751</v>
      </c>
      <c r="J8937" t="s">
        <v>1449</v>
      </c>
      <c r="K8937">
        <v>0</v>
      </c>
      <c r="N8937" t="b">
        <v>1</v>
      </c>
      <c r="O8937" t="b">
        <v>0</v>
      </c>
      <c r="P8937" t="b">
        <v>0</v>
      </c>
      <c r="Q8937">
        <v>11</v>
      </c>
      <c r="R8937">
        <v>11</v>
      </c>
      <c r="S8937">
        <v>1</v>
      </c>
      <c r="T8937">
        <v>22</v>
      </c>
      <c r="U8937" t="b">
        <v>1</v>
      </c>
      <c r="V8937" t="s">
        <v>10707</v>
      </c>
      <c r="W8937" t="s">
        <v>10708</v>
      </c>
      <c r="X8937" t="s">
        <v>15322</v>
      </c>
      <c r="Y8937">
        <v>62</v>
      </c>
      <c r="Z8937">
        <v>62</v>
      </c>
      <c r="AA8937">
        <v>3</v>
      </c>
      <c r="AB8937">
        <v>3</v>
      </c>
      <c r="AC8937">
        <v>31</v>
      </c>
    </row>
    <row r="8938" spans="1:29">
      <c r="A8938">
        <v>9715</v>
      </c>
      <c r="B8938" t="s">
        <v>806</v>
      </c>
      <c r="C8938" t="s">
        <v>10752</v>
      </c>
      <c r="J8938" t="s">
        <v>1449</v>
      </c>
      <c r="K8938">
        <v>0</v>
      </c>
      <c r="N8938" t="b">
        <v>1</v>
      </c>
      <c r="O8938" t="b">
        <v>0</v>
      </c>
      <c r="P8938" t="b">
        <v>0</v>
      </c>
      <c r="Q8938">
        <v>11</v>
      </c>
      <c r="R8938">
        <v>11</v>
      </c>
      <c r="S8938">
        <v>1</v>
      </c>
      <c r="T8938">
        <v>22</v>
      </c>
      <c r="U8938" t="b">
        <v>1</v>
      </c>
      <c r="V8938" t="s">
        <v>10707</v>
      </c>
      <c r="W8938" t="s">
        <v>10708</v>
      </c>
      <c r="X8938" t="s">
        <v>14852</v>
      </c>
      <c r="Y8938">
        <v>62</v>
      </c>
      <c r="Z8938">
        <v>62</v>
      </c>
      <c r="AA8938">
        <v>6</v>
      </c>
      <c r="AB8938">
        <v>6</v>
      </c>
      <c r="AC8938">
        <v>31</v>
      </c>
    </row>
    <row r="8939" spans="1:29">
      <c r="A8939">
        <v>9716</v>
      </c>
      <c r="B8939" t="s">
        <v>806</v>
      </c>
      <c r="C8939" t="s">
        <v>10753</v>
      </c>
      <c r="J8939" t="s">
        <v>1449</v>
      </c>
      <c r="K8939">
        <v>0</v>
      </c>
      <c r="N8939" t="b">
        <v>1</v>
      </c>
      <c r="O8939" t="b">
        <v>0</v>
      </c>
      <c r="P8939" t="b">
        <v>0</v>
      </c>
      <c r="Q8939">
        <v>11</v>
      </c>
      <c r="R8939">
        <v>11</v>
      </c>
      <c r="S8939">
        <v>1</v>
      </c>
      <c r="T8939">
        <v>22</v>
      </c>
      <c r="U8939" t="b">
        <v>1</v>
      </c>
      <c r="V8939" t="s">
        <v>10707</v>
      </c>
      <c r="W8939" t="s">
        <v>10708</v>
      </c>
      <c r="X8939" t="s">
        <v>15324</v>
      </c>
      <c r="Y8939">
        <v>63</v>
      </c>
      <c r="Z8939">
        <v>63</v>
      </c>
      <c r="AA8939">
        <v>3</v>
      </c>
      <c r="AB8939">
        <v>3</v>
      </c>
      <c r="AC8939">
        <v>31</v>
      </c>
    </row>
    <row r="8940" spans="1:29">
      <c r="A8940">
        <v>9717</v>
      </c>
      <c r="B8940" t="s">
        <v>806</v>
      </c>
      <c r="C8940" t="s">
        <v>10754</v>
      </c>
      <c r="J8940" t="s">
        <v>1449</v>
      </c>
      <c r="K8940">
        <v>0</v>
      </c>
      <c r="N8940" t="b">
        <v>1</v>
      </c>
      <c r="O8940" t="b">
        <v>0</v>
      </c>
      <c r="P8940" t="b">
        <v>0</v>
      </c>
      <c r="Q8940">
        <v>11</v>
      </c>
      <c r="R8940">
        <v>11</v>
      </c>
      <c r="S8940">
        <v>1</v>
      </c>
      <c r="T8940">
        <v>22</v>
      </c>
      <c r="U8940" t="b">
        <v>1</v>
      </c>
      <c r="V8940" t="s">
        <v>10707</v>
      </c>
      <c r="W8940" t="s">
        <v>10708</v>
      </c>
      <c r="X8940" t="s">
        <v>14853</v>
      </c>
      <c r="Y8940">
        <v>63</v>
      </c>
      <c r="Z8940">
        <v>63</v>
      </c>
      <c r="AA8940">
        <v>6</v>
      </c>
      <c r="AB8940">
        <v>6</v>
      </c>
      <c r="AC8940">
        <v>31</v>
      </c>
    </row>
    <row r="8941" spans="1:29">
      <c r="A8941">
        <v>9718</v>
      </c>
      <c r="B8941" t="s">
        <v>806</v>
      </c>
      <c r="C8941" t="s">
        <v>10755</v>
      </c>
      <c r="J8941" t="s">
        <v>1449</v>
      </c>
      <c r="K8941">
        <v>0</v>
      </c>
      <c r="N8941" t="b">
        <v>1</v>
      </c>
      <c r="O8941" t="b">
        <v>0</v>
      </c>
      <c r="P8941" t="b">
        <v>0</v>
      </c>
      <c r="Q8941">
        <v>11</v>
      </c>
      <c r="R8941">
        <v>11</v>
      </c>
      <c r="S8941">
        <v>1</v>
      </c>
      <c r="T8941">
        <v>22</v>
      </c>
      <c r="U8941" t="b">
        <v>1</v>
      </c>
      <c r="V8941" t="s">
        <v>10707</v>
      </c>
      <c r="W8941" t="s">
        <v>10708</v>
      </c>
      <c r="X8941" t="s">
        <v>15481</v>
      </c>
      <c r="Y8941">
        <v>64</v>
      </c>
      <c r="Z8941">
        <v>64</v>
      </c>
      <c r="AA8941">
        <v>3</v>
      </c>
      <c r="AB8941">
        <v>3</v>
      </c>
      <c r="AC8941">
        <v>31</v>
      </c>
    </row>
    <row r="8942" spans="1:29">
      <c r="A8942">
        <v>9719</v>
      </c>
      <c r="B8942" t="s">
        <v>806</v>
      </c>
      <c r="C8942" t="s">
        <v>10756</v>
      </c>
      <c r="J8942" t="s">
        <v>1449</v>
      </c>
      <c r="K8942">
        <v>0</v>
      </c>
      <c r="N8942" t="b">
        <v>1</v>
      </c>
      <c r="O8942" t="b">
        <v>0</v>
      </c>
      <c r="P8942" t="b">
        <v>0</v>
      </c>
      <c r="Q8942">
        <v>11</v>
      </c>
      <c r="R8942">
        <v>11</v>
      </c>
      <c r="S8942">
        <v>1</v>
      </c>
      <c r="T8942">
        <v>22</v>
      </c>
      <c r="U8942" t="b">
        <v>1</v>
      </c>
      <c r="V8942" t="s">
        <v>10707</v>
      </c>
      <c r="W8942" t="s">
        <v>10708</v>
      </c>
      <c r="X8942" t="s">
        <v>14854</v>
      </c>
      <c r="Y8942">
        <v>64</v>
      </c>
      <c r="Z8942">
        <v>64</v>
      </c>
      <c r="AA8942">
        <v>6</v>
      </c>
      <c r="AB8942">
        <v>6</v>
      </c>
      <c r="AC8942">
        <v>31</v>
      </c>
    </row>
    <row r="8943" spans="1:29">
      <c r="A8943">
        <v>9720</v>
      </c>
      <c r="B8943" t="s">
        <v>806</v>
      </c>
      <c r="C8943" t="s">
        <v>10757</v>
      </c>
      <c r="J8943" t="s">
        <v>1449</v>
      </c>
      <c r="K8943">
        <v>0</v>
      </c>
      <c r="N8943" t="b">
        <v>1</v>
      </c>
      <c r="O8943" t="b">
        <v>0</v>
      </c>
      <c r="P8943" t="b">
        <v>0</v>
      </c>
      <c r="Q8943">
        <v>11</v>
      </c>
      <c r="R8943">
        <v>11</v>
      </c>
      <c r="S8943">
        <v>1</v>
      </c>
      <c r="T8943">
        <v>22</v>
      </c>
      <c r="U8943" t="b">
        <v>1</v>
      </c>
      <c r="V8943" t="s">
        <v>10707</v>
      </c>
      <c r="W8943" t="s">
        <v>10708</v>
      </c>
      <c r="X8943" t="s">
        <v>15482</v>
      </c>
      <c r="Y8943">
        <v>65</v>
      </c>
      <c r="Z8943">
        <v>65</v>
      </c>
      <c r="AA8943">
        <v>3</v>
      </c>
      <c r="AB8943">
        <v>3</v>
      </c>
      <c r="AC8943">
        <v>31</v>
      </c>
    </row>
    <row r="8944" spans="1:29">
      <c r="A8944">
        <v>9721</v>
      </c>
      <c r="B8944" t="s">
        <v>806</v>
      </c>
      <c r="C8944" t="s">
        <v>10758</v>
      </c>
      <c r="J8944" t="s">
        <v>1449</v>
      </c>
      <c r="K8944">
        <v>0</v>
      </c>
      <c r="N8944" t="b">
        <v>1</v>
      </c>
      <c r="O8944" t="b">
        <v>0</v>
      </c>
      <c r="P8944" t="b">
        <v>0</v>
      </c>
      <c r="Q8944">
        <v>11</v>
      </c>
      <c r="R8944">
        <v>11</v>
      </c>
      <c r="S8944">
        <v>1</v>
      </c>
      <c r="T8944">
        <v>22</v>
      </c>
      <c r="U8944" t="b">
        <v>1</v>
      </c>
      <c r="V8944" t="s">
        <v>10707</v>
      </c>
      <c r="W8944" t="s">
        <v>10708</v>
      </c>
      <c r="X8944" t="s">
        <v>14855</v>
      </c>
      <c r="Y8944">
        <v>65</v>
      </c>
      <c r="Z8944">
        <v>65</v>
      </c>
      <c r="AA8944">
        <v>6</v>
      </c>
      <c r="AB8944">
        <v>6</v>
      </c>
      <c r="AC8944">
        <v>31</v>
      </c>
    </row>
    <row r="8945" spans="1:29">
      <c r="A8945">
        <v>9722</v>
      </c>
      <c r="B8945" t="s">
        <v>806</v>
      </c>
      <c r="C8945" t="s">
        <v>10759</v>
      </c>
      <c r="J8945" t="s">
        <v>1479</v>
      </c>
      <c r="K8945">
        <v>0</v>
      </c>
      <c r="N8945" t="b">
        <v>1</v>
      </c>
      <c r="O8945" t="b">
        <v>0</v>
      </c>
      <c r="P8945" t="b">
        <v>0</v>
      </c>
      <c r="Q8945">
        <v>11</v>
      </c>
      <c r="R8945">
        <v>11</v>
      </c>
      <c r="S8945">
        <v>1</v>
      </c>
      <c r="T8945">
        <v>22</v>
      </c>
      <c r="U8945" t="b">
        <v>1</v>
      </c>
      <c r="V8945" t="s">
        <v>10707</v>
      </c>
      <c r="W8945" t="s">
        <v>10708</v>
      </c>
      <c r="X8945" t="s">
        <v>15825</v>
      </c>
      <c r="Y8945">
        <v>60</v>
      </c>
      <c r="Z8945">
        <v>60</v>
      </c>
      <c r="AA8945">
        <v>10</v>
      </c>
      <c r="AB8945">
        <v>10</v>
      </c>
      <c r="AC8945">
        <v>31</v>
      </c>
    </row>
    <row r="8946" spans="1:29">
      <c r="A8946">
        <v>9723</v>
      </c>
      <c r="B8946" t="s">
        <v>806</v>
      </c>
      <c r="C8946" t="s">
        <v>10760</v>
      </c>
      <c r="J8946" t="s">
        <v>1479</v>
      </c>
      <c r="K8946">
        <v>0</v>
      </c>
      <c r="N8946" t="b">
        <v>1</v>
      </c>
      <c r="O8946" t="b">
        <v>0</v>
      </c>
      <c r="P8946" t="b">
        <v>0</v>
      </c>
      <c r="Q8946">
        <v>11</v>
      </c>
      <c r="R8946">
        <v>11</v>
      </c>
      <c r="S8946">
        <v>1</v>
      </c>
      <c r="T8946">
        <v>22</v>
      </c>
      <c r="U8946" t="b">
        <v>1</v>
      </c>
      <c r="V8946" t="s">
        <v>10707</v>
      </c>
      <c r="W8946" t="s">
        <v>10708</v>
      </c>
      <c r="X8946" t="s">
        <v>15797</v>
      </c>
      <c r="Y8946">
        <v>61</v>
      </c>
      <c r="Z8946">
        <v>61</v>
      </c>
      <c r="AA8946">
        <v>10</v>
      </c>
      <c r="AB8946">
        <v>10</v>
      </c>
      <c r="AC8946">
        <v>31</v>
      </c>
    </row>
    <row r="8947" spans="1:29">
      <c r="A8947">
        <v>9724</v>
      </c>
      <c r="B8947" t="s">
        <v>806</v>
      </c>
      <c r="C8947" t="s">
        <v>10761</v>
      </c>
      <c r="J8947" t="s">
        <v>1479</v>
      </c>
      <c r="K8947">
        <v>0</v>
      </c>
      <c r="N8947" t="b">
        <v>1</v>
      </c>
      <c r="O8947" t="b">
        <v>0</v>
      </c>
      <c r="P8947" t="b">
        <v>0</v>
      </c>
      <c r="Q8947">
        <v>11</v>
      </c>
      <c r="R8947">
        <v>11</v>
      </c>
      <c r="S8947">
        <v>1</v>
      </c>
      <c r="T8947">
        <v>22</v>
      </c>
      <c r="U8947" t="b">
        <v>1</v>
      </c>
      <c r="V8947" t="s">
        <v>10707</v>
      </c>
      <c r="W8947" t="s">
        <v>10708</v>
      </c>
      <c r="X8947" t="s">
        <v>15798</v>
      </c>
      <c r="Y8947">
        <v>62</v>
      </c>
      <c r="Z8947">
        <v>62</v>
      </c>
      <c r="AA8947">
        <v>10</v>
      </c>
      <c r="AB8947">
        <v>10</v>
      </c>
      <c r="AC8947">
        <v>31</v>
      </c>
    </row>
    <row r="8948" spans="1:29">
      <c r="A8948">
        <v>9725</v>
      </c>
      <c r="B8948" t="s">
        <v>806</v>
      </c>
      <c r="C8948" t="s">
        <v>10762</v>
      </c>
      <c r="J8948" t="s">
        <v>1479</v>
      </c>
      <c r="K8948">
        <v>0</v>
      </c>
      <c r="N8948" t="b">
        <v>1</v>
      </c>
      <c r="O8948" t="b">
        <v>0</v>
      </c>
      <c r="P8948" t="b">
        <v>0</v>
      </c>
      <c r="Q8948">
        <v>11</v>
      </c>
      <c r="R8948">
        <v>11</v>
      </c>
      <c r="S8948">
        <v>1</v>
      </c>
      <c r="T8948">
        <v>22</v>
      </c>
      <c r="U8948" t="b">
        <v>1</v>
      </c>
      <c r="V8948" t="s">
        <v>10707</v>
      </c>
      <c r="W8948" t="s">
        <v>10708</v>
      </c>
      <c r="X8948" t="s">
        <v>15799</v>
      </c>
      <c r="Y8948">
        <v>63</v>
      </c>
      <c r="Z8948">
        <v>63</v>
      </c>
      <c r="AA8948">
        <v>10</v>
      </c>
      <c r="AB8948">
        <v>10</v>
      </c>
      <c r="AC8948">
        <v>31</v>
      </c>
    </row>
    <row r="8949" spans="1:29">
      <c r="A8949">
        <v>9726</v>
      </c>
      <c r="B8949" t="s">
        <v>806</v>
      </c>
      <c r="C8949" t="s">
        <v>10763</v>
      </c>
      <c r="J8949" t="s">
        <v>1479</v>
      </c>
      <c r="K8949">
        <v>0</v>
      </c>
      <c r="N8949" t="b">
        <v>1</v>
      </c>
      <c r="O8949" t="b">
        <v>0</v>
      </c>
      <c r="P8949" t="b">
        <v>0</v>
      </c>
      <c r="Q8949">
        <v>11</v>
      </c>
      <c r="R8949">
        <v>11</v>
      </c>
      <c r="S8949">
        <v>1</v>
      </c>
      <c r="T8949">
        <v>22</v>
      </c>
      <c r="U8949" t="b">
        <v>1</v>
      </c>
      <c r="V8949" t="s">
        <v>10707</v>
      </c>
      <c r="W8949" t="s">
        <v>10708</v>
      </c>
      <c r="X8949" t="s">
        <v>15800</v>
      </c>
      <c r="Y8949">
        <v>64</v>
      </c>
      <c r="Z8949">
        <v>64</v>
      </c>
      <c r="AA8949">
        <v>10</v>
      </c>
      <c r="AB8949">
        <v>10</v>
      </c>
      <c r="AC8949">
        <v>31</v>
      </c>
    </row>
    <row r="8950" spans="1:29">
      <c r="A8950">
        <v>9727</v>
      </c>
      <c r="B8950" t="s">
        <v>806</v>
      </c>
      <c r="C8950" t="s">
        <v>10764</v>
      </c>
      <c r="J8950" t="s">
        <v>1479</v>
      </c>
      <c r="K8950">
        <v>0</v>
      </c>
      <c r="N8950" t="b">
        <v>1</v>
      </c>
      <c r="O8950" t="b">
        <v>0</v>
      </c>
      <c r="P8950" t="b">
        <v>0</v>
      </c>
      <c r="Q8950">
        <v>11</v>
      </c>
      <c r="R8950">
        <v>11</v>
      </c>
      <c r="S8950">
        <v>1</v>
      </c>
      <c r="T8950">
        <v>22</v>
      </c>
      <c r="U8950" t="b">
        <v>1</v>
      </c>
      <c r="V8950" t="s">
        <v>10707</v>
      </c>
      <c r="W8950" t="s">
        <v>10708</v>
      </c>
      <c r="X8950" t="s">
        <v>15548</v>
      </c>
      <c r="Y8950">
        <v>65</v>
      </c>
      <c r="Z8950">
        <v>65</v>
      </c>
      <c r="AA8950">
        <v>10</v>
      </c>
      <c r="AB8950">
        <v>10</v>
      </c>
      <c r="AC8950">
        <v>31</v>
      </c>
    </row>
    <row r="8951" spans="1:29">
      <c r="A8951">
        <v>9728</v>
      </c>
      <c r="B8951" t="s">
        <v>806</v>
      </c>
      <c r="C8951" t="s">
        <v>10765</v>
      </c>
      <c r="I8951" t="s">
        <v>10766</v>
      </c>
      <c r="J8951" t="s">
        <v>1449</v>
      </c>
      <c r="K8951">
        <v>0</v>
      </c>
      <c r="N8951" t="b">
        <v>1</v>
      </c>
      <c r="O8951" t="b">
        <v>0</v>
      </c>
      <c r="P8951" t="b">
        <v>0</v>
      </c>
      <c r="Q8951">
        <v>11</v>
      </c>
      <c r="R8951">
        <v>2</v>
      </c>
      <c r="S8951">
        <v>1</v>
      </c>
      <c r="T8951">
        <v>0</v>
      </c>
      <c r="U8951" t="b">
        <v>1</v>
      </c>
      <c r="V8951" t="s">
        <v>10707</v>
      </c>
      <c r="W8951" t="s">
        <v>10708</v>
      </c>
      <c r="X8951" t="s">
        <v>15550</v>
      </c>
      <c r="Y8951">
        <v>67</v>
      </c>
      <c r="Z8951">
        <v>67</v>
      </c>
      <c r="AA8951">
        <v>10</v>
      </c>
      <c r="AB8951">
        <v>10</v>
      </c>
      <c r="AC8951">
        <v>31</v>
      </c>
    </row>
    <row r="8952" spans="1:29">
      <c r="A8952">
        <v>9729</v>
      </c>
      <c r="B8952" t="s">
        <v>1516</v>
      </c>
      <c r="C8952" t="s">
        <v>10767</v>
      </c>
      <c r="D8952">
        <v>183</v>
      </c>
      <c r="E8952" t="s">
        <v>10768</v>
      </c>
      <c r="U8952" t="b">
        <v>1</v>
      </c>
      <c r="V8952" t="s">
        <v>10707</v>
      </c>
      <c r="W8952" t="s">
        <v>10708</v>
      </c>
      <c r="X8952" t="s">
        <v>15826</v>
      </c>
      <c r="Y8952">
        <v>70</v>
      </c>
      <c r="Z8952">
        <v>83</v>
      </c>
      <c r="AA8952">
        <v>2</v>
      </c>
      <c r="AB8952">
        <v>12</v>
      </c>
      <c r="AC8952">
        <v>31</v>
      </c>
    </row>
    <row r="8953" spans="1:29">
      <c r="A8953">
        <v>9730</v>
      </c>
      <c r="B8953" t="s">
        <v>828</v>
      </c>
      <c r="C8953" t="s">
        <v>10769</v>
      </c>
      <c r="U8953" t="b">
        <v>1</v>
      </c>
      <c r="V8953" t="s">
        <v>10707</v>
      </c>
      <c r="W8953" t="s">
        <v>10708</v>
      </c>
      <c r="X8953" t="s">
        <v>15827</v>
      </c>
      <c r="Y8953">
        <v>70</v>
      </c>
      <c r="Z8953">
        <v>83</v>
      </c>
      <c r="AA8953">
        <v>2</v>
      </c>
      <c r="AB8953">
        <v>11</v>
      </c>
      <c r="AC8953">
        <v>31</v>
      </c>
    </row>
    <row r="8954" spans="1:29">
      <c r="A8954">
        <v>9731</v>
      </c>
      <c r="B8954" t="s">
        <v>1521</v>
      </c>
      <c r="C8954" t="s">
        <v>10770</v>
      </c>
      <c r="U8954" t="b">
        <v>1</v>
      </c>
      <c r="V8954" t="s">
        <v>10707</v>
      </c>
      <c r="W8954" t="s">
        <v>10708</v>
      </c>
      <c r="X8954" t="s">
        <v>15828</v>
      </c>
      <c r="Y8954">
        <v>71</v>
      </c>
      <c r="Z8954">
        <v>83</v>
      </c>
      <c r="AA8954">
        <v>2</v>
      </c>
      <c r="AB8954">
        <v>12</v>
      </c>
      <c r="AC8954">
        <v>31</v>
      </c>
    </row>
    <row r="8955" spans="1:29">
      <c r="A8955">
        <v>9732</v>
      </c>
      <c r="B8955" t="s">
        <v>806</v>
      </c>
      <c r="C8955" t="s">
        <v>10771</v>
      </c>
      <c r="J8955" t="s">
        <v>1449</v>
      </c>
      <c r="K8955">
        <v>0</v>
      </c>
      <c r="N8955" t="b">
        <v>1</v>
      </c>
      <c r="O8955" t="b">
        <v>0</v>
      </c>
      <c r="P8955" t="b">
        <v>0</v>
      </c>
      <c r="Q8955">
        <v>11</v>
      </c>
      <c r="R8955">
        <v>11</v>
      </c>
      <c r="S8955">
        <v>1</v>
      </c>
      <c r="T8955">
        <v>5</v>
      </c>
      <c r="U8955" t="b">
        <v>1</v>
      </c>
      <c r="V8955" t="s">
        <v>10707</v>
      </c>
      <c r="W8955" t="s">
        <v>10708</v>
      </c>
      <c r="X8955" t="s">
        <v>15685</v>
      </c>
      <c r="Y8955">
        <v>75</v>
      </c>
      <c r="Z8955">
        <v>75</v>
      </c>
      <c r="AA8955">
        <v>2</v>
      </c>
      <c r="AB8955">
        <v>2</v>
      </c>
      <c r="AC8955">
        <v>31</v>
      </c>
    </row>
    <row r="8956" spans="1:29">
      <c r="A8956">
        <v>9733</v>
      </c>
      <c r="B8956" t="s">
        <v>806</v>
      </c>
      <c r="C8956" t="s">
        <v>10772</v>
      </c>
      <c r="J8956" t="s">
        <v>1449</v>
      </c>
      <c r="K8956">
        <v>0</v>
      </c>
      <c r="N8956" t="b">
        <v>1</v>
      </c>
      <c r="O8956" t="b">
        <v>0</v>
      </c>
      <c r="P8956" t="b">
        <v>0</v>
      </c>
      <c r="Q8956">
        <v>11</v>
      </c>
      <c r="R8956">
        <v>11</v>
      </c>
      <c r="S8956">
        <v>1</v>
      </c>
      <c r="T8956">
        <v>5</v>
      </c>
      <c r="U8956" t="b">
        <v>1</v>
      </c>
      <c r="V8956" t="s">
        <v>10707</v>
      </c>
      <c r="W8956" t="s">
        <v>10708</v>
      </c>
      <c r="X8956" t="s">
        <v>14846</v>
      </c>
      <c r="Y8956">
        <v>75</v>
      </c>
      <c r="Z8956">
        <v>75</v>
      </c>
      <c r="AA8956">
        <v>5</v>
      </c>
      <c r="AB8956">
        <v>5</v>
      </c>
      <c r="AC8956">
        <v>31</v>
      </c>
    </row>
    <row r="8957" spans="1:29">
      <c r="A8957">
        <v>9734</v>
      </c>
      <c r="B8957" t="s">
        <v>806</v>
      </c>
      <c r="C8957" t="s">
        <v>10773</v>
      </c>
      <c r="J8957" t="s">
        <v>1449</v>
      </c>
      <c r="K8957">
        <v>0</v>
      </c>
      <c r="N8957" t="b">
        <v>1</v>
      </c>
      <c r="O8957" t="b">
        <v>0</v>
      </c>
      <c r="P8957" t="b">
        <v>0</v>
      </c>
      <c r="Q8957">
        <v>11</v>
      </c>
      <c r="R8957">
        <v>11</v>
      </c>
      <c r="S8957">
        <v>1</v>
      </c>
      <c r="T8957">
        <v>5</v>
      </c>
      <c r="U8957" t="b">
        <v>1</v>
      </c>
      <c r="V8957" t="s">
        <v>10707</v>
      </c>
      <c r="W8957" t="s">
        <v>10708</v>
      </c>
      <c r="X8957" t="s">
        <v>14885</v>
      </c>
      <c r="Y8957">
        <v>75</v>
      </c>
      <c r="Z8957">
        <v>75</v>
      </c>
      <c r="AA8957">
        <v>7</v>
      </c>
      <c r="AB8957">
        <v>7</v>
      </c>
      <c r="AC8957">
        <v>31</v>
      </c>
    </row>
    <row r="8958" spans="1:29">
      <c r="A8958">
        <v>9735</v>
      </c>
      <c r="B8958" t="s">
        <v>806</v>
      </c>
      <c r="C8958" t="s">
        <v>10774</v>
      </c>
      <c r="J8958" t="s">
        <v>1449</v>
      </c>
      <c r="K8958">
        <v>0</v>
      </c>
      <c r="N8958" t="b">
        <v>1</v>
      </c>
      <c r="O8958" t="b">
        <v>0</v>
      </c>
      <c r="P8958" t="b">
        <v>0</v>
      </c>
      <c r="Q8958">
        <v>11</v>
      </c>
      <c r="R8958">
        <v>11</v>
      </c>
      <c r="S8958">
        <v>1</v>
      </c>
      <c r="T8958">
        <v>5</v>
      </c>
      <c r="U8958" t="b">
        <v>1</v>
      </c>
      <c r="V8958" t="s">
        <v>10707</v>
      </c>
      <c r="W8958" t="s">
        <v>10708</v>
      </c>
      <c r="X8958" t="s">
        <v>15454</v>
      </c>
      <c r="Y8958">
        <v>75</v>
      </c>
      <c r="Z8958">
        <v>75</v>
      </c>
      <c r="AA8958">
        <v>9</v>
      </c>
      <c r="AB8958">
        <v>9</v>
      </c>
      <c r="AC8958">
        <v>31</v>
      </c>
    </row>
    <row r="8959" spans="1:29">
      <c r="A8959">
        <v>9736</v>
      </c>
      <c r="B8959" t="s">
        <v>806</v>
      </c>
      <c r="C8959" t="s">
        <v>10775</v>
      </c>
      <c r="J8959" t="s">
        <v>1449</v>
      </c>
      <c r="K8959">
        <v>0</v>
      </c>
      <c r="N8959" t="b">
        <v>1</v>
      </c>
      <c r="O8959" t="b">
        <v>0</v>
      </c>
      <c r="P8959" t="b">
        <v>0</v>
      </c>
      <c r="Q8959">
        <v>11</v>
      </c>
      <c r="R8959">
        <v>11</v>
      </c>
      <c r="S8959">
        <v>1</v>
      </c>
      <c r="T8959">
        <v>5</v>
      </c>
      <c r="U8959" t="b">
        <v>1</v>
      </c>
      <c r="V8959" t="s">
        <v>10707</v>
      </c>
      <c r="W8959" t="s">
        <v>10708</v>
      </c>
      <c r="X8959" t="s">
        <v>15686</v>
      </c>
      <c r="Y8959">
        <v>76</v>
      </c>
      <c r="Z8959">
        <v>76</v>
      </c>
      <c r="AA8959">
        <v>2</v>
      </c>
      <c r="AB8959">
        <v>2</v>
      </c>
      <c r="AC8959">
        <v>31</v>
      </c>
    </row>
    <row r="8960" spans="1:29">
      <c r="A8960">
        <v>9737</v>
      </c>
      <c r="B8960" t="s">
        <v>806</v>
      </c>
      <c r="C8960" t="s">
        <v>10776</v>
      </c>
      <c r="J8960" t="s">
        <v>1449</v>
      </c>
      <c r="K8960">
        <v>0</v>
      </c>
      <c r="N8960" t="b">
        <v>1</v>
      </c>
      <c r="O8960" t="b">
        <v>0</v>
      </c>
      <c r="P8960" t="b">
        <v>0</v>
      </c>
      <c r="Q8960">
        <v>11</v>
      </c>
      <c r="R8960">
        <v>11</v>
      </c>
      <c r="S8960">
        <v>1</v>
      </c>
      <c r="T8960">
        <v>5</v>
      </c>
      <c r="U8960" t="b">
        <v>1</v>
      </c>
      <c r="V8960" t="s">
        <v>10707</v>
      </c>
      <c r="W8960" t="s">
        <v>10708</v>
      </c>
      <c r="X8960" t="s">
        <v>14848</v>
      </c>
      <c r="Y8960">
        <v>76</v>
      </c>
      <c r="Z8960">
        <v>76</v>
      </c>
      <c r="AA8960">
        <v>5</v>
      </c>
      <c r="AB8960">
        <v>5</v>
      </c>
      <c r="AC8960">
        <v>31</v>
      </c>
    </row>
    <row r="8961" spans="1:29">
      <c r="A8961">
        <v>9738</v>
      </c>
      <c r="B8961" t="s">
        <v>806</v>
      </c>
      <c r="C8961" t="s">
        <v>10777</v>
      </c>
      <c r="J8961" t="s">
        <v>1449</v>
      </c>
      <c r="K8961">
        <v>0</v>
      </c>
      <c r="N8961" t="b">
        <v>1</v>
      </c>
      <c r="O8961" t="b">
        <v>0</v>
      </c>
      <c r="P8961" t="b">
        <v>0</v>
      </c>
      <c r="Q8961">
        <v>11</v>
      </c>
      <c r="R8961">
        <v>11</v>
      </c>
      <c r="S8961">
        <v>1</v>
      </c>
      <c r="T8961">
        <v>5</v>
      </c>
      <c r="U8961" t="b">
        <v>1</v>
      </c>
      <c r="V8961" t="s">
        <v>10707</v>
      </c>
      <c r="W8961" t="s">
        <v>10708</v>
      </c>
      <c r="X8961" t="s">
        <v>14886</v>
      </c>
      <c r="Y8961">
        <v>76</v>
      </c>
      <c r="Z8961">
        <v>76</v>
      </c>
      <c r="AA8961">
        <v>7</v>
      </c>
      <c r="AB8961">
        <v>7</v>
      </c>
      <c r="AC8961">
        <v>31</v>
      </c>
    </row>
    <row r="8962" spans="1:29">
      <c r="A8962">
        <v>9739</v>
      </c>
      <c r="B8962" t="s">
        <v>806</v>
      </c>
      <c r="C8962" t="s">
        <v>10778</v>
      </c>
      <c r="J8962" t="s">
        <v>1449</v>
      </c>
      <c r="K8962">
        <v>0</v>
      </c>
      <c r="N8962" t="b">
        <v>1</v>
      </c>
      <c r="O8962" t="b">
        <v>0</v>
      </c>
      <c r="P8962" t="b">
        <v>0</v>
      </c>
      <c r="Q8962">
        <v>11</v>
      </c>
      <c r="R8962">
        <v>11</v>
      </c>
      <c r="S8962">
        <v>1</v>
      </c>
      <c r="T8962">
        <v>5</v>
      </c>
      <c r="U8962" t="b">
        <v>1</v>
      </c>
      <c r="V8962" t="s">
        <v>10707</v>
      </c>
      <c r="W8962" t="s">
        <v>10708</v>
      </c>
      <c r="X8962" t="s">
        <v>15455</v>
      </c>
      <c r="Y8962">
        <v>76</v>
      </c>
      <c r="Z8962">
        <v>76</v>
      </c>
      <c r="AA8962">
        <v>9</v>
      </c>
      <c r="AB8962">
        <v>9</v>
      </c>
      <c r="AC8962">
        <v>31</v>
      </c>
    </row>
    <row r="8963" spans="1:29">
      <c r="A8963">
        <v>9740</v>
      </c>
      <c r="B8963" t="s">
        <v>806</v>
      </c>
      <c r="C8963" t="s">
        <v>10779</v>
      </c>
      <c r="J8963" t="s">
        <v>1449</v>
      </c>
      <c r="K8963">
        <v>0</v>
      </c>
      <c r="N8963" t="b">
        <v>1</v>
      </c>
      <c r="O8963" t="b">
        <v>0</v>
      </c>
      <c r="P8963" t="b">
        <v>0</v>
      </c>
      <c r="Q8963">
        <v>11</v>
      </c>
      <c r="R8963">
        <v>11</v>
      </c>
      <c r="S8963">
        <v>1</v>
      </c>
      <c r="T8963">
        <v>5</v>
      </c>
      <c r="U8963" t="b">
        <v>1</v>
      </c>
      <c r="V8963" t="s">
        <v>10707</v>
      </c>
      <c r="W8963" t="s">
        <v>10708</v>
      </c>
      <c r="X8963" t="s">
        <v>15687</v>
      </c>
      <c r="Y8963">
        <v>77</v>
      </c>
      <c r="Z8963">
        <v>77</v>
      </c>
      <c r="AA8963">
        <v>2</v>
      </c>
      <c r="AB8963">
        <v>2</v>
      </c>
      <c r="AC8963">
        <v>31</v>
      </c>
    </row>
    <row r="8964" spans="1:29">
      <c r="A8964">
        <v>9741</v>
      </c>
      <c r="B8964" t="s">
        <v>806</v>
      </c>
      <c r="C8964" t="s">
        <v>10780</v>
      </c>
      <c r="J8964" t="s">
        <v>1449</v>
      </c>
      <c r="K8964">
        <v>0</v>
      </c>
      <c r="N8964" t="b">
        <v>1</v>
      </c>
      <c r="O8964" t="b">
        <v>0</v>
      </c>
      <c r="P8964" t="b">
        <v>0</v>
      </c>
      <c r="Q8964">
        <v>11</v>
      </c>
      <c r="R8964">
        <v>11</v>
      </c>
      <c r="S8964">
        <v>1</v>
      </c>
      <c r="T8964">
        <v>5</v>
      </c>
      <c r="U8964" t="b">
        <v>1</v>
      </c>
      <c r="V8964" t="s">
        <v>10707</v>
      </c>
      <c r="W8964" t="s">
        <v>10708</v>
      </c>
      <c r="X8964" t="s">
        <v>14909</v>
      </c>
      <c r="Y8964">
        <v>77</v>
      </c>
      <c r="Z8964">
        <v>77</v>
      </c>
      <c r="AA8964">
        <v>5</v>
      </c>
      <c r="AB8964">
        <v>5</v>
      </c>
      <c r="AC8964">
        <v>31</v>
      </c>
    </row>
    <row r="8965" spans="1:29">
      <c r="A8965">
        <v>9742</v>
      </c>
      <c r="B8965" t="s">
        <v>806</v>
      </c>
      <c r="C8965" t="s">
        <v>10781</v>
      </c>
      <c r="J8965" t="s">
        <v>1449</v>
      </c>
      <c r="K8965">
        <v>0</v>
      </c>
      <c r="N8965" t="b">
        <v>1</v>
      </c>
      <c r="O8965" t="b">
        <v>0</v>
      </c>
      <c r="P8965" t="b">
        <v>0</v>
      </c>
      <c r="Q8965">
        <v>11</v>
      </c>
      <c r="R8965">
        <v>11</v>
      </c>
      <c r="S8965">
        <v>1</v>
      </c>
      <c r="T8965">
        <v>5</v>
      </c>
      <c r="U8965" t="b">
        <v>1</v>
      </c>
      <c r="V8965" t="s">
        <v>10707</v>
      </c>
      <c r="W8965" t="s">
        <v>10708</v>
      </c>
      <c r="X8965" t="s">
        <v>14911</v>
      </c>
      <c r="Y8965">
        <v>77</v>
      </c>
      <c r="Z8965">
        <v>77</v>
      </c>
      <c r="AA8965">
        <v>7</v>
      </c>
      <c r="AB8965">
        <v>7</v>
      </c>
      <c r="AC8965">
        <v>31</v>
      </c>
    </row>
    <row r="8966" spans="1:29">
      <c r="A8966">
        <v>9743</v>
      </c>
      <c r="B8966" t="s">
        <v>806</v>
      </c>
      <c r="C8966" t="s">
        <v>10782</v>
      </c>
      <c r="J8966" t="s">
        <v>1449</v>
      </c>
      <c r="K8966">
        <v>0</v>
      </c>
      <c r="N8966" t="b">
        <v>1</v>
      </c>
      <c r="O8966" t="b">
        <v>0</v>
      </c>
      <c r="P8966" t="b">
        <v>0</v>
      </c>
      <c r="Q8966">
        <v>11</v>
      </c>
      <c r="R8966">
        <v>11</v>
      </c>
      <c r="S8966">
        <v>1</v>
      </c>
      <c r="T8966">
        <v>5</v>
      </c>
      <c r="U8966" t="b">
        <v>1</v>
      </c>
      <c r="V8966" t="s">
        <v>10707</v>
      </c>
      <c r="W8966" t="s">
        <v>10708</v>
      </c>
      <c r="X8966" t="s">
        <v>15456</v>
      </c>
      <c r="Y8966">
        <v>77</v>
      </c>
      <c r="Z8966">
        <v>77</v>
      </c>
      <c r="AA8966">
        <v>9</v>
      </c>
      <c r="AB8966">
        <v>9</v>
      </c>
      <c r="AC8966">
        <v>31</v>
      </c>
    </row>
    <row r="8967" spans="1:29">
      <c r="A8967">
        <v>9744</v>
      </c>
      <c r="B8967" t="s">
        <v>806</v>
      </c>
      <c r="C8967" t="s">
        <v>10783</v>
      </c>
      <c r="J8967" t="s">
        <v>1449</v>
      </c>
      <c r="K8967">
        <v>0</v>
      </c>
      <c r="N8967" t="b">
        <v>1</v>
      </c>
      <c r="O8967" t="b">
        <v>0</v>
      </c>
      <c r="P8967" t="b">
        <v>0</v>
      </c>
      <c r="Q8967">
        <v>11</v>
      </c>
      <c r="R8967">
        <v>11</v>
      </c>
      <c r="S8967">
        <v>1</v>
      </c>
      <c r="T8967">
        <v>5</v>
      </c>
      <c r="U8967" t="b">
        <v>1</v>
      </c>
      <c r="V8967" t="s">
        <v>10707</v>
      </c>
      <c r="W8967" t="s">
        <v>10708</v>
      </c>
      <c r="X8967" t="s">
        <v>15688</v>
      </c>
      <c r="Y8967">
        <v>78</v>
      </c>
      <c r="Z8967">
        <v>78</v>
      </c>
      <c r="AA8967">
        <v>2</v>
      </c>
      <c r="AB8967">
        <v>2</v>
      </c>
      <c r="AC8967">
        <v>31</v>
      </c>
    </row>
    <row r="8968" spans="1:29">
      <c r="A8968">
        <v>9745</v>
      </c>
      <c r="B8968" t="s">
        <v>806</v>
      </c>
      <c r="C8968" t="s">
        <v>10784</v>
      </c>
      <c r="J8968" t="s">
        <v>1449</v>
      </c>
      <c r="K8968">
        <v>0</v>
      </c>
      <c r="N8968" t="b">
        <v>1</v>
      </c>
      <c r="O8968" t="b">
        <v>0</v>
      </c>
      <c r="P8968" t="b">
        <v>0</v>
      </c>
      <c r="Q8968">
        <v>11</v>
      </c>
      <c r="R8968">
        <v>11</v>
      </c>
      <c r="S8968">
        <v>1</v>
      </c>
      <c r="T8968">
        <v>5</v>
      </c>
      <c r="U8968" t="b">
        <v>1</v>
      </c>
      <c r="V8968" t="s">
        <v>10707</v>
      </c>
      <c r="W8968" t="s">
        <v>10708</v>
      </c>
      <c r="X8968" t="s">
        <v>14914</v>
      </c>
      <c r="Y8968">
        <v>78</v>
      </c>
      <c r="Z8968">
        <v>78</v>
      </c>
      <c r="AA8968">
        <v>5</v>
      </c>
      <c r="AB8968">
        <v>5</v>
      </c>
      <c r="AC8968">
        <v>31</v>
      </c>
    </row>
    <row r="8969" spans="1:29">
      <c r="A8969">
        <v>9746</v>
      </c>
      <c r="B8969" t="s">
        <v>806</v>
      </c>
      <c r="C8969" t="s">
        <v>10785</v>
      </c>
      <c r="J8969" t="s">
        <v>1449</v>
      </c>
      <c r="K8969">
        <v>0</v>
      </c>
      <c r="N8969" t="b">
        <v>1</v>
      </c>
      <c r="O8969" t="b">
        <v>0</v>
      </c>
      <c r="P8969" t="b">
        <v>0</v>
      </c>
      <c r="Q8969">
        <v>11</v>
      </c>
      <c r="R8969">
        <v>11</v>
      </c>
      <c r="S8969">
        <v>1</v>
      </c>
      <c r="T8969">
        <v>5</v>
      </c>
      <c r="U8969" t="b">
        <v>1</v>
      </c>
      <c r="V8969" t="s">
        <v>10707</v>
      </c>
      <c r="W8969" t="s">
        <v>10708</v>
      </c>
      <c r="X8969" t="s">
        <v>14916</v>
      </c>
      <c r="Y8969">
        <v>78</v>
      </c>
      <c r="Z8969">
        <v>78</v>
      </c>
      <c r="AA8969">
        <v>7</v>
      </c>
      <c r="AB8969">
        <v>7</v>
      </c>
      <c r="AC8969">
        <v>31</v>
      </c>
    </row>
    <row r="8970" spans="1:29">
      <c r="A8970">
        <v>9747</v>
      </c>
      <c r="B8970" t="s">
        <v>806</v>
      </c>
      <c r="C8970" t="s">
        <v>10786</v>
      </c>
      <c r="J8970" t="s">
        <v>1449</v>
      </c>
      <c r="K8970">
        <v>0</v>
      </c>
      <c r="N8970" t="b">
        <v>1</v>
      </c>
      <c r="O8970" t="b">
        <v>0</v>
      </c>
      <c r="P8970" t="b">
        <v>0</v>
      </c>
      <c r="Q8970">
        <v>11</v>
      </c>
      <c r="R8970">
        <v>11</v>
      </c>
      <c r="S8970">
        <v>1</v>
      </c>
      <c r="T8970">
        <v>5</v>
      </c>
      <c r="U8970" t="b">
        <v>1</v>
      </c>
      <c r="V8970" t="s">
        <v>10707</v>
      </c>
      <c r="W8970" t="s">
        <v>10708</v>
      </c>
      <c r="X8970" t="s">
        <v>15457</v>
      </c>
      <c r="Y8970">
        <v>78</v>
      </c>
      <c r="Z8970">
        <v>78</v>
      </c>
      <c r="AA8970">
        <v>9</v>
      </c>
      <c r="AB8970">
        <v>9</v>
      </c>
      <c r="AC8970">
        <v>31</v>
      </c>
    </row>
    <row r="8971" spans="1:29">
      <c r="A8971">
        <v>9748</v>
      </c>
      <c r="B8971" t="s">
        <v>806</v>
      </c>
      <c r="C8971" t="s">
        <v>10787</v>
      </c>
      <c r="J8971" t="s">
        <v>1449</v>
      </c>
      <c r="K8971">
        <v>0</v>
      </c>
      <c r="N8971" t="b">
        <v>1</v>
      </c>
      <c r="O8971" t="b">
        <v>0</v>
      </c>
      <c r="P8971" t="b">
        <v>0</v>
      </c>
      <c r="Q8971">
        <v>11</v>
      </c>
      <c r="R8971">
        <v>11</v>
      </c>
      <c r="S8971">
        <v>1</v>
      </c>
      <c r="T8971">
        <v>5</v>
      </c>
      <c r="U8971" t="b">
        <v>1</v>
      </c>
      <c r="V8971" t="s">
        <v>10707</v>
      </c>
      <c r="W8971" t="s">
        <v>10708</v>
      </c>
      <c r="X8971" t="s">
        <v>15689</v>
      </c>
      <c r="Y8971">
        <v>79</v>
      </c>
      <c r="Z8971">
        <v>79</v>
      </c>
      <c r="AA8971">
        <v>2</v>
      </c>
      <c r="AB8971">
        <v>2</v>
      </c>
      <c r="AC8971">
        <v>31</v>
      </c>
    </row>
    <row r="8972" spans="1:29">
      <c r="A8972">
        <v>9749</v>
      </c>
      <c r="B8972" t="s">
        <v>806</v>
      </c>
      <c r="C8972" t="s">
        <v>10788</v>
      </c>
      <c r="J8972" t="s">
        <v>1449</v>
      </c>
      <c r="K8972">
        <v>0</v>
      </c>
      <c r="N8972" t="b">
        <v>1</v>
      </c>
      <c r="O8972" t="b">
        <v>0</v>
      </c>
      <c r="P8972" t="b">
        <v>0</v>
      </c>
      <c r="Q8972">
        <v>11</v>
      </c>
      <c r="R8972">
        <v>11</v>
      </c>
      <c r="S8972">
        <v>1</v>
      </c>
      <c r="T8972">
        <v>5</v>
      </c>
      <c r="U8972" t="b">
        <v>1</v>
      </c>
      <c r="V8972" t="s">
        <v>10707</v>
      </c>
      <c r="W8972" t="s">
        <v>10708</v>
      </c>
      <c r="X8972" t="s">
        <v>15693</v>
      </c>
      <c r="Y8972">
        <v>79</v>
      </c>
      <c r="Z8972">
        <v>79</v>
      </c>
      <c r="AA8972">
        <v>5</v>
      </c>
      <c r="AB8972">
        <v>5</v>
      </c>
      <c r="AC8972">
        <v>31</v>
      </c>
    </row>
    <row r="8973" spans="1:29">
      <c r="A8973">
        <v>9750</v>
      </c>
      <c r="B8973" t="s">
        <v>806</v>
      </c>
      <c r="C8973" t="s">
        <v>10789</v>
      </c>
      <c r="J8973" t="s">
        <v>1449</v>
      </c>
      <c r="K8973">
        <v>0</v>
      </c>
      <c r="N8973" t="b">
        <v>1</v>
      </c>
      <c r="O8973" t="b">
        <v>0</v>
      </c>
      <c r="P8973" t="b">
        <v>0</v>
      </c>
      <c r="Q8973">
        <v>11</v>
      </c>
      <c r="R8973">
        <v>11</v>
      </c>
      <c r="S8973">
        <v>1</v>
      </c>
      <c r="T8973">
        <v>5</v>
      </c>
      <c r="U8973" t="b">
        <v>1</v>
      </c>
      <c r="V8973" t="s">
        <v>10707</v>
      </c>
      <c r="W8973" t="s">
        <v>10708</v>
      </c>
      <c r="X8973" t="s">
        <v>15655</v>
      </c>
      <c r="Y8973">
        <v>79</v>
      </c>
      <c r="Z8973">
        <v>79</v>
      </c>
      <c r="AA8973">
        <v>7</v>
      </c>
      <c r="AB8973">
        <v>7</v>
      </c>
      <c r="AC8973">
        <v>31</v>
      </c>
    </row>
    <row r="8974" spans="1:29">
      <c r="A8974">
        <v>9751</v>
      </c>
      <c r="B8974" t="s">
        <v>806</v>
      </c>
      <c r="C8974" t="s">
        <v>10790</v>
      </c>
      <c r="J8974" t="s">
        <v>1449</v>
      </c>
      <c r="K8974">
        <v>0</v>
      </c>
      <c r="N8974" t="b">
        <v>1</v>
      </c>
      <c r="O8974" t="b">
        <v>0</v>
      </c>
      <c r="P8974" t="b">
        <v>0</v>
      </c>
      <c r="Q8974">
        <v>11</v>
      </c>
      <c r="R8974">
        <v>11</v>
      </c>
      <c r="S8974">
        <v>1</v>
      </c>
      <c r="T8974">
        <v>5</v>
      </c>
      <c r="U8974" t="b">
        <v>1</v>
      </c>
      <c r="V8974" t="s">
        <v>10707</v>
      </c>
      <c r="W8974" t="s">
        <v>10708</v>
      </c>
      <c r="X8974" t="s">
        <v>15459</v>
      </c>
      <c r="Y8974">
        <v>79</v>
      </c>
      <c r="Z8974">
        <v>79</v>
      </c>
      <c r="AA8974">
        <v>9</v>
      </c>
      <c r="AB8974">
        <v>9</v>
      </c>
      <c r="AC8974">
        <v>31</v>
      </c>
    </row>
    <row r="8975" spans="1:29">
      <c r="A8975">
        <v>9752</v>
      </c>
      <c r="B8975" t="s">
        <v>806</v>
      </c>
      <c r="C8975" t="s">
        <v>10791</v>
      </c>
      <c r="J8975" t="s">
        <v>1449</v>
      </c>
      <c r="K8975">
        <v>0</v>
      </c>
      <c r="N8975" t="b">
        <v>1</v>
      </c>
      <c r="O8975" t="b">
        <v>0</v>
      </c>
      <c r="P8975" t="b">
        <v>0</v>
      </c>
      <c r="Q8975">
        <v>11</v>
      </c>
      <c r="R8975">
        <v>11</v>
      </c>
      <c r="S8975">
        <v>1</v>
      </c>
      <c r="T8975">
        <v>5</v>
      </c>
      <c r="U8975" t="b">
        <v>1</v>
      </c>
      <c r="V8975" t="s">
        <v>10707</v>
      </c>
      <c r="W8975" t="s">
        <v>10708</v>
      </c>
      <c r="X8975" t="s">
        <v>15558</v>
      </c>
      <c r="Y8975">
        <v>80</v>
      </c>
      <c r="Z8975">
        <v>80</v>
      </c>
      <c r="AA8975">
        <v>2</v>
      </c>
      <c r="AB8975">
        <v>2</v>
      </c>
      <c r="AC8975">
        <v>31</v>
      </c>
    </row>
    <row r="8976" spans="1:29">
      <c r="A8976">
        <v>9753</v>
      </c>
      <c r="B8976" t="s">
        <v>806</v>
      </c>
      <c r="C8976" t="s">
        <v>10792</v>
      </c>
      <c r="J8976" t="s">
        <v>1449</v>
      </c>
      <c r="K8976">
        <v>0</v>
      </c>
      <c r="N8976" t="b">
        <v>1</v>
      </c>
      <c r="O8976" t="b">
        <v>0</v>
      </c>
      <c r="P8976" t="b">
        <v>0</v>
      </c>
      <c r="Q8976">
        <v>11</v>
      </c>
      <c r="R8976">
        <v>11</v>
      </c>
      <c r="S8976">
        <v>1</v>
      </c>
      <c r="T8976">
        <v>5</v>
      </c>
      <c r="U8976" t="b">
        <v>1</v>
      </c>
      <c r="V8976" t="s">
        <v>10707</v>
      </c>
      <c r="W8976" t="s">
        <v>10708</v>
      </c>
      <c r="X8976" t="s">
        <v>14919</v>
      </c>
      <c r="Y8976">
        <v>80</v>
      </c>
      <c r="Z8976">
        <v>80</v>
      </c>
      <c r="AA8976">
        <v>5</v>
      </c>
      <c r="AB8976">
        <v>5</v>
      </c>
      <c r="AC8976">
        <v>31</v>
      </c>
    </row>
    <row r="8977" spans="1:29">
      <c r="A8977">
        <v>9754</v>
      </c>
      <c r="B8977" t="s">
        <v>806</v>
      </c>
      <c r="C8977" t="s">
        <v>10793</v>
      </c>
      <c r="J8977" t="s">
        <v>1449</v>
      </c>
      <c r="K8977">
        <v>0</v>
      </c>
      <c r="N8977" t="b">
        <v>1</v>
      </c>
      <c r="O8977" t="b">
        <v>0</v>
      </c>
      <c r="P8977" t="b">
        <v>0</v>
      </c>
      <c r="Q8977">
        <v>11</v>
      </c>
      <c r="R8977">
        <v>11</v>
      </c>
      <c r="S8977">
        <v>1</v>
      </c>
      <c r="T8977">
        <v>5</v>
      </c>
      <c r="U8977" t="b">
        <v>1</v>
      </c>
      <c r="V8977" t="s">
        <v>10707</v>
      </c>
      <c r="W8977" t="s">
        <v>10708</v>
      </c>
      <c r="X8977" t="s">
        <v>15058</v>
      </c>
      <c r="Y8977">
        <v>80</v>
      </c>
      <c r="Z8977">
        <v>80</v>
      </c>
      <c r="AA8977">
        <v>7</v>
      </c>
      <c r="AB8977">
        <v>7</v>
      </c>
      <c r="AC8977">
        <v>31</v>
      </c>
    </row>
    <row r="8978" spans="1:29">
      <c r="A8978">
        <v>9755</v>
      </c>
      <c r="B8978" t="s">
        <v>806</v>
      </c>
      <c r="C8978" t="s">
        <v>10794</v>
      </c>
      <c r="J8978" t="s">
        <v>1449</v>
      </c>
      <c r="K8978">
        <v>0</v>
      </c>
      <c r="N8978" t="b">
        <v>1</v>
      </c>
      <c r="O8978" t="b">
        <v>0</v>
      </c>
      <c r="P8978" t="b">
        <v>0</v>
      </c>
      <c r="Q8978">
        <v>11</v>
      </c>
      <c r="R8978">
        <v>11</v>
      </c>
      <c r="S8978">
        <v>1</v>
      </c>
      <c r="T8978">
        <v>5</v>
      </c>
      <c r="U8978" t="b">
        <v>1</v>
      </c>
      <c r="V8978" t="s">
        <v>10707</v>
      </c>
      <c r="W8978" t="s">
        <v>10708</v>
      </c>
      <c r="X8978" t="s">
        <v>15460</v>
      </c>
      <c r="Y8978">
        <v>80</v>
      </c>
      <c r="Z8978">
        <v>80</v>
      </c>
      <c r="AA8978">
        <v>9</v>
      </c>
      <c r="AB8978">
        <v>9</v>
      </c>
      <c r="AC8978">
        <v>31</v>
      </c>
    </row>
    <row r="8979" spans="1:29">
      <c r="A8979">
        <v>9756</v>
      </c>
      <c r="B8979" t="s">
        <v>806</v>
      </c>
      <c r="C8979" t="s">
        <v>10795</v>
      </c>
      <c r="J8979" t="s">
        <v>1449</v>
      </c>
      <c r="K8979">
        <v>0</v>
      </c>
      <c r="N8979" t="b">
        <v>1</v>
      </c>
      <c r="O8979" t="b">
        <v>0</v>
      </c>
      <c r="P8979" t="b">
        <v>0</v>
      </c>
      <c r="Q8979">
        <v>11</v>
      </c>
      <c r="R8979">
        <v>11</v>
      </c>
      <c r="S8979">
        <v>1</v>
      </c>
      <c r="T8979">
        <v>5</v>
      </c>
      <c r="U8979" t="b">
        <v>1</v>
      </c>
      <c r="V8979" t="s">
        <v>10707</v>
      </c>
      <c r="W8979" t="s">
        <v>10708</v>
      </c>
      <c r="X8979" t="s">
        <v>15559</v>
      </c>
      <c r="Y8979">
        <v>81</v>
      </c>
      <c r="Z8979">
        <v>81</v>
      </c>
      <c r="AA8979">
        <v>2</v>
      </c>
      <c r="AB8979">
        <v>2</v>
      </c>
      <c r="AC8979">
        <v>31</v>
      </c>
    </row>
    <row r="8980" spans="1:29">
      <c r="A8980">
        <v>9757</v>
      </c>
      <c r="B8980" t="s">
        <v>806</v>
      </c>
      <c r="C8980" t="s">
        <v>10796</v>
      </c>
      <c r="J8980" t="s">
        <v>1449</v>
      </c>
      <c r="K8980">
        <v>0</v>
      </c>
      <c r="N8980" t="b">
        <v>1</v>
      </c>
      <c r="O8980" t="b">
        <v>0</v>
      </c>
      <c r="P8980" t="b">
        <v>0</v>
      </c>
      <c r="Q8980">
        <v>11</v>
      </c>
      <c r="R8980">
        <v>11</v>
      </c>
      <c r="S8980">
        <v>1</v>
      </c>
      <c r="T8980">
        <v>5</v>
      </c>
      <c r="U8980" t="b">
        <v>1</v>
      </c>
      <c r="V8980" t="s">
        <v>10707</v>
      </c>
      <c r="W8980" t="s">
        <v>10708</v>
      </c>
      <c r="X8980" t="s">
        <v>14921</v>
      </c>
      <c r="Y8980">
        <v>81</v>
      </c>
      <c r="Z8980">
        <v>81</v>
      </c>
      <c r="AA8980">
        <v>5</v>
      </c>
      <c r="AB8980">
        <v>5</v>
      </c>
      <c r="AC8980">
        <v>31</v>
      </c>
    </row>
    <row r="8981" spans="1:29">
      <c r="A8981">
        <v>9758</v>
      </c>
      <c r="B8981" t="s">
        <v>806</v>
      </c>
      <c r="C8981" t="s">
        <v>10797</v>
      </c>
      <c r="J8981" t="s">
        <v>1449</v>
      </c>
      <c r="K8981">
        <v>0</v>
      </c>
      <c r="N8981" t="b">
        <v>1</v>
      </c>
      <c r="O8981" t="b">
        <v>0</v>
      </c>
      <c r="P8981" t="b">
        <v>0</v>
      </c>
      <c r="Q8981">
        <v>11</v>
      </c>
      <c r="R8981">
        <v>11</v>
      </c>
      <c r="S8981">
        <v>1</v>
      </c>
      <c r="T8981">
        <v>5</v>
      </c>
      <c r="U8981" t="b">
        <v>1</v>
      </c>
      <c r="V8981" t="s">
        <v>10707</v>
      </c>
      <c r="W8981" t="s">
        <v>10708</v>
      </c>
      <c r="X8981" t="s">
        <v>15059</v>
      </c>
      <c r="Y8981">
        <v>81</v>
      </c>
      <c r="Z8981">
        <v>81</v>
      </c>
      <c r="AA8981">
        <v>7</v>
      </c>
      <c r="AB8981">
        <v>7</v>
      </c>
      <c r="AC8981">
        <v>31</v>
      </c>
    </row>
    <row r="8982" spans="1:29">
      <c r="A8982">
        <v>9759</v>
      </c>
      <c r="B8982" t="s">
        <v>806</v>
      </c>
      <c r="C8982" t="s">
        <v>10798</v>
      </c>
      <c r="J8982" t="s">
        <v>1449</v>
      </c>
      <c r="K8982">
        <v>0</v>
      </c>
      <c r="N8982" t="b">
        <v>1</v>
      </c>
      <c r="O8982" t="b">
        <v>0</v>
      </c>
      <c r="P8982" t="b">
        <v>0</v>
      </c>
      <c r="Q8982">
        <v>11</v>
      </c>
      <c r="R8982">
        <v>11</v>
      </c>
      <c r="S8982">
        <v>1</v>
      </c>
      <c r="T8982">
        <v>5</v>
      </c>
      <c r="U8982" t="b">
        <v>1</v>
      </c>
      <c r="V8982" t="s">
        <v>10707</v>
      </c>
      <c r="W8982" t="s">
        <v>10708</v>
      </c>
      <c r="X8982" t="s">
        <v>15461</v>
      </c>
      <c r="Y8982">
        <v>81</v>
      </c>
      <c r="Z8982">
        <v>81</v>
      </c>
      <c r="AA8982">
        <v>9</v>
      </c>
      <c r="AB8982">
        <v>9</v>
      </c>
      <c r="AC8982">
        <v>31</v>
      </c>
    </row>
    <row r="8983" spans="1:29">
      <c r="A8983">
        <v>9760</v>
      </c>
      <c r="B8983" t="s">
        <v>806</v>
      </c>
      <c r="C8983" t="s">
        <v>10799</v>
      </c>
      <c r="J8983" t="s">
        <v>1449</v>
      </c>
      <c r="K8983">
        <v>0</v>
      </c>
      <c r="N8983" t="b">
        <v>1</v>
      </c>
      <c r="O8983" t="b">
        <v>0</v>
      </c>
      <c r="P8983" t="b">
        <v>0</v>
      </c>
      <c r="Q8983">
        <v>11</v>
      </c>
      <c r="R8983">
        <v>11</v>
      </c>
      <c r="S8983">
        <v>1</v>
      </c>
      <c r="T8983">
        <v>5</v>
      </c>
      <c r="U8983" t="b">
        <v>1</v>
      </c>
      <c r="V8983" t="s">
        <v>10707</v>
      </c>
      <c r="W8983" t="s">
        <v>10708</v>
      </c>
      <c r="X8983" t="s">
        <v>15560</v>
      </c>
      <c r="Y8983">
        <v>82</v>
      </c>
      <c r="Z8983">
        <v>82</v>
      </c>
      <c r="AA8983">
        <v>2</v>
      </c>
      <c r="AB8983">
        <v>2</v>
      </c>
      <c r="AC8983">
        <v>31</v>
      </c>
    </row>
    <row r="8984" spans="1:29">
      <c r="A8984">
        <v>9761</v>
      </c>
      <c r="B8984" t="s">
        <v>806</v>
      </c>
      <c r="C8984" t="s">
        <v>10800</v>
      </c>
      <c r="J8984" t="s">
        <v>1449</v>
      </c>
      <c r="K8984">
        <v>0</v>
      </c>
      <c r="N8984" t="b">
        <v>1</v>
      </c>
      <c r="O8984" t="b">
        <v>0</v>
      </c>
      <c r="P8984" t="b">
        <v>0</v>
      </c>
      <c r="Q8984">
        <v>11</v>
      </c>
      <c r="R8984">
        <v>11</v>
      </c>
      <c r="S8984">
        <v>1</v>
      </c>
      <c r="T8984">
        <v>5</v>
      </c>
      <c r="U8984" t="b">
        <v>1</v>
      </c>
      <c r="V8984" t="s">
        <v>10707</v>
      </c>
      <c r="W8984" t="s">
        <v>10708</v>
      </c>
      <c r="X8984" t="s">
        <v>14923</v>
      </c>
      <c r="Y8984">
        <v>82</v>
      </c>
      <c r="Z8984">
        <v>82</v>
      </c>
      <c r="AA8984">
        <v>5</v>
      </c>
      <c r="AB8984">
        <v>5</v>
      </c>
      <c r="AC8984">
        <v>31</v>
      </c>
    </row>
    <row r="8985" spans="1:29">
      <c r="A8985">
        <v>9762</v>
      </c>
      <c r="B8985" t="s">
        <v>806</v>
      </c>
      <c r="C8985" t="s">
        <v>10801</v>
      </c>
      <c r="J8985" t="s">
        <v>1449</v>
      </c>
      <c r="K8985">
        <v>0</v>
      </c>
      <c r="N8985" t="b">
        <v>1</v>
      </c>
      <c r="O8985" t="b">
        <v>0</v>
      </c>
      <c r="P8985" t="b">
        <v>0</v>
      </c>
      <c r="Q8985">
        <v>11</v>
      </c>
      <c r="R8985">
        <v>11</v>
      </c>
      <c r="S8985">
        <v>1</v>
      </c>
      <c r="T8985">
        <v>5</v>
      </c>
      <c r="U8985" t="b">
        <v>1</v>
      </c>
      <c r="V8985" t="s">
        <v>10707</v>
      </c>
      <c r="W8985" t="s">
        <v>10708</v>
      </c>
      <c r="X8985" t="s">
        <v>15060</v>
      </c>
      <c r="Y8985">
        <v>82</v>
      </c>
      <c r="Z8985">
        <v>82</v>
      </c>
      <c r="AA8985">
        <v>7</v>
      </c>
      <c r="AB8985">
        <v>7</v>
      </c>
      <c r="AC8985">
        <v>31</v>
      </c>
    </row>
    <row r="8986" spans="1:29">
      <c r="A8986">
        <v>9763</v>
      </c>
      <c r="B8986" t="s">
        <v>806</v>
      </c>
      <c r="C8986" t="s">
        <v>10802</v>
      </c>
      <c r="J8986" t="s">
        <v>1449</v>
      </c>
      <c r="K8986">
        <v>0</v>
      </c>
      <c r="N8986" t="b">
        <v>1</v>
      </c>
      <c r="O8986" t="b">
        <v>0</v>
      </c>
      <c r="P8986" t="b">
        <v>0</v>
      </c>
      <c r="Q8986">
        <v>11</v>
      </c>
      <c r="R8986">
        <v>11</v>
      </c>
      <c r="S8986">
        <v>1</v>
      </c>
      <c r="T8986">
        <v>5</v>
      </c>
      <c r="U8986" t="b">
        <v>1</v>
      </c>
      <c r="V8986" t="s">
        <v>10707</v>
      </c>
      <c r="W8986" t="s">
        <v>10708</v>
      </c>
      <c r="X8986" t="s">
        <v>15462</v>
      </c>
      <c r="Y8986">
        <v>82</v>
      </c>
      <c r="Z8986">
        <v>82</v>
      </c>
      <c r="AA8986">
        <v>9</v>
      </c>
      <c r="AB8986">
        <v>9</v>
      </c>
      <c r="AC8986">
        <v>31</v>
      </c>
    </row>
    <row r="8987" spans="1:29">
      <c r="A8987">
        <v>9764</v>
      </c>
      <c r="B8987" t="s">
        <v>806</v>
      </c>
      <c r="C8987" t="s">
        <v>10803</v>
      </c>
      <c r="J8987" t="s">
        <v>1449</v>
      </c>
      <c r="K8987">
        <v>0</v>
      </c>
      <c r="N8987" t="b">
        <v>1</v>
      </c>
      <c r="O8987" t="b">
        <v>0</v>
      </c>
      <c r="P8987" t="b">
        <v>0</v>
      </c>
      <c r="Q8987">
        <v>11</v>
      </c>
      <c r="R8987">
        <v>11</v>
      </c>
      <c r="S8987">
        <v>1</v>
      </c>
      <c r="T8987">
        <v>5</v>
      </c>
      <c r="U8987" t="b">
        <v>1</v>
      </c>
      <c r="V8987" t="s">
        <v>10707</v>
      </c>
      <c r="W8987" t="s">
        <v>10708</v>
      </c>
      <c r="X8987" t="s">
        <v>15561</v>
      </c>
      <c r="Y8987">
        <v>83</v>
      </c>
      <c r="Z8987">
        <v>83</v>
      </c>
      <c r="AA8987">
        <v>2</v>
      </c>
      <c r="AB8987">
        <v>2</v>
      </c>
      <c r="AC8987">
        <v>31</v>
      </c>
    </row>
    <row r="8988" spans="1:29">
      <c r="A8988">
        <v>9765</v>
      </c>
      <c r="B8988" t="s">
        <v>806</v>
      </c>
      <c r="C8988" t="s">
        <v>10804</v>
      </c>
      <c r="J8988" t="s">
        <v>1449</v>
      </c>
      <c r="K8988">
        <v>0</v>
      </c>
      <c r="N8988" t="b">
        <v>1</v>
      </c>
      <c r="O8988" t="b">
        <v>0</v>
      </c>
      <c r="P8988" t="b">
        <v>0</v>
      </c>
      <c r="Q8988">
        <v>11</v>
      </c>
      <c r="R8988">
        <v>11</v>
      </c>
      <c r="S8988">
        <v>1</v>
      </c>
      <c r="T8988">
        <v>5</v>
      </c>
      <c r="U8988" t="b">
        <v>1</v>
      </c>
      <c r="V8988" t="s">
        <v>10707</v>
      </c>
      <c r="W8988" t="s">
        <v>10708</v>
      </c>
      <c r="X8988" t="s">
        <v>14925</v>
      </c>
      <c r="Y8988">
        <v>83</v>
      </c>
      <c r="Z8988">
        <v>83</v>
      </c>
      <c r="AA8988">
        <v>5</v>
      </c>
      <c r="AB8988">
        <v>5</v>
      </c>
      <c r="AC8988">
        <v>31</v>
      </c>
    </row>
    <row r="8989" spans="1:29">
      <c r="A8989">
        <v>9766</v>
      </c>
      <c r="B8989" t="s">
        <v>806</v>
      </c>
      <c r="C8989" t="s">
        <v>10805</v>
      </c>
      <c r="J8989" t="s">
        <v>1449</v>
      </c>
      <c r="K8989">
        <v>0</v>
      </c>
      <c r="N8989" t="b">
        <v>1</v>
      </c>
      <c r="O8989" t="b">
        <v>0</v>
      </c>
      <c r="P8989" t="b">
        <v>0</v>
      </c>
      <c r="Q8989">
        <v>11</v>
      </c>
      <c r="R8989">
        <v>11</v>
      </c>
      <c r="S8989">
        <v>1</v>
      </c>
      <c r="T8989">
        <v>5</v>
      </c>
      <c r="U8989" t="b">
        <v>1</v>
      </c>
      <c r="V8989" t="s">
        <v>10707</v>
      </c>
      <c r="W8989" t="s">
        <v>10708</v>
      </c>
      <c r="X8989" t="s">
        <v>15061</v>
      </c>
      <c r="Y8989">
        <v>83</v>
      </c>
      <c r="Z8989">
        <v>83</v>
      </c>
      <c r="AA8989">
        <v>7</v>
      </c>
      <c r="AB8989">
        <v>7</v>
      </c>
      <c r="AC8989">
        <v>31</v>
      </c>
    </row>
    <row r="8990" spans="1:29">
      <c r="A8990">
        <v>9767</v>
      </c>
      <c r="B8990" t="s">
        <v>806</v>
      </c>
      <c r="C8990" t="s">
        <v>10806</v>
      </c>
      <c r="J8990" t="s">
        <v>1449</v>
      </c>
      <c r="K8990">
        <v>0</v>
      </c>
      <c r="N8990" t="b">
        <v>1</v>
      </c>
      <c r="O8990" t="b">
        <v>0</v>
      </c>
      <c r="P8990" t="b">
        <v>0</v>
      </c>
      <c r="Q8990">
        <v>11</v>
      </c>
      <c r="R8990">
        <v>11</v>
      </c>
      <c r="S8990">
        <v>1</v>
      </c>
      <c r="T8990">
        <v>5</v>
      </c>
      <c r="U8990" t="b">
        <v>1</v>
      </c>
      <c r="V8990" t="s">
        <v>10707</v>
      </c>
      <c r="W8990" t="s">
        <v>10708</v>
      </c>
      <c r="X8990" t="s">
        <v>15463</v>
      </c>
      <c r="Y8990">
        <v>83</v>
      </c>
      <c r="Z8990">
        <v>83</v>
      </c>
      <c r="AA8990">
        <v>9</v>
      </c>
      <c r="AB8990">
        <v>9</v>
      </c>
      <c r="AC8990">
        <v>31</v>
      </c>
    </row>
    <row r="8991" spans="1:29">
      <c r="A8991">
        <v>9768</v>
      </c>
      <c r="B8991" t="s">
        <v>806</v>
      </c>
      <c r="C8991" t="s">
        <v>10807</v>
      </c>
      <c r="J8991" t="s">
        <v>1457</v>
      </c>
      <c r="K8991">
        <v>0</v>
      </c>
      <c r="N8991" t="b">
        <v>1</v>
      </c>
      <c r="O8991" t="b">
        <v>0</v>
      </c>
      <c r="P8991" t="b">
        <v>0</v>
      </c>
      <c r="Q8991">
        <v>11</v>
      </c>
      <c r="R8991">
        <v>11</v>
      </c>
      <c r="S8991">
        <v>1</v>
      </c>
      <c r="T8991">
        <v>5</v>
      </c>
      <c r="U8991" t="b">
        <v>1</v>
      </c>
      <c r="V8991" t="s">
        <v>10707</v>
      </c>
      <c r="W8991" t="s">
        <v>10708</v>
      </c>
      <c r="X8991" t="s">
        <v>15829</v>
      </c>
      <c r="Y8991">
        <v>75</v>
      </c>
      <c r="Z8991">
        <v>75</v>
      </c>
      <c r="AA8991">
        <v>10</v>
      </c>
      <c r="AB8991">
        <v>10</v>
      </c>
      <c r="AC8991">
        <v>31</v>
      </c>
    </row>
    <row r="8992" spans="1:29">
      <c r="A8992">
        <v>9769</v>
      </c>
      <c r="B8992" t="s">
        <v>806</v>
      </c>
      <c r="C8992" t="s">
        <v>10808</v>
      </c>
      <c r="J8992" t="s">
        <v>1457</v>
      </c>
      <c r="K8992">
        <v>0</v>
      </c>
      <c r="N8992" t="b">
        <v>1</v>
      </c>
      <c r="O8992" t="b">
        <v>0</v>
      </c>
      <c r="P8992" t="b">
        <v>0</v>
      </c>
      <c r="Q8992">
        <v>11</v>
      </c>
      <c r="R8992">
        <v>11</v>
      </c>
      <c r="S8992">
        <v>1</v>
      </c>
      <c r="T8992">
        <v>5</v>
      </c>
      <c r="U8992" t="b">
        <v>1</v>
      </c>
      <c r="V8992" t="s">
        <v>10707</v>
      </c>
      <c r="W8992" t="s">
        <v>10708</v>
      </c>
      <c r="X8992" t="s">
        <v>15804</v>
      </c>
      <c r="Y8992">
        <v>76</v>
      </c>
      <c r="Z8992">
        <v>76</v>
      </c>
      <c r="AA8992">
        <v>10</v>
      </c>
      <c r="AB8992">
        <v>10</v>
      </c>
      <c r="AC8992">
        <v>31</v>
      </c>
    </row>
    <row r="8993" spans="1:29">
      <c r="A8993">
        <v>9770</v>
      </c>
      <c r="B8993" t="s">
        <v>806</v>
      </c>
      <c r="C8993" t="s">
        <v>10809</v>
      </c>
      <c r="J8993" t="s">
        <v>1457</v>
      </c>
      <c r="K8993">
        <v>0</v>
      </c>
      <c r="N8993" t="b">
        <v>1</v>
      </c>
      <c r="O8993" t="b">
        <v>0</v>
      </c>
      <c r="P8993" t="b">
        <v>0</v>
      </c>
      <c r="Q8993">
        <v>11</v>
      </c>
      <c r="R8993">
        <v>11</v>
      </c>
      <c r="S8993">
        <v>1</v>
      </c>
      <c r="T8993">
        <v>5</v>
      </c>
      <c r="U8993" t="b">
        <v>1</v>
      </c>
      <c r="V8993" t="s">
        <v>10707</v>
      </c>
      <c r="W8993" t="s">
        <v>10708</v>
      </c>
      <c r="X8993" t="s">
        <v>15805</v>
      </c>
      <c r="Y8993">
        <v>77</v>
      </c>
      <c r="Z8993">
        <v>77</v>
      </c>
      <c r="AA8993">
        <v>10</v>
      </c>
      <c r="AB8993">
        <v>10</v>
      </c>
      <c r="AC8993">
        <v>31</v>
      </c>
    </row>
    <row r="8994" spans="1:29">
      <c r="A8994">
        <v>9771</v>
      </c>
      <c r="B8994" t="s">
        <v>806</v>
      </c>
      <c r="C8994" t="s">
        <v>10810</v>
      </c>
      <c r="J8994" t="s">
        <v>1457</v>
      </c>
      <c r="K8994">
        <v>0</v>
      </c>
      <c r="N8994" t="b">
        <v>1</v>
      </c>
      <c r="O8994" t="b">
        <v>0</v>
      </c>
      <c r="P8994" t="b">
        <v>0</v>
      </c>
      <c r="Q8994">
        <v>11</v>
      </c>
      <c r="R8994">
        <v>11</v>
      </c>
      <c r="S8994">
        <v>1</v>
      </c>
      <c r="T8994">
        <v>5</v>
      </c>
      <c r="U8994" t="b">
        <v>1</v>
      </c>
      <c r="V8994" t="s">
        <v>10707</v>
      </c>
      <c r="W8994" t="s">
        <v>10708</v>
      </c>
      <c r="X8994" t="s">
        <v>15806</v>
      </c>
      <c r="Y8994">
        <v>78</v>
      </c>
      <c r="Z8994">
        <v>78</v>
      </c>
      <c r="AA8994">
        <v>10</v>
      </c>
      <c r="AB8994">
        <v>10</v>
      </c>
      <c r="AC8994">
        <v>31</v>
      </c>
    </row>
    <row r="8995" spans="1:29">
      <c r="A8995">
        <v>9772</v>
      </c>
      <c r="B8995" t="s">
        <v>806</v>
      </c>
      <c r="C8995" t="s">
        <v>10811</v>
      </c>
      <c r="J8995" t="s">
        <v>1457</v>
      </c>
      <c r="K8995">
        <v>0</v>
      </c>
      <c r="N8995" t="b">
        <v>1</v>
      </c>
      <c r="O8995" t="b">
        <v>0</v>
      </c>
      <c r="P8995" t="b">
        <v>0</v>
      </c>
      <c r="Q8995">
        <v>11</v>
      </c>
      <c r="R8995">
        <v>11</v>
      </c>
      <c r="S8995">
        <v>1</v>
      </c>
      <c r="T8995">
        <v>5</v>
      </c>
      <c r="U8995" t="b">
        <v>1</v>
      </c>
      <c r="V8995" t="s">
        <v>10707</v>
      </c>
      <c r="W8995" t="s">
        <v>10708</v>
      </c>
      <c r="X8995" t="s">
        <v>15807</v>
      </c>
      <c r="Y8995">
        <v>79</v>
      </c>
      <c r="Z8995">
        <v>79</v>
      </c>
      <c r="AA8995">
        <v>10</v>
      </c>
      <c r="AB8995">
        <v>10</v>
      </c>
      <c r="AC8995">
        <v>31</v>
      </c>
    </row>
    <row r="8996" spans="1:29">
      <c r="A8996">
        <v>9773</v>
      </c>
      <c r="B8996" t="s">
        <v>806</v>
      </c>
      <c r="C8996" t="s">
        <v>10812</v>
      </c>
      <c r="J8996" t="s">
        <v>1457</v>
      </c>
      <c r="K8996">
        <v>0</v>
      </c>
      <c r="N8996" t="b">
        <v>1</v>
      </c>
      <c r="O8996" t="b">
        <v>0</v>
      </c>
      <c r="P8996" t="b">
        <v>0</v>
      </c>
      <c r="Q8996">
        <v>11</v>
      </c>
      <c r="R8996">
        <v>11</v>
      </c>
      <c r="S8996">
        <v>1</v>
      </c>
      <c r="T8996">
        <v>5</v>
      </c>
      <c r="U8996" t="b">
        <v>1</v>
      </c>
      <c r="V8996" t="s">
        <v>10707</v>
      </c>
      <c r="W8996" t="s">
        <v>10708</v>
      </c>
      <c r="X8996" t="s">
        <v>15567</v>
      </c>
      <c r="Y8996">
        <v>80</v>
      </c>
      <c r="Z8996">
        <v>80</v>
      </c>
      <c r="AA8996">
        <v>10</v>
      </c>
      <c r="AB8996">
        <v>10</v>
      </c>
      <c r="AC8996">
        <v>31</v>
      </c>
    </row>
    <row r="8997" spans="1:29">
      <c r="A8997">
        <v>9774</v>
      </c>
      <c r="B8997" t="s">
        <v>806</v>
      </c>
      <c r="C8997" t="s">
        <v>10813</v>
      </c>
      <c r="J8997" t="s">
        <v>1457</v>
      </c>
      <c r="K8997">
        <v>0</v>
      </c>
      <c r="N8997" t="b">
        <v>1</v>
      </c>
      <c r="O8997" t="b">
        <v>0</v>
      </c>
      <c r="P8997" t="b">
        <v>0</v>
      </c>
      <c r="Q8997">
        <v>11</v>
      </c>
      <c r="R8997">
        <v>11</v>
      </c>
      <c r="S8997">
        <v>1</v>
      </c>
      <c r="T8997">
        <v>5</v>
      </c>
      <c r="U8997" t="b">
        <v>1</v>
      </c>
      <c r="V8997" t="s">
        <v>10707</v>
      </c>
      <c r="W8997" t="s">
        <v>10708</v>
      </c>
      <c r="X8997" t="s">
        <v>15568</v>
      </c>
      <c r="Y8997">
        <v>81</v>
      </c>
      <c r="Z8997">
        <v>81</v>
      </c>
      <c r="AA8997">
        <v>10</v>
      </c>
      <c r="AB8997">
        <v>10</v>
      </c>
      <c r="AC8997">
        <v>31</v>
      </c>
    </row>
    <row r="8998" spans="1:29">
      <c r="A8998">
        <v>9775</v>
      </c>
      <c r="B8998" t="s">
        <v>806</v>
      </c>
      <c r="C8998" t="s">
        <v>10814</v>
      </c>
      <c r="J8998" t="s">
        <v>1457</v>
      </c>
      <c r="K8998">
        <v>0</v>
      </c>
      <c r="N8998" t="b">
        <v>1</v>
      </c>
      <c r="O8998" t="b">
        <v>0</v>
      </c>
      <c r="P8998" t="b">
        <v>0</v>
      </c>
      <c r="Q8998">
        <v>11</v>
      </c>
      <c r="R8998">
        <v>11</v>
      </c>
      <c r="S8998">
        <v>1</v>
      </c>
      <c r="T8998">
        <v>5</v>
      </c>
      <c r="U8998" t="b">
        <v>1</v>
      </c>
      <c r="V8998" t="s">
        <v>10707</v>
      </c>
      <c r="W8998" t="s">
        <v>10708</v>
      </c>
      <c r="X8998" t="s">
        <v>15569</v>
      </c>
      <c r="Y8998">
        <v>82</v>
      </c>
      <c r="Z8998">
        <v>82</v>
      </c>
      <c r="AA8998">
        <v>10</v>
      </c>
      <c r="AB8998">
        <v>10</v>
      </c>
      <c r="AC8998">
        <v>31</v>
      </c>
    </row>
    <row r="8999" spans="1:29">
      <c r="A8999">
        <v>9776</v>
      </c>
      <c r="B8999" t="s">
        <v>806</v>
      </c>
      <c r="C8999" t="s">
        <v>10815</v>
      </c>
      <c r="J8999" t="s">
        <v>1457</v>
      </c>
      <c r="K8999">
        <v>0</v>
      </c>
      <c r="N8999" t="b">
        <v>1</v>
      </c>
      <c r="O8999" t="b">
        <v>0</v>
      </c>
      <c r="P8999" t="b">
        <v>0</v>
      </c>
      <c r="Q8999">
        <v>11</v>
      </c>
      <c r="R8999">
        <v>11</v>
      </c>
      <c r="S8999">
        <v>1</v>
      </c>
      <c r="T8999">
        <v>5</v>
      </c>
      <c r="U8999" t="b">
        <v>1</v>
      </c>
      <c r="V8999" t="s">
        <v>10707</v>
      </c>
      <c r="W8999" t="s">
        <v>10708</v>
      </c>
      <c r="X8999" t="s">
        <v>15570</v>
      </c>
      <c r="Y8999">
        <v>83</v>
      </c>
      <c r="Z8999">
        <v>83</v>
      </c>
      <c r="AA8999">
        <v>10</v>
      </c>
      <c r="AB8999">
        <v>10</v>
      </c>
      <c r="AC8999">
        <v>31</v>
      </c>
    </row>
    <row r="9000" spans="1:29">
      <c r="A9000">
        <v>9777</v>
      </c>
      <c r="B9000" t="s">
        <v>806</v>
      </c>
      <c r="C9000" t="s">
        <v>10816</v>
      </c>
      <c r="J9000" t="s">
        <v>1457</v>
      </c>
      <c r="K9000">
        <v>0</v>
      </c>
      <c r="N9000" t="b">
        <v>1</v>
      </c>
      <c r="O9000" t="b">
        <v>0</v>
      </c>
      <c r="P9000" t="b">
        <v>0</v>
      </c>
      <c r="Q9000">
        <v>11</v>
      </c>
      <c r="R9000">
        <v>11</v>
      </c>
      <c r="S9000">
        <v>1</v>
      </c>
      <c r="T9000">
        <v>5</v>
      </c>
      <c r="U9000" t="b">
        <v>1</v>
      </c>
      <c r="V9000" t="s">
        <v>10707</v>
      </c>
      <c r="W9000" t="s">
        <v>10708</v>
      </c>
      <c r="X9000" t="s">
        <v>15830</v>
      </c>
      <c r="Y9000">
        <v>75</v>
      </c>
      <c r="Z9000">
        <v>75</v>
      </c>
      <c r="AA9000">
        <v>11</v>
      </c>
      <c r="AB9000">
        <v>11</v>
      </c>
      <c r="AC9000">
        <v>31</v>
      </c>
    </row>
    <row r="9001" spans="1:29">
      <c r="A9001">
        <v>9778</v>
      </c>
      <c r="B9001" t="s">
        <v>806</v>
      </c>
      <c r="C9001" t="s">
        <v>10817</v>
      </c>
      <c r="J9001" t="s">
        <v>1457</v>
      </c>
      <c r="K9001">
        <v>0</v>
      </c>
      <c r="N9001" t="b">
        <v>1</v>
      </c>
      <c r="O9001" t="b">
        <v>0</v>
      </c>
      <c r="P9001" t="b">
        <v>0</v>
      </c>
      <c r="Q9001">
        <v>11</v>
      </c>
      <c r="R9001">
        <v>11</v>
      </c>
      <c r="S9001">
        <v>1</v>
      </c>
      <c r="T9001">
        <v>5</v>
      </c>
      <c r="U9001" t="b">
        <v>1</v>
      </c>
      <c r="V9001" t="s">
        <v>10707</v>
      </c>
      <c r="W9001" t="s">
        <v>10708</v>
      </c>
      <c r="X9001" t="s">
        <v>15808</v>
      </c>
      <c r="Y9001">
        <v>76</v>
      </c>
      <c r="Z9001">
        <v>76</v>
      </c>
      <c r="AA9001">
        <v>11</v>
      </c>
      <c r="AB9001">
        <v>11</v>
      </c>
      <c r="AC9001">
        <v>31</v>
      </c>
    </row>
    <row r="9002" spans="1:29">
      <c r="A9002">
        <v>9779</v>
      </c>
      <c r="B9002" t="s">
        <v>806</v>
      </c>
      <c r="C9002" t="s">
        <v>10818</v>
      </c>
      <c r="J9002" t="s">
        <v>1457</v>
      </c>
      <c r="K9002">
        <v>0</v>
      </c>
      <c r="N9002" t="b">
        <v>1</v>
      </c>
      <c r="O9002" t="b">
        <v>0</v>
      </c>
      <c r="P9002" t="b">
        <v>0</v>
      </c>
      <c r="Q9002">
        <v>11</v>
      </c>
      <c r="R9002">
        <v>11</v>
      </c>
      <c r="S9002">
        <v>1</v>
      </c>
      <c r="T9002">
        <v>5</v>
      </c>
      <c r="U9002" t="b">
        <v>1</v>
      </c>
      <c r="V9002" t="s">
        <v>10707</v>
      </c>
      <c r="W9002" t="s">
        <v>10708</v>
      </c>
      <c r="X9002" t="s">
        <v>15809</v>
      </c>
      <c r="Y9002">
        <v>77</v>
      </c>
      <c r="Z9002">
        <v>77</v>
      </c>
      <c r="AA9002">
        <v>11</v>
      </c>
      <c r="AB9002">
        <v>11</v>
      </c>
      <c r="AC9002">
        <v>31</v>
      </c>
    </row>
    <row r="9003" spans="1:29">
      <c r="A9003">
        <v>9780</v>
      </c>
      <c r="B9003" t="s">
        <v>806</v>
      </c>
      <c r="C9003" t="s">
        <v>10819</v>
      </c>
      <c r="J9003" t="s">
        <v>1457</v>
      </c>
      <c r="K9003">
        <v>0</v>
      </c>
      <c r="N9003" t="b">
        <v>1</v>
      </c>
      <c r="O9003" t="b">
        <v>0</v>
      </c>
      <c r="P9003" t="b">
        <v>0</v>
      </c>
      <c r="Q9003">
        <v>11</v>
      </c>
      <c r="R9003">
        <v>11</v>
      </c>
      <c r="S9003">
        <v>1</v>
      </c>
      <c r="T9003">
        <v>5</v>
      </c>
      <c r="U9003" t="b">
        <v>1</v>
      </c>
      <c r="V9003" t="s">
        <v>10707</v>
      </c>
      <c r="W9003" t="s">
        <v>10708</v>
      </c>
      <c r="X9003" t="s">
        <v>15810</v>
      </c>
      <c r="Y9003">
        <v>78</v>
      </c>
      <c r="Z9003">
        <v>78</v>
      </c>
      <c r="AA9003">
        <v>11</v>
      </c>
      <c r="AB9003">
        <v>11</v>
      </c>
      <c r="AC9003">
        <v>31</v>
      </c>
    </row>
    <row r="9004" spans="1:29">
      <c r="A9004">
        <v>9781</v>
      </c>
      <c r="B9004" t="s">
        <v>806</v>
      </c>
      <c r="C9004" t="s">
        <v>10820</v>
      </c>
      <c r="J9004" t="s">
        <v>1457</v>
      </c>
      <c r="K9004">
        <v>0</v>
      </c>
      <c r="N9004" t="b">
        <v>1</v>
      </c>
      <c r="O9004" t="b">
        <v>0</v>
      </c>
      <c r="P9004" t="b">
        <v>0</v>
      </c>
      <c r="Q9004">
        <v>11</v>
      </c>
      <c r="R9004">
        <v>11</v>
      </c>
      <c r="S9004">
        <v>1</v>
      </c>
      <c r="T9004">
        <v>5</v>
      </c>
      <c r="U9004" t="b">
        <v>1</v>
      </c>
      <c r="V9004" t="s">
        <v>10707</v>
      </c>
      <c r="W9004" t="s">
        <v>10708</v>
      </c>
      <c r="X9004" t="s">
        <v>15811</v>
      </c>
      <c r="Y9004">
        <v>79</v>
      </c>
      <c r="Z9004">
        <v>79</v>
      </c>
      <c r="AA9004">
        <v>11</v>
      </c>
      <c r="AB9004">
        <v>11</v>
      </c>
      <c r="AC9004">
        <v>31</v>
      </c>
    </row>
    <row r="9005" spans="1:29">
      <c r="A9005">
        <v>9782</v>
      </c>
      <c r="B9005" t="s">
        <v>806</v>
      </c>
      <c r="C9005" t="s">
        <v>10821</v>
      </c>
      <c r="J9005" t="s">
        <v>1457</v>
      </c>
      <c r="K9005">
        <v>0</v>
      </c>
      <c r="N9005" t="b">
        <v>1</v>
      </c>
      <c r="O9005" t="b">
        <v>0</v>
      </c>
      <c r="P9005" t="b">
        <v>0</v>
      </c>
      <c r="Q9005">
        <v>11</v>
      </c>
      <c r="R9005">
        <v>11</v>
      </c>
      <c r="S9005">
        <v>1</v>
      </c>
      <c r="T9005">
        <v>5</v>
      </c>
      <c r="U9005" t="b">
        <v>1</v>
      </c>
      <c r="V9005" t="s">
        <v>10707</v>
      </c>
      <c r="W9005" t="s">
        <v>10708</v>
      </c>
      <c r="X9005" t="s">
        <v>15576</v>
      </c>
      <c r="Y9005">
        <v>80</v>
      </c>
      <c r="Z9005">
        <v>80</v>
      </c>
      <c r="AA9005">
        <v>11</v>
      </c>
      <c r="AB9005">
        <v>11</v>
      </c>
      <c r="AC9005">
        <v>31</v>
      </c>
    </row>
    <row r="9006" spans="1:29">
      <c r="A9006">
        <v>9783</v>
      </c>
      <c r="B9006" t="s">
        <v>806</v>
      </c>
      <c r="C9006" t="s">
        <v>10822</v>
      </c>
      <c r="J9006" t="s">
        <v>1457</v>
      </c>
      <c r="K9006">
        <v>0</v>
      </c>
      <c r="N9006" t="b">
        <v>1</v>
      </c>
      <c r="O9006" t="b">
        <v>0</v>
      </c>
      <c r="P9006" t="b">
        <v>0</v>
      </c>
      <c r="Q9006">
        <v>11</v>
      </c>
      <c r="R9006">
        <v>11</v>
      </c>
      <c r="S9006">
        <v>1</v>
      </c>
      <c r="T9006">
        <v>5</v>
      </c>
      <c r="U9006" t="b">
        <v>1</v>
      </c>
      <c r="V9006" t="s">
        <v>10707</v>
      </c>
      <c r="W9006" t="s">
        <v>10708</v>
      </c>
      <c r="X9006" t="s">
        <v>15577</v>
      </c>
      <c r="Y9006">
        <v>81</v>
      </c>
      <c r="Z9006">
        <v>81</v>
      </c>
      <c r="AA9006">
        <v>11</v>
      </c>
      <c r="AB9006">
        <v>11</v>
      </c>
      <c r="AC9006">
        <v>31</v>
      </c>
    </row>
    <row r="9007" spans="1:29">
      <c r="A9007">
        <v>9784</v>
      </c>
      <c r="B9007" t="s">
        <v>806</v>
      </c>
      <c r="C9007" t="s">
        <v>10823</v>
      </c>
      <c r="J9007" t="s">
        <v>1457</v>
      </c>
      <c r="K9007">
        <v>0</v>
      </c>
      <c r="N9007" t="b">
        <v>1</v>
      </c>
      <c r="O9007" t="b">
        <v>0</v>
      </c>
      <c r="P9007" t="b">
        <v>0</v>
      </c>
      <c r="Q9007">
        <v>11</v>
      </c>
      <c r="R9007">
        <v>11</v>
      </c>
      <c r="S9007">
        <v>1</v>
      </c>
      <c r="T9007">
        <v>5</v>
      </c>
      <c r="U9007" t="b">
        <v>1</v>
      </c>
      <c r="V9007" t="s">
        <v>10707</v>
      </c>
      <c r="W9007" t="s">
        <v>10708</v>
      </c>
      <c r="X9007" t="s">
        <v>15578</v>
      </c>
      <c r="Y9007">
        <v>82</v>
      </c>
      <c r="Z9007">
        <v>82</v>
      </c>
      <c r="AA9007">
        <v>11</v>
      </c>
      <c r="AB9007">
        <v>11</v>
      </c>
      <c r="AC9007">
        <v>31</v>
      </c>
    </row>
    <row r="9008" spans="1:29">
      <c r="A9008">
        <v>9785</v>
      </c>
      <c r="B9008" t="s">
        <v>806</v>
      </c>
      <c r="C9008" t="s">
        <v>10824</v>
      </c>
      <c r="J9008" t="s">
        <v>1457</v>
      </c>
      <c r="K9008">
        <v>0</v>
      </c>
      <c r="N9008" t="b">
        <v>1</v>
      </c>
      <c r="O9008" t="b">
        <v>0</v>
      </c>
      <c r="P9008" t="b">
        <v>0</v>
      </c>
      <c r="Q9008">
        <v>11</v>
      </c>
      <c r="R9008">
        <v>11</v>
      </c>
      <c r="S9008">
        <v>1</v>
      </c>
      <c r="T9008">
        <v>5</v>
      </c>
      <c r="U9008" t="b">
        <v>1</v>
      </c>
      <c r="V9008" t="s">
        <v>10707</v>
      </c>
      <c r="W9008" t="s">
        <v>10708</v>
      </c>
      <c r="X9008" t="s">
        <v>15579</v>
      </c>
      <c r="Y9008">
        <v>83</v>
      </c>
      <c r="Z9008">
        <v>83</v>
      </c>
      <c r="AA9008">
        <v>11</v>
      </c>
      <c r="AB9008">
        <v>11</v>
      </c>
      <c r="AC9008">
        <v>31</v>
      </c>
    </row>
    <row r="9009" spans="1:29">
      <c r="A9009">
        <v>9786</v>
      </c>
      <c r="B9009" t="s">
        <v>1516</v>
      </c>
      <c r="C9009" t="s">
        <v>10825</v>
      </c>
      <c r="D9009">
        <v>184</v>
      </c>
      <c r="E9009" t="s">
        <v>10826</v>
      </c>
      <c r="U9009" t="b">
        <v>1</v>
      </c>
      <c r="V9009" t="s">
        <v>10707</v>
      </c>
      <c r="W9009" t="s">
        <v>10708</v>
      </c>
      <c r="X9009" t="s">
        <v>15831</v>
      </c>
      <c r="Y9009">
        <v>85</v>
      </c>
      <c r="Z9009">
        <v>115</v>
      </c>
      <c r="AA9009">
        <v>2</v>
      </c>
      <c r="AB9009">
        <v>12</v>
      </c>
      <c r="AC9009">
        <v>31</v>
      </c>
    </row>
    <row r="9010" spans="1:29">
      <c r="A9010">
        <v>9787</v>
      </c>
      <c r="B9010" t="s">
        <v>828</v>
      </c>
      <c r="C9010" t="s">
        <v>10827</v>
      </c>
      <c r="U9010" t="b">
        <v>1</v>
      </c>
      <c r="V9010" t="s">
        <v>10707</v>
      </c>
      <c r="W9010" t="s">
        <v>10708</v>
      </c>
      <c r="X9010" t="s">
        <v>15832</v>
      </c>
      <c r="Y9010">
        <v>85</v>
      </c>
      <c r="Z9010">
        <v>115</v>
      </c>
      <c r="AA9010">
        <v>2</v>
      </c>
      <c r="AB9010">
        <v>11</v>
      </c>
      <c r="AC9010">
        <v>31</v>
      </c>
    </row>
    <row r="9011" spans="1:29">
      <c r="A9011">
        <v>9788</v>
      </c>
      <c r="B9011" t="s">
        <v>1521</v>
      </c>
      <c r="C9011" t="s">
        <v>10828</v>
      </c>
      <c r="U9011" t="b">
        <v>1</v>
      </c>
      <c r="V9011" t="s">
        <v>10707</v>
      </c>
      <c r="W9011" t="s">
        <v>10708</v>
      </c>
      <c r="X9011" t="s">
        <v>15812</v>
      </c>
      <c r="Y9011">
        <v>86</v>
      </c>
      <c r="Z9011">
        <v>115</v>
      </c>
      <c r="AA9011">
        <v>2</v>
      </c>
      <c r="AB9011">
        <v>12</v>
      </c>
      <c r="AC9011">
        <v>31</v>
      </c>
    </row>
    <row r="9012" spans="1:29">
      <c r="A9012">
        <v>9789</v>
      </c>
      <c r="B9012" t="s">
        <v>806</v>
      </c>
      <c r="C9012" t="s">
        <v>10829</v>
      </c>
      <c r="J9012" t="s">
        <v>1457</v>
      </c>
      <c r="K9012">
        <v>0</v>
      </c>
      <c r="N9012" t="b">
        <v>1</v>
      </c>
      <c r="O9012" t="b">
        <v>0</v>
      </c>
      <c r="P9012" t="b">
        <v>0</v>
      </c>
      <c r="Q9012">
        <v>11</v>
      </c>
      <c r="R9012">
        <v>3</v>
      </c>
      <c r="S9012">
        <v>1</v>
      </c>
      <c r="T9012">
        <v>2</v>
      </c>
      <c r="U9012" t="b">
        <v>1</v>
      </c>
      <c r="V9012" t="s">
        <v>10707</v>
      </c>
      <c r="W9012" t="s">
        <v>10708</v>
      </c>
      <c r="X9012" t="s">
        <v>15583</v>
      </c>
      <c r="Y9012">
        <v>87</v>
      </c>
      <c r="Z9012">
        <v>87</v>
      </c>
      <c r="AA9012">
        <v>11</v>
      </c>
      <c r="AB9012">
        <v>11</v>
      </c>
      <c r="AC9012">
        <v>31</v>
      </c>
    </row>
    <row r="9013" spans="1:29">
      <c r="A9013">
        <v>9790</v>
      </c>
      <c r="B9013" t="s">
        <v>806</v>
      </c>
      <c r="C9013" t="s">
        <v>10830</v>
      </c>
      <c r="J9013" t="s">
        <v>1457</v>
      </c>
      <c r="K9013">
        <v>0</v>
      </c>
      <c r="N9013" t="b">
        <v>1</v>
      </c>
      <c r="O9013" t="b">
        <v>0</v>
      </c>
      <c r="P9013" t="b">
        <v>0</v>
      </c>
      <c r="Q9013">
        <v>11</v>
      </c>
      <c r="R9013">
        <v>3</v>
      </c>
      <c r="S9013">
        <v>1</v>
      </c>
      <c r="T9013">
        <v>2</v>
      </c>
      <c r="U9013" t="b">
        <v>1</v>
      </c>
      <c r="V9013" t="s">
        <v>10707</v>
      </c>
      <c r="W9013" t="s">
        <v>10708</v>
      </c>
      <c r="X9013" t="s">
        <v>15833</v>
      </c>
      <c r="Y9013">
        <v>89</v>
      </c>
      <c r="Z9013">
        <v>89</v>
      </c>
      <c r="AA9013">
        <v>11</v>
      </c>
      <c r="AB9013">
        <v>11</v>
      </c>
      <c r="AC9013">
        <v>31</v>
      </c>
    </row>
    <row r="9014" spans="1:29">
      <c r="A9014">
        <v>9791</v>
      </c>
      <c r="B9014" t="s">
        <v>806</v>
      </c>
      <c r="C9014" t="s">
        <v>10831</v>
      </c>
      <c r="J9014" t="s">
        <v>1457</v>
      </c>
      <c r="K9014">
        <v>0</v>
      </c>
      <c r="N9014" t="b">
        <v>1</v>
      </c>
      <c r="O9014" t="b">
        <v>0</v>
      </c>
      <c r="P9014" t="b">
        <v>0</v>
      </c>
      <c r="Q9014">
        <v>11</v>
      </c>
      <c r="R9014">
        <v>3</v>
      </c>
      <c r="S9014">
        <v>1</v>
      </c>
      <c r="T9014">
        <v>2</v>
      </c>
      <c r="U9014" t="b">
        <v>1</v>
      </c>
      <c r="V9014" t="s">
        <v>10707</v>
      </c>
      <c r="W9014" t="s">
        <v>10708</v>
      </c>
      <c r="X9014" t="s">
        <v>15815</v>
      </c>
      <c r="Y9014">
        <v>90</v>
      </c>
      <c r="Z9014">
        <v>90</v>
      </c>
      <c r="AA9014">
        <v>11</v>
      </c>
      <c r="AB9014">
        <v>11</v>
      </c>
      <c r="AC9014">
        <v>31</v>
      </c>
    </row>
    <row r="9015" spans="1:29">
      <c r="A9015">
        <v>9792</v>
      </c>
      <c r="B9015" t="s">
        <v>806</v>
      </c>
      <c r="C9015" t="s">
        <v>10832</v>
      </c>
      <c r="J9015" t="s">
        <v>1457</v>
      </c>
      <c r="K9015">
        <v>0</v>
      </c>
      <c r="N9015" t="b">
        <v>1</v>
      </c>
      <c r="O9015" t="b">
        <v>0</v>
      </c>
      <c r="P9015" t="b">
        <v>0</v>
      </c>
      <c r="Q9015">
        <v>11</v>
      </c>
      <c r="R9015">
        <v>3</v>
      </c>
      <c r="S9015">
        <v>1</v>
      </c>
      <c r="T9015">
        <v>2</v>
      </c>
      <c r="U9015" t="b">
        <v>1</v>
      </c>
      <c r="V9015" t="s">
        <v>10707</v>
      </c>
      <c r="W9015" t="s">
        <v>10708</v>
      </c>
      <c r="X9015" t="s">
        <v>15816</v>
      </c>
      <c r="Y9015">
        <v>91</v>
      </c>
      <c r="Z9015">
        <v>91</v>
      </c>
      <c r="AA9015">
        <v>11</v>
      </c>
      <c r="AB9015">
        <v>11</v>
      </c>
      <c r="AC9015">
        <v>31</v>
      </c>
    </row>
    <row r="9016" spans="1:29">
      <c r="A9016">
        <v>9793</v>
      </c>
      <c r="B9016" t="s">
        <v>806</v>
      </c>
      <c r="C9016" t="s">
        <v>10833</v>
      </c>
      <c r="J9016" t="s">
        <v>1457</v>
      </c>
      <c r="K9016">
        <v>0</v>
      </c>
      <c r="N9016" t="b">
        <v>1</v>
      </c>
      <c r="O9016" t="b">
        <v>0</v>
      </c>
      <c r="P9016" t="b">
        <v>0</v>
      </c>
      <c r="Q9016">
        <v>11</v>
      </c>
      <c r="R9016">
        <v>3</v>
      </c>
      <c r="S9016">
        <v>1</v>
      </c>
      <c r="T9016">
        <v>2</v>
      </c>
      <c r="U9016" t="b">
        <v>1</v>
      </c>
      <c r="V9016" t="s">
        <v>10707</v>
      </c>
      <c r="W9016" t="s">
        <v>10708</v>
      </c>
      <c r="X9016" t="s">
        <v>15834</v>
      </c>
      <c r="Y9016">
        <v>93</v>
      </c>
      <c r="Z9016">
        <v>93</v>
      </c>
      <c r="AA9016">
        <v>11</v>
      </c>
      <c r="AB9016">
        <v>11</v>
      </c>
      <c r="AC9016">
        <v>31</v>
      </c>
    </row>
    <row r="9017" spans="1:29">
      <c r="A9017">
        <v>9794</v>
      </c>
      <c r="B9017" t="s">
        <v>806</v>
      </c>
      <c r="C9017" t="s">
        <v>10834</v>
      </c>
      <c r="J9017" t="s">
        <v>1457</v>
      </c>
      <c r="K9017">
        <v>0</v>
      </c>
      <c r="N9017" t="b">
        <v>1</v>
      </c>
      <c r="O9017" t="b">
        <v>0</v>
      </c>
      <c r="P9017" t="b">
        <v>0</v>
      </c>
      <c r="Q9017">
        <v>11</v>
      </c>
      <c r="R9017">
        <v>3</v>
      </c>
      <c r="S9017">
        <v>1</v>
      </c>
      <c r="T9017">
        <v>2</v>
      </c>
      <c r="U9017" t="b">
        <v>1</v>
      </c>
      <c r="V9017" t="s">
        <v>10707</v>
      </c>
      <c r="W9017" t="s">
        <v>10708</v>
      </c>
      <c r="X9017" t="s">
        <v>15589</v>
      </c>
      <c r="Y9017">
        <v>94</v>
      </c>
      <c r="Z9017">
        <v>94</v>
      </c>
      <c r="AA9017">
        <v>11</v>
      </c>
      <c r="AB9017">
        <v>11</v>
      </c>
      <c r="AC9017">
        <v>31</v>
      </c>
    </row>
    <row r="9018" spans="1:29">
      <c r="A9018">
        <v>9795</v>
      </c>
      <c r="B9018" t="s">
        <v>806</v>
      </c>
      <c r="C9018" t="s">
        <v>10835</v>
      </c>
      <c r="J9018" t="s">
        <v>1457</v>
      </c>
      <c r="K9018">
        <v>0</v>
      </c>
      <c r="N9018" t="b">
        <v>1</v>
      </c>
      <c r="O9018" t="b">
        <v>0</v>
      </c>
      <c r="P9018" t="b">
        <v>0</v>
      </c>
      <c r="Q9018">
        <v>11</v>
      </c>
      <c r="R9018">
        <v>3</v>
      </c>
      <c r="S9018">
        <v>1</v>
      </c>
      <c r="T9018">
        <v>2</v>
      </c>
      <c r="U9018" t="b">
        <v>1</v>
      </c>
      <c r="V9018" t="s">
        <v>10707</v>
      </c>
      <c r="W9018" t="s">
        <v>10708</v>
      </c>
      <c r="X9018" t="s">
        <v>15590</v>
      </c>
      <c r="Y9018">
        <v>95</v>
      </c>
      <c r="Z9018">
        <v>95</v>
      </c>
      <c r="AA9018">
        <v>11</v>
      </c>
      <c r="AB9018">
        <v>11</v>
      </c>
      <c r="AC9018">
        <v>31</v>
      </c>
    </row>
    <row r="9019" spans="1:29">
      <c r="A9019">
        <v>9796</v>
      </c>
      <c r="B9019" t="s">
        <v>806</v>
      </c>
      <c r="C9019" t="s">
        <v>10836</v>
      </c>
      <c r="J9019" t="s">
        <v>1457</v>
      </c>
      <c r="K9019">
        <v>0</v>
      </c>
      <c r="N9019" t="b">
        <v>1</v>
      </c>
      <c r="O9019" t="b">
        <v>0</v>
      </c>
      <c r="P9019" t="b">
        <v>0</v>
      </c>
      <c r="Q9019">
        <v>11</v>
      </c>
      <c r="R9019">
        <v>3</v>
      </c>
      <c r="S9019">
        <v>1</v>
      </c>
      <c r="T9019">
        <v>2</v>
      </c>
      <c r="U9019" t="b">
        <v>1</v>
      </c>
      <c r="V9019" t="s">
        <v>10707</v>
      </c>
      <c r="W9019" t="s">
        <v>10708</v>
      </c>
      <c r="X9019" t="s">
        <v>15591</v>
      </c>
      <c r="Y9019">
        <v>96</v>
      </c>
      <c r="Z9019">
        <v>96</v>
      </c>
      <c r="AA9019">
        <v>11</v>
      </c>
      <c r="AB9019">
        <v>11</v>
      </c>
      <c r="AC9019">
        <v>31</v>
      </c>
    </row>
    <row r="9020" spans="1:29">
      <c r="A9020">
        <v>9797</v>
      </c>
      <c r="B9020" t="s">
        <v>806</v>
      </c>
      <c r="C9020" t="s">
        <v>10837</v>
      </c>
      <c r="J9020" t="s">
        <v>1457</v>
      </c>
      <c r="K9020">
        <v>0</v>
      </c>
      <c r="N9020" t="b">
        <v>1</v>
      </c>
      <c r="O9020" t="b">
        <v>0</v>
      </c>
      <c r="P9020" t="b">
        <v>0</v>
      </c>
      <c r="Q9020">
        <v>11</v>
      </c>
      <c r="R9020">
        <v>3</v>
      </c>
      <c r="S9020">
        <v>1</v>
      </c>
      <c r="T9020">
        <v>2</v>
      </c>
      <c r="U9020" t="b">
        <v>1</v>
      </c>
      <c r="V9020" t="s">
        <v>10707</v>
      </c>
      <c r="W9020" t="s">
        <v>10708</v>
      </c>
      <c r="X9020" t="s">
        <v>15817</v>
      </c>
      <c r="Y9020">
        <v>97</v>
      </c>
      <c r="Z9020">
        <v>97</v>
      </c>
      <c r="AA9020">
        <v>11</v>
      </c>
      <c r="AB9020">
        <v>11</v>
      </c>
      <c r="AC9020">
        <v>31</v>
      </c>
    </row>
    <row r="9021" spans="1:29">
      <c r="A9021">
        <v>9798</v>
      </c>
      <c r="B9021" t="s">
        <v>806</v>
      </c>
      <c r="C9021" t="s">
        <v>10838</v>
      </c>
      <c r="J9021" t="s">
        <v>1457</v>
      </c>
      <c r="K9021">
        <v>0</v>
      </c>
      <c r="N9021" t="b">
        <v>1</v>
      </c>
      <c r="O9021" t="b">
        <v>0</v>
      </c>
      <c r="P9021" t="b">
        <v>0</v>
      </c>
      <c r="Q9021">
        <v>11</v>
      </c>
      <c r="R9021">
        <v>3</v>
      </c>
      <c r="S9021">
        <v>1</v>
      </c>
      <c r="T9021">
        <v>2</v>
      </c>
      <c r="U9021" t="b">
        <v>1</v>
      </c>
      <c r="V9021" t="s">
        <v>10707</v>
      </c>
      <c r="W9021" t="s">
        <v>10708</v>
      </c>
      <c r="X9021" t="s">
        <v>15592</v>
      </c>
      <c r="Y9021">
        <v>98</v>
      </c>
      <c r="Z9021">
        <v>98</v>
      </c>
      <c r="AA9021">
        <v>11</v>
      </c>
      <c r="AB9021">
        <v>11</v>
      </c>
      <c r="AC9021">
        <v>31</v>
      </c>
    </row>
    <row r="9022" spans="1:29">
      <c r="A9022">
        <v>9799</v>
      </c>
      <c r="B9022" t="s">
        <v>806</v>
      </c>
      <c r="C9022" t="s">
        <v>10839</v>
      </c>
      <c r="J9022" t="s">
        <v>1457</v>
      </c>
      <c r="K9022">
        <v>0</v>
      </c>
      <c r="N9022" t="b">
        <v>1</v>
      </c>
      <c r="O9022" t="b">
        <v>0</v>
      </c>
      <c r="P9022" t="b">
        <v>0</v>
      </c>
      <c r="Q9022">
        <v>11</v>
      </c>
      <c r="R9022">
        <v>3</v>
      </c>
      <c r="S9022">
        <v>1</v>
      </c>
      <c r="T9022">
        <v>2</v>
      </c>
      <c r="U9022" t="b">
        <v>1</v>
      </c>
      <c r="V9022" t="s">
        <v>10707</v>
      </c>
      <c r="W9022" t="s">
        <v>10708</v>
      </c>
      <c r="X9022" t="s">
        <v>15593</v>
      </c>
      <c r="Y9022">
        <v>99</v>
      </c>
      <c r="Z9022">
        <v>99</v>
      </c>
      <c r="AA9022">
        <v>11</v>
      </c>
      <c r="AB9022">
        <v>11</v>
      </c>
      <c r="AC9022">
        <v>31</v>
      </c>
    </row>
    <row r="9023" spans="1:29">
      <c r="A9023">
        <v>9800</v>
      </c>
      <c r="B9023" t="s">
        <v>806</v>
      </c>
      <c r="C9023" t="s">
        <v>10840</v>
      </c>
      <c r="J9023" t="s">
        <v>1457</v>
      </c>
      <c r="K9023">
        <v>0</v>
      </c>
      <c r="N9023" t="b">
        <v>1</v>
      </c>
      <c r="O9023" t="b">
        <v>0</v>
      </c>
      <c r="P9023" t="b">
        <v>0</v>
      </c>
      <c r="Q9023">
        <v>11</v>
      </c>
      <c r="R9023">
        <v>3</v>
      </c>
      <c r="S9023">
        <v>1</v>
      </c>
      <c r="T9023">
        <v>2</v>
      </c>
      <c r="U9023" t="b">
        <v>1</v>
      </c>
      <c r="V9023" t="s">
        <v>10707</v>
      </c>
      <c r="W9023" t="s">
        <v>10708</v>
      </c>
      <c r="X9023" t="s">
        <v>15594</v>
      </c>
      <c r="Y9023">
        <v>100</v>
      </c>
      <c r="Z9023">
        <v>100</v>
      </c>
      <c r="AA9023">
        <v>11</v>
      </c>
      <c r="AB9023">
        <v>11</v>
      </c>
      <c r="AC9023">
        <v>31</v>
      </c>
    </row>
    <row r="9024" spans="1:29">
      <c r="A9024">
        <v>9801</v>
      </c>
      <c r="B9024" t="s">
        <v>806</v>
      </c>
      <c r="C9024" t="s">
        <v>10841</v>
      </c>
      <c r="J9024" t="s">
        <v>1457</v>
      </c>
      <c r="K9024">
        <v>0</v>
      </c>
      <c r="N9024" t="b">
        <v>1</v>
      </c>
      <c r="O9024" t="b">
        <v>0</v>
      </c>
      <c r="P9024" t="b">
        <v>0</v>
      </c>
      <c r="Q9024">
        <v>11</v>
      </c>
      <c r="R9024">
        <v>3</v>
      </c>
      <c r="S9024">
        <v>1</v>
      </c>
      <c r="T9024">
        <v>2</v>
      </c>
      <c r="U9024" t="b">
        <v>1</v>
      </c>
      <c r="V9024" t="s">
        <v>10707</v>
      </c>
      <c r="W9024" t="s">
        <v>10708</v>
      </c>
      <c r="X9024" t="s">
        <v>15595</v>
      </c>
      <c r="Y9024">
        <v>101</v>
      </c>
      <c r="Z9024">
        <v>101</v>
      </c>
      <c r="AA9024">
        <v>11</v>
      </c>
      <c r="AB9024">
        <v>11</v>
      </c>
      <c r="AC9024">
        <v>31</v>
      </c>
    </row>
    <row r="9025" spans="1:29">
      <c r="A9025">
        <v>9802</v>
      </c>
      <c r="B9025" t="s">
        <v>806</v>
      </c>
      <c r="C9025" t="s">
        <v>10842</v>
      </c>
      <c r="J9025" t="s">
        <v>1457</v>
      </c>
      <c r="K9025">
        <v>0</v>
      </c>
      <c r="N9025" t="b">
        <v>1</v>
      </c>
      <c r="O9025" t="b">
        <v>0</v>
      </c>
      <c r="P9025" t="b">
        <v>0</v>
      </c>
      <c r="Q9025">
        <v>11</v>
      </c>
      <c r="R9025">
        <v>3</v>
      </c>
      <c r="S9025">
        <v>1</v>
      </c>
      <c r="T9025">
        <v>2</v>
      </c>
      <c r="U9025" t="b">
        <v>1</v>
      </c>
      <c r="V9025" t="s">
        <v>10707</v>
      </c>
      <c r="W9025" t="s">
        <v>10708</v>
      </c>
      <c r="X9025" t="s">
        <v>15596</v>
      </c>
      <c r="Y9025">
        <v>102</v>
      </c>
      <c r="Z9025">
        <v>102</v>
      </c>
      <c r="AA9025">
        <v>11</v>
      </c>
      <c r="AB9025">
        <v>11</v>
      </c>
      <c r="AC9025">
        <v>31</v>
      </c>
    </row>
    <row r="9026" spans="1:29">
      <c r="A9026">
        <v>9803</v>
      </c>
      <c r="B9026" t="s">
        <v>806</v>
      </c>
      <c r="C9026" t="s">
        <v>10843</v>
      </c>
      <c r="J9026" t="s">
        <v>1457</v>
      </c>
      <c r="K9026">
        <v>0</v>
      </c>
      <c r="N9026" t="b">
        <v>1</v>
      </c>
      <c r="O9026" t="b">
        <v>0</v>
      </c>
      <c r="P9026" t="b">
        <v>0</v>
      </c>
      <c r="Q9026">
        <v>11</v>
      </c>
      <c r="R9026">
        <v>3</v>
      </c>
      <c r="S9026">
        <v>1</v>
      </c>
      <c r="T9026">
        <v>2</v>
      </c>
      <c r="U9026" t="b">
        <v>1</v>
      </c>
      <c r="V9026" t="s">
        <v>10707</v>
      </c>
      <c r="W9026" t="s">
        <v>10708</v>
      </c>
      <c r="X9026" t="s">
        <v>15597</v>
      </c>
      <c r="Y9026">
        <v>103</v>
      </c>
      <c r="Z9026">
        <v>103</v>
      </c>
      <c r="AA9026">
        <v>11</v>
      </c>
      <c r="AB9026">
        <v>11</v>
      </c>
      <c r="AC9026">
        <v>31</v>
      </c>
    </row>
    <row r="9027" spans="1:29">
      <c r="A9027">
        <v>9804</v>
      </c>
      <c r="B9027" t="s">
        <v>806</v>
      </c>
      <c r="C9027" t="s">
        <v>10844</v>
      </c>
      <c r="J9027" t="s">
        <v>1457</v>
      </c>
      <c r="K9027">
        <v>0</v>
      </c>
      <c r="N9027" t="b">
        <v>1</v>
      </c>
      <c r="O9027" t="b">
        <v>0</v>
      </c>
      <c r="P9027" t="b">
        <v>0</v>
      </c>
      <c r="Q9027">
        <v>11</v>
      </c>
      <c r="R9027">
        <v>3</v>
      </c>
      <c r="S9027">
        <v>1</v>
      </c>
      <c r="T9027">
        <v>2</v>
      </c>
      <c r="U9027" t="b">
        <v>1</v>
      </c>
      <c r="V9027" t="s">
        <v>10707</v>
      </c>
      <c r="W9027" t="s">
        <v>10708</v>
      </c>
      <c r="X9027" t="s">
        <v>15598</v>
      </c>
      <c r="Y9027">
        <v>104</v>
      </c>
      <c r="Z9027">
        <v>104</v>
      </c>
      <c r="AA9027">
        <v>11</v>
      </c>
      <c r="AB9027">
        <v>11</v>
      </c>
      <c r="AC9027">
        <v>31</v>
      </c>
    </row>
    <row r="9028" spans="1:29">
      <c r="A9028">
        <v>9805</v>
      </c>
      <c r="B9028" t="s">
        <v>806</v>
      </c>
      <c r="C9028" t="s">
        <v>10845</v>
      </c>
      <c r="J9028" t="s">
        <v>1457</v>
      </c>
      <c r="K9028">
        <v>0</v>
      </c>
      <c r="N9028" t="b">
        <v>1</v>
      </c>
      <c r="O9028" t="b">
        <v>0</v>
      </c>
      <c r="P9028" t="b">
        <v>0</v>
      </c>
      <c r="Q9028">
        <v>11</v>
      </c>
      <c r="R9028">
        <v>3</v>
      </c>
      <c r="S9028">
        <v>1</v>
      </c>
      <c r="T9028">
        <v>2</v>
      </c>
      <c r="U9028" t="b">
        <v>1</v>
      </c>
      <c r="V9028" t="s">
        <v>10707</v>
      </c>
      <c r="W9028" t="s">
        <v>10708</v>
      </c>
      <c r="X9028" t="s">
        <v>15599</v>
      </c>
      <c r="Y9028">
        <v>105</v>
      </c>
      <c r="Z9028">
        <v>105</v>
      </c>
      <c r="AA9028">
        <v>11</v>
      </c>
      <c r="AB9028">
        <v>11</v>
      </c>
      <c r="AC9028">
        <v>31</v>
      </c>
    </row>
    <row r="9029" spans="1:29">
      <c r="A9029">
        <v>9806</v>
      </c>
      <c r="B9029" t="s">
        <v>806</v>
      </c>
      <c r="C9029" t="s">
        <v>10846</v>
      </c>
      <c r="J9029" t="s">
        <v>1457</v>
      </c>
      <c r="K9029">
        <v>0</v>
      </c>
      <c r="N9029" t="b">
        <v>1</v>
      </c>
      <c r="O9029" t="b">
        <v>0</v>
      </c>
      <c r="P9029" t="b">
        <v>0</v>
      </c>
      <c r="Q9029">
        <v>11</v>
      </c>
      <c r="R9029">
        <v>3</v>
      </c>
      <c r="S9029">
        <v>1</v>
      </c>
      <c r="T9029">
        <v>2</v>
      </c>
      <c r="U9029" t="b">
        <v>1</v>
      </c>
      <c r="V9029" t="s">
        <v>10707</v>
      </c>
      <c r="W9029" t="s">
        <v>10708</v>
      </c>
      <c r="X9029" t="s">
        <v>15600</v>
      </c>
      <c r="Y9029">
        <v>106</v>
      </c>
      <c r="Z9029">
        <v>106</v>
      </c>
      <c r="AA9029">
        <v>11</v>
      </c>
      <c r="AB9029">
        <v>11</v>
      </c>
      <c r="AC9029">
        <v>31</v>
      </c>
    </row>
    <row r="9030" spans="1:29">
      <c r="A9030">
        <v>9807</v>
      </c>
      <c r="B9030" t="s">
        <v>806</v>
      </c>
      <c r="C9030" t="s">
        <v>10847</v>
      </c>
      <c r="J9030" t="s">
        <v>1457</v>
      </c>
      <c r="K9030">
        <v>0</v>
      </c>
      <c r="N9030" t="b">
        <v>1</v>
      </c>
      <c r="O9030" t="b">
        <v>0</v>
      </c>
      <c r="P9030" t="b">
        <v>0</v>
      </c>
      <c r="Q9030">
        <v>11</v>
      </c>
      <c r="R9030">
        <v>3</v>
      </c>
      <c r="S9030">
        <v>1</v>
      </c>
      <c r="T9030">
        <v>2</v>
      </c>
      <c r="U9030" t="b">
        <v>1</v>
      </c>
      <c r="V9030" t="s">
        <v>10707</v>
      </c>
      <c r="W9030" t="s">
        <v>10708</v>
      </c>
      <c r="X9030" t="s">
        <v>15601</v>
      </c>
      <c r="Y9030">
        <v>107</v>
      </c>
      <c r="Z9030">
        <v>107</v>
      </c>
      <c r="AA9030">
        <v>11</v>
      </c>
      <c r="AB9030">
        <v>11</v>
      </c>
      <c r="AC9030">
        <v>31</v>
      </c>
    </row>
    <row r="9031" spans="1:29">
      <c r="A9031">
        <v>9808</v>
      </c>
      <c r="B9031" t="s">
        <v>806</v>
      </c>
      <c r="C9031" t="s">
        <v>10848</v>
      </c>
      <c r="J9031" t="s">
        <v>1457</v>
      </c>
      <c r="K9031">
        <v>0</v>
      </c>
      <c r="N9031" t="b">
        <v>1</v>
      </c>
      <c r="O9031" t="b">
        <v>0</v>
      </c>
      <c r="P9031" t="b">
        <v>0</v>
      </c>
      <c r="Q9031">
        <v>11</v>
      </c>
      <c r="R9031">
        <v>3</v>
      </c>
      <c r="S9031">
        <v>1</v>
      </c>
      <c r="T9031">
        <v>2</v>
      </c>
      <c r="U9031" t="b">
        <v>1</v>
      </c>
      <c r="V9031" t="s">
        <v>10707</v>
      </c>
      <c r="W9031" t="s">
        <v>10708</v>
      </c>
      <c r="X9031" t="s">
        <v>15602</v>
      </c>
      <c r="Y9031">
        <v>108</v>
      </c>
      <c r="Z9031">
        <v>108</v>
      </c>
      <c r="AA9031">
        <v>11</v>
      </c>
      <c r="AB9031">
        <v>11</v>
      </c>
      <c r="AC9031">
        <v>31</v>
      </c>
    </row>
    <row r="9032" spans="1:29">
      <c r="A9032">
        <v>9809</v>
      </c>
      <c r="B9032" t="s">
        <v>806</v>
      </c>
      <c r="C9032" t="s">
        <v>10849</v>
      </c>
      <c r="J9032" t="s">
        <v>1457</v>
      </c>
      <c r="K9032">
        <v>0</v>
      </c>
      <c r="N9032" t="b">
        <v>1</v>
      </c>
      <c r="O9032" t="b">
        <v>0</v>
      </c>
      <c r="P9032" t="b">
        <v>0</v>
      </c>
      <c r="Q9032">
        <v>11</v>
      </c>
      <c r="R9032">
        <v>3</v>
      </c>
      <c r="S9032">
        <v>1</v>
      </c>
      <c r="T9032">
        <v>2</v>
      </c>
      <c r="U9032" t="b">
        <v>1</v>
      </c>
      <c r="V9032" t="s">
        <v>10707</v>
      </c>
      <c r="W9032" t="s">
        <v>10708</v>
      </c>
      <c r="X9032" t="s">
        <v>15603</v>
      </c>
      <c r="Y9032">
        <v>109</v>
      </c>
      <c r="Z9032">
        <v>109</v>
      </c>
      <c r="AA9032">
        <v>11</v>
      </c>
      <c r="AB9032">
        <v>11</v>
      </c>
      <c r="AC9032">
        <v>31</v>
      </c>
    </row>
    <row r="9033" spans="1:29">
      <c r="A9033">
        <v>9810</v>
      </c>
      <c r="B9033" t="s">
        <v>806</v>
      </c>
      <c r="C9033" t="s">
        <v>10850</v>
      </c>
      <c r="J9033" t="s">
        <v>1457</v>
      </c>
      <c r="K9033">
        <v>0</v>
      </c>
      <c r="N9033" t="b">
        <v>1</v>
      </c>
      <c r="O9033" t="b">
        <v>0</v>
      </c>
      <c r="P9033" t="b">
        <v>0</v>
      </c>
      <c r="Q9033">
        <v>11</v>
      </c>
      <c r="R9033">
        <v>3</v>
      </c>
      <c r="S9033">
        <v>1</v>
      </c>
      <c r="T9033">
        <v>2</v>
      </c>
      <c r="U9033" t="b">
        <v>1</v>
      </c>
      <c r="V9033" t="s">
        <v>10707</v>
      </c>
      <c r="W9033" t="s">
        <v>10708</v>
      </c>
      <c r="X9033" t="s">
        <v>15604</v>
      </c>
      <c r="Y9033">
        <v>110</v>
      </c>
      <c r="Z9033">
        <v>110</v>
      </c>
      <c r="AA9033">
        <v>11</v>
      </c>
      <c r="AB9033">
        <v>11</v>
      </c>
      <c r="AC9033">
        <v>31</v>
      </c>
    </row>
    <row r="9034" spans="1:29">
      <c r="A9034">
        <v>9811</v>
      </c>
      <c r="B9034" t="s">
        <v>806</v>
      </c>
      <c r="C9034" t="s">
        <v>10851</v>
      </c>
      <c r="J9034" t="s">
        <v>1457</v>
      </c>
      <c r="K9034">
        <v>0</v>
      </c>
      <c r="N9034" t="b">
        <v>1</v>
      </c>
      <c r="O9034" t="b">
        <v>0</v>
      </c>
      <c r="P9034" t="b">
        <v>0</v>
      </c>
      <c r="Q9034">
        <v>11</v>
      </c>
      <c r="R9034">
        <v>3</v>
      </c>
      <c r="S9034">
        <v>1</v>
      </c>
      <c r="T9034">
        <v>2</v>
      </c>
      <c r="U9034" t="b">
        <v>1</v>
      </c>
      <c r="V9034" t="s">
        <v>10707</v>
      </c>
      <c r="W9034" t="s">
        <v>10708</v>
      </c>
      <c r="X9034" t="s">
        <v>15605</v>
      </c>
      <c r="Y9034">
        <v>111</v>
      </c>
      <c r="Z9034">
        <v>111</v>
      </c>
      <c r="AA9034">
        <v>11</v>
      </c>
      <c r="AB9034">
        <v>11</v>
      </c>
      <c r="AC9034">
        <v>31</v>
      </c>
    </row>
    <row r="9035" spans="1:29">
      <c r="A9035">
        <v>9812</v>
      </c>
      <c r="B9035" t="s">
        <v>806</v>
      </c>
      <c r="C9035" t="s">
        <v>10852</v>
      </c>
      <c r="J9035" t="s">
        <v>1457</v>
      </c>
      <c r="K9035">
        <v>0</v>
      </c>
      <c r="N9035" t="b">
        <v>1</v>
      </c>
      <c r="O9035" t="b">
        <v>0</v>
      </c>
      <c r="P9035" t="b">
        <v>0</v>
      </c>
      <c r="Q9035">
        <v>11</v>
      </c>
      <c r="R9035">
        <v>3</v>
      </c>
      <c r="S9035">
        <v>1</v>
      </c>
      <c r="T9035">
        <v>2</v>
      </c>
      <c r="U9035" t="b">
        <v>1</v>
      </c>
      <c r="V9035" t="s">
        <v>10707</v>
      </c>
      <c r="W9035" t="s">
        <v>10708</v>
      </c>
      <c r="X9035" t="s">
        <v>15606</v>
      </c>
      <c r="Y9035">
        <v>112</v>
      </c>
      <c r="Z9035">
        <v>112</v>
      </c>
      <c r="AA9035">
        <v>11</v>
      </c>
      <c r="AB9035">
        <v>11</v>
      </c>
      <c r="AC9035">
        <v>31</v>
      </c>
    </row>
    <row r="9036" spans="1:29">
      <c r="A9036">
        <v>9813</v>
      </c>
      <c r="B9036" t="s">
        <v>806</v>
      </c>
      <c r="C9036" t="s">
        <v>10853</v>
      </c>
      <c r="J9036" t="s">
        <v>1457</v>
      </c>
      <c r="K9036">
        <v>0</v>
      </c>
      <c r="N9036" t="b">
        <v>1</v>
      </c>
      <c r="O9036" t="b">
        <v>0</v>
      </c>
      <c r="P9036" t="b">
        <v>0</v>
      </c>
      <c r="Q9036">
        <v>11</v>
      </c>
      <c r="R9036">
        <v>3</v>
      </c>
      <c r="S9036">
        <v>1</v>
      </c>
      <c r="T9036">
        <v>2</v>
      </c>
      <c r="U9036" t="b">
        <v>1</v>
      </c>
      <c r="V9036" t="s">
        <v>10707</v>
      </c>
      <c r="W9036" t="s">
        <v>10708</v>
      </c>
      <c r="X9036" t="s">
        <v>15607</v>
      </c>
      <c r="Y9036">
        <v>113</v>
      </c>
      <c r="Z9036">
        <v>113</v>
      </c>
      <c r="AA9036">
        <v>11</v>
      </c>
      <c r="AB9036">
        <v>11</v>
      </c>
      <c r="AC9036">
        <v>31</v>
      </c>
    </row>
    <row r="9037" spans="1:29">
      <c r="A9037">
        <v>9814</v>
      </c>
      <c r="B9037" t="s">
        <v>806</v>
      </c>
      <c r="C9037" t="s">
        <v>10854</v>
      </c>
      <c r="J9037" t="s">
        <v>1457</v>
      </c>
      <c r="K9037">
        <v>0</v>
      </c>
      <c r="N9037" t="b">
        <v>1</v>
      </c>
      <c r="O9037" t="b">
        <v>0</v>
      </c>
      <c r="P9037" t="b">
        <v>0</v>
      </c>
      <c r="Q9037">
        <v>11</v>
      </c>
      <c r="R9037">
        <v>3</v>
      </c>
      <c r="S9037">
        <v>1</v>
      </c>
      <c r="T9037">
        <v>2</v>
      </c>
      <c r="U9037" t="b">
        <v>1</v>
      </c>
      <c r="V9037" t="s">
        <v>10707</v>
      </c>
      <c r="W9037" t="s">
        <v>10708</v>
      </c>
      <c r="X9037" t="s">
        <v>15608</v>
      </c>
      <c r="Y9037">
        <v>114</v>
      </c>
      <c r="Z9037">
        <v>114</v>
      </c>
      <c r="AA9037">
        <v>11</v>
      </c>
      <c r="AB9037">
        <v>11</v>
      </c>
      <c r="AC9037">
        <v>31</v>
      </c>
    </row>
    <row r="9038" spans="1:29">
      <c r="A9038">
        <v>9815</v>
      </c>
      <c r="B9038" t="s">
        <v>806</v>
      </c>
      <c r="C9038" t="s">
        <v>10855</v>
      </c>
      <c r="J9038" t="s">
        <v>1457</v>
      </c>
      <c r="K9038">
        <v>0</v>
      </c>
      <c r="N9038" t="b">
        <v>0</v>
      </c>
      <c r="O9038" t="b">
        <v>1</v>
      </c>
      <c r="P9038" t="b">
        <v>0</v>
      </c>
      <c r="Q9038">
        <v>11</v>
      </c>
      <c r="R9038">
        <v>3</v>
      </c>
      <c r="S9038">
        <v>1</v>
      </c>
      <c r="T9038">
        <v>2</v>
      </c>
      <c r="U9038" t="b">
        <v>1</v>
      </c>
      <c r="V9038" t="s">
        <v>10707</v>
      </c>
      <c r="W9038" t="s">
        <v>10708</v>
      </c>
      <c r="X9038" t="s">
        <v>15609</v>
      </c>
      <c r="Y9038">
        <v>115</v>
      </c>
      <c r="Z9038">
        <v>115</v>
      </c>
      <c r="AA9038">
        <v>11</v>
      </c>
      <c r="AB9038">
        <v>11</v>
      </c>
      <c r="AC9038">
        <v>31</v>
      </c>
    </row>
    <row r="9039" spans="1:29">
      <c r="A9039">
        <v>9816</v>
      </c>
      <c r="B9039" t="s">
        <v>806</v>
      </c>
      <c r="C9039" t="s">
        <v>10856</v>
      </c>
      <c r="J9039" t="s">
        <v>1449</v>
      </c>
      <c r="K9039">
        <v>0</v>
      </c>
      <c r="N9039" t="b">
        <v>1</v>
      </c>
      <c r="O9039" t="b">
        <v>0</v>
      </c>
      <c r="P9039" t="b">
        <v>0</v>
      </c>
      <c r="Q9039">
        <v>11</v>
      </c>
      <c r="R9039">
        <v>3</v>
      </c>
      <c r="S9039">
        <v>1</v>
      </c>
      <c r="T9039">
        <v>3</v>
      </c>
      <c r="U9039" t="b">
        <v>1</v>
      </c>
      <c r="V9039" t="s">
        <v>10707</v>
      </c>
      <c r="W9039" t="s">
        <v>10708</v>
      </c>
      <c r="X9039" t="s">
        <v>14937</v>
      </c>
      <c r="Y9039">
        <v>89</v>
      </c>
      <c r="Z9039">
        <v>89</v>
      </c>
      <c r="AA9039">
        <v>5</v>
      </c>
      <c r="AB9039">
        <v>5</v>
      </c>
      <c r="AC9039">
        <v>31</v>
      </c>
    </row>
    <row r="9040" spans="1:29">
      <c r="A9040">
        <v>9817</v>
      </c>
      <c r="B9040" t="s">
        <v>806</v>
      </c>
      <c r="C9040" t="s">
        <v>10857</v>
      </c>
      <c r="J9040" t="s">
        <v>1449</v>
      </c>
      <c r="K9040">
        <v>0</v>
      </c>
      <c r="N9040" t="b">
        <v>1</v>
      </c>
      <c r="O9040" t="b">
        <v>0</v>
      </c>
      <c r="P9040" t="b">
        <v>0</v>
      </c>
      <c r="Q9040">
        <v>11</v>
      </c>
      <c r="R9040">
        <v>3</v>
      </c>
      <c r="S9040">
        <v>1</v>
      </c>
      <c r="T9040">
        <v>3</v>
      </c>
      <c r="U9040" t="b">
        <v>1</v>
      </c>
      <c r="V9040" t="s">
        <v>10707</v>
      </c>
      <c r="W9040" t="s">
        <v>10708</v>
      </c>
      <c r="X9040" t="s">
        <v>14939</v>
      </c>
      <c r="Y9040">
        <v>90</v>
      </c>
      <c r="Z9040">
        <v>90</v>
      </c>
      <c r="AA9040">
        <v>5</v>
      </c>
      <c r="AB9040">
        <v>5</v>
      </c>
      <c r="AC9040">
        <v>31</v>
      </c>
    </row>
    <row r="9041" spans="1:29">
      <c r="A9041">
        <v>9818</v>
      </c>
      <c r="B9041" t="s">
        <v>806</v>
      </c>
      <c r="C9041" t="s">
        <v>10858</v>
      </c>
      <c r="J9041" t="s">
        <v>1449</v>
      </c>
      <c r="K9041">
        <v>0</v>
      </c>
      <c r="N9041" t="b">
        <v>1</v>
      </c>
      <c r="O9041" t="b">
        <v>0</v>
      </c>
      <c r="P9041" t="b">
        <v>0</v>
      </c>
      <c r="Q9041">
        <v>11</v>
      </c>
      <c r="R9041">
        <v>3</v>
      </c>
      <c r="S9041">
        <v>1</v>
      </c>
      <c r="T9041">
        <v>3</v>
      </c>
      <c r="U9041" t="b">
        <v>1</v>
      </c>
      <c r="V9041" t="s">
        <v>10707</v>
      </c>
      <c r="W9041" t="s">
        <v>10708</v>
      </c>
      <c r="X9041" t="s">
        <v>14941</v>
      </c>
      <c r="Y9041">
        <v>91</v>
      </c>
      <c r="Z9041">
        <v>91</v>
      </c>
      <c r="AA9041">
        <v>5</v>
      </c>
      <c r="AB9041">
        <v>5</v>
      </c>
      <c r="AC9041">
        <v>31</v>
      </c>
    </row>
    <row r="9042" spans="1:29">
      <c r="A9042">
        <v>9819</v>
      </c>
      <c r="B9042" t="s">
        <v>806</v>
      </c>
      <c r="C9042" t="s">
        <v>10859</v>
      </c>
      <c r="J9042" t="s">
        <v>1449</v>
      </c>
      <c r="K9042">
        <v>0</v>
      </c>
      <c r="N9042" t="b">
        <v>1</v>
      </c>
      <c r="O9042" t="b">
        <v>0</v>
      </c>
      <c r="P9042" t="b">
        <v>0</v>
      </c>
      <c r="Q9042">
        <v>11</v>
      </c>
      <c r="R9042">
        <v>3</v>
      </c>
      <c r="S9042">
        <v>1</v>
      </c>
      <c r="T9042">
        <v>3</v>
      </c>
      <c r="U9042" t="b">
        <v>1</v>
      </c>
      <c r="V9042" t="s">
        <v>10707</v>
      </c>
      <c r="W9042" t="s">
        <v>10708</v>
      </c>
      <c r="X9042" t="s">
        <v>14945</v>
      </c>
      <c r="Y9042">
        <v>93</v>
      </c>
      <c r="Z9042">
        <v>93</v>
      </c>
      <c r="AA9042">
        <v>5</v>
      </c>
      <c r="AB9042">
        <v>5</v>
      </c>
      <c r="AC9042">
        <v>31</v>
      </c>
    </row>
    <row r="9043" spans="1:29">
      <c r="A9043">
        <v>9820</v>
      </c>
      <c r="B9043" t="s">
        <v>806</v>
      </c>
      <c r="C9043" t="s">
        <v>10860</v>
      </c>
      <c r="J9043" t="s">
        <v>1449</v>
      </c>
      <c r="K9043">
        <v>0</v>
      </c>
      <c r="N9043" t="b">
        <v>1</v>
      </c>
      <c r="O9043" t="b">
        <v>0</v>
      </c>
      <c r="P9043" t="b">
        <v>0</v>
      </c>
      <c r="Q9043">
        <v>11</v>
      </c>
      <c r="R9043">
        <v>3</v>
      </c>
      <c r="S9043">
        <v>1</v>
      </c>
      <c r="T9043">
        <v>3</v>
      </c>
      <c r="U9043" t="b">
        <v>1</v>
      </c>
      <c r="V9043" t="s">
        <v>10707</v>
      </c>
      <c r="W9043" t="s">
        <v>10708</v>
      </c>
      <c r="X9043" t="s">
        <v>14947</v>
      </c>
      <c r="Y9043">
        <v>94</v>
      </c>
      <c r="Z9043">
        <v>94</v>
      </c>
      <c r="AA9043">
        <v>5</v>
      </c>
      <c r="AB9043">
        <v>5</v>
      </c>
      <c r="AC9043">
        <v>31</v>
      </c>
    </row>
    <row r="9044" spans="1:29">
      <c r="A9044">
        <v>9821</v>
      </c>
      <c r="B9044" t="s">
        <v>806</v>
      </c>
      <c r="C9044" t="s">
        <v>10861</v>
      </c>
      <c r="J9044" t="s">
        <v>1449</v>
      </c>
      <c r="K9044">
        <v>0</v>
      </c>
      <c r="N9044" t="b">
        <v>1</v>
      </c>
      <c r="O9044" t="b">
        <v>0</v>
      </c>
      <c r="P9044" t="b">
        <v>0</v>
      </c>
      <c r="Q9044">
        <v>11</v>
      </c>
      <c r="R9044">
        <v>3</v>
      </c>
      <c r="S9044">
        <v>1</v>
      </c>
      <c r="T9044">
        <v>3</v>
      </c>
      <c r="U9044" t="b">
        <v>1</v>
      </c>
      <c r="V9044" t="s">
        <v>10707</v>
      </c>
      <c r="W9044" t="s">
        <v>10708</v>
      </c>
      <c r="X9044" t="s">
        <v>14949</v>
      </c>
      <c r="Y9044">
        <v>95</v>
      </c>
      <c r="Z9044">
        <v>95</v>
      </c>
      <c r="AA9044">
        <v>5</v>
      </c>
      <c r="AB9044">
        <v>5</v>
      </c>
      <c r="AC9044">
        <v>31</v>
      </c>
    </row>
    <row r="9045" spans="1:29">
      <c r="A9045">
        <v>9822</v>
      </c>
      <c r="B9045" t="s">
        <v>806</v>
      </c>
      <c r="C9045" t="s">
        <v>10862</v>
      </c>
      <c r="J9045" t="s">
        <v>1449</v>
      </c>
      <c r="K9045">
        <v>0</v>
      </c>
      <c r="N9045" t="b">
        <v>1</v>
      </c>
      <c r="O9045" t="b">
        <v>0</v>
      </c>
      <c r="P9045" t="b">
        <v>0</v>
      </c>
      <c r="Q9045">
        <v>11</v>
      </c>
      <c r="R9045">
        <v>3</v>
      </c>
      <c r="S9045">
        <v>1</v>
      </c>
      <c r="T9045">
        <v>3</v>
      </c>
      <c r="U9045" t="b">
        <v>1</v>
      </c>
      <c r="V9045" t="s">
        <v>10707</v>
      </c>
      <c r="W9045" t="s">
        <v>10708</v>
      </c>
      <c r="X9045" t="s">
        <v>14951</v>
      </c>
      <c r="Y9045">
        <v>96</v>
      </c>
      <c r="Z9045">
        <v>96</v>
      </c>
      <c r="AA9045">
        <v>5</v>
      </c>
      <c r="AB9045">
        <v>5</v>
      </c>
      <c r="AC9045">
        <v>31</v>
      </c>
    </row>
    <row r="9046" spans="1:29">
      <c r="A9046">
        <v>9823</v>
      </c>
      <c r="B9046" t="s">
        <v>806</v>
      </c>
      <c r="C9046" t="s">
        <v>10863</v>
      </c>
      <c r="J9046" t="s">
        <v>1449</v>
      </c>
      <c r="K9046">
        <v>0</v>
      </c>
      <c r="N9046" t="b">
        <v>1</v>
      </c>
      <c r="O9046" t="b">
        <v>0</v>
      </c>
      <c r="P9046" t="b">
        <v>0</v>
      </c>
      <c r="Q9046">
        <v>11</v>
      </c>
      <c r="R9046">
        <v>3</v>
      </c>
      <c r="S9046">
        <v>1</v>
      </c>
      <c r="T9046">
        <v>3</v>
      </c>
      <c r="U9046" t="b">
        <v>1</v>
      </c>
      <c r="V9046" t="s">
        <v>10707</v>
      </c>
      <c r="W9046" t="s">
        <v>10708</v>
      </c>
      <c r="X9046" t="s">
        <v>14953</v>
      </c>
      <c r="Y9046">
        <v>97</v>
      </c>
      <c r="Z9046">
        <v>97</v>
      </c>
      <c r="AA9046">
        <v>5</v>
      </c>
      <c r="AB9046">
        <v>5</v>
      </c>
      <c r="AC9046">
        <v>31</v>
      </c>
    </row>
    <row r="9047" spans="1:29">
      <c r="A9047">
        <v>9824</v>
      </c>
      <c r="B9047" t="s">
        <v>806</v>
      </c>
      <c r="C9047" t="s">
        <v>10864</v>
      </c>
      <c r="J9047" t="s">
        <v>1449</v>
      </c>
      <c r="K9047">
        <v>0</v>
      </c>
      <c r="N9047" t="b">
        <v>1</v>
      </c>
      <c r="O9047" t="b">
        <v>0</v>
      </c>
      <c r="P9047" t="b">
        <v>0</v>
      </c>
      <c r="Q9047">
        <v>11</v>
      </c>
      <c r="R9047">
        <v>3</v>
      </c>
      <c r="S9047">
        <v>1</v>
      </c>
      <c r="T9047">
        <v>3</v>
      </c>
      <c r="U9047" t="b">
        <v>1</v>
      </c>
      <c r="V9047" t="s">
        <v>10707</v>
      </c>
      <c r="W9047" t="s">
        <v>10708</v>
      </c>
      <c r="X9047" t="s">
        <v>14955</v>
      </c>
      <c r="Y9047">
        <v>98</v>
      </c>
      <c r="Z9047">
        <v>98</v>
      </c>
      <c r="AA9047">
        <v>5</v>
      </c>
      <c r="AB9047">
        <v>5</v>
      </c>
      <c r="AC9047">
        <v>31</v>
      </c>
    </row>
    <row r="9048" spans="1:29">
      <c r="A9048">
        <v>9825</v>
      </c>
      <c r="B9048" t="s">
        <v>806</v>
      </c>
      <c r="C9048" t="s">
        <v>10865</v>
      </c>
      <c r="J9048" t="s">
        <v>1449</v>
      </c>
      <c r="K9048">
        <v>0</v>
      </c>
      <c r="N9048" t="b">
        <v>1</v>
      </c>
      <c r="O9048" t="b">
        <v>0</v>
      </c>
      <c r="P9048" t="b">
        <v>0</v>
      </c>
      <c r="Q9048">
        <v>11</v>
      </c>
      <c r="R9048">
        <v>3</v>
      </c>
      <c r="S9048">
        <v>1</v>
      </c>
      <c r="T9048">
        <v>3</v>
      </c>
      <c r="U9048" t="b">
        <v>1</v>
      </c>
      <c r="V9048" t="s">
        <v>10707</v>
      </c>
      <c r="W9048" t="s">
        <v>10708</v>
      </c>
      <c r="X9048" t="s">
        <v>14957</v>
      </c>
      <c r="Y9048">
        <v>99</v>
      </c>
      <c r="Z9048">
        <v>99</v>
      </c>
      <c r="AA9048">
        <v>5</v>
      </c>
      <c r="AB9048">
        <v>5</v>
      </c>
      <c r="AC9048">
        <v>31</v>
      </c>
    </row>
    <row r="9049" spans="1:29">
      <c r="A9049">
        <v>9826</v>
      </c>
      <c r="B9049" t="s">
        <v>806</v>
      </c>
      <c r="C9049" t="s">
        <v>10866</v>
      </c>
      <c r="J9049" t="s">
        <v>1449</v>
      </c>
      <c r="K9049">
        <v>0</v>
      </c>
      <c r="N9049" t="b">
        <v>1</v>
      </c>
      <c r="O9049" t="b">
        <v>0</v>
      </c>
      <c r="P9049" t="b">
        <v>0</v>
      </c>
      <c r="Q9049">
        <v>11</v>
      </c>
      <c r="R9049">
        <v>3</v>
      </c>
      <c r="S9049">
        <v>1</v>
      </c>
      <c r="T9049">
        <v>3</v>
      </c>
      <c r="U9049" t="b">
        <v>1</v>
      </c>
      <c r="V9049" t="s">
        <v>10707</v>
      </c>
      <c r="W9049" t="s">
        <v>10708</v>
      </c>
      <c r="X9049" t="s">
        <v>14959</v>
      </c>
      <c r="Y9049">
        <v>100</v>
      </c>
      <c r="Z9049">
        <v>100</v>
      </c>
      <c r="AA9049">
        <v>5</v>
      </c>
      <c r="AB9049">
        <v>5</v>
      </c>
      <c r="AC9049">
        <v>31</v>
      </c>
    </row>
    <row r="9050" spans="1:29">
      <c r="A9050">
        <v>9827</v>
      </c>
      <c r="B9050" t="s">
        <v>806</v>
      </c>
      <c r="C9050" t="s">
        <v>10867</v>
      </c>
      <c r="J9050" t="s">
        <v>1449</v>
      </c>
      <c r="K9050">
        <v>0</v>
      </c>
      <c r="N9050" t="b">
        <v>1</v>
      </c>
      <c r="O9050" t="b">
        <v>0</v>
      </c>
      <c r="P9050" t="b">
        <v>0</v>
      </c>
      <c r="Q9050">
        <v>11</v>
      </c>
      <c r="R9050">
        <v>3</v>
      </c>
      <c r="S9050">
        <v>1</v>
      </c>
      <c r="T9050">
        <v>3</v>
      </c>
      <c r="U9050" t="b">
        <v>1</v>
      </c>
      <c r="V9050" t="s">
        <v>10707</v>
      </c>
      <c r="W9050" t="s">
        <v>10708</v>
      </c>
      <c r="X9050" t="s">
        <v>14961</v>
      </c>
      <c r="Y9050">
        <v>101</v>
      </c>
      <c r="Z9050">
        <v>101</v>
      </c>
      <c r="AA9050">
        <v>5</v>
      </c>
      <c r="AB9050">
        <v>5</v>
      </c>
      <c r="AC9050">
        <v>31</v>
      </c>
    </row>
    <row r="9051" spans="1:29">
      <c r="A9051">
        <v>9828</v>
      </c>
      <c r="B9051" t="s">
        <v>806</v>
      </c>
      <c r="C9051" t="s">
        <v>10868</v>
      </c>
      <c r="J9051" t="s">
        <v>1449</v>
      </c>
      <c r="K9051">
        <v>0</v>
      </c>
      <c r="N9051" t="b">
        <v>1</v>
      </c>
      <c r="O9051" t="b">
        <v>0</v>
      </c>
      <c r="P9051" t="b">
        <v>0</v>
      </c>
      <c r="Q9051">
        <v>11</v>
      </c>
      <c r="R9051">
        <v>3</v>
      </c>
      <c r="S9051">
        <v>1</v>
      </c>
      <c r="T9051">
        <v>3</v>
      </c>
      <c r="U9051" t="b">
        <v>1</v>
      </c>
      <c r="V9051" t="s">
        <v>10707</v>
      </c>
      <c r="W9051" t="s">
        <v>10708</v>
      </c>
      <c r="X9051" t="s">
        <v>14963</v>
      </c>
      <c r="Y9051">
        <v>102</v>
      </c>
      <c r="Z9051">
        <v>102</v>
      </c>
      <c r="AA9051">
        <v>5</v>
      </c>
      <c r="AB9051">
        <v>5</v>
      </c>
      <c r="AC9051">
        <v>31</v>
      </c>
    </row>
    <row r="9052" spans="1:29">
      <c r="A9052">
        <v>9829</v>
      </c>
      <c r="B9052" t="s">
        <v>806</v>
      </c>
      <c r="C9052" t="s">
        <v>10869</v>
      </c>
      <c r="J9052" t="s">
        <v>1449</v>
      </c>
      <c r="K9052">
        <v>0</v>
      </c>
      <c r="N9052" t="b">
        <v>1</v>
      </c>
      <c r="O9052" t="b">
        <v>0</v>
      </c>
      <c r="P9052" t="b">
        <v>0</v>
      </c>
      <c r="Q9052">
        <v>11</v>
      </c>
      <c r="R9052">
        <v>3</v>
      </c>
      <c r="S9052">
        <v>1</v>
      </c>
      <c r="T9052">
        <v>3</v>
      </c>
      <c r="U9052" t="b">
        <v>1</v>
      </c>
      <c r="V9052" t="s">
        <v>10707</v>
      </c>
      <c r="W9052" t="s">
        <v>10708</v>
      </c>
      <c r="X9052" t="s">
        <v>14965</v>
      </c>
      <c r="Y9052">
        <v>103</v>
      </c>
      <c r="Z9052">
        <v>103</v>
      </c>
      <c r="AA9052">
        <v>5</v>
      </c>
      <c r="AB9052">
        <v>5</v>
      </c>
      <c r="AC9052">
        <v>31</v>
      </c>
    </row>
    <row r="9053" spans="1:29">
      <c r="A9053">
        <v>9830</v>
      </c>
      <c r="B9053" t="s">
        <v>806</v>
      </c>
      <c r="C9053" t="s">
        <v>10870</v>
      </c>
      <c r="J9053" t="s">
        <v>1449</v>
      </c>
      <c r="K9053">
        <v>0</v>
      </c>
      <c r="N9053" t="b">
        <v>1</v>
      </c>
      <c r="O9053" t="b">
        <v>0</v>
      </c>
      <c r="P9053" t="b">
        <v>0</v>
      </c>
      <c r="Q9053">
        <v>11</v>
      </c>
      <c r="R9053">
        <v>3</v>
      </c>
      <c r="S9053">
        <v>1</v>
      </c>
      <c r="T9053">
        <v>3</v>
      </c>
      <c r="U9053" t="b">
        <v>1</v>
      </c>
      <c r="V9053" t="s">
        <v>10707</v>
      </c>
      <c r="W9053" t="s">
        <v>10708</v>
      </c>
      <c r="X9053" t="s">
        <v>14967</v>
      </c>
      <c r="Y9053">
        <v>104</v>
      </c>
      <c r="Z9053">
        <v>104</v>
      </c>
      <c r="AA9053">
        <v>5</v>
      </c>
      <c r="AB9053">
        <v>5</v>
      </c>
      <c r="AC9053">
        <v>31</v>
      </c>
    </row>
    <row r="9054" spans="1:29">
      <c r="A9054">
        <v>9831</v>
      </c>
      <c r="B9054" t="s">
        <v>806</v>
      </c>
      <c r="C9054" t="s">
        <v>10871</v>
      </c>
      <c r="J9054" t="s">
        <v>1449</v>
      </c>
      <c r="K9054">
        <v>0</v>
      </c>
      <c r="N9054" t="b">
        <v>1</v>
      </c>
      <c r="O9054" t="b">
        <v>0</v>
      </c>
      <c r="P9054" t="b">
        <v>0</v>
      </c>
      <c r="Q9054">
        <v>11</v>
      </c>
      <c r="R9054">
        <v>3</v>
      </c>
      <c r="S9054">
        <v>1</v>
      </c>
      <c r="T9054">
        <v>3</v>
      </c>
      <c r="U9054" t="b">
        <v>1</v>
      </c>
      <c r="V9054" t="s">
        <v>10707</v>
      </c>
      <c r="W9054" t="s">
        <v>10708</v>
      </c>
      <c r="X9054" t="s">
        <v>14969</v>
      </c>
      <c r="Y9054">
        <v>105</v>
      </c>
      <c r="Z9054">
        <v>105</v>
      </c>
      <c r="AA9054">
        <v>5</v>
      </c>
      <c r="AB9054">
        <v>5</v>
      </c>
      <c r="AC9054">
        <v>31</v>
      </c>
    </row>
    <row r="9055" spans="1:29">
      <c r="A9055">
        <v>9832</v>
      </c>
      <c r="B9055" t="s">
        <v>806</v>
      </c>
      <c r="C9055" t="s">
        <v>10872</v>
      </c>
      <c r="J9055" t="s">
        <v>1449</v>
      </c>
      <c r="K9055">
        <v>0</v>
      </c>
      <c r="N9055" t="b">
        <v>1</v>
      </c>
      <c r="O9055" t="b">
        <v>0</v>
      </c>
      <c r="P9055" t="b">
        <v>0</v>
      </c>
      <c r="Q9055">
        <v>11</v>
      </c>
      <c r="R9055">
        <v>3</v>
      </c>
      <c r="S9055">
        <v>1</v>
      </c>
      <c r="T9055">
        <v>3</v>
      </c>
      <c r="U9055" t="b">
        <v>1</v>
      </c>
      <c r="V9055" t="s">
        <v>10707</v>
      </c>
      <c r="W9055" t="s">
        <v>10708</v>
      </c>
      <c r="X9055" t="s">
        <v>14971</v>
      </c>
      <c r="Y9055">
        <v>106</v>
      </c>
      <c r="Z9055">
        <v>106</v>
      </c>
      <c r="AA9055">
        <v>5</v>
      </c>
      <c r="AB9055">
        <v>5</v>
      </c>
      <c r="AC9055">
        <v>31</v>
      </c>
    </row>
    <row r="9056" spans="1:29">
      <c r="A9056">
        <v>9833</v>
      </c>
      <c r="B9056" t="s">
        <v>806</v>
      </c>
      <c r="C9056" t="s">
        <v>10873</v>
      </c>
      <c r="J9056" t="s">
        <v>1449</v>
      </c>
      <c r="K9056">
        <v>0</v>
      </c>
      <c r="N9056" t="b">
        <v>1</v>
      </c>
      <c r="O9056" t="b">
        <v>0</v>
      </c>
      <c r="P9056" t="b">
        <v>0</v>
      </c>
      <c r="Q9056">
        <v>11</v>
      </c>
      <c r="R9056">
        <v>3</v>
      </c>
      <c r="S9056">
        <v>1</v>
      </c>
      <c r="T9056">
        <v>3</v>
      </c>
      <c r="U9056" t="b">
        <v>1</v>
      </c>
      <c r="V9056" t="s">
        <v>10707</v>
      </c>
      <c r="W9056" t="s">
        <v>10708</v>
      </c>
      <c r="X9056" t="s">
        <v>14973</v>
      </c>
      <c r="Y9056">
        <v>107</v>
      </c>
      <c r="Z9056">
        <v>107</v>
      </c>
      <c r="AA9056">
        <v>5</v>
      </c>
      <c r="AB9056">
        <v>5</v>
      </c>
      <c r="AC9056">
        <v>31</v>
      </c>
    </row>
    <row r="9057" spans="1:29">
      <c r="A9057">
        <v>9834</v>
      </c>
      <c r="B9057" t="s">
        <v>806</v>
      </c>
      <c r="C9057" t="s">
        <v>10874</v>
      </c>
      <c r="J9057" t="s">
        <v>1449</v>
      </c>
      <c r="K9057">
        <v>0</v>
      </c>
      <c r="N9057" t="b">
        <v>1</v>
      </c>
      <c r="O9057" t="b">
        <v>0</v>
      </c>
      <c r="P9057" t="b">
        <v>0</v>
      </c>
      <c r="Q9057">
        <v>11</v>
      </c>
      <c r="R9057">
        <v>3</v>
      </c>
      <c r="S9057">
        <v>1</v>
      </c>
      <c r="T9057">
        <v>3</v>
      </c>
      <c r="U9057" t="b">
        <v>1</v>
      </c>
      <c r="V9057" t="s">
        <v>10707</v>
      </c>
      <c r="W9057" t="s">
        <v>10708</v>
      </c>
      <c r="X9057" t="s">
        <v>14975</v>
      </c>
      <c r="Y9057">
        <v>108</v>
      </c>
      <c r="Z9057">
        <v>108</v>
      </c>
      <c r="AA9057">
        <v>5</v>
      </c>
      <c r="AB9057">
        <v>5</v>
      </c>
      <c r="AC9057">
        <v>31</v>
      </c>
    </row>
    <row r="9058" spans="1:29">
      <c r="A9058">
        <v>9835</v>
      </c>
      <c r="B9058" t="s">
        <v>806</v>
      </c>
      <c r="C9058" t="s">
        <v>10875</v>
      </c>
      <c r="J9058" t="s">
        <v>1449</v>
      </c>
      <c r="K9058">
        <v>0</v>
      </c>
      <c r="N9058" t="b">
        <v>1</v>
      </c>
      <c r="O9058" t="b">
        <v>0</v>
      </c>
      <c r="P9058" t="b">
        <v>0</v>
      </c>
      <c r="Q9058">
        <v>11</v>
      </c>
      <c r="R9058">
        <v>3</v>
      </c>
      <c r="S9058">
        <v>1</v>
      </c>
      <c r="T9058">
        <v>3</v>
      </c>
      <c r="U9058" t="b">
        <v>1</v>
      </c>
      <c r="V9058" t="s">
        <v>10707</v>
      </c>
      <c r="W9058" t="s">
        <v>10708</v>
      </c>
      <c r="X9058" t="s">
        <v>14977</v>
      </c>
      <c r="Y9058">
        <v>109</v>
      </c>
      <c r="Z9058">
        <v>109</v>
      </c>
      <c r="AA9058">
        <v>5</v>
      </c>
      <c r="AB9058">
        <v>5</v>
      </c>
      <c r="AC9058">
        <v>31</v>
      </c>
    </row>
    <row r="9059" spans="1:29">
      <c r="A9059">
        <v>9836</v>
      </c>
      <c r="B9059" t="s">
        <v>806</v>
      </c>
      <c r="C9059" t="s">
        <v>10876</v>
      </c>
      <c r="J9059" t="s">
        <v>1449</v>
      </c>
      <c r="K9059">
        <v>0</v>
      </c>
      <c r="N9059" t="b">
        <v>1</v>
      </c>
      <c r="O9059" t="b">
        <v>0</v>
      </c>
      <c r="P9059" t="b">
        <v>0</v>
      </c>
      <c r="Q9059">
        <v>11</v>
      </c>
      <c r="R9059">
        <v>3</v>
      </c>
      <c r="S9059">
        <v>1</v>
      </c>
      <c r="T9059">
        <v>3</v>
      </c>
      <c r="U9059" t="b">
        <v>1</v>
      </c>
      <c r="V9059" t="s">
        <v>10707</v>
      </c>
      <c r="W9059" t="s">
        <v>10708</v>
      </c>
      <c r="X9059" t="s">
        <v>14979</v>
      </c>
      <c r="Y9059">
        <v>110</v>
      </c>
      <c r="Z9059">
        <v>110</v>
      </c>
      <c r="AA9059">
        <v>5</v>
      </c>
      <c r="AB9059">
        <v>5</v>
      </c>
      <c r="AC9059">
        <v>31</v>
      </c>
    </row>
    <row r="9060" spans="1:29">
      <c r="A9060">
        <v>9837</v>
      </c>
      <c r="B9060" t="s">
        <v>806</v>
      </c>
      <c r="C9060" t="s">
        <v>10877</v>
      </c>
      <c r="J9060" t="s">
        <v>1449</v>
      </c>
      <c r="K9060">
        <v>0</v>
      </c>
      <c r="N9060" t="b">
        <v>1</v>
      </c>
      <c r="O9060" t="b">
        <v>0</v>
      </c>
      <c r="P9060" t="b">
        <v>0</v>
      </c>
      <c r="Q9060">
        <v>11</v>
      </c>
      <c r="R9060">
        <v>3</v>
      </c>
      <c r="S9060">
        <v>1</v>
      </c>
      <c r="T9060">
        <v>3</v>
      </c>
      <c r="U9060" t="b">
        <v>1</v>
      </c>
      <c r="V9060" t="s">
        <v>10707</v>
      </c>
      <c r="W9060" t="s">
        <v>10708</v>
      </c>
      <c r="X9060" t="s">
        <v>14981</v>
      </c>
      <c r="Y9060">
        <v>111</v>
      </c>
      <c r="Z9060">
        <v>111</v>
      </c>
      <c r="AA9060">
        <v>5</v>
      </c>
      <c r="AB9060">
        <v>5</v>
      </c>
      <c r="AC9060">
        <v>31</v>
      </c>
    </row>
    <row r="9061" spans="1:29">
      <c r="A9061">
        <v>9838</v>
      </c>
      <c r="B9061" t="s">
        <v>806</v>
      </c>
      <c r="C9061" t="s">
        <v>10878</v>
      </c>
      <c r="J9061" t="s">
        <v>1449</v>
      </c>
      <c r="K9061">
        <v>0</v>
      </c>
      <c r="N9061" t="b">
        <v>1</v>
      </c>
      <c r="O9061" t="b">
        <v>0</v>
      </c>
      <c r="P9061" t="b">
        <v>0</v>
      </c>
      <c r="Q9061">
        <v>11</v>
      </c>
      <c r="R9061">
        <v>3</v>
      </c>
      <c r="S9061">
        <v>1</v>
      </c>
      <c r="T9061">
        <v>3</v>
      </c>
      <c r="U9061" t="b">
        <v>1</v>
      </c>
      <c r="V9061" t="s">
        <v>10707</v>
      </c>
      <c r="W9061" t="s">
        <v>10708</v>
      </c>
      <c r="X9061" t="s">
        <v>14983</v>
      </c>
      <c r="Y9061">
        <v>112</v>
      </c>
      <c r="Z9061">
        <v>112</v>
      </c>
      <c r="AA9061">
        <v>5</v>
      </c>
      <c r="AB9061">
        <v>5</v>
      </c>
      <c r="AC9061">
        <v>31</v>
      </c>
    </row>
    <row r="9062" spans="1:29">
      <c r="A9062">
        <v>9839</v>
      </c>
      <c r="B9062" t="s">
        <v>806</v>
      </c>
      <c r="C9062" t="s">
        <v>10879</v>
      </c>
      <c r="J9062" t="s">
        <v>1449</v>
      </c>
      <c r="K9062">
        <v>0</v>
      </c>
      <c r="N9062" t="b">
        <v>1</v>
      </c>
      <c r="O9062" t="b">
        <v>0</v>
      </c>
      <c r="P9062" t="b">
        <v>0</v>
      </c>
      <c r="Q9062">
        <v>11</v>
      </c>
      <c r="R9062">
        <v>3</v>
      </c>
      <c r="S9062">
        <v>1</v>
      </c>
      <c r="T9062">
        <v>3</v>
      </c>
      <c r="U9062" t="b">
        <v>1</v>
      </c>
      <c r="V9062" t="s">
        <v>10707</v>
      </c>
      <c r="W9062" t="s">
        <v>10708</v>
      </c>
      <c r="X9062" t="s">
        <v>14985</v>
      </c>
      <c r="Y9062">
        <v>113</v>
      </c>
      <c r="Z9062">
        <v>113</v>
      </c>
      <c r="AA9062">
        <v>5</v>
      </c>
      <c r="AB9062">
        <v>5</v>
      </c>
      <c r="AC9062">
        <v>31</v>
      </c>
    </row>
    <row r="9063" spans="1:29">
      <c r="A9063">
        <v>9840</v>
      </c>
      <c r="B9063" t="s">
        <v>806</v>
      </c>
      <c r="C9063" t="s">
        <v>10880</v>
      </c>
      <c r="J9063" t="s">
        <v>1449</v>
      </c>
      <c r="K9063">
        <v>0</v>
      </c>
      <c r="N9063" t="b">
        <v>1</v>
      </c>
      <c r="O9063" t="b">
        <v>0</v>
      </c>
      <c r="P9063" t="b">
        <v>0</v>
      </c>
      <c r="Q9063">
        <v>11</v>
      </c>
      <c r="R9063">
        <v>3</v>
      </c>
      <c r="S9063">
        <v>1</v>
      </c>
      <c r="T9063">
        <v>3</v>
      </c>
      <c r="U9063" t="b">
        <v>1</v>
      </c>
      <c r="V9063" t="s">
        <v>10707</v>
      </c>
      <c r="W9063" t="s">
        <v>10708</v>
      </c>
      <c r="X9063" t="s">
        <v>14987</v>
      </c>
      <c r="Y9063">
        <v>114</v>
      </c>
      <c r="Z9063">
        <v>114</v>
      </c>
      <c r="AA9063">
        <v>5</v>
      </c>
      <c r="AB9063">
        <v>5</v>
      </c>
      <c r="AC9063">
        <v>31</v>
      </c>
    </row>
    <row r="9064" spans="1:29">
      <c r="A9064">
        <v>9841</v>
      </c>
      <c r="B9064" t="s">
        <v>1516</v>
      </c>
      <c r="C9064" t="s">
        <v>10884</v>
      </c>
      <c r="D9064" t="s">
        <v>10885</v>
      </c>
      <c r="E9064" t="s">
        <v>10886</v>
      </c>
      <c r="U9064" t="b">
        <v>1</v>
      </c>
      <c r="V9064" t="s">
        <v>10887</v>
      </c>
      <c r="W9064" t="s">
        <v>10888</v>
      </c>
      <c r="X9064" t="s">
        <v>15617</v>
      </c>
      <c r="Y9064">
        <v>10</v>
      </c>
      <c r="Z9064">
        <v>11</v>
      </c>
      <c r="AA9064">
        <v>2</v>
      </c>
      <c r="AB9064">
        <v>10</v>
      </c>
      <c r="AC9064">
        <v>34</v>
      </c>
    </row>
    <row r="9065" spans="1:29">
      <c r="A9065">
        <v>9842</v>
      </c>
      <c r="B9065" t="s">
        <v>828</v>
      </c>
      <c r="C9065" t="s">
        <v>10889</v>
      </c>
      <c r="U9065" t="b">
        <v>1</v>
      </c>
      <c r="V9065" t="s">
        <v>10887</v>
      </c>
      <c r="W9065" t="s">
        <v>10888</v>
      </c>
      <c r="X9065" t="s">
        <v>15618</v>
      </c>
      <c r="Y9065">
        <v>10</v>
      </c>
      <c r="Z9065">
        <v>11</v>
      </c>
      <c r="AA9065">
        <v>2</v>
      </c>
      <c r="AB9065">
        <v>9</v>
      </c>
      <c r="AC9065">
        <v>34</v>
      </c>
    </row>
    <row r="9066" spans="1:29">
      <c r="A9066">
        <v>9843</v>
      </c>
      <c r="B9066" t="s">
        <v>1521</v>
      </c>
      <c r="C9066" t="s">
        <v>10890</v>
      </c>
      <c r="U9066" t="b">
        <v>1</v>
      </c>
      <c r="V9066" t="s">
        <v>10887</v>
      </c>
      <c r="W9066" t="s">
        <v>10888</v>
      </c>
      <c r="X9066" t="s">
        <v>15619</v>
      </c>
      <c r="Y9066">
        <v>11</v>
      </c>
      <c r="Z9066">
        <v>11</v>
      </c>
      <c r="AA9066">
        <v>2</v>
      </c>
      <c r="AB9066">
        <v>10</v>
      </c>
      <c r="AC9066">
        <v>34</v>
      </c>
    </row>
    <row r="9067" spans="1:29">
      <c r="A9067">
        <v>9844</v>
      </c>
      <c r="B9067" t="s">
        <v>806</v>
      </c>
      <c r="C9067" t="s">
        <v>10891</v>
      </c>
      <c r="I9067" t="s">
        <v>597</v>
      </c>
      <c r="J9067" t="s">
        <v>1449</v>
      </c>
      <c r="K9067">
        <v>0</v>
      </c>
      <c r="N9067" t="b">
        <v>1</v>
      </c>
      <c r="O9067" t="b">
        <v>0</v>
      </c>
      <c r="P9067" t="b">
        <v>0</v>
      </c>
      <c r="Q9067">
        <v>9</v>
      </c>
      <c r="R9067">
        <v>1</v>
      </c>
      <c r="S9067">
        <v>1</v>
      </c>
      <c r="T9067">
        <v>0</v>
      </c>
      <c r="U9067" t="b">
        <v>1</v>
      </c>
      <c r="V9067" t="s">
        <v>10887</v>
      </c>
      <c r="W9067" t="s">
        <v>10888</v>
      </c>
      <c r="X9067" t="s">
        <v>14447</v>
      </c>
      <c r="Y9067">
        <v>11</v>
      </c>
      <c r="Z9067">
        <v>11</v>
      </c>
      <c r="AA9067">
        <v>5</v>
      </c>
      <c r="AB9067">
        <v>5</v>
      </c>
      <c r="AC9067">
        <v>34</v>
      </c>
    </row>
    <row r="9068" spans="1:29">
      <c r="A9068">
        <v>9845</v>
      </c>
      <c r="B9068" t="s">
        <v>1516</v>
      </c>
      <c r="C9068" t="s">
        <v>10892</v>
      </c>
      <c r="D9068" t="s">
        <v>10893</v>
      </c>
      <c r="E9068" t="s">
        <v>4624</v>
      </c>
      <c r="U9068" t="b">
        <v>1</v>
      </c>
      <c r="V9068" t="s">
        <v>10887</v>
      </c>
      <c r="W9068" t="s">
        <v>10888</v>
      </c>
      <c r="X9068" t="s">
        <v>15620</v>
      </c>
      <c r="Y9068">
        <v>12</v>
      </c>
      <c r="Z9068">
        <v>55</v>
      </c>
      <c r="AA9068">
        <v>2</v>
      </c>
      <c r="AB9068">
        <v>9</v>
      </c>
      <c r="AC9068">
        <v>34</v>
      </c>
    </row>
    <row r="9069" spans="1:29">
      <c r="A9069">
        <v>9846</v>
      </c>
      <c r="B9069" t="s">
        <v>828</v>
      </c>
      <c r="C9069" t="s">
        <v>10894</v>
      </c>
      <c r="U9069" t="b">
        <v>1</v>
      </c>
      <c r="V9069" t="s">
        <v>10887</v>
      </c>
      <c r="W9069" t="s">
        <v>10888</v>
      </c>
      <c r="X9069" t="s">
        <v>15621</v>
      </c>
      <c r="Y9069">
        <v>12</v>
      </c>
      <c r="Z9069">
        <v>55</v>
      </c>
      <c r="AA9069">
        <v>3</v>
      </c>
      <c r="AB9069">
        <v>9</v>
      </c>
      <c r="AC9069">
        <v>34</v>
      </c>
    </row>
    <row r="9070" spans="1:29">
      <c r="A9070">
        <v>9847</v>
      </c>
      <c r="B9070" t="s">
        <v>1521</v>
      </c>
      <c r="C9070" t="s">
        <v>10895</v>
      </c>
      <c r="U9070" t="b">
        <v>1</v>
      </c>
      <c r="V9070" t="s">
        <v>10887</v>
      </c>
      <c r="W9070" t="s">
        <v>10888</v>
      </c>
      <c r="X9070" t="s">
        <v>15622</v>
      </c>
      <c r="Y9070">
        <v>13</v>
      </c>
      <c r="Z9070">
        <v>55</v>
      </c>
      <c r="AA9070">
        <v>2</v>
      </c>
      <c r="AB9070">
        <v>9</v>
      </c>
      <c r="AC9070">
        <v>34</v>
      </c>
    </row>
    <row r="9071" spans="1:29">
      <c r="A9071">
        <v>9848</v>
      </c>
      <c r="B9071" t="s">
        <v>806</v>
      </c>
      <c r="C9071" t="s">
        <v>10896</v>
      </c>
      <c r="J9071" t="s">
        <v>1457</v>
      </c>
      <c r="K9071">
        <v>0</v>
      </c>
      <c r="N9071" t="b">
        <v>1</v>
      </c>
      <c r="O9071" t="b">
        <v>0</v>
      </c>
      <c r="P9071" t="b">
        <v>0</v>
      </c>
      <c r="Q9071">
        <v>1</v>
      </c>
      <c r="R9071">
        <v>2</v>
      </c>
      <c r="S9071">
        <v>1</v>
      </c>
      <c r="T9071">
        <v>2</v>
      </c>
      <c r="U9071" t="b">
        <v>1</v>
      </c>
      <c r="V9071" t="s">
        <v>10887</v>
      </c>
      <c r="W9071" t="s">
        <v>10888</v>
      </c>
      <c r="X9071" t="s">
        <v>14628</v>
      </c>
      <c r="Y9071">
        <v>16</v>
      </c>
      <c r="Z9071">
        <v>16</v>
      </c>
      <c r="AA9071">
        <v>5</v>
      </c>
      <c r="AB9071">
        <v>5</v>
      </c>
      <c r="AC9071">
        <v>34</v>
      </c>
    </row>
    <row r="9072" spans="1:29">
      <c r="A9072">
        <v>9849</v>
      </c>
      <c r="B9072" t="s">
        <v>806</v>
      </c>
      <c r="C9072" t="s">
        <v>10897</v>
      </c>
      <c r="J9072" t="s">
        <v>1457</v>
      </c>
      <c r="K9072">
        <v>0</v>
      </c>
      <c r="N9072" t="b">
        <v>1</v>
      </c>
      <c r="O9072" t="b">
        <v>0</v>
      </c>
      <c r="P9072" t="b">
        <v>0</v>
      </c>
      <c r="Q9072">
        <v>1</v>
      </c>
      <c r="R9072">
        <v>2</v>
      </c>
      <c r="S9072">
        <v>1</v>
      </c>
      <c r="T9072">
        <v>2</v>
      </c>
      <c r="U9072" t="b">
        <v>1</v>
      </c>
      <c r="V9072" t="s">
        <v>10887</v>
      </c>
      <c r="W9072" t="s">
        <v>10888</v>
      </c>
      <c r="X9072" t="s">
        <v>14631</v>
      </c>
      <c r="Y9072">
        <v>17</v>
      </c>
      <c r="Z9072">
        <v>17</v>
      </c>
      <c r="AA9072">
        <v>5</v>
      </c>
      <c r="AB9072">
        <v>5</v>
      </c>
      <c r="AC9072">
        <v>34</v>
      </c>
    </row>
    <row r="9073" spans="1:29">
      <c r="A9073">
        <v>9850</v>
      </c>
      <c r="B9073" t="s">
        <v>806</v>
      </c>
      <c r="C9073" t="s">
        <v>10898</v>
      </c>
      <c r="J9073" t="s">
        <v>1457</v>
      </c>
      <c r="K9073">
        <v>0</v>
      </c>
      <c r="N9073" t="b">
        <v>1</v>
      </c>
      <c r="O9073" t="b">
        <v>0</v>
      </c>
      <c r="P9073" t="b">
        <v>0</v>
      </c>
      <c r="Q9073">
        <v>1</v>
      </c>
      <c r="R9073">
        <v>2</v>
      </c>
      <c r="S9073">
        <v>1</v>
      </c>
      <c r="T9073">
        <v>2</v>
      </c>
      <c r="U9073" t="b">
        <v>1</v>
      </c>
      <c r="V9073" t="s">
        <v>10887</v>
      </c>
      <c r="W9073" t="s">
        <v>10888</v>
      </c>
      <c r="X9073" t="s">
        <v>14634</v>
      </c>
      <c r="Y9073">
        <v>18</v>
      </c>
      <c r="Z9073">
        <v>18</v>
      </c>
      <c r="AA9073">
        <v>5</v>
      </c>
      <c r="AB9073">
        <v>5</v>
      </c>
      <c r="AC9073">
        <v>34</v>
      </c>
    </row>
    <row r="9074" spans="1:29">
      <c r="A9074">
        <v>9851</v>
      </c>
      <c r="B9074" t="s">
        <v>806</v>
      </c>
      <c r="C9074" t="s">
        <v>10899</v>
      </c>
      <c r="J9074" t="s">
        <v>1457</v>
      </c>
      <c r="K9074">
        <v>0</v>
      </c>
      <c r="N9074" t="b">
        <v>1</v>
      </c>
      <c r="O9074" t="b">
        <v>0</v>
      </c>
      <c r="P9074" t="b">
        <v>0</v>
      </c>
      <c r="Q9074">
        <v>1</v>
      </c>
      <c r="R9074">
        <v>2</v>
      </c>
      <c r="S9074">
        <v>1</v>
      </c>
      <c r="T9074">
        <v>2</v>
      </c>
      <c r="U9074" t="b">
        <v>1</v>
      </c>
      <c r="V9074" t="s">
        <v>10887</v>
      </c>
      <c r="W9074" t="s">
        <v>10888</v>
      </c>
      <c r="X9074" t="s">
        <v>14637</v>
      </c>
      <c r="Y9074">
        <v>19</v>
      </c>
      <c r="Z9074">
        <v>19</v>
      </c>
      <c r="AA9074">
        <v>5</v>
      </c>
      <c r="AB9074">
        <v>5</v>
      </c>
      <c r="AC9074">
        <v>34</v>
      </c>
    </row>
    <row r="9075" spans="1:29">
      <c r="A9075">
        <v>9852</v>
      </c>
      <c r="B9075" t="s">
        <v>806</v>
      </c>
      <c r="C9075" t="s">
        <v>10900</v>
      </c>
      <c r="J9075" t="s">
        <v>1457</v>
      </c>
      <c r="K9075">
        <v>0</v>
      </c>
      <c r="N9075" t="b">
        <v>1</v>
      </c>
      <c r="O9075" t="b">
        <v>0</v>
      </c>
      <c r="P9075" t="b">
        <v>0</v>
      </c>
      <c r="Q9075">
        <v>1</v>
      </c>
      <c r="R9075">
        <v>2</v>
      </c>
      <c r="S9075">
        <v>1</v>
      </c>
      <c r="T9075">
        <v>2</v>
      </c>
      <c r="U9075" t="b">
        <v>1</v>
      </c>
      <c r="V9075" t="s">
        <v>10887</v>
      </c>
      <c r="W9075" t="s">
        <v>10888</v>
      </c>
      <c r="X9075" t="s">
        <v>14640</v>
      </c>
      <c r="Y9075">
        <v>20</v>
      </c>
      <c r="Z9075">
        <v>20</v>
      </c>
      <c r="AA9075">
        <v>5</v>
      </c>
      <c r="AB9075">
        <v>5</v>
      </c>
      <c r="AC9075">
        <v>34</v>
      </c>
    </row>
    <row r="9076" spans="1:29">
      <c r="A9076">
        <v>9853</v>
      </c>
      <c r="B9076" t="s">
        <v>806</v>
      </c>
      <c r="C9076" t="s">
        <v>10901</v>
      </c>
      <c r="J9076" t="s">
        <v>1457</v>
      </c>
      <c r="K9076">
        <v>0</v>
      </c>
      <c r="N9076" t="b">
        <v>1</v>
      </c>
      <c r="O9076" t="b">
        <v>0</v>
      </c>
      <c r="P9076" t="b">
        <v>0</v>
      </c>
      <c r="Q9076">
        <v>1</v>
      </c>
      <c r="R9076">
        <v>2</v>
      </c>
      <c r="S9076">
        <v>1</v>
      </c>
      <c r="T9076">
        <v>2</v>
      </c>
      <c r="U9076" t="b">
        <v>1</v>
      </c>
      <c r="V9076" t="s">
        <v>10887</v>
      </c>
      <c r="W9076" t="s">
        <v>10888</v>
      </c>
      <c r="X9076" t="s">
        <v>14643</v>
      </c>
      <c r="Y9076">
        <v>21</v>
      </c>
      <c r="Z9076">
        <v>21</v>
      </c>
      <c r="AA9076">
        <v>5</v>
      </c>
      <c r="AB9076">
        <v>5</v>
      </c>
      <c r="AC9076">
        <v>34</v>
      </c>
    </row>
    <row r="9077" spans="1:29">
      <c r="A9077">
        <v>9854</v>
      </c>
      <c r="B9077" t="s">
        <v>806</v>
      </c>
      <c r="C9077" t="s">
        <v>10902</v>
      </c>
      <c r="J9077" t="s">
        <v>1457</v>
      </c>
      <c r="K9077">
        <v>0</v>
      </c>
      <c r="N9077" t="b">
        <v>1</v>
      </c>
      <c r="O9077" t="b">
        <v>0</v>
      </c>
      <c r="P9077" t="b">
        <v>0</v>
      </c>
      <c r="Q9077">
        <v>1</v>
      </c>
      <c r="R9077">
        <v>2</v>
      </c>
      <c r="S9077">
        <v>1</v>
      </c>
      <c r="T9077">
        <v>2</v>
      </c>
      <c r="U9077" t="b">
        <v>1</v>
      </c>
      <c r="V9077" t="s">
        <v>10887</v>
      </c>
      <c r="W9077" t="s">
        <v>10888</v>
      </c>
      <c r="X9077" t="s">
        <v>14645</v>
      </c>
      <c r="Y9077">
        <v>22</v>
      </c>
      <c r="Z9077">
        <v>22</v>
      </c>
      <c r="AA9077">
        <v>5</v>
      </c>
      <c r="AB9077">
        <v>5</v>
      </c>
      <c r="AC9077">
        <v>34</v>
      </c>
    </row>
    <row r="9078" spans="1:29">
      <c r="A9078">
        <v>9855</v>
      </c>
      <c r="B9078" t="s">
        <v>806</v>
      </c>
      <c r="C9078" t="s">
        <v>10903</v>
      </c>
      <c r="J9078" t="s">
        <v>1457</v>
      </c>
      <c r="K9078">
        <v>0</v>
      </c>
      <c r="N9078" t="b">
        <v>1</v>
      </c>
      <c r="O9078" t="b">
        <v>0</v>
      </c>
      <c r="P9078" t="b">
        <v>0</v>
      </c>
      <c r="Q9078">
        <v>1</v>
      </c>
      <c r="R9078">
        <v>2</v>
      </c>
      <c r="S9078">
        <v>1</v>
      </c>
      <c r="T9078">
        <v>2</v>
      </c>
      <c r="U9078" t="b">
        <v>1</v>
      </c>
      <c r="V9078" t="s">
        <v>10887</v>
      </c>
      <c r="W9078" t="s">
        <v>10888</v>
      </c>
      <c r="X9078" t="s">
        <v>14635</v>
      </c>
      <c r="Y9078">
        <v>18</v>
      </c>
      <c r="Z9078">
        <v>18</v>
      </c>
      <c r="AA9078">
        <v>6</v>
      </c>
      <c r="AB9078">
        <v>6</v>
      </c>
      <c r="AC9078">
        <v>34</v>
      </c>
    </row>
    <row r="9079" spans="1:29">
      <c r="A9079">
        <v>9856</v>
      </c>
      <c r="B9079" t="s">
        <v>806</v>
      </c>
      <c r="C9079" t="s">
        <v>10904</v>
      </c>
      <c r="J9079" t="s">
        <v>1457</v>
      </c>
      <c r="K9079">
        <v>0</v>
      </c>
      <c r="N9079" t="b">
        <v>1</v>
      </c>
      <c r="O9079" t="b">
        <v>0</v>
      </c>
      <c r="P9079" t="b">
        <v>0</v>
      </c>
      <c r="Q9079">
        <v>1</v>
      </c>
      <c r="R9079">
        <v>2</v>
      </c>
      <c r="S9079">
        <v>1</v>
      </c>
      <c r="T9079">
        <v>2</v>
      </c>
      <c r="U9079" t="b">
        <v>1</v>
      </c>
      <c r="V9079" t="s">
        <v>10887</v>
      </c>
      <c r="W9079" t="s">
        <v>10888</v>
      </c>
      <c r="X9079" t="s">
        <v>14638</v>
      </c>
      <c r="Y9079">
        <v>19</v>
      </c>
      <c r="Z9079">
        <v>19</v>
      </c>
      <c r="AA9079">
        <v>6</v>
      </c>
      <c r="AB9079">
        <v>6</v>
      </c>
      <c r="AC9079">
        <v>34</v>
      </c>
    </row>
    <row r="9080" spans="1:29">
      <c r="A9080">
        <v>9857</v>
      </c>
      <c r="B9080" t="s">
        <v>806</v>
      </c>
      <c r="C9080" t="s">
        <v>10905</v>
      </c>
      <c r="J9080" t="s">
        <v>1457</v>
      </c>
      <c r="K9080">
        <v>0</v>
      </c>
      <c r="N9080" t="b">
        <v>1</v>
      </c>
      <c r="O9080" t="b">
        <v>0</v>
      </c>
      <c r="P9080" t="b">
        <v>0</v>
      </c>
      <c r="Q9080">
        <v>1</v>
      </c>
      <c r="R9080">
        <v>2</v>
      </c>
      <c r="S9080">
        <v>1</v>
      </c>
      <c r="T9080">
        <v>2</v>
      </c>
      <c r="U9080" t="b">
        <v>1</v>
      </c>
      <c r="V9080" t="s">
        <v>10887</v>
      </c>
      <c r="W9080" t="s">
        <v>10888</v>
      </c>
      <c r="X9080" t="s">
        <v>14556</v>
      </c>
      <c r="Y9080">
        <v>20</v>
      </c>
      <c r="Z9080">
        <v>20</v>
      </c>
      <c r="AA9080">
        <v>6</v>
      </c>
      <c r="AB9080">
        <v>6</v>
      </c>
      <c r="AC9080">
        <v>34</v>
      </c>
    </row>
    <row r="9081" spans="1:29">
      <c r="A9081">
        <v>9858</v>
      </c>
      <c r="B9081" t="s">
        <v>806</v>
      </c>
      <c r="C9081" t="s">
        <v>10906</v>
      </c>
      <c r="J9081" t="s">
        <v>1457</v>
      </c>
      <c r="K9081">
        <v>0</v>
      </c>
      <c r="N9081" t="b">
        <v>1</v>
      </c>
      <c r="O9081" t="b">
        <v>0</v>
      </c>
      <c r="P9081" t="b">
        <v>0</v>
      </c>
      <c r="Q9081">
        <v>1</v>
      </c>
      <c r="R9081">
        <v>2</v>
      </c>
      <c r="S9081">
        <v>1</v>
      </c>
      <c r="T9081">
        <v>2</v>
      </c>
      <c r="U9081" t="b">
        <v>1</v>
      </c>
      <c r="V9081" t="s">
        <v>10887</v>
      </c>
      <c r="W9081" t="s">
        <v>10888</v>
      </c>
      <c r="X9081" t="s">
        <v>14557</v>
      </c>
      <c r="Y9081">
        <v>21</v>
      </c>
      <c r="Z9081">
        <v>21</v>
      </c>
      <c r="AA9081">
        <v>6</v>
      </c>
      <c r="AB9081">
        <v>6</v>
      </c>
      <c r="AC9081">
        <v>34</v>
      </c>
    </row>
    <row r="9082" spans="1:29">
      <c r="A9082">
        <v>9859</v>
      </c>
      <c r="B9082" t="s">
        <v>806</v>
      </c>
      <c r="C9082" t="s">
        <v>10907</v>
      </c>
      <c r="J9082" t="s">
        <v>1457</v>
      </c>
      <c r="K9082">
        <v>0</v>
      </c>
      <c r="N9082" t="b">
        <v>1</v>
      </c>
      <c r="O9082" t="b">
        <v>0</v>
      </c>
      <c r="P9082" t="b">
        <v>0</v>
      </c>
      <c r="Q9082">
        <v>1</v>
      </c>
      <c r="R9082">
        <v>2</v>
      </c>
      <c r="S9082">
        <v>1</v>
      </c>
      <c r="T9082">
        <v>2</v>
      </c>
      <c r="U9082" t="b">
        <v>1</v>
      </c>
      <c r="V9082" t="s">
        <v>10887</v>
      </c>
      <c r="W9082" t="s">
        <v>10888</v>
      </c>
      <c r="X9082" t="s">
        <v>14558</v>
      </c>
      <c r="Y9082">
        <v>22</v>
      </c>
      <c r="Z9082">
        <v>22</v>
      </c>
      <c r="AA9082">
        <v>6</v>
      </c>
      <c r="AB9082">
        <v>6</v>
      </c>
      <c r="AC9082">
        <v>34</v>
      </c>
    </row>
    <row r="9083" spans="1:29">
      <c r="A9083">
        <v>9860</v>
      </c>
      <c r="B9083" t="s">
        <v>806</v>
      </c>
      <c r="C9083" t="s">
        <v>10908</v>
      </c>
      <c r="J9083" t="s">
        <v>1457</v>
      </c>
      <c r="K9083">
        <v>0</v>
      </c>
      <c r="N9083" t="b">
        <v>0</v>
      </c>
      <c r="O9083" t="b">
        <v>1</v>
      </c>
      <c r="P9083" t="b">
        <v>0</v>
      </c>
      <c r="Q9083">
        <v>1</v>
      </c>
      <c r="R9083">
        <v>2</v>
      </c>
      <c r="S9083">
        <v>1</v>
      </c>
      <c r="T9083">
        <v>2</v>
      </c>
      <c r="U9083" t="b">
        <v>1</v>
      </c>
      <c r="V9083" t="s">
        <v>10887</v>
      </c>
      <c r="W9083" t="s">
        <v>10888</v>
      </c>
      <c r="X9083" t="s">
        <v>14647</v>
      </c>
      <c r="Y9083">
        <v>23</v>
      </c>
      <c r="Z9083">
        <v>23</v>
      </c>
      <c r="AA9083">
        <v>5</v>
      </c>
      <c r="AB9083">
        <v>5</v>
      </c>
      <c r="AC9083">
        <v>34</v>
      </c>
    </row>
    <row r="9084" spans="1:29">
      <c r="A9084">
        <v>9861</v>
      </c>
      <c r="B9084" t="s">
        <v>806</v>
      </c>
      <c r="C9084" t="s">
        <v>10909</v>
      </c>
      <c r="J9084" t="s">
        <v>1457</v>
      </c>
      <c r="K9084">
        <v>0</v>
      </c>
      <c r="N9084" t="b">
        <v>0</v>
      </c>
      <c r="O9084" t="b">
        <v>1</v>
      </c>
      <c r="P9084" t="b">
        <v>0</v>
      </c>
      <c r="Q9084">
        <v>1</v>
      </c>
      <c r="R9084">
        <v>2</v>
      </c>
      <c r="S9084">
        <v>1</v>
      </c>
      <c r="T9084">
        <v>2</v>
      </c>
      <c r="U9084" t="b">
        <v>1</v>
      </c>
      <c r="V9084" t="s">
        <v>10887</v>
      </c>
      <c r="W9084" t="s">
        <v>10888</v>
      </c>
      <c r="X9084" t="s">
        <v>14559</v>
      </c>
      <c r="Y9084">
        <v>23</v>
      </c>
      <c r="Z9084">
        <v>23</v>
      </c>
      <c r="AA9084">
        <v>6</v>
      </c>
      <c r="AB9084">
        <v>6</v>
      </c>
      <c r="AC9084">
        <v>34</v>
      </c>
    </row>
    <row r="9085" spans="1:29">
      <c r="A9085">
        <v>9862</v>
      </c>
      <c r="B9085" t="s">
        <v>806</v>
      </c>
      <c r="C9085" t="s">
        <v>10910</v>
      </c>
      <c r="J9085" t="s">
        <v>1457</v>
      </c>
      <c r="K9085">
        <v>0</v>
      </c>
      <c r="N9085" t="b">
        <v>0</v>
      </c>
      <c r="O9085" t="b">
        <v>1</v>
      </c>
      <c r="P9085" t="b">
        <v>0</v>
      </c>
      <c r="Q9085">
        <v>1</v>
      </c>
      <c r="R9085">
        <v>2</v>
      </c>
      <c r="S9085">
        <v>1</v>
      </c>
      <c r="T9085">
        <v>2</v>
      </c>
      <c r="U9085" t="b">
        <v>1</v>
      </c>
      <c r="V9085" t="s">
        <v>10887</v>
      </c>
      <c r="W9085" t="s">
        <v>10888</v>
      </c>
      <c r="X9085" t="s">
        <v>14649</v>
      </c>
      <c r="Y9085">
        <v>24</v>
      </c>
      <c r="Z9085">
        <v>24</v>
      </c>
      <c r="AA9085">
        <v>5</v>
      </c>
      <c r="AB9085">
        <v>5</v>
      </c>
      <c r="AC9085">
        <v>34</v>
      </c>
    </row>
    <row r="9086" spans="1:29">
      <c r="A9086">
        <v>9863</v>
      </c>
      <c r="B9086" t="s">
        <v>806</v>
      </c>
      <c r="C9086" t="s">
        <v>10911</v>
      </c>
      <c r="J9086" t="s">
        <v>1457</v>
      </c>
      <c r="K9086">
        <v>0</v>
      </c>
      <c r="N9086" t="b">
        <v>0</v>
      </c>
      <c r="O9086" t="b">
        <v>1</v>
      </c>
      <c r="P9086" t="b">
        <v>0</v>
      </c>
      <c r="Q9086">
        <v>1</v>
      </c>
      <c r="R9086">
        <v>2</v>
      </c>
      <c r="S9086">
        <v>1</v>
      </c>
      <c r="T9086">
        <v>2</v>
      </c>
      <c r="U9086" t="b">
        <v>1</v>
      </c>
      <c r="V9086" t="s">
        <v>10887</v>
      </c>
      <c r="W9086" t="s">
        <v>10888</v>
      </c>
      <c r="X9086" t="s">
        <v>14560</v>
      </c>
      <c r="Y9086">
        <v>24</v>
      </c>
      <c r="Z9086">
        <v>24</v>
      </c>
      <c r="AA9086">
        <v>6</v>
      </c>
      <c r="AB9086">
        <v>6</v>
      </c>
      <c r="AC9086">
        <v>34</v>
      </c>
    </row>
    <row r="9087" spans="1:29">
      <c r="A9087">
        <v>9864</v>
      </c>
      <c r="B9087" t="s">
        <v>806</v>
      </c>
      <c r="C9087" t="s">
        <v>10912</v>
      </c>
      <c r="J9087" t="s">
        <v>1457</v>
      </c>
      <c r="K9087">
        <v>0</v>
      </c>
      <c r="N9087" t="b">
        <v>1</v>
      </c>
      <c r="O9087" t="b">
        <v>0</v>
      </c>
      <c r="P9087" t="b">
        <v>0</v>
      </c>
      <c r="Q9087">
        <v>1</v>
      </c>
      <c r="R9087">
        <v>2</v>
      </c>
      <c r="S9087">
        <v>1</v>
      </c>
      <c r="T9087">
        <v>2</v>
      </c>
      <c r="U9087" t="b">
        <v>1</v>
      </c>
      <c r="V9087" t="s">
        <v>10887</v>
      </c>
      <c r="W9087" t="s">
        <v>10888</v>
      </c>
      <c r="X9087" t="s">
        <v>14654</v>
      </c>
      <c r="Y9087">
        <v>26</v>
      </c>
      <c r="Z9087">
        <v>26</v>
      </c>
      <c r="AA9087">
        <v>5</v>
      </c>
      <c r="AB9087">
        <v>5</v>
      </c>
      <c r="AC9087">
        <v>34</v>
      </c>
    </row>
    <row r="9088" spans="1:29">
      <c r="A9088">
        <v>9865</v>
      </c>
      <c r="B9088" t="s">
        <v>806</v>
      </c>
      <c r="C9088" t="s">
        <v>10913</v>
      </c>
      <c r="J9088" t="s">
        <v>1457</v>
      </c>
      <c r="K9088">
        <v>0</v>
      </c>
      <c r="N9088" t="b">
        <v>1</v>
      </c>
      <c r="O9088" t="b">
        <v>0</v>
      </c>
      <c r="P9088" t="b">
        <v>0</v>
      </c>
      <c r="Q9088">
        <v>1</v>
      </c>
      <c r="R9088">
        <v>2</v>
      </c>
      <c r="S9088">
        <v>1</v>
      </c>
      <c r="T9088">
        <v>2</v>
      </c>
      <c r="U9088" t="b">
        <v>1</v>
      </c>
      <c r="V9088" t="s">
        <v>10887</v>
      </c>
      <c r="W9088" t="s">
        <v>10888</v>
      </c>
      <c r="X9088" t="s">
        <v>14561</v>
      </c>
      <c r="Y9088">
        <v>26</v>
      </c>
      <c r="Z9088">
        <v>26</v>
      </c>
      <c r="AA9088">
        <v>6</v>
      </c>
      <c r="AB9088">
        <v>6</v>
      </c>
      <c r="AC9088">
        <v>34</v>
      </c>
    </row>
    <row r="9089" spans="1:29">
      <c r="A9089">
        <v>9866</v>
      </c>
      <c r="B9089" t="s">
        <v>806</v>
      </c>
      <c r="C9089" t="s">
        <v>10914</v>
      </c>
      <c r="J9089" t="s">
        <v>1457</v>
      </c>
      <c r="K9089">
        <v>0</v>
      </c>
      <c r="N9089" t="b">
        <v>1</v>
      </c>
      <c r="O9089" t="b">
        <v>0</v>
      </c>
      <c r="P9089" t="b">
        <v>0</v>
      </c>
      <c r="Q9089">
        <v>1</v>
      </c>
      <c r="R9089">
        <v>2</v>
      </c>
      <c r="S9089">
        <v>1</v>
      </c>
      <c r="T9089">
        <v>2</v>
      </c>
      <c r="U9089" t="b">
        <v>1</v>
      </c>
      <c r="V9089" t="s">
        <v>10887</v>
      </c>
      <c r="W9089" t="s">
        <v>10888</v>
      </c>
      <c r="X9089" t="s">
        <v>14673</v>
      </c>
      <c r="Y9089">
        <v>26</v>
      </c>
      <c r="Z9089">
        <v>26</v>
      </c>
      <c r="AA9089">
        <v>7</v>
      </c>
      <c r="AB9089">
        <v>7</v>
      </c>
      <c r="AC9089">
        <v>34</v>
      </c>
    </row>
    <row r="9090" spans="1:29">
      <c r="A9090">
        <v>9867</v>
      </c>
      <c r="B9090" t="s">
        <v>806</v>
      </c>
      <c r="C9090" t="s">
        <v>10915</v>
      </c>
      <c r="J9090" t="s">
        <v>1457</v>
      </c>
      <c r="K9090">
        <v>0</v>
      </c>
      <c r="N9090" t="b">
        <v>1</v>
      </c>
      <c r="O9090" t="b">
        <v>0</v>
      </c>
      <c r="P9090" t="b">
        <v>0</v>
      </c>
      <c r="Q9090">
        <v>1</v>
      </c>
      <c r="R9090">
        <v>2</v>
      </c>
      <c r="S9090">
        <v>1</v>
      </c>
      <c r="T9090">
        <v>2</v>
      </c>
      <c r="U9090" t="b">
        <v>1</v>
      </c>
      <c r="V9090" t="s">
        <v>10887</v>
      </c>
      <c r="W9090" t="s">
        <v>10888</v>
      </c>
      <c r="X9090" t="s">
        <v>14766</v>
      </c>
      <c r="Y9090">
        <v>27</v>
      </c>
      <c r="Z9090">
        <v>27</v>
      </c>
      <c r="AA9090">
        <v>5</v>
      </c>
      <c r="AB9090">
        <v>5</v>
      </c>
      <c r="AC9090">
        <v>34</v>
      </c>
    </row>
    <row r="9091" spans="1:29">
      <c r="A9091">
        <v>9868</v>
      </c>
      <c r="B9091" t="s">
        <v>806</v>
      </c>
      <c r="C9091" t="s">
        <v>10916</v>
      </c>
      <c r="J9091" t="s">
        <v>1457</v>
      </c>
      <c r="K9091">
        <v>0</v>
      </c>
      <c r="N9091" t="b">
        <v>1</v>
      </c>
      <c r="O9091" t="b">
        <v>0</v>
      </c>
      <c r="P9091" t="b">
        <v>0</v>
      </c>
      <c r="Q9091">
        <v>1</v>
      </c>
      <c r="R9091">
        <v>2</v>
      </c>
      <c r="S9091">
        <v>1</v>
      </c>
      <c r="T9091">
        <v>2</v>
      </c>
      <c r="U9091" t="b">
        <v>1</v>
      </c>
      <c r="V9091" t="s">
        <v>10887</v>
      </c>
      <c r="W9091" t="s">
        <v>10888</v>
      </c>
      <c r="X9091" t="s">
        <v>14562</v>
      </c>
      <c r="Y9091">
        <v>27</v>
      </c>
      <c r="Z9091">
        <v>27</v>
      </c>
      <c r="AA9091">
        <v>6</v>
      </c>
      <c r="AB9091">
        <v>6</v>
      </c>
      <c r="AC9091">
        <v>34</v>
      </c>
    </row>
    <row r="9092" spans="1:29">
      <c r="A9092">
        <v>9869</v>
      </c>
      <c r="B9092" t="s">
        <v>806</v>
      </c>
      <c r="C9092" t="s">
        <v>10917</v>
      </c>
      <c r="J9092" t="s">
        <v>1457</v>
      </c>
      <c r="K9092">
        <v>0</v>
      </c>
      <c r="N9092" t="b">
        <v>1</v>
      </c>
      <c r="O9092" t="b">
        <v>0</v>
      </c>
      <c r="P9092" t="b">
        <v>0</v>
      </c>
      <c r="Q9092">
        <v>1</v>
      </c>
      <c r="R9092">
        <v>2</v>
      </c>
      <c r="S9092">
        <v>1</v>
      </c>
      <c r="T9092">
        <v>2</v>
      </c>
      <c r="U9092" t="b">
        <v>1</v>
      </c>
      <c r="V9092" t="s">
        <v>10887</v>
      </c>
      <c r="W9092" t="s">
        <v>10888</v>
      </c>
      <c r="X9092" t="s">
        <v>14571</v>
      </c>
      <c r="Y9092">
        <v>27</v>
      </c>
      <c r="Z9092">
        <v>27</v>
      </c>
      <c r="AA9092">
        <v>7</v>
      </c>
      <c r="AB9092">
        <v>7</v>
      </c>
      <c r="AC9092">
        <v>34</v>
      </c>
    </row>
    <row r="9093" spans="1:29">
      <c r="A9093">
        <v>9870</v>
      </c>
      <c r="B9093" t="s">
        <v>806</v>
      </c>
      <c r="C9093" t="s">
        <v>10918</v>
      </c>
      <c r="J9093" t="s">
        <v>1457</v>
      </c>
      <c r="K9093">
        <v>0</v>
      </c>
      <c r="N9093" t="b">
        <v>1</v>
      </c>
      <c r="O9093" t="b">
        <v>0</v>
      </c>
      <c r="P9093" t="b">
        <v>0</v>
      </c>
      <c r="Q9093">
        <v>1</v>
      </c>
      <c r="R9093">
        <v>2</v>
      </c>
      <c r="S9093">
        <v>1</v>
      </c>
      <c r="T9093">
        <v>2</v>
      </c>
      <c r="U9093" t="b">
        <v>1</v>
      </c>
      <c r="V9093" t="s">
        <v>10887</v>
      </c>
      <c r="W9093" t="s">
        <v>10888</v>
      </c>
      <c r="X9093" t="s">
        <v>14690</v>
      </c>
      <c r="Y9093">
        <v>28</v>
      </c>
      <c r="Z9093">
        <v>28</v>
      </c>
      <c r="AA9093">
        <v>5</v>
      </c>
      <c r="AB9093">
        <v>5</v>
      </c>
      <c r="AC9093">
        <v>34</v>
      </c>
    </row>
    <row r="9094" spans="1:29">
      <c r="A9094">
        <v>9871</v>
      </c>
      <c r="B9094" t="s">
        <v>806</v>
      </c>
      <c r="C9094" t="s">
        <v>10919</v>
      </c>
      <c r="J9094" t="s">
        <v>1457</v>
      </c>
      <c r="K9094">
        <v>0</v>
      </c>
      <c r="N9094" t="b">
        <v>1</v>
      </c>
      <c r="O9094" t="b">
        <v>0</v>
      </c>
      <c r="P9094" t="b">
        <v>0</v>
      </c>
      <c r="Q9094">
        <v>1</v>
      </c>
      <c r="R9094">
        <v>2</v>
      </c>
      <c r="S9094">
        <v>1</v>
      </c>
      <c r="T9094">
        <v>2</v>
      </c>
      <c r="U9094" t="b">
        <v>1</v>
      </c>
      <c r="V9094" t="s">
        <v>10887</v>
      </c>
      <c r="W9094" t="s">
        <v>10888</v>
      </c>
      <c r="X9094" t="s">
        <v>14563</v>
      </c>
      <c r="Y9094">
        <v>28</v>
      </c>
      <c r="Z9094">
        <v>28</v>
      </c>
      <c r="AA9094">
        <v>6</v>
      </c>
      <c r="AB9094">
        <v>6</v>
      </c>
      <c r="AC9094">
        <v>34</v>
      </c>
    </row>
    <row r="9095" spans="1:29">
      <c r="A9095">
        <v>9872</v>
      </c>
      <c r="B9095" t="s">
        <v>806</v>
      </c>
      <c r="C9095" t="s">
        <v>10920</v>
      </c>
      <c r="J9095" t="s">
        <v>1457</v>
      </c>
      <c r="K9095">
        <v>0</v>
      </c>
      <c r="N9095" t="b">
        <v>1</v>
      </c>
      <c r="O9095" t="b">
        <v>0</v>
      </c>
      <c r="P9095" t="b">
        <v>0</v>
      </c>
      <c r="Q9095">
        <v>1</v>
      </c>
      <c r="R9095">
        <v>2</v>
      </c>
      <c r="S9095">
        <v>1</v>
      </c>
      <c r="T9095">
        <v>2</v>
      </c>
      <c r="U9095" t="b">
        <v>1</v>
      </c>
      <c r="V9095" t="s">
        <v>10887</v>
      </c>
      <c r="W9095" t="s">
        <v>10888</v>
      </c>
      <c r="X9095" t="s">
        <v>14691</v>
      </c>
      <c r="Y9095">
        <v>28</v>
      </c>
      <c r="Z9095">
        <v>28</v>
      </c>
      <c r="AA9095">
        <v>7</v>
      </c>
      <c r="AB9095">
        <v>7</v>
      </c>
      <c r="AC9095">
        <v>34</v>
      </c>
    </row>
    <row r="9096" spans="1:29">
      <c r="A9096">
        <v>9873</v>
      </c>
      <c r="B9096" t="s">
        <v>806</v>
      </c>
      <c r="C9096" t="s">
        <v>10921</v>
      </c>
      <c r="J9096" t="s">
        <v>1457</v>
      </c>
      <c r="K9096">
        <v>0</v>
      </c>
      <c r="N9096" t="b">
        <v>1</v>
      </c>
      <c r="O9096" t="b">
        <v>0</v>
      </c>
      <c r="P9096" t="b">
        <v>0</v>
      </c>
      <c r="Q9096">
        <v>1</v>
      </c>
      <c r="R9096">
        <v>2</v>
      </c>
      <c r="S9096">
        <v>1</v>
      </c>
      <c r="T9096">
        <v>2</v>
      </c>
      <c r="U9096" t="b">
        <v>1</v>
      </c>
      <c r="V9096" t="s">
        <v>10887</v>
      </c>
      <c r="W9096" t="s">
        <v>10888</v>
      </c>
      <c r="X9096" t="s">
        <v>14768</v>
      </c>
      <c r="Y9096">
        <v>29</v>
      </c>
      <c r="Z9096">
        <v>29</v>
      </c>
      <c r="AA9096">
        <v>5</v>
      </c>
      <c r="AB9096">
        <v>5</v>
      </c>
      <c r="AC9096">
        <v>34</v>
      </c>
    </row>
    <row r="9097" spans="1:29">
      <c r="A9097">
        <v>9874</v>
      </c>
      <c r="B9097" t="s">
        <v>806</v>
      </c>
      <c r="C9097" t="s">
        <v>10922</v>
      </c>
      <c r="J9097" t="s">
        <v>1457</v>
      </c>
      <c r="K9097">
        <v>0</v>
      </c>
      <c r="N9097" t="b">
        <v>1</v>
      </c>
      <c r="O9097" t="b">
        <v>0</v>
      </c>
      <c r="P9097" t="b">
        <v>0</v>
      </c>
      <c r="Q9097">
        <v>1</v>
      </c>
      <c r="R9097">
        <v>2</v>
      </c>
      <c r="S9097">
        <v>1</v>
      </c>
      <c r="T9097">
        <v>2</v>
      </c>
      <c r="U9097" t="b">
        <v>1</v>
      </c>
      <c r="V9097" t="s">
        <v>10887</v>
      </c>
      <c r="W9097" t="s">
        <v>10888</v>
      </c>
      <c r="X9097" t="s">
        <v>14564</v>
      </c>
      <c r="Y9097">
        <v>29</v>
      </c>
      <c r="Z9097">
        <v>29</v>
      </c>
      <c r="AA9097">
        <v>6</v>
      </c>
      <c r="AB9097">
        <v>6</v>
      </c>
      <c r="AC9097">
        <v>34</v>
      </c>
    </row>
    <row r="9098" spans="1:29">
      <c r="A9098">
        <v>9875</v>
      </c>
      <c r="B9098" t="s">
        <v>806</v>
      </c>
      <c r="C9098" t="s">
        <v>10923</v>
      </c>
      <c r="J9098" t="s">
        <v>1457</v>
      </c>
      <c r="K9098">
        <v>0</v>
      </c>
      <c r="N9098" t="b">
        <v>1</v>
      </c>
      <c r="O9098" t="b">
        <v>0</v>
      </c>
      <c r="P9098" t="b">
        <v>0</v>
      </c>
      <c r="Q9098">
        <v>1</v>
      </c>
      <c r="R9098">
        <v>2</v>
      </c>
      <c r="S9098">
        <v>1</v>
      </c>
      <c r="T9098">
        <v>2</v>
      </c>
      <c r="U9098" t="b">
        <v>1</v>
      </c>
      <c r="V9098" t="s">
        <v>10887</v>
      </c>
      <c r="W9098" t="s">
        <v>10888</v>
      </c>
      <c r="X9098" t="s">
        <v>14572</v>
      </c>
      <c r="Y9098">
        <v>29</v>
      </c>
      <c r="Z9098">
        <v>29</v>
      </c>
      <c r="AA9098">
        <v>7</v>
      </c>
      <c r="AB9098">
        <v>7</v>
      </c>
      <c r="AC9098">
        <v>34</v>
      </c>
    </row>
    <row r="9099" spans="1:29">
      <c r="A9099">
        <v>9876</v>
      </c>
      <c r="B9099" t="s">
        <v>806</v>
      </c>
      <c r="C9099" t="s">
        <v>10924</v>
      </c>
      <c r="J9099" t="s">
        <v>1457</v>
      </c>
      <c r="K9099">
        <v>0</v>
      </c>
      <c r="N9099" t="b">
        <v>1</v>
      </c>
      <c r="O9099" t="b">
        <v>0</v>
      </c>
      <c r="P9099" t="b">
        <v>0</v>
      </c>
      <c r="Q9099">
        <v>1</v>
      </c>
      <c r="R9099">
        <v>2</v>
      </c>
      <c r="S9099">
        <v>1</v>
      </c>
      <c r="T9099">
        <v>2</v>
      </c>
      <c r="U9099" t="b">
        <v>1</v>
      </c>
      <c r="V9099" t="s">
        <v>10887</v>
      </c>
      <c r="W9099" t="s">
        <v>10888</v>
      </c>
      <c r="X9099" t="s">
        <v>14555</v>
      </c>
      <c r="Y9099">
        <v>30</v>
      </c>
      <c r="Z9099">
        <v>30</v>
      </c>
      <c r="AA9099">
        <v>5</v>
      </c>
      <c r="AB9099">
        <v>5</v>
      </c>
      <c r="AC9099">
        <v>34</v>
      </c>
    </row>
    <row r="9100" spans="1:29">
      <c r="A9100">
        <v>9877</v>
      </c>
      <c r="B9100" t="s">
        <v>806</v>
      </c>
      <c r="C9100" t="s">
        <v>10925</v>
      </c>
      <c r="J9100" t="s">
        <v>1457</v>
      </c>
      <c r="K9100">
        <v>0</v>
      </c>
      <c r="N9100" t="b">
        <v>1</v>
      </c>
      <c r="O9100" t="b">
        <v>0</v>
      </c>
      <c r="P9100" t="b">
        <v>0</v>
      </c>
      <c r="Q9100">
        <v>1</v>
      </c>
      <c r="R9100">
        <v>2</v>
      </c>
      <c r="S9100">
        <v>1</v>
      </c>
      <c r="T9100">
        <v>2</v>
      </c>
      <c r="U9100" t="b">
        <v>1</v>
      </c>
      <c r="V9100" t="s">
        <v>10887</v>
      </c>
      <c r="W9100" t="s">
        <v>10888</v>
      </c>
      <c r="X9100" t="s">
        <v>14565</v>
      </c>
      <c r="Y9100">
        <v>30</v>
      </c>
      <c r="Z9100">
        <v>30</v>
      </c>
      <c r="AA9100">
        <v>6</v>
      </c>
      <c r="AB9100">
        <v>6</v>
      </c>
      <c r="AC9100">
        <v>34</v>
      </c>
    </row>
    <row r="9101" spans="1:29">
      <c r="A9101">
        <v>9878</v>
      </c>
      <c r="B9101" t="s">
        <v>806</v>
      </c>
      <c r="C9101" t="s">
        <v>10926</v>
      </c>
      <c r="J9101" t="s">
        <v>1457</v>
      </c>
      <c r="K9101">
        <v>0</v>
      </c>
      <c r="N9101" t="b">
        <v>1</v>
      </c>
      <c r="O9101" t="b">
        <v>0</v>
      </c>
      <c r="P9101" t="b">
        <v>0</v>
      </c>
      <c r="Q9101">
        <v>1</v>
      </c>
      <c r="R9101">
        <v>2</v>
      </c>
      <c r="S9101">
        <v>1</v>
      </c>
      <c r="T9101">
        <v>2</v>
      </c>
      <c r="U9101" t="b">
        <v>1</v>
      </c>
      <c r="V9101" t="s">
        <v>10887</v>
      </c>
      <c r="W9101" t="s">
        <v>10888</v>
      </c>
      <c r="X9101" t="s">
        <v>14573</v>
      </c>
      <c r="Y9101">
        <v>30</v>
      </c>
      <c r="Z9101">
        <v>30</v>
      </c>
      <c r="AA9101">
        <v>7</v>
      </c>
      <c r="AB9101">
        <v>7</v>
      </c>
      <c r="AC9101">
        <v>34</v>
      </c>
    </row>
    <row r="9102" spans="1:29">
      <c r="A9102">
        <v>9879</v>
      </c>
      <c r="B9102" t="s">
        <v>806</v>
      </c>
      <c r="C9102" t="s">
        <v>10927</v>
      </c>
      <c r="J9102" t="s">
        <v>1457</v>
      </c>
      <c r="K9102">
        <v>0</v>
      </c>
      <c r="N9102" t="b">
        <v>1</v>
      </c>
      <c r="O9102" t="b">
        <v>0</v>
      </c>
      <c r="P9102" t="b">
        <v>0</v>
      </c>
      <c r="Q9102">
        <v>1</v>
      </c>
      <c r="R9102">
        <v>2</v>
      </c>
      <c r="S9102">
        <v>1</v>
      </c>
      <c r="T9102">
        <v>2</v>
      </c>
      <c r="U9102" t="b">
        <v>1</v>
      </c>
      <c r="V9102" t="s">
        <v>10887</v>
      </c>
      <c r="W9102" t="s">
        <v>10888</v>
      </c>
      <c r="X9102" t="s">
        <v>14771</v>
      </c>
      <c r="Y9102">
        <v>31</v>
      </c>
      <c r="Z9102">
        <v>31</v>
      </c>
      <c r="AA9102">
        <v>5</v>
      </c>
      <c r="AB9102">
        <v>5</v>
      </c>
      <c r="AC9102">
        <v>34</v>
      </c>
    </row>
    <row r="9103" spans="1:29">
      <c r="A9103">
        <v>9880</v>
      </c>
      <c r="B9103" t="s">
        <v>806</v>
      </c>
      <c r="C9103" t="s">
        <v>10928</v>
      </c>
      <c r="J9103" t="s">
        <v>1457</v>
      </c>
      <c r="K9103">
        <v>0</v>
      </c>
      <c r="N9103" t="b">
        <v>1</v>
      </c>
      <c r="O9103" t="b">
        <v>0</v>
      </c>
      <c r="P9103" t="b">
        <v>0</v>
      </c>
      <c r="Q9103">
        <v>1</v>
      </c>
      <c r="R9103">
        <v>2</v>
      </c>
      <c r="S9103">
        <v>1</v>
      </c>
      <c r="T9103">
        <v>2</v>
      </c>
      <c r="U9103" t="b">
        <v>1</v>
      </c>
      <c r="V9103" t="s">
        <v>10887</v>
      </c>
      <c r="W9103" t="s">
        <v>10888</v>
      </c>
      <c r="X9103" t="s">
        <v>14772</v>
      </c>
      <c r="Y9103">
        <v>31</v>
      </c>
      <c r="Z9103">
        <v>31</v>
      </c>
      <c r="AA9103">
        <v>6</v>
      </c>
      <c r="AB9103">
        <v>6</v>
      </c>
      <c r="AC9103">
        <v>34</v>
      </c>
    </row>
    <row r="9104" spans="1:29">
      <c r="A9104">
        <v>9881</v>
      </c>
      <c r="B9104" t="s">
        <v>806</v>
      </c>
      <c r="C9104" t="s">
        <v>10929</v>
      </c>
      <c r="J9104" t="s">
        <v>1457</v>
      </c>
      <c r="K9104">
        <v>0</v>
      </c>
      <c r="N9104" t="b">
        <v>1</v>
      </c>
      <c r="O9104" t="b">
        <v>0</v>
      </c>
      <c r="P9104" t="b">
        <v>0</v>
      </c>
      <c r="Q9104">
        <v>1</v>
      </c>
      <c r="R9104">
        <v>2</v>
      </c>
      <c r="S9104">
        <v>1</v>
      </c>
      <c r="T9104">
        <v>2</v>
      </c>
      <c r="U9104" t="b">
        <v>1</v>
      </c>
      <c r="V9104" t="s">
        <v>10887</v>
      </c>
      <c r="W9104" t="s">
        <v>10888</v>
      </c>
      <c r="X9104" t="s">
        <v>14733</v>
      </c>
      <c r="Y9104">
        <v>31</v>
      </c>
      <c r="Z9104">
        <v>31</v>
      </c>
      <c r="AA9104">
        <v>7</v>
      </c>
      <c r="AB9104">
        <v>7</v>
      </c>
      <c r="AC9104">
        <v>34</v>
      </c>
    </row>
    <row r="9105" spans="1:29">
      <c r="A9105">
        <v>9882</v>
      </c>
      <c r="B9105" t="s">
        <v>806</v>
      </c>
      <c r="C9105" t="s">
        <v>10930</v>
      </c>
      <c r="J9105" t="s">
        <v>1457</v>
      </c>
      <c r="K9105">
        <v>0</v>
      </c>
      <c r="N9105" t="b">
        <v>1</v>
      </c>
      <c r="O9105" t="b">
        <v>0</v>
      </c>
      <c r="P9105" t="b">
        <v>0</v>
      </c>
      <c r="Q9105">
        <v>1</v>
      </c>
      <c r="R9105">
        <v>2</v>
      </c>
      <c r="S9105">
        <v>1</v>
      </c>
      <c r="T9105">
        <v>2</v>
      </c>
      <c r="U9105" t="b">
        <v>1</v>
      </c>
      <c r="V9105" t="s">
        <v>10887</v>
      </c>
      <c r="W9105" t="s">
        <v>10888</v>
      </c>
      <c r="X9105" t="s">
        <v>14794</v>
      </c>
      <c r="Y9105">
        <v>32</v>
      </c>
      <c r="Z9105">
        <v>32</v>
      </c>
      <c r="AA9105">
        <v>5</v>
      </c>
      <c r="AB9105">
        <v>5</v>
      </c>
      <c r="AC9105">
        <v>34</v>
      </c>
    </row>
    <row r="9106" spans="1:29">
      <c r="A9106">
        <v>9883</v>
      </c>
      <c r="B9106" t="s">
        <v>806</v>
      </c>
      <c r="C9106" t="s">
        <v>10931</v>
      </c>
      <c r="J9106" t="s">
        <v>1457</v>
      </c>
      <c r="K9106">
        <v>0</v>
      </c>
      <c r="N9106" t="b">
        <v>1</v>
      </c>
      <c r="O9106" t="b">
        <v>0</v>
      </c>
      <c r="P9106" t="b">
        <v>0</v>
      </c>
      <c r="Q9106">
        <v>1</v>
      </c>
      <c r="R9106">
        <v>2</v>
      </c>
      <c r="S9106">
        <v>1</v>
      </c>
      <c r="T9106">
        <v>2</v>
      </c>
      <c r="U9106" t="b">
        <v>1</v>
      </c>
      <c r="V9106" t="s">
        <v>10887</v>
      </c>
      <c r="W9106" t="s">
        <v>10888</v>
      </c>
      <c r="X9106" t="s">
        <v>14799</v>
      </c>
      <c r="Y9106">
        <v>32</v>
      </c>
      <c r="Z9106">
        <v>32</v>
      </c>
      <c r="AA9106">
        <v>6</v>
      </c>
      <c r="AB9106">
        <v>6</v>
      </c>
      <c r="AC9106">
        <v>34</v>
      </c>
    </row>
    <row r="9107" spans="1:29">
      <c r="A9107">
        <v>9884</v>
      </c>
      <c r="B9107" t="s">
        <v>806</v>
      </c>
      <c r="C9107" t="s">
        <v>10932</v>
      </c>
      <c r="J9107" t="s">
        <v>1457</v>
      </c>
      <c r="K9107">
        <v>0</v>
      </c>
      <c r="N9107" t="b">
        <v>1</v>
      </c>
      <c r="O9107" t="b">
        <v>0</v>
      </c>
      <c r="P9107" t="b">
        <v>0</v>
      </c>
      <c r="Q9107">
        <v>1</v>
      </c>
      <c r="R9107">
        <v>2</v>
      </c>
      <c r="S9107">
        <v>1</v>
      </c>
      <c r="T9107">
        <v>2</v>
      </c>
      <c r="U9107" t="b">
        <v>1</v>
      </c>
      <c r="V9107" t="s">
        <v>10887</v>
      </c>
      <c r="W9107" t="s">
        <v>10888</v>
      </c>
      <c r="X9107" t="s">
        <v>14734</v>
      </c>
      <c r="Y9107">
        <v>32</v>
      </c>
      <c r="Z9107">
        <v>32</v>
      </c>
      <c r="AA9107">
        <v>7</v>
      </c>
      <c r="AB9107">
        <v>7</v>
      </c>
      <c r="AC9107">
        <v>34</v>
      </c>
    </row>
    <row r="9108" spans="1:29">
      <c r="A9108">
        <v>9885</v>
      </c>
      <c r="B9108" t="s">
        <v>806</v>
      </c>
      <c r="C9108" t="s">
        <v>10933</v>
      </c>
      <c r="J9108" t="s">
        <v>1457</v>
      </c>
      <c r="K9108">
        <v>0</v>
      </c>
      <c r="N9108" t="b">
        <v>1</v>
      </c>
      <c r="O9108" t="b">
        <v>0</v>
      </c>
      <c r="P9108" t="b">
        <v>0</v>
      </c>
      <c r="Q9108">
        <v>1</v>
      </c>
      <c r="R9108">
        <v>2</v>
      </c>
      <c r="S9108">
        <v>1</v>
      </c>
      <c r="T9108">
        <v>2</v>
      </c>
      <c r="U9108" t="b">
        <v>1</v>
      </c>
      <c r="V9108" t="s">
        <v>10887</v>
      </c>
      <c r="W9108" t="s">
        <v>10888</v>
      </c>
      <c r="X9108" t="s">
        <v>14796</v>
      </c>
      <c r="Y9108">
        <v>33</v>
      </c>
      <c r="Z9108">
        <v>33</v>
      </c>
      <c r="AA9108">
        <v>5</v>
      </c>
      <c r="AB9108">
        <v>5</v>
      </c>
      <c r="AC9108">
        <v>34</v>
      </c>
    </row>
    <row r="9109" spans="1:29">
      <c r="A9109">
        <v>9886</v>
      </c>
      <c r="B9109" t="s">
        <v>806</v>
      </c>
      <c r="C9109" t="s">
        <v>10934</v>
      </c>
      <c r="J9109" t="s">
        <v>1457</v>
      </c>
      <c r="K9109">
        <v>0</v>
      </c>
      <c r="N9109" t="b">
        <v>1</v>
      </c>
      <c r="O9109" t="b">
        <v>0</v>
      </c>
      <c r="P9109" t="b">
        <v>0</v>
      </c>
      <c r="Q9109">
        <v>1</v>
      </c>
      <c r="R9109">
        <v>2</v>
      </c>
      <c r="S9109">
        <v>1</v>
      </c>
      <c r="T9109">
        <v>2</v>
      </c>
      <c r="U9109" t="b">
        <v>1</v>
      </c>
      <c r="V9109" t="s">
        <v>10887</v>
      </c>
      <c r="W9109" t="s">
        <v>10888</v>
      </c>
      <c r="X9109" t="s">
        <v>14542</v>
      </c>
      <c r="Y9109">
        <v>33</v>
      </c>
      <c r="Z9109">
        <v>33</v>
      </c>
      <c r="AA9109">
        <v>6</v>
      </c>
      <c r="AB9109">
        <v>6</v>
      </c>
      <c r="AC9109">
        <v>34</v>
      </c>
    </row>
    <row r="9110" spans="1:29">
      <c r="A9110">
        <v>9887</v>
      </c>
      <c r="B9110" t="s">
        <v>806</v>
      </c>
      <c r="C9110" t="s">
        <v>10935</v>
      </c>
      <c r="J9110" t="s">
        <v>1457</v>
      </c>
      <c r="K9110">
        <v>0</v>
      </c>
      <c r="N9110" t="b">
        <v>1</v>
      </c>
      <c r="O9110" t="b">
        <v>0</v>
      </c>
      <c r="P9110" t="b">
        <v>0</v>
      </c>
      <c r="Q9110">
        <v>1</v>
      </c>
      <c r="R9110">
        <v>2</v>
      </c>
      <c r="S9110">
        <v>1</v>
      </c>
      <c r="T9110">
        <v>2</v>
      </c>
      <c r="U9110" t="b">
        <v>1</v>
      </c>
      <c r="V9110" t="s">
        <v>10887</v>
      </c>
      <c r="W9110" t="s">
        <v>10888</v>
      </c>
      <c r="X9110" t="s">
        <v>14735</v>
      </c>
      <c r="Y9110">
        <v>33</v>
      </c>
      <c r="Z9110">
        <v>33</v>
      </c>
      <c r="AA9110">
        <v>7</v>
      </c>
      <c r="AB9110">
        <v>7</v>
      </c>
      <c r="AC9110">
        <v>34</v>
      </c>
    </row>
    <row r="9111" spans="1:29">
      <c r="A9111">
        <v>9888</v>
      </c>
      <c r="B9111" t="s">
        <v>806</v>
      </c>
      <c r="C9111" t="s">
        <v>10936</v>
      </c>
      <c r="J9111" t="s">
        <v>1457</v>
      </c>
      <c r="K9111">
        <v>0</v>
      </c>
      <c r="N9111" t="b">
        <v>1</v>
      </c>
      <c r="O9111" t="b">
        <v>0</v>
      </c>
      <c r="P9111" t="b">
        <v>0</v>
      </c>
      <c r="Q9111">
        <v>1</v>
      </c>
      <c r="R9111">
        <v>2</v>
      </c>
      <c r="S9111">
        <v>1</v>
      </c>
      <c r="T9111">
        <v>2</v>
      </c>
      <c r="U9111" t="b">
        <v>1</v>
      </c>
      <c r="V9111" t="s">
        <v>10887</v>
      </c>
      <c r="W9111" t="s">
        <v>10888</v>
      </c>
      <c r="X9111" t="s">
        <v>14798</v>
      </c>
      <c r="Y9111">
        <v>34</v>
      </c>
      <c r="Z9111">
        <v>34</v>
      </c>
      <c r="AA9111">
        <v>5</v>
      </c>
      <c r="AB9111">
        <v>5</v>
      </c>
      <c r="AC9111">
        <v>34</v>
      </c>
    </row>
    <row r="9112" spans="1:29">
      <c r="A9112">
        <v>9889</v>
      </c>
      <c r="B9112" t="s">
        <v>806</v>
      </c>
      <c r="C9112" t="s">
        <v>10937</v>
      </c>
      <c r="J9112" t="s">
        <v>1457</v>
      </c>
      <c r="K9112">
        <v>0</v>
      </c>
      <c r="N9112" t="b">
        <v>1</v>
      </c>
      <c r="O9112" t="b">
        <v>0</v>
      </c>
      <c r="P9112" t="b">
        <v>0</v>
      </c>
      <c r="Q9112">
        <v>1</v>
      </c>
      <c r="R9112">
        <v>2</v>
      </c>
      <c r="S9112">
        <v>1</v>
      </c>
      <c r="T9112">
        <v>2</v>
      </c>
      <c r="U9112" t="b">
        <v>1</v>
      </c>
      <c r="V9112" t="s">
        <v>10887</v>
      </c>
      <c r="W9112" t="s">
        <v>10888</v>
      </c>
      <c r="X9112" t="s">
        <v>14543</v>
      </c>
      <c r="Y9112">
        <v>34</v>
      </c>
      <c r="Z9112">
        <v>34</v>
      </c>
      <c r="AA9112">
        <v>6</v>
      </c>
      <c r="AB9112">
        <v>6</v>
      </c>
      <c r="AC9112">
        <v>34</v>
      </c>
    </row>
    <row r="9113" spans="1:29">
      <c r="A9113">
        <v>9890</v>
      </c>
      <c r="B9113" t="s">
        <v>806</v>
      </c>
      <c r="C9113" t="s">
        <v>10938</v>
      </c>
      <c r="J9113" t="s">
        <v>1457</v>
      </c>
      <c r="K9113">
        <v>0</v>
      </c>
      <c r="N9113" t="b">
        <v>1</v>
      </c>
      <c r="O9113" t="b">
        <v>0</v>
      </c>
      <c r="P9113" t="b">
        <v>0</v>
      </c>
      <c r="Q9113">
        <v>1</v>
      </c>
      <c r="R9113">
        <v>2</v>
      </c>
      <c r="S9113">
        <v>1</v>
      </c>
      <c r="T9113">
        <v>2</v>
      </c>
      <c r="U9113" t="b">
        <v>1</v>
      </c>
      <c r="V9113" t="s">
        <v>10887</v>
      </c>
      <c r="W9113" t="s">
        <v>10888</v>
      </c>
      <c r="X9113" t="s">
        <v>14738</v>
      </c>
      <c r="Y9113">
        <v>34</v>
      </c>
      <c r="Z9113">
        <v>34</v>
      </c>
      <c r="AA9113">
        <v>7</v>
      </c>
      <c r="AB9113">
        <v>7</v>
      </c>
      <c r="AC9113">
        <v>34</v>
      </c>
    </row>
    <row r="9114" spans="1:29">
      <c r="A9114">
        <v>9891</v>
      </c>
      <c r="B9114" t="s">
        <v>806</v>
      </c>
      <c r="C9114" t="s">
        <v>10939</v>
      </c>
      <c r="J9114" t="s">
        <v>1457</v>
      </c>
      <c r="K9114">
        <v>0</v>
      </c>
      <c r="N9114" t="b">
        <v>1</v>
      </c>
      <c r="O9114" t="b">
        <v>0</v>
      </c>
      <c r="P9114" t="b">
        <v>0</v>
      </c>
      <c r="Q9114">
        <v>1</v>
      </c>
      <c r="R9114">
        <v>2</v>
      </c>
      <c r="S9114">
        <v>1</v>
      </c>
      <c r="T9114">
        <v>2</v>
      </c>
      <c r="U9114" t="b">
        <v>1</v>
      </c>
      <c r="V9114" t="s">
        <v>10887</v>
      </c>
      <c r="W9114" t="s">
        <v>10888</v>
      </c>
      <c r="X9114" t="s">
        <v>14774</v>
      </c>
      <c r="Y9114">
        <v>35</v>
      </c>
      <c r="Z9114">
        <v>35</v>
      </c>
      <c r="AA9114">
        <v>5</v>
      </c>
      <c r="AB9114">
        <v>5</v>
      </c>
      <c r="AC9114">
        <v>34</v>
      </c>
    </row>
    <row r="9115" spans="1:29">
      <c r="A9115">
        <v>9892</v>
      </c>
      <c r="B9115" t="s">
        <v>806</v>
      </c>
      <c r="C9115" t="s">
        <v>10940</v>
      </c>
      <c r="J9115" t="s">
        <v>1457</v>
      </c>
      <c r="K9115">
        <v>0</v>
      </c>
      <c r="N9115" t="b">
        <v>1</v>
      </c>
      <c r="O9115" t="b">
        <v>0</v>
      </c>
      <c r="P9115" t="b">
        <v>0</v>
      </c>
      <c r="Q9115">
        <v>1</v>
      </c>
      <c r="R9115">
        <v>2</v>
      </c>
      <c r="S9115">
        <v>1</v>
      </c>
      <c r="T9115">
        <v>2</v>
      </c>
      <c r="U9115" t="b">
        <v>1</v>
      </c>
      <c r="V9115" t="s">
        <v>10887</v>
      </c>
      <c r="W9115" t="s">
        <v>10888</v>
      </c>
      <c r="X9115" t="s">
        <v>14544</v>
      </c>
      <c r="Y9115">
        <v>35</v>
      </c>
      <c r="Z9115">
        <v>35</v>
      </c>
      <c r="AA9115">
        <v>6</v>
      </c>
      <c r="AB9115">
        <v>6</v>
      </c>
      <c r="AC9115">
        <v>34</v>
      </c>
    </row>
    <row r="9116" spans="1:29">
      <c r="A9116">
        <v>9893</v>
      </c>
      <c r="B9116" t="s">
        <v>806</v>
      </c>
      <c r="C9116" t="s">
        <v>10941</v>
      </c>
      <c r="J9116" t="s">
        <v>1457</v>
      </c>
      <c r="K9116">
        <v>0</v>
      </c>
      <c r="N9116" t="b">
        <v>1</v>
      </c>
      <c r="O9116" t="b">
        <v>0</v>
      </c>
      <c r="P9116" t="b">
        <v>0</v>
      </c>
      <c r="Q9116">
        <v>1</v>
      </c>
      <c r="R9116">
        <v>2</v>
      </c>
      <c r="S9116">
        <v>1</v>
      </c>
      <c r="T9116">
        <v>2</v>
      </c>
      <c r="U9116" t="b">
        <v>1</v>
      </c>
      <c r="V9116" t="s">
        <v>10887</v>
      </c>
      <c r="W9116" t="s">
        <v>10888</v>
      </c>
      <c r="X9116" t="s">
        <v>14739</v>
      </c>
      <c r="Y9116">
        <v>35</v>
      </c>
      <c r="Z9116">
        <v>35</v>
      </c>
      <c r="AA9116">
        <v>7</v>
      </c>
      <c r="AB9116">
        <v>7</v>
      </c>
      <c r="AC9116">
        <v>34</v>
      </c>
    </row>
    <row r="9117" spans="1:29">
      <c r="A9117">
        <v>9894</v>
      </c>
      <c r="B9117" t="s">
        <v>806</v>
      </c>
      <c r="C9117" t="s">
        <v>10942</v>
      </c>
      <c r="J9117" t="s">
        <v>1457</v>
      </c>
      <c r="K9117">
        <v>0</v>
      </c>
      <c r="N9117" t="b">
        <v>1</v>
      </c>
      <c r="O9117" t="b">
        <v>0</v>
      </c>
      <c r="P9117" t="b">
        <v>0</v>
      </c>
      <c r="Q9117">
        <v>1</v>
      </c>
      <c r="R9117">
        <v>2</v>
      </c>
      <c r="S9117">
        <v>1</v>
      </c>
      <c r="T9117">
        <v>2</v>
      </c>
      <c r="U9117" t="b">
        <v>1</v>
      </c>
      <c r="V9117" t="s">
        <v>10887</v>
      </c>
      <c r="W9117" t="s">
        <v>10888</v>
      </c>
      <c r="X9117" t="s">
        <v>14776</v>
      </c>
      <c r="Y9117">
        <v>36</v>
      </c>
      <c r="Z9117">
        <v>36</v>
      </c>
      <c r="AA9117">
        <v>5</v>
      </c>
      <c r="AB9117">
        <v>5</v>
      </c>
      <c r="AC9117">
        <v>34</v>
      </c>
    </row>
    <row r="9118" spans="1:29">
      <c r="A9118">
        <v>9895</v>
      </c>
      <c r="B9118" t="s">
        <v>806</v>
      </c>
      <c r="C9118" t="s">
        <v>10943</v>
      </c>
      <c r="J9118" t="s">
        <v>1457</v>
      </c>
      <c r="K9118">
        <v>0</v>
      </c>
      <c r="N9118" t="b">
        <v>1</v>
      </c>
      <c r="O9118" t="b">
        <v>0</v>
      </c>
      <c r="P9118" t="b">
        <v>0</v>
      </c>
      <c r="Q9118">
        <v>1</v>
      </c>
      <c r="R9118">
        <v>2</v>
      </c>
      <c r="S9118">
        <v>1</v>
      </c>
      <c r="T9118">
        <v>2</v>
      </c>
      <c r="U9118" t="b">
        <v>1</v>
      </c>
      <c r="V9118" t="s">
        <v>10887</v>
      </c>
      <c r="W9118" t="s">
        <v>10888</v>
      </c>
      <c r="X9118" t="s">
        <v>14545</v>
      </c>
      <c r="Y9118">
        <v>36</v>
      </c>
      <c r="Z9118">
        <v>36</v>
      </c>
      <c r="AA9118">
        <v>6</v>
      </c>
      <c r="AB9118">
        <v>6</v>
      </c>
      <c r="AC9118">
        <v>34</v>
      </c>
    </row>
    <row r="9119" spans="1:29">
      <c r="A9119">
        <v>9896</v>
      </c>
      <c r="B9119" t="s">
        <v>806</v>
      </c>
      <c r="C9119" t="s">
        <v>10944</v>
      </c>
      <c r="J9119" t="s">
        <v>1457</v>
      </c>
      <c r="K9119">
        <v>0</v>
      </c>
      <c r="N9119" t="b">
        <v>1</v>
      </c>
      <c r="O9119" t="b">
        <v>0</v>
      </c>
      <c r="P9119" t="b">
        <v>0</v>
      </c>
      <c r="Q9119">
        <v>1</v>
      </c>
      <c r="R9119">
        <v>2</v>
      </c>
      <c r="S9119">
        <v>1</v>
      </c>
      <c r="T9119">
        <v>2</v>
      </c>
      <c r="U9119" t="b">
        <v>1</v>
      </c>
      <c r="V9119" t="s">
        <v>10887</v>
      </c>
      <c r="W9119" t="s">
        <v>10888</v>
      </c>
      <c r="X9119" t="s">
        <v>14740</v>
      </c>
      <c r="Y9119">
        <v>36</v>
      </c>
      <c r="Z9119">
        <v>36</v>
      </c>
      <c r="AA9119">
        <v>7</v>
      </c>
      <c r="AB9119">
        <v>7</v>
      </c>
      <c r="AC9119">
        <v>34</v>
      </c>
    </row>
    <row r="9120" spans="1:29">
      <c r="A9120">
        <v>9897</v>
      </c>
      <c r="B9120" t="s">
        <v>806</v>
      </c>
      <c r="C9120" t="s">
        <v>10945</v>
      </c>
      <c r="J9120" t="s">
        <v>1457</v>
      </c>
      <c r="K9120">
        <v>0</v>
      </c>
      <c r="N9120" t="b">
        <v>1</v>
      </c>
      <c r="O9120" t="b">
        <v>0</v>
      </c>
      <c r="P9120" t="b">
        <v>0</v>
      </c>
      <c r="Q9120">
        <v>1</v>
      </c>
      <c r="R9120">
        <v>2</v>
      </c>
      <c r="S9120">
        <v>1</v>
      </c>
      <c r="T9120">
        <v>2</v>
      </c>
      <c r="U9120" t="b">
        <v>1</v>
      </c>
      <c r="V9120" t="s">
        <v>10887</v>
      </c>
      <c r="W9120" t="s">
        <v>10888</v>
      </c>
      <c r="X9120" t="s">
        <v>15616</v>
      </c>
      <c r="Y9120">
        <v>37</v>
      </c>
      <c r="Z9120">
        <v>37</v>
      </c>
      <c r="AA9120">
        <v>5</v>
      </c>
      <c r="AB9120">
        <v>5</v>
      </c>
      <c r="AC9120">
        <v>34</v>
      </c>
    </row>
    <row r="9121" spans="1:29">
      <c r="A9121">
        <v>9898</v>
      </c>
      <c r="B9121" t="s">
        <v>806</v>
      </c>
      <c r="C9121" t="s">
        <v>10946</v>
      </c>
      <c r="J9121" t="s">
        <v>1457</v>
      </c>
      <c r="K9121">
        <v>0</v>
      </c>
      <c r="N9121" t="b">
        <v>1</v>
      </c>
      <c r="O9121" t="b">
        <v>0</v>
      </c>
      <c r="P9121" t="b">
        <v>0</v>
      </c>
      <c r="Q9121">
        <v>1</v>
      </c>
      <c r="R9121">
        <v>2</v>
      </c>
      <c r="S9121">
        <v>1</v>
      </c>
      <c r="T9121">
        <v>2</v>
      </c>
      <c r="U9121" t="b">
        <v>1</v>
      </c>
      <c r="V9121" t="s">
        <v>10887</v>
      </c>
      <c r="W9121" t="s">
        <v>10888</v>
      </c>
      <c r="X9121" t="s">
        <v>14546</v>
      </c>
      <c r="Y9121">
        <v>37</v>
      </c>
      <c r="Z9121">
        <v>37</v>
      </c>
      <c r="AA9121">
        <v>6</v>
      </c>
      <c r="AB9121">
        <v>6</v>
      </c>
      <c r="AC9121">
        <v>34</v>
      </c>
    </row>
    <row r="9122" spans="1:29">
      <c r="A9122">
        <v>9899</v>
      </c>
      <c r="B9122" t="s">
        <v>806</v>
      </c>
      <c r="C9122" t="s">
        <v>10947</v>
      </c>
      <c r="J9122" t="s">
        <v>1457</v>
      </c>
      <c r="K9122">
        <v>0</v>
      </c>
      <c r="N9122" t="b">
        <v>1</v>
      </c>
      <c r="O9122" t="b">
        <v>0</v>
      </c>
      <c r="P9122" t="b">
        <v>0</v>
      </c>
      <c r="Q9122">
        <v>1</v>
      </c>
      <c r="R9122">
        <v>2</v>
      </c>
      <c r="S9122">
        <v>1</v>
      </c>
      <c r="T9122">
        <v>2</v>
      </c>
      <c r="U9122" t="b">
        <v>1</v>
      </c>
      <c r="V9122" t="s">
        <v>10887</v>
      </c>
      <c r="W9122" t="s">
        <v>10888</v>
      </c>
      <c r="X9122" t="s">
        <v>14604</v>
      </c>
      <c r="Y9122">
        <v>37</v>
      </c>
      <c r="Z9122">
        <v>37</v>
      </c>
      <c r="AA9122">
        <v>7</v>
      </c>
      <c r="AB9122">
        <v>7</v>
      </c>
      <c r="AC9122">
        <v>34</v>
      </c>
    </row>
    <row r="9123" spans="1:29">
      <c r="A9123">
        <v>9900</v>
      </c>
      <c r="B9123" t="s">
        <v>806</v>
      </c>
      <c r="C9123" t="s">
        <v>10948</v>
      </c>
      <c r="J9123" t="s">
        <v>1457</v>
      </c>
      <c r="K9123">
        <v>0</v>
      </c>
      <c r="N9123" t="b">
        <v>1</v>
      </c>
      <c r="O9123" t="b">
        <v>0</v>
      </c>
      <c r="P9123" t="b">
        <v>0</v>
      </c>
      <c r="Q9123">
        <v>1</v>
      </c>
      <c r="R9123">
        <v>2</v>
      </c>
      <c r="S9123">
        <v>1</v>
      </c>
      <c r="T9123">
        <v>2</v>
      </c>
      <c r="U9123" t="b">
        <v>1</v>
      </c>
      <c r="V9123" t="s">
        <v>10887</v>
      </c>
      <c r="W9123" t="s">
        <v>10888</v>
      </c>
      <c r="X9123" t="s">
        <v>14693</v>
      </c>
      <c r="Y9123">
        <v>38</v>
      </c>
      <c r="Z9123">
        <v>38</v>
      </c>
      <c r="AA9123">
        <v>5</v>
      </c>
      <c r="AB9123">
        <v>5</v>
      </c>
      <c r="AC9123">
        <v>34</v>
      </c>
    </row>
    <row r="9124" spans="1:29">
      <c r="A9124">
        <v>9901</v>
      </c>
      <c r="B9124" t="s">
        <v>806</v>
      </c>
      <c r="C9124" t="s">
        <v>10949</v>
      </c>
      <c r="J9124" t="s">
        <v>1457</v>
      </c>
      <c r="K9124">
        <v>0</v>
      </c>
      <c r="N9124" t="b">
        <v>1</v>
      </c>
      <c r="O9124" t="b">
        <v>0</v>
      </c>
      <c r="P9124" t="b">
        <v>0</v>
      </c>
      <c r="Q9124">
        <v>1</v>
      </c>
      <c r="R9124">
        <v>2</v>
      </c>
      <c r="S9124">
        <v>1</v>
      </c>
      <c r="T9124">
        <v>2</v>
      </c>
      <c r="U9124" t="b">
        <v>1</v>
      </c>
      <c r="V9124" t="s">
        <v>10887</v>
      </c>
      <c r="W9124" t="s">
        <v>10888</v>
      </c>
      <c r="X9124" t="s">
        <v>14547</v>
      </c>
      <c r="Y9124">
        <v>38</v>
      </c>
      <c r="Z9124">
        <v>38</v>
      </c>
      <c r="AA9124">
        <v>6</v>
      </c>
      <c r="AB9124">
        <v>6</v>
      </c>
      <c r="AC9124">
        <v>34</v>
      </c>
    </row>
    <row r="9125" spans="1:29">
      <c r="A9125">
        <v>9902</v>
      </c>
      <c r="B9125" t="s">
        <v>806</v>
      </c>
      <c r="C9125" t="s">
        <v>10950</v>
      </c>
      <c r="J9125" t="s">
        <v>1457</v>
      </c>
      <c r="K9125">
        <v>0</v>
      </c>
      <c r="N9125" t="b">
        <v>1</v>
      </c>
      <c r="O9125" t="b">
        <v>0</v>
      </c>
      <c r="P9125" t="b">
        <v>0</v>
      </c>
      <c r="Q9125">
        <v>1</v>
      </c>
      <c r="R9125">
        <v>2</v>
      </c>
      <c r="S9125">
        <v>1</v>
      </c>
      <c r="T9125">
        <v>2</v>
      </c>
      <c r="U9125" t="b">
        <v>1</v>
      </c>
      <c r="V9125" t="s">
        <v>10887</v>
      </c>
      <c r="W9125" t="s">
        <v>10888</v>
      </c>
      <c r="X9125" t="s">
        <v>14708</v>
      </c>
      <c r="Y9125">
        <v>38</v>
      </c>
      <c r="Z9125">
        <v>38</v>
      </c>
      <c r="AA9125">
        <v>7</v>
      </c>
      <c r="AB9125">
        <v>7</v>
      </c>
      <c r="AC9125">
        <v>34</v>
      </c>
    </row>
    <row r="9126" spans="1:29">
      <c r="A9126">
        <v>9903</v>
      </c>
      <c r="B9126" t="s">
        <v>806</v>
      </c>
      <c r="C9126" t="s">
        <v>10951</v>
      </c>
      <c r="J9126" t="s">
        <v>1457</v>
      </c>
      <c r="K9126">
        <v>0</v>
      </c>
      <c r="N9126" t="b">
        <v>1</v>
      </c>
      <c r="O9126" t="b">
        <v>0</v>
      </c>
      <c r="P9126" t="b">
        <v>0</v>
      </c>
      <c r="Q9126">
        <v>1</v>
      </c>
      <c r="R9126">
        <v>2</v>
      </c>
      <c r="S9126">
        <v>1</v>
      </c>
      <c r="T9126">
        <v>2</v>
      </c>
      <c r="U9126" t="b">
        <v>1</v>
      </c>
      <c r="V9126" t="s">
        <v>10887</v>
      </c>
      <c r="W9126" t="s">
        <v>10888</v>
      </c>
      <c r="X9126" t="s">
        <v>14694</v>
      </c>
      <c r="Y9126">
        <v>39</v>
      </c>
      <c r="Z9126">
        <v>39</v>
      </c>
      <c r="AA9126">
        <v>5</v>
      </c>
      <c r="AB9126">
        <v>5</v>
      </c>
      <c r="AC9126">
        <v>34</v>
      </c>
    </row>
    <row r="9127" spans="1:29">
      <c r="A9127">
        <v>9904</v>
      </c>
      <c r="B9127" t="s">
        <v>806</v>
      </c>
      <c r="C9127" t="s">
        <v>10952</v>
      </c>
      <c r="J9127" t="s">
        <v>1457</v>
      </c>
      <c r="K9127">
        <v>0</v>
      </c>
      <c r="N9127" t="b">
        <v>1</v>
      </c>
      <c r="O9127" t="b">
        <v>0</v>
      </c>
      <c r="P9127" t="b">
        <v>0</v>
      </c>
      <c r="Q9127">
        <v>1</v>
      </c>
      <c r="R9127">
        <v>2</v>
      </c>
      <c r="S9127">
        <v>1</v>
      </c>
      <c r="T9127">
        <v>2</v>
      </c>
      <c r="U9127" t="b">
        <v>1</v>
      </c>
      <c r="V9127" t="s">
        <v>10887</v>
      </c>
      <c r="W9127" t="s">
        <v>10888</v>
      </c>
      <c r="X9127" t="s">
        <v>14548</v>
      </c>
      <c r="Y9127">
        <v>39</v>
      </c>
      <c r="Z9127">
        <v>39</v>
      </c>
      <c r="AA9127">
        <v>6</v>
      </c>
      <c r="AB9127">
        <v>6</v>
      </c>
      <c r="AC9127">
        <v>34</v>
      </c>
    </row>
    <row r="9128" spans="1:29">
      <c r="A9128">
        <v>9905</v>
      </c>
      <c r="B9128" t="s">
        <v>806</v>
      </c>
      <c r="C9128" t="s">
        <v>10953</v>
      </c>
      <c r="J9128" t="s">
        <v>1457</v>
      </c>
      <c r="K9128">
        <v>0</v>
      </c>
      <c r="N9128" t="b">
        <v>1</v>
      </c>
      <c r="O9128" t="b">
        <v>0</v>
      </c>
      <c r="P9128" t="b">
        <v>0</v>
      </c>
      <c r="Q9128">
        <v>1</v>
      </c>
      <c r="R9128">
        <v>2</v>
      </c>
      <c r="S9128">
        <v>1</v>
      </c>
      <c r="T9128">
        <v>2</v>
      </c>
      <c r="U9128" t="b">
        <v>1</v>
      </c>
      <c r="V9128" t="s">
        <v>10887</v>
      </c>
      <c r="W9128" t="s">
        <v>10888</v>
      </c>
      <c r="X9128" t="s">
        <v>14608</v>
      </c>
      <c r="Y9128">
        <v>39</v>
      </c>
      <c r="Z9128">
        <v>39</v>
      </c>
      <c r="AA9128">
        <v>7</v>
      </c>
      <c r="AB9128">
        <v>7</v>
      </c>
      <c r="AC9128">
        <v>34</v>
      </c>
    </row>
    <row r="9129" spans="1:29">
      <c r="A9129">
        <v>9906</v>
      </c>
      <c r="B9129" t="s">
        <v>806</v>
      </c>
      <c r="C9129" t="s">
        <v>10954</v>
      </c>
      <c r="J9129" t="s">
        <v>1457</v>
      </c>
      <c r="K9129">
        <v>0</v>
      </c>
      <c r="N9129" t="b">
        <v>1</v>
      </c>
      <c r="O9129" t="b">
        <v>0</v>
      </c>
      <c r="P9129" t="b">
        <v>0</v>
      </c>
      <c r="Q9129">
        <v>1</v>
      </c>
      <c r="R9129">
        <v>2</v>
      </c>
      <c r="S9129">
        <v>1</v>
      </c>
      <c r="T9129">
        <v>2</v>
      </c>
      <c r="U9129" t="b">
        <v>1</v>
      </c>
      <c r="V9129" t="s">
        <v>10887</v>
      </c>
      <c r="W9129" t="s">
        <v>10888</v>
      </c>
      <c r="X9129" t="s">
        <v>14484</v>
      </c>
      <c r="Y9129">
        <v>40</v>
      </c>
      <c r="Z9129">
        <v>40</v>
      </c>
      <c r="AA9129">
        <v>5</v>
      </c>
      <c r="AB9129">
        <v>5</v>
      </c>
      <c r="AC9129">
        <v>34</v>
      </c>
    </row>
    <row r="9130" spans="1:29">
      <c r="A9130">
        <v>9907</v>
      </c>
      <c r="B9130" t="s">
        <v>806</v>
      </c>
      <c r="C9130" t="s">
        <v>10955</v>
      </c>
      <c r="J9130" t="s">
        <v>1457</v>
      </c>
      <c r="K9130">
        <v>0</v>
      </c>
      <c r="N9130" t="b">
        <v>1</v>
      </c>
      <c r="O9130" t="b">
        <v>0</v>
      </c>
      <c r="P9130" t="b">
        <v>0</v>
      </c>
      <c r="Q9130">
        <v>1</v>
      </c>
      <c r="R9130">
        <v>2</v>
      </c>
      <c r="S9130">
        <v>1</v>
      </c>
      <c r="T9130">
        <v>2</v>
      </c>
      <c r="U9130" t="b">
        <v>1</v>
      </c>
      <c r="V9130" t="s">
        <v>10887</v>
      </c>
      <c r="W9130" t="s">
        <v>10888</v>
      </c>
      <c r="X9130" t="s">
        <v>14695</v>
      </c>
      <c r="Y9130">
        <v>40</v>
      </c>
      <c r="Z9130">
        <v>40</v>
      </c>
      <c r="AA9130">
        <v>6</v>
      </c>
      <c r="AB9130">
        <v>6</v>
      </c>
      <c r="AC9130">
        <v>34</v>
      </c>
    </row>
    <row r="9131" spans="1:29">
      <c r="A9131">
        <v>9908</v>
      </c>
      <c r="B9131" t="s">
        <v>806</v>
      </c>
      <c r="C9131" t="s">
        <v>10956</v>
      </c>
      <c r="J9131" t="s">
        <v>1457</v>
      </c>
      <c r="K9131">
        <v>0</v>
      </c>
      <c r="N9131" t="b">
        <v>1</v>
      </c>
      <c r="O9131" t="b">
        <v>0</v>
      </c>
      <c r="P9131" t="b">
        <v>0</v>
      </c>
      <c r="Q9131">
        <v>1</v>
      </c>
      <c r="R9131">
        <v>2</v>
      </c>
      <c r="S9131">
        <v>1</v>
      </c>
      <c r="T9131">
        <v>2</v>
      </c>
      <c r="U9131" t="b">
        <v>1</v>
      </c>
      <c r="V9131" t="s">
        <v>10887</v>
      </c>
      <c r="W9131" t="s">
        <v>10888</v>
      </c>
      <c r="X9131" t="s">
        <v>14710</v>
      </c>
      <c r="Y9131">
        <v>40</v>
      </c>
      <c r="Z9131">
        <v>40</v>
      </c>
      <c r="AA9131">
        <v>7</v>
      </c>
      <c r="AB9131">
        <v>7</v>
      </c>
      <c r="AC9131">
        <v>34</v>
      </c>
    </row>
    <row r="9132" spans="1:29">
      <c r="A9132">
        <v>9909</v>
      </c>
      <c r="B9132" t="s">
        <v>806</v>
      </c>
      <c r="C9132" t="s">
        <v>10957</v>
      </c>
      <c r="J9132" t="s">
        <v>1457</v>
      </c>
      <c r="K9132">
        <v>0</v>
      </c>
      <c r="N9132" t="b">
        <v>1</v>
      </c>
      <c r="O9132" t="b">
        <v>0</v>
      </c>
      <c r="P9132" t="b">
        <v>0</v>
      </c>
      <c r="Q9132">
        <v>1</v>
      </c>
      <c r="R9132">
        <v>2</v>
      </c>
      <c r="S9132">
        <v>1</v>
      </c>
      <c r="T9132">
        <v>2</v>
      </c>
      <c r="U9132" t="b">
        <v>1</v>
      </c>
      <c r="V9132" t="s">
        <v>10887</v>
      </c>
      <c r="W9132" t="s">
        <v>10888</v>
      </c>
      <c r="X9132" t="s">
        <v>14485</v>
      </c>
      <c r="Y9132">
        <v>41</v>
      </c>
      <c r="Z9132">
        <v>41</v>
      </c>
      <c r="AA9132">
        <v>5</v>
      </c>
      <c r="AB9132">
        <v>5</v>
      </c>
      <c r="AC9132">
        <v>34</v>
      </c>
    </row>
    <row r="9133" spans="1:29">
      <c r="A9133">
        <v>9910</v>
      </c>
      <c r="B9133" t="s">
        <v>806</v>
      </c>
      <c r="C9133" t="s">
        <v>10958</v>
      </c>
      <c r="J9133" t="s">
        <v>1457</v>
      </c>
      <c r="K9133">
        <v>0</v>
      </c>
      <c r="N9133" t="b">
        <v>1</v>
      </c>
      <c r="O9133" t="b">
        <v>0</v>
      </c>
      <c r="P9133" t="b">
        <v>0</v>
      </c>
      <c r="Q9133">
        <v>1</v>
      </c>
      <c r="R9133">
        <v>2</v>
      </c>
      <c r="S9133">
        <v>1</v>
      </c>
      <c r="T9133">
        <v>2</v>
      </c>
      <c r="U9133" t="b">
        <v>1</v>
      </c>
      <c r="V9133" t="s">
        <v>10887</v>
      </c>
      <c r="W9133" t="s">
        <v>10888</v>
      </c>
      <c r="X9133" t="s">
        <v>14696</v>
      </c>
      <c r="Y9133">
        <v>41</v>
      </c>
      <c r="Z9133">
        <v>41</v>
      </c>
      <c r="AA9133">
        <v>6</v>
      </c>
      <c r="AB9133">
        <v>6</v>
      </c>
      <c r="AC9133">
        <v>34</v>
      </c>
    </row>
    <row r="9134" spans="1:29">
      <c r="A9134">
        <v>9911</v>
      </c>
      <c r="B9134" t="s">
        <v>806</v>
      </c>
      <c r="C9134" t="s">
        <v>10959</v>
      </c>
      <c r="J9134" t="s">
        <v>1457</v>
      </c>
      <c r="K9134">
        <v>0</v>
      </c>
      <c r="N9134" t="b">
        <v>1</v>
      </c>
      <c r="O9134" t="b">
        <v>0</v>
      </c>
      <c r="P9134" t="b">
        <v>0</v>
      </c>
      <c r="Q9134">
        <v>1</v>
      </c>
      <c r="R9134">
        <v>2</v>
      </c>
      <c r="S9134">
        <v>1</v>
      </c>
      <c r="T9134">
        <v>2</v>
      </c>
      <c r="U9134" t="b">
        <v>1</v>
      </c>
      <c r="V9134" t="s">
        <v>10887</v>
      </c>
      <c r="W9134" t="s">
        <v>10888</v>
      </c>
      <c r="X9134" t="s">
        <v>14712</v>
      </c>
      <c r="Y9134">
        <v>41</v>
      </c>
      <c r="Z9134">
        <v>41</v>
      </c>
      <c r="AA9134">
        <v>7</v>
      </c>
      <c r="AB9134">
        <v>7</v>
      </c>
      <c r="AC9134">
        <v>34</v>
      </c>
    </row>
    <row r="9135" spans="1:29">
      <c r="A9135">
        <v>9912</v>
      </c>
      <c r="B9135" t="s">
        <v>806</v>
      </c>
      <c r="C9135" t="s">
        <v>10960</v>
      </c>
      <c r="J9135" t="s">
        <v>1457</v>
      </c>
      <c r="K9135">
        <v>0</v>
      </c>
      <c r="N9135" t="b">
        <v>1</v>
      </c>
      <c r="O9135" t="b">
        <v>0</v>
      </c>
      <c r="P9135" t="b">
        <v>0</v>
      </c>
      <c r="Q9135">
        <v>1</v>
      </c>
      <c r="R9135">
        <v>2</v>
      </c>
      <c r="S9135">
        <v>1</v>
      </c>
      <c r="T9135">
        <v>2</v>
      </c>
      <c r="U9135" t="b">
        <v>1</v>
      </c>
      <c r="V9135" t="s">
        <v>10887</v>
      </c>
      <c r="W9135" t="s">
        <v>10888</v>
      </c>
      <c r="X9135" t="s">
        <v>14486</v>
      </c>
      <c r="Y9135">
        <v>42</v>
      </c>
      <c r="Z9135">
        <v>42</v>
      </c>
      <c r="AA9135">
        <v>5</v>
      </c>
      <c r="AB9135">
        <v>5</v>
      </c>
      <c r="AC9135">
        <v>34</v>
      </c>
    </row>
    <row r="9136" spans="1:29">
      <c r="A9136">
        <v>9913</v>
      </c>
      <c r="B9136" t="s">
        <v>806</v>
      </c>
      <c r="C9136" t="s">
        <v>10961</v>
      </c>
      <c r="J9136" t="s">
        <v>1457</v>
      </c>
      <c r="K9136">
        <v>0</v>
      </c>
      <c r="N9136" t="b">
        <v>1</v>
      </c>
      <c r="O9136" t="b">
        <v>0</v>
      </c>
      <c r="P9136" t="b">
        <v>0</v>
      </c>
      <c r="Q9136">
        <v>1</v>
      </c>
      <c r="R9136">
        <v>2</v>
      </c>
      <c r="S9136">
        <v>1</v>
      </c>
      <c r="T9136">
        <v>2</v>
      </c>
      <c r="U9136" t="b">
        <v>1</v>
      </c>
      <c r="V9136" t="s">
        <v>10887</v>
      </c>
      <c r="W9136" t="s">
        <v>10888</v>
      </c>
      <c r="X9136" t="s">
        <v>14697</v>
      </c>
      <c r="Y9136">
        <v>42</v>
      </c>
      <c r="Z9136">
        <v>42</v>
      </c>
      <c r="AA9136">
        <v>6</v>
      </c>
      <c r="AB9136">
        <v>6</v>
      </c>
      <c r="AC9136">
        <v>34</v>
      </c>
    </row>
    <row r="9137" spans="1:29">
      <c r="A9137">
        <v>9914</v>
      </c>
      <c r="B9137" t="s">
        <v>806</v>
      </c>
      <c r="C9137" t="s">
        <v>10962</v>
      </c>
      <c r="J9137" t="s">
        <v>1457</v>
      </c>
      <c r="K9137">
        <v>0</v>
      </c>
      <c r="N9137" t="b">
        <v>1</v>
      </c>
      <c r="O9137" t="b">
        <v>0</v>
      </c>
      <c r="P9137" t="b">
        <v>0</v>
      </c>
      <c r="Q9137">
        <v>1</v>
      </c>
      <c r="R9137">
        <v>2</v>
      </c>
      <c r="S9137">
        <v>1</v>
      </c>
      <c r="T9137">
        <v>2</v>
      </c>
      <c r="U9137" t="b">
        <v>1</v>
      </c>
      <c r="V9137" t="s">
        <v>10887</v>
      </c>
      <c r="W9137" t="s">
        <v>10888</v>
      </c>
      <c r="X9137" t="s">
        <v>14612</v>
      </c>
      <c r="Y9137">
        <v>42</v>
      </c>
      <c r="Z9137">
        <v>42</v>
      </c>
      <c r="AA9137">
        <v>7</v>
      </c>
      <c r="AB9137">
        <v>7</v>
      </c>
      <c r="AC9137">
        <v>34</v>
      </c>
    </row>
    <row r="9138" spans="1:29">
      <c r="A9138">
        <v>9915</v>
      </c>
      <c r="B9138" t="s">
        <v>806</v>
      </c>
      <c r="C9138" t="s">
        <v>10963</v>
      </c>
      <c r="J9138" t="s">
        <v>1457</v>
      </c>
      <c r="K9138">
        <v>0</v>
      </c>
      <c r="N9138" t="b">
        <v>1</v>
      </c>
      <c r="O9138" t="b">
        <v>0</v>
      </c>
      <c r="P9138" t="b">
        <v>0</v>
      </c>
      <c r="Q9138">
        <v>1</v>
      </c>
      <c r="R9138">
        <v>2</v>
      </c>
      <c r="S9138">
        <v>1</v>
      </c>
      <c r="T9138">
        <v>2</v>
      </c>
      <c r="U9138" t="b">
        <v>1</v>
      </c>
      <c r="V9138" t="s">
        <v>10887</v>
      </c>
      <c r="W9138" t="s">
        <v>10888</v>
      </c>
      <c r="X9138" t="s">
        <v>14487</v>
      </c>
      <c r="Y9138">
        <v>43</v>
      </c>
      <c r="Z9138">
        <v>43</v>
      </c>
      <c r="AA9138">
        <v>5</v>
      </c>
      <c r="AB9138">
        <v>5</v>
      </c>
      <c r="AC9138">
        <v>34</v>
      </c>
    </row>
    <row r="9139" spans="1:29">
      <c r="A9139">
        <v>9916</v>
      </c>
      <c r="B9139" t="s">
        <v>806</v>
      </c>
      <c r="C9139" t="s">
        <v>10964</v>
      </c>
      <c r="J9139" t="s">
        <v>1457</v>
      </c>
      <c r="K9139">
        <v>0</v>
      </c>
      <c r="N9139" t="b">
        <v>1</v>
      </c>
      <c r="O9139" t="b">
        <v>0</v>
      </c>
      <c r="P9139" t="b">
        <v>0</v>
      </c>
      <c r="Q9139">
        <v>1</v>
      </c>
      <c r="R9139">
        <v>2</v>
      </c>
      <c r="S9139">
        <v>1</v>
      </c>
      <c r="T9139">
        <v>2</v>
      </c>
      <c r="U9139" t="b">
        <v>1</v>
      </c>
      <c r="V9139" t="s">
        <v>10887</v>
      </c>
      <c r="W9139" t="s">
        <v>10888</v>
      </c>
      <c r="X9139" t="s">
        <v>14698</v>
      </c>
      <c r="Y9139">
        <v>43</v>
      </c>
      <c r="Z9139">
        <v>43</v>
      </c>
      <c r="AA9139">
        <v>6</v>
      </c>
      <c r="AB9139">
        <v>6</v>
      </c>
      <c r="AC9139">
        <v>34</v>
      </c>
    </row>
    <row r="9140" spans="1:29">
      <c r="A9140">
        <v>9917</v>
      </c>
      <c r="B9140" t="s">
        <v>806</v>
      </c>
      <c r="C9140" t="s">
        <v>10965</v>
      </c>
      <c r="J9140" t="s">
        <v>1457</v>
      </c>
      <c r="K9140">
        <v>0</v>
      </c>
      <c r="N9140" t="b">
        <v>1</v>
      </c>
      <c r="O9140" t="b">
        <v>0</v>
      </c>
      <c r="P9140" t="b">
        <v>0</v>
      </c>
      <c r="Q9140">
        <v>1</v>
      </c>
      <c r="R9140">
        <v>2</v>
      </c>
      <c r="S9140">
        <v>1</v>
      </c>
      <c r="T9140">
        <v>2</v>
      </c>
      <c r="U9140" t="b">
        <v>1</v>
      </c>
      <c r="V9140" t="s">
        <v>10887</v>
      </c>
      <c r="W9140" t="s">
        <v>10888</v>
      </c>
      <c r="X9140" t="s">
        <v>14616</v>
      </c>
      <c r="Y9140">
        <v>43</v>
      </c>
      <c r="Z9140">
        <v>43</v>
      </c>
      <c r="AA9140">
        <v>7</v>
      </c>
      <c r="AB9140">
        <v>7</v>
      </c>
      <c r="AC9140">
        <v>34</v>
      </c>
    </row>
    <row r="9141" spans="1:29">
      <c r="A9141">
        <v>9918</v>
      </c>
      <c r="B9141" t="s">
        <v>806</v>
      </c>
      <c r="C9141" t="s">
        <v>10966</v>
      </c>
      <c r="J9141" t="s">
        <v>1457</v>
      </c>
      <c r="K9141">
        <v>0</v>
      </c>
      <c r="N9141" t="b">
        <v>1</v>
      </c>
      <c r="O9141" t="b">
        <v>0</v>
      </c>
      <c r="P9141" t="b">
        <v>0</v>
      </c>
      <c r="Q9141">
        <v>1</v>
      </c>
      <c r="R9141">
        <v>2</v>
      </c>
      <c r="S9141">
        <v>1</v>
      </c>
      <c r="T9141">
        <v>2</v>
      </c>
      <c r="U9141" t="b">
        <v>1</v>
      </c>
      <c r="V9141" t="s">
        <v>10887</v>
      </c>
      <c r="W9141" t="s">
        <v>10888</v>
      </c>
      <c r="X9141" t="s">
        <v>14488</v>
      </c>
      <c r="Y9141">
        <v>44</v>
      </c>
      <c r="Z9141">
        <v>44</v>
      </c>
      <c r="AA9141">
        <v>5</v>
      </c>
      <c r="AB9141">
        <v>5</v>
      </c>
      <c r="AC9141">
        <v>34</v>
      </c>
    </row>
    <row r="9142" spans="1:29">
      <c r="A9142">
        <v>9919</v>
      </c>
      <c r="B9142" t="s">
        <v>806</v>
      </c>
      <c r="C9142" t="s">
        <v>10967</v>
      </c>
      <c r="J9142" t="s">
        <v>1457</v>
      </c>
      <c r="K9142">
        <v>0</v>
      </c>
      <c r="N9142" t="b">
        <v>1</v>
      </c>
      <c r="O9142" t="b">
        <v>0</v>
      </c>
      <c r="P9142" t="b">
        <v>0</v>
      </c>
      <c r="Q9142">
        <v>1</v>
      </c>
      <c r="R9142">
        <v>2</v>
      </c>
      <c r="S9142">
        <v>1</v>
      </c>
      <c r="T9142">
        <v>2</v>
      </c>
      <c r="U9142" t="b">
        <v>1</v>
      </c>
      <c r="V9142" t="s">
        <v>10887</v>
      </c>
      <c r="W9142" t="s">
        <v>10888</v>
      </c>
      <c r="X9142" t="s">
        <v>14699</v>
      </c>
      <c r="Y9142">
        <v>44</v>
      </c>
      <c r="Z9142">
        <v>44</v>
      </c>
      <c r="AA9142">
        <v>6</v>
      </c>
      <c r="AB9142">
        <v>6</v>
      </c>
      <c r="AC9142">
        <v>34</v>
      </c>
    </row>
    <row r="9143" spans="1:29">
      <c r="A9143">
        <v>9920</v>
      </c>
      <c r="B9143" t="s">
        <v>806</v>
      </c>
      <c r="C9143" t="s">
        <v>10968</v>
      </c>
      <c r="J9143" t="s">
        <v>1457</v>
      </c>
      <c r="K9143">
        <v>0</v>
      </c>
      <c r="N9143" t="b">
        <v>1</v>
      </c>
      <c r="O9143" t="b">
        <v>0</v>
      </c>
      <c r="P9143" t="b">
        <v>0</v>
      </c>
      <c r="Q9143">
        <v>1</v>
      </c>
      <c r="R9143">
        <v>2</v>
      </c>
      <c r="S9143">
        <v>1</v>
      </c>
      <c r="T9143">
        <v>2</v>
      </c>
      <c r="U9143" t="b">
        <v>1</v>
      </c>
      <c r="V9143" t="s">
        <v>10887</v>
      </c>
      <c r="W9143" t="s">
        <v>10888</v>
      </c>
      <c r="X9143" t="s">
        <v>14714</v>
      </c>
      <c r="Y9143">
        <v>44</v>
      </c>
      <c r="Z9143">
        <v>44</v>
      </c>
      <c r="AA9143">
        <v>7</v>
      </c>
      <c r="AB9143">
        <v>7</v>
      </c>
      <c r="AC9143">
        <v>34</v>
      </c>
    </row>
    <row r="9144" spans="1:29">
      <c r="A9144">
        <v>9921</v>
      </c>
      <c r="B9144" t="s">
        <v>806</v>
      </c>
      <c r="C9144" t="s">
        <v>10969</v>
      </c>
      <c r="J9144" t="s">
        <v>1457</v>
      </c>
      <c r="K9144">
        <v>0</v>
      </c>
      <c r="N9144" t="b">
        <v>1</v>
      </c>
      <c r="O9144" t="b">
        <v>0</v>
      </c>
      <c r="P9144" t="b">
        <v>0</v>
      </c>
      <c r="Q9144">
        <v>1</v>
      </c>
      <c r="R9144">
        <v>2</v>
      </c>
      <c r="S9144">
        <v>1</v>
      </c>
      <c r="T9144">
        <v>2</v>
      </c>
      <c r="U9144" t="b">
        <v>1</v>
      </c>
      <c r="V9144" t="s">
        <v>10887</v>
      </c>
      <c r="W9144" t="s">
        <v>10888</v>
      </c>
      <c r="X9144" t="s">
        <v>14489</v>
      </c>
      <c r="Y9144">
        <v>45</v>
      </c>
      <c r="Z9144">
        <v>45</v>
      </c>
      <c r="AA9144">
        <v>5</v>
      </c>
      <c r="AB9144">
        <v>5</v>
      </c>
      <c r="AC9144">
        <v>34</v>
      </c>
    </row>
    <row r="9145" spans="1:29">
      <c r="A9145">
        <v>9922</v>
      </c>
      <c r="B9145" t="s">
        <v>806</v>
      </c>
      <c r="C9145" t="s">
        <v>10970</v>
      </c>
      <c r="J9145" t="s">
        <v>1457</v>
      </c>
      <c r="K9145">
        <v>0</v>
      </c>
      <c r="N9145" t="b">
        <v>1</v>
      </c>
      <c r="O9145" t="b">
        <v>0</v>
      </c>
      <c r="P9145" t="b">
        <v>0</v>
      </c>
      <c r="Q9145">
        <v>1</v>
      </c>
      <c r="R9145">
        <v>2</v>
      </c>
      <c r="S9145">
        <v>1</v>
      </c>
      <c r="T9145">
        <v>2</v>
      </c>
      <c r="U9145" t="b">
        <v>1</v>
      </c>
      <c r="V9145" t="s">
        <v>10887</v>
      </c>
      <c r="W9145" t="s">
        <v>10888</v>
      </c>
      <c r="X9145" t="s">
        <v>14700</v>
      </c>
      <c r="Y9145">
        <v>45</v>
      </c>
      <c r="Z9145">
        <v>45</v>
      </c>
      <c r="AA9145">
        <v>6</v>
      </c>
      <c r="AB9145">
        <v>6</v>
      </c>
      <c r="AC9145">
        <v>34</v>
      </c>
    </row>
    <row r="9146" spans="1:29">
      <c r="A9146">
        <v>9923</v>
      </c>
      <c r="B9146" t="s">
        <v>806</v>
      </c>
      <c r="C9146" t="s">
        <v>10971</v>
      </c>
      <c r="J9146" t="s">
        <v>1457</v>
      </c>
      <c r="K9146">
        <v>0</v>
      </c>
      <c r="N9146" t="b">
        <v>1</v>
      </c>
      <c r="O9146" t="b">
        <v>0</v>
      </c>
      <c r="P9146" t="b">
        <v>0</v>
      </c>
      <c r="Q9146">
        <v>1</v>
      </c>
      <c r="R9146">
        <v>2</v>
      </c>
      <c r="S9146">
        <v>1</v>
      </c>
      <c r="T9146">
        <v>2</v>
      </c>
      <c r="U9146" t="b">
        <v>1</v>
      </c>
      <c r="V9146" t="s">
        <v>10887</v>
      </c>
      <c r="W9146" t="s">
        <v>10888</v>
      </c>
      <c r="X9146" t="s">
        <v>14716</v>
      </c>
      <c r="Y9146">
        <v>45</v>
      </c>
      <c r="Z9146">
        <v>45</v>
      </c>
      <c r="AA9146">
        <v>7</v>
      </c>
      <c r="AB9146">
        <v>7</v>
      </c>
      <c r="AC9146">
        <v>34</v>
      </c>
    </row>
    <row r="9147" spans="1:29">
      <c r="A9147">
        <v>9924</v>
      </c>
      <c r="B9147" t="s">
        <v>806</v>
      </c>
      <c r="C9147" t="s">
        <v>10972</v>
      </c>
      <c r="J9147" t="s">
        <v>1457</v>
      </c>
      <c r="K9147">
        <v>0</v>
      </c>
      <c r="N9147" t="b">
        <v>1</v>
      </c>
      <c r="O9147" t="b">
        <v>0</v>
      </c>
      <c r="P9147" t="b">
        <v>0</v>
      </c>
      <c r="Q9147">
        <v>1</v>
      </c>
      <c r="R9147">
        <v>2</v>
      </c>
      <c r="S9147">
        <v>1</v>
      </c>
      <c r="T9147">
        <v>2</v>
      </c>
      <c r="U9147" t="b">
        <v>1</v>
      </c>
      <c r="V9147" t="s">
        <v>10887</v>
      </c>
      <c r="W9147" t="s">
        <v>10888</v>
      </c>
      <c r="X9147" t="s">
        <v>14701</v>
      </c>
      <c r="Y9147">
        <v>46</v>
      </c>
      <c r="Z9147">
        <v>46</v>
      </c>
      <c r="AA9147">
        <v>5</v>
      </c>
      <c r="AB9147">
        <v>5</v>
      </c>
      <c r="AC9147">
        <v>34</v>
      </c>
    </row>
    <row r="9148" spans="1:29">
      <c r="A9148">
        <v>9925</v>
      </c>
      <c r="B9148" t="s">
        <v>806</v>
      </c>
      <c r="C9148" t="s">
        <v>10973</v>
      </c>
      <c r="J9148" t="s">
        <v>1457</v>
      </c>
      <c r="K9148">
        <v>0</v>
      </c>
      <c r="N9148" t="b">
        <v>1</v>
      </c>
      <c r="O9148" t="b">
        <v>0</v>
      </c>
      <c r="P9148" t="b">
        <v>0</v>
      </c>
      <c r="Q9148">
        <v>1</v>
      </c>
      <c r="R9148">
        <v>2</v>
      </c>
      <c r="S9148">
        <v>1</v>
      </c>
      <c r="T9148">
        <v>2</v>
      </c>
      <c r="U9148" t="b">
        <v>1</v>
      </c>
      <c r="V9148" t="s">
        <v>10887</v>
      </c>
      <c r="W9148" t="s">
        <v>10888</v>
      </c>
      <c r="X9148" t="s">
        <v>14702</v>
      </c>
      <c r="Y9148">
        <v>46</v>
      </c>
      <c r="Z9148">
        <v>46</v>
      </c>
      <c r="AA9148">
        <v>6</v>
      </c>
      <c r="AB9148">
        <v>6</v>
      </c>
      <c r="AC9148">
        <v>34</v>
      </c>
    </row>
    <row r="9149" spans="1:29">
      <c r="A9149">
        <v>9926</v>
      </c>
      <c r="B9149" t="s">
        <v>806</v>
      </c>
      <c r="C9149" t="s">
        <v>10974</v>
      </c>
      <c r="J9149" t="s">
        <v>1457</v>
      </c>
      <c r="K9149">
        <v>0</v>
      </c>
      <c r="N9149" t="b">
        <v>1</v>
      </c>
      <c r="O9149" t="b">
        <v>0</v>
      </c>
      <c r="P9149" t="b">
        <v>0</v>
      </c>
      <c r="Q9149">
        <v>1</v>
      </c>
      <c r="R9149">
        <v>2</v>
      </c>
      <c r="S9149">
        <v>1</v>
      </c>
      <c r="T9149">
        <v>2</v>
      </c>
      <c r="U9149" t="b">
        <v>1</v>
      </c>
      <c r="V9149" t="s">
        <v>10887</v>
      </c>
      <c r="W9149" t="s">
        <v>10888</v>
      </c>
      <c r="X9149" t="s">
        <v>14718</v>
      </c>
      <c r="Y9149">
        <v>46</v>
      </c>
      <c r="Z9149">
        <v>46</v>
      </c>
      <c r="AA9149">
        <v>7</v>
      </c>
      <c r="AB9149">
        <v>7</v>
      </c>
      <c r="AC9149">
        <v>34</v>
      </c>
    </row>
    <row r="9150" spans="1:29">
      <c r="A9150">
        <v>9927</v>
      </c>
      <c r="B9150" t="s">
        <v>806</v>
      </c>
      <c r="C9150" t="s">
        <v>10975</v>
      </c>
      <c r="J9150" t="s">
        <v>1457</v>
      </c>
      <c r="K9150">
        <v>0</v>
      </c>
      <c r="N9150" t="b">
        <v>1</v>
      </c>
      <c r="O9150" t="b">
        <v>0</v>
      </c>
      <c r="P9150" t="b">
        <v>0</v>
      </c>
      <c r="Q9150">
        <v>1</v>
      </c>
      <c r="R9150">
        <v>2</v>
      </c>
      <c r="S9150">
        <v>1</v>
      </c>
      <c r="T9150">
        <v>2</v>
      </c>
      <c r="U9150" t="b">
        <v>1</v>
      </c>
      <c r="V9150" t="s">
        <v>10887</v>
      </c>
      <c r="W9150" t="s">
        <v>10888</v>
      </c>
      <c r="X9150" t="s">
        <v>14703</v>
      </c>
      <c r="Y9150">
        <v>47</v>
      </c>
      <c r="Z9150">
        <v>47</v>
      </c>
      <c r="AA9150">
        <v>5</v>
      </c>
      <c r="AB9150">
        <v>5</v>
      </c>
      <c r="AC9150">
        <v>34</v>
      </c>
    </row>
    <row r="9151" spans="1:29">
      <c r="A9151">
        <v>9928</v>
      </c>
      <c r="B9151" t="s">
        <v>806</v>
      </c>
      <c r="C9151" t="s">
        <v>10976</v>
      </c>
      <c r="J9151" t="s">
        <v>1457</v>
      </c>
      <c r="K9151">
        <v>0</v>
      </c>
      <c r="N9151" t="b">
        <v>1</v>
      </c>
      <c r="O9151" t="b">
        <v>0</v>
      </c>
      <c r="P9151" t="b">
        <v>0</v>
      </c>
      <c r="Q9151">
        <v>1</v>
      </c>
      <c r="R9151">
        <v>2</v>
      </c>
      <c r="S9151">
        <v>1</v>
      </c>
      <c r="T9151">
        <v>2</v>
      </c>
      <c r="U9151" t="b">
        <v>1</v>
      </c>
      <c r="V9151" t="s">
        <v>10887</v>
      </c>
      <c r="W9151" t="s">
        <v>10888</v>
      </c>
      <c r="X9151" t="s">
        <v>14493</v>
      </c>
      <c r="Y9151">
        <v>47</v>
      </c>
      <c r="Z9151">
        <v>47</v>
      </c>
      <c r="AA9151">
        <v>6</v>
      </c>
      <c r="AB9151">
        <v>6</v>
      </c>
      <c r="AC9151">
        <v>34</v>
      </c>
    </row>
    <row r="9152" spans="1:29">
      <c r="A9152">
        <v>9929</v>
      </c>
      <c r="B9152" t="s">
        <v>806</v>
      </c>
      <c r="C9152" t="s">
        <v>10977</v>
      </c>
      <c r="J9152" t="s">
        <v>1457</v>
      </c>
      <c r="K9152">
        <v>0</v>
      </c>
      <c r="N9152" t="b">
        <v>1</v>
      </c>
      <c r="O9152" t="b">
        <v>0</v>
      </c>
      <c r="P9152" t="b">
        <v>0</v>
      </c>
      <c r="Q9152">
        <v>1</v>
      </c>
      <c r="R9152">
        <v>2</v>
      </c>
      <c r="S9152">
        <v>1</v>
      </c>
      <c r="T9152">
        <v>2</v>
      </c>
      <c r="U9152" t="b">
        <v>1</v>
      </c>
      <c r="V9152" t="s">
        <v>10887</v>
      </c>
      <c r="W9152" t="s">
        <v>10888</v>
      </c>
      <c r="X9152" t="s">
        <v>14720</v>
      </c>
      <c r="Y9152">
        <v>47</v>
      </c>
      <c r="Z9152">
        <v>47</v>
      </c>
      <c r="AA9152">
        <v>7</v>
      </c>
      <c r="AB9152">
        <v>7</v>
      </c>
      <c r="AC9152">
        <v>34</v>
      </c>
    </row>
    <row r="9153" spans="1:29">
      <c r="A9153">
        <v>9930</v>
      </c>
      <c r="B9153" t="s">
        <v>806</v>
      </c>
      <c r="C9153" t="s">
        <v>10978</v>
      </c>
      <c r="J9153" t="s">
        <v>1457</v>
      </c>
      <c r="K9153">
        <v>0</v>
      </c>
      <c r="N9153" t="b">
        <v>1</v>
      </c>
      <c r="O9153" t="b">
        <v>0</v>
      </c>
      <c r="P9153" t="b">
        <v>0</v>
      </c>
      <c r="Q9153">
        <v>1</v>
      </c>
      <c r="R9153">
        <v>2</v>
      </c>
      <c r="S9153">
        <v>1</v>
      </c>
      <c r="T9153">
        <v>2</v>
      </c>
      <c r="U9153" t="b">
        <v>1</v>
      </c>
      <c r="V9153" t="s">
        <v>10887</v>
      </c>
      <c r="W9153" t="s">
        <v>10888</v>
      </c>
      <c r="X9153" t="s">
        <v>14704</v>
      </c>
      <c r="Y9153">
        <v>48</v>
      </c>
      <c r="Z9153">
        <v>48</v>
      </c>
      <c r="AA9153">
        <v>5</v>
      </c>
      <c r="AB9153">
        <v>5</v>
      </c>
      <c r="AC9153">
        <v>34</v>
      </c>
    </row>
    <row r="9154" spans="1:29">
      <c r="A9154">
        <v>9931</v>
      </c>
      <c r="B9154" t="s">
        <v>806</v>
      </c>
      <c r="C9154" t="s">
        <v>10979</v>
      </c>
      <c r="J9154" t="s">
        <v>1457</v>
      </c>
      <c r="K9154">
        <v>0</v>
      </c>
      <c r="N9154" t="b">
        <v>1</v>
      </c>
      <c r="O9154" t="b">
        <v>0</v>
      </c>
      <c r="P9154" t="b">
        <v>0</v>
      </c>
      <c r="Q9154">
        <v>1</v>
      </c>
      <c r="R9154">
        <v>2</v>
      </c>
      <c r="S9154">
        <v>1</v>
      </c>
      <c r="T9154">
        <v>2</v>
      </c>
      <c r="U9154" t="b">
        <v>1</v>
      </c>
      <c r="V9154" t="s">
        <v>10887</v>
      </c>
      <c r="W9154" t="s">
        <v>10888</v>
      </c>
      <c r="X9154" t="s">
        <v>14496</v>
      </c>
      <c r="Y9154">
        <v>48</v>
      </c>
      <c r="Z9154">
        <v>48</v>
      </c>
      <c r="AA9154">
        <v>6</v>
      </c>
      <c r="AB9154">
        <v>6</v>
      </c>
      <c r="AC9154">
        <v>34</v>
      </c>
    </row>
    <row r="9155" spans="1:29">
      <c r="A9155">
        <v>9932</v>
      </c>
      <c r="B9155" t="s">
        <v>806</v>
      </c>
      <c r="C9155" t="s">
        <v>10980</v>
      </c>
      <c r="J9155" t="s">
        <v>1457</v>
      </c>
      <c r="K9155">
        <v>0</v>
      </c>
      <c r="N9155" t="b">
        <v>1</v>
      </c>
      <c r="O9155" t="b">
        <v>0</v>
      </c>
      <c r="P9155" t="b">
        <v>0</v>
      </c>
      <c r="Q9155">
        <v>1</v>
      </c>
      <c r="R9155">
        <v>2</v>
      </c>
      <c r="S9155">
        <v>1</v>
      </c>
      <c r="T9155">
        <v>2</v>
      </c>
      <c r="U9155" t="b">
        <v>1</v>
      </c>
      <c r="V9155" t="s">
        <v>10887</v>
      </c>
      <c r="W9155" t="s">
        <v>10888</v>
      </c>
      <c r="X9155" t="s">
        <v>14722</v>
      </c>
      <c r="Y9155">
        <v>48</v>
      </c>
      <c r="Z9155">
        <v>48</v>
      </c>
      <c r="AA9155">
        <v>7</v>
      </c>
      <c r="AB9155">
        <v>7</v>
      </c>
      <c r="AC9155">
        <v>34</v>
      </c>
    </row>
    <row r="9156" spans="1:29">
      <c r="A9156">
        <v>9933</v>
      </c>
      <c r="B9156" t="s">
        <v>806</v>
      </c>
      <c r="C9156" t="s">
        <v>10981</v>
      </c>
      <c r="J9156" t="s">
        <v>1457</v>
      </c>
      <c r="K9156">
        <v>0</v>
      </c>
      <c r="N9156" t="b">
        <v>1</v>
      </c>
      <c r="O9156" t="b">
        <v>0</v>
      </c>
      <c r="P9156" t="b">
        <v>0</v>
      </c>
      <c r="Q9156">
        <v>1</v>
      </c>
      <c r="R9156">
        <v>2</v>
      </c>
      <c r="S9156">
        <v>1</v>
      </c>
      <c r="T9156">
        <v>2</v>
      </c>
      <c r="U9156" t="b">
        <v>1</v>
      </c>
      <c r="V9156" t="s">
        <v>10887</v>
      </c>
      <c r="W9156" t="s">
        <v>10888</v>
      </c>
      <c r="X9156" t="s">
        <v>14705</v>
      </c>
      <c r="Y9156">
        <v>49</v>
      </c>
      <c r="Z9156">
        <v>49</v>
      </c>
      <c r="AA9156">
        <v>5</v>
      </c>
      <c r="AB9156">
        <v>5</v>
      </c>
      <c r="AC9156">
        <v>34</v>
      </c>
    </row>
    <row r="9157" spans="1:29">
      <c r="A9157">
        <v>9934</v>
      </c>
      <c r="B9157" t="s">
        <v>806</v>
      </c>
      <c r="C9157" t="s">
        <v>10982</v>
      </c>
      <c r="J9157" t="s">
        <v>1457</v>
      </c>
      <c r="K9157">
        <v>0</v>
      </c>
      <c r="N9157" t="b">
        <v>1</v>
      </c>
      <c r="O9157" t="b">
        <v>0</v>
      </c>
      <c r="P9157" t="b">
        <v>0</v>
      </c>
      <c r="Q9157">
        <v>1</v>
      </c>
      <c r="R9157">
        <v>2</v>
      </c>
      <c r="S9157">
        <v>1</v>
      </c>
      <c r="T9157">
        <v>2</v>
      </c>
      <c r="U9157" t="b">
        <v>1</v>
      </c>
      <c r="V9157" t="s">
        <v>10887</v>
      </c>
      <c r="W9157" t="s">
        <v>10888</v>
      </c>
      <c r="X9157" t="s">
        <v>14499</v>
      </c>
      <c r="Y9157">
        <v>49</v>
      </c>
      <c r="Z9157">
        <v>49</v>
      </c>
      <c r="AA9157">
        <v>6</v>
      </c>
      <c r="AB9157">
        <v>6</v>
      </c>
      <c r="AC9157">
        <v>34</v>
      </c>
    </row>
    <row r="9158" spans="1:29">
      <c r="A9158">
        <v>9935</v>
      </c>
      <c r="B9158" t="s">
        <v>806</v>
      </c>
      <c r="C9158" t="s">
        <v>10983</v>
      </c>
      <c r="J9158" t="s">
        <v>1457</v>
      </c>
      <c r="K9158">
        <v>0</v>
      </c>
      <c r="N9158" t="b">
        <v>1</v>
      </c>
      <c r="O9158" t="b">
        <v>0</v>
      </c>
      <c r="P9158" t="b">
        <v>0</v>
      </c>
      <c r="Q9158">
        <v>1</v>
      </c>
      <c r="R9158">
        <v>2</v>
      </c>
      <c r="S9158">
        <v>1</v>
      </c>
      <c r="T9158">
        <v>2</v>
      </c>
      <c r="U9158" t="b">
        <v>1</v>
      </c>
      <c r="V9158" t="s">
        <v>10887</v>
      </c>
      <c r="W9158" t="s">
        <v>10888</v>
      </c>
      <c r="X9158" t="s">
        <v>14724</v>
      </c>
      <c r="Y9158">
        <v>49</v>
      </c>
      <c r="Z9158">
        <v>49</v>
      </c>
      <c r="AA9158">
        <v>7</v>
      </c>
      <c r="AB9158">
        <v>7</v>
      </c>
      <c r="AC9158">
        <v>34</v>
      </c>
    </row>
    <row r="9159" spans="1:29">
      <c r="A9159">
        <v>9936</v>
      </c>
      <c r="B9159" t="s">
        <v>806</v>
      </c>
      <c r="C9159" t="s">
        <v>10984</v>
      </c>
      <c r="J9159" t="s">
        <v>1457</v>
      </c>
      <c r="K9159">
        <v>0</v>
      </c>
      <c r="N9159" t="b">
        <v>1</v>
      </c>
      <c r="O9159" t="b">
        <v>0</v>
      </c>
      <c r="P9159" t="b">
        <v>0</v>
      </c>
      <c r="Q9159">
        <v>1</v>
      </c>
      <c r="R9159">
        <v>2</v>
      </c>
      <c r="S9159">
        <v>1</v>
      </c>
      <c r="T9159">
        <v>2</v>
      </c>
      <c r="U9159" t="b">
        <v>1</v>
      </c>
      <c r="V9159" t="s">
        <v>10887</v>
      </c>
      <c r="W9159" t="s">
        <v>10888</v>
      </c>
      <c r="X9159" t="s">
        <v>14706</v>
      </c>
      <c r="Y9159">
        <v>50</v>
      </c>
      <c r="Z9159">
        <v>50</v>
      </c>
      <c r="AA9159">
        <v>5</v>
      </c>
      <c r="AB9159">
        <v>5</v>
      </c>
      <c r="AC9159">
        <v>34</v>
      </c>
    </row>
    <row r="9160" spans="1:29">
      <c r="A9160">
        <v>9937</v>
      </c>
      <c r="B9160" t="s">
        <v>806</v>
      </c>
      <c r="C9160" t="s">
        <v>10985</v>
      </c>
      <c r="J9160" t="s">
        <v>1457</v>
      </c>
      <c r="K9160">
        <v>0</v>
      </c>
      <c r="N9160" t="b">
        <v>1</v>
      </c>
      <c r="O9160" t="b">
        <v>0</v>
      </c>
      <c r="P9160" t="b">
        <v>0</v>
      </c>
      <c r="Q9160">
        <v>1</v>
      </c>
      <c r="R9160">
        <v>2</v>
      </c>
      <c r="S9160">
        <v>1</v>
      </c>
      <c r="T9160">
        <v>2</v>
      </c>
      <c r="U9160" t="b">
        <v>1</v>
      </c>
      <c r="V9160" t="s">
        <v>10887</v>
      </c>
      <c r="W9160" t="s">
        <v>10888</v>
      </c>
      <c r="X9160" t="s">
        <v>14502</v>
      </c>
      <c r="Y9160">
        <v>50</v>
      </c>
      <c r="Z9160">
        <v>50</v>
      </c>
      <c r="AA9160">
        <v>6</v>
      </c>
      <c r="AB9160">
        <v>6</v>
      </c>
      <c r="AC9160">
        <v>34</v>
      </c>
    </row>
    <row r="9161" spans="1:29">
      <c r="A9161">
        <v>9938</v>
      </c>
      <c r="B9161" t="s">
        <v>806</v>
      </c>
      <c r="C9161" t="s">
        <v>10986</v>
      </c>
      <c r="J9161" t="s">
        <v>1457</v>
      </c>
      <c r="K9161">
        <v>0</v>
      </c>
      <c r="N9161" t="b">
        <v>1</v>
      </c>
      <c r="O9161" t="b">
        <v>0</v>
      </c>
      <c r="P9161" t="b">
        <v>0</v>
      </c>
      <c r="Q9161">
        <v>1</v>
      </c>
      <c r="R9161">
        <v>2</v>
      </c>
      <c r="S9161">
        <v>1</v>
      </c>
      <c r="T9161">
        <v>2</v>
      </c>
      <c r="U9161" t="b">
        <v>1</v>
      </c>
      <c r="V9161" t="s">
        <v>10887</v>
      </c>
      <c r="W9161" t="s">
        <v>10888</v>
      </c>
      <c r="X9161" t="s">
        <v>14726</v>
      </c>
      <c r="Y9161">
        <v>50</v>
      </c>
      <c r="Z9161">
        <v>50</v>
      </c>
      <c r="AA9161">
        <v>7</v>
      </c>
      <c r="AB9161">
        <v>7</v>
      </c>
      <c r="AC9161">
        <v>34</v>
      </c>
    </row>
    <row r="9162" spans="1:29">
      <c r="A9162">
        <v>9939</v>
      </c>
      <c r="B9162" t="s">
        <v>806</v>
      </c>
      <c r="C9162" t="s">
        <v>10987</v>
      </c>
      <c r="J9162" t="s">
        <v>1457</v>
      </c>
      <c r="K9162">
        <v>0</v>
      </c>
      <c r="N9162" t="b">
        <v>1</v>
      </c>
      <c r="O9162" t="b">
        <v>0</v>
      </c>
      <c r="P9162" t="b">
        <v>0</v>
      </c>
      <c r="Q9162">
        <v>1</v>
      </c>
      <c r="R9162">
        <v>2</v>
      </c>
      <c r="S9162">
        <v>1</v>
      </c>
      <c r="T9162">
        <v>2</v>
      </c>
      <c r="U9162" t="b">
        <v>1</v>
      </c>
      <c r="V9162" t="s">
        <v>10887</v>
      </c>
      <c r="W9162" t="s">
        <v>10888</v>
      </c>
      <c r="X9162" t="s">
        <v>14707</v>
      </c>
      <c r="Y9162">
        <v>51</v>
      </c>
      <c r="Z9162">
        <v>51</v>
      </c>
      <c r="AA9162">
        <v>5</v>
      </c>
      <c r="AB9162">
        <v>5</v>
      </c>
      <c r="AC9162">
        <v>34</v>
      </c>
    </row>
    <row r="9163" spans="1:29">
      <c r="A9163">
        <v>9940</v>
      </c>
      <c r="B9163" t="s">
        <v>806</v>
      </c>
      <c r="C9163" t="s">
        <v>10988</v>
      </c>
      <c r="J9163" t="s">
        <v>1457</v>
      </c>
      <c r="K9163">
        <v>0</v>
      </c>
      <c r="N9163" t="b">
        <v>1</v>
      </c>
      <c r="O9163" t="b">
        <v>0</v>
      </c>
      <c r="P9163" t="b">
        <v>0</v>
      </c>
      <c r="Q9163">
        <v>1</v>
      </c>
      <c r="R9163">
        <v>2</v>
      </c>
      <c r="S9163">
        <v>1</v>
      </c>
      <c r="T9163">
        <v>2</v>
      </c>
      <c r="U9163" t="b">
        <v>1</v>
      </c>
      <c r="V9163" t="s">
        <v>10887</v>
      </c>
      <c r="W9163" t="s">
        <v>10888</v>
      </c>
      <c r="X9163" t="s">
        <v>14505</v>
      </c>
      <c r="Y9163">
        <v>51</v>
      </c>
      <c r="Z9163">
        <v>51</v>
      </c>
      <c r="AA9163">
        <v>6</v>
      </c>
      <c r="AB9163">
        <v>6</v>
      </c>
      <c r="AC9163">
        <v>34</v>
      </c>
    </row>
    <row r="9164" spans="1:29">
      <c r="A9164">
        <v>9941</v>
      </c>
      <c r="B9164" t="s">
        <v>806</v>
      </c>
      <c r="C9164" t="s">
        <v>10989</v>
      </c>
      <c r="J9164" t="s">
        <v>1457</v>
      </c>
      <c r="K9164">
        <v>0</v>
      </c>
      <c r="N9164" t="b">
        <v>1</v>
      </c>
      <c r="O9164" t="b">
        <v>0</v>
      </c>
      <c r="P9164" t="b">
        <v>0</v>
      </c>
      <c r="Q9164">
        <v>1</v>
      </c>
      <c r="R9164">
        <v>2</v>
      </c>
      <c r="S9164">
        <v>1</v>
      </c>
      <c r="T9164">
        <v>2</v>
      </c>
      <c r="U9164" t="b">
        <v>1</v>
      </c>
      <c r="V9164" t="s">
        <v>10887</v>
      </c>
      <c r="W9164" t="s">
        <v>10888</v>
      </c>
      <c r="X9164" t="s">
        <v>14728</v>
      </c>
      <c r="Y9164">
        <v>51</v>
      </c>
      <c r="Z9164">
        <v>51</v>
      </c>
      <c r="AA9164">
        <v>7</v>
      </c>
      <c r="AB9164">
        <v>7</v>
      </c>
      <c r="AC9164">
        <v>34</v>
      </c>
    </row>
    <row r="9165" spans="1:29">
      <c r="A9165">
        <v>9942</v>
      </c>
      <c r="B9165" t="s">
        <v>806</v>
      </c>
      <c r="C9165" t="s">
        <v>10990</v>
      </c>
      <c r="J9165" t="s">
        <v>1457</v>
      </c>
      <c r="K9165">
        <v>0</v>
      </c>
      <c r="N9165" t="b">
        <v>0</v>
      </c>
      <c r="O9165" t="b">
        <v>1</v>
      </c>
      <c r="P9165" t="b">
        <v>0</v>
      </c>
      <c r="Q9165">
        <v>1</v>
      </c>
      <c r="R9165">
        <v>2</v>
      </c>
      <c r="S9165">
        <v>1</v>
      </c>
      <c r="T9165">
        <v>2</v>
      </c>
      <c r="U9165" t="b">
        <v>1</v>
      </c>
      <c r="V9165" t="s">
        <v>10887</v>
      </c>
      <c r="W9165" t="s">
        <v>10888</v>
      </c>
      <c r="X9165" t="s">
        <v>14680</v>
      </c>
      <c r="Y9165">
        <v>26</v>
      </c>
      <c r="Z9165">
        <v>26</v>
      </c>
      <c r="AA9165">
        <v>8</v>
      </c>
      <c r="AB9165">
        <v>8</v>
      </c>
      <c r="AC9165">
        <v>34</v>
      </c>
    </row>
    <row r="9166" spans="1:29">
      <c r="A9166">
        <v>9943</v>
      </c>
      <c r="B9166" t="s">
        <v>806</v>
      </c>
      <c r="C9166" t="s">
        <v>10991</v>
      </c>
      <c r="J9166" t="s">
        <v>1457</v>
      </c>
      <c r="K9166">
        <v>0</v>
      </c>
      <c r="N9166" t="b">
        <v>0</v>
      </c>
      <c r="O9166" t="b">
        <v>1</v>
      </c>
      <c r="P9166" t="b">
        <v>0</v>
      </c>
      <c r="Q9166">
        <v>1</v>
      </c>
      <c r="R9166">
        <v>2</v>
      </c>
      <c r="S9166">
        <v>1</v>
      </c>
      <c r="T9166">
        <v>2</v>
      </c>
      <c r="U9166" t="b">
        <v>1</v>
      </c>
      <c r="V9166" t="s">
        <v>10887</v>
      </c>
      <c r="W9166" t="s">
        <v>10888</v>
      </c>
      <c r="X9166" t="s">
        <v>14579</v>
      </c>
      <c r="Y9166">
        <v>27</v>
      </c>
      <c r="Z9166">
        <v>27</v>
      </c>
      <c r="AA9166">
        <v>8</v>
      </c>
      <c r="AB9166">
        <v>8</v>
      </c>
      <c r="AC9166">
        <v>34</v>
      </c>
    </row>
    <row r="9167" spans="1:29">
      <c r="A9167">
        <v>9944</v>
      </c>
      <c r="B9167" t="s">
        <v>806</v>
      </c>
      <c r="C9167" t="s">
        <v>10992</v>
      </c>
      <c r="J9167" t="s">
        <v>1457</v>
      </c>
      <c r="K9167">
        <v>0</v>
      </c>
      <c r="N9167" t="b">
        <v>0</v>
      </c>
      <c r="O9167" t="b">
        <v>1</v>
      </c>
      <c r="P9167" t="b">
        <v>0</v>
      </c>
      <c r="Q9167">
        <v>1</v>
      </c>
      <c r="R9167">
        <v>2</v>
      </c>
      <c r="S9167">
        <v>1</v>
      </c>
      <c r="T9167">
        <v>2</v>
      </c>
      <c r="U9167" t="b">
        <v>1</v>
      </c>
      <c r="V9167" t="s">
        <v>10887</v>
      </c>
      <c r="W9167" t="s">
        <v>10888</v>
      </c>
      <c r="X9167" t="s">
        <v>14692</v>
      </c>
      <c r="Y9167">
        <v>28</v>
      </c>
      <c r="Z9167">
        <v>28</v>
      </c>
      <c r="AA9167">
        <v>8</v>
      </c>
      <c r="AB9167">
        <v>8</v>
      </c>
      <c r="AC9167">
        <v>34</v>
      </c>
    </row>
    <row r="9168" spans="1:29">
      <c r="A9168">
        <v>9945</v>
      </c>
      <c r="B9168" t="s">
        <v>806</v>
      </c>
      <c r="C9168" t="s">
        <v>10993</v>
      </c>
      <c r="J9168" t="s">
        <v>1457</v>
      </c>
      <c r="K9168">
        <v>0</v>
      </c>
      <c r="N9168" t="b">
        <v>0</v>
      </c>
      <c r="O9168" t="b">
        <v>1</v>
      </c>
      <c r="P9168" t="b">
        <v>0</v>
      </c>
      <c r="Q9168">
        <v>1</v>
      </c>
      <c r="R9168">
        <v>2</v>
      </c>
      <c r="S9168">
        <v>1</v>
      </c>
      <c r="T9168">
        <v>2</v>
      </c>
      <c r="U9168" t="b">
        <v>1</v>
      </c>
      <c r="V9168" t="s">
        <v>10887</v>
      </c>
      <c r="W9168" t="s">
        <v>10888</v>
      </c>
      <c r="X9168" t="s">
        <v>14580</v>
      </c>
      <c r="Y9168">
        <v>29</v>
      </c>
      <c r="Z9168">
        <v>29</v>
      </c>
      <c r="AA9168">
        <v>8</v>
      </c>
      <c r="AB9168">
        <v>8</v>
      </c>
      <c r="AC9168">
        <v>34</v>
      </c>
    </row>
    <row r="9169" spans="1:29">
      <c r="A9169">
        <v>9946</v>
      </c>
      <c r="B9169" t="s">
        <v>806</v>
      </c>
      <c r="C9169" t="s">
        <v>10994</v>
      </c>
      <c r="J9169" t="s">
        <v>1457</v>
      </c>
      <c r="K9169">
        <v>0</v>
      </c>
      <c r="N9169" t="b">
        <v>0</v>
      </c>
      <c r="O9169" t="b">
        <v>1</v>
      </c>
      <c r="P9169" t="b">
        <v>0</v>
      </c>
      <c r="Q9169">
        <v>1</v>
      </c>
      <c r="R9169">
        <v>2</v>
      </c>
      <c r="S9169">
        <v>1</v>
      </c>
      <c r="T9169">
        <v>2</v>
      </c>
      <c r="U9169" t="b">
        <v>1</v>
      </c>
      <c r="V9169" t="s">
        <v>10887</v>
      </c>
      <c r="W9169" t="s">
        <v>10888</v>
      </c>
      <c r="X9169" t="s">
        <v>14581</v>
      </c>
      <c r="Y9169">
        <v>30</v>
      </c>
      <c r="Z9169">
        <v>30</v>
      </c>
      <c r="AA9169">
        <v>8</v>
      </c>
      <c r="AB9169">
        <v>8</v>
      </c>
      <c r="AC9169">
        <v>34</v>
      </c>
    </row>
    <row r="9170" spans="1:29">
      <c r="A9170">
        <v>9947</v>
      </c>
      <c r="B9170" t="s">
        <v>806</v>
      </c>
      <c r="C9170" t="s">
        <v>10995</v>
      </c>
      <c r="J9170" t="s">
        <v>1457</v>
      </c>
      <c r="K9170">
        <v>0</v>
      </c>
      <c r="N9170" t="b">
        <v>0</v>
      </c>
      <c r="O9170" t="b">
        <v>1</v>
      </c>
      <c r="P9170" t="b">
        <v>0</v>
      </c>
      <c r="Q9170">
        <v>1</v>
      </c>
      <c r="R9170">
        <v>2</v>
      </c>
      <c r="S9170">
        <v>1</v>
      </c>
      <c r="T9170">
        <v>2</v>
      </c>
      <c r="U9170" t="b">
        <v>1</v>
      </c>
      <c r="V9170" t="s">
        <v>10887</v>
      </c>
      <c r="W9170" t="s">
        <v>10888</v>
      </c>
      <c r="X9170" t="s">
        <v>14741</v>
      </c>
      <c r="Y9170">
        <v>31</v>
      </c>
      <c r="Z9170">
        <v>31</v>
      </c>
      <c r="AA9170">
        <v>8</v>
      </c>
      <c r="AB9170">
        <v>8</v>
      </c>
      <c r="AC9170">
        <v>34</v>
      </c>
    </row>
    <row r="9171" spans="1:29">
      <c r="A9171">
        <v>9948</v>
      </c>
      <c r="B9171" t="s">
        <v>806</v>
      </c>
      <c r="C9171" t="s">
        <v>10996</v>
      </c>
      <c r="J9171" t="s">
        <v>1457</v>
      </c>
      <c r="K9171">
        <v>0</v>
      </c>
      <c r="N9171" t="b">
        <v>0</v>
      </c>
      <c r="O9171" t="b">
        <v>1</v>
      </c>
      <c r="P9171" t="b">
        <v>0</v>
      </c>
      <c r="Q9171">
        <v>1</v>
      </c>
      <c r="R9171">
        <v>2</v>
      </c>
      <c r="S9171">
        <v>1</v>
      </c>
      <c r="T9171">
        <v>2</v>
      </c>
      <c r="U9171" t="b">
        <v>1</v>
      </c>
      <c r="V9171" t="s">
        <v>10887</v>
      </c>
      <c r="W9171" t="s">
        <v>10888</v>
      </c>
      <c r="X9171" t="s">
        <v>14742</v>
      </c>
      <c r="Y9171">
        <v>32</v>
      </c>
      <c r="Z9171">
        <v>32</v>
      </c>
      <c r="AA9171">
        <v>8</v>
      </c>
      <c r="AB9171">
        <v>8</v>
      </c>
      <c r="AC9171">
        <v>34</v>
      </c>
    </row>
    <row r="9172" spans="1:29">
      <c r="A9172">
        <v>9949</v>
      </c>
      <c r="B9172" t="s">
        <v>806</v>
      </c>
      <c r="C9172" t="s">
        <v>10997</v>
      </c>
      <c r="J9172" t="s">
        <v>1457</v>
      </c>
      <c r="K9172">
        <v>0</v>
      </c>
      <c r="N9172" t="b">
        <v>0</v>
      </c>
      <c r="O9172" t="b">
        <v>1</v>
      </c>
      <c r="P9172" t="b">
        <v>0</v>
      </c>
      <c r="Q9172">
        <v>1</v>
      </c>
      <c r="R9172">
        <v>2</v>
      </c>
      <c r="S9172">
        <v>1</v>
      </c>
      <c r="T9172">
        <v>2</v>
      </c>
      <c r="U9172" t="b">
        <v>1</v>
      </c>
      <c r="V9172" t="s">
        <v>10887</v>
      </c>
      <c r="W9172" t="s">
        <v>10888</v>
      </c>
      <c r="X9172" t="s">
        <v>14736</v>
      </c>
      <c r="Y9172">
        <v>33</v>
      </c>
      <c r="Z9172">
        <v>33</v>
      </c>
      <c r="AA9172">
        <v>8</v>
      </c>
      <c r="AB9172">
        <v>8</v>
      </c>
      <c r="AC9172">
        <v>34</v>
      </c>
    </row>
    <row r="9173" spans="1:29">
      <c r="A9173">
        <v>9950</v>
      </c>
      <c r="B9173" t="s">
        <v>806</v>
      </c>
      <c r="C9173" t="s">
        <v>10998</v>
      </c>
      <c r="J9173" t="s">
        <v>1457</v>
      </c>
      <c r="K9173">
        <v>0</v>
      </c>
      <c r="N9173" t="b">
        <v>0</v>
      </c>
      <c r="O9173" t="b">
        <v>1</v>
      </c>
      <c r="P9173" t="b">
        <v>0</v>
      </c>
      <c r="Q9173">
        <v>1</v>
      </c>
      <c r="R9173">
        <v>2</v>
      </c>
      <c r="S9173">
        <v>1</v>
      </c>
      <c r="T9173">
        <v>2</v>
      </c>
      <c r="U9173" t="b">
        <v>1</v>
      </c>
      <c r="V9173" t="s">
        <v>10887</v>
      </c>
      <c r="W9173" t="s">
        <v>10888</v>
      </c>
      <c r="X9173" t="s">
        <v>14743</v>
      </c>
      <c r="Y9173">
        <v>34</v>
      </c>
      <c r="Z9173">
        <v>34</v>
      </c>
      <c r="AA9173">
        <v>8</v>
      </c>
      <c r="AB9173">
        <v>8</v>
      </c>
      <c r="AC9173">
        <v>34</v>
      </c>
    </row>
    <row r="9174" spans="1:29">
      <c r="A9174">
        <v>9951</v>
      </c>
      <c r="B9174" t="s">
        <v>806</v>
      </c>
      <c r="C9174" t="s">
        <v>10999</v>
      </c>
      <c r="J9174" t="s">
        <v>1457</v>
      </c>
      <c r="K9174">
        <v>0</v>
      </c>
      <c r="N9174" t="b">
        <v>0</v>
      </c>
      <c r="O9174" t="b">
        <v>1</v>
      </c>
      <c r="P9174" t="b">
        <v>0</v>
      </c>
      <c r="Q9174">
        <v>1</v>
      </c>
      <c r="R9174">
        <v>2</v>
      </c>
      <c r="S9174">
        <v>1</v>
      </c>
      <c r="T9174">
        <v>2</v>
      </c>
      <c r="U9174" t="b">
        <v>1</v>
      </c>
      <c r="V9174" t="s">
        <v>10887</v>
      </c>
      <c r="W9174" t="s">
        <v>10888</v>
      </c>
      <c r="X9174" t="s">
        <v>14744</v>
      </c>
      <c r="Y9174">
        <v>35</v>
      </c>
      <c r="Z9174">
        <v>35</v>
      </c>
      <c r="AA9174">
        <v>8</v>
      </c>
      <c r="AB9174">
        <v>8</v>
      </c>
      <c r="AC9174">
        <v>34</v>
      </c>
    </row>
    <row r="9175" spans="1:29">
      <c r="A9175">
        <v>9952</v>
      </c>
      <c r="B9175" t="s">
        <v>806</v>
      </c>
      <c r="C9175" t="s">
        <v>11000</v>
      </c>
      <c r="J9175" t="s">
        <v>1457</v>
      </c>
      <c r="K9175">
        <v>0</v>
      </c>
      <c r="N9175" t="b">
        <v>0</v>
      </c>
      <c r="O9175" t="b">
        <v>1</v>
      </c>
      <c r="P9175" t="b">
        <v>0</v>
      </c>
      <c r="Q9175">
        <v>1</v>
      </c>
      <c r="R9175">
        <v>2</v>
      </c>
      <c r="S9175">
        <v>1</v>
      </c>
      <c r="T9175">
        <v>2</v>
      </c>
      <c r="U9175" t="b">
        <v>1</v>
      </c>
      <c r="V9175" t="s">
        <v>10887</v>
      </c>
      <c r="W9175" t="s">
        <v>10888</v>
      </c>
      <c r="X9175" t="s">
        <v>14745</v>
      </c>
      <c r="Y9175">
        <v>36</v>
      </c>
      <c r="Z9175">
        <v>36</v>
      </c>
      <c r="AA9175">
        <v>8</v>
      </c>
      <c r="AB9175">
        <v>8</v>
      </c>
      <c r="AC9175">
        <v>34</v>
      </c>
    </row>
    <row r="9176" spans="1:29">
      <c r="A9176">
        <v>9953</v>
      </c>
      <c r="B9176" t="s">
        <v>806</v>
      </c>
      <c r="C9176" t="s">
        <v>11001</v>
      </c>
      <c r="J9176" t="s">
        <v>1457</v>
      </c>
      <c r="K9176">
        <v>0</v>
      </c>
      <c r="N9176" t="b">
        <v>0</v>
      </c>
      <c r="O9176" t="b">
        <v>1</v>
      </c>
      <c r="P9176" t="b">
        <v>0</v>
      </c>
      <c r="Q9176">
        <v>1</v>
      </c>
      <c r="R9176">
        <v>2</v>
      </c>
      <c r="S9176">
        <v>1</v>
      </c>
      <c r="T9176">
        <v>2</v>
      </c>
      <c r="U9176" t="b">
        <v>1</v>
      </c>
      <c r="V9176" t="s">
        <v>10887</v>
      </c>
      <c r="W9176" t="s">
        <v>10888</v>
      </c>
      <c r="X9176" t="s">
        <v>14605</v>
      </c>
      <c r="Y9176">
        <v>37</v>
      </c>
      <c r="Z9176">
        <v>37</v>
      </c>
      <c r="AA9176">
        <v>8</v>
      </c>
      <c r="AB9176">
        <v>8</v>
      </c>
      <c r="AC9176">
        <v>34</v>
      </c>
    </row>
    <row r="9177" spans="1:29">
      <c r="A9177">
        <v>9954</v>
      </c>
      <c r="B9177" t="s">
        <v>806</v>
      </c>
      <c r="C9177" t="s">
        <v>11002</v>
      </c>
      <c r="J9177" t="s">
        <v>1457</v>
      </c>
      <c r="K9177">
        <v>0</v>
      </c>
      <c r="N9177" t="b">
        <v>0</v>
      </c>
      <c r="O9177" t="b">
        <v>1</v>
      </c>
      <c r="P9177" t="b">
        <v>0</v>
      </c>
      <c r="Q9177">
        <v>1</v>
      </c>
      <c r="R9177">
        <v>2</v>
      </c>
      <c r="S9177">
        <v>1</v>
      </c>
      <c r="T9177">
        <v>2</v>
      </c>
      <c r="U9177" t="b">
        <v>1</v>
      </c>
      <c r="V9177" t="s">
        <v>10887</v>
      </c>
      <c r="W9177" t="s">
        <v>10888</v>
      </c>
      <c r="X9177" t="s">
        <v>14709</v>
      </c>
      <c r="Y9177">
        <v>38</v>
      </c>
      <c r="Z9177">
        <v>38</v>
      </c>
      <c r="AA9177">
        <v>8</v>
      </c>
      <c r="AB9177">
        <v>8</v>
      </c>
      <c r="AC9177">
        <v>34</v>
      </c>
    </row>
    <row r="9178" spans="1:29">
      <c r="A9178">
        <v>9955</v>
      </c>
      <c r="B9178" t="s">
        <v>806</v>
      </c>
      <c r="C9178" t="s">
        <v>11003</v>
      </c>
      <c r="J9178" t="s">
        <v>1457</v>
      </c>
      <c r="K9178">
        <v>0</v>
      </c>
      <c r="N9178" t="b">
        <v>0</v>
      </c>
      <c r="O9178" t="b">
        <v>1</v>
      </c>
      <c r="P9178" t="b">
        <v>0</v>
      </c>
      <c r="Q9178">
        <v>1</v>
      </c>
      <c r="R9178">
        <v>2</v>
      </c>
      <c r="S9178">
        <v>1</v>
      </c>
      <c r="T9178">
        <v>2</v>
      </c>
      <c r="U9178" t="b">
        <v>1</v>
      </c>
      <c r="V9178" t="s">
        <v>10887</v>
      </c>
      <c r="W9178" t="s">
        <v>10888</v>
      </c>
      <c r="X9178" t="s">
        <v>14609</v>
      </c>
      <c r="Y9178">
        <v>39</v>
      </c>
      <c r="Z9178">
        <v>39</v>
      </c>
      <c r="AA9178">
        <v>8</v>
      </c>
      <c r="AB9178">
        <v>8</v>
      </c>
      <c r="AC9178">
        <v>34</v>
      </c>
    </row>
    <row r="9179" spans="1:29">
      <c r="A9179">
        <v>9956</v>
      </c>
      <c r="B9179" t="s">
        <v>806</v>
      </c>
      <c r="C9179" t="s">
        <v>11004</v>
      </c>
      <c r="J9179" t="s">
        <v>1457</v>
      </c>
      <c r="K9179">
        <v>0</v>
      </c>
      <c r="N9179" t="b">
        <v>0</v>
      </c>
      <c r="O9179" t="b">
        <v>1</v>
      </c>
      <c r="P9179" t="b">
        <v>0</v>
      </c>
      <c r="Q9179">
        <v>1</v>
      </c>
      <c r="R9179">
        <v>2</v>
      </c>
      <c r="S9179">
        <v>1</v>
      </c>
      <c r="T9179">
        <v>2</v>
      </c>
      <c r="U9179" t="b">
        <v>1</v>
      </c>
      <c r="V9179" t="s">
        <v>10887</v>
      </c>
      <c r="W9179" t="s">
        <v>10888</v>
      </c>
      <c r="X9179" t="s">
        <v>14711</v>
      </c>
      <c r="Y9179">
        <v>40</v>
      </c>
      <c r="Z9179">
        <v>40</v>
      </c>
      <c r="AA9179">
        <v>8</v>
      </c>
      <c r="AB9179">
        <v>8</v>
      </c>
      <c r="AC9179">
        <v>34</v>
      </c>
    </row>
    <row r="9180" spans="1:29">
      <c r="A9180">
        <v>9957</v>
      </c>
      <c r="B9180" t="s">
        <v>806</v>
      </c>
      <c r="C9180" t="s">
        <v>11005</v>
      </c>
      <c r="J9180" t="s">
        <v>1457</v>
      </c>
      <c r="K9180">
        <v>0</v>
      </c>
      <c r="N9180" t="b">
        <v>0</v>
      </c>
      <c r="O9180" t="b">
        <v>1</v>
      </c>
      <c r="P9180" t="b">
        <v>0</v>
      </c>
      <c r="Q9180">
        <v>1</v>
      </c>
      <c r="R9180">
        <v>2</v>
      </c>
      <c r="S9180">
        <v>1</v>
      </c>
      <c r="T9180">
        <v>2</v>
      </c>
      <c r="U9180" t="b">
        <v>1</v>
      </c>
      <c r="V9180" t="s">
        <v>10887</v>
      </c>
      <c r="W9180" t="s">
        <v>10888</v>
      </c>
      <c r="X9180" t="s">
        <v>14713</v>
      </c>
      <c r="Y9180">
        <v>41</v>
      </c>
      <c r="Z9180">
        <v>41</v>
      </c>
      <c r="AA9180">
        <v>8</v>
      </c>
      <c r="AB9180">
        <v>8</v>
      </c>
      <c r="AC9180">
        <v>34</v>
      </c>
    </row>
    <row r="9181" spans="1:29">
      <c r="A9181">
        <v>9958</v>
      </c>
      <c r="B9181" t="s">
        <v>806</v>
      </c>
      <c r="C9181" t="s">
        <v>11006</v>
      </c>
      <c r="J9181" t="s">
        <v>1457</v>
      </c>
      <c r="K9181">
        <v>0</v>
      </c>
      <c r="N9181" t="b">
        <v>0</v>
      </c>
      <c r="O9181" t="b">
        <v>1</v>
      </c>
      <c r="P9181" t="b">
        <v>0</v>
      </c>
      <c r="Q9181">
        <v>1</v>
      </c>
      <c r="R9181">
        <v>2</v>
      </c>
      <c r="S9181">
        <v>1</v>
      </c>
      <c r="T9181">
        <v>2</v>
      </c>
      <c r="U9181" t="b">
        <v>1</v>
      </c>
      <c r="V9181" t="s">
        <v>10887</v>
      </c>
      <c r="W9181" t="s">
        <v>10888</v>
      </c>
      <c r="X9181" t="s">
        <v>14613</v>
      </c>
      <c r="Y9181">
        <v>42</v>
      </c>
      <c r="Z9181">
        <v>42</v>
      </c>
      <c r="AA9181">
        <v>8</v>
      </c>
      <c r="AB9181">
        <v>8</v>
      </c>
      <c r="AC9181">
        <v>34</v>
      </c>
    </row>
    <row r="9182" spans="1:29">
      <c r="A9182">
        <v>9959</v>
      </c>
      <c r="B9182" t="s">
        <v>806</v>
      </c>
      <c r="C9182" t="s">
        <v>11007</v>
      </c>
      <c r="J9182" t="s">
        <v>1457</v>
      </c>
      <c r="K9182">
        <v>0</v>
      </c>
      <c r="N9182" t="b">
        <v>0</v>
      </c>
      <c r="O9182" t="b">
        <v>1</v>
      </c>
      <c r="P9182" t="b">
        <v>0</v>
      </c>
      <c r="Q9182">
        <v>1</v>
      </c>
      <c r="R9182">
        <v>2</v>
      </c>
      <c r="S9182">
        <v>1</v>
      </c>
      <c r="T9182">
        <v>2</v>
      </c>
      <c r="U9182" t="b">
        <v>1</v>
      </c>
      <c r="V9182" t="s">
        <v>10887</v>
      </c>
      <c r="W9182" t="s">
        <v>10888</v>
      </c>
      <c r="X9182" t="s">
        <v>14617</v>
      </c>
      <c r="Y9182">
        <v>43</v>
      </c>
      <c r="Z9182">
        <v>43</v>
      </c>
      <c r="AA9182">
        <v>8</v>
      </c>
      <c r="AB9182">
        <v>8</v>
      </c>
      <c r="AC9182">
        <v>34</v>
      </c>
    </row>
    <row r="9183" spans="1:29">
      <c r="A9183">
        <v>9960</v>
      </c>
      <c r="B9183" t="s">
        <v>806</v>
      </c>
      <c r="C9183" t="s">
        <v>11008</v>
      </c>
      <c r="J9183" t="s">
        <v>1457</v>
      </c>
      <c r="K9183">
        <v>0</v>
      </c>
      <c r="N9183" t="b">
        <v>0</v>
      </c>
      <c r="O9183" t="b">
        <v>1</v>
      </c>
      <c r="P9183" t="b">
        <v>0</v>
      </c>
      <c r="Q9183">
        <v>1</v>
      </c>
      <c r="R9183">
        <v>2</v>
      </c>
      <c r="S9183">
        <v>1</v>
      </c>
      <c r="T9183">
        <v>2</v>
      </c>
      <c r="U9183" t="b">
        <v>1</v>
      </c>
      <c r="V9183" t="s">
        <v>10887</v>
      </c>
      <c r="W9183" t="s">
        <v>10888</v>
      </c>
      <c r="X9183" t="s">
        <v>14715</v>
      </c>
      <c r="Y9183">
        <v>44</v>
      </c>
      <c r="Z9183">
        <v>44</v>
      </c>
      <c r="AA9183">
        <v>8</v>
      </c>
      <c r="AB9183">
        <v>8</v>
      </c>
      <c r="AC9183">
        <v>34</v>
      </c>
    </row>
    <row r="9184" spans="1:29">
      <c r="A9184">
        <v>9961</v>
      </c>
      <c r="B9184" t="s">
        <v>806</v>
      </c>
      <c r="C9184" t="s">
        <v>11009</v>
      </c>
      <c r="J9184" t="s">
        <v>1457</v>
      </c>
      <c r="K9184">
        <v>0</v>
      </c>
      <c r="N9184" t="b">
        <v>0</v>
      </c>
      <c r="O9184" t="b">
        <v>1</v>
      </c>
      <c r="P9184" t="b">
        <v>0</v>
      </c>
      <c r="Q9184">
        <v>1</v>
      </c>
      <c r="R9184">
        <v>2</v>
      </c>
      <c r="S9184">
        <v>1</v>
      </c>
      <c r="T9184">
        <v>2</v>
      </c>
      <c r="U9184" t="b">
        <v>1</v>
      </c>
      <c r="V9184" t="s">
        <v>10887</v>
      </c>
      <c r="W9184" t="s">
        <v>10888</v>
      </c>
      <c r="X9184" t="s">
        <v>14717</v>
      </c>
      <c r="Y9184">
        <v>45</v>
      </c>
      <c r="Z9184">
        <v>45</v>
      </c>
      <c r="AA9184">
        <v>8</v>
      </c>
      <c r="AB9184">
        <v>8</v>
      </c>
      <c r="AC9184">
        <v>34</v>
      </c>
    </row>
    <row r="9185" spans="1:29">
      <c r="A9185">
        <v>9962</v>
      </c>
      <c r="B9185" t="s">
        <v>806</v>
      </c>
      <c r="C9185" t="s">
        <v>11010</v>
      </c>
      <c r="J9185" t="s">
        <v>1457</v>
      </c>
      <c r="K9185">
        <v>0</v>
      </c>
      <c r="N9185" t="b">
        <v>0</v>
      </c>
      <c r="O9185" t="b">
        <v>1</v>
      </c>
      <c r="P9185" t="b">
        <v>0</v>
      </c>
      <c r="Q9185">
        <v>1</v>
      </c>
      <c r="R9185">
        <v>2</v>
      </c>
      <c r="S9185">
        <v>1</v>
      </c>
      <c r="T9185">
        <v>2</v>
      </c>
      <c r="U9185" t="b">
        <v>1</v>
      </c>
      <c r="V9185" t="s">
        <v>10887</v>
      </c>
      <c r="W9185" t="s">
        <v>10888</v>
      </c>
      <c r="X9185" t="s">
        <v>14719</v>
      </c>
      <c r="Y9185">
        <v>46</v>
      </c>
      <c r="Z9185">
        <v>46</v>
      </c>
      <c r="AA9185">
        <v>8</v>
      </c>
      <c r="AB9185">
        <v>8</v>
      </c>
      <c r="AC9185">
        <v>34</v>
      </c>
    </row>
    <row r="9186" spans="1:29">
      <c r="A9186">
        <v>9963</v>
      </c>
      <c r="B9186" t="s">
        <v>806</v>
      </c>
      <c r="C9186" t="s">
        <v>11011</v>
      </c>
      <c r="J9186" t="s">
        <v>1457</v>
      </c>
      <c r="K9186">
        <v>0</v>
      </c>
      <c r="N9186" t="b">
        <v>0</v>
      </c>
      <c r="O9186" t="b">
        <v>1</v>
      </c>
      <c r="P9186" t="b">
        <v>0</v>
      </c>
      <c r="Q9186">
        <v>1</v>
      </c>
      <c r="R9186">
        <v>2</v>
      </c>
      <c r="S9186">
        <v>1</v>
      </c>
      <c r="T9186">
        <v>2</v>
      </c>
      <c r="U9186" t="b">
        <v>1</v>
      </c>
      <c r="V9186" t="s">
        <v>10887</v>
      </c>
      <c r="W9186" t="s">
        <v>10888</v>
      </c>
      <c r="X9186" t="s">
        <v>14721</v>
      </c>
      <c r="Y9186">
        <v>47</v>
      </c>
      <c r="Z9186">
        <v>47</v>
      </c>
      <c r="AA9186">
        <v>8</v>
      </c>
      <c r="AB9186">
        <v>8</v>
      </c>
      <c r="AC9186">
        <v>34</v>
      </c>
    </row>
    <row r="9187" spans="1:29">
      <c r="A9187">
        <v>9964</v>
      </c>
      <c r="B9187" t="s">
        <v>806</v>
      </c>
      <c r="C9187" t="s">
        <v>11012</v>
      </c>
      <c r="J9187" t="s">
        <v>1457</v>
      </c>
      <c r="K9187">
        <v>0</v>
      </c>
      <c r="N9187" t="b">
        <v>0</v>
      </c>
      <c r="O9187" t="b">
        <v>1</v>
      </c>
      <c r="P9187" t="b">
        <v>0</v>
      </c>
      <c r="Q9187">
        <v>1</v>
      </c>
      <c r="R9187">
        <v>2</v>
      </c>
      <c r="S9187">
        <v>1</v>
      </c>
      <c r="T9187">
        <v>2</v>
      </c>
      <c r="U9187" t="b">
        <v>1</v>
      </c>
      <c r="V9187" t="s">
        <v>10887</v>
      </c>
      <c r="W9187" t="s">
        <v>10888</v>
      </c>
      <c r="X9187" t="s">
        <v>14723</v>
      </c>
      <c r="Y9187">
        <v>48</v>
      </c>
      <c r="Z9187">
        <v>48</v>
      </c>
      <c r="AA9187">
        <v>8</v>
      </c>
      <c r="AB9187">
        <v>8</v>
      </c>
      <c r="AC9187">
        <v>34</v>
      </c>
    </row>
    <row r="9188" spans="1:29">
      <c r="A9188">
        <v>9965</v>
      </c>
      <c r="B9188" t="s">
        <v>806</v>
      </c>
      <c r="C9188" t="s">
        <v>11013</v>
      </c>
      <c r="J9188" t="s">
        <v>1457</v>
      </c>
      <c r="K9188">
        <v>0</v>
      </c>
      <c r="N9188" t="b">
        <v>0</v>
      </c>
      <c r="O9188" t="b">
        <v>1</v>
      </c>
      <c r="P9188" t="b">
        <v>0</v>
      </c>
      <c r="Q9188">
        <v>1</v>
      </c>
      <c r="R9188">
        <v>2</v>
      </c>
      <c r="S9188">
        <v>1</v>
      </c>
      <c r="T9188">
        <v>2</v>
      </c>
      <c r="U9188" t="b">
        <v>1</v>
      </c>
      <c r="V9188" t="s">
        <v>10887</v>
      </c>
      <c r="W9188" t="s">
        <v>10888</v>
      </c>
      <c r="X9188" t="s">
        <v>14725</v>
      </c>
      <c r="Y9188">
        <v>49</v>
      </c>
      <c r="Z9188">
        <v>49</v>
      </c>
      <c r="AA9188">
        <v>8</v>
      </c>
      <c r="AB9188">
        <v>8</v>
      </c>
      <c r="AC9188">
        <v>34</v>
      </c>
    </row>
    <row r="9189" spans="1:29">
      <c r="A9189">
        <v>9966</v>
      </c>
      <c r="B9189" t="s">
        <v>806</v>
      </c>
      <c r="C9189" t="s">
        <v>11014</v>
      </c>
      <c r="J9189" t="s">
        <v>1457</v>
      </c>
      <c r="K9189">
        <v>0</v>
      </c>
      <c r="N9189" t="b">
        <v>0</v>
      </c>
      <c r="O9189" t="b">
        <v>1</v>
      </c>
      <c r="P9189" t="b">
        <v>0</v>
      </c>
      <c r="Q9189">
        <v>1</v>
      </c>
      <c r="R9189">
        <v>2</v>
      </c>
      <c r="S9189">
        <v>1</v>
      </c>
      <c r="T9189">
        <v>2</v>
      </c>
      <c r="U9189" t="b">
        <v>1</v>
      </c>
      <c r="V9189" t="s">
        <v>10887</v>
      </c>
      <c r="W9189" t="s">
        <v>10888</v>
      </c>
      <c r="X9189" t="s">
        <v>14727</v>
      </c>
      <c r="Y9189">
        <v>50</v>
      </c>
      <c r="Z9189">
        <v>50</v>
      </c>
      <c r="AA9189">
        <v>8</v>
      </c>
      <c r="AB9189">
        <v>8</v>
      </c>
      <c r="AC9189">
        <v>34</v>
      </c>
    </row>
    <row r="9190" spans="1:29">
      <c r="A9190">
        <v>9967</v>
      </c>
      <c r="B9190" t="s">
        <v>806</v>
      </c>
      <c r="C9190" t="s">
        <v>11015</v>
      </c>
      <c r="J9190" t="s">
        <v>1457</v>
      </c>
      <c r="K9190">
        <v>0</v>
      </c>
      <c r="N9190" t="b">
        <v>0</v>
      </c>
      <c r="O9190" t="b">
        <v>1</v>
      </c>
      <c r="P9190" t="b">
        <v>0</v>
      </c>
      <c r="Q9190">
        <v>1</v>
      </c>
      <c r="R9190">
        <v>2</v>
      </c>
      <c r="S9190">
        <v>1</v>
      </c>
      <c r="T9190">
        <v>2</v>
      </c>
      <c r="U9190" t="b">
        <v>1</v>
      </c>
      <c r="V9190" t="s">
        <v>10887</v>
      </c>
      <c r="W9190" t="s">
        <v>10888</v>
      </c>
      <c r="X9190" t="s">
        <v>14729</v>
      </c>
      <c r="Y9190">
        <v>51</v>
      </c>
      <c r="Z9190">
        <v>51</v>
      </c>
      <c r="AA9190">
        <v>8</v>
      </c>
      <c r="AB9190">
        <v>8</v>
      </c>
      <c r="AC9190">
        <v>34</v>
      </c>
    </row>
    <row r="9191" spans="1:29">
      <c r="A9191">
        <v>9968</v>
      </c>
      <c r="B9191" t="s">
        <v>806</v>
      </c>
      <c r="C9191" t="s">
        <v>11016</v>
      </c>
      <c r="J9191" t="s">
        <v>1457</v>
      </c>
      <c r="K9191">
        <v>0</v>
      </c>
      <c r="N9191" t="b">
        <v>0</v>
      </c>
      <c r="O9191" t="b">
        <v>1</v>
      </c>
      <c r="P9191" t="b">
        <v>0</v>
      </c>
      <c r="Q9191">
        <v>1</v>
      </c>
      <c r="R9191">
        <v>2</v>
      </c>
      <c r="S9191">
        <v>1</v>
      </c>
      <c r="T9191">
        <v>2</v>
      </c>
      <c r="U9191" t="b">
        <v>1</v>
      </c>
      <c r="V9191" t="s">
        <v>10887</v>
      </c>
      <c r="W9191" t="s">
        <v>10888</v>
      </c>
      <c r="X9191" t="s">
        <v>14801</v>
      </c>
      <c r="Y9191">
        <v>52</v>
      </c>
      <c r="Z9191">
        <v>52</v>
      </c>
      <c r="AA9191">
        <v>8</v>
      </c>
      <c r="AB9191">
        <v>8</v>
      </c>
      <c r="AC9191">
        <v>34</v>
      </c>
    </row>
    <row r="9192" spans="1:29">
      <c r="A9192">
        <v>9969</v>
      </c>
      <c r="B9192" t="s">
        <v>806</v>
      </c>
      <c r="C9192" t="s">
        <v>11017</v>
      </c>
      <c r="J9192" t="s">
        <v>1457</v>
      </c>
      <c r="K9192">
        <v>0</v>
      </c>
      <c r="N9192" t="b">
        <v>0</v>
      </c>
      <c r="O9192" t="b">
        <v>1</v>
      </c>
      <c r="P9192" t="b">
        <v>0</v>
      </c>
      <c r="Q9192">
        <v>1</v>
      </c>
      <c r="R9192">
        <v>2</v>
      </c>
      <c r="S9192">
        <v>1</v>
      </c>
      <c r="T9192">
        <v>2</v>
      </c>
      <c r="U9192" t="b">
        <v>1</v>
      </c>
      <c r="V9192" t="s">
        <v>10887</v>
      </c>
      <c r="W9192" t="s">
        <v>10888</v>
      </c>
      <c r="X9192" t="s">
        <v>14805</v>
      </c>
      <c r="Y9192">
        <v>53</v>
      </c>
      <c r="Z9192">
        <v>53</v>
      </c>
      <c r="AA9192">
        <v>8</v>
      </c>
      <c r="AB9192">
        <v>8</v>
      </c>
      <c r="AC9192">
        <v>34</v>
      </c>
    </row>
    <row r="9193" spans="1:29">
      <c r="A9193">
        <v>9970</v>
      </c>
      <c r="B9193" t="s">
        <v>806</v>
      </c>
      <c r="C9193" t="s">
        <v>11018</v>
      </c>
      <c r="J9193" t="s">
        <v>1457</v>
      </c>
      <c r="K9193">
        <v>0</v>
      </c>
      <c r="N9193" t="b">
        <v>0</v>
      </c>
      <c r="O9193" t="b">
        <v>1</v>
      </c>
      <c r="P9193" t="b">
        <v>0</v>
      </c>
      <c r="Q9193">
        <v>1</v>
      </c>
      <c r="R9193">
        <v>2</v>
      </c>
      <c r="S9193">
        <v>1</v>
      </c>
      <c r="T9193">
        <v>2</v>
      </c>
      <c r="U9193" t="b">
        <v>1</v>
      </c>
      <c r="V9193" t="s">
        <v>10887</v>
      </c>
      <c r="W9193" t="s">
        <v>10888</v>
      </c>
      <c r="X9193" t="s">
        <v>14809</v>
      </c>
      <c r="Y9193">
        <v>54</v>
      </c>
      <c r="Z9193">
        <v>54</v>
      </c>
      <c r="AA9193">
        <v>8</v>
      </c>
      <c r="AB9193">
        <v>8</v>
      </c>
      <c r="AC9193">
        <v>34</v>
      </c>
    </row>
    <row r="9194" spans="1:29">
      <c r="A9194">
        <v>9971</v>
      </c>
      <c r="B9194" t="s">
        <v>806</v>
      </c>
      <c r="C9194" t="s">
        <v>11019</v>
      </c>
      <c r="J9194" t="s">
        <v>1457</v>
      </c>
      <c r="K9194">
        <v>0</v>
      </c>
      <c r="N9194" t="b">
        <v>0</v>
      </c>
      <c r="O9194" t="b">
        <v>1</v>
      </c>
      <c r="P9194" t="b">
        <v>0</v>
      </c>
      <c r="Q9194">
        <v>1</v>
      </c>
      <c r="R9194">
        <v>2</v>
      </c>
      <c r="S9194">
        <v>1</v>
      </c>
      <c r="T9194">
        <v>2</v>
      </c>
      <c r="U9194" t="b">
        <v>1</v>
      </c>
      <c r="V9194" t="s">
        <v>10887</v>
      </c>
      <c r="W9194" t="s">
        <v>10888</v>
      </c>
      <c r="X9194" t="s">
        <v>15440</v>
      </c>
      <c r="Y9194">
        <v>55</v>
      </c>
      <c r="Z9194">
        <v>55</v>
      </c>
      <c r="AA9194">
        <v>8</v>
      </c>
      <c r="AB9194">
        <v>8</v>
      </c>
      <c r="AC9194">
        <v>34</v>
      </c>
    </row>
    <row r="9195" spans="1:29">
      <c r="A9195">
        <v>9972</v>
      </c>
      <c r="B9195" t="s">
        <v>806</v>
      </c>
      <c r="C9195" t="s">
        <v>11020</v>
      </c>
      <c r="J9195" t="s">
        <v>1457</v>
      </c>
      <c r="K9195">
        <v>0</v>
      </c>
      <c r="N9195" t="b">
        <v>0</v>
      </c>
      <c r="O9195" t="b">
        <v>1</v>
      </c>
      <c r="P9195" t="b">
        <v>0</v>
      </c>
      <c r="Q9195">
        <v>1</v>
      </c>
      <c r="R9195">
        <v>2</v>
      </c>
      <c r="S9195">
        <v>1</v>
      </c>
      <c r="T9195">
        <v>2</v>
      </c>
      <c r="U9195" t="b">
        <v>1</v>
      </c>
      <c r="V9195" t="s">
        <v>10887</v>
      </c>
      <c r="W9195" t="s">
        <v>10888</v>
      </c>
      <c r="X9195" t="s">
        <v>14792</v>
      </c>
      <c r="Y9195">
        <v>52</v>
      </c>
      <c r="Z9195">
        <v>52</v>
      </c>
      <c r="AA9195">
        <v>5</v>
      </c>
      <c r="AB9195">
        <v>5</v>
      </c>
      <c r="AC9195">
        <v>34</v>
      </c>
    </row>
    <row r="9196" spans="1:29">
      <c r="A9196">
        <v>9973</v>
      </c>
      <c r="B9196" t="s">
        <v>806</v>
      </c>
      <c r="C9196" t="s">
        <v>11021</v>
      </c>
      <c r="J9196" t="s">
        <v>1457</v>
      </c>
      <c r="K9196">
        <v>0</v>
      </c>
      <c r="N9196" t="b">
        <v>0</v>
      </c>
      <c r="O9196" t="b">
        <v>1</v>
      </c>
      <c r="P9196" t="b">
        <v>0</v>
      </c>
      <c r="Q9196">
        <v>1</v>
      </c>
      <c r="R9196">
        <v>2</v>
      </c>
      <c r="S9196">
        <v>1</v>
      </c>
      <c r="T9196">
        <v>2</v>
      </c>
      <c r="U9196" t="b">
        <v>1</v>
      </c>
      <c r="V9196" t="s">
        <v>10887</v>
      </c>
      <c r="W9196" t="s">
        <v>10888</v>
      </c>
      <c r="X9196" t="s">
        <v>14508</v>
      </c>
      <c r="Y9196">
        <v>52</v>
      </c>
      <c r="Z9196">
        <v>52</v>
      </c>
      <c r="AA9196">
        <v>6</v>
      </c>
      <c r="AB9196">
        <v>6</v>
      </c>
      <c r="AC9196">
        <v>34</v>
      </c>
    </row>
    <row r="9197" spans="1:29">
      <c r="A9197">
        <v>9974</v>
      </c>
      <c r="B9197" t="s">
        <v>806</v>
      </c>
      <c r="C9197" t="s">
        <v>11022</v>
      </c>
      <c r="J9197" t="s">
        <v>1457</v>
      </c>
      <c r="K9197">
        <v>0</v>
      </c>
      <c r="N9197" t="b">
        <v>0</v>
      </c>
      <c r="O9197" t="b">
        <v>1</v>
      </c>
      <c r="P9197" t="b">
        <v>0</v>
      </c>
      <c r="Q9197">
        <v>1</v>
      </c>
      <c r="R9197">
        <v>2</v>
      </c>
      <c r="S9197">
        <v>1</v>
      </c>
      <c r="T9197">
        <v>2</v>
      </c>
      <c r="U9197" t="b">
        <v>1</v>
      </c>
      <c r="V9197" t="s">
        <v>10887</v>
      </c>
      <c r="W9197" t="s">
        <v>10888</v>
      </c>
      <c r="X9197" t="s">
        <v>14800</v>
      </c>
      <c r="Y9197">
        <v>52</v>
      </c>
      <c r="Z9197">
        <v>52</v>
      </c>
      <c r="AA9197">
        <v>7</v>
      </c>
      <c r="AB9197">
        <v>7</v>
      </c>
      <c r="AC9197">
        <v>34</v>
      </c>
    </row>
    <row r="9198" spans="1:29">
      <c r="A9198">
        <v>9975</v>
      </c>
      <c r="B9198" t="s">
        <v>806</v>
      </c>
      <c r="C9198" t="s">
        <v>11023</v>
      </c>
      <c r="J9198" t="s">
        <v>1457</v>
      </c>
      <c r="K9198">
        <v>0</v>
      </c>
      <c r="N9198" t="b">
        <v>0</v>
      </c>
      <c r="O9198" t="b">
        <v>1</v>
      </c>
      <c r="P9198" t="b">
        <v>0</v>
      </c>
      <c r="Q9198">
        <v>1</v>
      </c>
      <c r="R9198">
        <v>2</v>
      </c>
      <c r="S9198">
        <v>1</v>
      </c>
      <c r="T9198">
        <v>2</v>
      </c>
      <c r="U9198" t="b">
        <v>1</v>
      </c>
      <c r="V9198" t="s">
        <v>10887</v>
      </c>
      <c r="W9198" t="s">
        <v>10888</v>
      </c>
      <c r="X9198" t="s">
        <v>15623</v>
      </c>
      <c r="Y9198">
        <v>55</v>
      </c>
      <c r="Z9198">
        <v>55</v>
      </c>
      <c r="AA9198">
        <v>5</v>
      </c>
      <c r="AB9198">
        <v>5</v>
      </c>
      <c r="AC9198">
        <v>34</v>
      </c>
    </row>
    <row r="9199" spans="1:29">
      <c r="A9199">
        <v>9976</v>
      </c>
      <c r="B9199" t="s">
        <v>806</v>
      </c>
      <c r="C9199" t="s">
        <v>11024</v>
      </c>
      <c r="J9199" t="s">
        <v>1457</v>
      </c>
      <c r="K9199">
        <v>0</v>
      </c>
      <c r="N9199" t="b">
        <v>0</v>
      </c>
      <c r="O9199" t="b">
        <v>1</v>
      </c>
      <c r="P9199" t="b">
        <v>0</v>
      </c>
      <c r="Q9199">
        <v>1</v>
      </c>
      <c r="R9199">
        <v>2</v>
      </c>
      <c r="S9199">
        <v>1</v>
      </c>
      <c r="T9199">
        <v>2</v>
      </c>
      <c r="U9199" t="b">
        <v>1</v>
      </c>
      <c r="V9199" t="s">
        <v>10887</v>
      </c>
      <c r="W9199" t="s">
        <v>10888</v>
      </c>
      <c r="X9199" t="s">
        <v>14517</v>
      </c>
      <c r="Y9199">
        <v>55</v>
      </c>
      <c r="Z9199">
        <v>55</v>
      </c>
      <c r="AA9199">
        <v>6</v>
      </c>
      <c r="AB9199">
        <v>6</v>
      </c>
      <c r="AC9199">
        <v>34</v>
      </c>
    </row>
    <row r="9200" spans="1:29">
      <c r="A9200">
        <v>9977</v>
      </c>
      <c r="B9200" t="s">
        <v>806</v>
      </c>
      <c r="C9200" t="s">
        <v>11025</v>
      </c>
      <c r="J9200" t="s">
        <v>1457</v>
      </c>
      <c r="K9200">
        <v>0</v>
      </c>
      <c r="N9200" t="b">
        <v>0</v>
      </c>
      <c r="O9200" t="b">
        <v>1</v>
      </c>
      <c r="P9200" t="b">
        <v>0</v>
      </c>
      <c r="Q9200">
        <v>1</v>
      </c>
      <c r="R9200">
        <v>2</v>
      </c>
      <c r="S9200">
        <v>1</v>
      </c>
      <c r="T9200">
        <v>2</v>
      </c>
      <c r="U9200" t="b">
        <v>1</v>
      </c>
      <c r="V9200" t="s">
        <v>10887</v>
      </c>
      <c r="W9200" t="s">
        <v>10888</v>
      </c>
      <c r="X9200" t="s">
        <v>15624</v>
      </c>
      <c r="Y9200">
        <v>55</v>
      </c>
      <c r="Z9200">
        <v>55</v>
      </c>
      <c r="AA9200">
        <v>7</v>
      </c>
      <c r="AB9200">
        <v>7</v>
      </c>
      <c r="AC9200">
        <v>34</v>
      </c>
    </row>
    <row r="9201" spans="1:29">
      <c r="A9201">
        <v>9978</v>
      </c>
      <c r="B9201" t="s">
        <v>806</v>
      </c>
      <c r="C9201" t="s">
        <v>11026</v>
      </c>
      <c r="J9201" t="s">
        <v>1457</v>
      </c>
      <c r="K9201">
        <v>0</v>
      </c>
      <c r="N9201" t="b">
        <v>0</v>
      </c>
      <c r="O9201" t="b">
        <v>1</v>
      </c>
      <c r="P9201" t="b">
        <v>0</v>
      </c>
      <c r="Q9201">
        <v>1</v>
      </c>
      <c r="R9201">
        <v>2</v>
      </c>
      <c r="S9201">
        <v>1</v>
      </c>
      <c r="T9201">
        <v>2</v>
      </c>
      <c r="U9201" t="b">
        <v>1</v>
      </c>
      <c r="V9201" t="s">
        <v>10887</v>
      </c>
      <c r="W9201" t="s">
        <v>10888</v>
      </c>
      <c r="X9201" t="s">
        <v>14518</v>
      </c>
      <c r="Y9201">
        <v>55</v>
      </c>
      <c r="Z9201">
        <v>55</v>
      </c>
      <c r="AA9201">
        <v>9</v>
      </c>
      <c r="AB9201">
        <v>9</v>
      </c>
      <c r="AC9201">
        <v>34</v>
      </c>
    </row>
    <row r="9202" spans="1:29">
      <c r="A9202">
        <v>9979</v>
      </c>
      <c r="B9202" t="s">
        <v>806</v>
      </c>
      <c r="C9202" t="s">
        <v>11027</v>
      </c>
      <c r="J9202" t="s">
        <v>1457</v>
      </c>
      <c r="K9202">
        <v>0</v>
      </c>
      <c r="N9202" t="b">
        <v>1</v>
      </c>
      <c r="O9202" t="b">
        <v>0</v>
      </c>
      <c r="P9202" t="b">
        <v>0</v>
      </c>
      <c r="Q9202">
        <v>1</v>
      </c>
      <c r="R9202">
        <v>2</v>
      </c>
      <c r="S9202">
        <v>1</v>
      </c>
      <c r="T9202">
        <v>2</v>
      </c>
      <c r="U9202" t="b">
        <v>1</v>
      </c>
      <c r="V9202" t="s">
        <v>10887</v>
      </c>
      <c r="W9202" t="s">
        <v>10888</v>
      </c>
      <c r="X9202" t="s">
        <v>14803</v>
      </c>
      <c r="Y9202">
        <v>53</v>
      </c>
      <c r="Z9202">
        <v>53</v>
      </c>
      <c r="AA9202">
        <v>5</v>
      </c>
      <c r="AB9202">
        <v>5</v>
      </c>
      <c r="AC9202">
        <v>34</v>
      </c>
    </row>
    <row r="9203" spans="1:29">
      <c r="A9203">
        <v>9980</v>
      </c>
      <c r="B9203" t="s">
        <v>806</v>
      </c>
      <c r="C9203" t="s">
        <v>11028</v>
      </c>
      <c r="J9203" t="s">
        <v>1457</v>
      </c>
      <c r="K9203">
        <v>0</v>
      </c>
      <c r="N9203" t="b">
        <v>1</v>
      </c>
      <c r="O9203" t="b">
        <v>0</v>
      </c>
      <c r="P9203" t="b">
        <v>0</v>
      </c>
      <c r="Q9203">
        <v>1</v>
      </c>
      <c r="R9203">
        <v>2</v>
      </c>
      <c r="S9203">
        <v>1</v>
      </c>
      <c r="T9203">
        <v>2</v>
      </c>
      <c r="U9203" t="b">
        <v>1</v>
      </c>
      <c r="V9203" t="s">
        <v>10887</v>
      </c>
      <c r="W9203" t="s">
        <v>10888</v>
      </c>
      <c r="X9203" t="s">
        <v>14511</v>
      </c>
      <c r="Y9203">
        <v>53</v>
      </c>
      <c r="Z9203">
        <v>53</v>
      </c>
      <c r="AA9203">
        <v>6</v>
      </c>
      <c r="AB9203">
        <v>6</v>
      </c>
      <c r="AC9203">
        <v>34</v>
      </c>
    </row>
    <row r="9204" spans="1:29">
      <c r="A9204">
        <v>9981</v>
      </c>
      <c r="B9204" t="s">
        <v>806</v>
      </c>
      <c r="C9204" t="s">
        <v>11029</v>
      </c>
      <c r="J9204" t="s">
        <v>1457</v>
      </c>
      <c r="K9204">
        <v>0</v>
      </c>
      <c r="N9204" t="b">
        <v>1</v>
      </c>
      <c r="O9204" t="b">
        <v>0</v>
      </c>
      <c r="P9204" t="b">
        <v>0</v>
      </c>
      <c r="Q9204">
        <v>1</v>
      </c>
      <c r="R9204">
        <v>2</v>
      </c>
      <c r="S9204">
        <v>1</v>
      </c>
      <c r="T9204">
        <v>2</v>
      </c>
      <c r="U9204" t="b">
        <v>1</v>
      </c>
      <c r="V9204" t="s">
        <v>10887</v>
      </c>
      <c r="W9204" t="s">
        <v>10888</v>
      </c>
      <c r="X9204" t="s">
        <v>14804</v>
      </c>
      <c r="Y9204">
        <v>53</v>
      </c>
      <c r="Z9204">
        <v>53</v>
      </c>
      <c r="AA9204">
        <v>7</v>
      </c>
      <c r="AB9204">
        <v>7</v>
      </c>
      <c r="AC9204">
        <v>34</v>
      </c>
    </row>
    <row r="9205" spans="1:29">
      <c r="A9205">
        <v>9982</v>
      </c>
      <c r="B9205" t="s">
        <v>806</v>
      </c>
      <c r="C9205" t="s">
        <v>11030</v>
      </c>
      <c r="J9205" t="s">
        <v>1457</v>
      </c>
      <c r="K9205">
        <v>0</v>
      </c>
      <c r="N9205" t="b">
        <v>1</v>
      </c>
      <c r="O9205" t="b">
        <v>0</v>
      </c>
      <c r="P9205" t="b">
        <v>0</v>
      </c>
      <c r="Q9205">
        <v>1</v>
      </c>
      <c r="R9205">
        <v>2</v>
      </c>
      <c r="S9205">
        <v>1</v>
      </c>
      <c r="T9205">
        <v>2</v>
      </c>
      <c r="U9205" t="b">
        <v>1</v>
      </c>
      <c r="V9205" t="s">
        <v>10887</v>
      </c>
      <c r="W9205" t="s">
        <v>10888</v>
      </c>
      <c r="X9205" t="s">
        <v>14807</v>
      </c>
      <c r="Y9205">
        <v>54</v>
      </c>
      <c r="Z9205">
        <v>54</v>
      </c>
      <c r="AA9205">
        <v>5</v>
      </c>
      <c r="AB9205">
        <v>5</v>
      </c>
      <c r="AC9205">
        <v>34</v>
      </c>
    </row>
    <row r="9206" spans="1:29">
      <c r="A9206">
        <v>9983</v>
      </c>
      <c r="B9206" t="s">
        <v>806</v>
      </c>
      <c r="C9206" t="s">
        <v>11031</v>
      </c>
      <c r="J9206" t="s">
        <v>1457</v>
      </c>
      <c r="K9206">
        <v>0</v>
      </c>
      <c r="N9206" t="b">
        <v>1</v>
      </c>
      <c r="O9206" t="b">
        <v>0</v>
      </c>
      <c r="P9206" t="b">
        <v>0</v>
      </c>
      <c r="Q9206">
        <v>1</v>
      </c>
      <c r="R9206">
        <v>2</v>
      </c>
      <c r="S9206">
        <v>1</v>
      </c>
      <c r="T9206">
        <v>2</v>
      </c>
      <c r="U9206" t="b">
        <v>1</v>
      </c>
      <c r="V9206" t="s">
        <v>10887</v>
      </c>
      <c r="W9206" t="s">
        <v>10888</v>
      </c>
      <c r="X9206" t="s">
        <v>14514</v>
      </c>
      <c r="Y9206">
        <v>54</v>
      </c>
      <c r="Z9206">
        <v>54</v>
      </c>
      <c r="AA9206">
        <v>6</v>
      </c>
      <c r="AB9206">
        <v>6</v>
      </c>
      <c r="AC9206">
        <v>34</v>
      </c>
    </row>
    <row r="9207" spans="1:29">
      <c r="A9207">
        <v>9984</v>
      </c>
      <c r="B9207" t="s">
        <v>806</v>
      </c>
      <c r="C9207" t="s">
        <v>11032</v>
      </c>
      <c r="J9207" t="s">
        <v>1457</v>
      </c>
      <c r="K9207">
        <v>0</v>
      </c>
      <c r="N9207" t="b">
        <v>1</v>
      </c>
      <c r="O9207" t="b">
        <v>0</v>
      </c>
      <c r="P9207" t="b">
        <v>0</v>
      </c>
      <c r="Q9207">
        <v>1</v>
      </c>
      <c r="R9207">
        <v>2</v>
      </c>
      <c r="S9207">
        <v>1</v>
      </c>
      <c r="T9207">
        <v>2</v>
      </c>
      <c r="U9207" t="b">
        <v>1</v>
      </c>
      <c r="V9207" t="s">
        <v>10887</v>
      </c>
      <c r="W9207" t="s">
        <v>10888</v>
      </c>
      <c r="X9207" t="s">
        <v>14808</v>
      </c>
      <c r="Y9207">
        <v>54</v>
      </c>
      <c r="Z9207">
        <v>54</v>
      </c>
      <c r="AA9207">
        <v>7</v>
      </c>
      <c r="AB9207">
        <v>7</v>
      </c>
      <c r="AC9207">
        <v>34</v>
      </c>
    </row>
    <row r="9208" spans="1:29">
      <c r="A9208">
        <v>9985</v>
      </c>
      <c r="B9208" t="s">
        <v>806</v>
      </c>
      <c r="C9208" t="s">
        <v>11033</v>
      </c>
      <c r="J9208" t="s">
        <v>1457</v>
      </c>
      <c r="K9208">
        <v>0</v>
      </c>
      <c r="N9208" t="b">
        <v>1</v>
      </c>
      <c r="O9208" t="b">
        <v>0</v>
      </c>
      <c r="P9208" t="b">
        <v>0</v>
      </c>
      <c r="Q9208">
        <v>1</v>
      </c>
      <c r="R9208">
        <v>2</v>
      </c>
      <c r="S9208">
        <v>1</v>
      </c>
      <c r="T9208">
        <v>2</v>
      </c>
      <c r="U9208" t="b">
        <v>1</v>
      </c>
      <c r="V9208" t="s">
        <v>10887</v>
      </c>
      <c r="W9208" t="s">
        <v>10888</v>
      </c>
      <c r="X9208" t="s">
        <v>14587</v>
      </c>
      <c r="Y9208">
        <v>26</v>
      </c>
      <c r="Z9208">
        <v>26</v>
      </c>
      <c r="AA9208">
        <v>9</v>
      </c>
      <c r="AB9208">
        <v>9</v>
      </c>
      <c r="AC9208">
        <v>34</v>
      </c>
    </row>
    <row r="9209" spans="1:29">
      <c r="A9209">
        <v>9986</v>
      </c>
      <c r="B9209" t="s">
        <v>806</v>
      </c>
      <c r="C9209" t="s">
        <v>11034</v>
      </c>
      <c r="J9209" t="s">
        <v>1457</v>
      </c>
      <c r="K9209">
        <v>0</v>
      </c>
      <c r="N9209" t="b">
        <v>1</v>
      </c>
      <c r="O9209" t="b">
        <v>0</v>
      </c>
      <c r="P9209" t="b">
        <v>0</v>
      </c>
      <c r="Q9209">
        <v>1</v>
      </c>
      <c r="R9209">
        <v>2</v>
      </c>
      <c r="S9209">
        <v>1</v>
      </c>
      <c r="T9209">
        <v>2</v>
      </c>
      <c r="U9209" t="b">
        <v>1</v>
      </c>
      <c r="V9209" t="s">
        <v>10887</v>
      </c>
      <c r="W9209" t="s">
        <v>10888</v>
      </c>
      <c r="X9209" t="s">
        <v>14588</v>
      </c>
      <c r="Y9209">
        <v>27</v>
      </c>
      <c r="Z9209">
        <v>27</v>
      </c>
      <c r="AA9209">
        <v>9</v>
      </c>
      <c r="AB9209">
        <v>9</v>
      </c>
      <c r="AC9209">
        <v>34</v>
      </c>
    </row>
    <row r="9210" spans="1:29">
      <c r="A9210">
        <v>9987</v>
      </c>
      <c r="B9210" t="s">
        <v>806</v>
      </c>
      <c r="C9210" t="s">
        <v>11035</v>
      </c>
      <c r="J9210" t="s">
        <v>1457</v>
      </c>
      <c r="K9210">
        <v>0</v>
      </c>
      <c r="N9210" t="b">
        <v>1</v>
      </c>
      <c r="O9210" t="b">
        <v>0</v>
      </c>
      <c r="P9210" t="b">
        <v>0</v>
      </c>
      <c r="Q9210">
        <v>1</v>
      </c>
      <c r="R9210">
        <v>2</v>
      </c>
      <c r="S9210">
        <v>1</v>
      </c>
      <c r="T9210">
        <v>2</v>
      </c>
      <c r="U9210" t="b">
        <v>1</v>
      </c>
      <c r="V9210" t="s">
        <v>10887</v>
      </c>
      <c r="W9210" t="s">
        <v>10888</v>
      </c>
      <c r="X9210" t="s">
        <v>14589</v>
      </c>
      <c r="Y9210">
        <v>28</v>
      </c>
      <c r="Z9210">
        <v>28</v>
      </c>
      <c r="AA9210">
        <v>9</v>
      </c>
      <c r="AB9210">
        <v>9</v>
      </c>
      <c r="AC9210">
        <v>34</v>
      </c>
    </row>
    <row r="9211" spans="1:29">
      <c r="A9211">
        <v>9988</v>
      </c>
      <c r="B9211" t="s">
        <v>806</v>
      </c>
      <c r="C9211" t="s">
        <v>11036</v>
      </c>
      <c r="J9211" t="s">
        <v>1457</v>
      </c>
      <c r="K9211">
        <v>0</v>
      </c>
      <c r="N9211" t="b">
        <v>1</v>
      </c>
      <c r="O9211" t="b">
        <v>0</v>
      </c>
      <c r="P9211" t="b">
        <v>0</v>
      </c>
      <c r="Q9211">
        <v>1</v>
      </c>
      <c r="R9211">
        <v>2</v>
      </c>
      <c r="S9211">
        <v>1</v>
      </c>
      <c r="T9211">
        <v>2</v>
      </c>
      <c r="U9211" t="b">
        <v>1</v>
      </c>
      <c r="V9211" t="s">
        <v>10887</v>
      </c>
      <c r="W9211" t="s">
        <v>10888</v>
      </c>
      <c r="X9211" t="s">
        <v>14590</v>
      </c>
      <c r="Y9211">
        <v>29</v>
      </c>
      <c r="Z9211">
        <v>29</v>
      </c>
      <c r="AA9211">
        <v>9</v>
      </c>
      <c r="AB9211">
        <v>9</v>
      </c>
      <c r="AC9211">
        <v>34</v>
      </c>
    </row>
    <row r="9212" spans="1:29">
      <c r="A9212">
        <v>9989</v>
      </c>
      <c r="B9212" t="s">
        <v>806</v>
      </c>
      <c r="C9212" t="s">
        <v>11037</v>
      </c>
      <c r="J9212" t="s">
        <v>1457</v>
      </c>
      <c r="K9212">
        <v>0</v>
      </c>
      <c r="N9212" t="b">
        <v>1</v>
      </c>
      <c r="O9212" t="b">
        <v>0</v>
      </c>
      <c r="P9212" t="b">
        <v>0</v>
      </c>
      <c r="Q9212">
        <v>1</v>
      </c>
      <c r="R9212">
        <v>2</v>
      </c>
      <c r="S9212">
        <v>1</v>
      </c>
      <c r="T9212">
        <v>2</v>
      </c>
      <c r="U9212" t="b">
        <v>1</v>
      </c>
      <c r="V9212" t="s">
        <v>10887</v>
      </c>
      <c r="W9212" t="s">
        <v>10888</v>
      </c>
      <c r="X9212" t="s">
        <v>14591</v>
      </c>
      <c r="Y9212">
        <v>30</v>
      </c>
      <c r="Z9212">
        <v>30</v>
      </c>
      <c r="AA9212">
        <v>9</v>
      </c>
      <c r="AB9212">
        <v>9</v>
      </c>
      <c r="AC9212">
        <v>34</v>
      </c>
    </row>
    <row r="9213" spans="1:29">
      <c r="A9213">
        <v>9990</v>
      </c>
      <c r="B9213" t="s">
        <v>806</v>
      </c>
      <c r="C9213" t="s">
        <v>11038</v>
      </c>
      <c r="J9213" t="s">
        <v>1457</v>
      </c>
      <c r="K9213">
        <v>0</v>
      </c>
      <c r="N9213" t="b">
        <v>1</v>
      </c>
      <c r="O9213" t="b">
        <v>0</v>
      </c>
      <c r="P9213" t="b">
        <v>0</v>
      </c>
      <c r="Q9213">
        <v>1</v>
      </c>
      <c r="R9213">
        <v>2</v>
      </c>
      <c r="S9213">
        <v>1</v>
      </c>
      <c r="T9213">
        <v>2</v>
      </c>
      <c r="U9213" t="b">
        <v>1</v>
      </c>
      <c r="V9213" t="s">
        <v>10887</v>
      </c>
      <c r="W9213" t="s">
        <v>10888</v>
      </c>
      <c r="X9213" t="s">
        <v>14746</v>
      </c>
      <c r="Y9213">
        <v>31</v>
      </c>
      <c r="Z9213">
        <v>31</v>
      </c>
      <c r="AA9213">
        <v>9</v>
      </c>
      <c r="AB9213">
        <v>9</v>
      </c>
      <c r="AC9213">
        <v>34</v>
      </c>
    </row>
    <row r="9214" spans="1:29">
      <c r="A9214">
        <v>9991</v>
      </c>
      <c r="B9214" t="s">
        <v>806</v>
      </c>
      <c r="C9214" t="s">
        <v>11039</v>
      </c>
      <c r="J9214" t="s">
        <v>1457</v>
      </c>
      <c r="K9214">
        <v>0</v>
      </c>
      <c r="N9214" t="b">
        <v>1</v>
      </c>
      <c r="O9214" t="b">
        <v>0</v>
      </c>
      <c r="P9214" t="b">
        <v>0</v>
      </c>
      <c r="Q9214">
        <v>1</v>
      </c>
      <c r="R9214">
        <v>2</v>
      </c>
      <c r="S9214">
        <v>1</v>
      </c>
      <c r="T9214">
        <v>2</v>
      </c>
      <c r="U9214" t="b">
        <v>1</v>
      </c>
      <c r="V9214" t="s">
        <v>10887</v>
      </c>
      <c r="W9214" t="s">
        <v>10888</v>
      </c>
      <c r="X9214" t="s">
        <v>14747</v>
      </c>
      <c r="Y9214">
        <v>32</v>
      </c>
      <c r="Z9214">
        <v>32</v>
      </c>
      <c r="AA9214">
        <v>9</v>
      </c>
      <c r="AB9214">
        <v>9</v>
      </c>
      <c r="AC9214">
        <v>34</v>
      </c>
    </row>
    <row r="9215" spans="1:29">
      <c r="A9215">
        <v>9992</v>
      </c>
      <c r="B9215" t="s">
        <v>806</v>
      </c>
      <c r="C9215" t="s">
        <v>11040</v>
      </c>
      <c r="J9215" t="s">
        <v>1457</v>
      </c>
      <c r="K9215">
        <v>0</v>
      </c>
      <c r="N9215" t="b">
        <v>1</v>
      </c>
      <c r="O9215" t="b">
        <v>0</v>
      </c>
      <c r="P9215" t="b">
        <v>0</v>
      </c>
      <c r="Q9215">
        <v>1</v>
      </c>
      <c r="R9215">
        <v>2</v>
      </c>
      <c r="S9215">
        <v>1</v>
      </c>
      <c r="T9215">
        <v>2</v>
      </c>
      <c r="U9215" t="b">
        <v>1</v>
      </c>
      <c r="V9215" t="s">
        <v>10887</v>
      </c>
      <c r="W9215" t="s">
        <v>10888</v>
      </c>
      <c r="X9215" t="s">
        <v>14737</v>
      </c>
      <c r="Y9215">
        <v>33</v>
      </c>
      <c r="Z9215">
        <v>33</v>
      </c>
      <c r="AA9215">
        <v>9</v>
      </c>
      <c r="AB9215">
        <v>9</v>
      </c>
      <c r="AC9215">
        <v>34</v>
      </c>
    </row>
    <row r="9216" spans="1:29">
      <c r="A9216">
        <v>9993</v>
      </c>
      <c r="B9216" t="s">
        <v>806</v>
      </c>
      <c r="C9216" t="s">
        <v>11041</v>
      </c>
      <c r="J9216" t="s">
        <v>1457</v>
      </c>
      <c r="K9216">
        <v>0</v>
      </c>
      <c r="N9216" t="b">
        <v>1</v>
      </c>
      <c r="O9216" t="b">
        <v>0</v>
      </c>
      <c r="P9216" t="b">
        <v>0</v>
      </c>
      <c r="Q9216">
        <v>1</v>
      </c>
      <c r="R9216">
        <v>2</v>
      </c>
      <c r="S9216">
        <v>1</v>
      </c>
      <c r="T9216">
        <v>2</v>
      </c>
      <c r="U9216" t="b">
        <v>1</v>
      </c>
      <c r="V9216" t="s">
        <v>10887</v>
      </c>
      <c r="W9216" t="s">
        <v>10888</v>
      </c>
      <c r="X9216" t="s">
        <v>14748</v>
      </c>
      <c r="Y9216">
        <v>34</v>
      </c>
      <c r="Z9216">
        <v>34</v>
      </c>
      <c r="AA9216">
        <v>9</v>
      </c>
      <c r="AB9216">
        <v>9</v>
      </c>
      <c r="AC9216">
        <v>34</v>
      </c>
    </row>
    <row r="9217" spans="1:29">
      <c r="A9217">
        <v>9994</v>
      </c>
      <c r="B9217" t="s">
        <v>806</v>
      </c>
      <c r="C9217" t="s">
        <v>11042</v>
      </c>
      <c r="J9217" t="s">
        <v>1457</v>
      </c>
      <c r="K9217">
        <v>0</v>
      </c>
      <c r="N9217" t="b">
        <v>1</v>
      </c>
      <c r="O9217" t="b">
        <v>0</v>
      </c>
      <c r="P9217" t="b">
        <v>0</v>
      </c>
      <c r="Q9217">
        <v>1</v>
      </c>
      <c r="R9217">
        <v>2</v>
      </c>
      <c r="S9217">
        <v>1</v>
      </c>
      <c r="T9217">
        <v>2</v>
      </c>
      <c r="U9217" t="b">
        <v>1</v>
      </c>
      <c r="V9217" t="s">
        <v>10887</v>
      </c>
      <c r="W9217" t="s">
        <v>10888</v>
      </c>
      <c r="X9217" t="s">
        <v>14749</v>
      </c>
      <c r="Y9217">
        <v>35</v>
      </c>
      <c r="Z9217">
        <v>35</v>
      </c>
      <c r="AA9217">
        <v>9</v>
      </c>
      <c r="AB9217">
        <v>9</v>
      </c>
      <c r="AC9217">
        <v>34</v>
      </c>
    </row>
    <row r="9218" spans="1:29">
      <c r="A9218">
        <v>9995</v>
      </c>
      <c r="B9218" t="s">
        <v>806</v>
      </c>
      <c r="C9218" t="s">
        <v>11043</v>
      </c>
      <c r="J9218" t="s">
        <v>1457</v>
      </c>
      <c r="K9218">
        <v>0</v>
      </c>
      <c r="N9218" t="b">
        <v>1</v>
      </c>
      <c r="O9218" t="b">
        <v>0</v>
      </c>
      <c r="P9218" t="b">
        <v>0</v>
      </c>
      <c r="Q9218">
        <v>1</v>
      </c>
      <c r="R9218">
        <v>2</v>
      </c>
      <c r="S9218">
        <v>1</v>
      </c>
      <c r="T9218">
        <v>2</v>
      </c>
      <c r="U9218" t="b">
        <v>1</v>
      </c>
      <c r="V9218" t="s">
        <v>10887</v>
      </c>
      <c r="W9218" t="s">
        <v>10888</v>
      </c>
      <c r="X9218" t="s">
        <v>14750</v>
      </c>
      <c r="Y9218">
        <v>36</v>
      </c>
      <c r="Z9218">
        <v>36</v>
      </c>
      <c r="AA9218">
        <v>9</v>
      </c>
      <c r="AB9218">
        <v>9</v>
      </c>
      <c r="AC9218">
        <v>34</v>
      </c>
    </row>
    <row r="9219" spans="1:29">
      <c r="A9219">
        <v>9996</v>
      </c>
      <c r="B9219" t="s">
        <v>806</v>
      </c>
      <c r="C9219" t="s">
        <v>11044</v>
      </c>
      <c r="J9219" t="s">
        <v>1457</v>
      </c>
      <c r="K9219">
        <v>0</v>
      </c>
      <c r="N9219" t="b">
        <v>1</v>
      </c>
      <c r="O9219" t="b">
        <v>0</v>
      </c>
      <c r="P9219" t="b">
        <v>0</v>
      </c>
      <c r="Q9219">
        <v>1</v>
      </c>
      <c r="R9219">
        <v>2</v>
      </c>
      <c r="S9219">
        <v>1</v>
      </c>
      <c r="T9219">
        <v>2</v>
      </c>
      <c r="U9219" t="b">
        <v>1</v>
      </c>
      <c r="V9219" t="s">
        <v>10887</v>
      </c>
      <c r="W9219" t="s">
        <v>10888</v>
      </c>
      <c r="X9219" t="s">
        <v>14606</v>
      </c>
      <c r="Y9219">
        <v>37</v>
      </c>
      <c r="Z9219">
        <v>37</v>
      </c>
      <c r="AA9219">
        <v>9</v>
      </c>
      <c r="AB9219">
        <v>9</v>
      </c>
      <c r="AC9219">
        <v>34</v>
      </c>
    </row>
    <row r="9220" spans="1:29">
      <c r="A9220">
        <v>9997</v>
      </c>
      <c r="B9220" t="s">
        <v>806</v>
      </c>
      <c r="C9220" t="s">
        <v>11045</v>
      </c>
      <c r="J9220" t="s">
        <v>1457</v>
      </c>
      <c r="K9220">
        <v>0</v>
      </c>
      <c r="N9220" t="b">
        <v>1</v>
      </c>
      <c r="O9220" t="b">
        <v>0</v>
      </c>
      <c r="P9220" t="b">
        <v>0</v>
      </c>
      <c r="Q9220">
        <v>1</v>
      </c>
      <c r="R9220">
        <v>2</v>
      </c>
      <c r="S9220">
        <v>1</v>
      </c>
      <c r="T9220">
        <v>2</v>
      </c>
      <c r="U9220" t="b">
        <v>1</v>
      </c>
      <c r="V9220" t="s">
        <v>10887</v>
      </c>
      <c r="W9220" t="s">
        <v>10888</v>
      </c>
      <c r="X9220" t="s">
        <v>14751</v>
      </c>
      <c r="Y9220">
        <v>38</v>
      </c>
      <c r="Z9220">
        <v>38</v>
      </c>
      <c r="AA9220">
        <v>9</v>
      </c>
      <c r="AB9220">
        <v>9</v>
      </c>
      <c r="AC9220">
        <v>34</v>
      </c>
    </row>
    <row r="9221" spans="1:29">
      <c r="A9221">
        <v>9998</v>
      </c>
      <c r="B9221" t="s">
        <v>806</v>
      </c>
      <c r="C9221" t="s">
        <v>11046</v>
      </c>
      <c r="J9221" t="s">
        <v>1457</v>
      </c>
      <c r="K9221">
        <v>0</v>
      </c>
      <c r="N9221" t="b">
        <v>1</v>
      </c>
      <c r="O9221" t="b">
        <v>0</v>
      </c>
      <c r="P9221" t="b">
        <v>0</v>
      </c>
      <c r="Q9221">
        <v>1</v>
      </c>
      <c r="R9221">
        <v>2</v>
      </c>
      <c r="S9221">
        <v>1</v>
      </c>
      <c r="T9221">
        <v>2</v>
      </c>
      <c r="U9221" t="b">
        <v>1</v>
      </c>
      <c r="V9221" t="s">
        <v>10887</v>
      </c>
      <c r="W9221" t="s">
        <v>10888</v>
      </c>
      <c r="X9221" t="s">
        <v>14610</v>
      </c>
      <c r="Y9221">
        <v>39</v>
      </c>
      <c r="Z9221">
        <v>39</v>
      </c>
      <c r="AA9221">
        <v>9</v>
      </c>
      <c r="AB9221">
        <v>9</v>
      </c>
      <c r="AC9221">
        <v>34</v>
      </c>
    </row>
    <row r="9222" spans="1:29">
      <c r="A9222">
        <v>9999</v>
      </c>
      <c r="B9222" t="s">
        <v>806</v>
      </c>
      <c r="C9222" t="s">
        <v>11047</v>
      </c>
      <c r="J9222" t="s">
        <v>1457</v>
      </c>
      <c r="K9222">
        <v>0</v>
      </c>
      <c r="N9222" t="b">
        <v>1</v>
      </c>
      <c r="O9222" t="b">
        <v>0</v>
      </c>
      <c r="P9222" t="b">
        <v>0</v>
      </c>
      <c r="Q9222">
        <v>1</v>
      </c>
      <c r="R9222">
        <v>2</v>
      </c>
      <c r="S9222">
        <v>1</v>
      </c>
      <c r="T9222">
        <v>2</v>
      </c>
      <c r="U9222" t="b">
        <v>1</v>
      </c>
      <c r="V9222" t="s">
        <v>10887</v>
      </c>
      <c r="W9222" t="s">
        <v>10888</v>
      </c>
      <c r="X9222" t="s">
        <v>14752</v>
      </c>
      <c r="Y9222">
        <v>40</v>
      </c>
      <c r="Z9222">
        <v>40</v>
      </c>
      <c r="AA9222">
        <v>9</v>
      </c>
      <c r="AB9222">
        <v>9</v>
      </c>
      <c r="AC9222">
        <v>34</v>
      </c>
    </row>
    <row r="9223" spans="1:29">
      <c r="A9223">
        <v>10000</v>
      </c>
      <c r="B9223" t="s">
        <v>806</v>
      </c>
      <c r="C9223" t="s">
        <v>11048</v>
      </c>
      <c r="J9223" t="s">
        <v>1457</v>
      </c>
      <c r="K9223">
        <v>0</v>
      </c>
      <c r="N9223" t="b">
        <v>1</v>
      </c>
      <c r="O9223" t="b">
        <v>0</v>
      </c>
      <c r="P9223" t="b">
        <v>0</v>
      </c>
      <c r="Q9223">
        <v>1</v>
      </c>
      <c r="R9223">
        <v>2</v>
      </c>
      <c r="S9223">
        <v>1</v>
      </c>
      <c r="T9223">
        <v>2</v>
      </c>
      <c r="U9223" t="b">
        <v>1</v>
      </c>
      <c r="V9223" t="s">
        <v>10887</v>
      </c>
      <c r="W9223" t="s">
        <v>10888</v>
      </c>
      <c r="X9223" t="s">
        <v>14753</v>
      </c>
      <c r="Y9223">
        <v>41</v>
      </c>
      <c r="Z9223">
        <v>41</v>
      </c>
      <c r="AA9223">
        <v>9</v>
      </c>
      <c r="AB9223">
        <v>9</v>
      </c>
      <c r="AC9223">
        <v>34</v>
      </c>
    </row>
    <row r="9224" spans="1:29">
      <c r="A9224">
        <v>10001</v>
      </c>
      <c r="B9224" t="s">
        <v>806</v>
      </c>
      <c r="C9224" t="s">
        <v>11049</v>
      </c>
      <c r="J9224" t="s">
        <v>1457</v>
      </c>
      <c r="K9224">
        <v>0</v>
      </c>
      <c r="N9224" t="b">
        <v>1</v>
      </c>
      <c r="O9224" t="b">
        <v>0</v>
      </c>
      <c r="P9224" t="b">
        <v>0</v>
      </c>
      <c r="Q9224">
        <v>1</v>
      </c>
      <c r="R9224">
        <v>2</v>
      </c>
      <c r="S9224">
        <v>1</v>
      </c>
      <c r="T9224">
        <v>2</v>
      </c>
      <c r="U9224" t="b">
        <v>1</v>
      </c>
      <c r="V9224" t="s">
        <v>10887</v>
      </c>
      <c r="W9224" t="s">
        <v>10888</v>
      </c>
      <c r="X9224" t="s">
        <v>14614</v>
      </c>
      <c r="Y9224">
        <v>42</v>
      </c>
      <c r="Z9224">
        <v>42</v>
      </c>
      <c r="AA9224">
        <v>9</v>
      </c>
      <c r="AB9224">
        <v>9</v>
      </c>
      <c r="AC9224">
        <v>34</v>
      </c>
    </row>
    <row r="9225" spans="1:29">
      <c r="A9225">
        <v>10002</v>
      </c>
      <c r="B9225" t="s">
        <v>806</v>
      </c>
      <c r="C9225" t="s">
        <v>11050</v>
      </c>
      <c r="J9225" t="s">
        <v>1457</v>
      </c>
      <c r="K9225">
        <v>0</v>
      </c>
      <c r="N9225" t="b">
        <v>1</v>
      </c>
      <c r="O9225" t="b">
        <v>0</v>
      </c>
      <c r="P9225" t="b">
        <v>0</v>
      </c>
      <c r="Q9225">
        <v>1</v>
      </c>
      <c r="R9225">
        <v>2</v>
      </c>
      <c r="S9225">
        <v>1</v>
      </c>
      <c r="T9225">
        <v>2</v>
      </c>
      <c r="U9225" t="b">
        <v>1</v>
      </c>
      <c r="V9225" t="s">
        <v>10887</v>
      </c>
      <c r="W9225" t="s">
        <v>10888</v>
      </c>
      <c r="X9225" t="s">
        <v>14618</v>
      </c>
      <c r="Y9225">
        <v>43</v>
      </c>
      <c r="Z9225">
        <v>43</v>
      </c>
      <c r="AA9225">
        <v>9</v>
      </c>
      <c r="AB9225">
        <v>9</v>
      </c>
      <c r="AC9225">
        <v>34</v>
      </c>
    </row>
    <row r="9226" spans="1:29">
      <c r="A9226">
        <v>10003</v>
      </c>
      <c r="B9226" t="s">
        <v>806</v>
      </c>
      <c r="C9226" t="s">
        <v>11051</v>
      </c>
      <c r="J9226" t="s">
        <v>1457</v>
      </c>
      <c r="K9226">
        <v>0</v>
      </c>
      <c r="N9226" t="b">
        <v>1</v>
      </c>
      <c r="O9226" t="b">
        <v>0</v>
      </c>
      <c r="P9226" t="b">
        <v>0</v>
      </c>
      <c r="Q9226">
        <v>1</v>
      </c>
      <c r="R9226">
        <v>2</v>
      </c>
      <c r="S9226">
        <v>1</v>
      </c>
      <c r="T9226">
        <v>2</v>
      </c>
      <c r="U9226" t="b">
        <v>1</v>
      </c>
      <c r="V9226" t="s">
        <v>10887</v>
      </c>
      <c r="W9226" t="s">
        <v>10888</v>
      </c>
      <c r="X9226" t="s">
        <v>14490</v>
      </c>
      <c r="Y9226">
        <v>44</v>
      </c>
      <c r="Z9226">
        <v>44</v>
      </c>
      <c r="AA9226">
        <v>9</v>
      </c>
      <c r="AB9226">
        <v>9</v>
      </c>
      <c r="AC9226">
        <v>34</v>
      </c>
    </row>
    <row r="9227" spans="1:29">
      <c r="A9227">
        <v>10004</v>
      </c>
      <c r="B9227" t="s">
        <v>806</v>
      </c>
      <c r="C9227" t="s">
        <v>11052</v>
      </c>
      <c r="J9227" t="s">
        <v>1457</v>
      </c>
      <c r="K9227">
        <v>0</v>
      </c>
      <c r="N9227" t="b">
        <v>1</v>
      </c>
      <c r="O9227" t="b">
        <v>0</v>
      </c>
      <c r="P9227" t="b">
        <v>0</v>
      </c>
      <c r="Q9227">
        <v>1</v>
      </c>
      <c r="R9227">
        <v>2</v>
      </c>
      <c r="S9227">
        <v>1</v>
      </c>
      <c r="T9227">
        <v>2</v>
      </c>
      <c r="U9227" t="b">
        <v>1</v>
      </c>
      <c r="V9227" t="s">
        <v>10887</v>
      </c>
      <c r="W9227" t="s">
        <v>10888</v>
      </c>
      <c r="X9227" t="s">
        <v>15355</v>
      </c>
      <c r="Y9227">
        <v>45</v>
      </c>
      <c r="Z9227">
        <v>45</v>
      </c>
      <c r="AA9227">
        <v>9</v>
      </c>
      <c r="AB9227">
        <v>9</v>
      </c>
      <c r="AC9227">
        <v>34</v>
      </c>
    </row>
    <row r="9228" spans="1:29">
      <c r="A9228">
        <v>10005</v>
      </c>
      <c r="B9228" t="s">
        <v>806</v>
      </c>
      <c r="C9228" t="s">
        <v>11053</v>
      </c>
      <c r="J9228" t="s">
        <v>1457</v>
      </c>
      <c r="K9228">
        <v>0</v>
      </c>
      <c r="N9228" t="b">
        <v>1</v>
      </c>
      <c r="O9228" t="b">
        <v>0</v>
      </c>
      <c r="P9228" t="b">
        <v>0</v>
      </c>
      <c r="Q9228">
        <v>1</v>
      </c>
      <c r="R9228">
        <v>2</v>
      </c>
      <c r="S9228">
        <v>1</v>
      </c>
      <c r="T9228">
        <v>2</v>
      </c>
      <c r="U9228" t="b">
        <v>1</v>
      </c>
      <c r="V9228" t="s">
        <v>10887</v>
      </c>
      <c r="W9228" t="s">
        <v>10888</v>
      </c>
      <c r="X9228" t="s">
        <v>15439</v>
      </c>
      <c r="Y9228">
        <v>46</v>
      </c>
      <c r="Z9228">
        <v>46</v>
      </c>
      <c r="AA9228">
        <v>9</v>
      </c>
      <c r="AB9228">
        <v>9</v>
      </c>
      <c r="AC9228">
        <v>34</v>
      </c>
    </row>
    <row r="9229" spans="1:29">
      <c r="A9229">
        <v>10006</v>
      </c>
      <c r="B9229" t="s">
        <v>806</v>
      </c>
      <c r="C9229" t="s">
        <v>11054</v>
      </c>
      <c r="J9229" t="s">
        <v>1457</v>
      </c>
      <c r="K9229">
        <v>0</v>
      </c>
      <c r="N9229" t="b">
        <v>1</v>
      </c>
      <c r="O9229" t="b">
        <v>0</v>
      </c>
      <c r="P9229" t="b">
        <v>0</v>
      </c>
      <c r="Q9229">
        <v>1</v>
      </c>
      <c r="R9229">
        <v>2</v>
      </c>
      <c r="S9229">
        <v>1</v>
      </c>
      <c r="T9229">
        <v>2</v>
      </c>
      <c r="U9229" t="b">
        <v>1</v>
      </c>
      <c r="V9229" t="s">
        <v>10887</v>
      </c>
      <c r="W9229" t="s">
        <v>10888</v>
      </c>
      <c r="X9229" t="s">
        <v>14494</v>
      </c>
      <c r="Y9229">
        <v>47</v>
      </c>
      <c r="Z9229">
        <v>47</v>
      </c>
      <c r="AA9229">
        <v>9</v>
      </c>
      <c r="AB9229">
        <v>9</v>
      </c>
      <c r="AC9229">
        <v>34</v>
      </c>
    </row>
    <row r="9230" spans="1:29">
      <c r="A9230">
        <v>10007</v>
      </c>
      <c r="B9230" t="s">
        <v>806</v>
      </c>
      <c r="C9230" t="s">
        <v>11055</v>
      </c>
      <c r="J9230" t="s">
        <v>1457</v>
      </c>
      <c r="K9230">
        <v>0</v>
      </c>
      <c r="N9230" t="b">
        <v>1</v>
      </c>
      <c r="O9230" t="b">
        <v>0</v>
      </c>
      <c r="P9230" t="b">
        <v>0</v>
      </c>
      <c r="Q9230">
        <v>1</v>
      </c>
      <c r="R9230">
        <v>2</v>
      </c>
      <c r="S9230">
        <v>1</v>
      </c>
      <c r="T9230">
        <v>2</v>
      </c>
      <c r="U9230" t="b">
        <v>1</v>
      </c>
      <c r="V9230" t="s">
        <v>10887</v>
      </c>
      <c r="W9230" t="s">
        <v>10888</v>
      </c>
      <c r="X9230" t="s">
        <v>14497</v>
      </c>
      <c r="Y9230">
        <v>48</v>
      </c>
      <c r="Z9230">
        <v>48</v>
      </c>
      <c r="AA9230">
        <v>9</v>
      </c>
      <c r="AB9230">
        <v>9</v>
      </c>
      <c r="AC9230">
        <v>34</v>
      </c>
    </row>
    <row r="9231" spans="1:29">
      <c r="A9231">
        <v>10008</v>
      </c>
      <c r="B9231" t="s">
        <v>806</v>
      </c>
      <c r="C9231" t="s">
        <v>11056</v>
      </c>
      <c r="J9231" t="s">
        <v>1457</v>
      </c>
      <c r="K9231">
        <v>0</v>
      </c>
      <c r="N9231" t="b">
        <v>1</v>
      </c>
      <c r="O9231" t="b">
        <v>0</v>
      </c>
      <c r="P9231" t="b">
        <v>0</v>
      </c>
      <c r="Q9231">
        <v>1</v>
      </c>
      <c r="R9231">
        <v>2</v>
      </c>
      <c r="S9231">
        <v>1</v>
      </c>
      <c r="T9231">
        <v>2</v>
      </c>
      <c r="U9231" t="b">
        <v>1</v>
      </c>
      <c r="V9231" t="s">
        <v>10887</v>
      </c>
      <c r="W9231" t="s">
        <v>10888</v>
      </c>
      <c r="X9231" t="s">
        <v>14500</v>
      </c>
      <c r="Y9231">
        <v>49</v>
      </c>
      <c r="Z9231">
        <v>49</v>
      </c>
      <c r="AA9231">
        <v>9</v>
      </c>
      <c r="AB9231">
        <v>9</v>
      </c>
      <c r="AC9231">
        <v>34</v>
      </c>
    </row>
    <row r="9232" spans="1:29">
      <c r="A9232">
        <v>10009</v>
      </c>
      <c r="B9232" t="s">
        <v>806</v>
      </c>
      <c r="C9232" t="s">
        <v>11057</v>
      </c>
      <c r="J9232" t="s">
        <v>1457</v>
      </c>
      <c r="K9232">
        <v>0</v>
      </c>
      <c r="N9232" t="b">
        <v>1</v>
      </c>
      <c r="O9232" t="b">
        <v>0</v>
      </c>
      <c r="P9232" t="b">
        <v>0</v>
      </c>
      <c r="Q9232">
        <v>1</v>
      </c>
      <c r="R9232">
        <v>2</v>
      </c>
      <c r="S9232">
        <v>1</v>
      </c>
      <c r="T9232">
        <v>2</v>
      </c>
      <c r="U9232" t="b">
        <v>1</v>
      </c>
      <c r="V9232" t="s">
        <v>10887</v>
      </c>
      <c r="W9232" t="s">
        <v>10888</v>
      </c>
      <c r="X9232" t="s">
        <v>14503</v>
      </c>
      <c r="Y9232">
        <v>50</v>
      </c>
      <c r="Z9232">
        <v>50</v>
      </c>
      <c r="AA9232">
        <v>9</v>
      </c>
      <c r="AB9232">
        <v>9</v>
      </c>
      <c r="AC9232">
        <v>34</v>
      </c>
    </row>
    <row r="9233" spans="1:29">
      <c r="A9233">
        <v>10010</v>
      </c>
      <c r="B9233" t="s">
        <v>806</v>
      </c>
      <c r="C9233" t="s">
        <v>11058</v>
      </c>
      <c r="J9233" t="s">
        <v>1457</v>
      </c>
      <c r="K9233">
        <v>0</v>
      </c>
      <c r="N9233" t="b">
        <v>1</v>
      </c>
      <c r="O9233" t="b">
        <v>0</v>
      </c>
      <c r="P9233" t="b">
        <v>0</v>
      </c>
      <c r="Q9233">
        <v>1</v>
      </c>
      <c r="R9233">
        <v>2</v>
      </c>
      <c r="S9233">
        <v>1</v>
      </c>
      <c r="T9233">
        <v>2</v>
      </c>
      <c r="U9233" t="b">
        <v>1</v>
      </c>
      <c r="V9233" t="s">
        <v>10887</v>
      </c>
      <c r="W9233" t="s">
        <v>10888</v>
      </c>
      <c r="X9233" t="s">
        <v>14506</v>
      </c>
      <c r="Y9233">
        <v>51</v>
      </c>
      <c r="Z9233">
        <v>51</v>
      </c>
      <c r="AA9233">
        <v>9</v>
      </c>
      <c r="AB9233">
        <v>9</v>
      </c>
      <c r="AC9233">
        <v>34</v>
      </c>
    </row>
    <row r="9234" spans="1:29">
      <c r="A9234">
        <v>10011</v>
      </c>
      <c r="B9234" t="s">
        <v>806</v>
      </c>
      <c r="C9234" t="s">
        <v>11059</v>
      </c>
      <c r="J9234" t="s">
        <v>1457</v>
      </c>
      <c r="K9234">
        <v>0</v>
      </c>
      <c r="N9234" t="b">
        <v>1</v>
      </c>
      <c r="O9234" t="b">
        <v>0</v>
      </c>
      <c r="P9234" t="b">
        <v>0</v>
      </c>
      <c r="Q9234">
        <v>1</v>
      </c>
      <c r="R9234">
        <v>2</v>
      </c>
      <c r="S9234">
        <v>1</v>
      </c>
      <c r="T9234">
        <v>2</v>
      </c>
      <c r="U9234" t="b">
        <v>1</v>
      </c>
      <c r="V9234" t="s">
        <v>10887</v>
      </c>
      <c r="W9234" t="s">
        <v>10888</v>
      </c>
      <c r="X9234" t="s">
        <v>14509</v>
      </c>
      <c r="Y9234">
        <v>52</v>
      </c>
      <c r="Z9234">
        <v>52</v>
      </c>
      <c r="AA9234">
        <v>9</v>
      </c>
      <c r="AB9234">
        <v>9</v>
      </c>
      <c r="AC9234">
        <v>34</v>
      </c>
    </row>
    <row r="9235" spans="1:29">
      <c r="A9235">
        <v>10012</v>
      </c>
      <c r="B9235" t="s">
        <v>806</v>
      </c>
      <c r="C9235" t="s">
        <v>11060</v>
      </c>
      <c r="J9235" t="s">
        <v>1457</v>
      </c>
      <c r="K9235">
        <v>0</v>
      </c>
      <c r="N9235" t="b">
        <v>1</v>
      </c>
      <c r="O9235" t="b">
        <v>0</v>
      </c>
      <c r="P9235" t="b">
        <v>0</v>
      </c>
      <c r="Q9235">
        <v>1</v>
      </c>
      <c r="R9235">
        <v>2</v>
      </c>
      <c r="S9235">
        <v>1</v>
      </c>
      <c r="T9235">
        <v>2</v>
      </c>
      <c r="U9235" t="b">
        <v>1</v>
      </c>
      <c r="V9235" t="s">
        <v>10887</v>
      </c>
      <c r="W9235" t="s">
        <v>10888</v>
      </c>
      <c r="X9235" t="s">
        <v>14512</v>
      </c>
      <c r="Y9235">
        <v>53</v>
      </c>
      <c r="Z9235">
        <v>53</v>
      </c>
      <c r="AA9235">
        <v>9</v>
      </c>
      <c r="AB9235">
        <v>9</v>
      </c>
      <c r="AC9235">
        <v>34</v>
      </c>
    </row>
    <row r="9236" spans="1:29">
      <c r="A9236">
        <v>10013</v>
      </c>
      <c r="B9236" t="s">
        <v>806</v>
      </c>
      <c r="C9236" t="s">
        <v>11061</v>
      </c>
      <c r="J9236" t="s">
        <v>1457</v>
      </c>
      <c r="K9236">
        <v>0</v>
      </c>
      <c r="N9236" t="b">
        <v>1</v>
      </c>
      <c r="O9236" t="b">
        <v>0</v>
      </c>
      <c r="P9236" t="b">
        <v>0</v>
      </c>
      <c r="Q9236">
        <v>1</v>
      </c>
      <c r="R9236">
        <v>2</v>
      </c>
      <c r="S9236">
        <v>1</v>
      </c>
      <c r="T9236">
        <v>2</v>
      </c>
      <c r="U9236" t="b">
        <v>1</v>
      </c>
      <c r="V9236" t="s">
        <v>10887</v>
      </c>
      <c r="W9236" t="s">
        <v>10888</v>
      </c>
      <c r="X9236" t="s">
        <v>14515</v>
      </c>
      <c r="Y9236">
        <v>54</v>
      </c>
      <c r="Z9236">
        <v>54</v>
      </c>
      <c r="AA9236">
        <v>9</v>
      </c>
      <c r="AB9236">
        <v>9</v>
      </c>
      <c r="AC9236">
        <v>34</v>
      </c>
    </row>
    <row r="9237" spans="1:29">
      <c r="A9237">
        <v>10014</v>
      </c>
      <c r="B9237" t="s">
        <v>1516</v>
      </c>
      <c r="C9237" t="s">
        <v>11062</v>
      </c>
      <c r="D9237" t="s">
        <v>11063</v>
      </c>
      <c r="E9237" t="s">
        <v>11064</v>
      </c>
      <c r="U9237" t="b">
        <v>1</v>
      </c>
      <c r="V9237" t="s">
        <v>10887</v>
      </c>
      <c r="W9237" t="s">
        <v>10888</v>
      </c>
      <c r="X9237" t="s">
        <v>15626</v>
      </c>
      <c r="Y9237">
        <v>57</v>
      </c>
      <c r="Z9237">
        <v>62</v>
      </c>
      <c r="AA9237">
        <v>2</v>
      </c>
      <c r="AB9237">
        <v>9</v>
      </c>
      <c r="AC9237">
        <v>34</v>
      </c>
    </row>
    <row r="9238" spans="1:29">
      <c r="A9238">
        <v>10015</v>
      </c>
      <c r="B9238" t="s">
        <v>828</v>
      </c>
      <c r="C9238" t="s">
        <v>11065</v>
      </c>
      <c r="U9238" t="b">
        <v>1</v>
      </c>
      <c r="V9238" t="s">
        <v>10887</v>
      </c>
      <c r="W9238" t="s">
        <v>10888</v>
      </c>
      <c r="X9238" t="s">
        <v>15835</v>
      </c>
      <c r="Y9238">
        <v>57</v>
      </c>
      <c r="Z9238">
        <v>62</v>
      </c>
      <c r="AA9238">
        <v>3</v>
      </c>
      <c r="AB9238">
        <v>9</v>
      </c>
      <c r="AC9238">
        <v>34</v>
      </c>
    </row>
    <row r="9239" spans="1:29">
      <c r="A9239">
        <v>10016</v>
      </c>
      <c r="B9239" t="s">
        <v>1521</v>
      </c>
      <c r="C9239" t="s">
        <v>11066</v>
      </c>
      <c r="U9239" t="b">
        <v>1</v>
      </c>
      <c r="V9239" t="s">
        <v>10887</v>
      </c>
      <c r="W9239" t="s">
        <v>10888</v>
      </c>
      <c r="X9239" t="s">
        <v>15836</v>
      </c>
      <c r="Y9239">
        <v>58</v>
      </c>
      <c r="Z9239">
        <v>62</v>
      </c>
      <c r="AA9239">
        <v>2</v>
      </c>
      <c r="AB9239">
        <v>9</v>
      </c>
      <c r="AC9239">
        <v>34</v>
      </c>
    </row>
    <row r="9240" spans="1:29">
      <c r="A9240">
        <v>10017</v>
      </c>
      <c r="B9240" t="s">
        <v>806</v>
      </c>
      <c r="C9240" t="s">
        <v>11067</v>
      </c>
      <c r="J9240" t="s">
        <v>1457</v>
      </c>
      <c r="K9240">
        <v>0</v>
      </c>
      <c r="N9240" t="b">
        <v>0</v>
      </c>
      <c r="O9240" t="b">
        <v>1</v>
      </c>
      <c r="P9240" t="b">
        <v>0</v>
      </c>
      <c r="Q9240">
        <v>1</v>
      </c>
      <c r="R9240">
        <v>2</v>
      </c>
      <c r="S9240">
        <v>1</v>
      </c>
      <c r="T9240">
        <v>2</v>
      </c>
      <c r="U9240" t="b">
        <v>1</v>
      </c>
      <c r="V9240" t="s">
        <v>10887</v>
      </c>
      <c r="W9240" t="s">
        <v>10888</v>
      </c>
      <c r="X9240" t="s">
        <v>15628</v>
      </c>
      <c r="Y9240">
        <v>60</v>
      </c>
      <c r="Z9240">
        <v>60</v>
      </c>
      <c r="AA9240">
        <v>9</v>
      </c>
      <c r="AB9240">
        <v>9</v>
      </c>
      <c r="AC9240">
        <v>34</v>
      </c>
    </row>
    <row r="9241" spans="1:29">
      <c r="A9241">
        <v>10018</v>
      </c>
      <c r="B9241" t="s">
        <v>806</v>
      </c>
      <c r="C9241" t="s">
        <v>11068</v>
      </c>
      <c r="J9241" t="s">
        <v>1457</v>
      </c>
      <c r="K9241">
        <v>0</v>
      </c>
      <c r="N9241" t="b">
        <v>0</v>
      </c>
      <c r="O9241" t="b">
        <v>1</v>
      </c>
      <c r="P9241" t="b">
        <v>0</v>
      </c>
      <c r="Q9241">
        <v>1</v>
      </c>
      <c r="R9241">
        <v>2</v>
      </c>
      <c r="S9241">
        <v>1</v>
      </c>
      <c r="T9241">
        <v>2</v>
      </c>
      <c r="U9241" t="b">
        <v>1</v>
      </c>
      <c r="V9241" t="s">
        <v>10887</v>
      </c>
      <c r="W9241" t="s">
        <v>10888</v>
      </c>
      <c r="X9241" t="s">
        <v>15442</v>
      </c>
      <c r="Y9241">
        <v>61</v>
      </c>
      <c r="Z9241">
        <v>61</v>
      </c>
      <c r="AA9241">
        <v>9</v>
      </c>
      <c r="AB9241">
        <v>9</v>
      </c>
      <c r="AC9241">
        <v>34</v>
      </c>
    </row>
    <row r="9242" spans="1:29">
      <c r="A9242">
        <v>10019</v>
      </c>
      <c r="B9242" t="s">
        <v>806</v>
      </c>
      <c r="C9242" t="s">
        <v>11069</v>
      </c>
      <c r="J9242" t="s">
        <v>1457</v>
      </c>
      <c r="K9242">
        <v>0</v>
      </c>
      <c r="N9242" t="b">
        <v>0</v>
      </c>
      <c r="O9242" t="b">
        <v>1</v>
      </c>
      <c r="P9242" t="b">
        <v>0</v>
      </c>
      <c r="Q9242">
        <v>1</v>
      </c>
      <c r="R9242">
        <v>2</v>
      </c>
      <c r="S9242">
        <v>1</v>
      </c>
      <c r="T9242">
        <v>2</v>
      </c>
      <c r="U9242" t="b">
        <v>1</v>
      </c>
      <c r="V9242" t="s">
        <v>10887</v>
      </c>
      <c r="W9242" t="s">
        <v>10888</v>
      </c>
      <c r="X9242" t="s">
        <v>14532</v>
      </c>
      <c r="Y9242">
        <v>62</v>
      </c>
      <c r="Z9242">
        <v>62</v>
      </c>
      <c r="AA9242">
        <v>9</v>
      </c>
      <c r="AB9242">
        <v>9</v>
      </c>
      <c r="AC9242">
        <v>34</v>
      </c>
    </row>
    <row r="9243" spans="1:29">
      <c r="A9243">
        <v>10020</v>
      </c>
      <c r="B9243" t="s">
        <v>1516</v>
      </c>
      <c r="C9243" t="s">
        <v>11070</v>
      </c>
      <c r="D9243" t="s">
        <v>11071</v>
      </c>
      <c r="E9243" t="s">
        <v>11072</v>
      </c>
      <c r="U9243" t="b">
        <v>1</v>
      </c>
      <c r="V9243" t="s">
        <v>10887</v>
      </c>
      <c r="W9243" t="s">
        <v>10888</v>
      </c>
      <c r="X9243" t="s">
        <v>15630</v>
      </c>
      <c r="Y9243">
        <v>64</v>
      </c>
      <c r="Z9243">
        <v>94</v>
      </c>
      <c r="AA9243">
        <v>2</v>
      </c>
      <c r="AB9243">
        <v>9</v>
      </c>
      <c r="AC9243">
        <v>34</v>
      </c>
    </row>
    <row r="9244" spans="1:29">
      <c r="A9244">
        <v>10021</v>
      </c>
      <c r="B9244" t="s">
        <v>828</v>
      </c>
      <c r="C9244" t="s">
        <v>11073</v>
      </c>
      <c r="U9244" t="b">
        <v>1</v>
      </c>
      <c r="V9244" t="s">
        <v>10887</v>
      </c>
      <c r="W9244" t="s">
        <v>10888</v>
      </c>
      <c r="X9244" t="s">
        <v>15837</v>
      </c>
      <c r="Y9244">
        <v>64</v>
      </c>
      <c r="Z9244">
        <v>94</v>
      </c>
      <c r="AA9244">
        <v>3</v>
      </c>
      <c r="AB9244">
        <v>9</v>
      </c>
      <c r="AC9244">
        <v>34</v>
      </c>
    </row>
    <row r="9245" spans="1:29">
      <c r="A9245">
        <v>10022</v>
      </c>
      <c r="B9245" t="s">
        <v>1521</v>
      </c>
      <c r="C9245" t="s">
        <v>11074</v>
      </c>
      <c r="U9245" t="b">
        <v>1</v>
      </c>
      <c r="V9245" t="s">
        <v>10887</v>
      </c>
      <c r="W9245" t="s">
        <v>10888</v>
      </c>
      <c r="X9245" t="s">
        <v>15838</v>
      </c>
      <c r="Y9245">
        <v>65</v>
      </c>
      <c r="Z9245">
        <v>94</v>
      </c>
      <c r="AA9245">
        <v>2</v>
      </c>
      <c r="AB9245">
        <v>9</v>
      </c>
      <c r="AC9245">
        <v>34</v>
      </c>
    </row>
    <row r="9246" spans="1:29">
      <c r="A9246">
        <v>10023</v>
      </c>
      <c r="B9246" t="s">
        <v>806</v>
      </c>
      <c r="C9246" t="s">
        <v>11075</v>
      </c>
      <c r="J9246" t="s">
        <v>1449</v>
      </c>
      <c r="K9246">
        <v>0</v>
      </c>
      <c r="N9246" t="b">
        <v>1</v>
      </c>
      <c r="O9246" t="b">
        <v>0</v>
      </c>
      <c r="P9246" t="b">
        <v>0</v>
      </c>
      <c r="Q9246">
        <v>1</v>
      </c>
      <c r="R9246">
        <v>1</v>
      </c>
      <c r="S9246">
        <v>1</v>
      </c>
      <c r="T9246">
        <v>2</v>
      </c>
      <c r="U9246" t="b">
        <v>1</v>
      </c>
      <c r="V9246" t="s">
        <v>10887</v>
      </c>
      <c r="W9246" t="s">
        <v>10888</v>
      </c>
      <c r="X9246" t="s">
        <v>15483</v>
      </c>
      <c r="Y9246">
        <v>66</v>
      </c>
      <c r="Z9246">
        <v>66</v>
      </c>
      <c r="AA9246">
        <v>3</v>
      </c>
      <c r="AB9246">
        <v>3</v>
      </c>
      <c r="AC9246">
        <v>34</v>
      </c>
    </row>
    <row r="9247" spans="1:29">
      <c r="A9247">
        <v>10024</v>
      </c>
      <c r="B9247" t="s">
        <v>806</v>
      </c>
      <c r="C9247" t="s">
        <v>11076</v>
      </c>
      <c r="J9247" t="s">
        <v>1449</v>
      </c>
      <c r="K9247">
        <v>0</v>
      </c>
      <c r="N9247" t="b">
        <v>1</v>
      </c>
      <c r="O9247" t="b">
        <v>0</v>
      </c>
      <c r="P9247" t="b">
        <v>0</v>
      </c>
      <c r="Q9247">
        <v>1</v>
      </c>
      <c r="R9247">
        <v>1</v>
      </c>
      <c r="S9247">
        <v>1</v>
      </c>
      <c r="T9247">
        <v>5</v>
      </c>
      <c r="U9247" t="b">
        <v>1</v>
      </c>
      <c r="V9247" t="s">
        <v>10887</v>
      </c>
      <c r="W9247" t="s">
        <v>10888</v>
      </c>
      <c r="X9247" t="s">
        <v>15546</v>
      </c>
      <c r="Y9247">
        <v>69</v>
      </c>
      <c r="Z9247">
        <v>69</v>
      </c>
      <c r="AA9247">
        <v>3</v>
      </c>
      <c r="AB9247">
        <v>3</v>
      </c>
      <c r="AC9247">
        <v>34</v>
      </c>
    </row>
    <row r="9248" spans="1:29">
      <c r="A9248">
        <v>10025</v>
      </c>
      <c r="B9248" t="s">
        <v>806</v>
      </c>
      <c r="C9248" t="s">
        <v>11077</v>
      </c>
      <c r="J9248" t="s">
        <v>1449</v>
      </c>
      <c r="K9248">
        <v>0</v>
      </c>
      <c r="N9248" t="b">
        <v>1</v>
      </c>
      <c r="O9248" t="b">
        <v>0</v>
      </c>
      <c r="P9248" t="b">
        <v>0</v>
      </c>
      <c r="Q9248">
        <v>1</v>
      </c>
      <c r="R9248">
        <v>1</v>
      </c>
      <c r="S9248">
        <v>1</v>
      </c>
      <c r="T9248">
        <v>5</v>
      </c>
      <c r="U9248" t="b">
        <v>1</v>
      </c>
      <c r="V9248" t="s">
        <v>10887</v>
      </c>
      <c r="W9248" t="s">
        <v>10888</v>
      </c>
      <c r="X9248" t="s">
        <v>15547</v>
      </c>
      <c r="Y9248">
        <v>70</v>
      </c>
      <c r="Z9248">
        <v>70</v>
      </c>
      <c r="AA9248">
        <v>3</v>
      </c>
      <c r="AB9248">
        <v>3</v>
      </c>
      <c r="AC9248">
        <v>34</v>
      </c>
    </row>
    <row r="9249" spans="1:29">
      <c r="A9249">
        <v>10026</v>
      </c>
      <c r="B9249" t="s">
        <v>806</v>
      </c>
      <c r="C9249" t="s">
        <v>11078</v>
      </c>
      <c r="J9249" t="s">
        <v>1449</v>
      </c>
      <c r="K9249">
        <v>0</v>
      </c>
      <c r="N9249" t="b">
        <v>1</v>
      </c>
      <c r="O9249" t="b">
        <v>0</v>
      </c>
      <c r="P9249" t="b">
        <v>0</v>
      </c>
      <c r="Q9249">
        <v>1</v>
      </c>
      <c r="R9249">
        <v>1</v>
      </c>
      <c r="S9249">
        <v>1</v>
      </c>
      <c r="T9249">
        <v>5</v>
      </c>
      <c r="U9249" t="b">
        <v>1</v>
      </c>
      <c r="V9249" t="s">
        <v>10887</v>
      </c>
      <c r="W9249" t="s">
        <v>10888</v>
      </c>
      <c r="X9249" t="s">
        <v>15632</v>
      </c>
      <c r="Y9249">
        <v>71</v>
      </c>
      <c r="Z9249">
        <v>71</v>
      </c>
      <c r="AA9249">
        <v>3</v>
      </c>
      <c r="AB9249">
        <v>3</v>
      </c>
      <c r="AC9249">
        <v>34</v>
      </c>
    </row>
    <row r="9250" spans="1:29">
      <c r="A9250">
        <v>10027</v>
      </c>
      <c r="B9250" t="s">
        <v>806</v>
      </c>
      <c r="C9250" t="s">
        <v>11079</v>
      </c>
      <c r="J9250" t="s">
        <v>1449</v>
      </c>
      <c r="K9250">
        <v>0</v>
      </c>
      <c r="N9250" t="b">
        <v>1</v>
      </c>
      <c r="O9250" t="b">
        <v>0</v>
      </c>
      <c r="P9250" t="b">
        <v>0</v>
      </c>
      <c r="Q9250">
        <v>1</v>
      </c>
      <c r="R9250">
        <v>1</v>
      </c>
      <c r="S9250">
        <v>1</v>
      </c>
      <c r="T9250">
        <v>5</v>
      </c>
      <c r="U9250" t="b">
        <v>1</v>
      </c>
      <c r="V9250" t="s">
        <v>10887</v>
      </c>
      <c r="W9250" t="s">
        <v>10888</v>
      </c>
      <c r="X9250" t="s">
        <v>15633</v>
      </c>
      <c r="Y9250">
        <v>72</v>
      </c>
      <c r="Z9250">
        <v>72</v>
      </c>
      <c r="AA9250">
        <v>3</v>
      </c>
      <c r="AB9250">
        <v>3</v>
      </c>
      <c r="AC9250">
        <v>34</v>
      </c>
    </row>
    <row r="9251" spans="1:29">
      <c r="A9251">
        <v>10028</v>
      </c>
      <c r="B9251" t="s">
        <v>806</v>
      </c>
      <c r="C9251" t="s">
        <v>11080</v>
      </c>
      <c r="J9251" t="s">
        <v>1449</v>
      </c>
      <c r="K9251">
        <v>0</v>
      </c>
      <c r="N9251" t="b">
        <v>1</v>
      </c>
      <c r="O9251" t="b">
        <v>0</v>
      </c>
      <c r="P9251" t="b">
        <v>0</v>
      </c>
      <c r="Q9251">
        <v>1</v>
      </c>
      <c r="R9251">
        <v>1</v>
      </c>
      <c r="S9251">
        <v>1</v>
      </c>
      <c r="T9251">
        <v>5</v>
      </c>
      <c r="U9251" t="b">
        <v>1</v>
      </c>
      <c r="V9251" t="s">
        <v>10887</v>
      </c>
      <c r="W9251" t="s">
        <v>10888</v>
      </c>
      <c r="X9251" t="s">
        <v>15634</v>
      </c>
      <c r="Y9251">
        <v>73</v>
      </c>
      <c r="Z9251">
        <v>73</v>
      </c>
      <c r="AA9251">
        <v>3</v>
      </c>
      <c r="AB9251">
        <v>3</v>
      </c>
      <c r="AC9251">
        <v>34</v>
      </c>
    </row>
    <row r="9252" spans="1:29">
      <c r="A9252">
        <v>10029</v>
      </c>
      <c r="B9252" t="s">
        <v>806</v>
      </c>
      <c r="C9252" t="s">
        <v>11081</v>
      </c>
      <c r="J9252" t="s">
        <v>1449</v>
      </c>
      <c r="K9252">
        <v>0</v>
      </c>
      <c r="N9252" t="b">
        <v>1</v>
      </c>
      <c r="O9252" t="b">
        <v>0</v>
      </c>
      <c r="P9252" t="b">
        <v>0</v>
      </c>
      <c r="Q9252">
        <v>1</v>
      </c>
      <c r="R9252">
        <v>1</v>
      </c>
      <c r="S9252">
        <v>1</v>
      </c>
      <c r="T9252">
        <v>5</v>
      </c>
      <c r="U9252" t="b">
        <v>1</v>
      </c>
      <c r="V9252" t="s">
        <v>10887</v>
      </c>
      <c r="W9252" t="s">
        <v>10888</v>
      </c>
      <c r="X9252" t="s">
        <v>15635</v>
      </c>
      <c r="Y9252">
        <v>74</v>
      </c>
      <c r="Z9252">
        <v>74</v>
      </c>
      <c r="AA9252">
        <v>3</v>
      </c>
      <c r="AB9252">
        <v>3</v>
      </c>
      <c r="AC9252">
        <v>34</v>
      </c>
    </row>
    <row r="9253" spans="1:29">
      <c r="A9253">
        <v>10030</v>
      </c>
      <c r="B9253" t="s">
        <v>806</v>
      </c>
      <c r="C9253" t="s">
        <v>11082</v>
      </c>
      <c r="J9253" t="s">
        <v>1449</v>
      </c>
      <c r="K9253">
        <v>0</v>
      </c>
      <c r="N9253" t="b">
        <v>1</v>
      </c>
      <c r="O9253" t="b">
        <v>0</v>
      </c>
      <c r="P9253" t="b">
        <v>0</v>
      </c>
      <c r="Q9253">
        <v>1</v>
      </c>
      <c r="R9253">
        <v>1</v>
      </c>
      <c r="S9253">
        <v>1</v>
      </c>
      <c r="T9253">
        <v>5</v>
      </c>
      <c r="U9253" t="b">
        <v>1</v>
      </c>
      <c r="V9253" t="s">
        <v>10887</v>
      </c>
      <c r="W9253" t="s">
        <v>10888</v>
      </c>
      <c r="X9253" t="s">
        <v>15636</v>
      </c>
      <c r="Y9253">
        <v>75</v>
      </c>
      <c r="Z9253">
        <v>75</v>
      </c>
      <c r="AA9253">
        <v>3</v>
      </c>
      <c r="AB9253">
        <v>3</v>
      </c>
      <c r="AC9253">
        <v>34</v>
      </c>
    </row>
    <row r="9254" spans="1:29">
      <c r="A9254">
        <v>10031</v>
      </c>
      <c r="B9254" t="s">
        <v>806</v>
      </c>
      <c r="C9254" t="s">
        <v>11083</v>
      </c>
      <c r="J9254" t="s">
        <v>1449</v>
      </c>
      <c r="K9254">
        <v>0</v>
      </c>
      <c r="N9254" t="b">
        <v>1</v>
      </c>
      <c r="O9254" t="b">
        <v>0</v>
      </c>
      <c r="P9254" t="b">
        <v>0</v>
      </c>
      <c r="Q9254">
        <v>1</v>
      </c>
      <c r="R9254">
        <v>1</v>
      </c>
      <c r="S9254">
        <v>1</v>
      </c>
      <c r="T9254">
        <v>5</v>
      </c>
      <c r="U9254" t="b">
        <v>1</v>
      </c>
      <c r="V9254" t="s">
        <v>10887</v>
      </c>
      <c r="W9254" t="s">
        <v>10888</v>
      </c>
      <c r="X9254" t="s">
        <v>15637</v>
      </c>
      <c r="Y9254">
        <v>76</v>
      </c>
      <c r="Z9254">
        <v>76</v>
      </c>
      <c r="AA9254">
        <v>3</v>
      </c>
      <c r="AB9254">
        <v>3</v>
      </c>
      <c r="AC9254">
        <v>34</v>
      </c>
    </row>
    <row r="9255" spans="1:29">
      <c r="A9255">
        <v>10032</v>
      </c>
      <c r="B9255" t="s">
        <v>806</v>
      </c>
      <c r="C9255" t="s">
        <v>11084</v>
      </c>
      <c r="J9255" t="s">
        <v>1449</v>
      </c>
      <c r="K9255">
        <v>0</v>
      </c>
      <c r="N9255" t="b">
        <v>1</v>
      </c>
      <c r="O9255" t="b">
        <v>0</v>
      </c>
      <c r="P9255" t="b">
        <v>0</v>
      </c>
      <c r="Q9255">
        <v>1</v>
      </c>
      <c r="R9255">
        <v>1</v>
      </c>
      <c r="S9255">
        <v>1</v>
      </c>
      <c r="T9255">
        <v>5</v>
      </c>
      <c r="U9255" t="b">
        <v>1</v>
      </c>
      <c r="V9255" t="s">
        <v>10887</v>
      </c>
      <c r="W9255" t="s">
        <v>10888</v>
      </c>
      <c r="X9255" t="s">
        <v>15638</v>
      </c>
      <c r="Y9255">
        <v>77</v>
      </c>
      <c r="Z9255">
        <v>77</v>
      </c>
      <c r="AA9255">
        <v>3</v>
      </c>
      <c r="AB9255">
        <v>3</v>
      </c>
      <c r="AC9255">
        <v>34</v>
      </c>
    </row>
    <row r="9256" spans="1:29">
      <c r="A9256">
        <v>10033</v>
      </c>
      <c r="B9256" t="s">
        <v>806</v>
      </c>
      <c r="C9256" t="s">
        <v>11085</v>
      </c>
      <c r="J9256" t="s">
        <v>1449</v>
      </c>
      <c r="K9256">
        <v>0</v>
      </c>
      <c r="N9256" t="b">
        <v>1</v>
      </c>
      <c r="O9256" t="b">
        <v>0</v>
      </c>
      <c r="P9256" t="b">
        <v>0</v>
      </c>
      <c r="Q9256">
        <v>1</v>
      </c>
      <c r="R9256">
        <v>1</v>
      </c>
      <c r="S9256">
        <v>1</v>
      </c>
      <c r="T9256">
        <v>5</v>
      </c>
      <c r="U9256" t="b">
        <v>1</v>
      </c>
      <c r="V9256" t="s">
        <v>10887</v>
      </c>
      <c r="W9256" t="s">
        <v>10888</v>
      </c>
      <c r="X9256" t="s">
        <v>15639</v>
      </c>
      <c r="Y9256">
        <v>78</v>
      </c>
      <c r="Z9256">
        <v>78</v>
      </c>
      <c r="AA9256">
        <v>3</v>
      </c>
      <c r="AB9256">
        <v>3</v>
      </c>
      <c r="AC9256">
        <v>34</v>
      </c>
    </row>
    <row r="9257" spans="1:29">
      <c r="A9257">
        <v>10034</v>
      </c>
      <c r="B9257" t="s">
        <v>806</v>
      </c>
      <c r="C9257" t="s">
        <v>11086</v>
      </c>
      <c r="J9257" t="s">
        <v>1449</v>
      </c>
      <c r="K9257">
        <v>0</v>
      </c>
      <c r="N9257" t="b">
        <v>1</v>
      </c>
      <c r="O9257" t="b">
        <v>0</v>
      </c>
      <c r="P9257" t="b">
        <v>0</v>
      </c>
      <c r="Q9257">
        <v>1</v>
      </c>
      <c r="R9257">
        <v>1</v>
      </c>
      <c r="S9257">
        <v>1</v>
      </c>
      <c r="T9257">
        <v>5</v>
      </c>
      <c r="U9257" t="b">
        <v>1</v>
      </c>
      <c r="V9257" t="s">
        <v>10887</v>
      </c>
      <c r="W9257" t="s">
        <v>10888</v>
      </c>
      <c r="X9257" t="s">
        <v>15640</v>
      </c>
      <c r="Y9257">
        <v>79</v>
      </c>
      <c r="Z9257">
        <v>79</v>
      </c>
      <c r="AA9257">
        <v>3</v>
      </c>
      <c r="AB9257">
        <v>3</v>
      </c>
      <c r="AC9257">
        <v>34</v>
      </c>
    </row>
    <row r="9258" spans="1:29">
      <c r="A9258">
        <v>10035</v>
      </c>
      <c r="B9258" t="s">
        <v>806</v>
      </c>
      <c r="C9258" t="s">
        <v>11087</v>
      </c>
      <c r="J9258" t="s">
        <v>1449</v>
      </c>
      <c r="K9258">
        <v>0</v>
      </c>
      <c r="N9258" t="b">
        <v>1</v>
      </c>
      <c r="O9258" t="b">
        <v>0</v>
      </c>
      <c r="P9258" t="b">
        <v>0</v>
      </c>
      <c r="Q9258">
        <v>1</v>
      </c>
      <c r="R9258">
        <v>1</v>
      </c>
      <c r="S9258">
        <v>1</v>
      </c>
      <c r="T9258">
        <v>5</v>
      </c>
      <c r="U9258" t="b">
        <v>1</v>
      </c>
      <c r="V9258" t="s">
        <v>10887</v>
      </c>
      <c r="W9258" t="s">
        <v>10888</v>
      </c>
      <c r="X9258" t="s">
        <v>15641</v>
      </c>
      <c r="Y9258">
        <v>80</v>
      </c>
      <c r="Z9258">
        <v>80</v>
      </c>
      <c r="AA9258">
        <v>3</v>
      </c>
      <c r="AB9258">
        <v>3</v>
      </c>
      <c r="AC9258">
        <v>34</v>
      </c>
    </row>
    <row r="9259" spans="1:29">
      <c r="A9259">
        <v>10036</v>
      </c>
      <c r="B9259" t="s">
        <v>806</v>
      </c>
      <c r="C9259" t="s">
        <v>11088</v>
      </c>
      <c r="J9259" t="s">
        <v>1449</v>
      </c>
      <c r="K9259">
        <v>0</v>
      </c>
      <c r="N9259" t="b">
        <v>1</v>
      </c>
      <c r="O9259" t="b">
        <v>0</v>
      </c>
      <c r="P9259" t="b">
        <v>0</v>
      </c>
      <c r="Q9259">
        <v>1</v>
      </c>
      <c r="R9259">
        <v>1</v>
      </c>
      <c r="S9259">
        <v>1</v>
      </c>
      <c r="T9259">
        <v>5</v>
      </c>
      <c r="U9259" t="b">
        <v>1</v>
      </c>
      <c r="V9259" t="s">
        <v>10887</v>
      </c>
      <c r="W9259" t="s">
        <v>10888</v>
      </c>
      <c r="X9259" t="s">
        <v>15642</v>
      </c>
      <c r="Y9259">
        <v>81</v>
      </c>
      <c r="Z9259">
        <v>81</v>
      </c>
      <c r="AA9259">
        <v>3</v>
      </c>
      <c r="AB9259">
        <v>3</v>
      </c>
      <c r="AC9259">
        <v>34</v>
      </c>
    </row>
    <row r="9260" spans="1:29">
      <c r="A9260">
        <v>10037</v>
      </c>
      <c r="B9260" t="s">
        <v>806</v>
      </c>
      <c r="C9260" t="s">
        <v>11089</v>
      </c>
      <c r="J9260" t="s">
        <v>1449</v>
      </c>
      <c r="K9260">
        <v>0</v>
      </c>
      <c r="N9260" t="b">
        <v>1</v>
      </c>
      <c r="O9260" t="b">
        <v>0</v>
      </c>
      <c r="P9260" t="b">
        <v>0</v>
      </c>
      <c r="Q9260">
        <v>1</v>
      </c>
      <c r="R9260">
        <v>1</v>
      </c>
      <c r="S9260">
        <v>1</v>
      </c>
      <c r="T9260">
        <v>5</v>
      </c>
      <c r="U9260" t="b">
        <v>1</v>
      </c>
      <c r="V9260" t="s">
        <v>10887</v>
      </c>
      <c r="W9260" t="s">
        <v>10888</v>
      </c>
      <c r="X9260" t="s">
        <v>15643</v>
      </c>
      <c r="Y9260">
        <v>82</v>
      </c>
      <c r="Z9260">
        <v>82</v>
      </c>
      <c r="AA9260">
        <v>3</v>
      </c>
      <c r="AB9260">
        <v>3</v>
      </c>
      <c r="AC9260">
        <v>34</v>
      </c>
    </row>
    <row r="9261" spans="1:29">
      <c r="A9261">
        <v>10038</v>
      </c>
      <c r="B9261" t="s">
        <v>806</v>
      </c>
      <c r="C9261" t="s">
        <v>11090</v>
      </c>
      <c r="J9261" t="s">
        <v>1449</v>
      </c>
      <c r="K9261">
        <v>0</v>
      </c>
      <c r="N9261" t="b">
        <v>1</v>
      </c>
      <c r="O9261" t="b">
        <v>0</v>
      </c>
      <c r="P9261" t="b">
        <v>0</v>
      </c>
      <c r="Q9261">
        <v>1</v>
      </c>
      <c r="R9261">
        <v>1</v>
      </c>
      <c r="S9261">
        <v>1</v>
      </c>
      <c r="T9261">
        <v>5</v>
      </c>
      <c r="U9261" t="b">
        <v>1</v>
      </c>
      <c r="V9261" t="s">
        <v>10887</v>
      </c>
      <c r="W9261" t="s">
        <v>10888</v>
      </c>
      <c r="X9261" t="s">
        <v>15644</v>
      </c>
      <c r="Y9261">
        <v>83</v>
      </c>
      <c r="Z9261">
        <v>83</v>
      </c>
      <c r="AA9261">
        <v>3</v>
      </c>
      <c r="AB9261">
        <v>3</v>
      </c>
      <c r="AC9261">
        <v>34</v>
      </c>
    </row>
    <row r="9262" spans="1:29">
      <c r="A9262">
        <v>10039</v>
      </c>
      <c r="B9262" t="s">
        <v>806</v>
      </c>
      <c r="C9262" t="s">
        <v>11091</v>
      </c>
      <c r="J9262" t="s">
        <v>1449</v>
      </c>
      <c r="K9262">
        <v>0</v>
      </c>
      <c r="N9262" t="b">
        <v>1</v>
      </c>
      <c r="O9262" t="b">
        <v>0</v>
      </c>
      <c r="P9262" t="b">
        <v>0</v>
      </c>
      <c r="Q9262">
        <v>1</v>
      </c>
      <c r="R9262">
        <v>1</v>
      </c>
      <c r="S9262">
        <v>1</v>
      </c>
      <c r="T9262">
        <v>5</v>
      </c>
      <c r="U9262" t="b">
        <v>1</v>
      </c>
      <c r="V9262" t="s">
        <v>10887</v>
      </c>
      <c r="W9262" t="s">
        <v>10888</v>
      </c>
      <c r="X9262" t="s">
        <v>15645</v>
      </c>
      <c r="Y9262">
        <v>84</v>
      </c>
      <c r="Z9262">
        <v>84</v>
      </c>
      <c r="AA9262">
        <v>3</v>
      </c>
      <c r="AB9262">
        <v>3</v>
      </c>
      <c r="AC9262">
        <v>34</v>
      </c>
    </row>
    <row r="9263" spans="1:29">
      <c r="A9263">
        <v>10040</v>
      </c>
      <c r="B9263" t="s">
        <v>806</v>
      </c>
      <c r="C9263" t="s">
        <v>11092</v>
      </c>
      <c r="J9263" t="s">
        <v>1449</v>
      </c>
      <c r="K9263">
        <v>0</v>
      </c>
      <c r="N9263" t="b">
        <v>1</v>
      </c>
      <c r="O9263" t="b">
        <v>0</v>
      </c>
      <c r="P9263" t="b">
        <v>0</v>
      </c>
      <c r="Q9263">
        <v>1</v>
      </c>
      <c r="R9263">
        <v>1</v>
      </c>
      <c r="S9263">
        <v>1</v>
      </c>
      <c r="T9263">
        <v>5</v>
      </c>
      <c r="U9263" t="b">
        <v>1</v>
      </c>
      <c r="V9263" t="s">
        <v>10887</v>
      </c>
      <c r="W9263" t="s">
        <v>10888</v>
      </c>
      <c r="X9263" t="s">
        <v>15646</v>
      </c>
      <c r="Y9263">
        <v>85</v>
      </c>
      <c r="Z9263">
        <v>85</v>
      </c>
      <c r="AA9263">
        <v>3</v>
      </c>
      <c r="AB9263">
        <v>3</v>
      </c>
      <c r="AC9263">
        <v>34</v>
      </c>
    </row>
    <row r="9264" spans="1:29">
      <c r="A9264">
        <v>10041</v>
      </c>
      <c r="B9264" t="s">
        <v>806</v>
      </c>
      <c r="C9264" t="s">
        <v>11093</v>
      </c>
      <c r="J9264" t="s">
        <v>1449</v>
      </c>
      <c r="K9264">
        <v>0</v>
      </c>
      <c r="N9264" t="b">
        <v>1</v>
      </c>
      <c r="O9264" t="b">
        <v>0</v>
      </c>
      <c r="P9264" t="b">
        <v>0</v>
      </c>
      <c r="Q9264">
        <v>1</v>
      </c>
      <c r="R9264">
        <v>1</v>
      </c>
      <c r="S9264">
        <v>1</v>
      </c>
      <c r="T9264">
        <v>5</v>
      </c>
      <c r="U9264" t="b">
        <v>1</v>
      </c>
      <c r="V9264" t="s">
        <v>10887</v>
      </c>
      <c r="W9264" t="s">
        <v>10888</v>
      </c>
      <c r="X9264" t="s">
        <v>15647</v>
      </c>
      <c r="Y9264">
        <v>86</v>
      </c>
      <c r="Z9264">
        <v>86</v>
      </c>
      <c r="AA9264">
        <v>3</v>
      </c>
      <c r="AB9264">
        <v>3</v>
      </c>
      <c r="AC9264">
        <v>34</v>
      </c>
    </row>
    <row r="9265" spans="1:29">
      <c r="A9265">
        <v>10042</v>
      </c>
      <c r="B9265" t="s">
        <v>806</v>
      </c>
      <c r="C9265" t="s">
        <v>11094</v>
      </c>
      <c r="J9265" t="s">
        <v>1449</v>
      </c>
      <c r="K9265">
        <v>0</v>
      </c>
      <c r="N9265" t="b">
        <v>1</v>
      </c>
      <c r="O9265" t="b">
        <v>0</v>
      </c>
      <c r="P9265" t="b">
        <v>0</v>
      </c>
      <c r="Q9265">
        <v>1</v>
      </c>
      <c r="R9265">
        <v>1</v>
      </c>
      <c r="S9265">
        <v>1</v>
      </c>
      <c r="T9265">
        <v>5</v>
      </c>
      <c r="U9265" t="b">
        <v>1</v>
      </c>
      <c r="V9265" t="s">
        <v>10887</v>
      </c>
      <c r="W9265" t="s">
        <v>10888</v>
      </c>
      <c r="X9265" t="s">
        <v>15648</v>
      </c>
      <c r="Y9265">
        <v>87</v>
      </c>
      <c r="Z9265">
        <v>87</v>
      </c>
      <c r="AA9265">
        <v>3</v>
      </c>
      <c r="AB9265">
        <v>3</v>
      </c>
      <c r="AC9265">
        <v>34</v>
      </c>
    </row>
    <row r="9266" spans="1:29">
      <c r="A9266">
        <v>10043</v>
      </c>
      <c r="B9266" t="s">
        <v>806</v>
      </c>
      <c r="C9266" t="s">
        <v>11095</v>
      </c>
      <c r="J9266" t="s">
        <v>1449</v>
      </c>
      <c r="K9266">
        <v>0</v>
      </c>
      <c r="N9266" t="b">
        <v>1</v>
      </c>
      <c r="O9266" t="b">
        <v>0</v>
      </c>
      <c r="P9266" t="b">
        <v>0</v>
      </c>
      <c r="Q9266">
        <v>1</v>
      </c>
      <c r="R9266">
        <v>1</v>
      </c>
      <c r="S9266">
        <v>1</v>
      </c>
      <c r="T9266">
        <v>5</v>
      </c>
      <c r="U9266" t="b">
        <v>1</v>
      </c>
      <c r="V9266" t="s">
        <v>10887</v>
      </c>
      <c r="W9266" t="s">
        <v>10888</v>
      </c>
      <c r="X9266" t="s">
        <v>15649</v>
      </c>
      <c r="Y9266">
        <v>88</v>
      </c>
      <c r="Z9266">
        <v>88</v>
      </c>
      <c r="AA9266">
        <v>3</v>
      </c>
      <c r="AB9266">
        <v>3</v>
      </c>
      <c r="AC9266">
        <v>34</v>
      </c>
    </row>
    <row r="9267" spans="1:29">
      <c r="A9267">
        <v>10044</v>
      </c>
      <c r="B9267" t="s">
        <v>806</v>
      </c>
      <c r="C9267" t="s">
        <v>11096</v>
      </c>
      <c r="J9267" t="s">
        <v>1449</v>
      </c>
      <c r="K9267">
        <v>0</v>
      </c>
      <c r="N9267" t="b">
        <v>1</v>
      </c>
      <c r="O9267" t="b">
        <v>0</v>
      </c>
      <c r="P9267" t="b">
        <v>0</v>
      </c>
      <c r="Q9267">
        <v>1</v>
      </c>
      <c r="R9267">
        <v>1</v>
      </c>
      <c r="S9267">
        <v>1</v>
      </c>
      <c r="T9267">
        <v>5</v>
      </c>
      <c r="U9267" t="b">
        <v>1</v>
      </c>
      <c r="V9267" t="s">
        <v>10887</v>
      </c>
      <c r="W9267" t="s">
        <v>10888</v>
      </c>
      <c r="X9267" t="s">
        <v>15650</v>
      </c>
      <c r="Y9267">
        <v>89</v>
      </c>
      <c r="Z9267">
        <v>89</v>
      </c>
      <c r="AA9267">
        <v>3</v>
      </c>
      <c r="AB9267">
        <v>3</v>
      </c>
      <c r="AC9267">
        <v>34</v>
      </c>
    </row>
    <row r="9268" spans="1:29">
      <c r="A9268">
        <v>10045</v>
      </c>
      <c r="B9268" t="s">
        <v>806</v>
      </c>
      <c r="C9268" t="s">
        <v>11097</v>
      </c>
      <c r="J9268" t="s">
        <v>1449</v>
      </c>
      <c r="K9268">
        <v>0</v>
      </c>
      <c r="N9268" t="b">
        <v>1</v>
      </c>
      <c r="O9268" t="b">
        <v>0</v>
      </c>
      <c r="P9268" t="b">
        <v>0</v>
      </c>
      <c r="Q9268">
        <v>1</v>
      </c>
      <c r="R9268">
        <v>1</v>
      </c>
      <c r="S9268">
        <v>1</v>
      </c>
      <c r="T9268">
        <v>5</v>
      </c>
      <c r="U9268" t="b">
        <v>1</v>
      </c>
      <c r="V9268" t="s">
        <v>10887</v>
      </c>
      <c r="W9268" t="s">
        <v>10888</v>
      </c>
      <c r="X9268" t="s">
        <v>15651</v>
      </c>
      <c r="Y9268">
        <v>90</v>
      </c>
      <c r="Z9268">
        <v>90</v>
      </c>
      <c r="AA9268">
        <v>3</v>
      </c>
      <c r="AB9268">
        <v>3</v>
      </c>
      <c r="AC9268">
        <v>34</v>
      </c>
    </row>
    <row r="9269" spans="1:29">
      <c r="A9269">
        <v>10046</v>
      </c>
      <c r="B9269" t="s">
        <v>806</v>
      </c>
      <c r="C9269" t="s">
        <v>11098</v>
      </c>
      <c r="J9269" t="s">
        <v>1449</v>
      </c>
      <c r="K9269">
        <v>0</v>
      </c>
      <c r="N9269" t="b">
        <v>1</v>
      </c>
      <c r="O9269" t="b">
        <v>0</v>
      </c>
      <c r="P9269" t="b">
        <v>0</v>
      </c>
      <c r="Q9269">
        <v>1</v>
      </c>
      <c r="R9269">
        <v>1</v>
      </c>
      <c r="S9269">
        <v>1</v>
      </c>
      <c r="T9269">
        <v>5</v>
      </c>
      <c r="U9269" t="b">
        <v>1</v>
      </c>
      <c r="V9269" t="s">
        <v>10887</v>
      </c>
      <c r="W9269" t="s">
        <v>10888</v>
      </c>
      <c r="X9269" t="s">
        <v>15652</v>
      </c>
      <c r="Y9269">
        <v>91</v>
      </c>
      <c r="Z9269">
        <v>91</v>
      </c>
      <c r="AA9269">
        <v>3</v>
      </c>
      <c r="AB9269">
        <v>3</v>
      </c>
      <c r="AC9269">
        <v>34</v>
      </c>
    </row>
    <row r="9270" spans="1:29">
      <c r="A9270">
        <v>10047</v>
      </c>
      <c r="B9270" t="s">
        <v>806</v>
      </c>
      <c r="C9270" t="s">
        <v>11099</v>
      </c>
      <c r="J9270" t="s">
        <v>1449</v>
      </c>
      <c r="K9270">
        <v>0</v>
      </c>
      <c r="N9270" t="b">
        <v>1</v>
      </c>
      <c r="O9270" t="b">
        <v>0</v>
      </c>
      <c r="P9270" t="b">
        <v>0</v>
      </c>
      <c r="Q9270">
        <v>1</v>
      </c>
      <c r="R9270">
        <v>1</v>
      </c>
      <c r="S9270">
        <v>1</v>
      </c>
      <c r="T9270">
        <v>5</v>
      </c>
      <c r="U9270" t="b">
        <v>1</v>
      </c>
      <c r="V9270" t="s">
        <v>10887</v>
      </c>
      <c r="W9270" t="s">
        <v>10888</v>
      </c>
      <c r="X9270" t="s">
        <v>15653</v>
      </c>
      <c r="Y9270">
        <v>92</v>
      </c>
      <c r="Z9270">
        <v>92</v>
      </c>
      <c r="AA9270">
        <v>3</v>
      </c>
      <c r="AB9270">
        <v>3</v>
      </c>
      <c r="AC9270">
        <v>34</v>
      </c>
    </row>
    <row r="9271" spans="1:29">
      <c r="A9271">
        <v>10048</v>
      </c>
      <c r="B9271" t="s">
        <v>806</v>
      </c>
      <c r="C9271" t="s">
        <v>11100</v>
      </c>
      <c r="J9271" t="s">
        <v>1449</v>
      </c>
      <c r="K9271">
        <v>0</v>
      </c>
      <c r="N9271" t="b">
        <v>1</v>
      </c>
      <c r="O9271" t="b">
        <v>0</v>
      </c>
      <c r="P9271" t="b">
        <v>0</v>
      </c>
      <c r="Q9271">
        <v>1</v>
      </c>
      <c r="R9271">
        <v>1</v>
      </c>
      <c r="S9271">
        <v>1</v>
      </c>
      <c r="T9271">
        <v>5</v>
      </c>
      <c r="U9271" t="b">
        <v>1</v>
      </c>
      <c r="V9271" t="s">
        <v>10887</v>
      </c>
      <c r="W9271" t="s">
        <v>10888</v>
      </c>
      <c r="X9271" t="s">
        <v>15654</v>
      </c>
      <c r="Y9271">
        <v>93</v>
      </c>
      <c r="Z9271">
        <v>93</v>
      </c>
      <c r="AA9271">
        <v>3</v>
      </c>
      <c r="AB9271">
        <v>3</v>
      </c>
      <c r="AC9271">
        <v>34</v>
      </c>
    </row>
    <row r="9272" spans="1:29">
      <c r="A9272">
        <v>10056</v>
      </c>
      <c r="B9272" t="s">
        <v>806</v>
      </c>
      <c r="C9272" t="s">
        <v>11101</v>
      </c>
      <c r="J9272" t="s">
        <v>1457</v>
      </c>
      <c r="K9272">
        <v>0</v>
      </c>
      <c r="N9272" t="b">
        <v>1</v>
      </c>
      <c r="O9272" t="b">
        <v>0</v>
      </c>
      <c r="P9272" t="b">
        <v>0</v>
      </c>
      <c r="Q9272">
        <v>1</v>
      </c>
      <c r="R9272">
        <v>1</v>
      </c>
      <c r="S9272">
        <v>1</v>
      </c>
      <c r="T9272">
        <v>5</v>
      </c>
      <c r="U9272" t="b">
        <v>1</v>
      </c>
      <c r="V9272" t="s">
        <v>10887</v>
      </c>
      <c r="W9272" t="s">
        <v>10888</v>
      </c>
      <c r="X9272" t="s">
        <v>14859</v>
      </c>
      <c r="Y9272">
        <v>69</v>
      </c>
      <c r="Z9272">
        <v>69</v>
      </c>
      <c r="AA9272">
        <v>6</v>
      </c>
      <c r="AB9272">
        <v>6</v>
      </c>
      <c r="AC9272">
        <v>34</v>
      </c>
    </row>
    <row r="9273" spans="1:29">
      <c r="A9273">
        <v>10057</v>
      </c>
      <c r="B9273" t="s">
        <v>806</v>
      </c>
      <c r="C9273" t="s">
        <v>11102</v>
      </c>
      <c r="J9273" t="s">
        <v>1457</v>
      </c>
      <c r="K9273">
        <v>0</v>
      </c>
      <c r="N9273" t="b">
        <v>1</v>
      </c>
      <c r="O9273" t="b">
        <v>0</v>
      </c>
      <c r="P9273" t="b">
        <v>0</v>
      </c>
      <c r="Q9273">
        <v>1</v>
      </c>
      <c r="R9273">
        <v>1</v>
      </c>
      <c r="S9273">
        <v>1</v>
      </c>
      <c r="T9273">
        <v>5</v>
      </c>
      <c r="U9273" t="b">
        <v>1</v>
      </c>
      <c r="V9273" t="s">
        <v>10887</v>
      </c>
      <c r="W9273" t="s">
        <v>10888</v>
      </c>
      <c r="X9273" t="s">
        <v>14860</v>
      </c>
      <c r="Y9273">
        <v>70</v>
      </c>
      <c r="Z9273">
        <v>70</v>
      </c>
      <c r="AA9273">
        <v>6</v>
      </c>
      <c r="AB9273">
        <v>6</v>
      </c>
      <c r="AC9273">
        <v>34</v>
      </c>
    </row>
    <row r="9274" spans="1:29">
      <c r="A9274">
        <v>10058</v>
      </c>
      <c r="B9274" t="s">
        <v>806</v>
      </c>
      <c r="C9274" t="s">
        <v>11103</v>
      </c>
      <c r="J9274" t="s">
        <v>1457</v>
      </c>
      <c r="K9274">
        <v>0</v>
      </c>
      <c r="N9274" t="b">
        <v>1</v>
      </c>
      <c r="O9274" t="b">
        <v>0</v>
      </c>
      <c r="P9274" t="b">
        <v>0</v>
      </c>
      <c r="Q9274">
        <v>1</v>
      </c>
      <c r="R9274">
        <v>1</v>
      </c>
      <c r="S9274">
        <v>1</v>
      </c>
      <c r="T9274">
        <v>5</v>
      </c>
      <c r="U9274" t="b">
        <v>1</v>
      </c>
      <c r="V9274" t="s">
        <v>10887</v>
      </c>
      <c r="W9274" t="s">
        <v>10888</v>
      </c>
      <c r="X9274" t="s">
        <v>8842</v>
      </c>
      <c r="Y9274">
        <v>71</v>
      </c>
      <c r="Z9274">
        <v>71</v>
      </c>
      <c r="AA9274">
        <v>6</v>
      </c>
      <c r="AB9274">
        <v>6</v>
      </c>
      <c r="AC9274">
        <v>34</v>
      </c>
    </row>
    <row r="9275" spans="1:29">
      <c r="A9275">
        <v>10059</v>
      </c>
      <c r="B9275" t="s">
        <v>806</v>
      </c>
      <c r="C9275" t="s">
        <v>11104</v>
      </c>
      <c r="J9275" t="s">
        <v>1457</v>
      </c>
      <c r="K9275">
        <v>0</v>
      </c>
      <c r="N9275" t="b">
        <v>1</v>
      </c>
      <c r="O9275" t="b">
        <v>0</v>
      </c>
      <c r="P9275" t="b">
        <v>0</v>
      </c>
      <c r="Q9275">
        <v>1</v>
      </c>
      <c r="R9275">
        <v>1</v>
      </c>
      <c r="S9275">
        <v>1</v>
      </c>
      <c r="T9275">
        <v>5</v>
      </c>
      <c r="U9275" t="b">
        <v>1</v>
      </c>
      <c r="V9275" t="s">
        <v>10887</v>
      </c>
      <c r="W9275" t="s">
        <v>10888</v>
      </c>
      <c r="X9275" t="s">
        <v>14861</v>
      </c>
      <c r="Y9275">
        <v>72</v>
      </c>
      <c r="Z9275">
        <v>72</v>
      </c>
      <c r="AA9275">
        <v>6</v>
      </c>
      <c r="AB9275">
        <v>6</v>
      </c>
      <c r="AC9275">
        <v>34</v>
      </c>
    </row>
    <row r="9276" spans="1:29">
      <c r="A9276">
        <v>10060</v>
      </c>
      <c r="B9276" t="s">
        <v>806</v>
      </c>
      <c r="C9276" t="s">
        <v>11105</v>
      </c>
      <c r="J9276" t="s">
        <v>1457</v>
      </c>
      <c r="K9276">
        <v>0</v>
      </c>
      <c r="N9276" t="b">
        <v>1</v>
      </c>
      <c r="O9276" t="b">
        <v>0</v>
      </c>
      <c r="P9276" t="b">
        <v>0</v>
      </c>
      <c r="Q9276">
        <v>1</v>
      </c>
      <c r="R9276">
        <v>1</v>
      </c>
      <c r="S9276">
        <v>1</v>
      </c>
      <c r="T9276">
        <v>5</v>
      </c>
      <c r="U9276" t="b">
        <v>1</v>
      </c>
      <c r="V9276" t="s">
        <v>10887</v>
      </c>
      <c r="W9276" t="s">
        <v>10888</v>
      </c>
      <c r="X9276" t="s">
        <v>14862</v>
      </c>
      <c r="Y9276">
        <v>73</v>
      </c>
      <c r="Z9276">
        <v>73</v>
      </c>
      <c r="AA9276">
        <v>6</v>
      </c>
      <c r="AB9276">
        <v>6</v>
      </c>
      <c r="AC9276">
        <v>34</v>
      </c>
    </row>
    <row r="9277" spans="1:29">
      <c r="A9277">
        <v>10061</v>
      </c>
      <c r="B9277" t="s">
        <v>806</v>
      </c>
      <c r="C9277" t="s">
        <v>11106</v>
      </c>
      <c r="J9277" t="s">
        <v>1457</v>
      </c>
      <c r="K9277">
        <v>0</v>
      </c>
      <c r="N9277" t="b">
        <v>1</v>
      </c>
      <c r="O9277" t="b">
        <v>0</v>
      </c>
      <c r="P9277" t="b">
        <v>0</v>
      </c>
      <c r="Q9277">
        <v>1</v>
      </c>
      <c r="R9277">
        <v>1</v>
      </c>
      <c r="S9277">
        <v>1</v>
      </c>
      <c r="T9277">
        <v>5</v>
      </c>
      <c r="U9277" t="b">
        <v>1</v>
      </c>
      <c r="V9277" t="s">
        <v>10887</v>
      </c>
      <c r="W9277" t="s">
        <v>10888</v>
      </c>
      <c r="X9277" t="s">
        <v>14863</v>
      </c>
      <c r="Y9277">
        <v>74</v>
      </c>
      <c r="Z9277">
        <v>74</v>
      </c>
      <c r="AA9277">
        <v>6</v>
      </c>
      <c r="AB9277">
        <v>6</v>
      </c>
      <c r="AC9277">
        <v>34</v>
      </c>
    </row>
    <row r="9278" spans="1:29">
      <c r="A9278">
        <v>10062</v>
      </c>
      <c r="B9278" t="s">
        <v>806</v>
      </c>
      <c r="C9278" t="s">
        <v>11107</v>
      </c>
      <c r="J9278" t="s">
        <v>1457</v>
      </c>
      <c r="K9278">
        <v>0</v>
      </c>
      <c r="N9278" t="b">
        <v>1</v>
      </c>
      <c r="O9278" t="b">
        <v>0</v>
      </c>
      <c r="P9278" t="b">
        <v>0</v>
      </c>
      <c r="Q9278">
        <v>1</v>
      </c>
      <c r="R9278">
        <v>1</v>
      </c>
      <c r="S9278">
        <v>1</v>
      </c>
      <c r="T9278">
        <v>5</v>
      </c>
      <c r="U9278" t="b">
        <v>1</v>
      </c>
      <c r="V9278" t="s">
        <v>10887</v>
      </c>
      <c r="W9278" t="s">
        <v>10888</v>
      </c>
      <c r="X9278" t="s">
        <v>14864</v>
      </c>
      <c r="Y9278">
        <v>75</v>
      </c>
      <c r="Z9278">
        <v>75</v>
      </c>
      <c r="AA9278">
        <v>6</v>
      </c>
      <c r="AB9278">
        <v>6</v>
      </c>
      <c r="AC9278">
        <v>34</v>
      </c>
    </row>
    <row r="9279" spans="1:29">
      <c r="A9279">
        <v>10063</v>
      </c>
      <c r="B9279" t="s">
        <v>806</v>
      </c>
      <c r="C9279" t="s">
        <v>11108</v>
      </c>
      <c r="J9279" t="s">
        <v>1457</v>
      </c>
      <c r="K9279">
        <v>0</v>
      </c>
      <c r="N9279" t="b">
        <v>1</v>
      </c>
      <c r="O9279" t="b">
        <v>0</v>
      </c>
      <c r="P9279" t="b">
        <v>0</v>
      </c>
      <c r="Q9279">
        <v>1</v>
      </c>
      <c r="R9279">
        <v>1</v>
      </c>
      <c r="S9279">
        <v>1</v>
      </c>
      <c r="T9279">
        <v>5</v>
      </c>
      <c r="U9279" t="b">
        <v>1</v>
      </c>
      <c r="V9279" t="s">
        <v>10887</v>
      </c>
      <c r="W9279" t="s">
        <v>10888</v>
      </c>
      <c r="X9279" t="s">
        <v>14865</v>
      </c>
      <c r="Y9279">
        <v>76</v>
      </c>
      <c r="Z9279">
        <v>76</v>
      </c>
      <c r="AA9279">
        <v>6</v>
      </c>
      <c r="AB9279">
        <v>6</v>
      </c>
      <c r="AC9279">
        <v>34</v>
      </c>
    </row>
    <row r="9280" spans="1:29">
      <c r="A9280">
        <v>10064</v>
      </c>
      <c r="B9280" t="s">
        <v>806</v>
      </c>
      <c r="C9280" t="s">
        <v>11109</v>
      </c>
      <c r="J9280" t="s">
        <v>1457</v>
      </c>
      <c r="K9280">
        <v>0</v>
      </c>
      <c r="N9280" t="b">
        <v>1</v>
      </c>
      <c r="O9280" t="b">
        <v>0</v>
      </c>
      <c r="P9280" t="b">
        <v>0</v>
      </c>
      <c r="Q9280">
        <v>1</v>
      </c>
      <c r="R9280">
        <v>1</v>
      </c>
      <c r="S9280">
        <v>1</v>
      </c>
      <c r="T9280">
        <v>5</v>
      </c>
      <c r="U9280" t="b">
        <v>1</v>
      </c>
      <c r="V9280" t="s">
        <v>10887</v>
      </c>
      <c r="W9280" t="s">
        <v>10888</v>
      </c>
      <c r="X9280" t="s">
        <v>14910</v>
      </c>
      <c r="Y9280">
        <v>77</v>
      </c>
      <c r="Z9280">
        <v>77</v>
      </c>
      <c r="AA9280">
        <v>6</v>
      </c>
      <c r="AB9280">
        <v>6</v>
      </c>
      <c r="AC9280">
        <v>34</v>
      </c>
    </row>
    <row r="9281" spans="1:29">
      <c r="A9281">
        <v>10065</v>
      </c>
      <c r="B9281" t="s">
        <v>806</v>
      </c>
      <c r="C9281" t="s">
        <v>11110</v>
      </c>
      <c r="J9281" t="s">
        <v>1457</v>
      </c>
      <c r="K9281">
        <v>0</v>
      </c>
      <c r="N9281" t="b">
        <v>1</v>
      </c>
      <c r="O9281" t="b">
        <v>0</v>
      </c>
      <c r="P9281" t="b">
        <v>0</v>
      </c>
      <c r="Q9281">
        <v>1</v>
      </c>
      <c r="R9281">
        <v>1</v>
      </c>
      <c r="S9281">
        <v>1</v>
      </c>
      <c r="T9281">
        <v>5</v>
      </c>
      <c r="U9281" t="b">
        <v>1</v>
      </c>
      <c r="V9281" t="s">
        <v>10887</v>
      </c>
      <c r="W9281" t="s">
        <v>10888</v>
      </c>
      <c r="X9281" t="s">
        <v>14915</v>
      </c>
      <c r="Y9281">
        <v>78</v>
      </c>
      <c r="Z9281">
        <v>78</v>
      </c>
      <c r="AA9281">
        <v>6</v>
      </c>
      <c r="AB9281">
        <v>6</v>
      </c>
      <c r="AC9281">
        <v>34</v>
      </c>
    </row>
    <row r="9282" spans="1:29">
      <c r="A9282">
        <v>10066</v>
      </c>
      <c r="B9282" t="s">
        <v>806</v>
      </c>
      <c r="C9282" t="s">
        <v>11111</v>
      </c>
      <c r="J9282" t="s">
        <v>1457</v>
      </c>
      <c r="K9282">
        <v>0</v>
      </c>
      <c r="N9282" t="b">
        <v>1</v>
      </c>
      <c r="O9282" t="b">
        <v>0</v>
      </c>
      <c r="P9282" t="b">
        <v>0</v>
      </c>
      <c r="Q9282">
        <v>1</v>
      </c>
      <c r="R9282">
        <v>1</v>
      </c>
      <c r="S9282">
        <v>1</v>
      </c>
      <c r="T9282">
        <v>5</v>
      </c>
      <c r="U9282" t="b">
        <v>1</v>
      </c>
      <c r="V9282" t="s">
        <v>10887</v>
      </c>
      <c r="W9282" t="s">
        <v>10888</v>
      </c>
      <c r="X9282" t="s">
        <v>15517</v>
      </c>
      <c r="Y9282">
        <v>79</v>
      </c>
      <c r="Z9282">
        <v>79</v>
      </c>
      <c r="AA9282">
        <v>6</v>
      </c>
      <c r="AB9282">
        <v>6</v>
      </c>
      <c r="AC9282">
        <v>34</v>
      </c>
    </row>
    <row r="9283" spans="1:29">
      <c r="A9283">
        <v>10067</v>
      </c>
      <c r="B9283" t="s">
        <v>806</v>
      </c>
      <c r="C9283" t="s">
        <v>11112</v>
      </c>
      <c r="J9283" t="s">
        <v>1457</v>
      </c>
      <c r="K9283">
        <v>0</v>
      </c>
      <c r="N9283" t="b">
        <v>1</v>
      </c>
      <c r="O9283" t="b">
        <v>0</v>
      </c>
      <c r="P9283" t="b">
        <v>0</v>
      </c>
      <c r="Q9283">
        <v>1</v>
      </c>
      <c r="R9283">
        <v>1</v>
      </c>
      <c r="S9283">
        <v>1</v>
      </c>
      <c r="T9283">
        <v>5</v>
      </c>
      <c r="U9283" t="b">
        <v>1</v>
      </c>
      <c r="V9283" t="s">
        <v>10887</v>
      </c>
      <c r="W9283" t="s">
        <v>10888</v>
      </c>
      <c r="X9283" t="s">
        <v>15008</v>
      </c>
      <c r="Y9283">
        <v>80</v>
      </c>
      <c r="Z9283">
        <v>80</v>
      </c>
      <c r="AA9283">
        <v>6</v>
      </c>
      <c r="AB9283">
        <v>6</v>
      </c>
      <c r="AC9283">
        <v>34</v>
      </c>
    </row>
    <row r="9284" spans="1:29">
      <c r="A9284">
        <v>10068</v>
      </c>
      <c r="B9284" t="s">
        <v>806</v>
      </c>
      <c r="C9284" t="s">
        <v>11113</v>
      </c>
      <c r="J9284" t="s">
        <v>1457</v>
      </c>
      <c r="K9284">
        <v>0</v>
      </c>
      <c r="N9284" t="b">
        <v>1</v>
      </c>
      <c r="O9284" t="b">
        <v>0</v>
      </c>
      <c r="P9284" t="b">
        <v>0</v>
      </c>
      <c r="Q9284">
        <v>1</v>
      </c>
      <c r="R9284">
        <v>1</v>
      </c>
      <c r="S9284">
        <v>1</v>
      </c>
      <c r="T9284">
        <v>5</v>
      </c>
      <c r="U9284" t="b">
        <v>1</v>
      </c>
      <c r="V9284" t="s">
        <v>10887</v>
      </c>
      <c r="W9284" t="s">
        <v>10888</v>
      </c>
      <c r="X9284" t="s">
        <v>15009</v>
      </c>
      <c r="Y9284">
        <v>81</v>
      </c>
      <c r="Z9284">
        <v>81</v>
      </c>
      <c r="AA9284">
        <v>6</v>
      </c>
      <c r="AB9284">
        <v>6</v>
      </c>
      <c r="AC9284">
        <v>34</v>
      </c>
    </row>
    <row r="9285" spans="1:29">
      <c r="A9285">
        <v>10069</v>
      </c>
      <c r="B9285" t="s">
        <v>806</v>
      </c>
      <c r="C9285" t="s">
        <v>11114</v>
      </c>
      <c r="J9285" t="s">
        <v>1457</v>
      </c>
      <c r="K9285">
        <v>0</v>
      </c>
      <c r="N9285" t="b">
        <v>1</v>
      </c>
      <c r="O9285" t="b">
        <v>0</v>
      </c>
      <c r="P9285" t="b">
        <v>0</v>
      </c>
      <c r="Q9285">
        <v>1</v>
      </c>
      <c r="R9285">
        <v>1</v>
      </c>
      <c r="S9285">
        <v>1</v>
      </c>
      <c r="T9285">
        <v>5</v>
      </c>
      <c r="U9285" t="b">
        <v>1</v>
      </c>
      <c r="V9285" t="s">
        <v>10887</v>
      </c>
      <c r="W9285" t="s">
        <v>10888</v>
      </c>
      <c r="X9285" t="s">
        <v>15010</v>
      </c>
      <c r="Y9285">
        <v>82</v>
      </c>
      <c r="Z9285">
        <v>82</v>
      </c>
      <c r="AA9285">
        <v>6</v>
      </c>
      <c r="AB9285">
        <v>6</v>
      </c>
      <c r="AC9285">
        <v>34</v>
      </c>
    </row>
    <row r="9286" spans="1:29">
      <c r="A9286">
        <v>10070</v>
      </c>
      <c r="B9286" t="s">
        <v>806</v>
      </c>
      <c r="C9286" t="s">
        <v>11115</v>
      </c>
      <c r="J9286" t="s">
        <v>1457</v>
      </c>
      <c r="K9286">
        <v>0</v>
      </c>
      <c r="N9286" t="b">
        <v>1</v>
      </c>
      <c r="O9286" t="b">
        <v>0</v>
      </c>
      <c r="P9286" t="b">
        <v>0</v>
      </c>
      <c r="Q9286">
        <v>1</v>
      </c>
      <c r="R9286">
        <v>1</v>
      </c>
      <c r="S9286">
        <v>1</v>
      </c>
      <c r="T9286">
        <v>5</v>
      </c>
      <c r="U9286" t="b">
        <v>1</v>
      </c>
      <c r="V9286" t="s">
        <v>10887</v>
      </c>
      <c r="W9286" t="s">
        <v>10888</v>
      </c>
      <c r="X9286" t="s">
        <v>15011</v>
      </c>
      <c r="Y9286">
        <v>83</v>
      </c>
      <c r="Z9286">
        <v>83</v>
      </c>
      <c r="AA9286">
        <v>6</v>
      </c>
      <c r="AB9286">
        <v>6</v>
      </c>
      <c r="AC9286">
        <v>34</v>
      </c>
    </row>
    <row r="9287" spans="1:29">
      <c r="A9287">
        <v>10071</v>
      </c>
      <c r="B9287" t="s">
        <v>806</v>
      </c>
      <c r="C9287" t="s">
        <v>11116</v>
      </c>
      <c r="J9287" t="s">
        <v>1457</v>
      </c>
      <c r="K9287">
        <v>0</v>
      </c>
      <c r="N9287" t="b">
        <v>1</v>
      </c>
      <c r="O9287" t="b">
        <v>0</v>
      </c>
      <c r="P9287" t="b">
        <v>0</v>
      </c>
      <c r="Q9287">
        <v>1</v>
      </c>
      <c r="R9287">
        <v>1</v>
      </c>
      <c r="S9287">
        <v>1</v>
      </c>
      <c r="T9287">
        <v>5</v>
      </c>
      <c r="U9287" t="b">
        <v>1</v>
      </c>
      <c r="V9287" t="s">
        <v>10887</v>
      </c>
      <c r="W9287" t="s">
        <v>10888</v>
      </c>
      <c r="X9287" t="s">
        <v>15012</v>
      </c>
      <c r="Y9287">
        <v>84</v>
      </c>
      <c r="Z9287">
        <v>84</v>
      </c>
      <c r="AA9287">
        <v>6</v>
      </c>
      <c r="AB9287">
        <v>6</v>
      </c>
      <c r="AC9287">
        <v>34</v>
      </c>
    </row>
    <row r="9288" spans="1:29">
      <c r="A9288">
        <v>10072</v>
      </c>
      <c r="B9288" t="s">
        <v>806</v>
      </c>
      <c r="C9288" t="s">
        <v>11117</v>
      </c>
      <c r="J9288" t="s">
        <v>1457</v>
      </c>
      <c r="K9288">
        <v>0</v>
      </c>
      <c r="N9288" t="b">
        <v>1</v>
      </c>
      <c r="O9288" t="b">
        <v>0</v>
      </c>
      <c r="P9288" t="b">
        <v>0</v>
      </c>
      <c r="Q9288">
        <v>1</v>
      </c>
      <c r="R9288">
        <v>1</v>
      </c>
      <c r="S9288">
        <v>1</v>
      </c>
      <c r="T9288">
        <v>5</v>
      </c>
      <c r="U9288" t="b">
        <v>1</v>
      </c>
      <c r="V9288" t="s">
        <v>10887</v>
      </c>
      <c r="W9288" t="s">
        <v>10888</v>
      </c>
      <c r="X9288" t="s">
        <v>15013</v>
      </c>
      <c r="Y9288">
        <v>85</v>
      </c>
      <c r="Z9288">
        <v>85</v>
      </c>
      <c r="AA9288">
        <v>6</v>
      </c>
      <c r="AB9288">
        <v>6</v>
      </c>
      <c r="AC9288">
        <v>34</v>
      </c>
    </row>
    <row r="9289" spans="1:29">
      <c r="A9289">
        <v>10073</v>
      </c>
      <c r="B9289" t="s">
        <v>806</v>
      </c>
      <c r="C9289" t="s">
        <v>11118</v>
      </c>
      <c r="J9289" t="s">
        <v>1457</v>
      </c>
      <c r="K9289">
        <v>0</v>
      </c>
      <c r="N9289" t="b">
        <v>1</v>
      </c>
      <c r="O9289" t="b">
        <v>0</v>
      </c>
      <c r="P9289" t="b">
        <v>0</v>
      </c>
      <c r="Q9289">
        <v>1</v>
      </c>
      <c r="R9289">
        <v>1</v>
      </c>
      <c r="S9289">
        <v>1</v>
      </c>
      <c r="T9289">
        <v>5</v>
      </c>
      <c r="U9289" t="b">
        <v>1</v>
      </c>
      <c r="V9289" t="s">
        <v>10887</v>
      </c>
      <c r="W9289" t="s">
        <v>10888</v>
      </c>
      <c r="X9289" t="s">
        <v>15014</v>
      </c>
      <c r="Y9289">
        <v>86</v>
      </c>
      <c r="Z9289">
        <v>86</v>
      </c>
      <c r="AA9289">
        <v>6</v>
      </c>
      <c r="AB9289">
        <v>6</v>
      </c>
      <c r="AC9289">
        <v>34</v>
      </c>
    </row>
    <row r="9290" spans="1:29">
      <c r="A9290">
        <v>10074</v>
      </c>
      <c r="B9290" t="s">
        <v>806</v>
      </c>
      <c r="C9290" t="s">
        <v>11119</v>
      </c>
      <c r="J9290" t="s">
        <v>1457</v>
      </c>
      <c r="K9290">
        <v>0</v>
      </c>
      <c r="N9290" t="b">
        <v>1</v>
      </c>
      <c r="O9290" t="b">
        <v>0</v>
      </c>
      <c r="P9290" t="b">
        <v>0</v>
      </c>
      <c r="Q9290">
        <v>1</v>
      </c>
      <c r="R9290">
        <v>1</v>
      </c>
      <c r="S9290">
        <v>1</v>
      </c>
      <c r="T9290">
        <v>5</v>
      </c>
      <c r="U9290" t="b">
        <v>1</v>
      </c>
      <c r="V9290" t="s">
        <v>10887</v>
      </c>
      <c r="W9290" t="s">
        <v>10888</v>
      </c>
      <c r="X9290" t="s">
        <v>15015</v>
      </c>
      <c r="Y9290">
        <v>87</v>
      </c>
      <c r="Z9290">
        <v>87</v>
      </c>
      <c r="AA9290">
        <v>6</v>
      </c>
      <c r="AB9290">
        <v>6</v>
      </c>
      <c r="AC9290">
        <v>34</v>
      </c>
    </row>
    <row r="9291" spans="1:29">
      <c r="A9291">
        <v>10075</v>
      </c>
      <c r="B9291" t="s">
        <v>806</v>
      </c>
      <c r="C9291" t="s">
        <v>11120</v>
      </c>
      <c r="J9291" t="s">
        <v>1457</v>
      </c>
      <c r="K9291">
        <v>0</v>
      </c>
      <c r="N9291" t="b">
        <v>1</v>
      </c>
      <c r="O9291" t="b">
        <v>0</v>
      </c>
      <c r="P9291" t="b">
        <v>0</v>
      </c>
      <c r="Q9291">
        <v>1</v>
      </c>
      <c r="R9291">
        <v>1</v>
      </c>
      <c r="S9291">
        <v>1</v>
      </c>
      <c r="T9291">
        <v>5</v>
      </c>
      <c r="U9291" t="b">
        <v>1</v>
      </c>
      <c r="V9291" t="s">
        <v>10887</v>
      </c>
      <c r="W9291" t="s">
        <v>10888</v>
      </c>
      <c r="X9291" t="s">
        <v>15016</v>
      </c>
      <c r="Y9291">
        <v>88</v>
      </c>
      <c r="Z9291">
        <v>88</v>
      </c>
      <c r="AA9291">
        <v>6</v>
      </c>
      <c r="AB9291">
        <v>6</v>
      </c>
      <c r="AC9291">
        <v>34</v>
      </c>
    </row>
    <row r="9292" spans="1:29">
      <c r="A9292">
        <v>10076</v>
      </c>
      <c r="B9292" t="s">
        <v>806</v>
      </c>
      <c r="C9292" t="s">
        <v>11121</v>
      </c>
      <c r="J9292" t="s">
        <v>1457</v>
      </c>
      <c r="K9292">
        <v>0</v>
      </c>
      <c r="N9292" t="b">
        <v>1</v>
      </c>
      <c r="O9292" t="b">
        <v>0</v>
      </c>
      <c r="P9292" t="b">
        <v>0</v>
      </c>
      <c r="Q9292">
        <v>1</v>
      </c>
      <c r="R9292">
        <v>1</v>
      </c>
      <c r="S9292">
        <v>1</v>
      </c>
      <c r="T9292">
        <v>5</v>
      </c>
      <c r="U9292" t="b">
        <v>1</v>
      </c>
      <c r="V9292" t="s">
        <v>10887</v>
      </c>
      <c r="W9292" t="s">
        <v>10888</v>
      </c>
      <c r="X9292" t="s">
        <v>15017</v>
      </c>
      <c r="Y9292">
        <v>89</v>
      </c>
      <c r="Z9292">
        <v>89</v>
      </c>
      <c r="AA9292">
        <v>6</v>
      </c>
      <c r="AB9292">
        <v>6</v>
      </c>
      <c r="AC9292">
        <v>34</v>
      </c>
    </row>
    <row r="9293" spans="1:29">
      <c r="A9293">
        <v>10077</v>
      </c>
      <c r="B9293" t="s">
        <v>806</v>
      </c>
      <c r="C9293" t="s">
        <v>11122</v>
      </c>
      <c r="J9293" t="s">
        <v>1457</v>
      </c>
      <c r="K9293">
        <v>0</v>
      </c>
      <c r="N9293" t="b">
        <v>1</v>
      </c>
      <c r="O9293" t="b">
        <v>0</v>
      </c>
      <c r="P9293" t="b">
        <v>0</v>
      </c>
      <c r="Q9293">
        <v>1</v>
      </c>
      <c r="R9293">
        <v>1</v>
      </c>
      <c r="S9293">
        <v>1</v>
      </c>
      <c r="T9293">
        <v>5</v>
      </c>
      <c r="U9293" t="b">
        <v>1</v>
      </c>
      <c r="V9293" t="s">
        <v>10887</v>
      </c>
      <c r="W9293" t="s">
        <v>10888</v>
      </c>
      <c r="X9293" t="s">
        <v>15018</v>
      </c>
      <c r="Y9293">
        <v>90</v>
      </c>
      <c r="Z9293">
        <v>90</v>
      </c>
      <c r="AA9293">
        <v>6</v>
      </c>
      <c r="AB9293">
        <v>6</v>
      </c>
      <c r="AC9293">
        <v>34</v>
      </c>
    </row>
    <row r="9294" spans="1:29">
      <c r="A9294">
        <v>10078</v>
      </c>
      <c r="B9294" t="s">
        <v>806</v>
      </c>
      <c r="C9294" t="s">
        <v>11123</v>
      </c>
      <c r="J9294" t="s">
        <v>1457</v>
      </c>
      <c r="K9294">
        <v>0</v>
      </c>
      <c r="N9294" t="b">
        <v>1</v>
      </c>
      <c r="O9294" t="b">
        <v>0</v>
      </c>
      <c r="P9294" t="b">
        <v>0</v>
      </c>
      <c r="Q9294">
        <v>1</v>
      </c>
      <c r="R9294">
        <v>1</v>
      </c>
      <c r="S9294">
        <v>1</v>
      </c>
      <c r="T9294">
        <v>5</v>
      </c>
      <c r="U9294" t="b">
        <v>1</v>
      </c>
      <c r="V9294" t="s">
        <v>10887</v>
      </c>
      <c r="W9294" t="s">
        <v>10888</v>
      </c>
      <c r="X9294" t="s">
        <v>15019</v>
      </c>
      <c r="Y9294">
        <v>91</v>
      </c>
      <c r="Z9294">
        <v>91</v>
      </c>
      <c r="AA9294">
        <v>6</v>
      </c>
      <c r="AB9294">
        <v>6</v>
      </c>
      <c r="AC9294">
        <v>34</v>
      </c>
    </row>
    <row r="9295" spans="1:29">
      <c r="A9295">
        <v>10079</v>
      </c>
      <c r="B9295" t="s">
        <v>806</v>
      </c>
      <c r="C9295" t="s">
        <v>11124</v>
      </c>
      <c r="J9295" t="s">
        <v>1457</v>
      </c>
      <c r="K9295">
        <v>0</v>
      </c>
      <c r="N9295" t="b">
        <v>1</v>
      </c>
      <c r="O9295" t="b">
        <v>0</v>
      </c>
      <c r="P9295" t="b">
        <v>0</v>
      </c>
      <c r="Q9295">
        <v>1</v>
      </c>
      <c r="R9295">
        <v>1</v>
      </c>
      <c r="S9295">
        <v>1</v>
      </c>
      <c r="T9295">
        <v>5</v>
      </c>
      <c r="U9295" t="b">
        <v>1</v>
      </c>
      <c r="V9295" t="s">
        <v>10887</v>
      </c>
      <c r="W9295" t="s">
        <v>10888</v>
      </c>
      <c r="X9295" t="s">
        <v>15020</v>
      </c>
      <c r="Y9295">
        <v>92</v>
      </c>
      <c r="Z9295">
        <v>92</v>
      </c>
      <c r="AA9295">
        <v>6</v>
      </c>
      <c r="AB9295">
        <v>6</v>
      </c>
      <c r="AC9295">
        <v>34</v>
      </c>
    </row>
    <row r="9296" spans="1:29">
      <c r="A9296">
        <v>10080</v>
      </c>
      <c r="B9296" t="s">
        <v>806</v>
      </c>
      <c r="C9296" t="s">
        <v>11125</v>
      </c>
      <c r="J9296" t="s">
        <v>1457</v>
      </c>
      <c r="K9296">
        <v>0</v>
      </c>
      <c r="N9296" t="b">
        <v>1</v>
      </c>
      <c r="O9296" t="b">
        <v>0</v>
      </c>
      <c r="P9296" t="b">
        <v>0</v>
      </c>
      <c r="Q9296">
        <v>1</v>
      </c>
      <c r="R9296">
        <v>1</v>
      </c>
      <c r="S9296">
        <v>1</v>
      </c>
      <c r="T9296">
        <v>5</v>
      </c>
      <c r="U9296" t="b">
        <v>1</v>
      </c>
      <c r="V9296" t="s">
        <v>10887</v>
      </c>
      <c r="W9296" t="s">
        <v>10888</v>
      </c>
      <c r="X9296" t="s">
        <v>15021</v>
      </c>
      <c r="Y9296">
        <v>93</v>
      </c>
      <c r="Z9296">
        <v>93</v>
      </c>
      <c r="AA9296">
        <v>6</v>
      </c>
      <c r="AB9296">
        <v>6</v>
      </c>
      <c r="AC9296">
        <v>34</v>
      </c>
    </row>
    <row r="9297" spans="1:29">
      <c r="A9297">
        <v>10088</v>
      </c>
      <c r="B9297" t="s">
        <v>806</v>
      </c>
      <c r="C9297" t="s">
        <v>11126</v>
      </c>
      <c r="J9297" t="s">
        <v>1479</v>
      </c>
      <c r="K9297">
        <v>0</v>
      </c>
      <c r="N9297" t="b">
        <v>1</v>
      </c>
      <c r="O9297" t="b">
        <v>0</v>
      </c>
      <c r="P9297" t="b">
        <v>0</v>
      </c>
      <c r="Q9297">
        <v>1</v>
      </c>
      <c r="R9297">
        <v>1</v>
      </c>
      <c r="S9297">
        <v>1</v>
      </c>
      <c r="T9297">
        <v>5</v>
      </c>
      <c r="U9297" t="b">
        <v>1</v>
      </c>
      <c r="V9297" t="s">
        <v>10887</v>
      </c>
      <c r="W9297" t="s">
        <v>10888</v>
      </c>
      <c r="X9297" t="s">
        <v>14879</v>
      </c>
      <c r="Y9297">
        <v>69</v>
      </c>
      <c r="Z9297">
        <v>69</v>
      </c>
      <c r="AA9297">
        <v>7</v>
      </c>
      <c r="AB9297">
        <v>7</v>
      </c>
      <c r="AC9297">
        <v>34</v>
      </c>
    </row>
    <row r="9298" spans="1:29">
      <c r="A9298">
        <v>10089</v>
      </c>
      <c r="B9298" t="s">
        <v>806</v>
      </c>
      <c r="C9298" t="s">
        <v>11127</v>
      </c>
      <c r="J9298" t="s">
        <v>1479</v>
      </c>
      <c r="K9298">
        <v>0</v>
      </c>
      <c r="N9298" t="b">
        <v>1</v>
      </c>
      <c r="O9298" t="b">
        <v>0</v>
      </c>
      <c r="P9298" t="b">
        <v>0</v>
      </c>
      <c r="Q9298">
        <v>1</v>
      </c>
      <c r="R9298">
        <v>1</v>
      </c>
      <c r="S9298">
        <v>1</v>
      </c>
      <c r="T9298">
        <v>5</v>
      </c>
      <c r="U9298" t="b">
        <v>1</v>
      </c>
      <c r="V9298" t="s">
        <v>10887</v>
      </c>
      <c r="W9298" t="s">
        <v>10888</v>
      </c>
      <c r="X9298" t="s">
        <v>14880</v>
      </c>
      <c r="Y9298">
        <v>70</v>
      </c>
      <c r="Z9298">
        <v>70</v>
      </c>
      <c r="AA9298">
        <v>7</v>
      </c>
      <c r="AB9298">
        <v>7</v>
      </c>
      <c r="AC9298">
        <v>34</v>
      </c>
    </row>
    <row r="9299" spans="1:29">
      <c r="A9299">
        <v>10090</v>
      </c>
      <c r="B9299" t="s">
        <v>806</v>
      </c>
      <c r="C9299" t="s">
        <v>11128</v>
      </c>
      <c r="J9299" t="s">
        <v>1479</v>
      </c>
      <c r="K9299">
        <v>0</v>
      </c>
      <c r="N9299" t="b">
        <v>1</v>
      </c>
      <c r="O9299" t="b">
        <v>0</v>
      </c>
      <c r="P9299" t="b">
        <v>0</v>
      </c>
      <c r="Q9299">
        <v>1</v>
      </c>
      <c r="R9299">
        <v>1</v>
      </c>
      <c r="S9299">
        <v>1</v>
      </c>
      <c r="T9299">
        <v>5</v>
      </c>
      <c r="U9299" t="b">
        <v>1</v>
      </c>
      <c r="V9299" t="s">
        <v>10887</v>
      </c>
      <c r="W9299" t="s">
        <v>10888</v>
      </c>
      <c r="X9299" t="s">
        <v>14881</v>
      </c>
      <c r="Y9299">
        <v>71</v>
      </c>
      <c r="Z9299">
        <v>71</v>
      </c>
      <c r="AA9299">
        <v>7</v>
      </c>
      <c r="AB9299">
        <v>7</v>
      </c>
      <c r="AC9299">
        <v>34</v>
      </c>
    </row>
    <row r="9300" spans="1:29">
      <c r="A9300">
        <v>10091</v>
      </c>
      <c r="B9300" t="s">
        <v>806</v>
      </c>
      <c r="C9300" t="s">
        <v>11129</v>
      </c>
      <c r="J9300" t="s">
        <v>1479</v>
      </c>
      <c r="K9300">
        <v>0</v>
      </c>
      <c r="N9300" t="b">
        <v>1</v>
      </c>
      <c r="O9300" t="b">
        <v>0</v>
      </c>
      <c r="P9300" t="b">
        <v>0</v>
      </c>
      <c r="Q9300">
        <v>1</v>
      </c>
      <c r="R9300">
        <v>1</v>
      </c>
      <c r="S9300">
        <v>1</v>
      </c>
      <c r="T9300">
        <v>5</v>
      </c>
      <c r="U9300" t="b">
        <v>1</v>
      </c>
      <c r="V9300" t="s">
        <v>10887</v>
      </c>
      <c r="W9300" t="s">
        <v>10888</v>
      </c>
      <c r="X9300" t="s">
        <v>14882</v>
      </c>
      <c r="Y9300">
        <v>72</v>
      </c>
      <c r="Z9300">
        <v>72</v>
      </c>
      <c r="AA9300">
        <v>7</v>
      </c>
      <c r="AB9300">
        <v>7</v>
      </c>
      <c r="AC9300">
        <v>34</v>
      </c>
    </row>
    <row r="9301" spans="1:29">
      <c r="A9301">
        <v>10092</v>
      </c>
      <c r="B9301" t="s">
        <v>806</v>
      </c>
      <c r="C9301" t="s">
        <v>11130</v>
      </c>
      <c r="J9301" t="s">
        <v>1479</v>
      </c>
      <c r="K9301">
        <v>0</v>
      </c>
      <c r="N9301" t="b">
        <v>1</v>
      </c>
      <c r="O9301" t="b">
        <v>0</v>
      </c>
      <c r="P9301" t="b">
        <v>0</v>
      </c>
      <c r="Q9301">
        <v>1</v>
      </c>
      <c r="R9301">
        <v>1</v>
      </c>
      <c r="S9301">
        <v>1</v>
      </c>
      <c r="T9301">
        <v>5</v>
      </c>
      <c r="U9301" t="b">
        <v>1</v>
      </c>
      <c r="V9301" t="s">
        <v>10887</v>
      </c>
      <c r="W9301" t="s">
        <v>10888</v>
      </c>
      <c r="X9301" t="s">
        <v>14883</v>
      </c>
      <c r="Y9301">
        <v>73</v>
      </c>
      <c r="Z9301">
        <v>73</v>
      </c>
      <c r="AA9301">
        <v>7</v>
      </c>
      <c r="AB9301">
        <v>7</v>
      </c>
      <c r="AC9301">
        <v>34</v>
      </c>
    </row>
    <row r="9302" spans="1:29">
      <c r="A9302">
        <v>10093</v>
      </c>
      <c r="B9302" t="s">
        <v>806</v>
      </c>
      <c r="C9302" t="s">
        <v>11131</v>
      </c>
      <c r="J9302" t="s">
        <v>1479</v>
      </c>
      <c r="K9302">
        <v>0</v>
      </c>
      <c r="N9302" t="b">
        <v>1</v>
      </c>
      <c r="O9302" t="b">
        <v>0</v>
      </c>
      <c r="P9302" t="b">
        <v>0</v>
      </c>
      <c r="Q9302">
        <v>1</v>
      </c>
      <c r="R9302">
        <v>1</v>
      </c>
      <c r="S9302">
        <v>1</v>
      </c>
      <c r="T9302">
        <v>5</v>
      </c>
      <c r="U9302" t="b">
        <v>1</v>
      </c>
      <c r="V9302" t="s">
        <v>10887</v>
      </c>
      <c r="W9302" t="s">
        <v>10888</v>
      </c>
      <c r="X9302" t="s">
        <v>14884</v>
      </c>
      <c r="Y9302">
        <v>74</v>
      </c>
      <c r="Z9302">
        <v>74</v>
      </c>
      <c r="AA9302">
        <v>7</v>
      </c>
      <c r="AB9302">
        <v>7</v>
      </c>
      <c r="AC9302">
        <v>34</v>
      </c>
    </row>
    <row r="9303" spans="1:29">
      <c r="A9303">
        <v>10094</v>
      </c>
      <c r="B9303" t="s">
        <v>806</v>
      </c>
      <c r="C9303" t="s">
        <v>11132</v>
      </c>
      <c r="J9303" t="s">
        <v>1479</v>
      </c>
      <c r="K9303">
        <v>0</v>
      </c>
      <c r="N9303" t="b">
        <v>1</v>
      </c>
      <c r="O9303" t="b">
        <v>0</v>
      </c>
      <c r="P9303" t="b">
        <v>0</v>
      </c>
      <c r="Q9303">
        <v>1</v>
      </c>
      <c r="R9303">
        <v>1</v>
      </c>
      <c r="S9303">
        <v>1</v>
      </c>
      <c r="T9303">
        <v>5</v>
      </c>
      <c r="U9303" t="b">
        <v>1</v>
      </c>
      <c r="V9303" t="s">
        <v>10887</v>
      </c>
      <c r="W9303" t="s">
        <v>10888</v>
      </c>
      <c r="X9303" t="s">
        <v>14885</v>
      </c>
      <c r="Y9303">
        <v>75</v>
      </c>
      <c r="Z9303">
        <v>75</v>
      </c>
      <c r="AA9303">
        <v>7</v>
      </c>
      <c r="AB9303">
        <v>7</v>
      </c>
      <c r="AC9303">
        <v>34</v>
      </c>
    </row>
    <row r="9304" spans="1:29">
      <c r="A9304">
        <v>10095</v>
      </c>
      <c r="B9304" t="s">
        <v>806</v>
      </c>
      <c r="C9304" t="s">
        <v>11133</v>
      </c>
      <c r="J9304" t="s">
        <v>1479</v>
      </c>
      <c r="K9304">
        <v>0</v>
      </c>
      <c r="N9304" t="b">
        <v>1</v>
      </c>
      <c r="O9304" t="b">
        <v>0</v>
      </c>
      <c r="P9304" t="b">
        <v>0</v>
      </c>
      <c r="Q9304">
        <v>1</v>
      </c>
      <c r="R9304">
        <v>1</v>
      </c>
      <c r="S9304">
        <v>1</v>
      </c>
      <c r="T9304">
        <v>5</v>
      </c>
      <c r="U9304" t="b">
        <v>1</v>
      </c>
      <c r="V9304" t="s">
        <v>10887</v>
      </c>
      <c r="W9304" t="s">
        <v>10888</v>
      </c>
      <c r="X9304" t="s">
        <v>14886</v>
      </c>
      <c r="Y9304">
        <v>76</v>
      </c>
      <c r="Z9304">
        <v>76</v>
      </c>
      <c r="AA9304">
        <v>7</v>
      </c>
      <c r="AB9304">
        <v>7</v>
      </c>
      <c r="AC9304">
        <v>34</v>
      </c>
    </row>
    <row r="9305" spans="1:29">
      <c r="A9305">
        <v>10096</v>
      </c>
      <c r="B9305" t="s">
        <v>806</v>
      </c>
      <c r="C9305" t="s">
        <v>11134</v>
      </c>
      <c r="J9305" t="s">
        <v>1479</v>
      </c>
      <c r="K9305">
        <v>0</v>
      </c>
      <c r="N9305" t="b">
        <v>1</v>
      </c>
      <c r="O9305" t="b">
        <v>0</v>
      </c>
      <c r="P9305" t="b">
        <v>0</v>
      </c>
      <c r="Q9305">
        <v>1</v>
      </c>
      <c r="R9305">
        <v>1</v>
      </c>
      <c r="S9305">
        <v>1</v>
      </c>
      <c r="T9305">
        <v>5</v>
      </c>
      <c r="U9305" t="b">
        <v>1</v>
      </c>
      <c r="V9305" t="s">
        <v>10887</v>
      </c>
      <c r="W9305" t="s">
        <v>10888</v>
      </c>
      <c r="X9305" t="s">
        <v>14911</v>
      </c>
      <c r="Y9305">
        <v>77</v>
      </c>
      <c r="Z9305">
        <v>77</v>
      </c>
      <c r="AA9305">
        <v>7</v>
      </c>
      <c r="AB9305">
        <v>7</v>
      </c>
      <c r="AC9305">
        <v>34</v>
      </c>
    </row>
    <row r="9306" spans="1:29">
      <c r="A9306">
        <v>10097</v>
      </c>
      <c r="B9306" t="s">
        <v>806</v>
      </c>
      <c r="C9306" t="s">
        <v>11135</v>
      </c>
      <c r="J9306" t="s">
        <v>1479</v>
      </c>
      <c r="K9306">
        <v>0</v>
      </c>
      <c r="N9306" t="b">
        <v>1</v>
      </c>
      <c r="O9306" t="b">
        <v>0</v>
      </c>
      <c r="P9306" t="b">
        <v>0</v>
      </c>
      <c r="Q9306">
        <v>1</v>
      </c>
      <c r="R9306">
        <v>1</v>
      </c>
      <c r="S9306">
        <v>1</v>
      </c>
      <c r="T9306">
        <v>5</v>
      </c>
      <c r="U9306" t="b">
        <v>1</v>
      </c>
      <c r="V9306" t="s">
        <v>10887</v>
      </c>
      <c r="W9306" t="s">
        <v>10888</v>
      </c>
      <c r="X9306" t="s">
        <v>14916</v>
      </c>
      <c r="Y9306">
        <v>78</v>
      </c>
      <c r="Z9306">
        <v>78</v>
      </c>
      <c r="AA9306">
        <v>7</v>
      </c>
      <c r="AB9306">
        <v>7</v>
      </c>
      <c r="AC9306">
        <v>34</v>
      </c>
    </row>
    <row r="9307" spans="1:29">
      <c r="A9307">
        <v>10098</v>
      </c>
      <c r="B9307" t="s">
        <v>806</v>
      </c>
      <c r="C9307" t="s">
        <v>11136</v>
      </c>
      <c r="J9307" t="s">
        <v>1479</v>
      </c>
      <c r="K9307">
        <v>0</v>
      </c>
      <c r="N9307" t="b">
        <v>1</v>
      </c>
      <c r="O9307" t="b">
        <v>0</v>
      </c>
      <c r="P9307" t="b">
        <v>0</v>
      </c>
      <c r="Q9307">
        <v>1</v>
      </c>
      <c r="R9307">
        <v>1</v>
      </c>
      <c r="S9307">
        <v>1</v>
      </c>
      <c r="T9307">
        <v>5</v>
      </c>
      <c r="U9307" t="b">
        <v>1</v>
      </c>
      <c r="V9307" t="s">
        <v>10887</v>
      </c>
      <c r="W9307" t="s">
        <v>10888</v>
      </c>
      <c r="X9307" t="s">
        <v>15655</v>
      </c>
      <c r="Y9307">
        <v>79</v>
      </c>
      <c r="Z9307">
        <v>79</v>
      </c>
      <c r="AA9307">
        <v>7</v>
      </c>
      <c r="AB9307">
        <v>7</v>
      </c>
      <c r="AC9307">
        <v>34</v>
      </c>
    </row>
    <row r="9308" spans="1:29">
      <c r="A9308">
        <v>10099</v>
      </c>
      <c r="B9308" t="s">
        <v>806</v>
      </c>
      <c r="C9308" t="s">
        <v>11137</v>
      </c>
      <c r="J9308" t="s">
        <v>1479</v>
      </c>
      <c r="K9308">
        <v>0</v>
      </c>
      <c r="N9308" t="b">
        <v>1</v>
      </c>
      <c r="O9308" t="b">
        <v>0</v>
      </c>
      <c r="P9308" t="b">
        <v>0</v>
      </c>
      <c r="Q9308">
        <v>1</v>
      </c>
      <c r="R9308">
        <v>1</v>
      </c>
      <c r="S9308">
        <v>1</v>
      </c>
      <c r="T9308">
        <v>5</v>
      </c>
      <c r="U9308" t="b">
        <v>1</v>
      </c>
      <c r="V9308" t="s">
        <v>10887</v>
      </c>
      <c r="W9308" t="s">
        <v>10888</v>
      </c>
      <c r="X9308" t="s">
        <v>15058</v>
      </c>
      <c r="Y9308">
        <v>80</v>
      </c>
      <c r="Z9308">
        <v>80</v>
      </c>
      <c r="AA9308">
        <v>7</v>
      </c>
      <c r="AB9308">
        <v>7</v>
      </c>
      <c r="AC9308">
        <v>34</v>
      </c>
    </row>
    <row r="9309" spans="1:29">
      <c r="A9309">
        <v>10100</v>
      </c>
      <c r="B9309" t="s">
        <v>806</v>
      </c>
      <c r="C9309" t="s">
        <v>11138</v>
      </c>
      <c r="J9309" t="s">
        <v>1479</v>
      </c>
      <c r="K9309">
        <v>0</v>
      </c>
      <c r="N9309" t="b">
        <v>1</v>
      </c>
      <c r="O9309" t="b">
        <v>0</v>
      </c>
      <c r="P9309" t="b">
        <v>0</v>
      </c>
      <c r="Q9309">
        <v>1</v>
      </c>
      <c r="R9309">
        <v>1</v>
      </c>
      <c r="S9309">
        <v>1</v>
      </c>
      <c r="T9309">
        <v>5</v>
      </c>
      <c r="U9309" t="b">
        <v>1</v>
      </c>
      <c r="V9309" t="s">
        <v>10887</v>
      </c>
      <c r="W9309" t="s">
        <v>10888</v>
      </c>
      <c r="X9309" t="s">
        <v>15059</v>
      </c>
      <c r="Y9309">
        <v>81</v>
      </c>
      <c r="Z9309">
        <v>81</v>
      </c>
      <c r="AA9309">
        <v>7</v>
      </c>
      <c r="AB9309">
        <v>7</v>
      </c>
      <c r="AC9309">
        <v>34</v>
      </c>
    </row>
    <row r="9310" spans="1:29">
      <c r="A9310">
        <v>10101</v>
      </c>
      <c r="B9310" t="s">
        <v>806</v>
      </c>
      <c r="C9310" t="s">
        <v>11139</v>
      </c>
      <c r="J9310" t="s">
        <v>1479</v>
      </c>
      <c r="K9310">
        <v>0</v>
      </c>
      <c r="N9310" t="b">
        <v>1</v>
      </c>
      <c r="O9310" t="b">
        <v>0</v>
      </c>
      <c r="P9310" t="b">
        <v>0</v>
      </c>
      <c r="Q9310">
        <v>1</v>
      </c>
      <c r="R9310">
        <v>1</v>
      </c>
      <c r="S9310">
        <v>1</v>
      </c>
      <c r="T9310">
        <v>5</v>
      </c>
      <c r="U9310" t="b">
        <v>1</v>
      </c>
      <c r="V9310" t="s">
        <v>10887</v>
      </c>
      <c r="W9310" t="s">
        <v>10888</v>
      </c>
      <c r="X9310" t="s">
        <v>15060</v>
      </c>
      <c r="Y9310">
        <v>82</v>
      </c>
      <c r="Z9310">
        <v>82</v>
      </c>
      <c r="AA9310">
        <v>7</v>
      </c>
      <c r="AB9310">
        <v>7</v>
      </c>
      <c r="AC9310">
        <v>34</v>
      </c>
    </row>
    <row r="9311" spans="1:29">
      <c r="A9311">
        <v>10102</v>
      </c>
      <c r="B9311" t="s">
        <v>806</v>
      </c>
      <c r="C9311" t="s">
        <v>11140</v>
      </c>
      <c r="J9311" t="s">
        <v>1479</v>
      </c>
      <c r="K9311">
        <v>0</v>
      </c>
      <c r="N9311" t="b">
        <v>1</v>
      </c>
      <c r="O9311" t="b">
        <v>0</v>
      </c>
      <c r="P9311" t="b">
        <v>0</v>
      </c>
      <c r="Q9311">
        <v>1</v>
      </c>
      <c r="R9311">
        <v>1</v>
      </c>
      <c r="S9311">
        <v>1</v>
      </c>
      <c r="T9311">
        <v>5</v>
      </c>
      <c r="U9311" t="b">
        <v>1</v>
      </c>
      <c r="V9311" t="s">
        <v>10887</v>
      </c>
      <c r="W9311" t="s">
        <v>10888</v>
      </c>
      <c r="X9311" t="s">
        <v>15061</v>
      </c>
      <c r="Y9311">
        <v>83</v>
      </c>
      <c r="Z9311">
        <v>83</v>
      </c>
      <c r="AA9311">
        <v>7</v>
      </c>
      <c r="AB9311">
        <v>7</v>
      </c>
      <c r="AC9311">
        <v>34</v>
      </c>
    </row>
    <row r="9312" spans="1:29">
      <c r="A9312">
        <v>10103</v>
      </c>
      <c r="B9312" t="s">
        <v>806</v>
      </c>
      <c r="C9312" t="s">
        <v>11141</v>
      </c>
      <c r="J9312" t="s">
        <v>1479</v>
      </c>
      <c r="K9312">
        <v>0</v>
      </c>
      <c r="N9312" t="b">
        <v>1</v>
      </c>
      <c r="O9312" t="b">
        <v>0</v>
      </c>
      <c r="P9312" t="b">
        <v>0</v>
      </c>
      <c r="Q9312">
        <v>1</v>
      </c>
      <c r="R9312">
        <v>1</v>
      </c>
      <c r="S9312">
        <v>1</v>
      </c>
      <c r="T9312">
        <v>5</v>
      </c>
      <c r="U9312" t="b">
        <v>1</v>
      </c>
      <c r="V9312" t="s">
        <v>10887</v>
      </c>
      <c r="W9312" t="s">
        <v>10888</v>
      </c>
      <c r="X9312" t="s">
        <v>15062</v>
      </c>
      <c r="Y9312">
        <v>84</v>
      </c>
      <c r="Z9312">
        <v>84</v>
      </c>
      <c r="AA9312">
        <v>7</v>
      </c>
      <c r="AB9312">
        <v>7</v>
      </c>
      <c r="AC9312">
        <v>34</v>
      </c>
    </row>
    <row r="9313" spans="1:29">
      <c r="A9313">
        <v>10104</v>
      </c>
      <c r="B9313" t="s">
        <v>806</v>
      </c>
      <c r="C9313" t="s">
        <v>11142</v>
      </c>
      <c r="J9313" t="s">
        <v>1479</v>
      </c>
      <c r="K9313">
        <v>0</v>
      </c>
      <c r="N9313" t="b">
        <v>1</v>
      </c>
      <c r="O9313" t="b">
        <v>0</v>
      </c>
      <c r="P9313" t="b">
        <v>0</v>
      </c>
      <c r="Q9313">
        <v>1</v>
      </c>
      <c r="R9313">
        <v>1</v>
      </c>
      <c r="S9313">
        <v>1</v>
      </c>
      <c r="T9313">
        <v>5</v>
      </c>
      <c r="U9313" t="b">
        <v>1</v>
      </c>
      <c r="V9313" t="s">
        <v>10887</v>
      </c>
      <c r="W9313" t="s">
        <v>10888</v>
      </c>
      <c r="X9313" t="s">
        <v>15063</v>
      </c>
      <c r="Y9313">
        <v>85</v>
      </c>
      <c r="Z9313">
        <v>85</v>
      </c>
      <c r="AA9313">
        <v>7</v>
      </c>
      <c r="AB9313">
        <v>7</v>
      </c>
      <c r="AC9313">
        <v>34</v>
      </c>
    </row>
    <row r="9314" spans="1:29">
      <c r="A9314">
        <v>10105</v>
      </c>
      <c r="B9314" t="s">
        <v>806</v>
      </c>
      <c r="C9314" t="s">
        <v>11143</v>
      </c>
      <c r="J9314" t="s">
        <v>1479</v>
      </c>
      <c r="K9314">
        <v>0</v>
      </c>
      <c r="N9314" t="b">
        <v>1</v>
      </c>
      <c r="O9314" t="b">
        <v>0</v>
      </c>
      <c r="P9314" t="b">
        <v>0</v>
      </c>
      <c r="Q9314">
        <v>1</v>
      </c>
      <c r="R9314">
        <v>1</v>
      </c>
      <c r="S9314">
        <v>1</v>
      </c>
      <c r="T9314">
        <v>5</v>
      </c>
      <c r="U9314" t="b">
        <v>1</v>
      </c>
      <c r="V9314" t="s">
        <v>10887</v>
      </c>
      <c r="W9314" t="s">
        <v>10888</v>
      </c>
      <c r="X9314" t="s">
        <v>15064</v>
      </c>
      <c r="Y9314">
        <v>86</v>
      </c>
      <c r="Z9314">
        <v>86</v>
      </c>
      <c r="AA9314">
        <v>7</v>
      </c>
      <c r="AB9314">
        <v>7</v>
      </c>
      <c r="AC9314">
        <v>34</v>
      </c>
    </row>
    <row r="9315" spans="1:29">
      <c r="A9315">
        <v>10106</v>
      </c>
      <c r="B9315" t="s">
        <v>806</v>
      </c>
      <c r="C9315" t="s">
        <v>11144</v>
      </c>
      <c r="J9315" t="s">
        <v>1479</v>
      </c>
      <c r="K9315">
        <v>0</v>
      </c>
      <c r="N9315" t="b">
        <v>1</v>
      </c>
      <c r="O9315" t="b">
        <v>0</v>
      </c>
      <c r="P9315" t="b">
        <v>0</v>
      </c>
      <c r="Q9315">
        <v>1</v>
      </c>
      <c r="R9315">
        <v>1</v>
      </c>
      <c r="S9315">
        <v>1</v>
      </c>
      <c r="T9315">
        <v>5</v>
      </c>
      <c r="U9315" t="b">
        <v>1</v>
      </c>
      <c r="V9315" t="s">
        <v>10887</v>
      </c>
      <c r="W9315" t="s">
        <v>10888</v>
      </c>
      <c r="X9315" t="s">
        <v>15065</v>
      </c>
      <c r="Y9315">
        <v>87</v>
      </c>
      <c r="Z9315">
        <v>87</v>
      </c>
      <c r="AA9315">
        <v>7</v>
      </c>
      <c r="AB9315">
        <v>7</v>
      </c>
      <c r="AC9315">
        <v>34</v>
      </c>
    </row>
    <row r="9316" spans="1:29">
      <c r="A9316">
        <v>10107</v>
      </c>
      <c r="B9316" t="s">
        <v>806</v>
      </c>
      <c r="C9316" t="s">
        <v>11145</v>
      </c>
      <c r="J9316" t="s">
        <v>1479</v>
      </c>
      <c r="K9316">
        <v>0</v>
      </c>
      <c r="N9316" t="b">
        <v>1</v>
      </c>
      <c r="O9316" t="b">
        <v>0</v>
      </c>
      <c r="P9316" t="b">
        <v>0</v>
      </c>
      <c r="Q9316">
        <v>1</v>
      </c>
      <c r="R9316">
        <v>1</v>
      </c>
      <c r="S9316">
        <v>1</v>
      </c>
      <c r="T9316">
        <v>5</v>
      </c>
      <c r="U9316" t="b">
        <v>1</v>
      </c>
      <c r="V9316" t="s">
        <v>10887</v>
      </c>
      <c r="W9316" t="s">
        <v>10888</v>
      </c>
      <c r="X9316" t="s">
        <v>15066</v>
      </c>
      <c r="Y9316">
        <v>88</v>
      </c>
      <c r="Z9316">
        <v>88</v>
      </c>
      <c r="AA9316">
        <v>7</v>
      </c>
      <c r="AB9316">
        <v>7</v>
      </c>
      <c r="AC9316">
        <v>34</v>
      </c>
    </row>
    <row r="9317" spans="1:29">
      <c r="A9317">
        <v>10108</v>
      </c>
      <c r="B9317" t="s">
        <v>806</v>
      </c>
      <c r="C9317" t="s">
        <v>11146</v>
      </c>
      <c r="J9317" t="s">
        <v>1479</v>
      </c>
      <c r="K9317">
        <v>0</v>
      </c>
      <c r="N9317" t="b">
        <v>1</v>
      </c>
      <c r="O9317" t="b">
        <v>0</v>
      </c>
      <c r="P9317" t="b">
        <v>0</v>
      </c>
      <c r="Q9317">
        <v>1</v>
      </c>
      <c r="R9317">
        <v>1</v>
      </c>
      <c r="S9317">
        <v>1</v>
      </c>
      <c r="T9317">
        <v>5</v>
      </c>
      <c r="U9317" t="b">
        <v>1</v>
      </c>
      <c r="V9317" t="s">
        <v>10887</v>
      </c>
      <c r="W9317" t="s">
        <v>10888</v>
      </c>
      <c r="X9317" t="s">
        <v>15067</v>
      </c>
      <c r="Y9317">
        <v>89</v>
      </c>
      <c r="Z9317">
        <v>89</v>
      </c>
      <c r="AA9317">
        <v>7</v>
      </c>
      <c r="AB9317">
        <v>7</v>
      </c>
      <c r="AC9317">
        <v>34</v>
      </c>
    </row>
    <row r="9318" spans="1:29">
      <c r="A9318">
        <v>10109</v>
      </c>
      <c r="B9318" t="s">
        <v>806</v>
      </c>
      <c r="C9318" t="s">
        <v>11147</v>
      </c>
      <c r="J9318" t="s">
        <v>1479</v>
      </c>
      <c r="K9318">
        <v>0</v>
      </c>
      <c r="N9318" t="b">
        <v>1</v>
      </c>
      <c r="O9318" t="b">
        <v>0</v>
      </c>
      <c r="P9318" t="b">
        <v>0</v>
      </c>
      <c r="Q9318">
        <v>1</v>
      </c>
      <c r="R9318">
        <v>1</v>
      </c>
      <c r="S9318">
        <v>1</v>
      </c>
      <c r="T9318">
        <v>5</v>
      </c>
      <c r="U9318" t="b">
        <v>1</v>
      </c>
      <c r="V9318" t="s">
        <v>10887</v>
      </c>
      <c r="W9318" t="s">
        <v>10888</v>
      </c>
      <c r="X9318" t="s">
        <v>15068</v>
      </c>
      <c r="Y9318">
        <v>90</v>
      </c>
      <c r="Z9318">
        <v>90</v>
      </c>
      <c r="AA9318">
        <v>7</v>
      </c>
      <c r="AB9318">
        <v>7</v>
      </c>
      <c r="AC9318">
        <v>34</v>
      </c>
    </row>
    <row r="9319" spans="1:29">
      <c r="A9319">
        <v>10110</v>
      </c>
      <c r="B9319" t="s">
        <v>806</v>
      </c>
      <c r="C9319" t="s">
        <v>11148</v>
      </c>
      <c r="J9319" t="s">
        <v>1479</v>
      </c>
      <c r="K9319">
        <v>0</v>
      </c>
      <c r="N9319" t="b">
        <v>1</v>
      </c>
      <c r="O9319" t="b">
        <v>0</v>
      </c>
      <c r="P9319" t="b">
        <v>0</v>
      </c>
      <c r="Q9319">
        <v>1</v>
      </c>
      <c r="R9319">
        <v>1</v>
      </c>
      <c r="S9319">
        <v>1</v>
      </c>
      <c r="T9319">
        <v>5</v>
      </c>
      <c r="U9319" t="b">
        <v>1</v>
      </c>
      <c r="V9319" t="s">
        <v>10887</v>
      </c>
      <c r="W9319" t="s">
        <v>10888</v>
      </c>
      <c r="X9319" t="s">
        <v>15069</v>
      </c>
      <c r="Y9319">
        <v>91</v>
      </c>
      <c r="Z9319">
        <v>91</v>
      </c>
      <c r="AA9319">
        <v>7</v>
      </c>
      <c r="AB9319">
        <v>7</v>
      </c>
      <c r="AC9319">
        <v>34</v>
      </c>
    </row>
    <row r="9320" spans="1:29">
      <c r="A9320">
        <v>10111</v>
      </c>
      <c r="B9320" t="s">
        <v>806</v>
      </c>
      <c r="C9320" t="s">
        <v>11149</v>
      </c>
      <c r="J9320" t="s">
        <v>1479</v>
      </c>
      <c r="K9320">
        <v>0</v>
      </c>
      <c r="N9320" t="b">
        <v>1</v>
      </c>
      <c r="O9320" t="b">
        <v>0</v>
      </c>
      <c r="P9320" t="b">
        <v>0</v>
      </c>
      <c r="Q9320">
        <v>1</v>
      </c>
      <c r="R9320">
        <v>1</v>
      </c>
      <c r="S9320">
        <v>1</v>
      </c>
      <c r="T9320">
        <v>5</v>
      </c>
      <c r="U9320" t="b">
        <v>1</v>
      </c>
      <c r="V9320" t="s">
        <v>10887</v>
      </c>
      <c r="W9320" t="s">
        <v>10888</v>
      </c>
      <c r="X9320" t="s">
        <v>15070</v>
      </c>
      <c r="Y9320">
        <v>92</v>
      </c>
      <c r="Z9320">
        <v>92</v>
      </c>
      <c r="AA9320">
        <v>7</v>
      </c>
      <c r="AB9320">
        <v>7</v>
      </c>
      <c r="AC9320">
        <v>34</v>
      </c>
    </row>
    <row r="9321" spans="1:29">
      <c r="A9321">
        <v>10112</v>
      </c>
      <c r="B9321" t="s">
        <v>806</v>
      </c>
      <c r="C9321" t="s">
        <v>11150</v>
      </c>
      <c r="J9321" t="s">
        <v>1479</v>
      </c>
      <c r="K9321">
        <v>0</v>
      </c>
      <c r="N9321" t="b">
        <v>1</v>
      </c>
      <c r="O9321" t="b">
        <v>0</v>
      </c>
      <c r="P9321" t="b">
        <v>0</v>
      </c>
      <c r="Q9321">
        <v>1</v>
      </c>
      <c r="R9321">
        <v>1</v>
      </c>
      <c r="S9321">
        <v>1</v>
      </c>
      <c r="T9321">
        <v>5</v>
      </c>
      <c r="U9321" t="b">
        <v>1</v>
      </c>
      <c r="V9321" t="s">
        <v>10887</v>
      </c>
      <c r="W9321" t="s">
        <v>10888</v>
      </c>
      <c r="X9321" t="s">
        <v>15071</v>
      </c>
      <c r="Y9321">
        <v>93</v>
      </c>
      <c r="Z9321">
        <v>93</v>
      </c>
      <c r="AA9321">
        <v>7</v>
      </c>
      <c r="AB9321">
        <v>7</v>
      </c>
      <c r="AC9321">
        <v>34</v>
      </c>
    </row>
    <row r="9322" spans="1:29">
      <c r="A9322">
        <v>10120</v>
      </c>
      <c r="B9322" t="s">
        <v>806</v>
      </c>
      <c r="C9322" t="s">
        <v>11151</v>
      </c>
      <c r="J9322" t="s">
        <v>1457</v>
      </c>
      <c r="K9322">
        <v>0</v>
      </c>
      <c r="N9322" t="b">
        <v>1</v>
      </c>
      <c r="O9322" t="b">
        <v>0</v>
      </c>
      <c r="P9322" t="b">
        <v>0</v>
      </c>
      <c r="Q9322">
        <v>1</v>
      </c>
      <c r="R9322">
        <v>1</v>
      </c>
      <c r="S9322">
        <v>1</v>
      </c>
      <c r="T9322">
        <v>5</v>
      </c>
      <c r="U9322" t="b">
        <v>1</v>
      </c>
      <c r="V9322" t="s">
        <v>10887</v>
      </c>
      <c r="W9322" t="s">
        <v>10888</v>
      </c>
      <c r="X9322" t="s">
        <v>14900</v>
      </c>
      <c r="Y9322">
        <v>69</v>
      </c>
      <c r="Z9322">
        <v>69</v>
      </c>
      <c r="AA9322">
        <v>8</v>
      </c>
      <c r="AB9322">
        <v>8</v>
      </c>
      <c r="AC9322">
        <v>34</v>
      </c>
    </row>
    <row r="9323" spans="1:29">
      <c r="A9323">
        <v>10121</v>
      </c>
      <c r="B9323" t="s">
        <v>806</v>
      </c>
      <c r="C9323" t="s">
        <v>11152</v>
      </c>
      <c r="J9323" t="s">
        <v>1457</v>
      </c>
      <c r="K9323">
        <v>0</v>
      </c>
      <c r="N9323" t="b">
        <v>1</v>
      </c>
      <c r="O9323" t="b">
        <v>0</v>
      </c>
      <c r="P9323" t="b">
        <v>0</v>
      </c>
      <c r="Q9323">
        <v>1</v>
      </c>
      <c r="R9323">
        <v>1</v>
      </c>
      <c r="S9323">
        <v>1</v>
      </c>
      <c r="T9323">
        <v>5</v>
      </c>
      <c r="U9323" t="b">
        <v>1</v>
      </c>
      <c r="V9323" t="s">
        <v>10887</v>
      </c>
      <c r="W9323" t="s">
        <v>10888</v>
      </c>
      <c r="X9323" t="s">
        <v>14901</v>
      </c>
      <c r="Y9323">
        <v>70</v>
      </c>
      <c r="Z9323">
        <v>70</v>
      </c>
      <c r="AA9323">
        <v>8</v>
      </c>
      <c r="AB9323">
        <v>8</v>
      </c>
      <c r="AC9323">
        <v>34</v>
      </c>
    </row>
    <row r="9324" spans="1:29">
      <c r="A9324">
        <v>10122</v>
      </c>
      <c r="B9324" t="s">
        <v>806</v>
      </c>
      <c r="C9324" t="s">
        <v>11153</v>
      </c>
      <c r="J9324" t="s">
        <v>1457</v>
      </c>
      <c r="K9324">
        <v>0</v>
      </c>
      <c r="N9324" t="b">
        <v>1</v>
      </c>
      <c r="O9324" t="b">
        <v>0</v>
      </c>
      <c r="P9324" t="b">
        <v>0</v>
      </c>
      <c r="Q9324">
        <v>1</v>
      </c>
      <c r="R9324">
        <v>1</v>
      </c>
      <c r="S9324">
        <v>1</v>
      </c>
      <c r="T9324">
        <v>5</v>
      </c>
      <c r="U9324" t="b">
        <v>1</v>
      </c>
      <c r="V9324" t="s">
        <v>10887</v>
      </c>
      <c r="W9324" t="s">
        <v>10888</v>
      </c>
      <c r="X9324" t="s">
        <v>14902</v>
      </c>
      <c r="Y9324">
        <v>71</v>
      </c>
      <c r="Z9324">
        <v>71</v>
      </c>
      <c r="AA9324">
        <v>8</v>
      </c>
      <c r="AB9324">
        <v>8</v>
      </c>
      <c r="AC9324">
        <v>34</v>
      </c>
    </row>
    <row r="9325" spans="1:29">
      <c r="A9325">
        <v>10123</v>
      </c>
      <c r="B9325" t="s">
        <v>806</v>
      </c>
      <c r="C9325" t="s">
        <v>11154</v>
      </c>
      <c r="J9325" t="s">
        <v>1457</v>
      </c>
      <c r="K9325">
        <v>0</v>
      </c>
      <c r="N9325" t="b">
        <v>1</v>
      </c>
      <c r="O9325" t="b">
        <v>0</v>
      </c>
      <c r="P9325" t="b">
        <v>0</v>
      </c>
      <c r="Q9325">
        <v>1</v>
      </c>
      <c r="R9325">
        <v>1</v>
      </c>
      <c r="S9325">
        <v>1</v>
      </c>
      <c r="T9325">
        <v>5</v>
      </c>
      <c r="U9325" t="b">
        <v>1</v>
      </c>
      <c r="V9325" t="s">
        <v>10887</v>
      </c>
      <c r="W9325" t="s">
        <v>10888</v>
      </c>
      <c r="X9325" t="s">
        <v>14903</v>
      </c>
      <c r="Y9325">
        <v>72</v>
      </c>
      <c r="Z9325">
        <v>72</v>
      </c>
      <c r="AA9325">
        <v>8</v>
      </c>
      <c r="AB9325">
        <v>8</v>
      </c>
      <c r="AC9325">
        <v>34</v>
      </c>
    </row>
    <row r="9326" spans="1:29">
      <c r="A9326">
        <v>10124</v>
      </c>
      <c r="B9326" t="s">
        <v>806</v>
      </c>
      <c r="C9326" t="s">
        <v>11155</v>
      </c>
      <c r="J9326" t="s">
        <v>1457</v>
      </c>
      <c r="K9326">
        <v>0</v>
      </c>
      <c r="N9326" t="b">
        <v>1</v>
      </c>
      <c r="O9326" t="b">
        <v>0</v>
      </c>
      <c r="P9326" t="b">
        <v>0</v>
      </c>
      <c r="Q9326">
        <v>1</v>
      </c>
      <c r="R9326">
        <v>1</v>
      </c>
      <c r="S9326">
        <v>1</v>
      </c>
      <c r="T9326">
        <v>5</v>
      </c>
      <c r="U9326" t="b">
        <v>1</v>
      </c>
      <c r="V9326" t="s">
        <v>10887</v>
      </c>
      <c r="W9326" t="s">
        <v>10888</v>
      </c>
      <c r="X9326" t="s">
        <v>14904</v>
      </c>
      <c r="Y9326">
        <v>73</v>
      </c>
      <c r="Z9326">
        <v>73</v>
      </c>
      <c r="AA9326">
        <v>8</v>
      </c>
      <c r="AB9326">
        <v>8</v>
      </c>
      <c r="AC9326">
        <v>34</v>
      </c>
    </row>
    <row r="9327" spans="1:29">
      <c r="A9327">
        <v>10125</v>
      </c>
      <c r="B9327" t="s">
        <v>806</v>
      </c>
      <c r="C9327" t="s">
        <v>11156</v>
      </c>
      <c r="J9327" t="s">
        <v>1457</v>
      </c>
      <c r="K9327">
        <v>0</v>
      </c>
      <c r="N9327" t="b">
        <v>1</v>
      </c>
      <c r="O9327" t="b">
        <v>0</v>
      </c>
      <c r="P9327" t="b">
        <v>0</v>
      </c>
      <c r="Q9327">
        <v>1</v>
      </c>
      <c r="R9327">
        <v>1</v>
      </c>
      <c r="S9327">
        <v>1</v>
      </c>
      <c r="T9327">
        <v>5</v>
      </c>
      <c r="U9327" t="b">
        <v>1</v>
      </c>
      <c r="V9327" t="s">
        <v>10887</v>
      </c>
      <c r="W9327" t="s">
        <v>10888</v>
      </c>
      <c r="X9327" t="s">
        <v>14905</v>
      </c>
      <c r="Y9327">
        <v>74</v>
      </c>
      <c r="Z9327">
        <v>74</v>
      </c>
      <c r="AA9327">
        <v>8</v>
      </c>
      <c r="AB9327">
        <v>8</v>
      </c>
      <c r="AC9327">
        <v>34</v>
      </c>
    </row>
    <row r="9328" spans="1:29">
      <c r="A9328">
        <v>10126</v>
      </c>
      <c r="B9328" t="s">
        <v>806</v>
      </c>
      <c r="C9328" t="s">
        <v>11157</v>
      </c>
      <c r="J9328" t="s">
        <v>1457</v>
      </c>
      <c r="K9328">
        <v>0</v>
      </c>
      <c r="N9328" t="b">
        <v>1</v>
      </c>
      <c r="O9328" t="b">
        <v>0</v>
      </c>
      <c r="P9328" t="b">
        <v>0</v>
      </c>
      <c r="Q9328">
        <v>1</v>
      </c>
      <c r="R9328">
        <v>1</v>
      </c>
      <c r="S9328">
        <v>1</v>
      </c>
      <c r="T9328">
        <v>5</v>
      </c>
      <c r="U9328" t="b">
        <v>1</v>
      </c>
      <c r="V9328" t="s">
        <v>10887</v>
      </c>
      <c r="W9328" t="s">
        <v>10888</v>
      </c>
      <c r="X9328" t="s">
        <v>14906</v>
      </c>
      <c r="Y9328">
        <v>75</v>
      </c>
      <c r="Z9328">
        <v>75</v>
      </c>
      <c r="AA9328">
        <v>8</v>
      </c>
      <c r="AB9328">
        <v>8</v>
      </c>
      <c r="AC9328">
        <v>34</v>
      </c>
    </row>
    <row r="9329" spans="1:29">
      <c r="A9329">
        <v>10127</v>
      </c>
      <c r="B9329" t="s">
        <v>806</v>
      </c>
      <c r="C9329" t="s">
        <v>11158</v>
      </c>
      <c r="J9329" t="s">
        <v>1457</v>
      </c>
      <c r="K9329">
        <v>0</v>
      </c>
      <c r="N9329" t="b">
        <v>1</v>
      </c>
      <c r="O9329" t="b">
        <v>0</v>
      </c>
      <c r="P9329" t="b">
        <v>0</v>
      </c>
      <c r="Q9329">
        <v>1</v>
      </c>
      <c r="R9329">
        <v>1</v>
      </c>
      <c r="S9329">
        <v>1</v>
      </c>
      <c r="T9329">
        <v>5</v>
      </c>
      <c r="U9329" t="b">
        <v>1</v>
      </c>
      <c r="V9329" t="s">
        <v>10887</v>
      </c>
      <c r="W9329" t="s">
        <v>10888</v>
      </c>
      <c r="X9329" t="s">
        <v>14907</v>
      </c>
      <c r="Y9329">
        <v>76</v>
      </c>
      <c r="Z9329">
        <v>76</v>
      </c>
      <c r="AA9329">
        <v>8</v>
      </c>
      <c r="AB9329">
        <v>8</v>
      </c>
      <c r="AC9329">
        <v>34</v>
      </c>
    </row>
    <row r="9330" spans="1:29">
      <c r="A9330">
        <v>10128</v>
      </c>
      <c r="B9330" t="s">
        <v>806</v>
      </c>
      <c r="C9330" t="s">
        <v>11159</v>
      </c>
      <c r="J9330" t="s">
        <v>1457</v>
      </c>
      <c r="K9330">
        <v>0</v>
      </c>
      <c r="N9330" t="b">
        <v>1</v>
      </c>
      <c r="O9330" t="b">
        <v>0</v>
      </c>
      <c r="P9330" t="b">
        <v>0</v>
      </c>
      <c r="Q9330">
        <v>1</v>
      </c>
      <c r="R9330">
        <v>1</v>
      </c>
      <c r="S9330">
        <v>1</v>
      </c>
      <c r="T9330">
        <v>5</v>
      </c>
      <c r="U9330" t="b">
        <v>1</v>
      </c>
      <c r="V9330" t="s">
        <v>10887</v>
      </c>
      <c r="W9330" t="s">
        <v>10888</v>
      </c>
      <c r="X9330" t="s">
        <v>14912</v>
      </c>
      <c r="Y9330">
        <v>77</v>
      </c>
      <c r="Z9330">
        <v>77</v>
      </c>
      <c r="AA9330">
        <v>8</v>
      </c>
      <c r="AB9330">
        <v>8</v>
      </c>
      <c r="AC9330">
        <v>34</v>
      </c>
    </row>
    <row r="9331" spans="1:29">
      <c r="A9331">
        <v>10129</v>
      </c>
      <c r="B9331" t="s">
        <v>806</v>
      </c>
      <c r="C9331" t="s">
        <v>11160</v>
      </c>
      <c r="J9331" t="s">
        <v>1457</v>
      </c>
      <c r="K9331">
        <v>0</v>
      </c>
      <c r="N9331" t="b">
        <v>1</v>
      </c>
      <c r="O9331" t="b">
        <v>0</v>
      </c>
      <c r="P9331" t="b">
        <v>0</v>
      </c>
      <c r="Q9331">
        <v>1</v>
      </c>
      <c r="R9331">
        <v>1</v>
      </c>
      <c r="S9331">
        <v>1</v>
      </c>
      <c r="T9331">
        <v>5</v>
      </c>
      <c r="U9331" t="b">
        <v>1</v>
      </c>
      <c r="V9331" t="s">
        <v>10887</v>
      </c>
      <c r="W9331" t="s">
        <v>10888</v>
      </c>
      <c r="X9331" t="s">
        <v>14917</v>
      </c>
      <c r="Y9331">
        <v>78</v>
      </c>
      <c r="Z9331">
        <v>78</v>
      </c>
      <c r="AA9331">
        <v>8</v>
      </c>
      <c r="AB9331">
        <v>8</v>
      </c>
      <c r="AC9331">
        <v>34</v>
      </c>
    </row>
    <row r="9332" spans="1:29">
      <c r="A9332">
        <v>10130</v>
      </c>
      <c r="B9332" t="s">
        <v>806</v>
      </c>
      <c r="C9332" t="s">
        <v>11161</v>
      </c>
      <c r="J9332" t="s">
        <v>1457</v>
      </c>
      <c r="K9332">
        <v>0</v>
      </c>
      <c r="N9332" t="b">
        <v>1</v>
      </c>
      <c r="O9332" t="b">
        <v>0</v>
      </c>
      <c r="P9332" t="b">
        <v>0</v>
      </c>
      <c r="Q9332">
        <v>1</v>
      </c>
      <c r="R9332">
        <v>1</v>
      </c>
      <c r="S9332">
        <v>1</v>
      </c>
      <c r="T9332">
        <v>5</v>
      </c>
      <c r="U9332" t="b">
        <v>1</v>
      </c>
      <c r="V9332" t="s">
        <v>10887</v>
      </c>
      <c r="W9332" t="s">
        <v>10888</v>
      </c>
      <c r="X9332" t="s">
        <v>15458</v>
      </c>
      <c r="Y9332">
        <v>79</v>
      </c>
      <c r="Z9332">
        <v>79</v>
      </c>
      <c r="AA9332">
        <v>8</v>
      </c>
      <c r="AB9332">
        <v>8</v>
      </c>
      <c r="AC9332">
        <v>34</v>
      </c>
    </row>
    <row r="9333" spans="1:29">
      <c r="A9333">
        <v>10131</v>
      </c>
      <c r="B9333" t="s">
        <v>806</v>
      </c>
      <c r="C9333" t="s">
        <v>11162</v>
      </c>
      <c r="J9333" t="s">
        <v>1457</v>
      </c>
      <c r="K9333">
        <v>0</v>
      </c>
      <c r="N9333" t="b">
        <v>1</v>
      </c>
      <c r="O9333" t="b">
        <v>0</v>
      </c>
      <c r="P9333" t="b">
        <v>0</v>
      </c>
      <c r="Q9333">
        <v>1</v>
      </c>
      <c r="R9333">
        <v>1</v>
      </c>
      <c r="S9333">
        <v>1</v>
      </c>
      <c r="T9333">
        <v>5</v>
      </c>
      <c r="U9333" t="b">
        <v>1</v>
      </c>
      <c r="V9333" t="s">
        <v>10887</v>
      </c>
      <c r="W9333" t="s">
        <v>10888</v>
      </c>
      <c r="X9333" t="s">
        <v>15094</v>
      </c>
      <c r="Y9333">
        <v>80</v>
      </c>
      <c r="Z9333">
        <v>80</v>
      </c>
      <c r="AA9333">
        <v>8</v>
      </c>
      <c r="AB9333">
        <v>8</v>
      </c>
      <c r="AC9333">
        <v>34</v>
      </c>
    </row>
    <row r="9334" spans="1:29">
      <c r="A9334">
        <v>10132</v>
      </c>
      <c r="B9334" t="s">
        <v>806</v>
      </c>
      <c r="C9334" t="s">
        <v>11163</v>
      </c>
      <c r="J9334" t="s">
        <v>1457</v>
      </c>
      <c r="K9334">
        <v>0</v>
      </c>
      <c r="N9334" t="b">
        <v>1</v>
      </c>
      <c r="O9334" t="b">
        <v>0</v>
      </c>
      <c r="P9334" t="b">
        <v>0</v>
      </c>
      <c r="Q9334">
        <v>1</v>
      </c>
      <c r="R9334">
        <v>1</v>
      </c>
      <c r="S9334">
        <v>1</v>
      </c>
      <c r="T9334">
        <v>5</v>
      </c>
      <c r="U9334" t="b">
        <v>1</v>
      </c>
      <c r="V9334" t="s">
        <v>10887</v>
      </c>
      <c r="W9334" t="s">
        <v>10888</v>
      </c>
      <c r="X9334" t="s">
        <v>15095</v>
      </c>
      <c r="Y9334">
        <v>81</v>
      </c>
      <c r="Z9334">
        <v>81</v>
      </c>
      <c r="AA9334">
        <v>8</v>
      </c>
      <c r="AB9334">
        <v>8</v>
      </c>
      <c r="AC9334">
        <v>34</v>
      </c>
    </row>
    <row r="9335" spans="1:29">
      <c r="A9335">
        <v>10133</v>
      </c>
      <c r="B9335" t="s">
        <v>806</v>
      </c>
      <c r="C9335" t="s">
        <v>11164</v>
      </c>
      <c r="J9335" t="s">
        <v>1457</v>
      </c>
      <c r="K9335">
        <v>0</v>
      </c>
      <c r="N9335" t="b">
        <v>1</v>
      </c>
      <c r="O9335" t="b">
        <v>0</v>
      </c>
      <c r="P9335" t="b">
        <v>0</v>
      </c>
      <c r="Q9335">
        <v>1</v>
      </c>
      <c r="R9335">
        <v>1</v>
      </c>
      <c r="S9335">
        <v>1</v>
      </c>
      <c r="T9335">
        <v>5</v>
      </c>
      <c r="U9335" t="b">
        <v>1</v>
      </c>
      <c r="V9335" t="s">
        <v>10887</v>
      </c>
      <c r="W9335" t="s">
        <v>10888</v>
      </c>
      <c r="X9335" t="s">
        <v>15096</v>
      </c>
      <c r="Y9335">
        <v>82</v>
      </c>
      <c r="Z9335">
        <v>82</v>
      </c>
      <c r="AA9335">
        <v>8</v>
      </c>
      <c r="AB9335">
        <v>8</v>
      </c>
      <c r="AC9335">
        <v>34</v>
      </c>
    </row>
    <row r="9336" spans="1:29">
      <c r="A9336">
        <v>10134</v>
      </c>
      <c r="B9336" t="s">
        <v>806</v>
      </c>
      <c r="C9336" t="s">
        <v>11165</v>
      </c>
      <c r="J9336" t="s">
        <v>1457</v>
      </c>
      <c r="K9336">
        <v>0</v>
      </c>
      <c r="N9336" t="b">
        <v>1</v>
      </c>
      <c r="O9336" t="b">
        <v>0</v>
      </c>
      <c r="P9336" t="b">
        <v>0</v>
      </c>
      <c r="Q9336">
        <v>1</v>
      </c>
      <c r="R9336">
        <v>1</v>
      </c>
      <c r="S9336">
        <v>1</v>
      </c>
      <c r="T9336">
        <v>5</v>
      </c>
      <c r="U9336" t="b">
        <v>1</v>
      </c>
      <c r="V9336" t="s">
        <v>10887</v>
      </c>
      <c r="W9336" t="s">
        <v>10888</v>
      </c>
      <c r="X9336" t="s">
        <v>15097</v>
      </c>
      <c r="Y9336">
        <v>83</v>
      </c>
      <c r="Z9336">
        <v>83</v>
      </c>
      <c r="AA9336">
        <v>8</v>
      </c>
      <c r="AB9336">
        <v>8</v>
      </c>
      <c r="AC9336">
        <v>34</v>
      </c>
    </row>
    <row r="9337" spans="1:29">
      <c r="A9337">
        <v>10135</v>
      </c>
      <c r="B9337" t="s">
        <v>806</v>
      </c>
      <c r="C9337" t="s">
        <v>11166</v>
      </c>
      <c r="J9337" t="s">
        <v>1457</v>
      </c>
      <c r="K9337">
        <v>0</v>
      </c>
      <c r="N9337" t="b">
        <v>1</v>
      </c>
      <c r="O9337" t="b">
        <v>0</v>
      </c>
      <c r="P9337" t="b">
        <v>0</v>
      </c>
      <c r="Q9337">
        <v>1</v>
      </c>
      <c r="R9337">
        <v>1</v>
      </c>
      <c r="S9337">
        <v>1</v>
      </c>
      <c r="T9337">
        <v>5</v>
      </c>
      <c r="U9337" t="b">
        <v>1</v>
      </c>
      <c r="V9337" t="s">
        <v>10887</v>
      </c>
      <c r="W9337" t="s">
        <v>10888</v>
      </c>
      <c r="X9337" t="s">
        <v>15098</v>
      </c>
      <c r="Y9337">
        <v>84</v>
      </c>
      <c r="Z9337">
        <v>84</v>
      </c>
      <c r="AA9337">
        <v>8</v>
      </c>
      <c r="AB9337">
        <v>8</v>
      </c>
      <c r="AC9337">
        <v>34</v>
      </c>
    </row>
    <row r="9338" spans="1:29">
      <c r="A9338">
        <v>10136</v>
      </c>
      <c r="B9338" t="s">
        <v>806</v>
      </c>
      <c r="C9338" t="s">
        <v>11167</v>
      </c>
      <c r="J9338" t="s">
        <v>1457</v>
      </c>
      <c r="K9338">
        <v>0</v>
      </c>
      <c r="N9338" t="b">
        <v>1</v>
      </c>
      <c r="O9338" t="b">
        <v>0</v>
      </c>
      <c r="P9338" t="b">
        <v>0</v>
      </c>
      <c r="Q9338">
        <v>1</v>
      </c>
      <c r="R9338">
        <v>1</v>
      </c>
      <c r="S9338">
        <v>1</v>
      </c>
      <c r="T9338">
        <v>5</v>
      </c>
      <c r="U9338" t="b">
        <v>1</v>
      </c>
      <c r="V9338" t="s">
        <v>10887</v>
      </c>
      <c r="W9338" t="s">
        <v>10888</v>
      </c>
      <c r="X9338" t="s">
        <v>15099</v>
      </c>
      <c r="Y9338">
        <v>85</v>
      </c>
      <c r="Z9338">
        <v>85</v>
      </c>
      <c r="AA9338">
        <v>8</v>
      </c>
      <c r="AB9338">
        <v>8</v>
      </c>
      <c r="AC9338">
        <v>34</v>
      </c>
    </row>
    <row r="9339" spans="1:29">
      <c r="A9339">
        <v>10137</v>
      </c>
      <c r="B9339" t="s">
        <v>806</v>
      </c>
      <c r="C9339" t="s">
        <v>11168</v>
      </c>
      <c r="J9339" t="s">
        <v>1457</v>
      </c>
      <c r="K9339">
        <v>0</v>
      </c>
      <c r="N9339" t="b">
        <v>1</v>
      </c>
      <c r="O9339" t="b">
        <v>0</v>
      </c>
      <c r="P9339" t="b">
        <v>0</v>
      </c>
      <c r="Q9339">
        <v>1</v>
      </c>
      <c r="R9339">
        <v>1</v>
      </c>
      <c r="S9339">
        <v>1</v>
      </c>
      <c r="T9339">
        <v>5</v>
      </c>
      <c r="U9339" t="b">
        <v>1</v>
      </c>
      <c r="V9339" t="s">
        <v>10887</v>
      </c>
      <c r="W9339" t="s">
        <v>10888</v>
      </c>
      <c r="X9339" t="s">
        <v>15100</v>
      </c>
      <c r="Y9339">
        <v>86</v>
      </c>
      <c r="Z9339">
        <v>86</v>
      </c>
      <c r="AA9339">
        <v>8</v>
      </c>
      <c r="AB9339">
        <v>8</v>
      </c>
      <c r="AC9339">
        <v>34</v>
      </c>
    </row>
    <row r="9340" spans="1:29">
      <c r="A9340">
        <v>10138</v>
      </c>
      <c r="B9340" t="s">
        <v>806</v>
      </c>
      <c r="C9340" t="s">
        <v>11169</v>
      </c>
      <c r="J9340" t="s">
        <v>1457</v>
      </c>
      <c r="K9340">
        <v>0</v>
      </c>
      <c r="N9340" t="b">
        <v>1</v>
      </c>
      <c r="O9340" t="b">
        <v>0</v>
      </c>
      <c r="P9340" t="b">
        <v>0</v>
      </c>
      <c r="Q9340">
        <v>1</v>
      </c>
      <c r="R9340">
        <v>1</v>
      </c>
      <c r="S9340">
        <v>1</v>
      </c>
      <c r="T9340">
        <v>5</v>
      </c>
      <c r="U9340" t="b">
        <v>1</v>
      </c>
      <c r="V9340" t="s">
        <v>10887</v>
      </c>
      <c r="W9340" t="s">
        <v>10888</v>
      </c>
      <c r="X9340" t="s">
        <v>15101</v>
      </c>
      <c r="Y9340">
        <v>87</v>
      </c>
      <c r="Z9340">
        <v>87</v>
      </c>
      <c r="AA9340">
        <v>8</v>
      </c>
      <c r="AB9340">
        <v>8</v>
      </c>
      <c r="AC9340">
        <v>34</v>
      </c>
    </row>
    <row r="9341" spans="1:29">
      <c r="A9341">
        <v>10139</v>
      </c>
      <c r="B9341" t="s">
        <v>806</v>
      </c>
      <c r="C9341" t="s">
        <v>11170</v>
      </c>
      <c r="J9341" t="s">
        <v>1457</v>
      </c>
      <c r="K9341">
        <v>0</v>
      </c>
      <c r="N9341" t="b">
        <v>1</v>
      </c>
      <c r="O9341" t="b">
        <v>0</v>
      </c>
      <c r="P9341" t="b">
        <v>0</v>
      </c>
      <c r="Q9341">
        <v>1</v>
      </c>
      <c r="R9341">
        <v>1</v>
      </c>
      <c r="S9341">
        <v>1</v>
      </c>
      <c r="T9341">
        <v>5</v>
      </c>
      <c r="U9341" t="b">
        <v>1</v>
      </c>
      <c r="V9341" t="s">
        <v>10887</v>
      </c>
      <c r="W9341" t="s">
        <v>10888</v>
      </c>
      <c r="X9341" t="s">
        <v>15102</v>
      </c>
      <c r="Y9341">
        <v>88</v>
      </c>
      <c r="Z9341">
        <v>88</v>
      </c>
      <c r="AA9341">
        <v>8</v>
      </c>
      <c r="AB9341">
        <v>8</v>
      </c>
      <c r="AC9341">
        <v>34</v>
      </c>
    </row>
    <row r="9342" spans="1:29">
      <c r="A9342">
        <v>10140</v>
      </c>
      <c r="B9342" t="s">
        <v>806</v>
      </c>
      <c r="C9342" t="s">
        <v>11171</v>
      </c>
      <c r="J9342" t="s">
        <v>1457</v>
      </c>
      <c r="K9342">
        <v>0</v>
      </c>
      <c r="N9342" t="b">
        <v>1</v>
      </c>
      <c r="O9342" t="b">
        <v>0</v>
      </c>
      <c r="P9342" t="b">
        <v>0</v>
      </c>
      <c r="Q9342">
        <v>1</v>
      </c>
      <c r="R9342">
        <v>1</v>
      </c>
      <c r="S9342">
        <v>1</v>
      </c>
      <c r="T9342">
        <v>5</v>
      </c>
      <c r="U9342" t="b">
        <v>1</v>
      </c>
      <c r="V9342" t="s">
        <v>10887</v>
      </c>
      <c r="W9342" t="s">
        <v>10888</v>
      </c>
      <c r="X9342" t="s">
        <v>15103</v>
      </c>
      <c r="Y9342">
        <v>89</v>
      </c>
      <c r="Z9342">
        <v>89</v>
      </c>
      <c r="AA9342">
        <v>8</v>
      </c>
      <c r="AB9342">
        <v>8</v>
      </c>
      <c r="AC9342">
        <v>34</v>
      </c>
    </row>
    <row r="9343" spans="1:29">
      <c r="A9343">
        <v>10141</v>
      </c>
      <c r="B9343" t="s">
        <v>806</v>
      </c>
      <c r="C9343" t="s">
        <v>11172</v>
      </c>
      <c r="J9343" t="s">
        <v>1457</v>
      </c>
      <c r="K9343">
        <v>0</v>
      </c>
      <c r="N9343" t="b">
        <v>1</v>
      </c>
      <c r="O9343" t="b">
        <v>0</v>
      </c>
      <c r="P9343" t="b">
        <v>0</v>
      </c>
      <c r="Q9343">
        <v>1</v>
      </c>
      <c r="R9343">
        <v>1</v>
      </c>
      <c r="S9343">
        <v>1</v>
      </c>
      <c r="T9343">
        <v>5</v>
      </c>
      <c r="U9343" t="b">
        <v>1</v>
      </c>
      <c r="V9343" t="s">
        <v>10887</v>
      </c>
      <c r="W9343" t="s">
        <v>10888</v>
      </c>
      <c r="X9343" t="s">
        <v>15104</v>
      </c>
      <c r="Y9343">
        <v>90</v>
      </c>
      <c r="Z9343">
        <v>90</v>
      </c>
      <c r="AA9343">
        <v>8</v>
      </c>
      <c r="AB9343">
        <v>8</v>
      </c>
      <c r="AC9343">
        <v>34</v>
      </c>
    </row>
    <row r="9344" spans="1:29">
      <c r="A9344">
        <v>10142</v>
      </c>
      <c r="B9344" t="s">
        <v>806</v>
      </c>
      <c r="C9344" t="s">
        <v>11173</v>
      </c>
      <c r="J9344" t="s">
        <v>1457</v>
      </c>
      <c r="K9344">
        <v>0</v>
      </c>
      <c r="N9344" t="b">
        <v>1</v>
      </c>
      <c r="O9344" t="b">
        <v>0</v>
      </c>
      <c r="P9344" t="b">
        <v>0</v>
      </c>
      <c r="Q9344">
        <v>1</v>
      </c>
      <c r="R9344">
        <v>1</v>
      </c>
      <c r="S9344">
        <v>1</v>
      </c>
      <c r="T9344">
        <v>5</v>
      </c>
      <c r="U9344" t="b">
        <v>1</v>
      </c>
      <c r="V9344" t="s">
        <v>10887</v>
      </c>
      <c r="W9344" t="s">
        <v>10888</v>
      </c>
      <c r="X9344" t="s">
        <v>15105</v>
      </c>
      <c r="Y9344">
        <v>91</v>
      </c>
      <c r="Z9344">
        <v>91</v>
      </c>
      <c r="AA9344">
        <v>8</v>
      </c>
      <c r="AB9344">
        <v>8</v>
      </c>
      <c r="AC9344">
        <v>34</v>
      </c>
    </row>
    <row r="9345" spans="1:29">
      <c r="A9345">
        <v>10143</v>
      </c>
      <c r="B9345" t="s">
        <v>806</v>
      </c>
      <c r="C9345" t="s">
        <v>11174</v>
      </c>
      <c r="J9345" t="s">
        <v>1457</v>
      </c>
      <c r="K9345">
        <v>0</v>
      </c>
      <c r="N9345" t="b">
        <v>1</v>
      </c>
      <c r="O9345" t="b">
        <v>0</v>
      </c>
      <c r="P9345" t="b">
        <v>0</v>
      </c>
      <c r="Q9345">
        <v>1</v>
      </c>
      <c r="R9345">
        <v>1</v>
      </c>
      <c r="S9345">
        <v>1</v>
      </c>
      <c r="T9345">
        <v>5</v>
      </c>
      <c r="U9345" t="b">
        <v>1</v>
      </c>
      <c r="V9345" t="s">
        <v>10887</v>
      </c>
      <c r="W9345" t="s">
        <v>10888</v>
      </c>
      <c r="X9345" t="s">
        <v>15106</v>
      </c>
      <c r="Y9345">
        <v>92</v>
      </c>
      <c r="Z9345">
        <v>92</v>
      </c>
      <c r="AA9345">
        <v>8</v>
      </c>
      <c r="AB9345">
        <v>8</v>
      </c>
      <c r="AC9345">
        <v>34</v>
      </c>
    </row>
    <row r="9346" spans="1:29">
      <c r="A9346">
        <v>10144</v>
      </c>
      <c r="B9346" t="s">
        <v>806</v>
      </c>
      <c r="C9346" t="s">
        <v>11175</v>
      </c>
      <c r="J9346" t="s">
        <v>1457</v>
      </c>
      <c r="K9346">
        <v>0</v>
      </c>
      <c r="N9346" t="b">
        <v>1</v>
      </c>
      <c r="O9346" t="b">
        <v>0</v>
      </c>
      <c r="P9346" t="b">
        <v>0</v>
      </c>
      <c r="Q9346">
        <v>1</v>
      </c>
      <c r="R9346">
        <v>1</v>
      </c>
      <c r="S9346">
        <v>1</v>
      </c>
      <c r="T9346">
        <v>5</v>
      </c>
      <c r="U9346" t="b">
        <v>1</v>
      </c>
      <c r="V9346" t="s">
        <v>10887</v>
      </c>
      <c r="W9346" t="s">
        <v>10888</v>
      </c>
      <c r="X9346" t="s">
        <v>15107</v>
      </c>
      <c r="Y9346">
        <v>93</v>
      </c>
      <c r="Z9346">
        <v>93</v>
      </c>
      <c r="AA9346">
        <v>8</v>
      </c>
      <c r="AB9346">
        <v>8</v>
      </c>
      <c r="AC9346">
        <v>34</v>
      </c>
    </row>
    <row r="9347" spans="1:29">
      <c r="A9347">
        <v>10152</v>
      </c>
      <c r="B9347" t="s">
        <v>806</v>
      </c>
      <c r="C9347" t="s">
        <v>11176</v>
      </c>
      <c r="J9347" t="s">
        <v>1457</v>
      </c>
      <c r="K9347">
        <v>0</v>
      </c>
      <c r="N9347" t="b">
        <v>0</v>
      </c>
      <c r="O9347" t="b">
        <v>1</v>
      </c>
      <c r="P9347" t="b">
        <v>0</v>
      </c>
      <c r="Q9347">
        <v>1</v>
      </c>
      <c r="R9347">
        <v>4</v>
      </c>
      <c r="S9347">
        <v>1</v>
      </c>
      <c r="T9347">
        <v>5</v>
      </c>
      <c r="U9347" t="b">
        <v>1</v>
      </c>
      <c r="V9347" t="s">
        <v>10887</v>
      </c>
      <c r="W9347" t="s">
        <v>10888</v>
      </c>
      <c r="X9347" t="s">
        <v>15022</v>
      </c>
      <c r="Y9347">
        <v>94</v>
      </c>
      <c r="Z9347">
        <v>94</v>
      </c>
      <c r="AA9347">
        <v>6</v>
      </c>
      <c r="AB9347">
        <v>6</v>
      </c>
      <c r="AC9347">
        <v>34</v>
      </c>
    </row>
    <row r="9348" spans="1:29">
      <c r="A9348">
        <v>10153</v>
      </c>
      <c r="B9348" t="s">
        <v>806</v>
      </c>
      <c r="C9348" t="s">
        <v>11177</v>
      </c>
      <c r="J9348" t="s">
        <v>1457</v>
      </c>
      <c r="K9348">
        <v>0</v>
      </c>
      <c r="N9348" t="b">
        <v>0</v>
      </c>
      <c r="O9348" t="b">
        <v>1</v>
      </c>
      <c r="P9348" t="b">
        <v>0</v>
      </c>
      <c r="Q9348">
        <v>1</v>
      </c>
      <c r="R9348">
        <v>4</v>
      </c>
      <c r="S9348">
        <v>1</v>
      </c>
      <c r="T9348">
        <v>5</v>
      </c>
      <c r="U9348" t="b">
        <v>1</v>
      </c>
      <c r="V9348" t="s">
        <v>10887</v>
      </c>
      <c r="W9348" t="s">
        <v>10888</v>
      </c>
      <c r="X9348" t="s">
        <v>15108</v>
      </c>
      <c r="Y9348">
        <v>94</v>
      </c>
      <c r="Z9348">
        <v>94</v>
      </c>
      <c r="AA9348">
        <v>8</v>
      </c>
      <c r="AB9348">
        <v>8</v>
      </c>
      <c r="AC9348">
        <v>34</v>
      </c>
    </row>
    <row r="9349" spans="1:29">
      <c r="A9349">
        <v>10154</v>
      </c>
      <c r="B9349" t="s">
        <v>806</v>
      </c>
      <c r="C9349" t="s">
        <v>11178</v>
      </c>
      <c r="J9349" t="s">
        <v>1479</v>
      </c>
      <c r="K9349">
        <v>0</v>
      </c>
      <c r="N9349" t="b">
        <v>0</v>
      </c>
      <c r="O9349" t="b">
        <v>1</v>
      </c>
      <c r="P9349" t="b">
        <v>0</v>
      </c>
      <c r="Q9349">
        <v>1</v>
      </c>
      <c r="R9349">
        <v>4</v>
      </c>
      <c r="S9349">
        <v>1</v>
      </c>
      <c r="T9349">
        <v>5</v>
      </c>
      <c r="U9349" t="b">
        <v>1</v>
      </c>
      <c r="V9349" t="s">
        <v>10887</v>
      </c>
      <c r="W9349" t="s">
        <v>10888</v>
      </c>
      <c r="X9349" t="s">
        <v>15072</v>
      </c>
      <c r="Y9349">
        <v>94</v>
      </c>
      <c r="Z9349">
        <v>94</v>
      </c>
      <c r="AA9349">
        <v>7</v>
      </c>
      <c r="AB9349">
        <v>7</v>
      </c>
      <c r="AC9349">
        <v>34</v>
      </c>
    </row>
    <row r="9350" spans="1:29">
      <c r="A9350">
        <v>10155</v>
      </c>
      <c r="B9350" t="s">
        <v>1516</v>
      </c>
      <c r="C9350" t="s">
        <v>11179</v>
      </c>
      <c r="D9350" t="s">
        <v>11180</v>
      </c>
      <c r="E9350" t="s">
        <v>11181</v>
      </c>
      <c r="U9350" t="b">
        <v>1</v>
      </c>
      <c r="V9350" t="s">
        <v>11182</v>
      </c>
      <c r="W9350" t="s">
        <v>11183</v>
      </c>
      <c r="X9350" t="s">
        <v>15617</v>
      </c>
      <c r="Y9350">
        <v>10</v>
      </c>
      <c r="Z9350">
        <v>11</v>
      </c>
      <c r="AA9350">
        <v>2</v>
      </c>
      <c r="AB9350">
        <v>10</v>
      </c>
      <c r="AC9350">
        <v>35</v>
      </c>
    </row>
    <row r="9351" spans="1:29">
      <c r="A9351">
        <v>10156</v>
      </c>
      <c r="B9351" t="s">
        <v>828</v>
      </c>
      <c r="C9351" t="s">
        <v>11184</v>
      </c>
      <c r="U9351" t="b">
        <v>1</v>
      </c>
      <c r="V9351" t="s">
        <v>11182</v>
      </c>
      <c r="W9351" t="s">
        <v>11183</v>
      </c>
      <c r="X9351" t="s">
        <v>15618</v>
      </c>
      <c r="Y9351">
        <v>10</v>
      </c>
      <c r="Z9351">
        <v>11</v>
      </c>
      <c r="AA9351">
        <v>2</v>
      </c>
      <c r="AB9351">
        <v>9</v>
      </c>
      <c r="AC9351">
        <v>35</v>
      </c>
    </row>
    <row r="9352" spans="1:29">
      <c r="A9352">
        <v>10157</v>
      </c>
      <c r="B9352" t="s">
        <v>1521</v>
      </c>
      <c r="C9352" t="s">
        <v>11185</v>
      </c>
      <c r="U9352" t="b">
        <v>1</v>
      </c>
      <c r="V9352" t="s">
        <v>11182</v>
      </c>
      <c r="W9352" t="s">
        <v>11183</v>
      </c>
      <c r="X9352" t="s">
        <v>15619</v>
      </c>
      <c r="Y9352">
        <v>11</v>
      </c>
      <c r="Z9352">
        <v>11</v>
      </c>
      <c r="AA9352">
        <v>2</v>
      </c>
      <c r="AB9352">
        <v>10</v>
      </c>
      <c r="AC9352">
        <v>35</v>
      </c>
    </row>
    <row r="9353" spans="1:29">
      <c r="A9353">
        <v>10158</v>
      </c>
      <c r="B9353" t="s">
        <v>806</v>
      </c>
      <c r="C9353" t="s">
        <v>11186</v>
      </c>
      <c r="I9353" t="s">
        <v>597</v>
      </c>
      <c r="J9353" t="s">
        <v>1449</v>
      </c>
      <c r="K9353">
        <v>0</v>
      </c>
      <c r="N9353" t="b">
        <v>1</v>
      </c>
      <c r="O9353" t="b">
        <v>0</v>
      </c>
      <c r="P9353" t="b">
        <v>0</v>
      </c>
      <c r="Q9353">
        <v>9</v>
      </c>
      <c r="R9353">
        <v>1</v>
      </c>
      <c r="S9353">
        <v>1</v>
      </c>
      <c r="T9353">
        <v>0</v>
      </c>
      <c r="U9353" t="b">
        <v>1</v>
      </c>
      <c r="V9353" t="s">
        <v>11182</v>
      </c>
      <c r="W9353" t="s">
        <v>11183</v>
      </c>
      <c r="X9353" t="s">
        <v>14447</v>
      </c>
      <c r="Y9353">
        <v>11</v>
      </c>
      <c r="Z9353">
        <v>11</v>
      </c>
      <c r="AA9353">
        <v>5</v>
      </c>
      <c r="AB9353">
        <v>5</v>
      </c>
      <c r="AC9353">
        <v>35</v>
      </c>
    </row>
    <row r="9354" spans="1:29">
      <c r="A9354">
        <v>10159</v>
      </c>
      <c r="B9354" t="s">
        <v>1516</v>
      </c>
      <c r="C9354" t="s">
        <v>11187</v>
      </c>
      <c r="D9354" t="s">
        <v>11188</v>
      </c>
      <c r="E9354" t="s">
        <v>4624</v>
      </c>
      <c r="U9354" t="b">
        <v>1</v>
      </c>
      <c r="V9354" t="s">
        <v>11182</v>
      </c>
      <c r="W9354" t="s">
        <v>11183</v>
      </c>
      <c r="X9354" t="s">
        <v>15620</v>
      </c>
      <c r="Y9354">
        <v>12</v>
      </c>
      <c r="Z9354">
        <v>55</v>
      </c>
      <c r="AA9354">
        <v>2</v>
      </c>
      <c r="AB9354">
        <v>9</v>
      </c>
      <c r="AC9354">
        <v>35</v>
      </c>
    </row>
    <row r="9355" spans="1:29">
      <c r="A9355">
        <v>10160</v>
      </c>
      <c r="B9355" t="s">
        <v>828</v>
      </c>
      <c r="C9355" t="s">
        <v>11189</v>
      </c>
      <c r="U9355" t="b">
        <v>1</v>
      </c>
      <c r="V9355" t="s">
        <v>11182</v>
      </c>
      <c r="W9355" t="s">
        <v>11183</v>
      </c>
      <c r="X9355" t="s">
        <v>15621</v>
      </c>
      <c r="Y9355">
        <v>12</v>
      </c>
      <c r="Z9355">
        <v>55</v>
      </c>
      <c r="AA9355">
        <v>3</v>
      </c>
      <c r="AB9355">
        <v>9</v>
      </c>
      <c r="AC9355">
        <v>35</v>
      </c>
    </row>
    <row r="9356" spans="1:29">
      <c r="A9356">
        <v>10161</v>
      </c>
      <c r="B9356" t="s">
        <v>1521</v>
      </c>
      <c r="C9356" t="s">
        <v>11190</v>
      </c>
      <c r="U9356" t="b">
        <v>1</v>
      </c>
      <c r="V9356" t="s">
        <v>11182</v>
      </c>
      <c r="W9356" t="s">
        <v>11183</v>
      </c>
      <c r="X9356" t="s">
        <v>15622</v>
      </c>
      <c r="Y9356">
        <v>13</v>
      </c>
      <c r="Z9356">
        <v>55</v>
      </c>
      <c r="AA9356">
        <v>2</v>
      </c>
      <c r="AB9356">
        <v>9</v>
      </c>
      <c r="AC9356">
        <v>35</v>
      </c>
    </row>
    <row r="9357" spans="1:29">
      <c r="A9357">
        <v>10162</v>
      </c>
      <c r="B9357" t="s">
        <v>806</v>
      </c>
      <c r="C9357" t="s">
        <v>11191</v>
      </c>
      <c r="J9357" t="s">
        <v>1457</v>
      </c>
      <c r="K9357">
        <v>0</v>
      </c>
      <c r="N9357" t="b">
        <v>1</v>
      </c>
      <c r="O9357" t="b">
        <v>0</v>
      </c>
      <c r="P9357" t="b">
        <v>0</v>
      </c>
      <c r="Q9357">
        <v>1</v>
      </c>
      <c r="R9357">
        <v>2</v>
      </c>
      <c r="S9357">
        <v>1</v>
      </c>
      <c r="T9357">
        <v>2</v>
      </c>
      <c r="U9357" t="b">
        <v>1</v>
      </c>
      <c r="V9357" t="s">
        <v>11182</v>
      </c>
      <c r="W9357" t="s">
        <v>11183</v>
      </c>
      <c r="X9357" t="s">
        <v>14628</v>
      </c>
      <c r="Y9357">
        <v>16</v>
      </c>
      <c r="Z9357">
        <v>16</v>
      </c>
      <c r="AA9357">
        <v>5</v>
      </c>
      <c r="AB9357">
        <v>5</v>
      </c>
      <c r="AC9357">
        <v>35</v>
      </c>
    </row>
    <row r="9358" spans="1:29">
      <c r="A9358">
        <v>10163</v>
      </c>
      <c r="B9358" t="s">
        <v>806</v>
      </c>
      <c r="C9358" t="s">
        <v>11192</v>
      </c>
      <c r="J9358" t="s">
        <v>1457</v>
      </c>
      <c r="K9358">
        <v>0</v>
      </c>
      <c r="N9358" t="b">
        <v>1</v>
      </c>
      <c r="O9358" t="b">
        <v>0</v>
      </c>
      <c r="P9358" t="b">
        <v>0</v>
      </c>
      <c r="Q9358">
        <v>1</v>
      </c>
      <c r="R9358">
        <v>2</v>
      </c>
      <c r="S9358">
        <v>1</v>
      </c>
      <c r="T9358">
        <v>2</v>
      </c>
      <c r="U9358" t="b">
        <v>1</v>
      </c>
      <c r="V9358" t="s">
        <v>11182</v>
      </c>
      <c r="W9358" t="s">
        <v>11183</v>
      </c>
      <c r="X9358" t="s">
        <v>14631</v>
      </c>
      <c r="Y9358">
        <v>17</v>
      </c>
      <c r="Z9358">
        <v>17</v>
      </c>
      <c r="AA9358">
        <v>5</v>
      </c>
      <c r="AB9358">
        <v>5</v>
      </c>
      <c r="AC9358">
        <v>35</v>
      </c>
    </row>
    <row r="9359" spans="1:29">
      <c r="A9359">
        <v>10164</v>
      </c>
      <c r="B9359" t="s">
        <v>806</v>
      </c>
      <c r="C9359" t="s">
        <v>11193</v>
      </c>
      <c r="J9359" t="s">
        <v>1457</v>
      </c>
      <c r="K9359">
        <v>0</v>
      </c>
      <c r="N9359" t="b">
        <v>1</v>
      </c>
      <c r="O9359" t="b">
        <v>0</v>
      </c>
      <c r="P9359" t="b">
        <v>0</v>
      </c>
      <c r="Q9359">
        <v>1</v>
      </c>
      <c r="R9359">
        <v>2</v>
      </c>
      <c r="S9359">
        <v>1</v>
      </c>
      <c r="T9359">
        <v>2</v>
      </c>
      <c r="U9359" t="b">
        <v>1</v>
      </c>
      <c r="V9359" t="s">
        <v>11182</v>
      </c>
      <c r="W9359" t="s">
        <v>11183</v>
      </c>
      <c r="X9359" t="s">
        <v>14634</v>
      </c>
      <c r="Y9359">
        <v>18</v>
      </c>
      <c r="Z9359">
        <v>18</v>
      </c>
      <c r="AA9359">
        <v>5</v>
      </c>
      <c r="AB9359">
        <v>5</v>
      </c>
      <c r="AC9359">
        <v>35</v>
      </c>
    </row>
    <row r="9360" spans="1:29">
      <c r="A9360">
        <v>10165</v>
      </c>
      <c r="B9360" t="s">
        <v>806</v>
      </c>
      <c r="C9360" t="s">
        <v>11194</v>
      </c>
      <c r="J9360" t="s">
        <v>1457</v>
      </c>
      <c r="K9360">
        <v>0</v>
      </c>
      <c r="N9360" t="b">
        <v>1</v>
      </c>
      <c r="O9360" t="b">
        <v>0</v>
      </c>
      <c r="P9360" t="b">
        <v>0</v>
      </c>
      <c r="Q9360">
        <v>1</v>
      </c>
      <c r="R9360">
        <v>2</v>
      </c>
      <c r="S9360">
        <v>1</v>
      </c>
      <c r="T9360">
        <v>2</v>
      </c>
      <c r="U9360" t="b">
        <v>1</v>
      </c>
      <c r="V9360" t="s">
        <v>11182</v>
      </c>
      <c r="W9360" t="s">
        <v>11183</v>
      </c>
      <c r="X9360" t="s">
        <v>14637</v>
      </c>
      <c r="Y9360">
        <v>19</v>
      </c>
      <c r="Z9360">
        <v>19</v>
      </c>
      <c r="AA9360">
        <v>5</v>
      </c>
      <c r="AB9360">
        <v>5</v>
      </c>
      <c r="AC9360">
        <v>35</v>
      </c>
    </row>
    <row r="9361" spans="1:29">
      <c r="A9361">
        <v>10166</v>
      </c>
      <c r="B9361" t="s">
        <v>806</v>
      </c>
      <c r="C9361" t="s">
        <v>11195</v>
      </c>
      <c r="J9361" t="s">
        <v>1457</v>
      </c>
      <c r="K9361">
        <v>0</v>
      </c>
      <c r="N9361" t="b">
        <v>1</v>
      </c>
      <c r="O9361" t="b">
        <v>0</v>
      </c>
      <c r="P9361" t="b">
        <v>0</v>
      </c>
      <c r="Q9361">
        <v>1</v>
      </c>
      <c r="R9361">
        <v>2</v>
      </c>
      <c r="S9361">
        <v>1</v>
      </c>
      <c r="T9361">
        <v>2</v>
      </c>
      <c r="U9361" t="b">
        <v>1</v>
      </c>
      <c r="V9361" t="s">
        <v>11182</v>
      </c>
      <c r="W9361" t="s">
        <v>11183</v>
      </c>
      <c r="X9361" t="s">
        <v>14640</v>
      </c>
      <c r="Y9361">
        <v>20</v>
      </c>
      <c r="Z9361">
        <v>20</v>
      </c>
      <c r="AA9361">
        <v>5</v>
      </c>
      <c r="AB9361">
        <v>5</v>
      </c>
      <c r="AC9361">
        <v>35</v>
      </c>
    </row>
    <row r="9362" spans="1:29">
      <c r="A9362">
        <v>10167</v>
      </c>
      <c r="B9362" t="s">
        <v>806</v>
      </c>
      <c r="C9362" t="s">
        <v>11196</v>
      </c>
      <c r="J9362" t="s">
        <v>1457</v>
      </c>
      <c r="K9362">
        <v>0</v>
      </c>
      <c r="N9362" t="b">
        <v>1</v>
      </c>
      <c r="O9362" t="b">
        <v>0</v>
      </c>
      <c r="P9362" t="b">
        <v>0</v>
      </c>
      <c r="Q9362">
        <v>1</v>
      </c>
      <c r="R9362">
        <v>2</v>
      </c>
      <c r="S9362">
        <v>1</v>
      </c>
      <c r="T9362">
        <v>2</v>
      </c>
      <c r="U9362" t="b">
        <v>1</v>
      </c>
      <c r="V9362" t="s">
        <v>11182</v>
      </c>
      <c r="W9362" t="s">
        <v>11183</v>
      </c>
      <c r="X9362" t="s">
        <v>14643</v>
      </c>
      <c r="Y9362">
        <v>21</v>
      </c>
      <c r="Z9362">
        <v>21</v>
      </c>
      <c r="AA9362">
        <v>5</v>
      </c>
      <c r="AB9362">
        <v>5</v>
      </c>
      <c r="AC9362">
        <v>35</v>
      </c>
    </row>
    <row r="9363" spans="1:29">
      <c r="A9363">
        <v>10168</v>
      </c>
      <c r="B9363" t="s">
        <v>806</v>
      </c>
      <c r="C9363" t="s">
        <v>11197</v>
      </c>
      <c r="J9363" t="s">
        <v>1457</v>
      </c>
      <c r="K9363">
        <v>0</v>
      </c>
      <c r="N9363" t="b">
        <v>1</v>
      </c>
      <c r="O9363" t="b">
        <v>0</v>
      </c>
      <c r="P9363" t="b">
        <v>0</v>
      </c>
      <c r="Q9363">
        <v>1</v>
      </c>
      <c r="R9363">
        <v>2</v>
      </c>
      <c r="S9363">
        <v>1</v>
      </c>
      <c r="T9363">
        <v>2</v>
      </c>
      <c r="U9363" t="b">
        <v>1</v>
      </c>
      <c r="V9363" t="s">
        <v>11182</v>
      </c>
      <c r="W9363" t="s">
        <v>11183</v>
      </c>
      <c r="X9363" t="s">
        <v>14645</v>
      </c>
      <c r="Y9363">
        <v>22</v>
      </c>
      <c r="Z9363">
        <v>22</v>
      </c>
      <c r="AA9363">
        <v>5</v>
      </c>
      <c r="AB9363">
        <v>5</v>
      </c>
      <c r="AC9363">
        <v>35</v>
      </c>
    </row>
    <row r="9364" spans="1:29">
      <c r="A9364">
        <v>10169</v>
      </c>
      <c r="B9364" t="s">
        <v>806</v>
      </c>
      <c r="C9364" t="s">
        <v>11198</v>
      </c>
      <c r="J9364" t="s">
        <v>1457</v>
      </c>
      <c r="K9364">
        <v>0</v>
      </c>
      <c r="N9364" t="b">
        <v>1</v>
      </c>
      <c r="O9364" t="b">
        <v>0</v>
      </c>
      <c r="P9364" t="b">
        <v>0</v>
      </c>
      <c r="Q9364">
        <v>1</v>
      </c>
      <c r="R9364">
        <v>2</v>
      </c>
      <c r="S9364">
        <v>1</v>
      </c>
      <c r="T9364">
        <v>2</v>
      </c>
      <c r="U9364" t="b">
        <v>1</v>
      </c>
      <c r="V9364" t="s">
        <v>11182</v>
      </c>
      <c r="W9364" t="s">
        <v>11183</v>
      </c>
      <c r="X9364" t="s">
        <v>14635</v>
      </c>
      <c r="Y9364">
        <v>18</v>
      </c>
      <c r="Z9364">
        <v>18</v>
      </c>
      <c r="AA9364">
        <v>6</v>
      </c>
      <c r="AB9364">
        <v>6</v>
      </c>
      <c r="AC9364">
        <v>35</v>
      </c>
    </row>
    <row r="9365" spans="1:29">
      <c r="A9365">
        <v>10170</v>
      </c>
      <c r="B9365" t="s">
        <v>806</v>
      </c>
      <c r="C9365" t="s">
        <v>11199</v>
      </c>
      <c r="J9365" t="s">
        <v>1457</v>
      </c>
      <c r="K9365">
        <v>0</v>
      </c>
      <c r="N9365" t="b">
        <v>1</v>
      </c>
      <c r="O9365" t="b">
        <v>0</v>
      </c>
      <c r="P9365" t="b">
        <v>0</v>
      </c>
      <c r="Q9365">
        <v>1</v>
      </c>
      <c r="R9365">
        <v>2</v>
      </c>
      <c r="S9365">
        <v>1</v>
      </c>
      <c r="T9365">
        <v>2</v>
      </c>
      <c r="U9365" t="b">
        <v>1</v>
      </c>
      <c r="V9365" t="s">
        <v>11182</v>
      </c>
      <c r="W9365" t="s">
        <v>11183</v>
      </c>
      <c r="X9365" t="s">
        <v>14638</v>
      </c>
      <c r="Y9365">
        <v>19</v>
      </c>
      <c r="Z9365">
        <v>19</v>
      </c>
      <c r="AA9365">
        <v>6</v>
      </c>
      <c r="AB9365">
        <v>6</v>
      </c>
      <c r="AC9365">
        <v>35</v>
      </c>
    </row>
    <row r="9366" spans="1:29">
      <c r="A9366">
        <v>10171</v>
      </c>
      <c r="B9366" t="s">
        <v>806</v>
      </c>
      <c r="C9366" t="s">
        <v>11200</v>
      </c>
      <c r="J9366" t="s">
        <v>1457</v>
      </c>
      <c r="K9366">
        <v>0</v>
      </c>
      <c r="N9366" t="b">
        <v>1</v>
      </c>
      <c r="O9366" t="b">
        <v>0</v>
      </c>
      <c r="P9366" t="b">
        <v>0</v>
      </c>
      <c r="Q9366">
        <v>1</v>
      </c>
      <c r="R9366">
        <v>2</v>
      </c>
      <c r="S9366">
        <v>1</v>
      </c>
      <c r="T9366">
        <v>2</v>
      </c>
      <c r="U9366" t="b">
        <v>1</v>
      </c>
      <c r="V9366" t="s">
        <v>11182</v>
      </c>
      <c r="W9366" t="s">
        <v>11183</v>
      </c>
      <c r="X9366" t="s">
        <v>14556</v>
      </c>
      <c r="Y9366">
        <v>20</v>
      </c>
      <c r="Z9366">
        <v>20</v>
      </c>
      <c r="AA9366">
        <v>6</v>
      </c>
      <c r="AB9366">
        <v>6</v>
      </c>
      <c r="AC9366">
        <v>35</v>
      </c>
    </row>
    <row r="9367" spans="1:29">
      <c r="A9367">
        <v>10172</v>
      </c>
      <c r="B9367" t="s">
        <v>806</v>
      </c>
      <c r="C9367" t="s">
        <v>11201</v>
      </c>
      <c r="J9367" t="s">
        <v>1457</v>
      </c>
      <c r="K9367">
        <v>0</v>
      </c>
      <c r="N9367" t="b">
        <v>1</v>
      </c>
      <c r="O9367" t="b">
        <v>0</v>
      </c>
      <c r="P9367" t="b">
        <v>0</v>
      </c>
      <c r="Q9367">
        <v>1</v>
      </c>
      <c r="R9367">
        <v>2</v>
      </c>
      <c r="S9367">
        <v>1</v>
      </c>
      <c r="T9367">
        <v>2</v>
      </c>
      <c r="U9367" t="b">
        <v>1</v>
      </c>
      <c r="V9367" t="s">
        <v>11182</v>
      </c>
      <c r="W9367" t="s">
        <v>11183</v>
      </c>
      <c r="X9367" t="s">
        <v>14557</v>
      </c>
      <c r="Y9367">
        <v>21</v>
      </c>
      <c r="Z9367">
        <v>21</v>
      </c>
      <c r="AA9367">
        <v>6</v>
      </c>
      <c r="AB9367">
        <v>6</v>
      </c>
      <c r="AC9367">
        <v>35</v>
      </c>
    </row>
    <row r="9368" spans="1:29">
      <c r="A9368">
        <v>10173</v>
      </c>
      <c r="B9368" t="s">
        <v>806</v>
      </c>
      <c r="C9368" t="s">
        <v>11202</v>
      </c>
      <c r="J9368" t="s">
        <v>1457</v>
      </c>
      <c r="K9368">
        <v>0</v>
      </c>
      <c r="N9368" t="b">
        <v>1</v>
      </c>
      <c r="O9368" t="b">
        <v>0</v>
      </c>
      <c r="P9368" t="b">
        <v>0</v>
      </c>
      <c r="Q9368">
        <v>1</v>
      </c>
      <c r="R9368">
        <v>2</v>
      </c>
      <c r="S9368">
        <v>1</v>
      </c>
      <c r="T9368">
        <v>2</v>
      </c>
      <c r="U9368" t="b">
        <v>1</v>
      </c>
      <c r="V9368" t="s">
        <v>11182</v>
      </c>
      <c r="W9368" t="s">
        <v>11183</v>
      </c>
      <c r="X9368" t="s">
        <v>14558</v>
      </c>
      <c r="Y9368">
        <v>22</v>
      </c>
      <c r="Z9368">
        <v>22</v>
      </c>
      <c r="AA9368">
        <v>6</v>
      </c>
      <c r="AB9368">
        <v>6</v>
      </c>
      <c r="AC9368">
        <v>35</v>
      </c>
    </row>
    <row r="9369" spans="1:29">
      <c r="A9369">
        <v>10174</v>
      </c>
      <c r="B9369" t="s">
        <v>806</v>
      </c>
      <c r="C9369" t="s">
        <v>11203</v>
      </c>
      <c r="J9369" t="s">
        <v>1457</v>
      </c>
      <c r="K9369">
        <v>0</v>
      </c>
      <c r="N9369" t="b">
        <v>0</v>
      </c>
      <c r="O9369" t="b">
        <v>1</v>
      </c>
      <c r="P9369" t="b">
        <v>0</v>
      </c>
      <c r="Q9369">
        <v>1</v>
      </c>
      <c r="R9369">
        <v>2</v>
      </c>
      <c r="S9369">
        <v>1</v>
      </c>
      <c r="T9369">
        <v>2</v>
      </c>
      <c r="U9369" t="b">
        <v>1</v>
      </c>
      <c r="V9369" t="s">
        <v>11182</v>
      </c>
      <c r="W9369" t="s">
        <v>11183</v>
      </c>
      <c r="X9369" t="s">
        <v>14647</v>
      </c>
      <c r="Y9369">
        <v>23</v>
      </c>
      <c r="Z9369">
        <v>23</v>
      </c>
      <c r="AA9369">
        <v>5</v>
      </c>
      <c r="AB9369">
        <v>5</v>
      </c>
      <c r="AC9369">
        <v>35</v>
      </c>
    </row>
    <row r="9370" spans="1:29">
      <c r="A9370">
        <v>10175</v>
      </c>
      <c r="B9370" t="s">
        <v>806</v>
      </c>
      <c r="C9370" t="s">
        <v>11204</v>
      </c>
      <c r="J9370" t="s">
        <v>1457</v>
      </c>
      <c r="K9370">
        <v>0</v>
      </c>
      <c r="N9370" t="b">
        <v>0</v>
      </c>
      <c r="O9370" t="b">
        <v>1</v>
      </c>
      <c r="P9370" t="b">
        <v>0</v>
      </c>
      <c r="Q9370">
        <v>1</v>
      </c>
      <c r="R9370">
        <v>2</v>
      </c>
      <c r="S9370">
        <v>1</v>
      </c>
      <c r="T9370">
        <v>2</v>
      </c>
      <c r="U9370" t="b">
        <v>1</v>
      </c>
      <c r="V9370" t="s">
        <v>11182</v>
      </c>
      <c r="W9370" t="s">
        <v>11183</v>
      </c>
      <c r="X9370" t="s">
        <v>14559</v>
      </c>
      <c r="Y9370">
        <v>23</v>
      </c>
      <c r="Z9370">
        <v>23</v>
      </c>
      <c r="AA9370">
        <v>6</v>
      </c>
      <c r="AB9370">
        <v>6</v>
      </c>
      <c r="AC9370">
        <v>35</v>
      </c>
    </row>
    <row r="9371" spans="1:29">
      <c r="A9371">
        <v>10176</v>
      </c>
      <c r="B9371" t="s">
        <v>806</v>
      </c>
      <c r="C9371" t="s">
        <v>11205</v>
      </c>
      <c r="J9371" t="s">
        <v>1457</v>
      </c>
      <c r="K9371">
        <v>0</v>
      </c>
      <c r="N9371" t="b">
        <v>0</v>
      </c>
      <c r="O9371" t="b">
        <v>1</v>
      </c>
      <c r="P9371" t="b">
        <v>0</v>
      </c>
      <c r="Q9371">
        <v>1</v>
      </c>
      <c r="R9371">
        <v>2</v>
      </c>
      <c r="S9371">
        <v>1</v>
      </c>
      <c r="T9371">
        <v>2</v>
      </c>
      <c r="U9371" t="b">
        <v>1</v>
      </c>
      <c r="V9371" t="s">
        <v>11182</v>
      </c>
      <c r="W9371" t="s">
        <v>11183</v>
      </c>
      <c r="X9371" t="s">
        <v>14649</v>
      </c>
      <c r="Y9371">
        <v>24</v>
      </c>
      <c r="Z9371">
        <v>24</v>
      </c>
      <c r="AA9371">
        <v>5</v>
      </c>
      <c r="AB9371">
        <v>5</v>
      </c>
      <c r="AC9371">
        <v>35</v>
      </c>
    </row>
    <row r="9372" spans="1:29">
      <c r="A9372">
        <v>10177</v>
      </c>
      <c r="B9372" t="s">
        <v>806</v>
      </c>
      <c r="C9372" t="s">
        <v>11206</v>
      </c>
      <c r="J9372" t="s">
        <v>1457</v>
      </c>
      <c r="K9372">
        <v>0</v>
      </c>
      <c r="N9372" t="b">
        <v>0</v>
      </c>
      <c r="O9372" t="b">
        <v>1</v>
      </c>
      <c r="P9372" t="b">
        <v>0</v>
      </c>
      <c r="Q9372">
        <v>1</v>
      </c>
      <c r="R9372">
        <v>2</v>
      </c>
      <c r="S9372">
        <v>1</v>
      </c>
      <c r="T9372">
        <v>2</v>
      </c>
      <c r="U9372" t="b">
        <v>1</v>
      </c>
      <c r="V9372" t="s">
        <v>11182</v>
      </c>
      <c r="W9372" t="s">
        <v>11183</v>
      </c>
      <c r="X9372" t="s">
        <v>14560</v>
      </c>
      <c r="Y9372">
        <v>24</v>
      </c>
      <c r="Z9372">
        <v>24</v>
      </c>
      <c r="AA9372">
        <v>6</v>
      </c>
      <c r="AB9372">
        <v>6</v>
      </c>
      <c r="AC9372">
        <v>35</v>
      </c>
    </row>
    <row r="9373" spans="1:29">
      <c r="A9373">
        <v>10178</v>
      </c>
      <c r="B9373" t="s">
        <v>806</v>
      </c>
      <c r="C9373" t="s">
        <v>11207</v>
      </c>
      <c r="J9373" t="s">
        <v>1457</v>
      </c>
      <c r="K9373">
        <v>0</v>
      </c>
      <c r="N9373" t="b">
        <v>1</v>
      </c>
      <c r="O9373" t="b">
        <v>0</v>
      </c>
      <c r="P9373" t="b">
        <v>0</v>
      </c>
      <c r="Q9373">
        <v>1</v>
      </c>
      <c r="R9373">
        <v>2</v>
      </c>
      <c r="S9373">
        <v>1</v>
      </c>
      <c r="T9373">
        <v>2</v>
      </c>
      <c r="U9373" t="b">
        <v>1</v>
      </c>
      <c r="V9373" t="s">
        <v>11182</v>
      </c>
      <c r="W9373" t="s">
        <v>11183</v>
      </c>
      <c r="X9373" t="s">
        <v>14654</v>
      </c>
      <c r="Y9373">
        <v>26</v>
      </c>
      <c r="Z9373">
        <v>26</v>
      </c>
      <c r="AA9373">
        <v>5</v>
      </c>
      <c r="AB9373">
        <v>5</v>
      </c>
      <c r="AC9373">
        <v>35</v>
      </c>
    </row>
    <row r="9374" spans="1:29">
      <c r="A9374">
        <v>10179</v>
      </c>
      <c r="B9374" t="s">
        <v>806</v>
      </c>
      <c r="C9374" t="s">
        <v>11208</v>
      </c>
      <c r="J9374" t="s">
        <v>1457</v>
      </c>
      <c r="K9374">
        <v>0</v>
      </c>
      <c r="N9374" t="b">
        <v>1</v>
      </c>
      <c r="O9374" t="b">
        <v>0</v>
      </c>
      <c r="P9374" t="b">
        <v>0</v>
      </c>
      <c r="Q9374">
        <v>1</v>
      </c>
      <c r="R9374">
        <v>2</v>
      </c>
      <c r="S9374">
        <v>1</v>
      </c>
      <c r="T9374">
        <v>2</v>
      </c>
      <c r="U9374" t="b">
        <v>1</v>
      </c>
      <c r="V9374" t="s">
        <v>11182</v>
      </c>
      <c r="W9374" t="s">
        <v>11183</v>
      </c>
      <c r="X9374" t="s">
        <v>14561</v>
      </c>
      <c r="Y9374">
        <v>26</v>
      </c>
      <c r="Z9374">
        <v>26</v>
      </c>
      <c r="AA9374">
        <v>6</v>
      </c>
      <c r="AB9374">
        <v>6</v>
      </c>
      <c r="AC9374">
        <v>35</v>
      </c>
    </row>
    <row r="9375" spans="1:29">
      <c r="A9375">
        <v>10180</v>
      </c>
      <c r="B9375" t="s">
        <v>806</v>
      </c>
      <c r="C9375" t="s">
        <v>11209</v>
      </c>
      <c r="J9375" t="s">
        <v>1457</v>
      </c>
      <c r="K9375">
        <v>0</v>
      </c>
      <c r="N9375" t="b">
        <v>1</v>
      </c>
      <c r="O9375" t="b">
        <v>0</v>
      </c>
      <c r="P9375" t="b">
        <v>0</v>
      </c>
      <c r="Q9375">
        <v>1</v>
      </c>
      <c r="R9375">
        <v>2</v>
      </c>
      <c r="S9375">
        <v>1</v>
      </c>
      <c r="T9375">
        <v>2</v>
      </c>
      <c r="U9375" t="b">
        <v>1</v>
      </c>
      <c r="V9375" t="s">
        <v>11182</v>
      </c>
      <c r="W9375" t="s">
        <v>11183</v>
      </c>
      <c r="X9375" t="s">
        <v>14673</v>
      </c>
      <c r="Y9375">
        <v>26</v>
      </c>
      <c r="Z9375">
        <v>26</v>
      </c>
      <c r="AA9375">
        <v>7</v>
      </c>
      <c r="AB9375">
        <v>7</v>
      </c>
      <c r="AC9375">
        <v>35</v>
      </c>
    </row>
    <row r="9376" spans="1:29">
      <c r="A9376">
        <v>10181</v>
      </c>
      <c r="B9376" t="s">
        <v>806</v>
      </c>
      <c r="C9376" t="s">
        <v>11210</v>
      </c>
      <c r="J9376" t="s">
        <v>1457</v>
      </c>
      <c r="K9376">
        <v>0</v>
      </c>
      <c r="N9376" t="b">
        <v>1</v>
      </c>
      <c r="O9376" t="b">
        <v>0</v>
      </c>
      <c r="P9376" t="b">
        <v>0</v>
      </c>
      <c r="Q9376">
        <v>1</v>
      </c>
      <c r="R9376">
        <v>2</v>
      </c>
      <c r="S9376">
        <v>1</v>
      </c>
      <c r="T9376">
        <v>2</v>
      </c>
      <c r="U9376" t="b">
        <v>1</v>
      </c>
      <c r="V9376" t="s">
        <v>11182</v>
      </c>
      <c r="W9376" t="s">
        <v>11183</v>
      </c>
      <c r="X9376" t="s">
        <v>14766</v>
      </c>
      <c r="Y9376">
        <v>27</v>
      </c>
      <c r="Z9376">
        <v>27</v>
      </c>
      <c r="AA9376">
        <v>5</v>
      </c>
      <c r="AB9376">
        <v>5</v>
      </c>
      <c r="AC9376">
        <v>35</v>
      </c>
    </row>
    <row r="9377" spans="1:29">
      <c r="A9377">
        <v>10182</v>
      </c>
      <c r="B9377" t="s">
        <v>806</v>
      </c>
      <c r="C9377" t="s">
        <v>11211</v>
      </c>
      <c r="J9377" t="s">
        <v>1457</v>
      </c>
      <c r="K9377">
        <v>0</v>
      </c>
      <c r="N9377" t="b">
        <v>1</v>
      </c>
      <c r="O9377" t="b">
        <v>0</v>
      </c>
      <c r="P9377" t="b">
        <v>0</v>
      </c>
      <c r="Q9377">
        <v>1</v>
      </c>
      <c r="R9377">
        <v>2</v>
      </c>
      <c r="S9377">
        <v>1</v>
      </c>
      <c r="T9377">
        <v>2</v>
      </c>
      <c r="U9377" t="b">
        <v>1</v>
      </c>
      <c r="V9377" t="s">
        <v>11182</v>
      </c>
      <c r="W9377" t="s">
        <v>11183</v>
      </c>
      <c r="X9377" t="s">
        <v>14562</v>
      </c>
      <c r="Y9377">
        <v>27</v>
      </c>
      <c r="Z9377">
        <v>27</v>
      </c>
      <c r="AA9377">
        <v>6</v>
      </c>
      <c r="AB9377">
        <v>6</v>
      </c>
      <c r="AC9377">
        <v>35</v>
      </c>
    </row>
    <row r="9378" spans="1:29">
      <c r="A9378">
        <v>10183</v>
      </c>
      <c r="B9378" t="s">
        <v>806</v>
      </c>
      <c r="C9378" t="s">
        <v>11212</v>
      </c>
      <c r="J9378" t="s">
        <v>1457</v>
      </c>
      <c r="K9378">
        <v>0</v>
      </c>
      <c r="N9378" t="b">
        <v>1</v>
      </c>
      <c r="O9378" t="b">
        <v>0</v>
      </c>
      <c r="P9378" t="b">
        <v>0</v>
      </c>
      <c r="Q9378">
        <v>1</v>
      </c>
      <c r="R9378">
        <v>2</v>
      </c>
      <c r="S9378">
        <v>1</v>
      </c>
      <c r="T9378">
        <v>2</v>
      </c>
      <c r="U9378" t="b">
        <v>1</v>
      </c>
      <c r="V9378" t="s">
        <v>11182</v>
      </c>
      <c r="W9378" t="s">
        <v>11183</v>
      </c>
      <c r="X9378" t="s">
        <v>14571</v>
      </c>
      <c r="Y9378">
        <v>27</v>
      </c>
      <c r="Z9378">
        <v>27</v>
      </c>
      <c r="AA9378">
        <v>7</v>
      </c>
      <c r="AB9378">
        <v>7</v>
      </c>
      <c r="AC9378">
        <v>35</v>
      </c>
    </row>
    <row r="9379" spans="1:29">
      <c r="A9379">
        <v>10184</v>
      </c>
      <c r="B9379" t="s">
        <v>806</v>
      </c>
      <c r="C9379" t="s">
        <v>11213</v>
      </c>
      <c r="J9379" t="s">
        <v>1457</v>
      </c>
      <c r="K9379">
        <v>0</v>
      </c>
      <c r="N9379" t="b">
        <v>1</v>
      </c>
      <c r="O9379" t="b">
        <v>0</v>
      </c>
      <c r="P9379" t="b">
        <v>0</v>
      </c>
      <c r="Q9379">
        <v>1</v>
      </c>
      <c r="R9379">
        <v>2</v>
      </c>
      <c r="S9379">
        <v>1</v>
      </c>
      <c r="T9379">
        <v>2</v>
      </c>
      <c r="U9379" t="b">
        <v>1</v>
      </c>
      <c r="V9379" t="s">
        <v>11182</v>
      </c>
      <c r="W9379" t="s">
        <v>11183</v>
      </c>
      <c r="X9379" t="s">
        <v>14690</v>
      </c>
      <c r="Y9379">
        <v>28</v>
      </c>
      <c r="Z9379">
        <v>28</v>
      </c>
      <c r="AA9379">
        <v>5</v>
      </c>
      <c r="AB9379">
        <v>5</v>
      </c>
      <c r="AC9379">
        <v>35</v>
      </c>
    </row>
    <row r="9380" spans="1:29">
      <c r="A9380">
        <v>10185</v>
      </c>
      <c r="B9380" t="s">
        <v>806</v>
      </c>
      <c r="C9380" t="s">
        <v>11214</v>
      </c>
      <c r="J9380" t="s">
        <v>1457</v>
      </c>
      <c r="K9380">
        <v>0</v>
      </c>
      <c r="N9380" t="b">
        <v>1</v>
      </c>
      <c r="O9380" t="b">
        <v>0</v>
      </c>
      <c r="P9380" t="b">
        <v>0</v>
      </c>
      <c r="Q9380">
        <v>1</v>
      </c>
      <c r="R9380">
        <v>2</v>
      </c>
      <c r="S9380">
        <v>1</v>
      </c>
      <c r="T9380">
        <v>2</v>
      </c>
      <c r="U9380" t="b">
        <v>1</v>
      </c>
      <c r="V9380" t="s">
        <v>11182</v>
      </c>
      <c r="W9380" t="s">
        <v>11183</v>
      </c>
      <c r="X9380" t="s">
        <v>14563</v>
      </c>
      <c r="Y9380">
        <v>28</v>
      </c>
      <c r="Z9380">
        <v>28</v>
      </c>
      <c r="AA9380">
        <v>6</v>
      </c>
      <c r="AB9380">
        <v>6</v>
      </c>
      <c r="AC9380">
        <v>35</v>
      </c>
    </row>
    <row r="9381" spans="1:29">
      <c r="A9381">
        <v>10186</v>
      </c>
      <c r="B9381" t="s">
        <v>806</v>
      </c>
      <c r="C9381" t="s">
        <v>11215</v>
      </c>
      <c r="J9381" t="s">
        <v>1457</v>
      </c>
      <c r="K9381">
        <v>0</v>
      </c>
      <c r="N9381" t="b">
        <v>1</v>
      </c>
      <c r="O9381" t="b">
        <v>0</v>
      </c>
      <c r="P9381" t="b">
        <v>0</v>
      </c>
      <c r="Q9381">
        <v>1</v>
      </c>
      <c r="R9381">
        <v>2</v>
      </c>
      <c r="S9381">
        <v>1</v>
      </c>
      <c r="T9381">
        <v>2</v>
      </c>
      <c r="U9381" t="b">
        <v>1</v>
      </c>
      <c r="V9381" t="s">
        <v>11182</v>
      </c>
      <c r="W9381" t="s">
        <v>11183</v>
      </c>
      <c r="X9381" t="s">
        <v>14691</v>
      </c>
      <c r="Y9381">
        <v>28</v>
      </c>
      <c r="Z9381">
        <v>28</v>
      </c>
      <c r="AA9381">
        <v>7</v>
      </c>
      <c r="AB9381">
        <v>7</v>
      </c>
      <c r="AC9381">
        <v>35</v>
      </c>
    </row>
    <row r="9382" spans="1:29">
      <c r="A9382">
        <v>10187</v>
      </c>
      <c r="B9382" t="s">
        <v>806</v>
      </c>
      <c r="C9382" t="s">
        <v>11216</v>
      </c>
      <c r="J9382" t="s">
        <v>1457</v>
      </c>
      <c r="K9382">
        <v>0</v>
      </c>
      <c r="N9382" t="b">
        <v>1</v>
      </c>
      <c r="O9382" t="b">
        <v>0</v>
      </c>
      <c r="P9382" t="b">
        <v>0</v>
      </c>
      <c r="Q9382">
        <v>1</v>
      </c>
      <c r="R9382">
        <v>2</v>
      </c>
      <c r="S9382">
        <v>1</v>
      </c>
      <c r="T9382">
        <v>2</v>
      </c>
      <c r="U9382" t="b">
        <v>1</v>
      </c>
      <c r="V9382" t="s">
        <v>11182</v>
      </c>
      <c r="W9382" t="s">
        <v>11183</v>
      </c>
      <c r="X9382" t="s">
        <v>14768</v>
      </c>
      <c r="Y9382">
        <v>29</v>
      </c>
      <c r="Z9382">
        <v>29</v>
      </c>
      <c r="AA9382">
        <v>5</v>
      </c>
      <c r="AB9382">
        <v>5</v>
      </c>
      <c r="AC9382">
        <v>35</v>
      </c>
    </row>
    <row r="9383" spans="1:29">
      <c r="A9383">
        <v>10188</v>
      </c>
      <c r="B9383" t="s">
        <v>806</v>
      </c>
      <c r="C9383" t="s">
        <v>11217</v>
      </c>
      <c r="J9383" t="s">
        <v>1457</v>
      </c>
      <c r="K9383">
        <v>0</v>
      </c>
      <c r="N9383" t="b">
        <v>1</v>
      </c>
      <c r="O9383" t="b">
        <v>0</v>
      </c>
      <c r="P9383" t="b">
        <v>0</v>
      </c>
      <c r="Q9383">
        <v>1</v>
      </c>
      <c r="R9383">
        <v>2</v>
      </c>
      <c r="S9383">
        <v>1</v>
      </c>
      <c r="T9383">
        <v>2</v>
      </c>
      <c r="U9383" t="b">
        <v>1</v>
      </c>
      <c r="V9383" t="s">
        <v>11182</v>
      </c>
      <c r="W9383" t="s">
        <v>11183</v>
      </c>
      <c r="X9383" t="s">
        <v>14564</v>
      </c>
      <c r="Y9383">
        <v>29</v>
      </c>
      <c r="Z9383">
        <v>29</v>
      </c>
      <c r="AA9383">
        <v>6</v>
      </c>
      <c r="AB9383">
        <v>6</v>
      </c>
      <c r="AC9383">
        <v>35</v>
      </c>
    </row>
    <row r="9384" spans="1:29">
      <c r="A9384">
        <v>10189</v>
      </c>
      <c r="B9384" t="s">
        <v>806</v>
      </c>
      <c r="C9384" t="s">
        <v>11218</v>
      </c>
      <c r="J9384" t="s">
        <v>1457</v>
      </c>
      <c r="K9384">
        <v>0</v>
      </c>
      <c r="N9384" t="b">
        <v>1</v>
      </c>
      <c r="O9384" t="b">
        <v>0</v>
      </c>
      <c r="P9384" t="b">
        <v>0</v>
      </c>
      <c r="Q9384">
        <v>1</v>
      </c>
      <c r="R9384">
        <v>2</v>
      </c>
      <c r="S9384">
        <v>1</v>
      </c>
      <c r="T9384">
        <v>2</v>
      </c>
      <c r="U9384" t="b">
        <v>1</v>
      </c>
      <c r="V9384" t="s">
        <v>11182</v>
      </c>
      <c r="W9384" t="s">
        <v>11183</v>
      </c>
      <c r="X9384" t="s">
        <v>14572</v>
      </c>
      <c r="Y9384">
        <v>29</v>
      </c>
      <c r="Z9384">
        <v>29</v>
      </c>
      <c r="AA9384">
        <v>7</v>
      </c>
      <c r="AB9384">
        <v>7</v>
      </c>
      <c r="AC9384">
        <v>35</v>
      </c>
    </row>
    <row r="9385" spans="1:29">
      <c r="A9385">
        <v>10190</v>
      </c>
      <c r="B9385" t="s">
        <v>806</v>
      </c>
      <c r="C9385" t="s">
        <v>11219</v>
      </c>
      <c r="J9385" t="s">
        <v>1457</v>
      </c>
      <c r="K9385">
        <v>0</v>
      </c>
      <c r="N9385" t="b">
        <v>1</v>
      </c>
      <c r="O9385" t="b">
        <v>0</v>
      </c>
      <c r="P9385" t="b">
        <v>0</v>
      </c>
      <c r="Q9385">
        <v>1</v>
      </c>
      <c r="R9385">
        <v>2</v>
      </c>
      <c r="S9385">
        <v>1</v>
      </c>
      <c r="T9385">
        <v>2</v>
      </c>
      <c r="U9385" t="b">
        <v>1</v>
      </c>
      <c r="V9385" t="s">
        <v>11182</v>
      </c>
      <c r="W9385" t="s">
        <v>11183</v>
      </c>
      <c r="X9385" t="s">
        <v>14555</v>
      </c>
      <c r="Y9385">
        <v>30</v>
      </c>
      <c r="Z9385">
        <v>30</v>
      </c>
      <c r="AA9385">
        <v>5</v>
      </c>
      <c r="AB9385">
        <v>5</v>
      </c>
      <c r="AC9385">
        <v>35</v>
      </c>
    </row>
    <row r="9386" spans="1:29">
      <c r="A9386">
        <v>10191</v>
      </c>
      <c r="B9386" t="s">
        <v>806</v>
      </c>
      <c r="C9386" t="s">
        <v>11220</v>
      </c>
      <c r="J9386" t="s">
        <v>1457</v>
      </c>
      <c r="K9386">
        <v>0</v>
      </c>
      <c r="N9386" t="b">
        <v>1</v>
      </c>
      <c r="O9386" t="b">
        <v>0</v>
      </c>
      <c r="P9386" t="b">
        <v>0</v>
      </c>
      <c r="Q9386">
        <v>1</v>
      </c>
      <c r="R9386">
        <v>2</v>
      </c>
      <c r="S9386">
        <v>1</v>
      </c>
      <c r="T9386">
        <v>2</v>
      </c>
      <c r="U9386" t="b">
        <v>1</v>
      </c>
      <c r="V9386" t="s">
        <v>11182</v>
      </c>
      <c r="W9386" t="s">
        <v>11183</v>
      </c>
      <c r="X9386" t="s">
        <v>14565</v>
      </c>
      <c r="Y9386">
        <v>30</v>
      </c>
      <c r="Z9386">
        <v>30</v>
      </c>
      <c r="AA9386">
        <v>6</v>
      </c>
      <c r="AB9386">
        <v>6</v>
      </c>
      <c r="AC9386">
        <v>35</v>
      </c>
    </row>
    <row r="9387" spans="1:29">
      <c r="A9387">
        <v>10192</v>
      </c>
      <c r="B9387" t="s">
        <v>806</v>
      </c>
      <c r="C9387" t="s">
        <v>11221</v>
      </c>
      <c r="J9387" t="s">
        <v>1457</v>
      </c>
      <c r="K9387">
        <v>0</v>
      </c>
      <c r="N9387" t="b">
        <v>1</v>
      </c>
      <c r="O9387" t="b">
        <v>0</v>
      </c>
      <c r="P9387" t="b">
        <v>0</v>
      </c>
      <c r="Q9387">
        <v>1</v>
      </c>
      <c r="R9387">
        <v>2</v>
      </c>
      <c r="S9387">
        <v>1</v>
      </c>
      <c r="T9387">
        <v>2</v>
      </c>
      <c r="U9387" t="b">
        <v>1</v>
      </c>
      <c r="V9387" t="s">
        <v>11182</v>
      </c>
      <c r="W9387" t="s">
        <v>11183</v>
      </c>
      <c r="X9387" t="s">
        <v>14573</v>
      </c>
      <c r="Y9387">
        <v>30</v>
      </c>
      <c r="Z9387">
        <v>30</v>
      </c>
      <c r="AA9387">
        <v>7</v>
      </c>
      <c r="AB9387">
        <v>7</v>
      </c>
      <c r="AC9387">
        <v>35</v>
      </c>
    </row>
    <row r="9388" spans="1:29">
      <c r="A9388">
        <v>10193</v>
      </c>
      <c r="B9388" t="s">
        <v>806</v>
      </c>
      <c r="C9388" t="s">
        <v>11222</v>
      </c>
      <c r="J9388" t="s">
        <v>1457</v>
      </c>
      <c r="K9388">
        <v>0</v>
      </c>
      <c r="N9388" t="b">
        <v>1</v>
      </c>
      <c r="O9388" t="b">
        <v>0</v>
      </c>
      <c r="P9388" t="b">
        <v>0</v>
      </c>
      <c r="Q9388">
        <v>1</v>
      </c>
      <c r="R9388">
        <v>2</v>
      </c>
      <c r="S9388">
        <v>1</v>
      </c>
      <c r="T9388">
        <v>2</v>
      </c>
      <c r="U9388" t="b">
        <v>1</v>
      </c>
      <c r="V9388" t="s">
        <v>11182</v>
      </c>
      <c r="W9388" t="s">
        <v>11183</v>
      </c>
      <c r="X9388" t="s">
        <v>14771</v>
      </c>
      <c r="Y9388">
        <v>31</v>
      </c>
      <c r="Z9388">
        <v>31</v>
      </c>
      <c r="AA9388">
        <v>5</v>
      </c>
      <c r="AB9388">
        <v>5</v>
      </c>
      <c r="AC9388">
        <v>35</v>
      </c>
    </row>
    <row r="9389" spans="1:29">
      <c r="A9389">
        <v>10194</v>
      </c>
      <c r="B9389" t="s">
        <v>806</v>
      </c>
      <c r="C9389" t="s">
        <v>11223</v>
      </c>
      <c r="J9389" t="s">
        <v>1457</v>
      </c>
      <c r="K9389">
        <v>0</v>
      </c>
      <c r="N9389" t="b">
        <v>1</v>
      </c>
      <c r="O9389" t="b">
        <v>0</v>
      </c>
      <c r="P9389" t="b">
        <v>0</v>
      </c>
      <c r="Q9389">
        <v>1</v>
      </c>
      <c r="R9389">
        <v>2</v>
      </c>
      <c r="S9389">
        <v>1</v>
      </c>
      <c r="T9389">
        <v>2</v>
      </c>
      <c r="U9389" t="b">
        <v>1</v>
      </c>
      <c r="V9389" t="s">
        <v>11182</v>
      </c>
      <c r="W9389" t="s">
        <v>11183</v>
      </c>
      <c r="X9389" t="s">
        <v>14772</v>
      </c>
      <c r="Y9389">
        <v>31</v>
      </c>
      <c r="Z9389">
        <v>31</v>
      </c>
      <c r="AA9389">
        <v>6</v>
      </c>
      <c r="AB9389">
        <v>6</v>
      </c>
      <c r="AC9389">
        <v>35</v>
      </c>
    </row>
    <row r="9390" spans="1:29">
      <c r="A9390">
        <v>10195</v>
      </c>
      <c r="B9390" t="s">
        <v>806</v>
      </c>
      <c r="C9390" t="s">
        <v>11224</v>
      </c>
      <c r="J9390" t="s">
        <v>1457</v>
      </c>
      <c r="K9390">
        <v>0</v>
      </c>
      <c r="N9390" t="b">
        <v>1</v>
      </c>
      <c r="O9390" t="b">
        <v>0</v>
      </c>
      <c r="P9390" t="b">
        <v>0</v>
      </c>
      <c r="Q9390">
        <v>1</v>
      </c>
      <c r="R9390">
        <v>2</v>
      </c>
      <c r="S9390">
        <v>1</v>
      </c>
      <c r="T9390">
        <v>2</v>
      </c>
      <c r="U9390" t="b">
        <v>1</v>
      </c>
      <c r="V9390" t="s">
        <v>11182</v>
      </c>
      <c r="W9390" t="s">
        <v>11183</v>
      </c>
      <c r="X9390" t="s">
        <v>14733</v>
      </c>
      <c r="Y9390">
        <v>31</v>
      </c>
      <c r="Z9390">
        <v>31</v>
      </c>
      <c r="AA9390">
        <v>7</v>
      </c>
      <c r="AB9390">
        <v>7</v>
      </c>
      <c r="AC9390">
        <v>35</v>
      </c>
    </row>
    <row r="9391" spans="1:29">
      <c r="A9391">
        <v>10196</v>
      </c>
      <c r="B9391" t="s">
        <v>806</v>
      </c>
      <c r="C9391" t="s">
        <v>11225</v>
      </c>
      <c r="J9391" t="s">
        <v>1457</v>
      </c>
      <c r="K9391">
        <v>0</v>
      </c>
      <c r="N9391" t="b">
        <v>1</v>
      </c>
      <c r="O9391" t="b">
        <v>0</v>
      </c>
      <c r="P9391" t="b">
        <v>0</v>
      </c>
      <c r="Q9391">
        <v>1</v>
      </c>
      <c r="R9391">
        <v>2</v>
      </c>
      <c r="S9391">
        <v>1</v>
      </c>
      <c r="T9391">
        <v>2</v>
      </c>
      <c r="U9391" t="b">
        <v>1</v>
      </c>
      <c r="V9391" t="s">
        <v>11182</v>
      </c>
      <c r="W9391" t="s">
        <v>11183</v>
      </c>
      <c r="X9391" t="s">
        <v>14794</v>
      </c>
      <c r="Y9391">
        <v>32</v>
      </c>
      <c r="Z9391">
        <v>32</v>
      </c>
      <c r="AA9391">
        <v>5</v>
      </c>
      <c r="AB9391">
        <v>5</v>
      </c>
      <c r="AC9391">
        <v>35</v>
      </c>
    </row>
    <row r="9392" spans="1:29">
      <c r="A9392">
        <v>10197</v>
      </c>
      <c r="B9392" t="s">
        <v>806</v>
      </c>
      <c r="C9392" t="s">
        <v>11226</v>
      </c>
      <c r="J9392" t="s">
        <v>1457</v>
      </c>
      <c r="K9392">
        <v>0</v>
      </c>
      <c r="N9392" t="b">
        <v>1</v>
      </c>
      <c r="O9392" t="b">
        <v>0</v>
      </c>
      <c r="P9392" t="b">
        <v>0</v>
      </c>
      <c r="Q9392">
        <v>1</v>
      </c>
      <c r="R9392">
        <v>2</v>
      </c>
      <c r="S9392">
        <v>1</v>
      </c>
      <c r="T9392">
        <v>2</v>
      </c>
      <c r="U9392" t="b">
        <v>1</v>
      </c>
      <c r="V9392" t="s">
        <v>11182</v>
      </c>
      <c r="W9392" t="s">
        <v>11183</v>
      </c>
      <c r="X9392" t="s">
        <v>14799</v>
      </c>
      <c r="Y9392">
        <v>32</v>
      </c>
      <c r="Z9392">
        <v>32</v>
      </c>
      <c r="AA9392">
        <v>6</v>
      </c>
      <c r="AB9392">
        <v>6</v>
      </c>
      <c r="AC9392">
        <v>35</v>
      </c>
    </row>
    <row r="9393" spans="1:29">
      <c r="A9393">
        <v>10198</v>
      </c>
      <c r="B9393" t="s">
        <v>806</v>
      </c>
      <c r="C9393" t="s">
        <v>11227</v>
      </c>
      <c r="J9393" t="s">
        <v>1457</v>
      </c>
      <c r="K9393">
        <v>0</v>
      </c>
      <c r="N9393" t="b">
        <v>1</v>
      </c>
      <c r="O9393" t="b">
        <v>0</v>
      </c>
      <c r="P9393" t="b">
        <v>0</v>
      </c>
      <c r="Q9393">
        <v>1</v>
      </c>
      <c r="R9393">
        <v>2</v>
      </c>
      <c r="S9393">
        <v>1</v>
      </c>
      <c r="T9393">
        <v>2</v>
      </c>
      <c r="U9393" t="b">
        <v>1</v>
      </c>
      <c r="V9393" t="s">
        <v>11182</v>
      </c>
      <c r="W9393" t="s">
        <v>11183</v>
      </c>
      <c r="X9393" t="s">
        <v>14734</v>
      </c>
      <c r="Y9393">
        <v>32</v>
      </c>
      <c r="Z9393">
        <v>32</v>
      </c>
      <c r="AA9393">
        <v>7</v>
      </c>
      <c r="AB9393">
        <v>7</v>
      </c>
      <c r="AC9393">
        <v>35</v>
      </c>
    </row>
    <row r="9394" spans="1:29">
      <c r="A9394">
        <v>10199</v>
      </c>
      <c r="B9394" t="s">
        <v>806</v>
      </c>
      <c r="C9394" t="s">
        <v>11228</v>
      </c>
      <c r="J9394" t="s">
        <v>1457</v>
      </c>
      <c r="K9394">
        <v>0</v>
      </c>
      <c r="N9394" t="b">
        <v>1</v>
      </c>
      <c r="O9394" t="b">
        <v>0</v>
      </c>
      <c r="P9394" t="b">
        <v>0</v>
      </c>
      <c r="Q9394">
        <v>1</v>
      </c>
      <c r="R9394">
        <v>2</v>
      </c>
      <c r="S9394">
        <v>1</v>
      </c>
      <c r="T9394">
        <v>2</v>
      </c>
      <c r="U9394" t="b">
        <v>1</v>
      </c>
      <c r="V9394" t="s">
        <v>11182</v>
      </c>
      <c r="W9394" t="s">
        <v>11183</v>
      </c>
      <c r="X9394" t="s">
        <v>14796</v>
      </c>
      <c r="Y9394">
        <v>33</v>
      </c>
      <c r="Z9394">
        <v>33</v>
      </c>
      <c r="AA9394">
        <v>5</v>
      </c>
      <c r="AB9394">
        <v>5</v>
      </c>
      <c r="AC9394">
        <v>35</v>
      </c>
    </row>
    <row r="9395" spans="1:29">
      <c r="A9395">
        <v>10200</v>
      </c>
      <c r="B9395" t="s">
        <v>806</v>
      </c>
      <c r="C9395" t="s">
        <v>11229</v>
      </c>
      <c r="J9395" t="s">
        <v>1457</v>
      </c>
      <c r="K9395">
        <v>0</v>
      </c>
      <c r="N9395" t="b">
        <v>1</v>
      </c>
      <c r="O9395" t="b">
        <v>0</v>
      </c>
      <c r="P9395" t="b">
        <v>0</v>
      </c>
      <c r="Q9395">
        <v>1</v>
      </c>
      <c r="R9395">
        <v>2</v>
      </c>
      <c r="S9395">
        <v>1</v>
      </c>
      <c r="T9395">
        <v>2</v>
      </c>
      <c r="U9395" t="b">
        <v>1</v>
      </c>
      <c r="V9395" t="s">
        <v>11182</v>
      </c>
      <c r="W9395" t="s">
        <v>11183</v>
      </c>
      <c r="X9395" t="s">
        <v>14542</v>
      </c>
      <c r="Y9395">
        <v>33</v>
      </c>
      <c r="Z9395">
        <v>33</v>
      </c>
      <c r="AA9395">
        <v>6</v>
      </c>
      <c r="AB9395">
        <v>6</v>
      </c>
      <c r="AC9395">
        <v>35</v>
      </c>
    </row>
    <row r="9396" spans="1:29">
      <c r="A9396">
        <v>10201</v>
      </c>
      <c r="B9396" t="s">
        <v>806</v>
      </c>
      <c r="C9396" t="s">
        <v>11230</v>
      </c>
      <c r="J9396" t="s">
        <v>1457</v>
      </c>
      <c r="K9396">
        <v>0</v>
      </c>
      <c r="N9396" t="b">
        <v>1</v>
      </c>
      <c r="O9396" t="b">
        <v>0</v>
      </c>
      <c r="P9396" t="b">
        <v>0</v>
      </c>
      <c r="Q9396">
        <v>1</v>
      </c>
      <c r="R9396">
        <v>2</v>
      </c>
      <c r="S9396">
        <v>1</v>
      </c>
      <c r="T9396">
        <v>2</v>
      </c>
      <c r="U9396" t="b">
        <v>1</v>
      </c>
      <c r="V9396" t="s">
        <v>11182</v>
      </c>
      <c r="W9396" t="s">
        <v>11183</v>
      </c>
      <c r="X9396" t="s">
        <v>14735</v>
      </c>
      <c r="Y9396">
        <v>33</v>
      </c>
      <c r="Z9396">
        <v>33</v>
      </c>
      <c r="AA9396">
        <v>7</v>
      </c>
      <c r="AB9396">
        <v>7</v>
      </c>
      <c r="AC9396">
        <v>35</v>
      </c>
    </row>
    <row r="9397" spans="1:29">
      <c r="A9397">
        <v>10202</v>
      </c>
      <c r="B9397" t="s">
        <v>806</v>
      </c>
      <c r="C9397" t="s">
        <v>11231</v>
      </c>
      <c r="J9397" t="s">
        <v>1457</v>
      </c>
      <c r="K9397">
        <v>0</v>
      </c>
      <c r="N9397" t="b">
        <v>1</v>
      </c>
      <c r="O9397" t="b">
        <v>0</v>
      </c>
      <c r="P9397" t="b">
        <v>0</v>
      </c>
      <c r="Q9397">
        <v>1</v>
      </c>
      <c r="R9397">
        <v>2</v>
      </c>
      <c r="S9397">
        <v>1</v>
      </c>
      <c r="T9397">
        <v>2</v>
      </c>
      <c r="U9397" t="b">
        <v>1</v>
      </c>
      <c r="V9397" t="s">
        <v>11182</v>
      </c>
      <c r="W9397" t="s">
        <v>11183</v>
      </c>
      <c r="X9397" t="s">
        <v>14798</v>
      </c>
      <c r="Y9397">
        <v>34</v>
      </c>
      <c r="Z9397">
        <v>34</v>
      </c>
      <c r="AA9397">
        <v>5</v>
      </c>
      <c r="AB9397">
        <v>5</v>
      </c>
      <c r="AC9397">
        <v>35</v>
      </c>
    </row>
    <row r="9398" spans="1:29">
      <c r="A9398">
        <v>10203</v>
      </c>
      <c r="B9398" t="s">
        <v>806</v>
      </c>
      <c r="C9398" t="s">
        <v>11232</v>
      </c>
      <c r="J9398" t="s">
        <v>1457</v>
      </c>
      <c r="K9398">
        <v>0</v>
      </c>
      <c r="N9398" t="b">
        <v>1</v>
      </c>
      <c r="O9398" t="b">
        <v>0</v>
      </c>
      <c r="P9398" t="b">
        <v>0</v>
      </c>
      <c r="Q9398">
        <v>1</v>
      </c>
      <c r="R9398">
        <v>2</v>
      </c>
      <c r="S9398">
        <v>1</v>
      </c>
      <c r="T9398">
        <v>2</v>
      </c>
      <c r="U9398" t="b">
        <v>1</v>
      </c>
      <c r="V9398" t="s">
        <v>11182</v>
      </c>
      <c r="W9398" t="s">
        <v>11183</v>
      </c>
      <c r="X9398" t="s">
        <v>14543</v>
      </c>
      <c r="Y9398">
        <v>34</v>
      </c>
      <c r="Z9398">
        <v>34</v>
      </c>
      <c r="AA9398">
        <v>6</v>
      </c>
      <c r="AB9398">
        <v>6</v>
      </c>
      <c r="AC9398">
        <v>35</v>
      </c>
    </row>
    <row r="9399" spans="1:29">
      <c r="A9399">
        <v>10204</v>
      </c>
      <c r="B9399" t="s">
        <v>806</v>
      </c>
      <c r="C9399" t="s">
        <v>11233</v>
      </c>
      <c r="J9399" t="s">
        <v>1457</v>
      </c>
      <c r="K9399">
        <v>0</v>
      </c>
      <c r="N9399" t="b">
        <v>1</v>
      </c>
      <c r="O9399" t="b">
        <v>0</v>
      </c>
      <c r="P9399" t="b">
        <v>0</v>
      </c>
      <c r="Q9399">
        <v>1</v>
      </c>
      <c r="R9399">
        <v>2</v>
      </c>
      <c r="S9399">
        <v>1</v>
      </c>
      <c r="T9399">
        <v>2</v>
      </c>
      <c r="U9399" t="b">
        <v>1</v>
      </c>
      <c r="V9399" t="s">
        <v>11182</v>
      </c>
      <c r="W9399" t="s">
        <v>11183</v>
      </c>
      <c r="X9399" t="s">
        <v>14738</v>
      </c>
      <c r="Y9399">
        <v>34</v>
      </c>
      <c r="Z9399">
        <v>34</v>
      </c>
      <c r="AA9399">
        <v>7</v>
      </c>
      <c r="AB9399">
        <v>7</v>
      </c>
      <c r="AC9399">
        <v>35</v>
      </c>
    </row>
    <row r="9400" spans="1:29">
      <c r="A9400">
        <v>10205</v>
      </c>
      <c r="B9400" t="s">
        <v>806</v>
      </c>
      <c r="C9400" t="s">
        <v>11234</v>
      </c>
      <c r="J9400" t="s">
        <v>1457</v>
      </c>
      <c r="K9400">
        <v>0</v>
      </c>
      <c r="N9400" t="b">
        <v>1</v>
      </c>
      <c r="O9400" t="b">
        <v>0</v>
      </c>
      <c r="P9400" t="b">
        <v>0</v>
      </c>
      <c r="Q9400">
        <v>1</v>
      </c>
      <c r="R9400">
        <v>2</v>
      </c>
      <c r="S9400">
        <v>1</v>
      </c>
      <c r="T9400">
        <v>2</v>
      </c>
      <c r="U9400" t="b">
        <v>1</v>
      </c>
      <c r="V9400" t="s">
        <v>11182</v>
      </c>
      <c r="W9400" t="s">
        <v>11183</v>
      </c>
      <c r="X9400" t="s">
        <v>14774</v>
      </c>
      <c r="Y9400">
        <v>35</v>
      </c>
      <c r="Z9400">
        <v>35</v>
      </c>
      <c r="AA9400">
        <v>5</v>
      </c>
      <c r="AB9400">
        <v>5</v>
      </c>
      <c r="AC9400">
        <v>35</v>
      </c>
    </row>
    <row r="9401" spans="1:29">
      <c r="A9401">
        <v>10206</v>
      </c>
      <c r="B9401" t="s">
        <v>806</v>
      </c>
      <c r="C9401" t="s">
        <v>11235</v>
      </c>
      <c r="J9401" t="s">
        <v>1457</v>
      </c>
      <c r="K9401">
        <v>0</v>
      </c>
      <c r="N9401" t="b">
        <v>1</v>
      </c>
      <c r="O9401" t="b">
        <v>0</v>
      </c>
      <c r="P9401" t="b">
        <v>0</v>
      </c>
      <c r="Q9401">
        <v>1</v>
      </c>
      <c r="R9401">
        <v>2</v>
      </c>
      <c r="S9401">
        <v>1</v>
      </c>
      <c r="T9401">
        <v>2</v>
      </c>
      <c r="U9401" t="b">
        <v>1</v>
      </c>
      <c r="V9401" t="s">
        <v>11182</v>
      </c>
      <c r="W9401" t="s">
        <v>11183</v>
      </c>
      <c r="X9401" t="s">
        <v>14544</v>
      </c>
      <c r="Y9401">
        <v>35</v>
      </c>
      <c r="Z9401">
        <v>35</v>
      </c>
      <c r="AA9401">
        <v>6</v>
      </c>
      <c r="AB9401">
        <v>6</v>
      </c>
      <c r="AC9401">
        <v>35</v>
      </c>
    </row>
    <row r="9402" spans="1:29">
      <c r="A9402">
        <v>10207</v>
      </c>
      <c r="B9402" t="s">
        <v>806</v>
      </c>
      <c r="C9402" t="s">
        <v>11236</v>
      </c>
      <c r="J9402" t="s">
        <v>1457</v>
      </c>
      <c r="K9402">
        <v>0</v>
      </c>
      <c r="N9402" t="b">
        <v>1</v>
      </c>
      <c r="O9402" t="b">
        <v>0</v>
      </c>
      <c r="P9402" t="b">
        <v>0</v>
      </c>
      <c r="Q9402">
        <v>1</v>
      </c>
      <c r="R9402">
        <v>2</v>
      </c>
      <c r="S9402">
        <v>1</v>
      </c>
      <c r="T9402">
        <v>2</v>
      </c>
      <c r="U9402" t="b">
        <v>1</v>
      </c>
      <c r="V9402" t="s">
        <v>11182</v>
      </c>
      <c r="W9402" t="s">
        <v>11183</v>
      </c>
      <c r="X9402" t="s">
        <v>14739</v>
      </c>
      <c r="Y9402">
        <v>35</v>
      </c>
      <c r="Z9402">
        <v>35</v>
      </c>
      <c r="AA9402">
        <v>7</v>
      </c>
      <c r="AB9402">
        <v>7</v>
      </c>
      <c r="AC9402">
        <v>35</v>
      </c>
    </row>
    <row r="9403" spans="1:29">
      <c r="A9403">
        <v>10208</v>
      </c>
      <c r="B9403" t="s">
        <v>806</v>
      </c>
      <c r="C9403" t="s">
        <v>11237</v>
      </c>
      <c r="J9403" t="s">
        <v>1457</v>
      </c>
      <c r="K9403">
        <v>0</v>
      </c>
      <c r="N9403" t="b">
        <v>1</v>
      </c>
      <c r="O9403" t="b">
        <v>0</v>
      </c>
      <c r="P9403" t="b">
        <v>0</v>
      </c>
      <c r="Q9403">
        <v>1</v>
      </c>
      <c r="R9403">
        <v>2</v>
      </c>
      <c r="S9403">
        <v>1</v>
      </c>
      <c r="T9403">
        <v>2</v>
      </c>
      <c r="U9403" t="b">
        <v>1</v>
      </c>
      <c r="V9403" t="s">
        <v>11182</v>
      </c>
      <c r="W9403" t="s">
        <v>11183</v>
      </c>
      <c r="X9403" t="s">
        <v>14776</v>
      </c>
      <c r="Y9403">
        <v>36</v>
      </c>
      <c r="Z9403">
        <v>36</v>
      </c>
      <c r="AA9403">
        <v>5</v>
      </c>
      <c r="AB9403">
        <v>5</v>
      </c>
      <c r="AC9403">
        <v>35</v>
      </c>
    </row>
    <row r="9404" spans="1:29">
      <c r="A9404">
        <v>10209</v>
      </c>
      <c r="B9404" t="s">
        <v>806</v>
      </c>
      <c r="C9404" t="s">
        <v>11238</v>
      </c>
      <c r="J9404" t="s">
        <v>1457</v>
      </c>
      <c r="K9404">
        <v>0</v>
      </c>
      <c r="N9404" t="b">
        <v>1</v>
      </c>
      <c r="O9404" t="b">
        <v>0</v>
      </c>
      <c r="P9404" t="b">
        <v>0</v>
      </c>
      <c r="Q9404">
        <v>1</v>
      </c>
      <c r="R9404">
        <v>2</v>
      </c>
      <c r="S9404">
        <v>1</v>
      </c>
      <c r="T9404">
        <v>2</v>
      </c>
      <c r="U9404" t="b">
        <v>1</v>
      </c>
      <c r="V9404" t="s">
        <v>11182</v>
      </c>
      <c r="W9404" t="s">
        <v>11183</v>
      </c>
      <c r="X9404" t="s">
        <v>14545</v>
      </c>
      <c r="Y9404">
        <v>36</v>
      </c>
      <c r="Z9404">
        <v>36</v>
      </c>
      <c r="AA9404">
        <v>6</v>
      </c>
      <c r="AB9404">
        <v>6</v>
      </c>
      <c r="AC9404">
        <v>35</v>
      </c>
    </row>
    <row r="9405" spans="1:29">
      <c r="A9405">
        <v>10210</v>
      </c>
      <c r="B9405" t="s">
        <v>806</v>
      </c>
      <c r="C9405" t="s">
        <v>11239</v>
      </c>
      <c r="J9405" t="s">
        <v>1457</v>
      </c>
      <c r="K9405">
        <v>0</v>
      </c>
      <c r="N9405" t="b">
        <v>1</v>
      </c>
      <c r="O9405" t="b">
        <v>0</v>
      </c>
      <c r="P9405" t="b">
        <v>0</v>
      </c>
      <c r="Q9405">
        <v>1</v>
      </c>
      <c r="R9405">
        <v>2</v>
      </c>
      <c r="S9405">
        <v>1</v>
      </c>
      <c r="T9405">
        <v>2</v>
      </c>
      <c r="U9405" t="b">
        <v>1</v>
      </c>
      <c r="V9405" t="s">
        <v>11182</v>
      </c>
      <c r="W9405" t="s">
        <v>11183</v>
      </c>
      <c r="X9405" t="s">
        <v>14740</v>
      </c>
      <c r="Y9405">
        <v>36</v>
      </c>
      <c r="Z9405">
        <v>36</v>
      </c>
      <c r="AA9405">
        <v>7</v>
      </c>
      <c r="AB9405">
        <v>7</v>
      </c>
      <c r="AC9405">
        <v>35</v>
      </c>
    </row>
    <row r="9406" spans="1:29">
      <c r="A9406">
        <v>10211</v>
      </c>
      <c r="B9406" t="s">
        <v>806</v>
      </c>
      <c r="C9406" t="s">
        <v>11240</v>
      </c>
      <c r="J9406" t="s">
        <v>1457</v>
      </c>
      <c r="K9406">
        <v>0</v>
      </c>
      <c r="N9406" t="b">
        <v>1</v>
      </c>
      <c r="O9406" t="b">
        <v>0</v>
      </c>
      <c r="P9406" t="b">
        <v>0</v>
      </c>
      <c r="Q9406">
        <v>1</v>
      </c>
      <c r="R9406">
        <v>2</v>
      </c>
      <c r="S9406">
        <v>1</v>
      </c>
      <c r="T9406">
        <v>2</v>
      </c>
      <c r="U9406" t="b">
        <v>1</v>
      </c>
      <c r="V9406" t="s">
        <v>11182</v>
      </c>
      <c r="W9406" t="s">
        <v>11183</v>
      </c>
      <c r="X9406" t="s">
        <v>15616</v>
      </c>
      <c r="Y9406">
        <v>37</v>
      </c>
      <c r="Z9406">
        <v>37</v>
      </c>
      <c r="AA9406">
        <v>5</v>
      </c>
      <c r="AB9406">
        <v>5</v>
      </c>
      <c r="AC9406">
        <v>35</v>
      </c>
    </row>
    <row r="9407" spans="1:29">
      <c r="A9407">
        <v>10212</v>
      </c>
      <c r="B9407" t="s">
        <v>806</v>
      </c>
      <c r="C9407" t="s">
        <v>11241</v>
      </c>
      <c r="J9407" t="s">
        <v>1457</v>
      </c>
      <c r="K9407">
        <v>0</v>
      </c>
      <c r="N9407" t="b">
        <v>1</v>
      </c>
      <c r="O9407" t="b">
        <v>0</v>
      </c>
      <c r="P9407" t="b">
        <v>0</v>
      </c>
      <c r="Q9407">
        <v>1</v>
      </c>
      <c r="R9407">
        <v>2</v>
      </c>
      <c r="S9407">
        <v>1</v>
      </c>
      <c r="T9407">
        <v>2</v>
      </c>
      <c r="U9407" t="b">
        <v>1</v>
      </c>
      <c r="V9407" t="s">
        <v>11182</v>
      </c>
      <c r="W9407" t="s">
        <v>11183</v>
      </c>
      <c r="X9407" t="s">
        <v>14546</v>
      </c>
      <c r="Y9407">
        <v>37</v>
      </c>
      <c r="Z9407">
        <v>37</v>
      </c>
      <c r="AA9407">
        <v>6</v>
      </c>
      <c r="AB9407">
        <v>6</v>
      </c>
      <c r="AC9407">
        <v>35</v>
      </c>
    </row>
    <row r="9408" spans="1:29">
      <c r="A9408">
        <v>10213</v>
      </c>
      <c r="B9408" t="s">
        <v>806</v>
      </c>
      <c r="C9408" t="s">
        <v>11242</v>
      </c>
      <c r="J9408" t="s">
        <v>1457</v>
      </c>
      <c r="K9408">
        <v>0</v>
      </c>
      <c r="N9408" t="b">
        <v>1</v>
      </c>
      <c r="O9408" t="b">
        <v>0</v>
      </c>
      <c r="P9408" t="b">
        <v>0</v>
      </c>
      <c r="Q9408">
        <v>1</v>
      </c>
      <c r="R9408">
        <v>2</v>
      </c>
      <c r="S9408">
        <v>1</v>
      </c>
      <c r="T9408">
        <v>2</v>
      </c>
      <c r="U9408" t="b">
        <v>1</v>
      </c>
      <c r="V9408" t="s">
        <v>11182</v>
      </c>
      <c r="W9408" t="s">
        <v>11183</v>
      </c>
      <c r="X9408" t="s">
        <v>14604</v>
      </c>
      <c r="Y9408">
        <v>37</v>
      </c>
      <c r="Z9408">
        <v>37</v>
      </c>
      <c r="AA9408">
        <v>7</v>
      </c>
      <c r="AB9408">
        <v>7</v>
      </c>
      <c r="AC9408">
        <v>35</v>
      </c>
    </row>
    <row r="9409" spans="1:29">
      <c r="A9409">
        <v>10214</v>
      </c>
      <c r="B9409" t="s">
        <v>806</v>
      </c>
      <c r="C9409" t="s">
        <v>11243</v>
      </c>
      <c r="J9409" t="s">
        <v>1457</v>
      </c>
      <c r="K9409">
        <v>0</v>
      </c>
      <c r="N9409" t="b">
        <v>1</v>
      </c>
      <c r="O9409" t="b">
        <v>0</v>
      </c>
      <c r="P9409" t="b">
        <v>0</v>
      </c>
      <c r="Q9409">
        <v>1</v>
      </c>
      <c r="R9409">
        <v>2</v>
      </c>
      <c r="S9409">
        <v>1</v>
      </c>
      <c r="T9409">
        <v>2</v>
      </c>
      <c r="U9409" t="b">
        <v>1</v>
      </c>
      <c r="V9409" t="s">
        <v>11182</v>
      </c>
      <c r="W9409" t="s">
        <v>11183</v>
      </c>
      <c r="X9409" t="s">
        <v>14693</v>
      </c>
      <c r="Y9409">
        <v>38</v>
      </c>
      <c r="Z9409">
        <v>38</v>
      </c>
      <c r="AA9409">
        <v>5</v>
      </c>
      <c r="AB9409">
        <v>5</v>
      </c>
      <c r="AC9409">
        <v>35</v>
      </c>
    </row>
    <row r="9410" spans="1:29">
      <c r="A9410">
        <v>10215</v>
      </c>
      <c r="B9410" t="s">
        <v>806</v>
      </c>
      <c r="C9410" t="s">
        <v>11244</v>
      </c>
      <c r="J9410" t="s">
        <v>1457</v>
      </c>
      <c r="K9410">
        <v>0</v>
      </c>
      <c r="N9410" t="b">
        <v>1</v>
      </c>
      <c r="O9410" t="b">
        <v>0</v>
      </c>
      <c r="P9410" t="b">
        <v>0</v>
      </c>
      <c r="Q9410">
        <v>1</v>
      </c>
      <c r="R9410">
        <v>2</v>
      </c>
      <c r="S9410">
        <v>1</v>
      </c>
      <c r="T9410">
        <v>2</v>
      </c>
      <c r="U9410" t="b">
        <v>1</v>
      </c>
      <c r="V9410" t="s">
        <v>11182</v>
      </c>
      <c r="W9410" t="s">
        <v>11183</v>
      </c>
      <c r="X9410" t="s">
        <v>14547</v>
      </c>
      <c r="Y9410">
        <v>38</v>
      </c>
      <c r="Z9410">
        <v>38</v>
      </c>
      <c r="AA9410">
        <v>6</v>
      </c>
      <c r="AB9410">
        <v>6</v>
      </c>
      <c r="AC9410">
        <v>35</v>
      </c>
    </row>
    <row r="9411" spans="1:29">
      <c r="A9411">
        <v>10216</v>
      </c>
      <c r="B9411" t="s">
        <v>806</v>
      </c>
      <c r="C9411" t="s">
        <v>11245</v>
      </c>
      <c r="J9411" t="s">
        <v>1457</v>
      </c>
      <c r="K9411">
        <v>0</v>
      </c>
      <c r="N9411" t="b">
        <v>1</v>
      </c>
      <c r="O9411" t="b">
        <v>0</v>
      </c>
      <c r="P9411" t="b">
        <v>0</v>
      </c>
      <c r="Q9411">
        <v>1</v>
      </c>
      <c r="R9411">
        <v>2</v>
      </c>
      <c r="S9411">
        <v>1</v>
      </c>
      <c r="T9411">
        <v>2</v>
      </c>
      <c r="U9411" t="b">
        <v>1</v>
      </c>
      <c r="V9411" t="s">
        <v>11182</v>
      </c>
      <c r="W9411" t="s">
        <v>11183</v>
      </c>
      <c r="X9411" t="s">
        <v>14708</v>
      </c>
      <c r="Y9411">
        <v>38</v>
      </c>
      <c r="Z9411">
        <v>38</v>
      </c>
      <c r="AA9411">
        <v>7</v>
      </c>
      <c r="AB9411">
        <v>7</v>
      </c>
      <c r="AC9411">
        <v>35</v>
      </c>
    </row>
    <row r="9412" spans="1:29">
      <c r="A9412">
        <v>10217</v>
      </c>
      <c r="B9412" t="s">
        <v>806</v>
      </c>
      <c r="C9412" t="s">
        <v>11246</v>
      </c>
      <c r="J9412" t="s">
        <v>1457</v>
      </c>
      <c r="K9412">
        <v>0</v>
      </c>
      <c r="N9412" t="b">
        <v>1</v>
      </c>
      <c r="O9412" t="b">
        <v>0</v>
      </c>
      <c r="P9412" t="b">
        <v>0</v>
      </c>
      <c r="Q9412">
        <v>1</v>
      </c>
      <c r="R9412">
        <v>2</v>
      </c>
      <c r="S9412">
        <v>1</v>
      </c>
      <c r="T9412">
        <v>2</v>
      </c>
      <c r="U9412" t="b">
        <v>1</v>
      </c>
      <c r="V9412" t="s">
        <v>11182</v>
      </c>
      <c r="W9412" t="s">
        <v>11183</v>
      </c>
      <c r="X9412" t="s">
        <v>14694</v>
      </c>
      <c r="Y9412">
        <v>39</v>
      </c>
      <c r="Z9412">
        <v>39</v>
      </c>
      <c r="AA9412">
        <v>5</v>
      </c>
      <c r="AB9412">
        <v>5</v>
      </c>
      <c r="AC9412">
        <v>35</v>
      </c>
    </row>
    <row r="9413" spans="1:29">
      <c r="A9413">
        <v>10218</v>
      </c>
      <c r="B9413" t="s">
        <v>806</v>
      </c>
      <c r="C9413" t="s">
        <v>11247</v>
      </c>
      <c r="J9413" t="s">
        <v>1457</v>
      </c>
      <c r="K9413">
        <v>0</v>
      </c>
      <c r="N9413" t="b">
        <v>1</v>
      </c>
      <c r="O9413" t="b">
        <v>0</v>
      </c>
      <c r="P9413" t="b">
        <v>0</v>
      </c>
      <c r="Q9413">
        <v>1</v>
      </c>
      <c r="R9413">
        <v>2</v>
      </c>
      <c r="S9413">
        <v>1</v>
      </c>
      <c r="T9413">
        <v>2</v>
      </c>
      <c r="U9413" t="b">
        <v>1</v>
      </c>
      <c r="V9413" t="s">
        <v>11182</v>
      </c>
      <c r="W9413" t="s">
        <v>11183</v>
      </c>
      <c r="X9413" t="s">
        <v>14548</v>
      </c>
      <c r="Y9413">
        <v>39</v>
      </c>
      <c r="Z9413">
        <v>39</v>
      </c>
      <c r="AA9413">
        <v>6</v>
      </c>
      <c r="AB9413">
        <v>6</v>
      </c>
      <c r="AC9413">
        <v>35</v>
      </c>
    </row>
    <row r="9414" spans="1:29">
      <c r="A9414">
        <v>10219</v>
      </c>
      <c r="B9414" t="s">
        <v>806</v>
      </c>
      <c r="C9414" t="s">
        <v>11248</v>
      </c>
      <c r="J9414" t="s">
        <v>1457</v>
      </c>
      <c r="K9414">
        <v>0</v>
      </c>
      <c r="N9414" t="b">
        <v>1</v>
      </c>
      <c r="O9414" t="b">
        <v>0</v>
      </c>
      <c r="P9414" t="b">
        <v>0</v>
      </c>
      <c r="Q9414">
        <v>1</v>
      </c>
      <c r="R9414">
        <v>2</v>
      </c>
      <c r="S9414">
        <v>1</v>
      </c>
      <c r="T9414">
        <v>2</v>
      </c>
      <c r="U9414" t="b">
        <v>1</v>
      </c>
      <c r="V9414" t="s">
        <v>11182</v>
      </c>
      <c r="W9414" t="s">
        <v>11183</v>
      </c>
      <c r="X9414" t="s">
        <v>14608</v>
      </c>
      <c r="Y9414">
        <v>39</v>
      </c>
      <c r="Z9414">
        <v>39</v>
      </c>
      <c r="AA9414">
        <v>7</v>
      </c>
      <c r="AB9414">
        <v>7</v>
      </c>
      <c r="AC9414">
        <v>35</v>
      </c>
    </row>
    <row r="9415" spans="1:29">
      <c r="A9415">
        <v>10220</v>
      </c>
      <c r="B9415" t="s">
        <v>806</v>
      </c>
      <c r="C9415" t="s">
        <v>11249</v>
      </c>
      <c r="J9415" t="s">
        <v>1457</v>
      </c>
      <c r="K9415">
        <v>0</v>
      </c>
      <c r="N9415" t="b">
        <v>1</v>
      </c>
      <c r="O9415" t="b">
        <v>0</v>
      </c>
      <c r="P9415" t="b">
        <v>0</v>
      </c>
      <c r="Q9415">
        <v>1</v>
      </c>
      <c r="R9415">
        <v>2</v>
      </c>
      <c r="S9415">
        <v>1</v>
      </c>
      <c r="T9415">
        <v>2</v>
      </c>
      <c r="U9415" t="b">
        <v>1</v>
      </c>
      <c r="V9415" t="s">
        <v>11182</v>
      </c>
      <c r="W9415" t="s">
        <v>11183</v>
      </c>
      <c r="X9415" t="s">
        <v>14484</v>
      </c>
      <c r="Y9415">
        <v>40</v>
      </c>
      <c r="Z9415">
        <v>40</v>
      </c>
      <c r="AA9415">
        <v>5</v>
      </c>
      <c r="AB9415">
        <v>5</v>
      </c>
      <c r="AC9415">
        <v>35</v>
      </c>
    </row>
    <row r="9416" spans="1:29">
      <c r="A9416">
        <v>10221</v>
      </c>
      <c r="B9416" t="s">
        <v>806</v>
      </c>
      <c r="C9416" t="s">
        <v>11250</v>
      </c>
      <c r="J9416" t="s">
        <v>1457</v>
      </c>
      <c r="K9416">
        <v>0</v>
      </c>
      <c r="N9416" t="b">
        <v>1</v>
      </c>
      <c r="O9416" t="b">
        <v>0</v>
      </c>
      <c r="P9416" t="b">
        <v>0</v>
      </c>
      <c r="Q9416">
        <v>1</v>
      </c>
      <c r="R9416">
        <v>2</v>
      </c>
      <c r="S9416">
        <v>1</v>
      </c>
      <c r="T9416">
        <v>2</v>
      </c>
      <c r="U9416" t="b">
        <v>1</v>
      </c>
      <c r="V9416" t="s">
        <v>11182</v>
      </c>
      <c r="W9416" t="s">
        <v>11183</v>
      </c>
      <c r="X9416" t="s">
        <v>14695</v>
      </c>
      <c r="Y9416">
        <v>40</v>
      </c>
      <c r="Z9416">
        <v>40</v>
      </c>
      <c r="AA9416">
        <v>6</v>
      </c>
      <c r="AB9416">
        <v>6</v>
      </c>
      <c r="AC9416">
        <v>35</v>
      </c>
    </row>
    <row r="9417" spans="1:29">
      <c r="A9417">
        <v>10222</v>
      </c>
      <c r="B9417" t="s">
        <v>806</v>
      </c>
      <c r="C9417" t="s">
        <v>11251</v>
      </c>
      <c r="J9417" t="s">
        <v>1457</v>
      </c>
      <c r="K9417">
        <v>0</v>
      </c>
      <c r="N9417" t="b">
        <v>1</v>
      </c>
      <c r="O9417" t="b">
        <v>0</v>
      </c>
      <c r="P9417" t="b">
        <v>0</v>
      </c>
      <c r="Q9417">
        <v>1</v>
      </c>
      <c r="R9417">
        <v>2</v>
      </c>
      <c r="S9417">
        <v>1</v>
      </c>
      <c r="T9417">
        <v>2</v>
      </c>
      <c r="U9417" t="b">
        <v>1</v>
      </c>
      <c r="V9417" t="s">
        <v>11182</v>
      </c>
      <c r="W9417" t="s">
        <v>11183</v>
      </c>
      <c r="X9417" t="s">
        <v>14710</v>
      </c>
      <c r="Y9417">
        <v>40</v>
      </c>
      <c r="Z9417">
        <v>40</v>
      </c>
      <c r="AA9417">
        <v>7</v>
      </c>
      <c r="AB9417">
        <v>7</v>
      </c>
      <c r="AC9417">
        <v>35</v>
      </c>
    </row>
    <row r="9418" spans="1:29">
      <c r="A9418">
        <v>10223</v>
      </c>
      <c r="B9418" t="s">
        <v>806</v>
      </c>
      <c r="C9418" t="s">
        <v>11252</v>
      </c>
      <c r="J9418" t="s">
        <v>1457</v>
      </c>
      <c r="K9418">
        <v>0</v>
      </c>
      <c r="N9418" t="b">
        <v>1</v>
      </c>
      <c r="O9418" t="b">
        <v>0</v>
      </c>
      <c r="P9418" t="b">
        <v>0</v>
      </c>
      <c r="Q9418">
        <v>1</v>
      </c>
      <c r="R9418">
        <v>2</v>
      </c>
      <c r="S9418">
        <v>1</v>
      </c>
      <c r="T9418">
        <v>2</v>
      </c>
      <c r="U9418" t="b">
        <v>1</v>
      </c>
      <c r="V9418" t="s">
        <v>11182</v>
      </c>
      <c r="W9418" t="s">
        <v>11183</v>
      </c>
      <c r="X9418" t="s">
        <v>14485</v>
      </c>
      <c r="Y9418">
        <v>41</v>
      </c>
      <c r="Z9418">
        <v>41</v>
      </c>
      <c r="AA9418">
        <v>5</v>
      </c>
      <c r="AB9418">
        <v>5</v>
      </c>
      <c r="AC9418">
        <v>35</v>
      </c>
    </row>
    <row r="9419" spans="1:29">
      <c r="A9419">
        <v>10224</v>
      </c>
      <c r="B9419" t="s">
        <v>806</v>
      </c>
      <c r="C9419" t="s">
        <v>11253</v>
      </c>
      <c r="J9419" t="s">
        <v>1457</v>
      </c>
      <c r="K9419">
        <v>0</v>
      </c>
      <c r="N9419" t="b">
        <v>1</v>
      </c>
      <c r="O9419" t="b">
        <v>0</v>
      </c>
      <c r="P9419" t="b">
        <v>0</v>
      </c>
      <c r="Q9419">
        <v>1</v>
      </c>
      <c r="R9419">
        <v>2</v>
      </c>
      <c r="S9419">
        <v>1</v>
      </c>
      <c r="T9419">
        <v>2</v>
      </c>
      <c r="U9419" t="b">
        <v>1</v>
      </c>
      <c r="V9419" t="s">
        <v>11182</v>
      </c>
      <c r="W9419" t="s">
        <v>11183</v>
      </c>
      <c r="X9419" t="s">
        <v>14696</v>
      </c>
      <c r="Y9419">
        <v>41</v>
      </c>
      <c r="Z9419">
        <v>41</v>
      </c>
      <c r="AA9419">
        <v>6</v>
      </c>
      <c r="AB9419">
        <v>6</v>
      </c>
      <c r="AC9419">
        <v>35</v>
      </c>
    </row>
    <row r="9420" spans="1:29">
      <c r="A9420">
        <v>10225</v>
      </c>
      <c r="B9420" t="s">
        <v>806</v>
      </c>
      <c r="C9420" t="s">
        <v>11254</v>
      </c>
      <c r="J9420" t="s">
        <v>1457</v>
      </c>
      <c r="K9420">
        <v>0</v>
      </c>
      <c r="N9420" t="b">
        <v>1</v>
      </c>
      <c r="O9420" t="b">
        <v>0</v>
      </c>
      <c r="P9420" t="b">
        <v>0</v>
      </c>
      <c r="Q9420">
        <v>1</v>
      </c>
      <c r="R9420">
        <v>2</v>
      </c>
      <c r="S9420">
        <v>1</v>
      </c>
      <c r="T9420">
        <v>2</v>
      </c>
      <c r="U9420" t="b">
        <v>1</v>
      </c>
      <c r="V9420" t="s">
        <v>11182</v>
      </c>
      <c r="W9420" t="s">
        <v>11183</v>
      </c>
      <c r="X9420" t="s">
        <v>14712</v>
      </c>
      <c r="Y9420">
        <v>41</v>
      </c>
      <c r="Z9420">
        <v>41</v>
      </c>
      <c r="AA9420">
        <v>7</v>
      </c>
      <c r="AB9420">
        <v>7</v>
      </c>
      <c r="AC9420">
        <v>35</v>
      </c>
    </row>
    <row r="9421" spans="1:29">
      <c r="A9421">
        <v>10226</v>
      </c>
      <c r="B9421" t="s">
        <v>806</v>
      </c>
      <c r="C9421" t="s">
        <v>11255</v>
      </c>
      <c r="J9421" t="s">
        <v>1457</v>
      </c>
      <c r="K9421">
        <v>0</v>
      </c>
      <c r="N9421" t="b">
        <v>1</v>
      </c>
      <c r="O9421" t="b">
        <v>0</v>
      </c>
      <c r="P9421" t="b">
        <v>0</v>
      </c>
      <c r="Q9421">
        <v>1</v>
      </c>
      <c r="R9421">
        <v>2</v>
      </c>
      <c r="S9421">
        <v>1</v>
      </c>
      <c r="T9421">
        <v>2</v>
      </c>
      <c r="U9421" t="b">
        <v>1</v>
      </c>
      <c r="V9421" t="s">
        <v>11182</v>
      </c>
      <c r="W9421" t="s">
        <v>11183</v>
      </c>
      <c r="X9421" t="s">
        <v>14486</v>
      </c>
      <c r="Y9421">
        <v>42</v>
      </c>
      <c r="Z9421">
        <v>42</v>
      </c>
      <c r="AA9421">
        <v>5</v>
      </c>
      <c r="AB9421">
        <v>5</v>
      </c>
      <c r="AC9421">
        <v>35</v>
      </c>
    </row>
    <row r="9422" spans="1:29">
      <c r="A9422">
        <v>10227</v>
      </c>
      <c r="B9422" t="s">
        <v>806</v>
      </c>
      <c r="C9422" t="s">
        <v>11256</v>
      </c>
      <c r="J9422" t="s">
        <v>1457</v>
      </c>
      <c r="K9422">
        <v>0</v>
      </c>
      <c r="N9422" t="b">
        <v>1</v>
      </c>
      <c r="O9422" t="b">
        <v>0</v>
      </c>
      <c r="P9422" t="b">
        <v>0</v>
      </c>
      <c r="Q9422">
        <v>1</v>
      </c>
      <c r="R9422">
        <v>2</v>
      </c>
      <c r="S9422">
        <v>1</v>
      </c>
      <c r="T9422">
        <v>2</v>
      </c>
      <c r="U9422" t="b">
        <v>1</v>
      </c>
      <c r="V9422" t="s">
        <v>11182</v>
      </c>
      <c r="W9422" t="s">
        <v>11183</v>
      </c>
      <c r="X9422" t="s">
        <v>14697</v>
      </c>
      <c r="Y9422">
        <v>42</v>
      </c>
      <c r="Z9422">
        <v>42</v>
      </c>
      <c r="AA9422">
        <v>6</v>
      </c>
      <c r="AB9422">
        <v>6</v>
      </c>
      <c r="AC9422">
        <v>35</v>
      </c>
    </row>
    <row r="9423" spans="1:29">
      <c r="A9423">
        <v>10228</v>
      </c>
      <c r="B9423" t="s">
        <v>806</v>
      </c>
      <c r="C9423" t="s">
        <v>11257</v>
      </c>
      <c r="J9423" t="s">
        <v>1457</v>
      </c>
      <c r="K9423">
        <v>0</v>
      </c>
      <c r="N9423" t="b">
        <v>1</v>
      </c>
      <c r="O9423" t="b">
        <v>0</v>
      </c>
      <c r="P9423" t="b">
        <v>0</v>
      </c>
      <c r="Q9423">
        <v>1</v>
      </c>
      <c r="R9423">
        <v>2</v>
      </c>
      <c r="S9423">
        <v>1</v>
      </c>
      <c r="T9423">
        <v>2</v>
      </c>
      <c r="U9423" t="b">
        <v>1</v>
      </c>
      <c r="V9423" t="s">
        <v>11182</v>
      </c>
      <c r="W9423" t="s">
        <v>11183</v>
      </c>
      <c r="X9423" t="s">
        <v>14612</v>
      </c>
      <c r="Y9423">
        <v>42</v>
      </c>
      <c r="Z9423">
        <v>42</v>
      </c>
      <c r="AA9423">
        <v>7</v>
      </c>
      <c r="AB9423">
        <v>7</v>
      </c>
      <c r="AC9423">
        <v>35</v>
      </c>
    </row>
    <row r="9424" spans="1:29">
      <c r="A9424">
        <v>10229</v>
      </c>
      <c r="B9424" t="s">
        <v>806</v>
      </c>
      <c r="C9424" t="s">
        <v>11258</v>
      </c>
      <c r="J9424" t="s">
        <v>1457</v>
      </c>
      <c r="K9424">
        <v>0</v>
      </c>
      <c r="N9424" t="b">
        <v>1</v>
      </c>
      <c r="O9424" t="b">
        <v>0</v>
      </c>
      <c r="P9424" t="b">
        <v>0</v>
      </c>
      <c r="Q9424">
        <v>1</v>
      </c>
      <c r="R9424">
        <v>2</v>
      </c>
      <c r="S9424">
        <v>1</v>
      </c>
      <c r="T9424">
        <v>2</v>
      </c>
      <c r="U9424" t="b">
        <v>1</v>
      </c>
      <c r="V9424" t="s">
        <v>11182</v>
      </c>
      <c r="W9424" t="s">
        <v>11183</v>
      </c>
      <c r="X9424" t="s">
        <v>14487</v>
      </c>
      <c r="Y9424">
        <v>43</v>
      </c>
      <c r="Z9424">
        <v>43</v>
      </c>
      <c r="AA9424">
        <v>5</v>
      </c>
      <c r="AB9424">
        <v>5</v>
      </c>
      <c r="AC9424">
        <v>35</v>
      </c>
    </row>
    <row r="9425" spans="1:29">
      <c r="A9425">
        <v>10230</v>
      </c>
      <c r="B9425" t="s">
        <v>806</v>
      </c>
      <c r="C9425" t="s">
        <v>11259</v>
      </c>
      <c r="J9425" t="s">
        <v>1457</v>
      </c>
      <c r="K9425">
        <v>0</v>
      </c>
      <c r="N9425" t="b">
        <v>1</v>
      </c>
      <c r="O9425" t="b">
        <v>0</v>
      </c>
      <c r="P9425" t="b">
        <v>0</v>
      </c>
      <c r="Q9425">
        <v>1</v>
      </c>
      <c r="R9425">
        <v>2</v>
      </c>
      <c r="S9425">
        <v>1</v>
      </c>
      <c r="T9425">
        <v>2</v>
      </c>
      <c r="U9425" t="b">
        <v>1</v>
      </c>
      <c r="V9425" t="s">
        <v>11182</v>
      </c>
      <c r="W9425" t="s">
        <v>11183</v>
      </c>
      <c r="X9425" t="s">
        <v>14698</v>
      </c>
      <c r="Y9425">
        <v>43</v>
      </c>
      <c r="Z9425">
        <v>43</v>
      </c>
      <c r="AA9425">
        <v>6</v>
      </c>
      <c r="AB9425">
        <v>6</v>
      </c>
      <c r="AC9425">
        <v>35</v>
      </c>
    </row>
    <row r="9426" spans="1:29">
      <c r="A9426">
        <v>10231</v>
      </c>
      <c r="B9426" t="s">
        <v>806</v>
      </c>
      <c r="C9426" t="s">
        <v>11260</v>
      </c>
      <c r="J9426" t="s">
        <v>1457</v>
      </c>
      <c r="K9426">
        <v>0</v>
      </c>
      <c r="N9426" t="b">
        <v>1</v>
      </c>
      <c r="O9426" t="b">
        <v>0</v>
      </c>
      <c r="P9426" t="b">
        <v>0</v>
      </c>
      <c r="Q9426">
        <v>1</v>
      </c>
      <c r="R9426">
        <v>2</v>
      </c>
      <c r="S9426">
        <v>1</v>
      </c>
      <c r="T9426">
        <v>2</v>
      </c>
      <c r="U9426" t="b">
        <v>1</v>
      </c>
      <c r="V9426" t="s">
        <v>11182</v>
      </c>
      <c r="W9426" t="s">
        <v>11183</v>
      </c>
      <c r="X9426" t="s">
        <v>14616</v>
      </c>
      <c r="Y9426">
        <v>43</v>
      </c>
      <c r="Z9426">
        <v>43</v>
      </c>
      <c r="AA9426">
        <v>7</v>
      </c>
      <c r="AB9426">
        <v>7</v>
      </c>
      <c r="AC9426">
        <v>35</v>
      </c>
    </row>
    <row r="9427" spans="1:29">
      <c r="A9427">
        <v>10232</v>
      </c>
      <c r="B9427" t="s">
        <v>806</v>
      </c>
      <c r="C9427" t="s">
        <v>11261</v>
      </c>
      <c r="J9427" t="s">
        <v>1457</v>
      </c>
      <c r="K9427">
        <v>0</v>
      </c>
      <c r="N9427" t="b">
        <v>1</v>
      </c>
      <c r="O9427" t="b">
        <v>0</v>
      </c>
      <c r="P9427" t="b">
        <v>0</v>
      </c>
      <c r="Q9427">
        <v>1</v>
      </c>
      <c r="R9427">
        <v>2</v>
      </c>
      <c r="S9427">
        <v>1</v>
      </c>
      <c r="T9427">
        <v>2</v>
      </c>
      <c r="U9427" t="b">
        <v>1</v>
      </c>
      <c r="V9427" t="s">
        <v>11182</v>
      </c>
      <c r="W9427" t="s">
        <v>11183</v>
      </c>
      <c r="X9427" t="s">
        <v>14488</v>
      </c>
      <c r="Y9427">
        <v>44</v>
      </c>
      <c r="Z9427">
        <v>44</v>
      </c>
      <c r="AA9427">
        <v>5</v>
      </c>
      <c r="AB9427">
        <v>5</v>
      </c>
      <c r="AC9427">
        <v>35</v>
      </c>
    </row>
    <row r="9428" spans="1:29">
      <c r="A9428">
        <v>10233</v>
      </c>
      <c r="B9428" t="s">
        <v>806</v>
      </c>
      <c r="C9428" t="s">
        <v>11262</v>
      </c>
      <c r="J9428" t="s">
        <v>1457</v>
      </c>
      <c r="K9428">
        <v>0</v>
      </c>
      <c r="N9428" t="b">
        <v>1</v>
      </c>
      <c r="O9428" t="b">
        <v>0</v>
      </c>
      <c r="P9428" t="b">
        <v>0</v>
      </c>
      <c r="Q9428">
        <v>1</v>
      </c>
      <c r="R9428">
        <v>2</v>
      </c>
      <c r="S9428">
        <v>1</v>
      </c>
      <c r="T9428">
        <v>2</v>
      </c>
      <c r="U9428" t="b">
        <v>1</v>
      </c>
      <c r="V9428" t="s">
        <v>11182</v>
      </c>
      <c r="W9428" t="s">
        <v>11183</v>
      </c>
      <c r="X9428" t="s">
        <v>14699</v>
      </c>
      <c r="Y9428">
        <v>44</v>
      </c>
      <c r="Z9428">
        <v>44</v>
      </c>
      <c r="AA9428">
        <v>6</v>
      </c>
      <c r="AB9428">
        <v>6</v>
      </c>
      <c r="AC9428">
        <v>35</v>
      </c>
    </row>
    <row r="9429" spans="1:29">
      <c r="A9429">
        <v>10234</v>
      </c>
      <c r="B9429" t="s">
        <v>806</v>
      </c>
      <c r="C9429" t="s">
        <v>11263</v>
      </c>
      <c r="J9429" t="s">
        <v>1457</v>
      </c>
      <c r="K9429">
        <v>0</v>
      </c>
      <c r="N9429" t="b">
        <v>1</v>
      </c>
      <c r="O9429" t="b">
        <v>0</v>
      </c>
      <c r="P9429" t="b">
        <v>0</v>
      </c>
      <c r="Q9429">
        <v>1</v>
      </c>
      <c r="R9429">
        <v>2</v>
      </c>
      <c r="S9429">
        <v>1</v>
      </c>
      <c r="T9429">
        <v>2</v>
      </c>
      <c r="U9429" t="b">
        <v>1</v>
      </c>
      <c r="V9429" t="s">
        <v>11182</v>
      </c>
      <c r="W9429" t="s">
        <v>11183</v>
      </c>
      <c r="X9429" t="s">
        <v>14714</v>
      </c>
      <c r="Y9429">
        <v>44</v>
      </c>
      <c r="Z9429">
        <v>44</v>
      </c>
      <c r="AA9429">
        <v>7</v>
      </c>
      <c r="AB9429">
        <v>7</v>
      </c>
      <c r="AC9429">
        <v>35</v>
      </c>
    </row>
    <row r="9430" spans="1:29">
      <c r="A9430">
        <v>10235</v>
      </c>
      <c r="B9430" t="s">
        <v>806</v>
      </c>
      <c r="C9430" t="s">
        <v>11264</v>
      </c>
      <c r="J9430" t="s">
        <v>1457</v>
      </c>
      <c r="K9430">
        <v>0</v>
      </c>
      <c r="N9430" t="b">
        <v>1</v>
      </c>
      <c r="O9430" t="b">
        <v>0</v>
      </c>
      <c r="P9430" t="b">
        <v>0</v>
      </c>
      <c r="Q9430">
        <v>1</v>
      </c>
      <c r="R9430">
        <v>2</v>
      </c>
      <c r="S9430">
        <v>1</v>
      </c>
      <c r="T9430">
        <v>2</v>
      </c>
      <c r="U9430" t="b">
        <v>1</v>
      </c>
      <c r="V9430" t="s">
        <v>11182</v>
      </c>
      <c r="W9430" t="s">
        <v>11183</v>
      </c>
      <c r="X9430" t="s">
        <v>14489</v>
      </c>
      <c r="Y9430">
        <v>45</v>
      </c>
      <c r="Z9430">
        <v>45</v>
      </c>
      <c r="AA9430">
        <v>5</v>
      </c>
      <c r="AB9430">
        <v>5</v>
      </c>
      <c r="AC9430">
        <v>35</v>
      </c>
    </row>
    <row r="9431" spans="1:29">
      <c r="A9431">
        <v>10236</v>
      </c>
      <c r="B9431" t="s">
        <v>806</v>
      </c>
      <c r="C9431" t="s">
        <v>11265</v>
      </c>
      <c r="J9431" t="s">
        <v>1457</v>
      </c>
      <c r="K9431">
        <v>0</v>
      </c>
      <c r="N9431" t="b">
        <v>1</v>
      </c>
      <c r="O9431" t="b">
        <v>0</v>
      </c>
      <c r="P9431" t="b">
        <v>0</v>
      </c>
      <c r="Q9431">
        <v>1</v>
      </c>
      <c r="R9431">
        <v>2</v>
      </c>
      <c r="S9431">
        <v>1</v>
      </c>
      <c r="T9431">
        <v>2</v>
      </c>
      <c r="U9431" t="b">
        <v>1</v>
      </c>
      <c r="V9431" t="s">
        <v>11182</v>
      </c>
      <c r="W9431" t="s">
        <v>11183</v>
      </c>
      <c r="X9431" t="s">
        <v>14700</v>
      </c>
      <c r="Y9431">
        <v>45</v>
      </c>
      <c r="Z9431">
        <v>45</v>
      </c>
      <c r="AA9431">
        <v>6</v>
      </c>
      <c r="AB9431">
        <v>6</v>
      </c>
      <c r="AC9431">
        <v>35</v>
      </c>
    </row>
    <row r="9432" spans="1:29">
      <c r="A9432">
        <v>10237</v>
      </c>
      <c r="B9432" t="s">
        <v>806</v>
      </c>
      <c r="C9432" t="s">
        <v>11266</v>
      </c>
      <c r="J9432" t="s">
        <v>1457</v>
      </c>
      <c r="K9432">
        <v>0</v>
      </c>
      <c r="N9432" t="b">
        <v>1</v>
      </c>
      <c r="O9432" t="b">
        <v>0</v>
      </c>
      <c r="P9432" t="b">
        <v>0</v>
      </c>
      <c r="Q9432">
        <v>1</v>
      </c>
      <c r="R9432">
        <v>2</v>
      </c>
      <c r="S9432">
        <v>1</v>
      </c>
      <c r="T9432">
        <v>2</v>
      </c>
      <c r="U9432" t="b">
        <v>1</v>
      </c>
      <c r="V9432" t="s">
        <v>11182</v>
      </c>
      <c r="W9432" t="s">
        <v>11183</v>
      </c>
      <c r="X9432" t="s">
        <v>14716</v>
      </c>
      <c r="Y9432">
        <v>45</v>
      </c>
      <c r="Z9432">
        <v>45</v>
      </c>
      <c r="AA9432">
        <v>7</v>
      </c>
      <c r="AB9432">
        <v>7</v>
      </c>
      <c r="AC9432">
        <v>35</v>
      </c>
    </row>
    <row r="9433" spans="1:29">
      <c r="A9433">
        <v>10238</v>
      </c>
      <c r="B9433" t="s">
        <v>806</v>
      </c>
      <c r="C9433" t="s">
        <v>11267</v>
      </c>
      <c r="J9433" t="s">
        <v>1457</v>
      </c>
      <c r="K9433">
        <v>0</v>
      </c>
      <c r="N9433" t="b">
        <v>1</v>
      </c>
      <c r="O9433" t="b">
        <v>0</v>
      </c>
      <c r="P9433" t="b">
        <v>0</v>
      </c>
      <c r="Q9433">
        <v>1</v>
      </c>
      <c r="R9433">
        <v>2</v>
      </c>
      <c r="S9433">
        <v>1</v>
      </c>
      <c r="T9433">
        <v>2</v>
      </c>
      <c r="U9433" t="b">
        <v>1</v>
      </c>
      <c r="V9433" t="s">
        <v>11182</v>
      </c>
      <c r="W9433" t="s">
        <v>11183</v>
      </c>
      <c r="X9433" t="s">
        <v>14701</v>
      </c>
      <c r="Y9433">
        <v>46</v>
      </c>
      <c r="Z9433">
        <v>46</v>
      </c>
      <c r="AA9433">
        <v>5</v>
      </c>
      <c r="AB9433">
        <v>5</v>
      </c>
      <c r="AC9433">
        <v>35</v>
      </c>
    </row>
    <row r="9434" spans="1:29">
      <c r="A9434">
        <v>10239</v>
      </c>
      <c r="B9434" t="s">
        <v>806</v>
      </c>
      <c r="C9434" t="s">
        <v>11268</v>
      </c>
      <c r="J9434" t="s">
        <v>1457</v>
      </c>
      <c r="K9434">
        <v>0</v>
      </c>
      <c r="N9434" t="b">
        <v>1</v>
      </c>
      <c r="O9434" t="b">
        <v>0</v>
      </c>
      <c r="P9434" t="b">
        <v>0</v>
      </c>
      <c r="Q9434">
        <v>1</v>
      </c>
      <c r="R9434">
        <v>2</v>
      </c>
      <c r="S9434">
        <v>1</v>
      </c>
      <c r="T9434">
        <v>2</v>
      </c>
      <c r="U9434" t="b">
        <v>1</v>
      </c>
      <c r="V9434" t="s">
        <v>11182</v>
      </c>
      <c r="W9434" t="s">
        <v>11183</v>
      </c>
      <c r="X9434" t="s">
        <v>14702</v>
      </c>
      <c r="Y9434">
        <v>46</v>
      </c>
      <c r="Z9434">
        <v>46</v>
      </c>
      <c r="AA9434">
        <v>6</v>
      </c>
      <c r="AB9434">
        <v>6</v>
      </c>
      <c r="AC9434">
        <v>35</v>
      </c>
    </row>
    <row r="9435" spans="1:29">
      <c r="A9435">
        <v>10240</v>
      </c>
      <c r="B9435" t="s">
        <v>806</v>
      </c>
      <c r="C9435" t="s">
        <v>11269</v>
      </c>
      <c r="J9435" t="s">
        <v>1457</v>
      </c>
      <c r="K9435">
        <v>0</v>
      </c>
      <c r="N9435" t="b">
        <v>1</v>
      </c>
      <c r="O9435" t="b">
        <v>0</v>
      </c>
      <c r="P9435" t="b">
        <v>0</v>
      </c>
      <c r="Q9435">
        <v>1</v>
      </c>
      <c r="R9435">
        <v>2</v>
      </c>
      <c r="S9435">
        <v>1</v>
      </c>
      <c r="T9435">
        <v>2</v>
      </c>
      <c r="U9435" t="b">
        <v>1</v>
      </c>
      <c r="V9435" t="s">
        <v>11182</v>
      </c>
      <c r="W9435" t="s">
        <v>11183</v>
      </c>
      <c r="X9435" t="s">
        <v>14718</v>
      </c>
      <c r="Y9435">
        <v>46</v>
      </c>
      <c r="Z9435">
        <v>46</v>
      </c>
      <c r="AA9435">
        <v>7</v>
      </c>
      <c r="AB9435">
        <v>7</v>
      </c>
      <c r="AC9435">
        <v>35</v>
      </c>
    </row>
    <row r="9436" spans="1:29">
      <c r="A9436">
        <v>10241</v>
      </c>
      <c r="B9436" t="s">
        <v>806</v>
      </c>
      <c r="C9436" t="s">
        <v>11270</v>
      </c>
      <c r="J9436" t="s">
        <v>1457</v>
      </c>
      <c r="K9436">
        <v>0</v>
      </c>
      <c r="N9436" t="b">
        <v>1</v>
      </c>
      <c r="O9436" t="b">
        <v>0</v>
      </c>
      <c r="P9436" t="b">
        <v>0</v>
      </c>
      <c r="Q9436">
        <v>1</v>
      </c>
      <c r="R9436">
        <v>2</v>
      </c>
      <c r="S9436">
        <v>1</v>
      </c>
      <c r="T9436">
        <v>2</v>
      </c>
      <c r="U9436" t="b">
        <v>1</v>
      </c>
      <c r="V9436" t="s">
        <v>11182</v>
      </c>
      <c r="W9436" t="s">
        <v>11183</v>
      </c>
      <c r="X9436" t="s">
        <v>14703</v>
      </c>
      <c r="Y9436">
        <v>47</v>
      </c>
      <c r="Z9436">
        <v>47</v>
      </c>
      <c r="AA9436">
        <v>5</v>
      </c>
      <c r="AB9436">
        <v>5</v>
      </c>
      <c r="AC9436">
        <v>35</v>
      </c>
    </row>
    <row r="9437" spans="1:29">
      <c r="A9437">
        <v>10242</v>
      </c>
      <c r="B9437" t="s">
        <v>806</v>
      </c>
      <c r="C9437" t="s">
        <v>11271</v>
      </c>
      <c r="J9437" t="s">
        <v>1457</v>
      </c>
      <c r="K9437">
        <v>0</v>
      </c>
      <c r="N9437" t="b">
        <v>1</v>
      </c>
      <c r="O9437" t="b">
        <v>0</v>
      </c>
      <c r="P9437" t="b">
        <v>0</v>
      </c>
      <c r="Q9437">
        <v>1</v>
      </c>
      <c r="R9437">
        <v>2</v>
      </c>
      <c r="S9437">
        <v>1</v>
      </c>
      <c r="T9437">
        <v>2</v>
      </c>
      <c r="U9437" t="b">
        <v>1</v>
      </c>
      <c r="V9437" t="s">
        <v>11182</v>
      </c>
      <c r="W9437" t="s">
        <v>11183</v>
      </c>
      <c r="X9437" t="s">
        <v>14493</v>
      </c>
      <c r="Y9437">
        <v>47</v>
      </c>
      <c r="Z9437">
        <v>47</v>
      </c>
      <c r="AA9437">
        <v>6</v>
      </c>
      <c r="AB9437">
        <v>6</v>
      </c>
      <c r="AC9437">
        <v>35</v>
      </c>
    </row>
    <row r="9438" spans="1:29">
      <c r="A9438">
        <v>10243</v>
      </c>
      <c r="B9438" t="s">
        <v>806</v>
      </c>
      <c r="C9438" t="s">
        <v>11272</v>
      </c>
      <c r="J9438" t="s">
        <v>1457</v>
      </c>
      <c r="K9438">
        <v>0</v>
      </c>
      <c r="N9438" t="b">
        <v>1</v>
      </c>
      <c r="O9438" t="b">
        <v>0</v>
      </c>
      <c r="P9438" t="b">
        <v>0</v>
      </c>
      <c r="Q9438">
        <v>1</v>
      </c>
      <c r="R9438">
        <v>2</v>
      </c>
      <c r="S9438">
        <v>1</v>
      </c>
      <c r="T9438">
        <v>2</v>
      </c>
      <c r="U9438" t="b">
        <v>1</v>
      </c>
      <c r="V9438" t="s">
        <v>11182</v>
      </c>
      <c r="W9438" t="s">
        <v>11183</v>
      </c>
      <c r="X9438" t="s">
        <v>14720</v>
      </c>
      <c r="Y9438">
        <v>47</v>
      </c>
      <c r="Z9438">
        <v>47</v>
      </c>
      <c r="AA9438">
        <v>7</v>
      </c>
      <c r="AB9438">
        <v>7</v>
      </c>
      <c r="AC9438">
        <v>35</v>
      </c>
    </row>
    <row r="9439" spans="1:29">
      <c r="A9439">
        <v>10244</v>
      </c>
      <c r="B9439" t="s">
        <v>806</v>
      </c>
      <c r="C9439" t="s">
        <v>11273</v>
      </c>
      <c r="J9439" t="s">
        <v>1457</v>
      </c>
      <c r="K9439">
        <v>0</v>
      </c>
      <c r="N9439" t="b">
        <v>1</v>
      </c>
      <c r="O9439" t="b">
        <v>0</v>
      </c>
      <c r="P9439" t="b">
        <v>0</v>
      </c>
      <c r="Q9439">
        <v>1</v>
      </c>
      <c r="R9439">
        <v>2</v>
      </c>
      <c r="S9439">
        <v>1</v>
      </c>
      <c r="T9439">
        <v>2</v>
      </c>
      <c r="U9439" t="b">
        <v>1</v>
      </c>
      <c r="V9439" t="s">
        <v>11182</v>
      </c>
      <c r="W9439" t="s">
        <v>11183</v>
      </c>
      <c r="X9439" t="s">
        <v>14704</v>
      </c>
      <c r="Y9439">
        <v>48</v>
      </c>
      <c r="Z9439">
        <v>48</v>
      </c>
      <c r="AA9439">
        <v>5</v>
      </c>
      <c r="AB9439">
        <v>5</v>
      </c>
      <c r="AC9439">
        <v>35</v>
      </c>
    </row>
    <row r="9440" spans="1:29">
      <c r="A9440">
        <v>10245</v>
      </c>
      <c r="B9440" t="s">
        <v>806</v>
      </c>
      <c r="C9440" t="s">
        <v>11274</v>
      </c>
      <c r="J9440" t="s">
        <v>1457</v>
      </c>
      <c r="K9440">
        <v>0</v>
      </c>
      <c r="N9440" t="b">
        <v>1</v>
      </c>
      <c r="O9440" t="b">
        <v>0</v>
      </c>
      <c r="P9440" t="b">
        <v>0</v>
      </c>
      <c r="Q9440">
        <v>1</v>
      </c>
      <c r="R9440">
        <v>2</v>
      </c>
      <c r="S9440">
        <v>1</v>
      </c>
      <c r="T9440">
        <v>2</v>
      </c>
      <c r="U9440" t="b">
        <v>1</v>
      </c>
      <c r="V9440" t="s">
        <v>11182</v>
      </c>
      <c r="W9440" t="s">
        <v>11183</v>
      </c>
      <c r="X9440" t="s">
        <v>14496</v>
      </c>
      <c r="Y9440">
        <v>48</v>
      </c>
      <c r="Z9440">
        <v>48</v>
      </c>
      <c r="AA9440">
        <v>6</v>
      </c>
      <c r="AB9440">
        <v>6</v>
      </c>
      <c r="AC9440">
        <v>35</v>
      </c>
    </row>
    <row r="9441" spans="1:29">
      <c r="A9441">
        <v>10246</v>
      </c>
      <c r="B9441" t="s">
        <v>806</v>
      </c>
      <c r="C9441" t="s">
        <v>11275</v>
      </c>
      <c r="J9441" t="s">
        <v>1457</v>
      </c>
      <c r="K9441">
        <v>0</v>
      </c>
      <c r="N9441" t="b">
        <v>1</v>
      </c>
      <c r="O9441" t="b">
        <v>0</v>
      </c>
      <c r="P9441" t="b">
        <v>0</v>
      </c>
      <c r="Q9441">
        <v>1</v>
      </c>
      <c r="R9441">
        <v>2</v>
      </c>
      <c r="S9441">
        <v>1</v>
      </c>
      <c r="T9441">
        <v>2</v>
      </c>
      <c r="U9441" t="b">
        <v>1</v>
      </c>
      <c r="V9441" t="s">
        <v>11182</v>
      </c>
      <c r="W9441" t="s">
        <v>11183</v>
      </c>
      <c r="X9441" t="s">
        <v>14722</v>
      </c>
      <c r="Y9441">
        <v>48</v>
      </c>
      <c r="Z9441">
        <v>48</v>
      </c>
      <c r="AA9441">
        <v>7</v>
      </c>
      <c r="AB9441">
        <v>7</v>
      </c>
      <c r="AC9441">
        <v>35</v>
      </c>
    </row>
    <row r="9442" spans="1:29">
      <c r="A9442">
        <v>10247</v>
      </c>
      <c r="B9442" t="s">
        <v>806</v>
      </c>
      <c r="C9442" t="s">
        <v>11276</v>
      </c>
      <c r="J9442" t="s">
        <v>1457</v>
      </c>
      <c r="K9442">
        <v>0</v>
      </c>
      <c r="N9442" t="b">
        <v>1</v>
      </c>
      <c r="O9442" t="b">
        <v>0</v>
      </c>
      <c r="P9442" t="b">
        <v>0</v>
      </c>
      <c r="Q9442">
        <v>1</v>
      </c>
      <c r="R9442">
        <v>2</v>
      </c>
      <c r="S9442">
        <v>1</v>
      </c>
      <c r="T9442">
        <v>2</v>
      </c>
      <c r="U9442" t="b">
        <v>1</v>
      </c>
      <c r="V9442" t="s">
        <v>11182</v>
      </c>
      <c r="W9442" t="s">
        <v>11183</v>
      </c>
      <c r="X9442" t="s">
        <v>14705</v>
      </c>
      <c r="Y9442">
        <v>49</v>
      </c>
      <c r="Z9442">
        <v>49</v>
      </c>
      <c r="AA9442">
        <v>5</v>
      </c>
      <c r="AB9442">
        <v>5</v>
      </c>
      <c r="AC9442">
        <v>35</v>
      </c>
    </row>
    <row r="9443" spans="1:29">
      <c r="A9443">
        <v>10248</v>
      </c>
      <c r="B9443" t="s">
        <v>806</v>
      </c>
      <c r="C9443" t="s">
        <v>11277</v>
      </c>
      <c r="J9443" t="s">
        <v>1457</v>
      </c>
      <c r="K9443">
        <v>0</v>
      </c>
      <c r="N9443" t="b">
        <v>1</v>
      </c>
      <c r="O9443" t="b">
        <v>0</v>
      </c>
      <c r="P9443" t="b">
        <v>0</v>
      </c>
      <c r="Q9443">
        <v>1</v>
      </c>
      <c r="R9443">
        <v>2</v>
      </c>
      <c r="S9443">
        <v>1</v>
      </c>
      <c r="T9443">
        <v>2</v>
      </c>
      <c r="U9443" t="b">
        <v>1</v>
      </c>
      <c r="V9443" t="s">
        <v>11182</v>
      </c>
      <c r="W9443" t="s">
        <v>11183</v>
      </c>
      <c r="X9443" t="s">
        <v>14499</v>
      </c>
      <c r="Y9443">
        <v>49</v>
      </c>
      <c r="Z9443">
        <v>49</v>
      </c>
      <c r="AA9443">
        <v>6</v>
      </c>
      <c r="AB9443">
        <v>6</v>
      </c>
      <c r="AC9443">
        <v>35</v>
      </c>
    </row>
    <row r="9444" spans="1:29">
      <c r="A9444">
        <v>10249</v>
      </c>
      <c r="B9444" t="s">
        <v>806</v>
      </c>
      <c r="C9444" t="s">
        <v>11278</v>
      </c>
      <c r="J9444" t="s">
        <v>1457</v>
      </c>
      <c r="K9444">
        <v>0</v>
      </c>
      <c r="N9444" t="b">
        <v>1</v>
      </c>
      <c r="O9444" t="b">
        <v>0</v>
      </c>
      <c r="P9444" t="b">
        <v>0</v>
      </c>
      <c r="Q9444">
        <v>1</v>
      </c>
      <c r="R9444">
        <v>2</v>
      </c>
      <c r="S9444">
        <v>1</v>
      </c>
      <c r="T9444">
        <v>2</v>
      </c>
      <c r="U9444" t="b">
        <v>1</v>
      </c>
      <c r="V9444" t="s">
        <v>11182</v>
      </c>
      <c r="W9444" t="s">
        <v>11183</v>
      </c>
      <c r="X9444" t="s">
        <v>14724</v>
      </c>
      <c r="Y9444">
        <v>49</v>
      </c>
      <c r="Z9444">
        <v>49</v>
      </c>
      <c r="AA9444">
        <v>7</v>
      </c>
      <c r="AB9444">
        <v>7</v>
      </c>
      <c r="AC9444">
        <v>35</v>
      </c>
    </row>
    <row r="9445" spans="1:29">
      <c r="A9445">
        <v>10250</v>
      </c>
      <c r="B9445" t="s">
        <v>806</v>
      </c>
      <c r="C9445" t="s">
        <v>11279</v>
      </c>
      <c r="J9445" t="s">
        <v>1457</v>
      </c>
      <c r="K9445">
        <v>0</v>
      </c>
      <c r="N9445" t="b">
        <v>1</v>
      </c>
      <c r="O9445" t="b">
        <v>0</v>
      </c>
      <c r="P9445" t="b">
        <v>0</v>
      </c>
      <c r="Q9445">
        <v>1</v>
      </c>
      <c r="R9445">
        <v>2</v>
      </c>
      <c r="S9445">
        <v>1</v>
      </c>
      <c r="T9445">
        <v>2</v>
      </c>
      <c r="U9445" t="b">
        <v>1</v>
      </c>
      <c r="V9445" t="s">
        <v>11182</v>
      </c>
      <c r="W9445" t="s">
        <v>11183</v>
      </c>
      <c r="X9445" t="s">
        <v>14706</v>
      </c>
      <c r="Y9445">
        <v>50</v>
      </c>
      <c r="Z9445">
        <v>50</v>
      </c>
      <c r="AA9445">
        <v>5</v>
      </c>
      <c r="AB9445">
        <v>5</v>
      </c>
      <c r="AC9445">
        <v>35</v>
      </c>
    </row>
    <row r="9446" spans="1:29">
      <c r="A9446">
        <v>10251</v>
      </c>
      <c r="B9446" t="s">
        <v>806</v>
      </c>
      <c r="C9446" t="s">
        <v>11280</v>
      </c>
      <c r="J9446" t="s">
        <v>1457</v>
      </c>
      <c r="K9446">
        <v>0</v>
      </c>
      <c r="N9446" t="b">
        <v>1</v>
      </c>
      <c r="O9446" t="b">
        <v>0</v>
      </c>
      <c r="P9446" t="b">
        <v>0</v>
      </c>
      <c r="Q9446">
        <v>1</v>
      </c>
      <c r="R9446">
        <v>2</v>
      </c>
      <c r="S9446">
        <v>1</v>
      </c>
      <c r="T9446">
        <v>2</v>
      </c>
      <c r="U9446" t="b">
        <v>1</v>
      </c>
      <c r="V9446" t="s">
        <v>11182</v>
      </c>
      <c r="W9446" t="s">
        <v>11183</v>
      </c>
      <c r="X9446" t="s">
        <v>14502</v>
      </c>
      <c r="Y9446">
        <v>50</v>
      </c>
      <c r="Z9446">
        <v>50</v>
      </c>
      <c r="AA9446">
        <v>6</v>
      </c>
      <c r="AB9446">
        <v>6</v>
      </c>
      <c r="AC9446">
        <v>35</v>
      </c>
    </row>
    <row r="9447" spans="1:29">
      <c r="A9447">
        <v>10252</v>
      </c>
      <c r="B9447" t="s">
        <v>806</v>
      </c>
      <c r="C9447" t="s">
        <v>11281</v>
      </c>
      <c r="J9447" t="s">
        <v>1457</v>
      </c>
      <c r="K9447">
        <v>0</v>
      </c>
      <c r="N9447" t="b">
        <v>1</v>
      </c>
      <c r="O9447" t="b">
        <v>0</v>
      </c>
      <c r="P9447" t="b">
        <v>0</v>
      </c>
      <c r="Q9447">
        <v>1</v>
      </c>
      <c r="R9447">
        <v>2</v>
      </c>
      <c r="S9447">
        <v>1</v>
      </c>
      <c r="T9447">
        <v>2</v>
      </c>
      <c r="U9447" t="b">
        <v>1</v>
      </c>
      <c r="V9447" t="s">
        <v>11182</v>
      </c>
      <c r="W9447" t="s">
        <v>11183</v>
      </c>
      <c r="X9447" t="s">
        <v>14726</v>
      </c>
      <c r="Y9447">
        <v>50</v>
      </c>
      <c r="Z9447">
        <v>50</v>
      </c>
      <c r="AA9447">
        <v>7</v>
      </c>
      <c r="AB9447">
        <v>7</v>
      </c>
      <c r="AC9447">
        <v>35</v>
      </c>
    </row>
    <row r="9448" spans="1:29">
      <c r="A9448">
        <v>10253</v>
      </c>
      <c r="B9448" t="s">
        <v>806</v>
      </c>
      <c r="C9448" t="s">
        <v>11282</v>
      </c>
      <c r="J9448" t="s">
        <v>1457</v>
      </c>
      <c r="K9448">
        <v>0</v>
      </c>
      <c r="N9448" t="b">
        <v>1</v>
      </c>
      <c r="O9448" t="b">
        <v>0</v>
      </c>
      <c r="P9448" t="b">
        <v>0</v>
      </c>
      <c r="Q9448">
        <v>1</v>
      </c>
      <c r="R9448">
        <v>2</v>
      </c>
      <c r="S9448">
        <v>1</v>
      </c>
      <c r="T9448">
        <v>2</v>
      </c>
      <c r="U9448" t="b">
        <v>1</v>
      </c>
      <c r="V9448" t="s">
        <v>11182</v>
      </c>
      <c r="W9448" t="s">
        <v>11183</v>
      </c>
      <c r="X9448" t="s">
        <v>14707</v>
      </c>
      <c r="Y9448">
        <v>51</v>
      </c>
      <c r="Z9448">
        <v>51</v>
      </c>
      <c r="AA9448">
        <v>5</v>
      </c>
      <c r="AB9448">
        <v>5</v>
      </c>
      <c r="AC9448">
        <v>35</v>
      </c>
    </row>
    <row r="9449" spans="1:29">
      <c r="A9449">
        <v>10254</v>
      </c>
      <c r="B9449" t="s">
        <v>806</v>
      </c>
      <c r="C9449" t="s">
        <v>11283</v>
      </c>
      <c r="J9449" t="s">
        <v>1457</v>
      </c>
      <c r="K9449">
        <v>0</v>
      </c>
      <c r="N9449" t="b">
        <v>1</v>
      </c>
      <c r="O9449" t="b">
        <v>0</v>
      </c>
      <c r="P9449" t="b">
        <v>0</v>
      </c>
      <c r="Q9449">
        <v>1</v>
      </c>
      <c r="R9449">
        <v>2</v>
      </c>
      <c r="S9449">
        <v>1</v>
      </c>
      <c r="T9449">
        <v>2</v>
      </c>
      <c r="U9449" t="b">
        <v>1</v>
      </c>
      <c r="V9449" t="s">
        <v>11182</v>
      </c>
      <c r="W9449" t="s">
        <v>11183</v>
      </c>
      <c r="X9449" t="s">
        <v>14505</v>
      </c>
      <c r="Y9449">
        <v>51</v>
      </c>
      <c r="Z9449">
        <v>51</v>
      </c>
      <c r="AA9449">
        <v>6</v>
      </c>
      <c r="AB9449">
        <v>6</v>
      </c>
      <c r="AC9449">
        <v>35</v>
      </c>
    </row>
    <row r="9450" spans="1:29">
      <c r="A9450">
        <v>10255</v>
      </c>
      <c r="B9450" t="s">
        <v>806</v>
      </c>
      <c r="C9450" t="s">
        <v>11284</v>
      </c>
      <c r="J9450" t="s">
        <v>1457</v>
      </c>
      <c r="K9450">
        <v>0</v>
      </c>
      <c r="N9450" t="b">
        <v>1</v>
      </c>
      <c r="O9450" t="b">
        <v>0</v>
      </c>
      <c r="P9450" t="b">
        <v>0</v>
      </c>
      <c r="Q9450">
        <v>1</v>
      </c>
      <c r="R9450">
        <v>2</v>
      </c>
      <c r="S9450">
        <v>1</v>
      </c>
      <c r="T9450">
        <v>2</v>
      </c>
      <c r="U9450" t="b">
        <v>1</v>
      </c>
      <c r="V9450" t="s">
        <v>11182</v>
      </c>
      <c r="W9450" t="s">
        <v>11183</v>
      </c>
      <c r="X9450" t="s">
        <v>14728</v>
      </c>
      <c r="Y9450">
        <v>51</v>
      </c>
      <c r="Z9450">
        <v>51</v>
      </c>
      <c r="AA9450">
        <v>7</v>
      </c>
      <c r="AB9450">
        <v>7</v>
      </c>
      <c r="AC9450">
        <v>35</v>
      </c>
    </row>
    <row r="9451" spans="1:29">
      <c r="A9451">
        <v>10256</v>
      </c>
      <c r="B9451" t="s">
        <v>806</v>
      </c>
      <c r="C9451" t="s">
        <v>11285</v>
      </c>
      <c r="J9451" t="s">
        <v>1457</v>
      </c>
      <c r="K9451">
        <v>0</v>
      </c>
      <c r="N9451" t="b">
        <v>0</v>
      </c>
      <c r="O9451" t="b">
        <v>1</v>
      </c>
      <c r="P9451" t="b">
        <v>0</v>
      </c>
      <c r="Q9451">
        <v>1</v>
      </c>
      <c r="R9451">
        <v>2</v>
      </c>
      <c r="S9451">
        <v>1</v>
      </c>
      <c r="T9451">
        <v>2</v>
      </c>
      <c r="U9451" t="b">
        <v>1</v>
      </c>
      <c r="V9451" t="s">
        <v>11182</v>
      </c>
      <c r="W9451" t="s">
        <v>11183</v>
      </c>
      <c r="X9451" t="s">
        <v>14680</v>
      </c>
      <c r="Y9451">
        <v>26</v>
      </c>
      <c r="Z9451">
        <v>26</v>
      </c>
      <c r="AA9451">
        <v>8</v>
      </c>
      <c r="AB9451">
        <v>8</v>
      </c>
      <c r="AC9451">
        <v>35</v>
      </c>
    </row>
    <row r="9452" spans="1:29">
      <c r="A9452">
        <v>10257</v>
      </c>
      <c r="B9452" t="s">
        <v>806</v>
      </c>
      <c r="C9452" t="s">
        <v>11286</v>
      </c>
      <c r="J9452" t="s">
        <v>1457</v>
      </c>
      <c r="K9452">
        <v>0</v>
      </c>
      <c r="N9452" t="b">
        <v>0</v>
      </c>
      <c r="O9452" t="b">
        <v>1</v>
      </c>
      <c r="P9452" t="b">
        <v>0</v>
      </c>
      <c r="Q9452">
        <v>1</v>
      </c>
      <c r="R9452">
        <v>2</v>
      </c>
      <c r="S9452">
        <v>1</v>
      </c>
      <c r="T9452">
        <v>2</v>
      </c>
      <c r="U9452" t="b">
        <v>1</v>
      </c>
      <c r="V9452" t="s">
        <v>11182</v>
      </c>
      <c r="W9452" t="s">
        <v>11183</v>
      </c>
      <c r="X9452" t="s">
        <v>14579</v>
      </c>
      <c r="Y9452">
        <v>27</v>
      </c>
      <c r="Z9452">
        <v>27</v>
      </c>
      <c r="AA9452">
        <v>8</v>
      </c>
      <c r="AB9452">
        <v>8</v>
      </c>
      <c r="AC9452">
        <v>35</v>
      </c>
    </row>
    <row r="9453" spans="1:29">
      <c r="A9453">
        <v>10258</v>
      </c>
      <c r="B9453" t="s">
        <v>806</v>
      </c>
      <c r="C9453" t="s">
        <v>11287</v>
      </c>
      <c r="J9453" t="s">
        <v>1457</v>
      </c>
      <c r="K9453">
        <v>0</v>
      </c>
      <c r="N9453" t="b">
        <v>0</v>
      </c>
      <c r="O9453" t="b">
        <v>1</v>
      </c>
      <c r="P9453" t="b">
        <v>0</v>
      </c>
      <c r="Q9453">
        <v>1</v>
      </c>
      <c r="R9453">
        <v>2</v>
      </c>
      <c r="S9453">
        <v>1</v>
      </c>
      <c r="T9453">
        <v>2</v>
      </c>
      <c r="U9453" t="b">
        <v>1</v>
      </c>
      <c r="V9453" t="s">
        <v>11182</v>
      </c>
      <c r="W9453" t="s">
        <v>11183</v>
      </c>
      <c r="X9453" t="s">
        <v>14692</v>
      </c>
      <c r="Y9453">
        <v>28</v>
      </c>
      <c r="Z9453">
        <v>28</v>
      </c>
      <c r="AA9453">
        <v>8</v>
      </c>
      <c r="AB9453">
        <v>8</v>
      </c>
      <c r="AC9453">
        <v>35</v>
      </c>
    </row>
    <row r="9454" spans="1:29">
      <c r="A9454">
        <v>10259</v>
      </c>
      <c r="B9454" t="s">
        <v>806</v>
      </c>
      <c r="C9454" t="s">
        <v>11288</v>
      </c>
      <c r="J9454" t="s">
        <v>1457</v>
      </c>
      <c r="K9454">
        <v>0</v>
      </c>
      <c r="N9454" t="b">
        <v>0</v>
      </c>
      <c r="O9454" t="b">
        <v>1</v>
      </c>
      <c r="P9454" t="b">
        <v>0</v>
      </c>
      <c r="Q9454">
        <v>1</v>
      </c>
      <c r="R9454">
        <v>2</v>
      </c>
      <c r="S9454">
        <v>1</v>
      </c>
      <c r="T9454">
        <v>2</v>
      </c>
      <c r="U9454" t="b">
        <v>1</v>
      </c>
      <c r="V9454" t="s">
        <v>11182</v>
      </c>
      <c r="W9454" t="s">
        <v>11183</v>
      </c>
      <c r="X9454" t="s">
        <v>14580</v>
      </c>
      <c r="Y9454">
        <v>29</v>
      </c>
      <c r="Z9454">
        <v>29</v>
      </c>
      <c r="AA9454">
        <v>8</v>
      </c>
      <c r="AB9454">
        <v>8</v>
      </c>
      <c r="AC9454">
        <v>35</v>
      </c>
    </row>
    <row r="9455" spans="1:29">
      <c r="A9455">
        <v>10260</v>
      </c>
      <c r="B9455" t="s">
        <v>806</v>
      </c>
      <c r="C9455" t="s">
        <v>11289</v>
      </c>
      <c r="J9455" t="s">
        <v>1457</v>
      </c>
      <c r="K9455">
        <v>0</v>
      </c>
      <c r="N9455" t="b">
        <v>0</v>
      </c>
      <c r="O9455" t="b">
        <v>1</v>
      </c>
      <c r="P9455" t="b">
        <v>0</v>
      </c>
      <c r="Q9455">
        <v>1</v>
      </c>
      <c r="R9455">
        <v>2</v>
      </c>
      <c r="S9455">
        <v>1</v>
      </c>
      <c r="T9455">
        <v>2</v>
      </c>
      <c r="U9455" t="b">
        <v>1</v>
      </c>
      <c r="V9455" t="s">
        <v>11182</v>
      </c>
      <c r="W9455" t="s">
        <v>11183</v>
      </c>
      <c r="X9455" t="s">
        <v>14581</v>
      </c>
      <c r="Y9455">
        <v>30</v>
      </c>
      <c r="Z9455">
        <v>30</v>
      </c>
      <c r="AA9455">
        <v>8</v>
      </c>
      <c r="AB9455">
        <v>8</v>
      </c>
      <c r="AC9455">
        <v>35</v>
      </c>
    </row>
    <row r="9456" spans="1:29">
      <c r="A9456">
        <v>10261</v>
      </c>
      <c r="B9456" t="s">
        <v>806</v>
      </c>
      <c r="C9456" t="s">
        <v>11290</v>
      </c>
      <c r="J9456" t="s">
        <v>1457</v>
      </c>
      <c r="K9456">
        <v>0</v>
      </c>
      <c r="N9456" t="b">
        <v>0</v>
      </c>
      <c r="O9456" t="b">
        <v>1</v>
      </c>
      <c r="P9456" t="b">
        <v>0</v>
      </c>
      <c r="Q9456">
        <v>1</v>
      </c>
      <c r="R9456">
        <v>2</v>
      </c>
      <c r="S9456">
        <v>1</v>
      </c>
      <c r="T9456">
        <v>2</v>
      </c>
      <c r="U9456" t="b">
        <v>1</v>
      </c>
      <c r="V9456" t="s">
        <v>11182</v>
      </c>
      <c r="W9456" t="s">
        <v>11183</v>
      </c>
      <c r="X9456" t="s">
        <v>14741</v>
      </c>
      <c r="Y9456">
        <v>31</v>
      </c>
      <c r="Z9456">
        <v>31</v>
      </c>
      <c r="AA9456">
        <v>8</v>
      </c>
      <c r="AB9456">
        <v>8</v>
      </c>
      <c r="AC9456">
        <v>35</v>
      </c>
    </row>
    <row r="9457" spans="1:29">
      <c r="A9457">
        <v>10262</v>
      </c>
      <c r="B9457" t="s">
        <v>806</v>
      </c>
      <c r="C9457" t="s">
        <v>11291</v>
      </c>
      <c r="J9457" t="s">
        <v>1457</v>
      </c>
      <c r="K9457">
        <v>0</v>
      </c>
      <c r="N9457" t="b">
        <v>0</v>
      </c>
      <c r="O9457" t="b">
        <v>1</v>
      </c>
      <c r="P9457" t="b">
        <v>0</v>
      </c>
      <c r="Q9457">
        <v>1</v>
      </c>
      <c r="R9457">
        <v>2</v>
      </c>
      <c r="S9457">
        <v>1</v>
      </c>
      <c r="T9457">
        <v>2</v>
      </c>
      <c r="U9457" t="b">
        <v>1</v>
      </c>
      <c r="V9457" t="s">
        <v>11182</v>
      </c>
      <c r="W9457" t="s">
        <v>11183</v>
      </c>
      <c r="X9457" t="s">
        <v>14742</v>
      </c>
      <c r="Y9457">
        <v>32</v>
      </c>
      <c r="Z9457">
        <v>32</v>
      </c>
      <c r="AA9457">
        <v>8</v>
      </c>
      <c r="AB9457">
        <v>8</v>
      </c>
      <c r="AC9457">
        <v>35</v>
      </c>
    </row>
    <row r="9458" spans="1:29">
      <c r="A9458">
        <v>10263</v>
      </c>
      <c r="B9458" t="s">
        <v>806</v>
      </c>
      <c r="C9458" t="s">
        <v>11292</v>
      </c>
      <c r="J9458" t="s">
        <v>1457</v>
      </c>
      <c r="K9458">
        <v>0</v>
      </c>
      <c r="N9458" t="b">
        <v>0</v>
      </c>
      <c r="O9458" t="b">
        <v>1</v>
      </c>
      <c r="P9458" t="b">
        <v>0</v>
      </c>
      <c r="Q9458">
        <v>1</v>
      </c>
      <c r="R9458">
        <v>2</v>
      </c>
      <c r="S9458">
        <v>1</v>
      </c>
      <c r="T9458">
        <v>2</v>
      </c>
      <c r="U9458" t="b">
        <v>1</v>
      </c>
      <c r="V9458" t="s">
        <v>11182</v>
      </c>
      <c r="W9458" t="s">
        <v>11183</v>
      </c>
      <c r="X9458" t="s">
        <v>14736</v>
      </c>
      <c r="Y9458">
        <v>33</v>
      </c>
      <c r="Z9458">
        <v>33</v>
      </c>
      <c r="AA9458">
        <v>8</v>
      </c>
      <c r="AB9458">
        <v>8</v>
      </c>
      <c r="AC9458">
        <v>35</v>
      </c>
    </row>
    <row r="9459" spans="1:29">
      <c r="A9459">
        <v>10264</v>
      </c>
      <c r="B9459" t="s">
        <v>806</v>
      </c>
      <c r="C9459" t="s">
        <v>11293</v>
      </c>
      <c r="J9459" t="s">
        <v>1457</v>
      </c>
      <c r="K9459">
        <v>0</v>
      </c>
      <c r="N9459" t="b">
        <v>0</v>
      </c>
      <c r="O9459" t="b">
        <v>1</v>
      </c>
      <c r="P9459" t="b">
        <v>0</v>
      </c>
      <c r="Q9459">
        <v>1</v>
      </c>
      <c r="R9459">
        <v>2</v>
      </c>
      <c r="S9459">
        <v>1</v>
      </c>
      <c r="T9459">
        <v>2</v>
      </c>
      <c r="U9459" t="b">
        <v>1</v>
      </c>
      <c r="V9459" t="s">
        <v>11182</v>
      </c>
      <c r="W9459" t="s">
        <v>11183</v>
      </c>
      <c r="X9459" t="s">
        <v>14743</v>
      </c>
      <c r="Y9459">
        <v>34</v>
      </c>
      <c r="Z9459">
        <v>34</v>
      </c>
      <c r="AA9459">
        <v>8</v>
      </c>
      <c r="AB9459">
        <v>8</v>
      </c>
      <c r="AC9459">
        <v>35</v>
      </c>
    </row>
    <row r="9460" spans="1:29">
      <c r="A9460">
        <v>10265</v>
      </c>
      <c r="B9460" t="s">
        <v>806</v>
      </c>
      <c r="C9460" t="s">
        <v>11294</v>
      </c>
      <c r="J9460" t="s">
        <v>1457</v>
      </c>
      <c r="K9460">
        <v>0</v>
      </c>
      <c r="N9460" t="b">
        <v>0</v>
      </c>
      <c r="O9460" t="b">
        <v>1</v>
      </c>
      <c r="P9460" t="b">
        <v>0</v>
      </c>
      <c r="Q9460">
        <v>1</v>
      </c>
      <c r="R9460">
        <v>2</v>
      </c>
      <c r="S9460">
        <v>1</v>
      </c>
      <c r="T9460">
        <v>2</v>
      </c>
      <c r="U9460" t="b">
        <v>1</v>
      </c>
      <c r="V9460" t="s">
        <v>11182</v>
      </c>
      <c r="W9460" t="s">
        <v>11183</v>
      </c>
      <c r="X9460" t="s">
        <v>14744</v>
      </c>
      <c r="Y9460">
        <v>35</v>
      </c>
      <c r="Z9460">
        <v>35</v>
      </c>
      <c r="AA9460">
        <v>8</v>
      </c>
      <c r="AB9460">
        <v>8</v>
      </c>
      <c r="AC9460">
        <v>35</v>
      </c>
    </row>
    <row r="9461" spans="1:29">
      <c r="A9461">
        <v>10266</v>
      </c>
      <c r="B9461" t="s">
        <v>806</v>
      </c>
      <c r="C9461" t="s">
        <v>11295</v>
      </c>
      <c r="J9461" t="s">
        <v>1457</v>
      </c>
      <c r="K9461">
        <v>0</v>
      </c>
      <c r="N9461" t="b">
        <v>0</v>
      </c>
      <c r="O9461" t="b">
        <v>1</v>
      </c>
      <c r="P9461" t="b">
        <v>0</v>
      </c>
      <c r="Q9461">
        <v>1</v>
      </c>
      <c r="R9461">
        <v>2</v>
      </c>
      <c r="S9461">
        <v>1</v>
      </c>
      <c r="T9461">
        <v>2</v>
      </c>
      <c r="U9461" t="b">
        <v>1</v>
      </c>
      <c r="V9461" t="s">
        <v>11182</v>
      </c>
      <c r="W9461" t="s">
        <v>11183</v>
      </c>
      <c r="X9461" t="s">
        <v>14745</v>
      </c>
      <c r="Y9461">
        <v>36</v>
      </c>
      <c r="Z9461">
        <v>36</v>
      </c>
      <c r="AA9461">
        <v>8</v>
      </c>
      <c r="AB9461">
        <v>8</v>
      </c>
      <c r="AC9461">
        <v>35</v>
      </c>
    </row>
    <row r="9462" spans="1:29">
      <c r="A9462">
        <v>10267</v>
      </c>
      <c r="B9462" t="s">
        <v>806</v>
      </c>
      <c r="C9462" t="s">
        <v>11296</v>
      </c>
      <c r="J9462" t="s">
        <v>1457</v>
      </c>
      <c r="K9462">
        <v>0</v>
      </c>
      <c r="N9462" t="b">
        <v>0</v>
      </c>
      <c r="O9462" t="b">
        <v>1</v>
      </c>
      <c r="P9462" t="b">
        <v>0</v>
      </c>
      <c r="Q9462">
        <v>1</v>
      </c>
      <c r="R9462">
        <v>2</v>
      </c>
      <c r="S9462">
        <v>1</v>
      </c>
      <c r="T9462">
        <v>2</v>
      </c>
      <c r="U9462" t="b">
        <v>1</v>
      </c>
      <c r="V9462" t="s">
        <v>11182</v>
      </c>
      <c r="W9462" t="s">
        <v>11183</v>
      </c>
      <c r="X9462" t="s">
        <v>14605</v>
      </c>
      <c r="Y9462">
        <v>37</v>
      </c>
      <c r="Z9462">
        <v>37</v>
      </c>
      <c r="AA9462">
        <v>8</v>
      </c>
      <c r="AB9462">
        <v>8</v>
      </c>
      <c r="AC9462">
        <v>35</v>
      </c>
    </row>
    <row r="9463" spans="1:29">
      <c r="A9463">
        <v>10268</v>
      </c>
      <c r="B9463" t="s">
        <v>806</v>
      </c>
      <c r="C9463" t="s">
        <v>11297</v>
      </c>
      <c r="J9463" t="s">
        <v>1457</v>
      </c>
      <c r="K9463">
        <v>0</v>
      </c>
      <c r="N9463" t="b">
        <v>0</v>
      </c>
      <c r="O9463" t="b">
        <v>1</v>
      </c>
      <c r="P9463" t="b">
        <v>0</v>
      </c>
      <c r="Q9463">
        <v>1</v>
      </c>
      <c r="R9463">
        <v>2</v>
      </c>
      <c r="S9463">
        <v>1</v>
      </c>
      <c r="T9463">
        <v>2</v>
      </c>
      <c r="U9463" t="b">
        <v>1</v>
      </c>
      <c r="V9463" t="s">
        <v>11182</v>
      </c>
      <c r="W9463" t="s">
        <v>11183</v>
      </c>
      <c r="X9463" t="s">
        <v>14709</v>
      </c>
      <c r="Y9463">
        <v>38</v>
      </c>
      <c r="Z9463">
        <v>38</v>
      </c>
      <c r="AA9463">
        <v>8</v>
      </c>
      <c r="AB9463">
        <v>8</v>
      </c>
      <c r="AC9463">
        <v>35</v>
      </c>
    </row>
    <row r="9464" spans="1:29">
      <c r="A9464">
        <v>10269</v>
      </c>
      <c r="B9464" t="s">
        <v>806</v>
      </c>
      <c r="C9464" t="s">
        <v>11298</v>
      </c>
      <c r="J9464" t="s">
        <v>1457</v>
      </c>
      <c r="K9464">
        <v>0</v>
      </c>
      <c r="N9464" t="b">
        <v>0</v>
      </c>
      <c r="O9464" t="b">
        <v>1</v>
      </c>
      <c r="P9464" t="b">
        <v>0</v>
      </c>
      <c r="Q9464">
        <v>1</v>
      </c>
      <c r="R9464">
        <v>2</v>
      </c>
      <c r="S9464">
        <v>1</v>
      </c>
      <c r="T9464">
        <v>2</v>
      </c>
      <c r="U9464" t="b">
        <v>1</v>
      </c>
      <c r="V9464" t="s">
        <v>11182</v>
      </c>
      <c r="W9464" t="s">
        <v>11183</v>
      </c>
      <c r="X9464" t="s">
        <v>14609</v>
      </c>
      <c r="Y9464">
        <v>39</v>
      </c>
      <c r="Z9464">
        <v>39</v>
      </c>
      <c r="AA9464">
        <v>8</v>
      </c>
      <c r="AB9464">
        <v>8</v>
      </c>
      <c r="AC9464">
        <v>35</v>
      </c>
    </row>
    <row r="9465" spans="1:29">
      <c r="A9465">
        <v>10270</v>
      </c>
      <c r="B9465" t="s">
        <v>806</v>
      </c>
      <c r="C9465" t="s">
        <v>11299</v>
      </c>
      <c r="J9465" t="s">
        <v>1457</v>
      </c>
      <c r="K9465">
        <v>0</v>
      </c>
      <c r="N9465" t="b">
        <v>0</v>
      </c>
      <c r="O9465" t="b">
        <v>1</v>
      </c>
      <c r="P9465" t="b">
        <v>0</v>
      </c>
      <c r="Q9465">
        <v>1</v>
      </c>
      <c r="R9465">
        <v>2</v>
      </c>
      <c r="S9465">
        <v>1</v>
      </c>
      <c r="T9465">
        <v>2</v>
      </c>
      <c r="U9465" t="b">
        <v>1</v>
      </c>
      <c r="V9465" t="s">
        <v>11182</v>
      </c>
      <c r="W9465" t="s">
        <v>11183</v>
      </c>
      <c r="X9465" t="s">
        <v>14711</v>
      </c>
      <c r="Y9465">
        <v>40</v>
      </c>
      <c r="Z9465">
        <v>40</v>
      </c>
      <c r="AA9465">
        <v>8</v>
      </c>
      <c r="AB9465">
        <v>8</v>
      </c>
      <c r="AC9465">
        <v>35</v>
      </c>
    </row>
    <row r="9466" spans="1:29">
      <c r="A9466">
        <v>10271</v>
      </c>
      <c r="B9466" t="s">
        <v>806</v>
      </c>
      <c r="C9466" t="s">
        <v>11300</v>
      </c>
      <c r="J9466" t="s">
        <v>1457</v>
      </c>
      <c r="K9466">
        <v>0</v>
      </c>
      <c r="N9466" t="b">
        <v>0</v>
      </c>
      <c r="O9466" t="b">
        <v>1</v>
      </c>
      <c r="P9466" t="b">
        <v>0</v>
      </c>
      <c r="Q9466">
        <v>1</v>
      </c>
      <c r="R9466">
        <v>2</v>
      </c>
      <c r="S9466">
        <v>1</v>
      </c>
      <c r="T9466">
        <v>2</v>
      </c>
      <c r="U9466" t="b">
        <v>1</v>
      </c>
      <c r="V9466" t="s">
        <v>11182</v>
      </c>
      <c r="W9466" t="s">
        <v>11183</v>
      </c>
      <c r="X9466" t="s">
        <v>14713</v>
      </c>
      <c r="Y9466">
        <v>41</v>
      </c>
      <c r="Z9466">
        <v>41</v>
      </c>
      <c r="AA9466">
        <v>8</v>
      </c>
      <c r="AB9466">
        <v>8</v>
      </c>
      <c r="AC9466">
        <v>35</v>
      </c>
    </row>
    <row r="9467" spans="1:29">
      <c r="A9467">
        <v>10272</v>
      </c>
      <c r="B9467" t="s">
        <v>806</v>
      </c>
      <c r="C9467" t="s">
        <v>11301</v>
      </c>
      <c r="J9467" t="s">
        <v>1457</v>
      </c>
      <c r="K9467">
        <v>0</v>
      </c>
      <c r="N9467" t="b">
        <v>0</v>
      </c>
      <c r="O9467" t="b">
        <v>1</v>
      </c>
      <c r="P9467" t="b">
        <v>0</v>
      </c>
      <c r="Q9467">
        <v>1</v>
      </c>
      <c r="R9467">
        <v>2</v>
      </c>
      <c r="S9467">
        <v>1</v>
      </c>
      <c r="T9467">
        <v>2</v>
      </c>
      <c r="U9467" t="b">
        <v>1</v>
      </c>
      <c r="V9467" t="s">
        <v>11182</v>
      </c>
      <c r="W9467" t="s">
        <v>11183</v>
      </c>
      <c r="X9467" t="s">
        <v>14613</v>
      </c>
      <c r="Y9467">
        <v>42</v>
      </c>
      <c r="Z9467">
        <v>42</v>
      </c>
      <c r="AA9467">
        <v>8</v>
      </c>
      <c r="AB9467">
        <v>8</v>
      </c>
      <c r="AC9467">
        <v>35</v>
      </c>
    </row>
    <row r="9468" spans="1:29">
      <c r="A9468">
        <v>10273</v>
      </c>
      <c r="B9468" t="s">
        <v>806</v>
      </c>
      <c r="C9468" t="s">
        <v>11302</v>
      </c>
      <c r="J9468" t="s">
        <v>1457</v>
      </c>
      <c r="K9468">
        <v>0</v>
      </c>
      <c r="N9468" t="b">
        <v>0</v>
      </c>
      <c r="O9468" t="b">
        <v>1</v>
      </c>
      <c r="P9468" t="b">
        <v>0</v>
      </c>
      <c r="Q9468">
        <v>1</v>
      </c>
      <c r="R9468">
        <v>2</v>
      </c>
      <c r="S9468">
        <v>1</v>
      </c>
      <c r="T9468">
        <v>2</v>
      </c>
      <c r="U9468" t="b">
        <v>1</v>
      </c>
      <c r="V9468" t="s">
        <v>11182</v>
      </c>
      <c r="W9468" t="s">
        <v>11183</v>
      </c>
      <c r="X9468" t="s">
        <v>14617</v>
      </c>
      <c r="Y9468">
        <v>43</v>
      </c>
      <c r="Z9468">
        <v>43</v>
      </c>
      <c r="AA9468">
        <v>8</v>
      </c>
      <c r="AB9468">
        <v>8</v>
      </c>
      <c r="AC9468">
        <v>35</v>
      </c>
    </row>
    <row r="9469" spans="1:29">
      <c r="A9469">
        <v>10274</v>
      </c>
      <c r="B9469" t="s">
        <v>806</v>
      </c>
      <c r="C9469" t="s">
        <v>11303</v>
      </c>
      <c r="J9469" t="s">
        <v>1457</v>
      </c>
      <c r="K9469">
        <v>0</v>
      </c>
      <c r="N9469" t="b">
        <v>0</v>
      </c>
      <c r="O9469" t="b">
        <v>1</v>
      </c>
      <c r="P9469" t="b">
        <v>0</v>
      </c>
      <c r="Q9469">
        <v>1</v>
      </c>
      <c r="R9469">
        <v>2</v>
      </c>
      <c r="S9469">
        <v>1</v>
      </c>
      <c r="T9469">
        <v>2</v>
      </c>
      <c r="U9469" t="b">
        <v>1</v>
      </c>
      <c r="V9469" t="s">
        <v>11182</v>
      </c>
      <c r="W9469" t="s">
        <v>11183</v>
      </c>
      <c r="X9469" t="s">
        <v>14715</v>
      </c>
      <c r="Y9469">
        <v>44</v>
      </c>
      <c r="Z9469">
        <v>44</v>
      </c>
      <c r="AA9469">
        <v>8</v>
      </c>
      <c r="AB9469">
        <v>8</v>
      </c>
      <c r="AC9469">
        <v>35</v>
      </c>
    </row>
    <row r="9470" spans="1:29">
      <c r="A9470">
        <v>10275</v>
      </c>
      <c r="B9470" t="s">
        <v>806</v>
      </c>
      <c r="C9470" t="s">
        <v>11304</v>
      </c>
      <c r="J9470" t="s">
        <v>1457</v>
      </c>
      <c r="K9470">
        <v>0</v>
      </c>
      <c r="N9470" t="b">
        <v>0</v>
      </c>
      <c r="O9470" t="b">
        <v>1</v>
      </c>
      <c r="P9470" t="b">
        <v>0</v>
      </c>
      <c r="Q9470">
        <v>1</v>
      </c>
      <c r="R9470">
        <v>2</v>
      </c>
      <c r="S9470">
        <v>1</v>
      </c>
      <c r="T9470">
        <v>2</v>
      </c>
      <c r="U9470" t="b">
        <v>1</v>
      </c>
      <c r="V9470" t="s">
        <v>11182</v>
      </c>
      <c r="W9470" t="s">
        <v>11183</v>
      </c>
      <c r="X9470" t="s">
        <v>14717</v>
      </c>
      <c r="Y9470">
        <v>45</v>
      </c>
      <c r="Z9470">
        <v>45</v>
      </c>
      <c r="AA9470">
        <v>8</v>
      </c>
      <c r="AB9470">
        <v>8</v>
      </c>
      <c r="AC9470">
        <v>35</v>
      </c>
    </row>
    <row r="9471" spans="1:29">
      <c r="A9471">
        <v>10276</v>
      </c>
      <c r="B9471" t="s">
        <v>806</v>
      </c>
      <c r="C9471" t="s">
        <v>11305</v>
      </c>
      <c r="J9471" t="s">
        <v>1457</v>
      </c>
      <c r="K9471">
        <v>0</v>
      </c>
      <c r="N9471" t="b">
        <v>0</v>
      </c>
      <c r="O9471" t="b">
        <v>1</v>
      </c>
      <c r="P9471" t="b">
        <v>0</v>
      </c>
      <c r="Q9471">
        <v>1</v>
      </c>
      <c r="R9471">
        <v>2</v>
      </c>
      <c r="S9471">
        <v>1</v>
      </c>
      <c r="T9471">
        <v>2</v>
      </c>
      <c r="U9471" t="b">
        <v>1</v>
      </c>
      <c r="V9471" t="s">
        <v>11182</v>
      </c>
      <c r="W9471" t="s">
        <v>11183</v>
      </c>
      <c r="X9471" t="s">
        <v>14719</v>
      </c>
      <c r="Y9471">
        <v>46</v>
      </c>
      <c r="Z9471">
        <v>46</v>
      </c>
      <c r="AA9471">
        <v>8</v>
      </c>
      <c r="AB9471">
        <v>8</v>
      </c>
      <c r="AC9471">
        <v>35</v>
      </c>
    </row>
    <row r="9472" spans="1:29">
      <c r="A9472">
        <v>10277</v>
      </c>
      <c r="B9472" t="s">
        <v>806</v>
      </c>
      <c r="C9472" t="s">
        <v>11306</v>
      </c>
      <c r="J9472" t="s">
        <v>1457</v>
      </c>
      <c r="K9472">
        <v>0</v>
      </c>
      <c r="N9472" t="b">
        <v>0</v>
      </c>
      <c r="O9472" t="b">
        <v>1</v>
      </c>
      <c r="P9472" t="b">
        <v>0</v>
      </c>
      <c r="Q9472">
        <v>1</v>
      </c>
      <c r="R9472">
        <v>2</v>
      </c>
      <c r="S9472">
        <v>1</v>
      </c>
      <c r="T9472">
        <v>2</v>
      </c>
      <c r="U9472" t="b">
        <v>1</v>
      </c>
      <c r="V9472" t="s">
        <v>11182</v>
      </c>
      <c r="W9472" t="s">
        <v>11183</v>
      </c>
      <c r="X9472" t="s">
        <v>14721</v>
      </c>
      <c r="Y9472">
        <v>47</v>
      </c>
      <c r="Z9472">
        <v>47</v>
      </c>
      <c r="AA9472">
        <v>8</v>
      </c>
      <c r="AB9472">
        <v>8</v>
      </c>
      <c r="AC9472">
        <v>35</v>
      </c>
    </row>
    <row r="9473" spans="1:29">
      <c r="A9473">
        <v>10278</v>
      </c>
      <c r="B9473" t="s">
        <v>806</v>
      </c>
      <c r="C9473" t="s">
        <v>11307</v>
      </c>
      <c r="J9473" t="s">
        <v>1457</v>
      </c>
      <c r="K9473">
        <v>0</v>
      </c>
      <c r="N9473" t="b">
        <v>0</v>
      </c>
      <c r="O9473" t="b">
        <v>1</v>
      </c>
      <c r="P9473" t="b">
        <v>0</v>
      </c>
      <c r="Q9473">
        <v>1</v>
      </c>
      <c r="R9473">
        <v>2</v>
      </c>
      <c r="S9473">
        <v>1</v>
      </c>
      <c r="T9473">
        <v>2</v>
      </c>
      <c r="U9473" t="b">
        <v>1</v>
      </c>
      <c r="V9473" t="s">
        <v>11182</v>
      </c>
      <c r="W9473" t="s">
        <v>11183</v>
      </c>
      <c r="X9473" t="s">
        <v>14723</v>
      </c>
      <c r="Y9473">
        <v>48</v>
      </c>
      <c r="Z9473">
        <v>48</v>
      </c>
      <c r="AA9473">
        <v>8</v>
      </c>
      <c r="AB9473">
        <v>8</v>
      </c>
      <c r="AC9473">
        <v>35</v>
      </c>
    </row>
    <row r="9474" spans="1:29">
      <c r="A9474">
        <v>10279</v>
      </c>
      <c r="B9474" t="s">
        <v>806</v>
      </c>
      <c r="C9474" t="s">
        <v>11308</v>
      </c>
      <c r="J9474" t="s">
        <v>1457</v>
      </c>
      <c r="K9474">
        <v>0</v>
      </c>
      <c r="N9474" t="b">
        <v>0</v>
      </c>
      <c r="O9474" t="b">
        <v>1</v>
      </c>
      <c r="P9474" t="b">
        <v>0</v>
      </c>
      <c r="Q9474">
        <v>1</v>
      </c>
      <c r="R9474">
        <v>2</v>
      </c>
      <c r="S9474">
        <v>1</v>
      </c>
      <c r="T9474">
        <v>2</v>
      </c>
      <c r="U9474" t="b">
        <v>1</v>
      </c>
      <c r="V9474" t="s">
        <v>11182</v>
      </c>
      <c r="W9474" t="s">
        <v>11183</v>
      </c>
      <c r="X9474" t="s">
        <v>14725</v>
      </c>
      <c r="Y9474">
        <v>49</v>
      </c>
      <c r="Z9474">
        <v>49</v>
      </c>
      <c r="AA9474">
        <v>8</v>
      </c>
      <c r="AB9474">
        <v>8</v>
      </c>
      <c r="AC9474">
        <v>35</v>
      </c>
    </row>
    <row r="9475" spans="1:29">
      <c r="A9475">
        <v>10280</v>
      </c>
      <c r="B9475" t="s">
        <v>806</v>
      </c>
      <c r="C9475" t="s">
        <v>11309</v>
      </c>
      <c r="J9475" t="s">
        <v>1457</v>
      </c>
      <c r="K9475">
        <v>0</v>
      </c>
      <c r="N9475" t="b">
        <v>0</v>
      </c>
      <c r="O9475" t="b">
        <v>1</v>
      </c>
      <c r="P9475" t="b">
        <v>0</v>
      </c>
      <c r="Q9475">
        <v>1</v>
      </c>
      <c r="R9475">
        <v>2</v>
      </c>
      <c r="S9475">
        <v>1</v>
      </c>
      <c r="T9475">
        <v>2</v>
      </c>
      <c r="U9475" t="b">
        <v>1</v>
      </c>
      <c r="V9475" t="s">
        <v>11182</v>
      </c>
      <c r="W9475" t="s">
        <v>11183</v>
      </c>
      <c r="X9475" t="s">
        <v>14727</v>
      </c>
      <c r="Y9475">
        <v>50</v>
      </c>
      <c r="Z9475">
        <v>50</v>
      </c>
      <c r="AA9475">
        <v>8</v>
      </c>
      <c r="AB9475">
        <v>8</v>
      </c>
      <c r="AC9475">
        <v>35</v>
      </c>
    </row>
    <row r="9476" spans="1:29">
      <c r="A9476">
        <v>10281</v>
      </c>
      <c r="B9476" t="s">
        <v>806</v>
      </c>
      <c r="C9476" t="s">
        <v>11310</v>
      </c>
      <c r="J9476" t="s">
        <v>1457</v>
      </c>
      <c r="K9476">
        <v>0</v>
      </c>
      <c r="N9476" t="b">
        <v>0</v>
      </c>
      <c r="O9476" t="b">
        <v>1</v>
      </c>
      <c r="P9476" t="b">
        <v>0</v>
      </c>
      <c r="Q9476">
        <v>1</v>
      </c>
      <c r="R9476">
        <v>2</v>
      </c>
      <c r="S9476">
        <v>1</v>
      </c>
      <c r="T9476">
        <v>2</v>
      </c>
      <c r="U9476" t="b">
        <v>1</v>
      </c>
      <c r="V9476" t="s">
        <v>11182</v>
      </c>
      <c r="W9476" t="s">
        <v>11183</v>
      </c>
      <c r="X9476" t="s">
        <v>14729</v>
      </c>
      <c r="Y9476">
        <v>51</v>
      </c>
      <c r="Z9476">
        <v>51</v>
      </c>
      <c r="AA9476">
        <v>8</v>
      </c>
      <c r="AB9476">
        <v>8</v>
      </c>
      <c r="AC9476">
        <v>35</v>
      </c>
    </row>
    <row r="9477" spans="1:29">
      <c r="A9477">
        <v>10282</v>
      </c>
      <c r="B9477" t="s">
        <v>806</v>
      </c>
      <c r="C9477" t="s">
        <v>11311</v>
      </c>
      <c r="J9477" t="s">
        <v>1457</v>
      </c>
      <c r="K9477">
        <v>0</v>
      </c>
      <c r="N9477" t="b">
        <v>0</v>
      </c>
      <c r="O9477" t="b">
        <v>1</v>
      </c>
      <c r="P9477" t="b">
        <v>0</v>
      </c>
      <c r="Q9477">
        <v>1</v>
      </c>
      <c r="R9477">
        <v>2</v>
      </c>
      <c r="S9477">
        <v>1</v>
      </c>
      <c r="T9477">
        <v>2</v>
      </c>
      <c r="U9477" t="b">
        <v>1</v>
      </c>
      <c r="V9477" t="s">
        <v>11182</v>
      </c>
      <c r="W9477" t="s">
        <v>11183</v>
      </c>
      <c r="X9477" t="s">
        <v>14801</v>
      </c>
      <c r="Y9477">
        <v>52</v>
      </c>
      <c r="Z9477">
        <v>52</v>
      </c>
      <c r="AA9477">
        <v>8</v>
      </c>
      <c r="AB9477">
        <v>8</v>
      </c>
      <c r="AC9477">
        <v>35</v>
      </c>
    </row>
    <row r="9478" spans="1:29">
      <c r="A9478">
        <v>10283</v>
      </c>
      <c r="B9478" t="s">
        <v>806</v>
      </c>
      <c r="C9478" t="s">
        <v>11312</v>
      </c>
      <c r="J9478" t="s">
        <v>1457</v>
      </c>
      <c r="K9478">
        <v>0</v>
      </c>
      <c r="N9478" t="b">
        <v>0</v>
      </c>
      <c r="O9478" t="b">
        <v>1</v>
      </c>
      <c r="P9478" t="b">
        <v>0</v>
      </c>
      <c r="Q9478">
        <v>1</v>
      </c>
      <c r="R9478">
        <v>2</v>
      </c>
      <c r="S9478">
        <v>1</v>
      </c>
      <c r="T9478">
        <v>2</v>
      </c>
      <c r="U9478" t="b">
        <v>1</v>
      </c>
      <c r="V9478" t="s">
        <v>11182</v>
      </c>
      <c r="W9478" t="s">
        <v>11183</v>
      </c>
      <c r="X9478" t="s">
        <v>14805</v>
      </c>
      <c r="Y9478">
        <v>53</v>
      </c>
      <c r="Z9478">
        <v>53</v>
      </c>
      <c r="AA9478">
        <v>8</v>
      </c>
      <c r="AB9478">
        <v>8</v>
      </c>
      <c r="AC9478">
        <v>35</v>
      </c>
    </row>
    <row r="9479" spans="1:29">
      <c r="A9479">
        <v>10284</v>
      </c>
      <c r="B9479" t="s">
        <v>806</v>
      </c>
      <c r="C9479" t="s">
        <v>11313</v>
      </c>
      <c r="J9479" t="s">
        <v>1457</v>
      </c>
      <c r="K9479">
        <v>0</v>
      </c>
      <c r="N9479" t="b">
        <v>0</v>
      </c>
      <c r="O9479" t="b">
        <v>1</v>
      </c>
      <c r="P9479" t="b">
        <v>0</v>
      </c>
      <c r="Q9479">
        <v>1</v>
      </c>
      <c r="R9479">
        <v>2</v>
      </c>
      <c r="S9479">
        <v>1</v>
      </c>
      <c r="T9479">
        <v>2</v>
      </c>
      <c r="U9479" t="b">
        <v>1</v>
      </c>
      <c r="V9479" t="s">
        <v>11182</v>
      </c>
      <c r="W9479" t="s">
        <v>11183</v>
      </c>
      <c r="X9479" t="s">
        <v>14809</v>
      </c>
      <c r="Y9479">
        <v>54</v>
      </c>
      <c r="Z9479">
        <v>54</v>
      </c>
      <c r="AA9479">
        <v>8</v>
      </c>
      <c r="AB9479">
        <v>8</v>
      </c>
      <c r="AC9479">
        <v>35</v>
      </c>
    </row>
    <row r="9480" spans="1:29">
      <c r="A9480">
        <v>10285</v>
      </c>
      <c r="B9480" t="s">
        <v>806</v>
      </c>
      <c r="C9480" t="s">
        <v>11314</v>
      </c>
      <c r="J9480" t="s">
        <v>1457</v>
      </c>
      <c r="K9480">
        <v>0</v>
      </c>
      <c r="N9480" t="b">
        <v>0</v>
      </c>
      <c r="O9480" t="b">
        <v>1</v>
      </c>
      <c r="P9480" t="b">
        <v>0</v>
      </c>
      <c r="Q9480">
        <v>1</v>
      </c>
      <c r="R9480">
        <v>2</v>
      </c>
      <c r="S9480">
        <v>1</v>
      </c>
      <c r="T9480">
        <v>2</v>
      </c>
      <c r="U9480" t="b">
        <v>1</v>
      </c>
      <c r="V9480" t="s">
        <v>11182</v>
      </c>
      <c r="W9480" t="s">
        <v>11183</v>
      </c>
      <c r="X9480" t="s">
        <v>15440</v>
      </c>
      <c r="Y9480">
        <v>55</v>
      </c>
      <c r="Z9480">
        <v>55</v>
      </c>
      <c r="AA9480">
        <v>8</v>
      </c>
      <c r="AB9480">
        <v>8</v>
      </c>
      <c r="AC9480">
        <v>35</v>
      </c>
    </row>
    <row r="9481" spans="1:29">
      <c r="A9481">
        <v>10286</v>
      </c>
      <c r="B9481" t="s">
        <v>806</v>
      </c>
      <c r="C9481" t="s">
        <v>11315</v>
      </c>
      <c r="J9481" t="s">
        <v>1457</v>
      </c>
      <c r="K9481">
        <v>0</v>
      </c>
      <c r="N9481" t="b">
        <v>1</v>
      </c>
      <c r="O9481" t="b">
        <v>0</v>
      </c>
      <c r="P9481" t="b">
        <v>0</v>
      </c>
      <c r="Q9481">
        <v>1</v>
      </c>
      <c r="R9481">
        <v>2</v>
      </c>
      <c r="S9481">
        <v>1</v>
      </c>
      <c r="T9481">
        <v>2</v>
      </c>
      <c r="U9481" t="b">
        <v>1</v>
      </c>
      <c r="V9481" t="s">
        <v>11182</v>
      </c>
      <c r="W9481" t="s">
        <v>11183</v>
      </c>
      <c r="X9481" t="s">
        <v>14587</v>
      </c>
      <c r="Y9481">
        <v>26</v>
      </c>
      <c r="Z9481">
        <v>26</v>
      </c>
      <c r="AA9481">
        <v>9</v>
      </c>
      <c r="AB9481">
        <v>9</v>
      </c>
      <c r="AC9481">
        <v>35</v>
      </c>
    </row>
    <row r="9482" spans="1:29">
      <c r="A9482">
        <v>10287</v>
      </c>
      <c r="B9482" t="s">
        <v>806</v>
      </c>
      <c r="C9482" t="s">
        <v>11316</v>
      </c>
      <c r="J9482" t="s">
        <v>1457</v>
      </c>
      <c r="K9482">
        <v>0</v>
      </c>
      <c r="N9482" t="b">
        <v>1</v>
      </c>
      <c r="O9482" t="b">
        <v>0</v>
      </c>
      <c r="P9482" t="b">
        <v>0</v>
      </c>
      <c r="Q9482">
        <v>1</v>
      </c>
      <c r="R9482">
        <v>2</v>
      </c>
      <c r="S9482">
        <v>1</v>
      </c>
      <c r="T9482">
        <v>2</v>
      </c>
      <c r="U9482" t="b">
        <v>1</v>
      </c>
      <c r="V9482" t="s">
        <v>11182</v>
      </c>
      <c r="W9482" t="s">
        <v>11183</v>
      </c>
      <c r="X9482" t="s">
        <v>14588</v>
      </c>
      <c r="Y9482">
        <v>27</v>
      </c>
      <c r="Z9482">
        <v>27</v>
      </c>
      <c r="AA9482">
        <v>9</v>
      </c>
      <c r="AB9482">
        <v>9</v>
      </c>
      <c r="AC9482">
        <v>35</v>
      </c>
    </row>
    <row r="9483" spans="1:29">
      <c r="A9483">
        <v>10288</v>
      </c>
      <c r="B9483" t="s">
        <v>806</v>
      </c>
      <c r="C9483" t="s">
        <v>11317</v>
      </c>
      <c r="J9483" t="s">
        <v>1457</v>
      </c>
      <c r="K9483">
        <v>0</v>
      </c>
      <c r="N9483" t="b">
        <v>1</v>
      </c>
      <c r="O9483" t="b">
        <v>0</v>
      </c>
      <c r="P9483" t="b">
        <v>0</v>
      </c>
      <c r="Q9483">
        <v>1</v>
      </c>
      <c r="R9483">
        <v>2</v>
      </c>
      <c r="S9483">
        <v>1</v>
      </c>
      <c r="T9483">
        <v>2</v>
      </c>
      <c r="U9483" t="b">
        <v>1</v>
      </c>
      <c r="V9483" t="s">
        <v>11182</v>
      </c>
      <c r="W9483" t="s">
        <v>11183</v>
      </c>
      <c r="X9483" t="s">
        <v>14589</v>
      </c>
      <c r="Y9483">
        <v>28</v>
      </c>
      <c r="Z9483">
        <v>28</v>
      </c>
      <c r="AA9483">
        <v>9</v>
      </c>
      <c r="AB9483">
        <v>9</v>
      </c>
      <c r="AC9483">
        <v>35</v>
      </c>
    </row>
    <row r="9484" spans="1:29">
      <c r="A9484">
        <v>10289</v>
      </c>
      <c r="B9484" t="s">
        <v>806</v>
      </c>
      <c r="C9484" t="s">
        <v>11318</v>
      </c>
      <c r="J9484" t="s">
        <v>1457</v>
      </c>
      <c r="K9484">
        <v>0</v>
      </c>
      <c r="N9484" t="b">
        <v>1</v>
      </c>
      <c r="O9484" t="b">
        <v>0</v>
      </c>
      <c r="P9484" t="b">
        <v>0</v>
      </c>
      <c r="Q9484">
        <v>1</v>
      </c>
      <c r="R9484">
        <v>2</v>
      </c>
      <c r="S9484">
        <v>1</v>
      </c>
      <c r="T9484">
        <v>2</v>
      </c>
      <c r="U9484" t="b">
        <v>1</v>
      </c>
      <c r="V9484" t="s">
        <v>11182</v>
      </c>
      <c r="W9484" t="s">
        <v>11183</v>
      </c>
      <c r="X9484" t="s">
        <v>14590</v>
      </c>
      <c r="Y9484">
        <v>29</v>
      </c>
      <c r="Z9484">
        <v>29</v>
      </c>
      <c r="AA9484">
        <v>9</v>
      </c>
      <c r="AB9484">
        <v>9</v>
      </c>
      <c r="AC9484">
        <v>35</v>
      </c>
    </row>
    <row r="9485" spans="1:29">
      <c r="A9485">
        <v>10290</v>
      </c>
      <c r="B9485" t="s">
        <v>806</v>
      </c>
      <c r="C9485" t="s">
        <v>11319</v>
      </c>
      <c r="J9485" t="s">
        <v>1457</v>
      </c>
      <c r="K9485">
        <v>0</v>
      </c>
      <c r="N9485" t="b">
        <v>1</v>
      </c>
      <c r="O9485" t="b">
        <v>0</v>
      </c>
      <c r="P9485" t="b">
        <v>0</v>
      </c>
      <c r="Q9485">
        <v>1</v>
      </c>
      <c r="R9485">
        <v>2</v>
      </c>
      <c r="S9485">
        <v>1</v>
      </c>
      <c r="T9485">
        <v>2</v>
      </c>
      <c r="U9485" t="b">
        <v>1</v>
      </c>
      <c r="V9485" t="s">
        <v>11182</v>
      </c>
      <c r="W9485" t="s">
        <v>11183</v>
      </c>
      <c r="X9485" t="s">
        <v>14591</v>
      </c>
      <c r="Y9485">
        <v>30</v>
      </c>
      <c r="Z9485">
        <v>30</v>
      </c>
      <c r="AA9485">
        <v>9</v>
      </c>
      <c r="AB9485">
        <v>9</v>
      </c>
      <c r="AC9485">
        <v>35</v>
      </c>
    </row>
    <row r="9486" spans="1:29">
      <c r="A9486">
        <v>10291</v>
      </c>
      <c r="B9486" t="s">
        <v>806</v>
      </c>
      <c r="C9486" t="s">
        <v>11320</v>
      </c>
      <c r="J9486" t="s">
        <v>1457</v>
      </c>
      <c r="K9486">
        <v>0</v>
      </c>
      <c r="N9486" t="b">
        <v>1</v>
      </c>
      <c r="O9486" t="b">
        <v>0</v>
      </c>
      <c r="P9486" t="b">
        <v>0</v>
      </c>
      <c r="Q9486">
        <v>1</v>
      </c>
      <c r="R9486">
        <v>2</v>
      </c>
      <c r="S9486">
        <v>1</v>
      </c>
      <c r="T9486">
        <v>2</v>
      </c>
      <c r="U9486" t="b">
        <v>1</v>
      </c>
      <c r="V9486" t="s">
        <v>11182</v>
      </c>
      <c r="W9486" t="s">
        <v>11183</v>
      </c>
      <c r="X9486" t="s">
        <v>14746</v>
      </c>
      <c r="Y9486">
        <v>31</v>
      </c>
      <c r="Z9486">
        <v>31</v>
      </c>
      <c r="AA9486">
        <v>9</v>
      </c>
      <c r="AB9486">
        <v>9</v>
      </c>
      <c r="AC9486">
        <v>35</v>
      </c>
    </row>
    <row r="9487" spans="1:29">
      <c r="A9487">
        <v>10292</v>
      </c>
      <c r="B9487" t="s">
        <v>806</v>
      </c>
      <c r="C9487" t="s">
        <v>11321</v>
      </c>
      <c r="J9487" t="s">
        <v>1457</v>
      </c>
      <c r="K9487">
        <v>0</v>
      </c>
      <c r="N9487" t="b">
        <v>1</v>
      </c>
      <c r="O9487" t="b">
        <v>0</v>
      </c>
      <c r="P9487" t="b">
        <v>0</v>
      </c>
      <c r="Q9487">
        <v>1</v>
      </c>
      <c r="R9487">
        <v>2</v>
      </c>
      <c r="S9487">
        <v>1</v>
      </c>
      <c r="T9487">
        <v>2</v>
      </c>
      <c r="U9487" t="b">
        <v>1</v>
      </c>
      <c r="V9487" t="s">
        <v>11182</v>
      </c>
      <c r="W9487" t="s">
        <v>11183</v>
      </c>
      <c r="X9487" t="s">
        <v>14747</v>
      </c>
      <c r="Y9487">
        <v>32</v>
      </c>
      <c r="Z9487">
        <v>32</v>
      </c>
      <c r="AA9487">
        <v>9</v>
      </c>
      <c r="AB9487">
        <v>9</v>
      </c>
      <c r="AC9487">
        <v>35</v>
      </c>
    </row>
    <row r="9488" spans="1:29">
      <c r="A9488">
        <v>10293</v>
      </c>
      <c r="B9488" t="s">
        <v>806</v>
      </c>
      <c r="C9488" t="s">
        <v>11322</v>
      </c>
      <c r="J9488" t="s">
        <v>1457</v>
      </c>
      <c r="K9488">
        <v>0</v>
      </c>
      <c r="N9488" t="b">
        <v>1</v>
      </c>
      <c r="O9488" t="b">
        <v>0</v>
      </c>
      <c r="P9488" t="b">
        <v>0</v>
      </c>
      <c r="Q9488">
        <v>1</v>
      </c>
      <c r="R9488">
        <v>2</v>
      </c>
      <c r="S9488">
        <v>1</v>
      </c>
      <c r="T9488">
        <v>2</v>
      </c>
      <c r="U9488" t="b">
        <v>1</v>
      </c>
      <c r="V9488" t="s">
        <v>11182</v>
      </c>
      <c r="W9488" t="s">
        <v>11183</v>
      </c>
      <c r="X9488" t="s">
        <v>14737</v>
      </c>
      <c r="Y9488">
        <v>33</v>
      </c>
      <c r="Z9488">
        <v>33</v>
      </c>
      <c r="AA9488">
        <v>9</v>
      </c>
      <c r="AB9488">
        <v>9</v>
      </c>
      <c r="AC9488">
        <v>35</v>
      </c>
    </row>
    <row r="9489" spans="1:29">
      <c r="A9489">
        <v>10294</v>
      </c>
      <c r="B9489" t="s">
        <v>806</v>
      </c>
      <c r="C9489" t="s">
        <v>11323</v>
      </c>
      <c r="J9489" t="s">
        <v>1457</v>
      </c>
      <c r="K9489">
        <v>0</v>
      </c>
      <c r="N9489" t="b">
        <v>1</v>
      </c>
      <c r="O9489" t="b">
        <v>0</v>
      </c>
      <c r="P9489" t="b">
        <v>0</v>
      </c>
      <c r="Q9489">
        <v>1</v>
      </c>
      <c r="R9489">
        <v>2</v>
      </c>
      <c r="S9489">
        <v>1</v>
      </c>
      <c r="T9489">
        <v>2</v>
      </c>
      <c r="U9489" t="b">
        <v>1</v>
      </c>
      <c r="V9489" t="s">
        <v>11182</v>
      </c>
      <c r="W9489" t="s">
        <v>11183</v>
      </c>
      <c r="X9489" t="s">
        <v>14748</v>
      </c>
      <c r="Y9489">
        <v>34</v>
      </c>
      <c r="Z9489">
        <v>34</v>
      </c>
      <c r="AA9489">
        <v>9</v>
      </c>
      <c r="AB9489">
        <v>9</v>
      </c>
      <c r="AC9489">
        <v>35</v>
      </c>
    </row>
    <row r="9490" spans="1:29">
      <c r="A9490">
        <v>10295</v>
      </c>
      <c r="B9490" t="s">
        <v>806</v>
      </c>
      <c r="C9490" t="s">
        <v>11324</v>
      </c>
      <c r="J9490" t="s">
        <v>1457</v>
      </c>
      <c r="K9490">
        <v>0</v>
      </c>
      <c r="N9490" t="b">
        <v>1</v>
      </c>
      <c r="O9490" t="b">
        <v>0</v>
      </c>
      <c r="P9490" t="b">
        <v>0</v>
      </c>
      <c r="Q9490">
        <v>1</v>
      </c>
      <c r="R9490">
        <v>2</v>
      </c>
      <c r="S9490">
        <v>1</v>
      </c>
      <c r="T9490">
        <v>2</v>
      </c>
      <c r="U9490" t="b">
        <v>1</v>
      </c>
      <c r="V9490" t="s">
        <v>11182</v>
      </c>
      <c r="W9490" t="s">
        <v>11183</v>
      </c>
      <c r="X9490" t="s">
        <v>14749</v>
      </c>
      <c r="Y9490">
        <v>35</v>
      </c>
      <c r="Z9490">
        <v>35</v>
      </c>
      <c r="AA9490">
        <v>9</v>
      </c>
      <c r="AB9490">
        <v>9</v>
      </c>
      <c r="AC9490">
        <v>35</v>
      </c>
    </row>
    <row r="9491" spans="1:29">
      <c r="A9491">
        <v>10296</v>
      </c>
      <c r="B9491" t="s">
        <v>806</v>
      </c>
      <c r="C9491" t="s">
        <v>11325</v>
      </c>
      <c r="J9491" t="s">
        <v>1457</v>
      </c>
      <c r="K9491">
        <v>0</v>
      </c>
      <c r="N9491" t="b">
        <v>1</v>
      </c>
      <c r="O9491" t="b">
        <v>0</v>
      </c>
      <c r="P9491" t="b">
        <v>0</v>
      </c>
      <c r="Q9491">
        <v>1</v>
      </c>
      <c r="R9491">
        <v>2</v>
      </c>
      <c r="S9491">
        <v>1</v>
      </c>
      <c r="T9491">
        <v>2</v>
      </c>
      <c r="U9491" t="b">
        <v>1</v>
      </c>
      <c r="V9491" t="s">
        <v>11182</v>
      </c>
      <c r="W9491" t="s">
        <v>11183</v>
      </c>
      <c r="X9491" t="s">
        <v>14750</v>
      </c>
      <c r="Y9491">
        <v>36</v>
      </c>
      <c r="Z9491">
        <v>36</v>
      </c>
      <c r="AA9491">
        <v>9</v>
      </c>
      <c r="AB9491">
        <v>9</v>
      </c>
      <c r="AC9491">
        <v>35</v>
      </c>
    </row>
    <row r="9492" spans="1:29">
      <c r="A9492">
        <v>10297</v>
      </c>
      <c r="B9492" t="s">
        <v>806</v>
      </c>
      <c r="C9492" t="s">
        <v>11326</v>
      </c>
      <c r="J9492" t="s">
        <v>1457</v>
      </c>
      <c r="K9492">
        <v>0</v>
      </c>
      <c r="N9492" t="b">
        <v>1</v>
      </c>
      <c r="O9492" t="b">
        <v>0</v>
      </c>
      <c r="P9492" t="b">
        <v>0</v>
      </c>
      <c r="Q9492">
        <v>1</v>
      </c>
      <c r="R9492">
        <v>2</v>
      </c>
      <c r="S9492">
        <v>1</v>
      </c>
      <c r="T9492">
        <v>2</v>
      </c>
      <c r="U9492" t="b">
        <v>1</v>
      </c>
      <c r="V9492" t="s">
        <v>11182</v>
      </c>
      <c r="W9492" t="s">
        <v>11183</v>
      </c>
      <c r="X9492" t="s">
        <v>14606</v>
      </c>
      <c r="Y9492">
        <v>37</v>
      </c>
      <c r="Z9492">
        <v>37</v>
      </c>
      <c r="AA9492">
        <v>9</v>
      </c>
      <c r="AB9492">
        <v>9</v>
      </c>
      <c r="AC9492">
        <v>35</v>
      </c>
    </row>
    <row r="9493" spans="1:29">
      <c r="A9493">
        <v>10298</v>
      </c>
      <c r="B9493" t="s">
        <v>806</v>
      </c>
      <c r="C9493" t="s">
        <v>11327</v>
      </c>
      <c r="J9493" t="s">
        <v>1457</v>
      </c>
      <c r="K9493">
        <v>0</v>
      </c>
      <c r="N9493" t="b">
        <v>1</v>
      </c>
      <c r="O9493" t="b">
        <v>0</v>
      </c>
      <c r="P9493" t="b">
        <v>0</v>
      </c>
      <c r="Q9493">
        <v>1</v>
      </c>
      <c r="R9493">
        <v>2</v>
      </c>
      <c r="S9493">
        <v>1</v>
      </c>
      <c r="T9493">
        <v>2</v>
      </c>
      <c r="U9493" t="b">
        <v>1</v>
      </c>
      <c r="V9493" t="s">
        <v>11182</v>
      </c>
      <c r="W9493" t="s">
        <v>11183</v>
      </c>
      <c r="X9493" t="s">
        <v>14751</v>
      </c>
      <c r="Y9493">
        <v>38</v>
      </c>
      <c r="Z9493">
        <v>38</v>
      </c>
      <c r="AA9493">
        <v>9</v>
      </c>
      <c r="AB9493">
        <v>9</v>
      </c>
      <c r="AC9493">
        <v>35</v>
      </c>
    </row>
    <row r="9494" spans="1:29">
      <c r="A9494">
        <v>10299</v>
      </c>
      <c r="B9494" t="s">
        <v>806</v>
      </c>
      <c r="C9494" t="s">
        <v>11328</v>
      </c>
      <c r="J9494" t="s">
        <v>1457</v>
      </c>
      <c r="K9494">
        <v>0</v>
      </c>
      <c r="N9494" t="b">
        <v>1</v>
      </c>
      <c r="O9494" t="b">
        <v>0</v>
      </c>
      <c r="P9494" t="b">
        <v>0</v>
      </c>
      <c r="Q9494">
        <v>1</v>
      </c>
      <c r="R9494">
        <v>2</v>
      </c>
      <c r="S9494">
        <v>1</v>
      </c>
      <c r="T9494">
        <v>2</v>
      </c>
      <c r="U9494" t="b">
        <v>1</v>
      </c>
      <c r="V9494" t="s">
        <v>11182</v>
      </c>
      <c r="W9494" t="s">
        <v>11183</v>
      </c>
      <c r="X9494" t="s">
        <v>14610</v>
      </c>
      <c r="Y9494">
        <v>39</v>
      </c>
      <c r="Z9494">
        <v>39</v>
      </c>
      <c r="AA9494">
        <v>9</v>
      </c>
      <c r="AB9494">
        <v>9</v>
      </c>
      <c r="AC9494">
        <v>35</v>
      </c>
    </row>
    <row r="9495" spans="1:29">
      <c r="A9495">
        <v>10300</v>
      </c>
      <c r="B9495" t="s">
        <v>806</v>
      </c>
      <c r="C9495" t="s">
        <v>11329</v>
      </c>
      <c r="J9495" t="s">
        <v>1457</v>
      </c>
      <c r="K9495">
        <v>0</v>
      </c>
      <c r="N9495" t="b">
        <v>1</v>
      </c>
      <c r="O9495" t="b">
        <v>0</v>
      </c>
      <c r="P9495" t="b">
        <v>0</v>
      </c>
      <c r="Q9495">
        <v>1</v>
      </c>
      <c r="R9495">
        <v>2</v>
      </c>
      <c r="S9495">
        <v>1</v>
      </c>
      <c r="T9495">
        <v>2</v>
      </c>
      <c r="U9495" t="b">
        <v>1</v>
      </c>
      <c r="V9495" t="s">
        <v>11182</v>
      </c>
      <c r="W9495" t="s">
        <v>11183</v>
      </c>
      <c r="X9495" t="s">
        <v>14752</v>
      </c>
      <c r="Y9495">
        <v>40</v>
      </c>
      <c r="Z9495">
        <v>40</v>
      </c>
      <c r="AA9495">
        <v>9</v>
      </c>
      <c r="AB9495">
        <v>9</v>
      </c>
      <c r="AC9495">
        <v>35</v>
      </c>
    </row>
    <row r="9496" spans="1:29">
      <c r="A9496">
        <v>10301</v>
      </c>
      <c r="B9496" t="s">
        <v>806</v>
      </c>
      <c r="C9496" t="s">
        <v>11330</v>
      </c>
      <c r="J9496" t="s">
        <v>1457</v>
      </c>
      <c r="K9496">
        <v>0</v>
      </c>
      <c r="N9496" t="b">
        <v>1</v>
      </c>
      <c r="O9496" t="b">
        <v>0</v>
      </c>
      <c r="P9496" t="b">
        <v>0</v>
      </c>
      <c r="Q9496">
        <v>1</v>
      </c>
      <c r="R9496">
        <v>2</v>
      </c>
      <c r="S9496">
        <v>1</v>
      </c>
      <c r="T9496">
        <v>2</v>
      </c>
      <c r="U9496" t="b">
        <v>1</v>
      </c>
      <c r="V9496" t="s">
        <v>11182</v>
      </c>
      <c r="W9496" t="s">
        <v>11183</v>
      </c>
      <c r="X9496" t="s">
        <v>14753</v>
      </c>
      <c r="Y9496">
        <v>41</v>
      </c>
      <c r="Z9496">
        <v>41</v>
      </c>
      <c r="AA9496">
        <v>9</v>
      </c>
      <c r="AB9496">
        <v>9</v>
      </c>
      <c r="AC9496">
        <v>35</v>
      </c>
    </row>
    <row r="9497" spans="1:29">
      <c r="A9497">
        <v>10302</v>
      </c>
      <c r="B9497" t="s">
        <v>806</v>
      </c>
      <c r="C9497" t="s">
        <v>11331</v>
      </c>
      <c r="J9497" t="s">
        <v>1457</v>
      </c>
      <c r="K9497">
        <v>0</v>
      </c>
      <c r="N9497" t="b">
        <v>1</v>
      </c>
      <c r="O9497" t="b">
        <v>0</v>
      </c>
      <c r="P9497" t="b">
        <v>0</v>
      </c>
      <c r="Q9497">
        <v>1</v>
      </c>
      <c r="R9497">
        <v>2</v>
      </c>
      <c r="S9497">
        <v>1</v>
      </c>
      <c r="T9497">
        <v>2</v>
      </c>
      <c r="U9497" t="b">
        <v>1</v>
      </c>
      <c r="V9497" t="s">
        <v>11182</v>
      </c>
      <c r="W9497" t="s">
        <v>11183</v>
      </c>
      <c r="X9497" t="s">
        <v>14614</v>
      </c>
      <c r="Y9497">
        <v>42</v>
      </c>
      <c r="Z9497">
        <v>42</v>
      </c>
      <c r="AA9497">
        <v>9</v>
      </c>
      <c r="AB9497">
        <v>9</v>
      </c>
      <c r="AC9497">
        <v>35</v>
      </c>
    </row>
    <row r="9498" spans="1:29">
      <c r="A9498">
        <v>10303</v>
      </c>
      <c r="B9498" t="s">
        <v>806</v>
      </c>
      <c r="C9498" t="s">
        <v>11332</v>
      </c>
      <c r="J9498" t="s">
        <v>1457</v>
      </c>
      <c r="K9498">
        <v>0</v>
      </c>
      <c r="N9498" t="b">
        <v>1</v>
      </c>
      <c r="O9498" t="b">
        <v>0</v>
      </c>
      <c r="P9498" t="b">
        <v>0</v>
      </c>
      <c r="Q9498">
        <v>1</v>
      </c>
      <c r="R9498">
        <v>2</v>
      </c>
      <c r="S9498">
        <v>1</v>
      </c>
      <c r="T9498">
        <v>2</v>
      </c>
      <c r="U9498" t="b">
        <v>1</v>
      </c>
      <c r="V9498" t="s">
        <v>11182</v>
      </c>
      <c r="W9498" t="s">
        <v>11183</v>
      </c>
      <c r="X9498" t="s">
        <v>14618</v>
      </c>
      <c r="Y9498">
        <v>43</v>
      </c>
      <c r="Z9498">
        <v>43</v>
      </c>
      <c r="AA9498">
        <v>9</v>
      </c>
      <c r="AB9498">
        <v>9</v>
      </c>
      <c r="AC9498">
        <v>35</v>
      </c>
    </row>
    <row r="9499" spans="1:29">
      <c r="A9499">
        <v>10304</v>
      </c>
      <c r="B9499" t="s">
        <v>806</v>
      </c>
      <c r="C9499" t="s">
        <v>11333</v>
      </c>
      <c r="J9499" t="s">
        <v>1457</v>
      </c>
      <c r="K9499">
        <v>0</v>
      </c>
      <c r="N9499" t="b">
        <v>1</v>
      </c>
      <c r="O9499" t="b">
        <v>0</v>
      </c>
      <c r="P9499" t="b">
        <v>0</v>
      </c>
      <c r="Q9499">
        <v>1</v>
      </c>
      <c r="R9499">
        <v>2</v>
      </c>
      <c r="S9499">
        <v>1</v>
      </c>
      <c r="T9499">
        <v>2</v>
      </c>
      <c r="U9499" t="b">
        <v>1</v>
      </c>
      <c r="V9499" t="s">
        <v>11182</v>
      </c>
      <c r="W9499" t="s">
        <v>11183</v>
      </c>
      <c r="X9499" t="s">
        <v>14490</v>
      </c>
      <c r="Y9499">
        <v>44</v>
      </c>
      <c r="Z9499">
        <v>44</v>
      </c>
      <c r="AA9499">
        <v>9</v>
      </c>
      <c r="AB9499">
        <v>9</v>
      </c>
      <c r="AC9499">
        <v>35</v>
      </c>
    </row>
    <row r="9500" spans="1:29">
      <c r="A9500">
        <v>10305</v>
      </c>
      <c r="B9500" t="s">
        <v>806</v>
      </c>
      <c r="C9500" t="s">
        <v>11334</v>
      </c>
      <c r="J9500" t="s">
        <v>1457</v>
      </c>
      <c r="K9500">
        <v>0</v>
      </c>
      <c r="N9500" t="b">
        <v>1</v>
      </c>
      <c r="O9500" t="b">
        <v>0</v>
      </c>
      <c r="P9500" t="b">
        <v>0</v>
      </c>
      <c r="Q9500">
        <v>1</v>
      </c>
      <c r="R9500">
        <v>2</v>
      </c>
      <c r="S9500">
        <v>1</v>
      </c>
      <c r="T9500">
        <v>2</v>
      </c>
      <c r="U9500" t="b">
        <v>1</v>
      </c>
      <c r="V9500" t="s">
        <v>11182</v>
      </c>
      <c r="W9500" t="s">
        <v>11183</v>
      </c>
      <c r="X9500" t="s">
        <v>15355</v>
      </c>
      <c r="Y9500">
        <v>45</v>
      </c>
      <c r="Z9500">
        <v>45</v>
      </c>
      <c r="AA9500">
        <v>9</v>
      </c>
      <c r="AB9500">
        <v>9</v>
      </c>
      <c r="AC9500">
        <v>35</v>
      </c>
    </row>
    <row r="9501" spans="1:29">
      <c r="A9501">
        <v>10306</v>
      </c>
      <c r="B9501" t="s">
        <v>806</v>
      </c>
      <c r="C9501" t="s">
        <v>11335</v>
      </c>
      <c r="J9501" t="s">
        <v>1457</v>
      </c>
      <c r="K9501">
        <v>0</v>
      </c>
      <c r="N9501" t="b">
        <v>1</v>
      </c>
      <c r="O9501" t="b">
        <v>0</v>
      </c>
      <c r="P9501" t="b">
        <v>0</v>
      </c>
      <c r="Q9501">
        <v>1</v>
      </c>
      <c r="R9501">
        <v>2</v>
      </c>
      <c r="S9501">
        <v>1</v>
      </c>
      <c r="T9501">
        <v>2</v>
      </c>
      <c r="U9501" t="b">
        <v>1</v>
      </c>
      <c r="V9501" t="s">
        <v>11182</v>
      </c>
      <c r="W9501" t="s">
        <v>11183</v>
      </c>
      <c r="X9501" t="s">
        <v>15439</v>
      </c>
      <c r="Y9501">
        <v>46</v>
      </c>
      <c r="Z9501">
        <v>46</v>
      </c>
      <c r="AA9501">
        <v>9</v>
      </c>
      <c r="AB9501">
        <v>9</v>
      </c>
      <c r="AC9501">
        <v>35</v>
      </c>
    </row>
    <row r="9502" spans="1:29">
      <c r="A9502">
        <v>10307</v>
      </c>
      <c r="B9502" t="s">
        <v>806</v>
      </c>
      <c r="C9502" t="s">
        <v>11336</v>
      </c>
      <c r="J9502" t="s">
        <v>1457</v>
      </c>
      <c r="K9502">
        <v>0</v>
      </c>
      <c r="N9502" t="b">
        <v>1</v>
      </c>
      <c r="O9502" t="b">
        <v>0</v>
      </c>
      <c r="P9502" t="b">
        <v>0</v>
      </c>
      <c r="Q9502">
        <v>1</v>
      </c>
      <c r="R9502">
        <v>2</v>
      </c>
      <c r="S9502">
        <v>1</v>
      </c>
      <c r="T9502">
        <v>2</v>
      </c>
      <c r="U9502" t="b">
        <v>1</v>
      </c>
      <c r="V9502" t="s">
        <v>11182</v>
      </c>
      <c r="W9502" t="s">
        <v>11183</v>
      </c>
      <c r="X9502" t="s">
        <v>14494</v>
      </c>
      <c r="Y9502">
        <v>47</v>
      </c>
      <c r="Z9502">
        <v>47</v>
      </c>
      <c r="AA9502">
        <v>9</v>
      </c>
      <c r="AB9502">
        <v>9</v>
      </c>
      <c r="AC9502">
        <v>35</v>
      </c>
    </row>
    <row r="9503" spans="1:29">
      <c r="A9503">
        <v>10308</v>
      </c>
      <c r="B9503" t="s">
        <v>806</v>
      </c>
      <c r="C9503" t="s">
        <v>11337</v>
      </c>
      <c r="J9503" t="s">
        <v>1457</v>
      </c>
      <c r="K9503">
        <v>0</v>
      </c>
      <c r="N9503" t="b">
        <v>1</v>
      </c>
      <c r="O9503" t="b">
        <v>0</v>
      </c>
      <c r="P9503" t="b">
        <v>0</v>
      </c>
      <c r="Q9503">
        <v>1</v>
      </c>
      <c r="R9503">
        <v>2</v>
      </c>
      <c r="S9503">
        <v>1</v>
      </c>
      <c r="T9503">
        <v>2</v>
      </c>
      <c r="U9503" t="b">
        <v>1</v>
      </c>
      <c r="V9503" t="s">
        <v>11182</v>
      </c>
      <c r="W9503" t="s">
        <v>11183</v>
      </c>
      <c r="X9503" t="s">
        <v>14497</v>
      </c>
      <c r="Y9503">
        <v>48</v>
      </c>
      <c r="Z9503">
        <v>48</v>
      </c>
      <c r="AA9503">
        <v>9</v>
      </c>
      <c r="AB9503">
        <v>9</v>
      </c>
      <c r="AC9503">
        <v>35</v>
      </c>
    </row>
    <row r="9504" spans="1:29">
      <c r="A9504">
        <v>10309</v>
      </c>
      <c r="B9504" t="s">
        <v>806</v>
      </c>
      <c r="C9504" t="s">
        <v>11338</v>
      </c>
      <c r="J9504" t="s">
        <v>1457</v>
      </c>
      <c r="K9504">
        <v>0</v>
      </c>
      <c r="N9504" t="b">
        <v>1</v>
      </c>
      <c r="O9504" t="b">
        <v>0</v>
      </c>
      <c r="P9504" t="b">
        <v>0</v>
      </c>
      <c r="Q9504">
        <v>1</v>
      </c>
      <c r="R9504">
        <v>2</v>
      </c>
      <c r="S9504">
        <v>1</v>
      </c>
      <c r="T9504">
        <v>2</v>
      </c>
      <c r="U9504" t="b">
        <v>1</v>
      </c>
      <c r="V9504" t="s">
        <v>11182</v>
      </c>
      <c r="W9504" t="s">
        <v>11183</v>
      </c>
      <c r="X9504" t="s">
        <v>14500</v>
      </c>
      <c r="Y9504">
        <v>49</v>
      </c>
      <c r="Z9504">
        <v>49</v>
      </c>
      <c r="AA9504">
        <v>9</v>
      </c>
      <c r="AB9504">
        <v>9</v>
      </c>
      <c r="AC9504">
        <v>35</v>
      </c>
    </row>
    <row r="9505" spans="1:29">
      <c r="A9505">
        <v>10310</v>
      </c>
      <c r="B9505" t="s">
        <v>806</v>
      </c>
      <c r="C9505" t="s">
        <v>11339</v>
      </c>
      <c r="J9505" t="s">
        <v>1457</v>
      </c>
      <c r="K9505">
        <v>0</v>
      </c>
      <c r="N9505" t="b">
        <v>1</v>
      </c>
      <c r="O9505" t="b">
        <v>0</v>
      </c>
      <c r="P9505" t="b">
        <v>0</v>
      </c>
      <c r="Q9505">
        <v>1</v>
      </c>
      <c r="R9505">
        <v>2</v>
      </c>
      <c r="S9505">
        <v>1</v>
      </c>
      <c r="T9505">
        <v>2</v>
      </c>
      <c r="U9505" t="b">
        <v>1</v>
      </c>
      <c r="V9505" t="s">
        <v>11182</v>
      </c>
      <c r="W9505" t="s">
        <v>11183</v>
      </c>
      <c r="X9505" t="s">
        <v>14503</v>
      </c>
      <c r="Y9505">
        <v>50</v>
      </c>
      <c r="Z9505">
        <v>50</v>
      </c>
      <c r="AA9505">
        <v>9</v>
      </c>
      <c r="AB9505">
        <v>9</v>
      </c>
      <c r="AC9505">
        <v>35</v>
      </c>
    </row>
    <row r="9506" spans="1:29">
      <c r="A9506">
        <v>10311</v>
      </c>
      <c r="B9506" t="s">
        <v>806</v>
      </c>
      <c r="C9506" t="s">
        <v>11340</v>
      </c>
      <c r="J9506" t="s">
        <v>1457</v>
      </c>
      <c r="K9506">
        <v>0</v>
      </c>
      <c r="N9506" t="b">
        <v>1</v>
      </c>
      <c r="O9506" t="b">
        <v>0</v>
      </c>
      <c r="P9506" t="b">
        <v>0</v>
      </c>
      <c r="Q9506">
        <v>1</v>
      </c>
      <c r="R9506">
        <v>2</v>
      </c>
      <c r="S9506">
        <v>1</v>
      </c>
      <c r="T9506">
        <v>2</v>
      </c>
      <c r="U9506" t="b">
        <v>1</v>
      </c>
      <c r="V9506" t="s">
        <v>11182</v>
      </c>
      <c r="W9506" t="s">
        <v>11183</v>
      </c>
      <c r="X9506" t="s">
        <v>14506</v>
      </c>
      <c r="Y9506">
        <v>51</v>
      </c>
      <c r="Z9506">
        <v>51</v>
      </c>
      <c r="AA9506">
        <v>9</v>
      </c>
      <c r="AB9506">
        <v>9</v>
      </c>
      <c r="AC9506">
        <v>35</v>
      </c>
    </row>
    <row r="9507" spans="1:29">
      <c r="A9507">
        <v>10312</v>
      </c>
      <c r="B9507" t="s">
        <v>806</v>
      </c>
      <c r="C9507" t="s">
        <v>11341</v>
      </c>
      <c r="J9507" t="s">
        <v>1457</v>
      </c>
      <c r="K9507">
        <v>0</v>
      </c>
      <c r="N9507" t="b">
        <v>1</v>
      </c>
      <c r="O9507" t="b">
        <v>0</v>
      </c>
      <c r="P9507" t="b">
        <v>0</v>
      </c>
      <c r="Q9507">
        <v>1</v>
      </c>
      <c r="R9507">
        <v>2</v>
      </c>
      <c r="S9507">
        <v>1</v>
      </c>
      <c r="T9507">
        <v>2</v>
      </c>
      <c r="U9507" t="b">
        <v>1</v>
      </c>
      <c r="V9507" t="s">
        <v>11182</v>
      </c>
      <c r="W9507" t="s">
        <v>11183</v>
      </c>
      <c r="X9507" t="s">
        <v>14509</v>
      </c>
      <c r="Y9507">
        <v>52</v>
      </c>
      <c r="Z9507">
        <v>52</v>
      </c>
      <c r="AA9507">
        <v>9</v>
      </c>
      <c r="AB9507">
        <v>9</v>
      </c>
      <c r="AC9507">
        <v>35</v>
      </c>
    </row>
    <row r="9508" spans="1:29">
      <c r="A9508">
        <v>10313</v>
      </c>
      <c r="B9508" t="s">
        <v>806</v>
      </c>
      <c r="C9508" t="s">
        <v>11342</v>
      </c>
      <c r="J9508" t="s">
        <v>1457</v>
      </c>
      <c r="K9508">
        <v>0</v>
      </c>
      <c r="N9508" t="b">
        <v>1</v>
      </c>
      <c r="O9508" t="b">
        <v>0</v>
      </c>
      <c r="P9508" t="b">
        <v>0</v>
      </c>
      <c r="Q9508">
        <v>1</v>
      </c>
      <c r="R9508">
        <v>2</v>
      </c>
      <c r="S9508">
        <v>1</v>
      </c>
      <c r="T9508">
        <v>2</v>
      </c>
      <c r="U9508" t="b">
        <v>1</v>
      </c>
      <c r="V9508" t="s">
        <v>11182</v>
      </c>
      <c r="W9508" t="s">
        <v>11183</v>
      </c>
      <c r="X9508" t="s">
        <v>14512</v>
      </c>
      <c r="Y9508">
        <v>53</v>
      </c>
      <c r="Z9508">
        <v>53</v>
      </c>
      <c r="AA9508">
        <v>9</v>
      </c>
      <c r="AB9508">
        <v>9</v>
      </c>
      <c r="AC9508">
        <v>35</v>
      </c>
    </row>
    <row r="9509" spans="1:29">
      <c r="A9509">
        <v>10314</v>
      </c>
      <c r="B9509" t="s">
        <v>806</v>
      </c>
      <c r="C9509" t="s">
        <v>11343</v>
      </c>
      <c r="J9509" t="s">
        <v>1457</v>
      </c>
      <c r="K9509">
        <v>0</v>
      </c>
      <c r="N9509" t="b">
        <v>1</v>
      </c>
      <c r="O9509" t="b">
        <v>0</v>
      </c>
      <c r="P9509" t="b">
        <v>0</v>
      </c>
      <c r="Q9509">
        <v>1</v>
      </c>
      <c r="R9509">
        <v>2</v>
      </c>
      <c r="S9509">
        <v>1</v>
      </c>
      <c r="T9509">
        <v>2</v>
      </c>
      <c r="U9509" t="b">
        <v>1</v>
      </c>
      <c r="V9509" t="s">
        <v>11182</v>
      </c>
      <c r="W9509" t="s">
        <v>11183</v>
      </c>
      <c r="X9509" t="s">
        <v>14515</v>
      </c>
      <c r="Y9509">
        <v>54</v>
      </c>
      <c r="Z9509">
        <v>54</v>
      </c>
      <c r="AA9509">
        <v>9</v>
      </c>
      <c r="AB9509">
        <v>9</v>
      </c>
      <c r="AC9509">
        <v>35</v>
      </c>
    </row>
    <row r="9510" spans="1:29">
      <c r="A9510">
        <v>10315</v>
      </c>
      <c r="B9510" t="s">
        <v>806</v>
      </c>
      <c r="C9510" t="s">
        <v>11344</v>
      </c>
      <c r="J9510" t="s">
        <v>1457</v>
      </c>
      <c r="K9510">
        <v>0</v>
      </c>
      <c r="N9510" t="b">
        <v>0</v>
      </c>
      <c r="O9510" t="b">
        <v>1</v>
      </c>
      <c r="P9510" t="b">
        <v>0</v>
      </c>
      <c r="Q9510">
        <v>1</v>
      </c>
      <c r="R9510">
        <v>2</v>
      </c>
      <c r="S9510">
        <v>1</v>
      </c>
      <c r="T9510">
        <v>2</v>
      </c>
      <c r="U9510" t="b">
        <v>1</v>
      </c>
      <c r="V9510" t="s">
        <v>11182</v>
      </c>
      <c r="W9510" t="s">
        <v>11183</v>
      </c>
      <c r="X9510" t="s">
        <v>14792</v>
      </c>
      <c r="Y9510">
        <v>52</v>
      </c>
      <c r="Z9510">
        <v>52</v>
      </c>
      <c r="AA9510">
        <v>5</v>
      </c>
      <c r="AB9510">
        <v>5</v>
      </c>
      <c r="AC9510">
        <v>35</v>
      </c>
    </row>
    <row r="9511" spans="1:29">
      <c r="A9511">
        <v>10316</v>
      </c>
      <c r="B9511" t="s">
        <v>806</v>
      </c>
      <c r="C9511" t="s">
        <v>11345</v>
      </c>
      <c r="J9511" t="s">
        <v>1457</v>
      </c>
      <c r="K9511">
        <v>0</v>
      </c>
      <c r="N9511" t="b">
        <v>0</v>
      </c>
      <c r="O9511" t="b">
        <v>1</v>
      </c>
      <c r="P9511" t="b">
        <v>0</v>
      </c>
      <c r="Q9511">
        <v>1</v>
      </c>
      <c r="R9511">
        <v>2</v>
      </c>
      <c r="S9511">
        <v>1</v>
      </c>
      <c r="T9511">
        <v>2</v>
      </c>
      <c r="U9511" t="b">
        <v>1</v>
      </c>
      <c r="V9511" t="s">
        <v>11182</v>
      </c>
      <c r="W9511" t="s">
        <v>11183</v>
      </c>
      <c r="X9511" t="s">
        <v>14508</v>
      </c>
      <c r="Y9511">
        <v>52</v>
      </c>
      <c r="Z9511">
        <v>52</v>
      </c>
      <c r="AA9511">
        <v>6</v>
      </c>
      <c r="AB9511">
        <v>6</v>
      </c>
      <c r="AC9511">
        <v>35</v>
      </c>
    </row>
    <row r="9512" spans="1:29">
      <c r="A9512">
        <v>10317</v>
      </c>
      <c r="B9512" t="s">
        <v>806</v>
      </c>
      <c r="C9512" t="s">
        <v>11346</v>
      </c>
      <c r="J9512" t="s">
        <v>1457</v>
      </c>
      <c r="K9512">
        <v>0</v>
      </c>
      <c r="N9512" t="b">
        <v>0</v>
      </c>
      <c r="O9512" t="b">
        <v>1</v>
      </c>
      <c r="P9512" t="b">
        <v>0</v>
      </c>
      <c r="Q9512">
        <v>1</v>
      </c>
      <c r="R9512">
        <v>2</v>
      </c>
      <c r="S9512">
        <v>1</v>
      </c>
      <c r="T9512">
        <v>2</v>
      </c>
      <c r="U9512" t="b">
        <v>1</v>
      </c>
      <c r="V9512" t="s">
        <v>11182</v>
      </c>
      <c r="W9512" t="s">
        <v>11183</v>
      </c>
      <c r="X9512" t="s">
        <v>14800</v>
      </c>
      <c r="Y9512">
        <v>52</v>
      </c>
      <c r="Z9512">
        <v>52</v>
      </c>
      <c r="AA9512">
        <v>7</v>
      </c>
      <c r="AB9512">
        <v>7</v>
      </c>
      <c r="AC9512">
        <v>35</v>
      </c>
    </row>
    <row r="9513" spans="1:29">
      <c r="A9513">
        <v>10318</v>
      </c>
      <c r="B9513" t="s">
        <v>806</v>
      </c>
      <c r="C9513" t="s">
        <v>11347</v>
      </c>
      <c r="J9513" t="s">
        <v>1457</v>
      </c>
      <c r="K9513">
        <v>0</v>
      </c>
      <c r="N9513" t="b">
        <v>0</v>
      </c>
      <c r="O9513" t="b">
        <v>1</v>
      </c>
      <c r="P9513" t="b">
        <v>0</v>
      </c>
      <c r="Q9513">
        <v>1</v>
      </c>
      <c r="R9513">
        <v>2</v>
      </c>
      <c r="S9513">
        <v>1</v>
      </c>
      <c r="T9513">
        <v>2</v>
      </c>
      <c r="U9513" t="b">
        <v>1</v>
      </c>
      <c r="V9513" t="s">
        <v>11182</v>
      </c>
      <c r="W9513" t="s">
        <v>11183</v>
      </c>
      <c r="X9513" t="s">
        <v>15623</v>
      </c>
      <c r="Y9513">
        <v>55</v>
      </c>
      <c r="Z9513">
        <v>55</v>
      </c>
      <c r="AA9513">
        <v>5</v>
      </c>
      <c r="AB9513">
        <v>5</v>
      </c>
      <c r="AC9513">
        <v>35</v>
      </c>
    </row>
    <row r="9514" spans="1:29">
      <c r="A9514">
        <v>10319</v>
      </c>
      <c r="B9514" t="s">
        <v>806</v>
      </c>
      <c r="C9514" t="s">
        <v>11348</v>
      </c>
      <c r="J9514" t="s">
        <v>1457</v>
      </c>
      <c r="K9514">
        <v>0</v>
      </c>
      <c r="N9514" t="b">
        <v>0</v>
      </c>
      <c r="O9514" t="b">
        <v>1</v>
      </c>
      <c r="P9514" t="b">
        <v>0</v>
      </c>
      <c r="Q9514">
        <v>1</v>
      </c>
      <c r="R9514">
        <v>2</v>
      </c>
      <c r="S9514">
        <v>1</v>
      </c>
      <c r="T9514">
        <v>2</v>
      </c>
      <c r="U9514" t="b">
        <v>1</v>
      </c>
      <c r="V9514" t="s">
        <v>11182</v>
      </c>
      <c r="W9514" t="s">
        <v>11183</v>
      </c>
      <c r="X9514" t="s">
        <v>14517</v>
      </c>
      <c r="Y9514">
        <v>55</v>
      </c>
      <c r="Z9514">
        <v>55</v>
      </c>
      <c r="AA9514">
        <v>6</v>
      </c>
      <c r="AB9514">
        <v>6</v>
      </c>
      <c r="AC9514">
        <v>35</v>
      </c>
    </row>
    <row r="9515" spans="1:29">
      <c r="A9515">
        <v>10320</v>
      </c>
      <c r="B9515" t="s">
        <v>806</v>
      </c>
      <c r="C9515" t="s">
        <v>11349</v>
      </c>
      <c r="J9515" t="s">
        <v>1457</v>
      </c>
      <c r="K9515">
        <v>0</v>
      </c>
      <c r="N9515" t="b">
        <v>0</v>
      </c>
      <c r="O9515" t="b">
        <v>1</v>
      </c>
      <c r="P9515" t="b">
        <v>0</v>
      </c>
      <c r="Q9515">
        <v>1</v>
      </c>
      <c r="R9515">
        <v>2</v>
      </c>
      <c r="S9515">
        <v>1</v>
      </c>
      <c r="T9515">
        <v>2</v>
      </c>
      <c r="U9515" t="b">
        <v>1</v>
      </c>
      <c r="V9515" t="s">
        <v>11182</v>
      </c>
      <c r="W9515" t="s">
        <v>11183</v>
      </c>
      <c r="X9515" t="s">
        <v>15624</v>
      </c>
      <c r="Y9515">
        <v>55</v>
      </c>
      <c r="Z9515">
        <v>55</v>
      </c>
      <c r="AA9515">
        <v>7</v>
      </c>
      <c r="AB9515">
        <v>7</v>
      </c>
      <c r="AC9515">
        <v>35</v>
      </c>
    </row>
    <row r="9516" spans="1:29">
      <c r="A9516">
        <v>10321</v>
      </c>
      <c r="B9516" t="s">
        <v>806</v>
      </c>
      <c r="C9516" t="s">
        <v>11350</v>
      </c>
      <c r="J9516" t="s">
        <v>1457</v>
      </c>
      <c r="K9516">
        <v>0</v>
      </c>
      <c r="N9516" t="b">
        <v>0</v>
      </c>
      <c r="O9516" t="b">
        <v>1</v>
      </c>
      <c r="P9516" t="b">
        <v>0</v>
      </c>
      <c r="Q9516">
        <v>1</v>
      </c>
      <c r="R9516">
        <v>2</v>
      </c>
      <c r="S9516">
        <v>1</v>
      </c>
      <c r="T9516">
        <v>2</v>
      </c>
      <c r="U9516" t="b">
        <v>1</v>
      </c>
      <c r="V9516" t="s">
        <v>11182</v>
      </c>
      <c r="W9516" t="s">
        <v>11183</v>
      </c>
      <c r="X9516" t="s">
        <v>14518</v>
      </c>
      <c r="Y9516">
        <v>55</v>
      </c>
      <c r="Z9516">
        <v>55</v>
      </c>
      <c r="AA9516">
        <v>9</v>
      </c>
      <c r="AB9516">
        <v>9</v>
      </c>
      <c r="AC9516">
        <v>35</v>
      </c>
    </row>
    <row r="9517" spans="1:29">
      <c r="A9517">
        <v>10322</v>
      </c>
      <c r="B9517" t="s">
        <v>806</v>
      </c>
      <c r="C9517" t="s">
        <v>11351</v>
      </c>
      <c r="J9517" t="s">
        <v>1457</v>
      </c>
      <c r="K9517">
        <v>0</v>
      </c>
      <c r="N9517" t="b">
        <v>1</v>
      </c>
      <c r="O9517" t="b">
        <v>0</v>
      </c>
      <c r="P9517" t="b">
        <v>0</v>
      </c>
      <c r="Q9517">
        <v>1</v>
      </c>
      <c r="R9517">
        <v>2</v>
      </c>
      <c r="S9517">
        <v>1</v>
      </c>
      <c r="T9517">
        <v>2</v>
      </c>
      <c r="U9517" t="b">
        <v>1</v>
      </c>
      <c r="V9517" t="s">
        <v>11182</v>
      </c>
      <c r="W9517" t="s">
        <v>11183</v>
      </c>
      <c r="X9517" t="s">
        <v>14803</v>
      </c>
      <c r="Y9517">
        <v>53</v>
      </c>
      <c r="Z9517">
        <v>53</v>
      </c>
      <c r="AA9517">
        <v>5</v>
      </c>
      <c r="AB9517">
        <v>5</v>
      </c>
      <c r="AC9517">
        <v>35</v>
      </c>
    </row>
    <row r="9518" spans="1:29">
      <c r="A9518">
        <v>10323</v>
      </c>
      <c r="B9518" t="s">
        <v>806</v>
      </c>
      <c r="C9518" t="s">
        <v>11352</v>
      </c>
      <c r="J9518" t="s">
        <v>1457</v>
      </c>
      <c r="K9518">
        <v>0</v>
      </c>
      <c r="N9518" t="b">
        <v>1</v>
      </c>
      <c r="O9518" t="b">
        <v>0</v>
      </c>
      <c r="P9518" t="b">
        <v>0</v>
      </c>
      <c r="Q9518">
        <v>1</v>
      </c>
      <c r="R9518">
        <v>2</v>
      </c>
      <c r="S9518">
        <v>1</v>
      </c>
      <c r="T9518">
        <v>2</v>
      </c>
      <c r="U9518" t="b">
        <v>1</v>
      </c>
      <c r="V9518" t="s">
        <v>11182</v>
      </c>
      <c r="W9518" t="s">
        <v>11183</v>
      </c>
      <c r="X9518" t="s">
        <v>14511</v>
      </c>
      <c r="Y9518">
        <v>53</v>
      </c>
      <c r="Z9518">
        <v>53</v>
      </c>
      <c r="AA9518">
        <v>6</v>
      </c>
      <c r="AB9518">
        <v>6</v>
      </c>
      <c r="AC9518">
        <v>35</v>
      </c>
    </row>
    <row r="9519" spans="1:29">
      <c r="A9519">
        <v>10324</v>
      </c>
      <c r="B9519" t="s">
        <v>806</v>
      </c>
      <c r="C9519" t="s">
        <v>11353</v>
      </c>
      <c r="J9519" t="s">
        <v>1457</v>
      </c>
      <c r="K9519">
        <v>0</v>
      </c>
      <c r="N9519" t="b">
        <v>1</v>
      </c>
      <c r="O9519" t="b">
        <v>0</v>
      </c>
      <c r="P9519" t="b">
        <v>0</v>
      </c>
      <c r="Q9519">
        <v>1</v>
      </c>
      <c r="R9519">
        <v>2</v>
      </c>
      <c r="S9519">
        <v>1</v>
      </c>
      <c r="T9519">
        <v>2</v>
      </c>
      <c r="U9519" t="b">
        <v>1</v>
      </c>
      <c r="V9519" t="s">
        <v>11182</v>
      </c>
      <c r="W9519" t="s">
        <v>11183</v>
      </c>
      <c r="X9519" t="s">
        <v>14804</v>
      </c>
      <c r="Y9519">
        <v>53</v>
      </c>
      <c r="Z9519">
        <v>53</v>
      </c>
      <c r="AA9519">
        <v>7</v>
      </c>
      <c r="AB9519">
        <v>7</v>
      </c>
      <c r="AC9519">
        <v>35</v>
      </c>
    </row>
    <row r="9520" spans="1:29">
      <c r="A9520">
        <v>10325</v>
      </c>
      <c r="B9520" t="s">
        <v>806</v>
      </c>
      <c r="C9520" t="s">
        <v>11354</v>
      </c>
      <c r="J9520" t="s">
        <v>1457</v>
      </c>
      <c r="K9520">
        <v>0</v>
      </c>
      <c r="N9520" t="b">
        <v>1</v>
      </c>
      <c r="O9520" t="b">
        <v>0</v>
      </c>
      <c r="P9520" t="b">
        <v>0</v>
      </c>
      <c r="Q9520">
        <v>1</v>
      </c>
      <c r="R9520">
        <v>2</v>
      </c>
      <c r="S9520">
        <v>1</v>
      </c>
      <c r="T9520">
        <v>2</v>
      </c>
      <c r="U9520" t="b">
        <v>1</v>
      </c>
      <c r="V9520" t="s">
        <v>11182</v>
      </c>
      <c r="W9520" t="s">
        <v>11183</v>
      </c>
      <c r="X9520" t="s">
        <v>14807</v>
      </c>
      <c r="Y9520">
        <v>54</v>
      </c>
      <c r="Z9520">
        <v>54</v>
      </c>
      <c r="AA9520">
        <v>5</v>
      </c>
      <c r="AB9520">
        <v>5</v>
      </c>
      <c r="AC9520">
        <v>35</v>
      </c>
    </row>
    <row r="9521" spans="1:29">
      <c r="A9521">
        <v>10326</v>
      </c>
      <c r="B9521" t="s">
        <v>806</v>
      </c>
      <c r="C9521" t="s">
        <v>11355</v>
      </c>
      <c r="J9521" t="s">
        <v>1457</v>
      </c>
      <c r="K9521">
        <v>0</v>
      </c>
      <c r="N9521" t="b">
        <v>1</v>
      </c>
      <c r="O9521" t="b">
        <v>0</v>
      </c>
      <c r="P9521" t="b">
        <v>0</v>
      </c>
      <c r="Q9521">
        <v>1</v>
      </c>
      <c r="R9521">
        <v>2</v>
      </c>
      <c r="S9521">
        <v>1</v>
      </c>
      <c r="T9521">
        <v>2</v>
      </c>
      <c r="U9521" t="b">
        <v>1</v>
      </c>
      <c r="V9521" t="s">
        <v>11182</v>
      </c>
      <c r="W9521" t="s">
        <v>11183</v>
      </c>
      <c r="X9521" t="s">
        <v>14514</v>
      </c>
      <c r="Y9521">
        <v>54</v>
      </c>
      <c r="Z9521">
        <v>54</v>
      </c>
      <c r="AA9521">
        <v>6</v>
      </c>
      <c r="AB9521">
        <v>6</v>
      </c>
      <c r="AC9521">
        <v>35</v>
      </c>
    </row>
    <row r="9522" spans="1:29">
      <c r="A9522">
        <v>10327</v>
      </c>
      <c r="B9522" t="s">
        <v>806</v>
      </c>
      <c r="C9522" t="s">
        <v>11356</v>
      </c>
      <c r="J9522" t="s">
        <v>1457</v>
      </c>
      <c r="K9522">
        <v>0</v>
      </c>
      <c r="N9522" t="b">
        <v>1</v>
      </c>
      <c r="O9522" t="b">
        <v>0</v>
      </c>
      <c r="P9522" t="b">
        <v>0</v>
      </c>
      <c r="Q9522">
        <v>1</v>
      </c>
      <c r="R9522">
        <v>2</v>
      </c>
      <c r="S9522">
        <v>1</v>
      </c>
      <c r="T9522">
        <v>2</v>
      </c>
      <c r="U9522" t="b">
        <v>1</v>
      </c>
      <c r="V9522" t="s">
        <v>11182</v>
      </c>
      <c r="W9522" t="s">
        <v>11183</v>
      </c>
      <c r="X9522" t="s">
        <v>14808</v>
      </c>
      <c r="Y9522">
        <v>54</v>
      </c>
      <c r="Z9522">
        <v>54</v>
      </c>
      <c r="AA9522">
        <v>7</v>
      </c>
      <c r="AB9522">
        <v>7</v>
      </c>
      <c r="AC9522">
        <v>35</v>
      </c>
    </row>
    <row r="9523" spans="1:29">
      <c r="A9523">
        <v>10328</v>
      </c>
      <c r="B9523" t="s">
        <v>1516</v>
      </c>
      <c r="C9523" t="s">
        <v>11357</v>
      </c>
      <c r="D9523" t="s">
        <v>11358</v>
      </c>
      <c r="E9523" t="s">
        <v>11359</v>
      </c>
      <c r="U9523" t="b">
        <v>1</v>
      </c>
      <c r="V9523" t="s">
        <v>11182</v>
      </c>
      <c r="W9523" t="s">
        <v>11183</v>
      </c>
      <c r="X9523" t="s">
        <v>15626</v>
      </c>
      <c r="Y9523">
        <v>57</v>
      </c>
      <c r="Z9523">
        <v>62</v>
      </c>
      <c r="AA9523">
        <v>2</v>
      </c>
      <c r="AB9523">
        <v>9</v>
      </c>
      <c r="AC9523">
        <v>35</v>
      </c>
    </row>
    <row r="9524" spans="1:29">
      <c r="A9524">
        <v>10329</v>
      </c>
      <c r="B9524" t="s">
        <v>828</v>
      </c>
      <c r="C9524" t="s">
        <v>11360</v>
      </c>
      <c r="U9524" t="b">
        <v>1</v>
      </c>
      <c r="V9524" t="s">
        <v>11182</v>
      </c>
      <c r="W9524" t="s">
        <v>11183</v>
      </c>
      <c r="X9524" t="s">
        <v>15835</v>
      </c>
      <c r="Y9524">
        <v>57</v>
      </c>
      <c r="Z9524">
        <v>62</v>
      </c>
      <c r="AA9524">
        <v>3</v>
      </c>
      <c r="AB9524">
        <v>9</v>
      </c>
      <c r="AC9524">
        <v>35</v>
      </c>
    </row>
    <row r="9525" spans="1:29">
      <c r="A9525">
        <v>10330</v>
      </c>
      <c r="B9525" t="s">
        <v>1521</v>
      </c>
      <c r="C9525" t="s">
        <v>11361</v>
      </c>
      <c r="U9525" t="b">
        <v>1</v>
      </c>
      <c r="V9525" t="s">
        <v>11182</v>
      </c>
      <c r="W9525" t="s">
        <v>11183</v>
      </c>
      <c r="X9525" t="s">
        <v>15836</v>
      </c>
      <c r="Y9525">
        <v>58</v>
      </c>
      <c r="Z9525">
        <v>62</v>
      </c>
      <c r="AA9525">
        <v>2</v>
      </c>
      <c r="AB9525">
        <v>9</v>
      </c>
      <c r="AC9525">
        <v>35</v>
      </c>
    </row>
    <row r="9526" spans="1:29">
      <c r="A9526">
        <v>10331</v>
      </c>
      <c r="B9526" t="s">
        <v>806</v>
      </c>
      <c r="C9526" t="s">
        <v>11362</v>
      </c>
      <c r="J9526" t="s">
        <v>1457</v>
      </c>
      <c r="K9526">
        <v>0</v>
      </c>
      <c r="N9526" t="b">
        <v>0</v>
      </c>
      <c r="O9526" t="b">
        <v>1</v>
      </c>
      <c r="P9526" t="b">
        <v>0</v>
      </c>
      <c r="Q9526">
        <v>1</v>
      </c>
      <c r="R9526">
        <v>2</v>
      </c>
      <c r="S9526">
        <v>1</v>
      </c>
      <c r="T9526">
        <v>2</v>
      </c>
      <c r="U9526" t="b">
        <v>1</v>
      </c>
      <c r="V9526" t="s">
        <v>11182</v>
      </c>
      <c r="W9526" t="s">
        <v>11183</v>
      </c>
      <c r="X9526" t="s">
        <v>15628</v>
      </c>
      <c r="Y9526">
        <v>60</v>
      </c>
      <c r="Z9526">
        <v>60</v>
      </c>
      <c r="AA9526">
        <v>9</v>
      </c>
      <c r="AB9526">
        <v>9</v>
      </c>
      <c r="AC9526">
        <v>35</v>
      </c>
    </row>
    <row r="9527" spans="1:29">
      <c r="A9527">
        <v>10332</v>
      </c>
      <c r="B9527" t="s">
        <v>806</v>
      </c>
      <c r="C9527" t="s">
        <v>11363</v>
      </c>
      <c r="J9527" t="s">
        <v>1457</v>
      </c>
      <c r="K9527">
        <v>0</v>
      </c>
      <c r="N9527" t="b">
        <v>0</v>
      </c>
      <c r="O9527" t="b">
        <v>1</v>
      </c>
      <c r="P9527" t="b">
        <v>0</v>
      </c>
      <c r="Q9527">
        <v>1</v>
      </c>
      <c r="R9527">
        <v>2</v>
      </c>
      <c r="S9527">
        <v>1</v>
      </c>
      <c r="T9527">
        <v>2</v>
      </c>
      <c r="U9527" t="b">
        <v>1</v>
      </c>
      <c r="V9527" t="s">
        <v>11182</v>
      </c>
      <c r="W9527" t="s">
        <v>11183</v>
      </c>
      <c r="X9527" t="s">
        <v>15442</v>
      </c>
      <c r="Y9527">
        <v>61</v>
      </c>
      <c r="Z9527">
        <v>61</v>
      </c>
      <c r="AA9527">
        <v>9</v>
      </c>
      <c r="AB9527">
        <v>9</v>
      </c>
      <c r="AC9527">
        <v>35</v>
      </c>
    </row>
    <row r="9528" spans="1:29">
      <c r="A9528">
        <v>10333</v>
      </c>
      <c r="B9528" t="s">
        <v>806</v>
      </c>
      <c r="C9528" t="s">
        <v>11364</v>
      </c>
      <c r="J9528" t="s">
        <v>1457</v>
      </c>
      <c r="K9528">
        <v>0</v>
      </c>
      <c r="N9528" t="b">
        <v>0</v>
      </c>
      <c r="O9528" t="b">
        <v>1</v>
      </c>
      <c r="P9528" t="b">
        <v>0</v>
      </c>
      <c r="Q9528">
        <v>1</v>
      </c>
      <c r="R9528">
        <v>2</v>
      </c>
      <c r="S9528">
        <v>1</v>
      </c>
      <c r="T9528">
        <v>2</v>
      </c>
      <c r="U9528" t="b">
        <v>1</v>
      </c>
      <c r="V9528" t="s">
        <v>11182</v>
      </c>
      <c r="W9528" t="s">
        <v>11183</v>
      </c>
      <c r="X9528" t="s">
        <v>14532</v>
      </c>
      <c r="Y9528">
        <v>62</v>
      </c>
      <c r="Z9528">
        <v>62</v>
      </c>
      <c r="AA9528">
        <v>9</v>
      </c>
      <c r="AB9528">
        <v>9</v>
      </c>
      <c r="AC9528">
        <v>35</v>
      </c>
    </row>
    <row r="9529" spans="1:29">
      <c r="A9529">
        <v>10334</v>
      </c>
      <c r="B9529" t="s">
        <v>1516</v>
      </c>
      <c r="C9529" t="s">
        <v>11365</v>
      </c>
      <c r="D9529" t="s">
        <v>11366</v>
      </c>
      <c r="E9529" t="s">
        <v>11367</v>
      </c>
      <c r="U9529" t="b">
        <v>1</v>
      </c>
      <c r="V9529" t="s">
        <v>11182</v>
      </c>
      <c r="W9529" t="s">
        <v>11183</v>
      </c>
      <c r="X9529" t="s">
        <v>15630</v>
      </c>
      <c r="Y9529">
        <v>64</v>
      </c>
      <c r="Z9529">
        <v>94</v>
      </c>
      <c r="AA9529">
        <v>2</v>
      </c>
      <c r="AB9529">
        <v>9</v>
      </c>
      <c r="AC9529">
        <v>35</v>
      </c>
    </row>
    <row r="9530" spans="1:29">
      <c r="A9530">
        <v>10336</v>
      </c>
      <c r="B9530" t="s">
        <v>1521</v>
      </c>
      <c r="C9530" t="s">
        <v>11368</v>
      </c>
      <c r="U9530" t="b">
        <v>1</v>
      </c>
      <c r="V9530" t="s">
        <v>11182</v>
      </c>
      <c r="W9530" t="s">
        <v>11183</v>
      </c>
      <c r="X9530" t="s">
        <v>15838</v>
      </c>
      <c r="Y9530">
        <v>65</v>
      </c>
      <c r="Z9530">
        <v>94</v>
      </c>
      <c r="AA9530">
        <v>2</v>
      </c>
      <c r="AB9530">
        <v>9</v>
      </c>
      <c r="AC9530">
        <v>35</v>
      </c>
    </row>
    <row r="9531" spans="1:29">
      <c r="A9531">
        <v>10337</v>
      </c>
      <c r="B9531" t="s">
        <v>828</v>
      </c>
      <c r="C9531" t="s">
        <v>11369</v>
      </c>
      <c r="U9531" t="b">
        <v>1</v>
      </c>
      <c r="V9531" t="s">
        <v>11182</v>
      </c>
      <c r="W9531" t="s">
        <v>11183</v>
      </c>
      <c r="X9531" t="s">
        <v>15837</v>
      </c>
      <c r="Y9531">
        <v>64</v>
      </c>
      <c r="Z9531">
        <v>94</v>
      </c>
      <c r="AA9531">
        <v>3</v>
      </c>
      <c r="AB9531">
        <v>9</v>
      </c>
      <c r="AC9531">
        <v>35</v>
      </c>
    </row>
    <row r="9532" spans="1:29">
      <c r="A9532">
        <v>10338</v>
      </c>
      <c r="B9532" t="s">
        <v>806</v>
      </c>
      <c r="C9532" t="s">
        <v>11370</v>
      </c>
      <c r="J9532" t="s">
        <v>1449</v>
      </c>
      <c r="K9532">
        <v>0</v>
      </c>
      <c r="N9532" t="b">
        <v>1</v>
      </c>
      <c r="O9532" t="b">
        <v>0</v>
      </c>
      <c r="P9532" t="b">
        <v>0</v>
      </c>
      <c r="Q9532">
        <v>1</v>
      </c>
      <c r="R9532">
        <v>1</v>
      </c>
      <c r="S9532">
        <v>1</v>
      </c>
      <c r="T9532">
        <v>2</v>
      </c>
      <c r="U9532" t="b">
        <v>1</v>
      </c>
      <c r="V9532" t="s">
        <v>11182</v>
      </c>
      <c r="W9532" t="s">
        <v>11183</v>
      </c>
      <c r="X9532" t="s">
        <v>15483</v>
      </c>
      <c r="Y9532">
        <v>66</v>
      </c>
      <c r="Z9532">
        <v>66</v>
      </c>
      <c r="AA9532">
        <v>3</v>
      </c>
      <c r="AB9532">
        <v>3</v>
      </c>
      <c r="AC9532">
        <v>35</v>
      </c>
    </row>
    <row r="9533" spans="1:29">
      <c r="A9533">
        <v>10339</v>
      </c>
      <c r="B9533" t="s">
        <v>806</v>
      </c>
      <c r="C9533" t="s">
        <v>11371</v>
      </c>
      <c r="J9533" t="s">
        <v>1449</v>
      </c>
      <c r="K9533">
        <v>0</v>
      </c>
      <c r="N9533" t="b">
        <v>1</v>
      </c>
      <c r="O9533" t="b">
        <v>0</v>
      </c>
      <c r="P9533" t="b">
        <v>0</v>
      </c>
      <c r="Q9533">
        <v>1</v>
      </c>
      <c r="R9533">
        <v>1</v>
      </c>
      <c r="S9533">
        <v>1</v>
      </c>
      <c r="T9533">
        <v>5</v>
      </c>
      <c r="U9533" t="b">
        <v>1</v>
      </c>
      <c r="V9533" t="s">
        <v>11182</v>
      </c>
      <c r="W9533" t="s">
        <v>11183</v>
      </c>
      <c r="X9533" t="s">
        <v>15546</v>
      </c>
      <c r="Y9533">
        <v>69</v>
      </c>
      <c r="Z9533">
        <v>69</v>
      </c>
      <c r="AA9533">
        <v>3</v>
      </c>
      <c r="AB9533">
        <v>3</v>
      </c>
      <c r="AC9533">
        <v>35</v>
      </c>
    </row>
    <row r="9534" spans="1:29">
      <c r="A9534">
        <v>10340</v>
      </c>
      <c r="B9534" t="s">
        <v>806</v>
      </c>
      <c r="C9534" t="s">
        <v>11372</v>
      </c>
      <c r="J9534" t="s">
        <v>1449</v>
      </c>
      <c r="K9534">
        <v>0</v>
      </c>
      <c r="N9534" t="b">
        <v>1</v>
      </c>
      <c r="O9534" t="b">
        <v>0</v>
      </c>
      <c r="P9534" t="b">
        <v>0</v>
      </c>
      <c r="Q9534">
        <v>1</v>
      </c>
      <c r="R9534">
        <v>1</v>
      </c>
      <c r="S9534">
        <v>1</v>
      </c>
      <c r="T9534">
        <v>5</v>
      </c>
      <c r="U9534" t="b">
        <v>1</v>
      </c>
      <c r="V9534" t="s">
        <v>11182</v>
      </c>
      <c r="W9534" t="s">
        <v>11183</v>
      </c>
      <c r="X9534" t="s">
        <v>15547</v>
      </c>
      <c r="Y9534">
        <v>70</v>
      </c>
      <c r="Z9534">
        <v>70</v>
      </c>
      <c r="AA9534">
        <v>3</v>
      </c>
      <c r="AB9534">
        <v>3</v>
      </c>
      <c r="AC9534">
        <v>35</v>
      </c>
    </row>
    <row r="9535" spans="1:29">
      <c r="A9535">
        <v>10341</v>
      </c>
      <c r="B9535" t="s">
        <v>806</v>
      </c>
      <c r="C9535" t="s">
        <v>11373</v>
      </c>
      <c r="J9535" t="s">
        <v>1449</v>
      </c>
      <c r="K9535">
        <v>0</v>
      </c>
      <c r="N9535" t="b">
        <v>1</v>
      </c>
      <c r="O9535" t="b">
        <v>0</v>
      </c>
      <c r="P9535" t="b">
        <v>0</v>
      </c>
      <c r="Q9535">
        <v>1</v>
      </c>
      <c r="R9535">
        <v>1</v>
      </c>
      <c r="S9535">
        <v>1</v>
      </c>
      <c r="T9535">
        <v>5</v>
      </c>
      <c r="U9535" t="b">
        <v>1</v>
      </c>
      <c r="V9535" t="s">
        <v>11182</v>
      </c>
      <c r="W9535" t="s">
        <v>11183</v>
      </c>
      <c r="X9535" t="s">
        <v>15632</v>
      </c>
      <c r="Y9535">
        <v>71</v>
      </c>
      <c r="Z9535">
        <v>71</v>
      </c>
      <c r="AA9535">
        <v>3</v>
      </c>
      <c r="AB9535">
        <v>3</v>
      </c>
      <c r="AC9535">
        <v>35</v>
      </c>
    </row>
    <row r="9536" spans="1:29">
      <c r="A9536">
        <v>10342</v>
      </c>
      <c r="B9536" t="s">
        <v>806</v>
      </c>
      <c r="C9536" t="s">
        <v>11374</v>
      </c>
      <c r="J9536" t="s">
        <v>1449</v>
      </c>
      <c r="K9536">
        <v>0</v>
      </c>
      <c r="N9536" t="b">
        <v>1</v>
      </c>
      <c r="O9536" t="b">
        <v>0</v>
      </c>
      <c r="P9536" t="b">
        <v>0</v>
      </c>
      <c r="Q9536">
        <v>1</v>
      </c>
      <c r="R9536">
        <v>1</v>
      </c>
      <c r="S9536">
        <v>1</v>
      </c>
      <c r="T9536">
        <v>5</v>
      </c>
      <c r="U9536" t="b">
        <v>1</v>
      </c>
      <c r="V9536" t="s">
        <v>11182</v>
      </c>
      <c r="W9536" t="s">
        <v>11183</v>
      </c>
      <c r="X9536" t="s">
        <v>15633</v>
      </c>
      <c r="Y9536">
        <v>72</v>
      </c>
      <c r="Z9536">
        <v>72</v>
      </c>
      <c r="AA9536">
        <v>3</v>
      </c>
      <c r="AB9536">
        <v>3</v>
      </c>
      <c r="AC9536">
        <v>35</v>
      </c>
    </row>
    <row r="9537" spans="1:29">
      <c r="A9537">
        <v>10343</v>
      </c>
      <c r="B9537" t="s">
        <v>806</v>
      </c>
      <c r="C9537" t="s">
        <v>11375</v>
      </c>
      <c r="J9537" t="s">
        <v>1449</v>
      </c>
      <c r="K9537">
        <v>0</v>
      </c>
      <c r="N9537" t="b">
        <v>1</v>
      </c>
      <c r="O9537" t="b">
        <v>0</v>
      </c>
      <c r="P9537" t="b">
        <v>0</v>
      </c>
      <c r="Q9537">
        <v>1</v>
      </c>
      <c r="R9537">
        <v>1</v>
      </c>
      <c r="S9537">
        <v>1</v>
      </c>
      <c r="T9537">
        <v>5</v>
      </c>
      <c r="U9537" t="b">
        <v>1</v>
      </c>
      <c r="V9537" t="s">
        <v>11182</v>
      </c>
      <c r="W9537" t="s">
        <v>11183</v>
      </c>
      <c r="X9537" t="s">
        <v>15634</v>
      </c>
      <c r="Y9537">
        <v>73</v>
      </c>
      <c r="Z9537">
        <v>73</v>
      </c>
      <c r="AA9537">
        <v>3</v>
      </c>
      <c r="AB9537">
        <v>3</v>
      </c>
      <c r="AC9537">
        <v>35</v>
      </c>
    </row>
    <row r="9538" spans="1:29">
      <c r="A9538">
        <v>10344</v>
      </c>
      <c r="B9538" t="s">
        <v>806</v>
      </c>
      <c r="C9538" t="s">
        <v>11376</v>
      </c>
      <c r="J9538" t="s">
        <v>1449</v>
      </c>
      <c r="K9538">
        <v>0</v>
      </c>
      <c r="N9538" t="b">
        <v>1</v>
      </c>
      <c r="O9538" t="b">
        <v>0</v>
      </c>
      <c r="P9538" t="b">
        <v>0</v>
      </c>
      <c r="Q9538">
        <v>1</v>
      </c>
      <c r="R9538">
        <v>1</v>
      </c>
      <c r="S9538">
        <v>1</v>
      </c>
      <c r="T9538">
        <v>5</v>
      </c>
      <c r="U9538" t="b">
        <v>1</v>
      </c>
      <c r="V9538" t="s">
        <v>11182</v>
      </c>
      <c r="W9538" t="s">
        <v>11183</v>
      </c>
      <c r="X9538" t="s">
        <v>15635</v>
      </c>
      <c r="Y9538">
        <v>74</v>
      </c>
      <c r="Z9538">
        <v>74</v>
      </c>
      <c r="AA9538">
        <v>3</v>
      </c>
      <c r="AB9538">
        <v>3</v>
      </c>
      <c r="AC9538">
        <v>35</v>
      </c>
    </row>
    <row r="9539" spans="1:29">
      <c r="A9539">
        <v>10345</v>
      </c>
      <c r="B9539" t="s">
        <v>806</v>
      </c>
      <c r="C9539" t="s">
        <v>11377</v>
      </c>
      <c r="J9539" t="s">
        <v>1449</v>
      </c>
      <c r="K9539">
        <v>0</v>
      </c>
      <c r="N9539" t="b">
        <v>1</v>
      </c>
      <c r="O9539" t="b">
        <v>0</v>
      </c>
      <c r="P9539" t="b">
        <v>0</v>
      </c>
      <c r="Q9539">
        <v>1</v>
      </c>
      <c r="R9539">
        <v>1</v>
      </c>
      <c r="S9539">
        <v>1</v>
      </c>
      <c r="T9539">
        <v>5</v>
      </c>
      <c r="U9539" t="b">
        <v>1</v>
      </c>
      <c r="V9539" t="s">
        <v>11182</v>
      </c>
      <c r="W9539" t="s">
        <v>11183</v>
      </c>
      <c r="X9539" t="s">
        <v>15636</v>
      </c>
      <c r="Y9539">
        <v>75</v>
      </c>
      <c r="Z9539">
        <v>75</v>
      </c>
      <c r="AA9539">
        <v>3</v>
      </c>
      <c r="AB9539">
        <v>3</v>
      </c>
      <c r="AC9539">
        <v>35</v>
      </c>
    </row>
    <row r="9540" spans="1:29">
      <c r="A9540">
        <v>10346</v>
      </c>
      <c r="B9540" t="s">
        <v>806</v>
      </c>
      <c r="C9540" t="s">
        <v>11378</v>
      </c>
      <c r="J9540" t="s">
        <v>1449</v>
      </c>
      <c r="K9540">
        <v>0</v>
      </c>
      <c r="N9540" t="b">
        <v>1</v>
      </c>
      <c r="O9540" t="b">
        <v>0</v>
      </c>
      <c r="P9540" t="b">
        <v>0</v>
      </c>
      <c r="Q9540">
        <v>1</v>
      </c>
      <c r="R9540">
        <v>1</v>
      </c>
      <c r="S9540">
        <v>1</v>
      </c>
      <c r="T9540">
        <v>5</v>
      </c>
      <c r="U9540" t="b">
        <v>1</v>
      </c>
      <c r="V9540" t="s">
        <v>11182</v>
      </c>
      <c r="W9540" t="s">
        <v>11183</v>
      </c>
      <c r="X9540" t="s">
        <v>15637</v>
      </c>
      <c r="Y9540">
        <v>76</v>
      </c>
      <c r="Z9540">
        <v>76</v>
      </c>
      <c r="AA9540">
        <v>3</v>
      </c>
      <c r="AB9540">
        <v>3</v>
      </c>
      <c r="AC9540">
        <v>35</v>
      </c>
    </row>
    <row r="9541" spans="1:29">
      <c r="A9541">
        <v>10347</v>
      </c>
      <c r="B9541" t="s">
        <v>806</v>
      </c>
      <c r="C9541" t="s">
        <v>11379</v>
      </c>
      <c r="J9541" t="s">
        <v>1449</v>
      </c>
      <c r="K9541">
        <v>0</v>
      </c>
      <c r="N9541" t="b">
        <v>1</v>
      </c>
      <c r="O9541" t="b">
        <v>0</v>
      </c>
      <c r="P9541" t="b">
        <v>0</v>
      </c>
      <c r="Q9541">
        <v>1</v>
      </c>
      <c r="R9541">
        <v>1</v>
      </c>
      <c r="S9541">
        <v>1</v>
      </c>
      <c r="T9541">
        <v>5</v>
      </c>
      <c r="U9541" t="b">
        <v>1</v>
      </c>
      <c r="V9541" t="s">
        <v>11182</v>
      </c>
      <c r="W9541" t="s">
        <v>11183</v>
      </c>
      <c r="X9541" t="s">
        <v>15638</v>
      </c>
      <c r="Y9541">
        <v>77</v>
      </c>
      <c r="Z9541">
        <v>77</v>
      </c>
      <c r="AA9541">
        <v>3</v>
      </c>
      <c r="AB9541">
        <v>3</v>
      </c>
      <c r="AC9541">
        <v>35</v>
      </c>
    </row>
    <row r="9542" spans="1:29">
      <c r="A9542">
        <v>10348</v>
      </c>
      <c r="B9542" t="s">
        <v>806</v>
      </c>
      <c r="C9542" t="s">
        <v>11380</v>
      </c>
      <c r="J9542" t="s">
        <v>1449</v>
      </c>
      <c r="K9542">
        <v>0</v>
      </c>
      <c r="N9542" t="b">
        <v>1</v>
      </c>
      <c r="O9542" t="b">
        <v>0</v>
      </c>
      <c r="P9542" t="b">
        <v>0</v>
      </c>
      <c r="Q9542">
        <v>1</v>
      </c>
      <c r="R9542">
        <v>1</v>
      </c>
      <c r="S9542">
        <v>1</v>
      </c>
      <c r="T9542">
        <v>5</v>
      </c>
      <c r="U9542" t="b">
        <v>1</v>
      </c>
      <c r="V9542" t="s">
        <v>11182</v>
      </c>
      <c r="W9542" t="s">
        <v>11183</v>
      </c>
      <c r="X9542" t="s">
        <v>15639</v>
      </c>
      <c r="Y9542">
        <v>78</v>
      </c>
      <c r="Z9542">
        <v>78</v>
      </c>
      <c r="AA9542">
        <v>3</v>
      </c>
      <c r="AB9542">
        <v>3</v>
      </c>
      <c r="AC9542">
        <v>35</v>
      </c>
    </row>
    <row r="9543" spans="1:29">
      <c r="A9543">
        <v>10349</v>
      </c>
      <c r="B9543" t="s">
        <v>806</v>
      </c>
      <c r="C9543" t="s">
        <v>11381</v>
      </c>
      <c r="J9543" t="s">
        <v>1449</v>
      </c>
      <c r="K9543">
        <v>0</v>
      </c>
      <c r="N9543" t="b">
        <v>1</v>
      </c>
      <c r="O9543" t="b">
        <v>0</v>
      </c>
      <c r="P9543" t="b">
        <v>0</v>
      </c>
      <c r="Q9543">
        <v>1</v>
      </c>
      <c r="R9543">
        <v>1</v>
      </c>
      <c r="S9543">
        <v>1</v>
      </c>
      <c r="T9543">
        <v>5</v>
      </c>
      <c r="U9543" t="b">
        <v>1</v>
      </c>
      <c r="V9543" t="s">
        <v>11182</v>
      </c>
      <c r="W9543" t="s">
        <v>11183</v>
      </c>
      <c r="X9543" t="s">
        <v>15640</v>
      </c>
      <c r="Y9543">
        <v>79</v>
      </c>
      <c r="Z9543">
        <v>79</v>
      </c>
      <c r="AA9543">
        <v>3</v>
      </c>
      <c r="AB9543">
        <v>3</v>
      </c>
      <c r="AC9543">
        <v>35</v>
      </c>
    </row>
    <row r="9544" spans="1:29">
      <c r="A9544">
        <v>10350</v>
      </c>
      <c r="B9544" t="s">
        <v>806</v>
      </c>
      <c r="C9544" t="s">
        <v>11382</v>
      </c>
      <c r="J9544" t="s">
        <v>1449</v>
      </c>
      <c r="K9544">
        <v>0</v>
      </c>
      <c r="N9544" t="b">
        <v>1</v>
      </c>
      <c r="O9544" t="b">
        <v>0</v>
      </c>
      <c r="P9544" t="b">
        <v>0</v>
      </c>
      <c r="Q9544">
        <v>1</v>
      </c>
      <c r="R9544">
        <v>1</v>
      </c>
      <c r="S9544">
        <v>1</v>
      </c>
      <c r="T9544">
        <v>5</v>
      </c>
      <c r="U9544" t="b">
        <v>1</v>
      </c>
      <c r="V9544" t="s">
        <v>11182</v>
      </c>
      <c r="W9544" t="s">
        <v>11183</v>
      </c>
      <c r="X9544" t="s">
        <v>15641</v>
      </c>
      <c r="Y9544">
        <v>80</v>
      </c>
      <c r="Z9544">
        <v>80</v>
      </c>
      <c r="AA9544">
        <v>3</v>
      </c>
      <c r="AB9544">
        <v>3</v>
      </c>
      <c r="AC9544">
        <v>35</v>
      </c>
    </row>
    <row r="9545" spans="1:29">
      <c r="A9545">
        <v>10351</v>
      </c>
      <c r="B9545" t="s">
        <v>806</v>
      </c>
      <c r="C9545" t="s">
        <v>11383</v>
      </c>
      <c r="J9545" t="s">
        <v>1449</v>
      </c>
      <c r="K9545">
        <v>0</v>
      </c>
      <c r="N9545" t="b">
        <v>1</v>
      </c>
      <c r="O9545" t="b">
        <v>0</v>
      </c>
      <c r="P9545" t="b">
        <v>0</v>
      </c>
      <c r="Q9545">
        <v>1</v>
      </c>
      <c r="R9545">
        <v>1</v>
      </c>
      <c r="S9545">
        <v>1</v>
      </c>
      <c r="T9545">
        <v>5</v>
      </c>
      <c r="U9545" t="b">
        <v>1</v>
      </c>
      <c r="V9545" t="s">
        <v>11182</v>
      </c>
      <c r="W9545" t="s">
        <v>11183</v>
      </c>
      <c r="X9545" t="s">
        <v>15642</v>
      </c>
      <c r="Y9545">
        <v>81</v>
      </c>
      <c r="Z9545">
        <v>81</v>
      </c>
      <c r="AA9545">
        <v>3</v>
      </c>
      <c r="AB9545">
        <v>3</v>
      </c>
      <c r="AC9545">
        <v>35</v>
      </c>
    </row>
    <row r="9546" spans="1:29">
      <c r="A9546">
        <v>10352</v>
      </c>
      <c r="B9546" t="s">
        <v>806</v>
      </c>
      <c r="C9546" t="s">
        <v>11384</v>
      </c>
      <c r="J9546" t="s">
        <v>1449</v>
      </c>
      <c r="K9546">
        <v>0</v>
      </c>
      <c r="N9546" t="b">
        <v>1</v>
      </c>
      <c r="O9546" t="b">
        <v>0</v>
      </c>
      <c r="P9546" t="b">
        <v>0</v>
      </c>
      <c r="Q9546">
        <v>1</v>
      </c>
      <c r="R9546">
        <v>1</v>
      </c>
      <c r="S9546">
        <v>1</v>
      </c>
      <c r="T9546">
        <v>5</v>
      </c>
      <c r="U9546" t="b">
        <v>1</v>
      </c>
      <c r="V9546" t="s">
        <v>11182</v>
      </c>
      <c r="W9546" t="s">
        <v>11183</v>
      </c>
      <c r="X9546" t="s">
        <v>15643</v>
      </c>
      <c r="Y9546">
        <v>82</v>
      </c>
      <c r="Z9546">
        <v>82</v>
      </c>
      <c r="AA9546">
        <v>3</v>
      </c>
      <c r="AB9546">
        <v>3</v>
      </c>
      <c r="AC9546">
        <v>35</v>
      </c>
    </row>
    <row r="9547" spans="1:29">
      <c r="A9547">
        <v>10353</v>
      </c>
      <c r="B9547" t="s">
        <v>806</v>
      </c>
      <c r="C9547" t="s">
        <v>11385</v>
      </c>
      <c r="J9547" t="s">
        <v>1449</v>
      </c>
      <c r="K9547">
        <v>0</v>
      </c>
      <c r="N9547" t="b">
        <v>1</v>
      </c>
      <c r="O9547" t="b">
        <v>0</v>
      </c>
      <c r="P9547" t="b">
        <v>0</v>
      </c>
      <c r="Q9547">
        <v>1</v>
      </c>
      <c r="R9547">
        <v>1</v>
      </c>
      <c r="S9547">
        <v>1</v>
      </c>
      <c r="T9547">
        <v>5</v>
      </c>
      <c r="U9547" t="b">
        <v>1</v>
      </c>
      <c r="V9547" t="s">
        <v>11182</v>
      </c>
      <c r="W9547" t="s">
        <v>11183</v>
      </c>
      <c r="X9547" t="s">
        <v>15644</v>
      </c>
      <c r="Y9547">
        <v>83</v>
      </c>
      <c r="Z9547">
        <v>83</v>
      </c>
      <c r="AA9547">
        <v>3</v>
      </c>
      <c r="AB9547">
        <v>3</v>
      </c>
      <c r="AC9547">
        <v>35</v>
      </c>
    </row>
    <row r="9548" spans="1:29">
      <c r="A9548">
        <v>10354</v>
      </c>
      <c r="B9548" t="s">
        <v>806</v>
      </c>
      <c r="C9548" t="s">
        <v>11386</v>
      </c>
      <c r="J9548" t="s">
        <v>1449</v>
      </c>
      <c r="K9548">
        <v>0</v>
      </c>
      <c r="N9548" t="b">
        <v>1</v>
      </c>
      <c r="O9548" t="b">
        <v>0</v>
      </c>
      <c r="P9548" t="b">
        <v>0</v>
      </c>
      <c r="Q9548">
        <v>1</v>
      </c>
      <c r="R9548">
        <v>1</v>
      </c>
      <c r="S9548">
        <v>1</v>
      </c>
      <c r="T9548">
        <v>5</v>
      </c>
      <c r="U9548" t="b">
        <v>1</v>
      </c>
      <c r="V9548" t="s">
        <v>11182</v>
      </c>
      <c r="W9548" t="s">
        <v>11183</v>
      </c>
      <c r="X9548" t="s">
        <v>15645</v>
      </c>
      <c r="Y9548">
        <v>84</v>
      </c>
      <c r="Z9548">
        <v>84</v>
      </c>
      <c r="AA9548">
        <v>3</v>
      </c>
      <c r="AB9548">
        <v>3</v>
      </c>
      <c r="AC9548">
        <v>35</v>
      </c>
    </row>
    <row r="9549" spans="1:29">
      <c r="A9549">
        <v>10355</v>
      </c>
      <c r="B9549" t="s">
        <v>806</v>
      </c>
      <c r="C9549" t="s">
        <v>11387</v>
      </c>
      <c r="J9549" t="s">
        <v>1449</v>
      </c>
      <c r="K9549">
        <v>0</v>
      </c>
      <c r="N9549" t="b">
        <v>1</v>
      </c>
      <c r="O9549" t="b">
        <v>0</v>
      </c>
      <c r="P9549" t="b">
        <v>0</v>
      </c>
      <c r="Q9549">
        <v>1</v>
      </c>
      <c r="R9549">
        <v>1</v>
      </c>
      <c r="S9549">
        <v>1</v>
      </c>
      <c r="T9549">
        <v>5</v>
      </c>
      <c r="U9549" t="b">
        <v>1</v>
      </c>
      <c r="V9549" t="s">
        <v>11182</v>
      </c>
      <c r="W9549" t="s">
        <v>11183</v>
      </c>
      <c r="X9549" t="s">
        <v>15646</v>
      </c>
      <c r="Y9549">
        <v>85</v>
      </c>
      <c r="Z9549">
        <v>85</v>
      </c>
      <c r="AA9549">
        <v>3</v>
      </c>
      <c r="AB9549">
        <v>3</v>
      </c>
      <c r="AC9549">
        <v>35</v>
      </c>
    </row>
    <row r="9550" spans="1:29">
      <c r="A9550">
        <v>10356</v>
      </c>
      <c r="B9550" t="s">
        <v>806</v>
      </c>
      <c r="C9550" t="s">
        <v>11388</v>
      </c>
      <c r="J9550" t="s">
        <v>1449</v>
      </c>
      <c r="K9550">
        <v>0</v>
      </c>
      <c r="N9550" t="b">
        <v>1</v>
      </c>
      <c r="O9550" t="b">
        <v>0</v>
      </c>
      <c r="P9550" t="b">
        <v>0</v>
      </c>
      <c r="Q9550">
        <v>1</v>
      </c>
      <c r="R9550">
        <v>1</v>
      </c>
      <c r="S9550">
        <v>1</v>
      </c>
      <c r="T9550">
        <v>5</v>
      </c>
      <c r="U9550" t="b">
        <v>1</v>
      </c>
      <c r="V9550" t="s">
        <v>11182</v>
      </c>
      <c r="W9550" t="s">
        <v>11183</v>
      </c>
      <c r="X9550" t="s">
        <v>15647</v>
      </c>
      <c r="Y9550">
        <v>86</v>
      </c>
      <c r="Z9550">
        <v>86</v>
      </c>
      <c r="AA9550">
        <v>3</v>
      </c>
      <c r="AB9550">
        <v>3</v>
      </c>
      <c r="AC9550">
        <v>35</v>
      </c>
    </row>
    <row r="9551" spans="1:29">
      <c r="A9551">
        <v>10357</v>
      </c>
      <c r="B9551" t="s">
        <v>806</v>
      </c>
      <c r="C9551" t="s">
        <v>11389</v>
      </c>
      <c r="J9551" t="s">
        <v>1449</v>
      </c>
      <c r="K9551">
        <v>0</v>
      </c>
      <c r="N9551" t="b">
        <v>1</v>
      </c>
      <c r="O9551" t="b">
        <v>0</v>
      </c>
      <c r="P9551" t="b">
        <v>0</v>
      </c>
      <c r="Q9551">
        <v>1</v>
      </c>
      <c r="R9551">
        <v>1</v>
      </c>
      <c r="S9551">
        <v>1</v>
      </c>
      <c r="T9551">
        <v>5</v>
      </c>
      <c r="U9551" t="b">
        <v>1</v>
      </c>
      <c r="V9551" t="s">
        <v>11182</v>
      </c>
      <c r="W9551" t="s">
        <v>11183</v>
      </c>
      <c r="X9551" t="s">
        <v>15648</v>
      </c>
      <c r="Y9551">
        <v>87</v>
      </c>
      <c r="Z9551">
        <v>87</v>
      </c>
      <c r="AA9551">
        <v>3</v>
      </c>
      <c r="AB9551">
        <v>3</v>
      </c>
      <c r="AC9551">
        <v>35</v>
      </c>
    </row>
    <row r="9552" spans="1:29">
      <c r="A9552">
        <v>10358</v>
      </c>
      <c r="B9552" t="s">
        <v>806</v>
      </c>
      <c r="C9552" t="s">
        <v>11390</v>
      </c>
      <c r="J9552" t="s">
        <v>1449</v>
      </c>
      <c r="K9552">
        <v>0</v>
      </c>
      <c r="N9552" t="b">
        <v>1</v>
      </c>
      <c r="O9552" t="b">
        <v>0</v>
      </c>
      <c r="P9552" t="b">
        <v>0</v>
      </c>
      <c r="Q9552">
        <v>1</v>
      </c>
      <c r="R9552">
        <v>1</v>
      </c>
      <c r="S9552">
        <v>1</v>
      </c>
      <c r="T9552">
        <v>5</v>
      </c>
      <c r="U9552" t="b">
        <v>1</v>
      </c>
      <c r="V9552" t="s">
        <v>11182</v>
      </c>
      <c r="W9552" t="s">
        <v>11183</v>
      </c>
      <c r="X9552" t="s">
        <v>15649</v>
      </c>
      <c r="Y9552">
        <v>88</v>
      </c>
      <c r="Z9552">
        <v>88</v>
      </c>
      <c r="AA9552">
        <v>3</v>
      </c>
      <c r="AB9552">
        <v>3</v>
      </c>
      <c r="AC9552">
        <v>35</v>
      </c>
    </row>
    <row r="9553" spans="1:29">
      <c r="A9553">
        <v>10359</v>
      </c>
      <c r="B9553" t="s">
        <v>806</v>
      </c>
      <c r="C9553" t="s">
        <v>11391</v>
      </c>
      <c r="J9553" t="s">
        <v>1449</v>
      </c>
      <c r="K9553">
        <v>0</v>
      </c>
      <c r="N9553" t="b">
        <v>1</v>
      </c>
      <c r="O9553" t="b">
        <v>0</v>
      </c>
      <c r="P9553" t="b">
        <v>0</v>
      </c>
      <c r="Q9553">
        <v>1</v>
      </c>
      <c r="R9553">
        <v>1</v>
      </c>
      <c r="S9553">
        <v>1</v>
      </c>
      <c r="T9553">
        <v>5</v>
      </c>
      <c r="U9553" t="b">
        <v>1</v>
      </c>
      <c r="V9553" t="s">
        <v>11182</v>
      </c>
      <c r="W9553" t="s">
        <v>11183</v>
      </c>
      <c r="X9553" t="s">
        <v>15650</v>
      </c>
      <c r="Y9553">
        <v>89</v>
      </c>
      <c r="Z9553">
        <v>89</v>
      </c>
      <c r="AA9553">
        <v>3</v>
      </c>
      <c r="AB9553">
        <v>3</v>
      </c>
      <c r="AC9553">
        <v>35</v>
      </c>
    </row>
    <row r="9554" spans="1:29">
      <c r="A9554">
        <v>10360</v>
      </c>
      <c r="B9554" t="s">
        <v>806</v>
      </c>
      <c r="C9554" t="s">
        <v>11392</v>
      </c>
      <c r="J9554" t="s">
        <v>1449</v>
      </c>
      <c r="K9554">
        <v>0</v>
      </c>
      <c r="N9554" t="b">
        <v>1</v>
      </c>
      <c r="O9554" t="b">
        <v>0</v>
      </c>
      <c r="P9554" t="b">
        <v>0</v>
      </c>
      <c r="Q9554">
        <v>1</v>
      </c>
      <c r="R9554">
        <v>1</v>
      </c>
      <c r="S9554">
        <v>1</v>
      </c>
      <c r="T9554">
        <v>5</v>
      </c>
      <c r="U9554" t="b">
        <v>1</v>
      </c>
      <c r="V9554" t="s">
        <v>11182</v>
      </c>
      <c r="W9554" t="s">
        <v>11183</v>
      </c>
      <c r="X9554" t="s">
        <v>15651</v>
      </c>
      <c r="Y9554">
        <v>90</v>
      </c>
      <c r="Z9554">
        <v>90</v>
      </c>
      <c r="AA9554">
        <v>3</v>
      </c>
      <c r="AB9554">
        <v>3</v>
      </c>
      <c r="AC9554">
        <v>35</v>
      </c>
    </row>
    <row r="9555" spans="1:29">
      <c r="A9555">
        <v>10361</v>
      </c>
      <c r="B9555" t="s">
        <v>806</v>
      </c>
      <c r="C9555" t="s">
        <v>11393</v>
      </c>
      <c r="J9555" t="s">
        <v>1449</v>
      </c>
      <c r="K9555">
        <v>0</v>
      </c>
      <c r="N9555" t="b">
        <v>1</v>
      </c>
      <c r="O9555" t="b">
        <v>0</v>
      </c>
      <c r="P9555" t="b">
        <v>0</v>
      </c>
      <c r="Q9555">
        <v>1</v>
      </c>
      <c r="R9555">
        <v>1</v>
      </c>
      <c r="S9555">
        <v>1</v>
      </c>
      <c r="T9555">
        <v>5</v>
      </c>
      <c r="U9555" t="b">
        <v>1</v>
      </c>
      <c r="V9555" t="s">
        <v>11182</v>
      </c>
      <c r="W9555" t="s">
        <v>11183</v>
      </c>
      <c r="X9555" t="s">
        <v>15652</v>
      </c>
      <c r="Y9555">
        <v>91</v>
      </c>
      <c r="Z9555">
        <v>91</v>
      </c>
      <c r="AA9555">
        <v>3</v>
      </c>
      <c r="AB9555">
        <v>3</v>
      </c>
      <c r="AC9555">
        <v>35</v>
      </c>
    </row>
    <row r="9556" spans="1:29">
      <c r="A9556">
        <v>10362</v>
      </c>
      <c r="B9556" t="s">
        <v>806</v>
      </c>
      <c r="C9556" t="s">
        <v>11394</v>
      </c>
      <c r="J9556" t="s">
        <v>1449</v>
      </c>
      <c r="K9556">
        <v>0</v>
      </c>
      <c r="N9556" t="b">
        <v>1</v>
      </c>
      <c r="O9556" t="b">
        <v>0</v>
      </c>
      <c r="P9556" t="b">
        <v>0</v>
      </c>
      <c r="Q9556">
        <v>1</v>
      </c>
      <c r="R9556">
        <v>1</v>
      </c>
      <c r="S9556">
        <v>1</v>
      </c>
      <c r="T9556">
        <v>5</v>
      </c>
      <c r="U9556" t="b">
        <v>1</v>
      </c>
      <c r="V9556" t="s">
        <v>11182</v>
      </c>
      <c r="W9556" t="s">
        <v>11183</v>
      </c>
      <c r="X9556" t="s">
        <v>15653</v>
      </c>
      <c r="Y9556">
        <v>92</v>
      </c>
      <c r="Z9556">
        <v>92</v>
      </c>
      <c r="AA9556">
        <v>3</v>
      </c>
      <c r="AB9556">
        <v>3</v>
      </c>
      <c r="AC9556">
        <v>35</v>
      </c>
    </row>
    <row r="9557" spans="1:29">
      <c r="A9557">
        <v>10363</v>
      </c>
      <c r="B9557" t="s">
        <v>806</v>
      </c>
      <c r="C9557" t="s">
        <v>11395</v>
      </c>
      <c r="J9557" t="s">
        <v>1449</v>
      </c>
      <c r="K9557">
        <v>0</v>
      </c>
      <c r="N9557" t="b">
        <v>1</v>
      </c>
      <c r="O9557" t="b">
        <v>0</v>
      </c>
      <c r="P9557" t="b">
        <v>0</v>
      </c>
      <c r="Q9557">
        <v>1</v>
      </c>
      <c r="R9557">
        <v>1</v>
      </c>
      <c r="S9557">
        <v>1</v>
      </c>
      <c r="T9557">
        <v>5</v>
      </c>
      <c r="U9557" t="b">
        <v>1</v>
      </c>
      <c r="V9557" t="s">
        <v>11182</v>
      </c>
      <c r="W9557" t="s">
        <v>11183</v>
      </c>
      <c r="X9557" t="s">
        <v>15654</v>
      </c>
      <c r="Y9557">
        <v>93</v>
      </c>
      <c r="Z9557">
        <v>93</v>
      </c>
      <c r="AA9557">
        <v>3</v>
      </c>
      <c r="AB9557">
        <v>3</v>
      </c>
      <c r="AC9557">
        <v>35</v>
      </c>
    </row>
    <row r="9558" spans="1:29">
      <c r="A9558">
        <v>10371</v>
      </c>
      <c r="B9558" t="s">
        <v>806</v>
      </c>
      <c r="C9558" t="s">
        <v>11396</v>
      </c>
      <c r="J9558" t="s">
        <v>1457</v>
      </c>
      <c r="K9558">
        <v>0</v>
      </c>
      <c r="N9558" t="b">
        <v>1</v>
      </c>
      <c r="O9558" t="b">
        <v>0</v>
      </c>
      <c r="P9558" t="b">
        <v>0</v>
      </c>
      <c r="Q9558">
        <v>1</v>
      </c>
      <c r="R9558">
        <v>1</v>
      </c>
      <c r="S9558">
        <v>1</v>
      </c>
      <c r="T9558">
        <v>5</v>
      </c>
      <c r="U9558" t="b">
        <v>1</v>
      </c>
      <c r="V9558" t="s">
        <v>11182</v>
      </c>
      <c r="W9558" t="s">
        <v>11183</v>
      </c>
      <c r="X9558" t="s">
        <v>14859</v>
      </c>
      <c r="Y9558">
        <v>69</v>
      </c>
      <c r="Z9558">
        <v>69</v>
      </c>
      <c r="AA9558">
        <v>6</v>
      </c>
      <c r="AB9558">
        <v>6</v>
      </c>
      <c r="AC9558">
        <v>35</v>
      </c>
    </row>
    <row r="9559" spans="1:29">
      <c r="A9559">
        <v>10372</v>
      </c>
      <c r="B9559" t="s">
        <v>806</v>
      </c>
      <c r="C9559" t="s">
        <v>11397</v>
      </c>
      <c r="J9559" t="s">
        <v>1457</v>
      </c>
      <c r="K9559">
        <v>0</v>
      </c>
      <c r="N9559" t="b">
        <v>1</v>
      </c>
      <c r="O9559" t="b">
        <v>0</v>
      </c>
      <c r="P9559" t="b">
        <v>0</v>
      </c>
      <c r="Q9559">
        <v>1</v>
      </c>
      <c r="R9559">
        <v>1</v>
      </c>
      <c r="S9559">
        <v>1</v>
      </c>
      <c r="T9559">
        <v>5</v>
      </c>
      <c r="U9559" t="b">
        <v>1</v>
      </c>
      <c r="V9559" t="s">
        <v>11182</v>
      </c>
      <c r="W9559" t="s">
        <v>11183</v>
      </c>
      <c r="X9559" t="s">
        <v>14860</v>
      </c>
      <c r="Y9559">
        <v>70</v>
      </c>
      <c r="Z9559">
        <v>70</v>
      </c>
      <c r="AA9559">
        <v>6</v>
      </c>
      <c r="AB9559">
        <v>6</v>
      </c>
      <c r="AC9559">
        <v>35</v>
      </c>
    </row>
    <row r="9560" spans="1:29">
      <c r="A9560">
        <v>10373</v>
      </c>
      <c r="B9560" t="s">
        <v>806</v>
      </c>
      <c r="C9560" t="s">
        <v>11398</v>
      </c>
      <c r="J9560" t="s">
        <v>1457</v>
      </c>
      <c r="K9560">
        <v>0</v>
      </c>
      <c r="N9560" t="b">
        <v>1</v>
      </c>
      <c r="O9560" t="b">
        <v>0</v>
      </c>
      <c r="P9560" t="b">
        <v>0</v>
      </c>
      <c r="Q9560">
        <v>1</v>
      </c>
      <c r="R9560">
        <v>1</v>
      </c>
      <c r="S9560">
        <v>1</v>
      </c>
      <c r="T9560">
        <v>5</v>
      </c>
      <c r="U9560" t="b">
        <v>1</v>
      </c>
      <c r="V9560" t="s">
        <v>11182</v>
      </c>
      <c r="W9560" t="s">
        <v>11183</v>
      </c>
      <c r="X9560" t="s">
        <v>8842</v>
      </c>
      <c r="Y9560">
        <v>71</v>
      </c>
      <c r="Z9560">
        <v>71</v>
      </c>
      <c r="AA9560">
        <v>6</v>
      </c>
      <c r="AB9560">
        <v>6</v>
      </c>
      <c r="AC9560">
        <v>35</v>
      </c>
    </row>
    <row r="9561" spans="1:29">
      <c r="A9561">
        <v>10374</v>
      </c>
      <c r="B9561" t="s">
        <v>806</v>
      </c>
      <c r="C9561" t="s">
        <v>11399</v>
      </c>
      <c r="J9561" t="s">
        <v>1457</v>
      </c>
      <c r="K9561">
        <v>0</v>
      </c>
      <c r="N9561" t="b">
        <v>1</v>
      </c>
      <c r="O9561" t="b">
        <v>0</v>
      </c>
      <c r="P9561" t="b">
        <v>0</v>
      </c>
      <c r="Q9561">
        <v>1</v>
      </c>
      <c r="R9561">
        <v>1</v>
      </c>
      <c r="S9561">
        <v>1</v>
      </c>
      <c r="T9561">
        <v>5</v>
      </c>
      <c r="U9561" t="b">
        <v>1</v>
      </c>
      <c r="V9561" t="s">
        <v>11182</v>
      </c>
      <c r="W9561" t="s">
        <v>11183</v>
      </c>
      <c r="X9561" t="s">
        <v>14861</v>
      </c>
      <c r="Y9561">
        <v>72</v>
      </c>
      <c r="Z9561">
        <v>72</v>
      </c>
      <c r="AA9561">
        <v>6</v>
      </c>
      <c r="AB9561">
        <v>6</v>
      </c>
      <c r="AC9561">
        <v>35</v>
      </c>
    </row>
    <row r="9562" spans="1:29">
      <c r="A9562">
        <v>10375</v>
      </c>
      <c r="B9562" t="s">
        <v>806</v>
      </c>
      <c r="C9562" t="s">
        <v>11400</v>
      </c>
      <c r="J9562" t="s">
        <v>1457</v>
      </c>
      <c r="K9562">
        <v>0</v>
      </c>
      <c r="N9562" t="b">
        <v>1</v>
      </c>
      <c r="O9562" t="b">
        <v>0</v>
      </c>
      <c r="P9562" t="b">
        <v>0</v>
      </c>
      <c r="Q9562">
        <v>1</v>
      </c>
      <c r="R9562">
        <v>1</v>
      </c>
      <c r="S9562">
        <v>1</v>
      </c>
      <c r="T9562">
        <v>5</v>
      </c>
      <c r="U9562" t="b">
        <v>1</v>
      </c>
      <c r="V9562" t="s">
        <v>11182</v>
      </c>
      <c r="W9562" t="s">
        <v>11183</v>
      </c>
      <c r="X9562" t="s">
        <v>14862</v>
      </c>
      <c r="Y9562">
        <v>73</v>
      </c>
      <c r="Z9562">
        <v>73</v>
      </c>
      <c r="AA9562">
        <v>6</v>
      </c>
      <c r="AB9562">
        <v>6</v>
      </c>
      <c r="AC9562">
        <v>35</v>
      </c>
    </row>
    <row r="9563" spans="1:29">
      <c r="A9563">
        <v>10376</v>
      </c>
      <c r="B9563" t="s">
        <v>806</v>
      </c>
      <c r="C9563" t="s">
        <v>11401</v>
      </c>
      <c r="J9563" t="s">
        <v>1457</v>
      </c>
      <c r="K9563">
        <v>0</v>
      </c>
      <c r="N9563" t="b">
        <v>1</v>
      </c>
      <c r="O9563" t="b">
        <v>0</v>
      </c>
      <c r="P9563" t="b">
        <v>0</v>
      </c>
      <c r="Q9563">
        <v>1</v>
      </c>
      <c r="R9563">
        <v>1</v>
      </c>
      <c r="S9563">
        <v>1</v>
      </c>
      <c r="T9563">
        <v>5</v>
      </c>
      <c r="U9563" t="b">
        <v>1</v>
      </c>
      <c r="V9563" t="s">
        <v>11182</v>
      </c>
      <c r="W9563" t="s">
        <v>11183</v>
      </c>
      <c r="X9563" t="s">
        <v>14863</v>
      </c>
      <c r="Y9563">
        <v>74</v>
      </c>
      <c r="Z9563">
        <v>74</v>
      </c>
      <c r="AA9563">
        <v>6</v>
      </c>
      <c r="AB9563">
        <v>6</v>
      </c>
      <c r="AC9563">
        <v>35</v>
      </c>
    </row>
    <row r="9564" spans="1:29">
      <c r="A9564">
        <v>10377</v>
      </c>
      <c r="B9564" t="s">
        <v>806</v>
      </c>
      <c r="C9564" t="s">
        <v>11402</v>
      </c>
      <c r="J9564" t="s">
        <v>1457</v>
      </c>
      <c r="K9564">
        <v>0</v>
      </c>
      <c r="N9564" t="b">
        <v>1</v>
      </c>
      <c r="O9564" t="b">
        <v>0</v>
      </c>
      <c r="P9564" t="b">
        <v>0</v>
      </c>
      <c r="Q9564">
        <v>1</v>
      </c>
      <c r="R9564">
        <v>1</v>
      </c>
      <c r="S9564">
        <v>1</v>
      </c>
      <c r="T9564">
        <v>5</v>
      </c>
      <c r="U9564" t="b">
        <v>1</v>
      </c>
      <c r="V9564" t="s">
        <v>11182</v>
      </c>
      <c r="W9564" t="s">
        <v>11183</v>
      </c>
      <c r="X9564" t="s">
        <v>14864</v>
      </c>
      <c r="Y9564">
        <v>75</v>
      </c>
      <c r="Z9564">
        <v>75</v>
      </c>
      <c r="AA9564">
        <v>6</v>
      </c>
      <c r="AB9564">
        <v>6</v>
      </c>
      <c r="AC9564">
        <v>35</v>
      </c>
    </row>
    <row r="9565" spans="1:29">
      <c r="A9565">
        <v>10378</v>
      </c>
      <c r="B9565" t="s">
        <v>806</v>
      </c>
      <c r="C9565" t="s">
        <v>11403</v>
      </c>
      <c r="J9565" t="s">
        <v>1457</v>
      </c>
      <c r="K9565">
        <v>0</v>
      </c>
      <c r="N9565" t="b">
        <v>1</v>
      </c>
      <c r="O9565" t="b">
        <v>0</v>
      </c>
      <c r="P9565" t="b">
        <v>0</v>
      </c>
      <c r="Q9565">
        <v>1</v>
      </c>
      <c r="R9565">
        <v>1</v>
      </c>
      <c r="S9565">
        <v>1</v>
      </c>
      <c r="T9565">
        <v>5</v>
      </c>
      <c r="U9565" t="b">
        <v>1</v>
      </c>
      <c r="V9565" t="s">
        <v>11182</v>
      </c>
      <c r="W9565" t="s">
        <v>11183</v>
      </c>
      <c r="X9565" t="s">
        <v>14865</v>
      </c>
      <c r="Y9565">
        <v>76</v>
      </c>
      <c r="Z9565">
        <v>76</v>
      </c>
      <c r="AA9565">
        <v>6</v>
      </c>
      <c r="AB9565">
        <v>6</v>
      </c>
      <c r="AC9565">
        <v>35</v>
      </c>
    </row>
    <row r="9566" spans="1:29">
      <c r="A9566">
        <v>10379</v>
      </c>
      <c r="B9566" t="s">
        <v>806</v>
      </c>
      <c r="C9566" t="s">
        <v>11404</v>
      </c>
      <c r="J9566" t="s">
        <v>1457</v>
      </c>
      <c r="K9566">
        <v>0</v>
      </c>
      <c r="N9566" t="b">
        <v>1</v>
      </c>
      <c r="O9566" t="b">
        <v>0</v>
      </c>
      <c r="P9566" t="b">
        <v>0</v>
      </c>
      <c r="Q9566">
        <v>1</v>
      </c>
      <c r="R9566">
        <v>1</v>
      </c>
      <c r="S9566">
        <v>1</v>
      </c>
      <c r="T9566">
        <v>5</v>
      </c>
      <c r="U9566" t="b">
        <v>1</v>
      </c>
      <c r="V9566" t="s">
        <v>11182</v>
      </c>
      <c r="W9566" t="s">
        <v>11183</v>
      </c>
      <c r="X9566" t="s">
        <v>14910</v>
      </c>
      <c r="Y9566">
        <v>77</v>
      </c>
      <c r="Z9566">
        <v>77</v>
      </c>
      <c r="AA9566">
        <v>6</v>
      </c>
      <c r="AB9566">
        <v>6</v>
      </c>
      <c r="AC9566">
        <v>35</v>
      </c>
    </row>
    <row r="9567" spans="1:29">
      <c r="A9567">
        <v>10380</v>
      </c>
      <c r="B9567" t="s">
        <v>806</v>
      </c>
      <c r="C9567" t="s">
        <v>11405</v>
      </c>
      <c r="J9567" t="s">
        <v>1457</v>
      </c>
      <c r="K9567">
        <v>0</v>
      </c>
      <c r="N9567" t="b">
        <v>1</v>
      </c>
      <c r="O9567" t="b">
        <v>0</v>
      </c>
      <c r="P9567" t="b">
        <v>0</v>
      </c>
      <c r="Q9567">
        <v>1</v>
      </c>
      <c r="R9567">
        <v>1</v>
      </c>
      <c r="S9567">
        <v>1</v>
      </c>
      <c r="T9567">
        <v>5</v>
      </c>
      <c r="U9567" t="b">
        <v>1</v>
      </c>
      <c r="V9567" t="s">
        <v>11182</v>
      </c>
      <c r="W9567" t="s">
        <v>11183</v>
      </c>
      <c r="X9567" t="s">
        <v>14915</v>
      </c>
      <c r="Y9567">
        <v>78</v>
      </c>
      <c r="Z9567">
        <v>78</v>
      </c>
      <c r="AA9567">
        <v>6</v>
      </c>
      <c r="AB9567">
        <v>6</v>
      </c>
      <c r="AC9567">
        <v>35</v>
      </c>
    </row>
    <row r="9568" spans="1:29">
      <c r="A9568">
        <v>10381</v>
      </c>
      <c r="B9568" t="s">
        <v>806</v>
      </c>
      <c r="C9568" t="s">
        <v>11406</v>
      </c>
      <c r="J9568" t="s">
        <v>1457</v>
      </c>
      <c r="K9568">
        <v>0</v>
      </c>
      <c r="N9568" t="b">
        <v>1</v>
      </c>
      <c r="O9568" t="b">
        <v>0</v>
      </c>
      <c r="P9568" t="b">
        <v>0</v>
      </c>
      <c r="Q9568">
        <v>1</v>
      </c>
      <c r="R9568">
        <v>1</v>
      </c>
      <c r="S9568">
        <v>1</v>
      </c>
      <c r="T9568">
        <v>5</v>
      </c>
      <c r="U9568" t="b">
        <v>1</v>
      </c>
      <c r="V9568" t="s">
        <v>11182</v>
      </c>
      <c r="W9568" t="s">
        <v>11183</v>
      </c>
      <c r="X9568" t="s">
        <v>15517</v>
      </c>
      <c r="Y9568">
        <v>79</v>
      </c>
      <c r="Z9568">
        <v>79</v>
      </c>
      <c r="AA9568">
        <v>6</v>
      </c>
      <c r="AB9568">
        <v>6</v>
      </c>
      <c r="AC9568">
        <v>35</v>
      </c>
    </row>
    <row r="9569" spans="1:29">
      <c r="A9569">
        <v>10382</v>
      </c>
      <c r="B9569" t="s">
        <v>806</v>
      </c>
      <c r="C9569" t="s">
        <v>11407</v>
      </c>
      <c r="J9569" t="s">
        <v>1457</v>
      </c>
      <c r="K9569">
        <v>0</v>
      </c>
      <c r="N9569" t="b">
        <v>1</v>
      </c>
      <c r="O9569" t="b">
        <v>0</v>
      </c>
      <c r="P9569" t="b">
        <v>0</v>
      </c>
      <c r="Q9569">
        <v>1</v>
      </c>
      <c r="R9569">
        <v>1</v>
      </c>
      <c r="S9569">
        <v>1</v>
      </c>
      <c r="T9569">
        <v>5</v>
      </c>
      <c r="U9569" t="b">
        <v>1</v>
      </c>
      <c r="V9569" t="s">
        <v>11182</v>
      </c>
      <c r="W9569" t="s">
        <v>11183</v>
      </c>
      <c r="X9569" t="s">
        <v>15008</v>
      </c>
      <c r="Y9569">
        <v>80</v>
      </c>
      <c r="Z9569">
        <v>80</v>
      </c>
      <c r="AA9569">
        <v>6</v>
      </c>
      <c r="AB9569">
        <v>6</v>
      </c>
      <c r="AC9569">
        <v>35</v>
      </c>
    </row>
    <row r="9570" spans="1:29">
      <c r="A9570">
        <v>10383</v>
      </c>
      <c r="B9570" t="s">
        <v>806</v>
      </c>
      <c r="C9570" t="s">
        <v>11408</v>
      </c>
      <c r="J9570" t="s">
        <v>1457</v>
      </c>
      <c r="K9570">
        <v>0</v>
      </c>
      <c r="N9570" t="b">
        <v>1</v>
      </c>
      <c r="O9570" t="b">
        <v>0</v>
      </c>
      <c r="P9570" t="b">
        <v>0</v>
      </c>
      <c r="Q9570">
        <v>1</v>
      </c>
      <c r="R9570">
        <v>1</v>
      </c>
      <c r="S9570">
        <v>1</v>
      </c>
      <c r="T9570">
        <v>5</v>
      </c>
      <c r="U9570" t="b">
        <v>1</v>
      </c>
      <c r="V9570" t="s">
        <v>11182</v>
      </c>
      <c r="W9570" t="s">
        <v>11183</v>
      </c>
      <c r="X9570" t="s">
        <v>15009</v>
      </c>
      <c r="Y9570">
        <v>81</v>
      </c>
      <c r="Z9570">
        <v>81</v>
      </c>
      <c r="AA9570">
        <v>6</v>
      </c>
      <c r="AB9570">
        <v>6</v>
      </c>
      <c r="AC9570">
        <v>35</v>
      </c>
    </row>
    <row r="9571" spans="1:29">
      <c r="A9571">
        <v>10384</v>
      </c>
      <c r="B9571" t="s">
        <v>806</v>
      </c>
      <c r="C9571" t="s">
        <v>11409</v>
      </c>
      <c r="J9571" t="s">
        <v>1457</v>
      </c>
      <c r="K9571">
        <v>0</v>
      </c>
      <c r="N9571" t="b">
        <v>1</v>
      </c>
      <c r="O9571" t="b">
        <v>0</v>
      </c>
      <c r="P9571" t="b">
        <v>0</v>
      </c>
      <c r="Q9571">
        <v>1</v>
      </c>
      <c r="R9571">
        <v>1</v>
      </c>
      <c r="S9571">
        <v>1</v>
      </c>
      <c r="T9571">
        <v>5</v>
      </c>
      <c r="U9571" t="b">
        <v>1</v>
      </c>
      <c r="V9571" t="s">
        <v>11182</v>
      </c>
      <c r="W9571" t="s">
        <v>11183</v>
      </c>
      <c r="X9571" t="s">
        <v>15010</v>
      </c>
      <c r="Y9571">
        <v>82</v>
      </c>
      <c r="Z9571">
        <v>82</v>
      </c>
      <c r="AA9571">
        <v>6</v>
      </c>
      <c r="AB9571">
        <v>6</v>
      </c>
      <c r="AC9571">
        <v>35</v>
      </c>
    </row>
    <row r="9572" spans="1:29">
      <c r="A9572">
        <v>10385</v>
      </c>
      <c r="B9572" t="s">
        <v>806</v>
      </c>
      <c r="C9572" t="s">
        <v>11410</v>
      </c>
      <c r="J9572" t="s">
        <v>1457</v>
      </c>
      <c r="K9572">
        <v>0</v>
      </c>
      <c r="N9572" t="b">
        <v>1</v>
      </c>
      <c r="O9572" t="b">
        <v>0</v>
      </c>
      <c r="P9572" t="b">
        <v>0</v>
      </c>
      <c r="Q9572">
        <v>1</v>
      </c>
      <c r="R9572">
        <v>1</v>
      </c>
      <c r="S9572">
        <v>1</v>
      </c>
      <c r="T9572">
        <v>5</v>
      </c>
      <c r="U9572" t="b">
        <v>1</v>
      </c>
      <c r="V9572" t="s">
        <v>11182</v>
      </c>
      <c r="W9572" t="s">
        <v>11183</v>
      </c>
      <c r="X9572" t="s">
        <v>15011</v>
      </c>
      <c r="Y9572">
        <v>83</v>
      </c>
      <c r="Z9572">
        <v>83</v>
      </c>
      <c r="AA9572">
        <v>6</v>
      </c>
      <c r="AB9572">
        <v>6</v>
      </c>
      <c r="AC9572">
        <v>35</v>
      </c>
    </row>
    <row r="9573" spans="1:29">
      <c r="A9573">
        <v>10386</v>
      </c>
      <c r="B9573" t="s">
        <v>806</v>
      </c>
      <c r="C9573" t="s">
        <v>11411</v>
      </c>
      <c r="J9573" t="s">
        <v>1457</v>
      </c>
      <c r="K9573">
        <v>0</v>
      </c>
      <c r="N9573" t="b">
        <v>1</v>
      </c>
      <c r="O9573" t="b">
        <v>0</v>
      </c>
      <c r="P9573" t="b">
        <v>0</v>
      </c>
      <c r="Q9573">
        <v>1</v>
      </c>
      <c r="R9573">
        <v>1</v>
      </c>
      <c r="S9573">
        <v>1</v>
      </c>
      <c r="T9573">
        <v>5</v>
      </c>
      <c r="U9573" t="b">
        <v>1</v>
      </c>
      <c r="V9573" t="s">
        <v>11182</v>
      </c>
      <c r="W9573" t="s">
        <v>11183</v>
      </c>
      <c r="X9573" t="s">
        <v>15012</v>
      </c>
      <c r="Y9573">
        <v>84</v>
      </c>
      <c r="Z9573">
        <v>84</v>
      </c>
      <c r="AA9573">
        <v>6</v>
      </c>
      <c r="AB9573">
        <v>6</v>
      </c>
      <c r="AC9573">
        <v>35</v>
      </c>
    </row>
    <row r="9574" spans="1:29">
      <c r="A9574">
        <v>10387</v>
      </c>
      <c r="B9574" t="s">
        <v>806</v>
      </c>
      <c r="C9574" t="s">
        <v>11412</v>
      </c>
      <c r="J9574" t="s">
        <v>1457</v>
      </c>
      <c r="K9574">
        <v>0</v>
      </c>
      <c r="N9574" t="b">
        <v>1</v>
      </c>
      <c r="O9574" t="b">
        <v>0</v>
      </c>
      <c r="P9574" t="b">
        <v>0</v>
      </c>
      <c r="Q9574">
        <v>1</v>
      </c>
      <c r="R9574">
        <v>1</v>
      </c>
      <c r="S9574">
        <v>1</v>
      </c>
      <c r="T9574">
        <v>5</v>
      </c>
      <c r="U9574" t="b">
        <v>1</v>
      </c>
      <c r="V9574" t="s">
        <v>11182</v>
      </c>
      <c r="W9574" t="s">
        <v>11183</v>
      </c>
      <c r="X9574" t="s">
        <v>15013</v>
      </c>
      <c r="Y9574">
        <v>85</v>
      </c>
      <c r="Z9574">
        <v>85</v>
      </c>
      <c r="AA9574">
        <v>6</v>
      </c>
      <c r="AB9574">
        <v>6</v>
      </c>
      <c r="AC9574">
        <v>35</v>
      </c>
    </row>
    <row r="9575" spans="1:29">
      <c r="A9575">
        <v>10388</v>
      </c>
      <c r="B9575" t="s">
        <v>806</v>
      </c>
      <c r="C9575" t="s">
        <v>11413</v>
      </c>
      <c r="J9575" t="s">
        <v>1457</v>
      </c>
      <c r="K9575">
        <v>0</v>
      </c>
      <c r="N9575" t="b">
        <v>1</v>
      </c>
      <c r="O9575" t="b">
        <v>0</v>
      </c>
      <c r="P9575" t="b">
        <v>0</v>
      </c>
      <c r="Q9575">
        <v>1</v>
      </c>
      <c r="R9575">
        <v>1</v>
      </c>
      <c r="S9575">
        <v>1</v>
      </c>
      <c r="T9575">
        <v>5</v>
      </c>
      <c r="U9575" t="b">
        <v>1</v>
      </c>
      <c r="V9575" t="s">
        <v>11182</v>
      </c>
      <c r="W9575" t="s">
        <v>11183</v>
      </c>
      <c r="X9575" t="s">
        <v>15014</v>
      </c>
      <c r="Y9575">
        <v>86</v>
      </c>
      <c r="Z9575">
        <v>86</v>
      </c>
      <c r="AA9575">
        <v>6</v>
      </c>
      <c r="AB9575">
        <v>6</v>
      </c>
      <c r="AC9575">
        <v>35</v>
      </c>
    </row>
    <row r="9576" spans="1:29">
      <c r="A9576">
        <v>10389</v>
      </c>
      <c r="B9576" t="s">
        <v>806</v>
      </c>
      <c r="C9576" t="s">
        <v>11414</v>
      </c>
      <c r="J9576" t="s">
        <v>1457</v>
      </c>
      <c r="K9576">
        <v>0</v>
      </c>
      <c r="N9576" t="b">
        <v>1</v>
      </c>
      <c r="O9576" t="b">
        <v>0</v>
      </c>
      <c r="P9576" t="b">
        <v>0</v>
      </c>
      <c r="Q9576">
        <v>1</v>
      </c>
      <c r="R9576">
        <v>1</v>
      </c>
      <c r="S9576">
        <v>1</v>
      </c>
      <c r="T9576">
        <v>5</v>
      </c>
      <c r="U9576" t="b">
        <v>1</v>
      </c>
      <c r="V9576" t="s">
        <v>11182</v>
      </c>
      <c r="W9576" t="s">
        <v>11183</v>
      </c>
      <c r="X9576" t="s">
        <v>15015</v>
      </c>
      <c r="Y9576">
        <v>87</v>
      </c>
      <c r="Z9576">
        <v>87</v>
      </c>
      <c r="AA9576">
        <v>6</v>
      </c>
      <c r="AB9576">
        <v>6</v>
      </c>
      <c r="AC9576">
        <v>35</v>
      </c>
    </row>
    <row r="9577" spans="1:29">
      <c r="A9577">
        <v>10390</v>
      </c>
      <c r="B9577" t="s">
        <v>806</v>
      </c>
      <c r="C9577" t="s">
        <v>11415</v>
      </c>
      <c r="J9577" t="s">
        <v>1457</v>
      </c>
      <c r="K9577">
        <v>0</v>
      </c>
      <c r="N9577" t="b">
        <v>1</v>
      </c>
      <c r="O9577" t="b">
        <v>0</v>
      </c>
      <c r="P9577" t="b">
        <v>0</v>
      </c>
      <c r="Q9577">
        <v>1</v>
      </c>
      <c r="R9577">
        <v>1</v>
      </c>
      <c r="S9577">
        <v>1</v>
      </c>
      <c r="T9577">
        <v>5</v>
      </c>
      <c r="U9577" t="b">
        <v>1</v>
      </c>
      <c r="V9577" t="s">
        <v>11182</v>
      </c>
      <c r="W9577" t="s">
        <v>11183</v>
      </c>
      <c r="X9577" t="s">
        <v>15016</v>
      </c>
      <c r="Y9577">
        <v>88</v>
      </c>
      <c r="Z9577">
        <v>88</v>
      </c>
      <c r="AA9577">
        <v>6</v>
      </c>
      <c r="AB9577">
        <v>6</v>
      </c>
      <c r="AC9577">
        <v>35</v>
      </c>
    </row>
    <row r="9578" spans="1:29">
      <c r="A9578">
        <v>10391</v>
      </c>
      <c r="B9578" t="s">
        <v>806</v>
      </c>
      <c r="C9578" t="s">
        <v>11416</v>
      </c>
      <c r="J9578" t="s">
        <v>1457</v>
      </c>
      <c r="K9578">
        <v>0</v>
      </c>
      <c r="N9578" t="b">
        <v>1</v>
      </c>
      <c r="O9578" t="b">
        <v>0</v>
      </c>
      <c r="P9578" t="b">
        <v>0</v>
      </c>
      <c r="Q9578">
        <v>1</v>
      </c>
      <c r="R9578">
        <v>1</v>
      </c>
      <c r="S9578">
        <v>1</v>
      </c>
      <c r="T9578">
        <v>5</v>
      </c>
      <c r="U9578" t="b">
        <v>1</v>
      </c>
      <c r="V9578" t="s">
        <v>11182</v>
      </c>
      <c r="W9578" t="s">
        <v>11183</v>
      </c>
      <c r="X9578" t="s">
        <v>15017</v>
      </c>
      <c r="Y9578">
        <v>89</v>
      </c>
      <c r="Z9578">
        <v>89</v>
      </c>
      <c r="AA9578">
        <v>6</v>
      </c>
      <c r="AB9578">
        <v>6</v>
      </c>
      <c r="AC9578">
        <v>35</v>
      </c>
    </row>
    <row r="9579" spans="1:29">
      <c r="A9579">
        <v>10392</v>
      </c>
      <c r="B9579" t="s">
        <v>806</v>
      </c>
      <c r="C9579" t="s">
        <v>11417</v>
      </c>
      <c r="J9579" t="s">
        <v>1457</v>
      </c>
      <c r="K9579">
        <v>0</v>
      </c>
      <c r="N9579" t="b">
        <v>1</v>
      </c>
      <c r="O9579" t="b">
        <v>0</v>
      </c>
      <c r="P9579" t="b">
        <v>0</v>
      </c>
      <c r="Q9579">
        <v>1</v>
      </c>
      <c r="R9579">
        <v>1</v>
      </c>
      <c r="S9579">
        <v>1</v>
      </c>
      <c r="T9579">
        <v>5</v>
      </c>
      <c r="U9579" t="b">
        <v>1</v>
      </c>
      <c r="V9579" t="s">
        <v>11182</v>
      </c>
      <c r="W9579" t="s">
        <v>11183</v>
      </c>
      <c r="X9579" t="s">
        <v>15018</v>
      </c>
      <c r="Y9579">
        <v>90</v>
      </c>
      <c r="Z9579">
        <v>90</v>
      </c>
      <c r="AA9579">
        <v>6</v>
      </c>
      <c r="AB9579">
        <v>6</v>
      </c>
      <c r="AC9579">
        <v>35</v>
      </c>
    </row>
    <row r="9580" spans="1:29">
      <c r="A9580">
        <v>10393</v>
      </c>
      <c r="B9580" t="s">
        <v>806</v>
      </c>
      <c r="C9580" t="s">
        <v>11418</v>
      </c>
      <c r="J9580" t="s">
        <v>1457</v>
      </c>
      <c r="K9580">
        <v>0</v>
      </c>
      <c r="N9580" t="b">
        <v>1</v>
      </c>
      <c r="O9580" t="b">
        <v>0</v>
      </c>
      <c r="P9580" t="b">
        <v>0</v>
      </c>
      <c r="Q9580">
        <v>1</v>
      </c>
      <c r="R9580">
        <v>1</v>
      </c>
      <c r="S9580">
        <v>1</v>
      </c>
      <c r="T9580">
        <v>5</v>
      </c>
      <c r="U9580" t="b">
        <v>1</v>
      </c>
      <c r="V9580" t="s">
        <v>11182</v>
      </c>
      <c r="W9580" t="s">
        <v>11183</v>
      </c>
      <c r="X9580" t="s">
        <v>15019</v>
      </c>
      <c r="Y9580">
        <v>91</v>
      </c>
      <c r="Z9580">
        <v>91</v>
      </c>
      <c r="AA9580">
        <v>6</v>
      </c>
      <c r="AB9580">
        <v>6</v>
      </c>
      <c r="AC9580">
        <v>35</v>
      </c>
    </row>
    <row r="9581" spans="1:29">
      <c r="A9581">
        <v>10394</v>
      </c>
      <c r="B9581" t="s">
        <v>806</v>
      </c>
      <c r="C9581" t="s">
        <v>11419</v>
      </c>
      <c r="J9581" t="s">
        <v>1457</v>
      </c>
      <c r="K9581">
        <v>0</v>
      </c>
      <c r="N9581" t="b">
        <v>1</v>
      </c>
      <c r="O9581" t="b">
        <v>0</v>
      </c>
      <c r="P9581" t="b">
        <v>0</v>
      </c>
      <c r="Q9581">
        <v>1</v>
      </c>
      <c r="R9581">
        <v>1</v>
      </c>
      <c r="S9581">
        <v>1</v>
      </c>
      <c r="T9581">
        <v>5</v>
      </c>
      <c r="U9581" t="b">
        <v>1</v>
      </c>
      <c r="V9581" t="s">
        <v>11182</v>
      </c>
      <c r="W9581" t="s">
        <v>11183</v>
      </c>
      <c r="X9581" t="s">
        <v>15020</v>
      </c>
      <c r="Y9581">
        <v>92</v>
      </c>
      <c r="Z9581">
        <v>92</v>
      </c>
      <c r="AA9581">
        <v>6</v>
      </c>
      <c r="AB9581">
        <v>6</v>
      </c>
      <c r="AC9581">
        <v>35</v>
      </c>
    </row>
    <row r="9582" spans="1:29">
      <c r="A9582">
        <v>10395</v>
      </c>
      <c r="B9582" t="s">
        <v>806</v>
      </c>
      <c r="C9582" t="s">
        <v>11420</v>
      </c>
      <c r="J9582" t="s">
        <v>1457</v>
      </c>
      <c r="K9582">
        <v>0</v>
      </c>
      <c r="N9582" t="b">
        <v>1</v>
      </c>
      <c r="O9582" t="b">
        <v>0</v>
      </c>
      <c r="P9582" t="b">
        <v>0</v>
      </c>
      <c r="Q9582">
        <v>1</v>
      </c>
      <c r="R9582">
        <v>1</v>
      </c>
      <c r="S9582">
        <v>1</v>
      </c>
      <c r="T9582">
        <v>5</v>
      </c>
      <c r="U9582" t="b">
        <v>1</v>
      </c>
      <c r="V9582" t="s">
        <v>11182</v>
      </c>
      <c r="W9582" t="s">
        <v>11183</v>
      </c>
      <c r="X9582" t="s">
        <v>15021</v>
      </c>
      <c r="Y9582">
        <v>93</v>
      </c>
      <c r="Z9582">
        <v>93</v>
      </c>
      <c r="AA9582">
        <v>6</v>
      </c>
      <c r="AB9582">
        <v>6</v>
      </c>
      <c r="AC9582">
        <v>35</v>
      </c>
    </row>
    <row r="9583" spans="1:29">
      <c r="A9583">
        <v>10403</v>
      </c>
      <c r="B9583" t="s">
        <v>806</v>
      </c>
      <c r="C9583" t="s">
        <v>11421</v>
      </c>
      <c r="J9583" t="s">
        <v>1479</v>
      </c>
      <c r="K9583">
        <v>0</v>
      </c>
      <c r="N9583" t="b">
        <v>1</v>
      </c>
      <c r="O9583" t="b">
        <v>0</v>
      </c>
      <c r="P9583" t="b">
        <v>0</v>
      </c>
      <c r="Q9583">
        <v>1</v>
      </c>
      <c r="R9583">
        <v>1</v>
      </c>
      <c r="S9583">
        <v>1</v>
      </c>
      <c r="T9583">
        <v>5</v>
      </c>
      <c r="U9583" t="b">
        <v>1</v>
      </c>
      <c r="V9583" t="s">
        <v>11182</v>
      </c>
      <c r="W9583" t="s">
        <v>11183</v>
      </c>
      <c r="X9583" t="s">
        <v>14879</v>
      </c>
      <c r="Y9583">
        <v>69</v>
      </c>
      <c r="Z9583">
        <v>69</v>
      </c>
      <c r="AA9583">
        <v>7</v>
      </c>
      <c r="AB9583">
        <v>7</v>
      </c>
      <c r="AC9583">
        <v>35</v>
      </c>
    </row>
    <row r="9584" spans="1:29">
      <c r="A9584">
        <v>10404</v>
      </c>
      <c r="B9584" t="s">
        <v>806</v>
      </c>
      <c r="C9584" t="s">
        <v>11422</v>
      </c>
      <c r="J9584" t="s">
        <v>1479</v>
      </c>
      <c r="K9584">
        <v>0</v>
      </c>
      <c r="N9584" t="b">
        <v>1</v>
      </c>
      <c r="O9584" t="b">
        <v>0</v>
      </c>
      <c r="P9584" t="b">
        <v>0</v>
      </c>
      <c r="Q9584">
        <v>1</v>
      </c>
      <c r="R9584">
        <v>1</v>
      </c>
      <c r="S9584">
        <v>1</v>
      </c>
      <c r="T9584">
        <v>5</v>
      </c>
      <c r="U9584" t="b">
        <v>1</v>
      </c>
      <c r="V9584" t="s">
        <v>11182</v>
      </c>
      <c r="W9584" t="s">
        <v>11183</v>
      </c>
      <c r="X9584" t="s">
        <v>14880</v>
      </c>
      <c r="Y9584">
        <v>70</v>
      </c>
      <c r="Z9584">
        <v>70</v>
      </c>
      <c r="AA9584">
        <v>7</v>
      </c>
      <c r="AB9584">
        <v>7</v>
      </c>
      <c r="AC9584">
        <v>35</v>
      </c>
    </row>
    <row r="9585" spans="1:29">
      <c r="A9585">
        <v>10405</v>
      </c>
      <c r="B9585" t="s">
        <v>806</v>
      </c>
      <c r="C9585" t="s">
        <v>11423</v>
      </c>
      <c r="J9585" t="s">
        <v>1479</v>
      </c>
      <c r="K9585">
        <v>0</v>
      </c>
      <c r="N9585" t="b">
        <v>1</v>
      </c>
      <c r="O9585" t="b">
        <v>0</v>
      </c>
      <c r="P9585" t="b">
        <v>0</v>
      </c>
      <c r="Q9585">
        <v>1</v>
      </c>
      <c r="R9585">
        <v>1</v>
      </c>
      <c r="S9585">
        <v>1</v>
      </c>
      <c r="T9585">
        <v>5</v>
      </c>
      <c r="U9585" t="b">
        <v>1</v>
      </c>
      <c r="V9585" t="s">
        <v>11182</v>
      </c>
      <c r="W9585" t="s">
        <v>11183</v>
      </c>
      <c r="X9585" t="s">
        <v>14881</v>
      </c>
      <c r="Y9585">
        <v>71</v>
      </c>
      <c r="Z9585">
        <v>71</v>
      </c>
      <c r="AA9585">
        <v>7</v>
      </c>
      <c r="AB9585">
        <v>7</v>
      </c>
      <c r="AC9585">
        <v>35</v>
      </c>
    </row>
    <row r="9586" spans="1:29">
      <c r="A9586">
        <v>10406</v>
      </c>
      <c r="B9586" t="s">
        <v>806</v>
      </c>
      <c r="C9586" t="s">
        <v>11424</v>
      </c>
      <c r="J9586" t="s">
        <v>1479</v>
      </c>
      <c r="K9586">
        <v>0</v>
      </c>
      <c r="N9586" t="b">
        <v>1</v>
      </c>
      <c r="O9586" t="b">
        <v>0</v>
      </c>
      <c r="P9586" t="b">
        <v>0</v>
      </c>
      <c r="Q9586">
        <v>1</v>
      </c>
      <c r="R9586">
        <v>1</v>
      </c>
      <c r="S9586">
        <v>1</v>
      </c>
      <c r="T9586">
        <v>5</v>
      </c>
      <c r="U9586" t="b">
        <v>1</v>
      </c>
      <c r="V9586" t="s">
        <v>11182</v>
      </c>
      <c r="W9586" t="s">
        <v>11183</v>
      </c>
      <c r="X9586" t="s">
        <v>14882</v>
      </c>
      <c r="Y9586">
        <v>72</v>
      </c>
      <c r="Z9586">
        <v>72</v>
      </c>
      <c r="AA9586">
        <v>7</v>
      </c>
      <c r="AB9586">
        <v>7</v>
      </c>
      <c r="AC9586">
        <v>35</v>
      </c>
    </row>
    <row r="9587" spans="1:29">
      <c r="A9587">
        <v>10407</v>
      </c>
      <c r="B9587" t="s">
        <v>806</v>
      </c>
      <c r="C9587" t="s">
        <v>11425</v>
      </c>
      <c r="J9587" t="s">
        <v>1479</v>
      </c>
      <c r="K9587">
        <v>0</v>
      </c>
      <c r="N9587" t="b">
        <v>1</v>
      </c>
      <c r="O9587" t="b">
        <v>0</v>
      </c>
      <c r="P9587" t="b">
        <v>0</v>
      </c>
      <c r="Q9587">
        <v>1</v>
      </c>
      <c r="R9587">
        <v>1</v>
      </c>
      <c r="S9587">
        <v>1</v>
      </c>
      <c r="T9587">
        <v>5</v>
      </c>
      <c r="U9587" t="b">
        <v>1</v>
      </c>
      <c r="V9587" t="s">
        <v>11182</v>
      </c>
      <c r="W9587" t="s">
        <v>11183</v>
      </c>
      <c r="X9587" t="s">
        <v>14883</v>
      </c>
      <c r="Y9587">
        <v>73</v>
      </c>
      <c r="Z9587">
        <v>73</v>
      </c>
      <c r="AA9587">
        <v>7</v>
      </c>
      <c r="AB9587">
        <v>7</v>
      </c>
      <c r="AC9587">
        <v>35</v>
      </c>
    </row>
    <row r="9588" spans="1:29">
      <c r="A9588">
        <v>10408</v>
      </c>
      <c r="B9588" t="s">
        <v>806</v>
      </c>
      <c r="C9588" t="s">
        <v>11426</v>
      </c>
      <c r="J9588" t="s">
        <v>1479</v>
      </c>
      <c r="K9588">
        <v>0</v>
      </c>
      <c r="N9588" t="b">
        <v>1</v>
      </c>
      <c r="O9588" t="b">
        <v>0</v>
      </c>
      <c r="P9588" t="b">
        <v>0</v>
      </c>
      <c r="Q9588">
        <v>1</v>
      </c>
      <c r="R9588">
        <v>1</v>
      </c>
      <c r="S9588">
        <v>1</v>
      </c>
      <c r="T9588">
        <v>5</v>
      </c>
      <c r="U9588" t="b">
        <v>1</v>
      </c>
      <c r="V9588" t="s">
        <v>11182</v>
      </c>
      <c r="W9588" t="s">
        <v>11183</v>
      </c>
      <c r="X9588" t="s">
        <v>14884</v>
      </c>
      <c r="Y9588">
        <v>74</v>
      </c>
      <c r="Z9588">
        <v>74</v>
      </c>
      <c r="AA9588">
        <v>7</v>
      </c>
      <c r="AB9588">
        <v>7</v>
      </c>
      <c r="AC9588">
        <v>35</v>
      </c>
    </row>
    <row r="9589" spans="1:29">
      <c r="A9589">
        <v>10409</v>
      </c>
      <c r="B9589" t="s">
        <v>806</v>
      </c>
      <c r="C9589" t="s">
        <v>11427</v>
      </c>
      <c r="J9589" t="s">
        <v>1479</v>
      </c>
      <c r="K9589">
        <v>0</v>
      </c>
      <c r="N9589" t="b">
        <v>1</v>
      </c>
      <c r="O9589" t="b">
        <v>0</v>
      </c>
      <c r="P9589" t="b">
        <v>0</v>
      </c>
      <c r="Q9589">
        <v>1</v>
      </c>
      <c r="R9589">
        <v>1</v>
      </c>
      <c r="S9589">
        <v>1</v>
      </c>
      <c r="T9589">
        <v>5</v>
      </c>
      <c r="U9589" t="b">
        <v>1</v>
      </c>
      <c r="V9589" t="s">
        <v>11182</v>
      </c>
      <c r="W9589" t="s">
        <v>11183</v>
      </c>
      <c r="X9589" t="s">
        <v>14885</v>
      </c>
      <c r="Y9589">
        <v>75</v>
      </c>
      <c r="Z9589">
        <v>75</v>
      </c>
      <c r="AA9589">
        <v>7</v>
      </c>
      <c r="AB9589">
        <v>7</v>
      </c>
      <c r="AC9589">
        <v>35</v>
      </c>
    </row>
    <row r="9590" spans="1:29">
      <c r="A9590">
        <v>10410</v>
      </c>
      <c r="B9590" t="s">
        <v>806</v>
      </c>
      <c r="C9590" t="s">
        <v>11428</v>
      </c>
      <c r="J9590" t="s">
        <v>1479</v>
      </c>
      <c r="K9590">
        <v>0</v>
      </c>
      <c r="N9590" t="b">
        <v>1</v>
      </c>
      <c r="O9590" t="b">
        <v>0</v>
      </c>
      <c r="P9590" t="b">
        <v>0</v>
      </c>
      <c r="Q9590">
        <v>1</v>
      </c>
      <c r="R9590">
        <v>1</v>
      </c>
      <c r="S9590">
        <v>1</v>
      </c>
      <c r="T9590">
        <v>5</v>
      </c>
      <c r="U9590" t="b">
        <v>1</v>
      </c>
      <c r="V9590" t="s">
        <v>11182</v>
      </c>
      <c r="W9590" t="s">
        <v>11183</v>
      </c>
      <c r="X9590" t="s">
        <v>14886</v>
      </c>
      <c r="Y9590">
        <v>76</v>
      </c>
      <c r="Z9590">
        <v>76</v>
      </c>
      <c r="AA9590">
        <v>7</v>
      </c>
      <c r="AB9590">
        <v>7</v>
      </c>
      <c r="AC9590">
        <v>35</v>
      </c>
    </row>
    <row r="9591" spans="1:29">
      <c r="A9591">
        <v>10411</v>
      </c>
      <c r="B9591" t="s">
        <v>806</v>
      </c>
      <c r="C9591" t="s">
        <v>11429</v>
      </c>
      <c r="J9591" t="s">
        <v>1479</v>
      </c>
      <c r="K9591">
        <v>0</v>
      </c>
      <c r="N9591" t="b">
        <v>1</v>
      </c>
      <c r="O9591" t="b">
        <v>0</v>
      </c>
      <c r="P9591" t="b">
        <v>0</v>
      </c>
      <c r="Q9591">
        <v>1</v>
      </c>
      <c r="R9591">
        <v>1</v>
      </c>
      <c r="S9591">
        <v>1</v>
      </c>
      <c r="T9591">
        <v>5</v>
      </c>
      <c r="U9591" t="b">
        <v>1</v>
      </c>
      <c r="V9591" t="s">
        <v>11182</v>
      </c>
      <c r="W9591" t="s">
        <v>11183</v>
      </c>
      <c r="X9591" t="s">
        <v>14911</v>
      </c>
      <c r="Y9591">
        <v>77</v>
      </c>
      <c r="Z9591">
        <v>77</v>
      </c>
      <c r="AA9591">
        <v>7</v>
      </c>
      <c r="AB9591">
        <v>7</v>
      </c>
      <c r="AC9591">
        <v>35</v>
      </c>
    </row>
    <row r="9592" spans="1:29">
      <c r="A9592">
        <v>10412</v>
      </c>
      <c r="B9592" t="s">
        <v>806</v>
      </c>
      <c r="C9592" t="s">
        <v>11430</v>
      </c>
      <c r="J9592" t="s">
        <v>1479</v>
      </c>
      <c r="K9592">
        <v>0</v>
      </c>
      <c r="N9592" t="b">
        <v>1</v>
      </c>
      <c r="O9592" t="b">
        <v>0</v>
      </c>
      <c r="P9592" t="b">
        <v>0</v>
      </c>
      <c r="Q9592">
        <v>1</v>
      </c>
      <c r="R9592">
        <v>1</v>
      </c>
      <c r="S9592">
        <v>1</v>
      </c>
      <c r="T9592">
        <v>5</v>
      </c>
      <c r="U9592" t="b">
        <v>1</v>
      </c>
      <c r="V9592" t="s">
        <v>11182</v>
      </c>
      <c r="W9592" t="s">
        <v>11183</v>
      </c>
      <c r="X9592" t="s">
        <v>14916</v>
      </c>
      <c r="Y9592">
        <v>78</v>
      </c>
      <c r="Z9592">
        <v>78</v>
      </c>
      <c r="AA9592">
        <v>7</v>
      </c>
      <c r="AB9592">
        <v>7</v>
      </c>
      <c r="AC9592">
        <v>35</v>
      </c>
    </row>
    <row r="9593" spans="1:29">
      <c r="A9593">
        <v>10413</v>
      </c>
      <c r="B9593" t="s">
        <v>806</v>
      </c>
      <c r="C9593" t="s">
        <v>11431</v>
      </c>
      <c r="J9593" t="s">
        <v>1479</v>
      </c>
      <c r="K9593">
        <v>0</v>
      </c>
      <c r="N9593" t="b">
        <v>1</v>
      </c>
      <c r="O9593" t="b">
        <v>0</v>
      </c>
      <c r="P9593" t="b">
        <v>0</v>
      </c>
      <c r="Q9593">
        <v>1</v>
      </c>
      <c r="R9593">
        <v>1</v>
      </c>
      <c r="S9593">
        <v>1</v>
      </c>
      <c r="T9593">
        <v>5</v>
      </c>
      <c r="U9593" t="b">
        <v>1</v>
      </c>
      <c r="V9593" t="s">
        <v>11182</v>
      </c>
      <c r="W9593" t="s">
        <v>11183</v>
      </c>
      <c r="X9593" t="s">
        <v>15655</v>
      </c>
      <c r="Y9593">
        <v>79</v>
      </c>
      <c r="Z9593">
        <v>79</v>
      </c>
      <c r="AA9593">
        <v>7</v>
      </c>
      <c r="AB9593">
        <v>7</v>
      </c>
      <c r="AC9593">
        <v>35</v>
      </c>
    </row>
    <row r="9594" spans="1:29">
      <c r="A9594">
        <v>10414</v>
      </c>
      <c r="B9594" t="s">
        <v>806</v>
      </c>
      <c r="C9594" t="s">
        <v>11432</v>
      </c>
      <c r="J9594" t="s">
        <v>1479</v>
      </c>
      <c r="K9594">
        <v>0</v>
      </c>
      <c r="N9594" t="b">
        <v>1</v>
      </c>
      <c r="O9594" t="b">
        <v>0</v>
      </c>
      <c r="P9594" t="b">
        <v>0</v>
      </c>
      <c r="Q9594">
        <v>1</v>
      </c>
      <c r="R9594">
        <v>1</v>
      </c>
      <c r="S9594">
        <v>1</v>
      </c>
      <c r="T9594">
        <v>5</v>
      </c>
      <c r="U9594" t="b">
        <v>1</v>
      </c>
      <c r="V9594" t="s">
        <v>11182</v>
      </c>
      <c r="W9594" t="s">
        <v>11183</v>
      </c>
      <c r="X9594" t="s">
        <v>15058</v>
      </c>
      <c r="Y9594">
        <v>80</v>
      </c>
      <c r="Z9594">
        <v>80</v>
      </c>
      <c r="AA9594">
        <v>7</v>
      </c>
      <c r="AB9594">
        <v>7</v>
      </c>
      <c r="AC9594">
        <v>35</v>
      </c>
    </row>
    <row r="9595" spans="1:29">
      <c r="A9595">
        <v>10415</v>
      </c>
      <c r="B9595" t="s">
        <v>806</v>
      </c>
      <c r="C9595" t="s">
        <v>11433</v>
      </c>
      <c r="J9595" t="s">
        <v>1479</v>
      </c>
      <c r="K9595">
        <v>0</v>
      </c>
      <c r="N9595" t="b">
        <v>1</v>
      </c>
      <c r="O9595" t="b">
        <v>0</v>
      </c>
      <c r="P9595" t="b">
        <v>0</v>
      </c>
      <c r="Q9595">
        <v>1</v>
      </c>
      <c r="R9595">
        <v>1</v>
      </c>
      <c r="S9595">
        <v>1</v>
      </c>
      <c r="T9595">
        <v>5</v>
      </c>
      <c r="U9595" t="b">
        <v>1</v>
      </c>
      <c r="V9595" t="s">
        <v>11182</v>
      </c>
      <c r="W9595" t="s">
        <v>11183</v>
      </c>
      <c r="X9595" t="s">
        <v>15059</v>
      </c>
      <c r="Y9595">
        <v>81</v>
      </c>
      <c r="Z9595">
        <v>81</v>
      </c>
      <c r="AA9595">
        <v>7</v>
      </c>
      <c r="AB9595">
        <v>7</v>
      </c>
      <c r="AC9595">
        <v>35</v>
      </c>
    </row>
    <row r="9596" spans="1:29">
      <c r="A9596">
        <v>10416</v>
      </c>
      <c r="B9596" t="s">
        <v>806</v>
      </c>
      <c r="C9596" t="s">
        <v>11434</v>
      </c>
      <c r="J9596" t="s">
        <v>1479</v>
      </c>
      <c r="K9596">
        <v>0</v>
      </c>
      <c r="N9596" t="b">
        <v>1</v>
      </c>
      <c r="O9596" t="b">
        <v>0</v>
      </c>
      <c r="P9596" t="b">
        <v>0</v>
      </c>
      <c r="Q9596">
        <v>1</v>
      </c>
      <c r="R9596">
        <v>1</v>
      </c>
      <c r="S9596">
        <v>1</v>
      </c>
      <c r="T9596">
        <v>5</v>
      </c>
      <c r="U9596" t="b">
        <v>1</v>
      </c>
      <c r="V9596" t="s">
        <v>11182</v>
      </c>
      <c r="W9596" t="s">
        <v>11183</v>
      </c>
      <c r="X9596" t="s">
        <v>15060</v>
      </c>
      <c r="Y9596">
        <v>82</v>
      </c>
      <c r="Z9596">
        <v>82</v>
      </c>
      <c r="AA9596">
        <v>7</v>
      </c>
      <c r="AB9596">
        <v>7</v>
      </c>
      <c r="AC9596">
        <v>35</v>
      </c>
    </row>
    <row r="9597" spans="1:29">
      <c r="A9597">
        <v>10417</v>
      </c>
      <c r="B9597" t="s">
        <v>806</v>
      </c>
      <c r="C9597" t="s">
        <v>11435</v>
      </c>
      <c r="J9597" t="s">
        <v>1479</v>
      </c>
      <c r="K9597">
        <v>0</v>
      </c>
      <c r="N9597" t="b">
        <v>1</v>
      </c>
      <c r="O9597" t="b">
        <v>0</v>
      </c>
      <c r="P9597" t="b">
        <v>0</v>
      </c>
      <c r="Q9597">
        <v>1</v>
      </c>
      <c r="R9597">
        <v>1</v>
      </c>
      <c r="S9597">
        <v>1</v>
      </c>
      <c r="T9597">
        <v>5</v>
      </c>
      <c r="U9597" t="b">
        <v>1</v>
      </c>
      <c r="V9597" t="s">
        <v>11182</v>
      </c>
      <c r="W9597" t="s">
        <v>11183</v>
      </c>
      <c r="X9597" t="s">
        <v>15061</v>
      </c>
      <c r="Y9597">
        <v>83</v>
      </c>
      <c r="Z9597">
        <v>83</v>
      </c>
      <c r="AA9597">
        <v>7</v>
      </c>
      <c r="AB9597">
        <v>7</v>
      </c>
      <c r="AC9597">
        <v>35</v>
      </c>
    </row>
    <row r="9598" spans="1:29">
      <c r="A9598">
        <v>10418</v>
      </c>
      <c r="B9598" t="s">
        <v>806</v>
      </c>
      <c r="C9598" t="s">
        <v>11436</v>
      </c>
      <c r="J9598" t="s">
        <v>1479</v>
      </c>
      <c r="K9598">
        <v>0</v>
      </c>
      <c r="N9598" t="b">
        <v>1</v>
      </c>
      <c r="O9598" t="b">
        <v>0</v>
      </c>
      <c r="P9598" t="b">
        <v>0</v>
      </c>
      <c r="Q9598">
        <v>1</v>
      </c>
      <c r="R9598">
        <v>1</v>
      </c>
      <c r="S9598">
        <v>1</v>
      </c>
      <c r="T9598">
        <v>5</v>
      </c>
      <c r="U9598" t="b">
        <v>1</v>
      </c>
      <c r="V9598" t="s">
        <v>11182</v>
      </c>
      <c r="W9598" t="s">
        <v>11183</v>
      </c>
      <c r="X9598" t="s">
        <v>15062</v>
      </c>
      <c r="Y9598">
        <v>84</v>
      </c>
      <c r="Z9598">
        <v>84</v>
      </c>
      <c r="AA9598">
        <v>7</v>
      </c>
      <c r="AB9598">
        <v>7</v>
      </c>
      <c r="AC9598">
        <v>35</v>
      </c>
    </row>
    <row r="9599" spans="1:29">
      <c r="A9599">
        <v>10419</v>
      </c>
      <c r="B9599" t="s">
        <v>806</v>
      </c>
      <c r="C9599" t="s">
        <v>11437</v>
      </c>
      <c r="J9599" t="s">
        <v>1479</v>
      </c>
      <c r="K9599">
        <v>0</v>
      </c>
      <c r="N9599" t="b">
        <v>1</v>
      </c>
      <c r="O9599" t="b">
        <v>0</v>
      </c>
      <c r="P9599" t="b">
        <v>0</v>
      </c>
      <c r="Q9599">
        <v>1</v>
      </c>
      <c r="R9599">
        <v>1</v>
      </c>
      <c r="S9599">
        <v>1</v>
      </c>
      <c r="T9599">
        <v>5</v>
      </c>
      <c r="U9599" t="b">
        <v>1</v>
      </c>
      <c r="V9599" t="s">
        <v>11182</v>
      </c>
      <c r="W9599" t="s">
        <v>11183</v>
      </c>
      <c r="X9599" t="s">
        <v>15063</v>
      </c>
      <c r="Y9599">
        <v>85</v>
      </c>
      <c r="Z9599">
        <v>85</v>
      </c>
      <c r="AA9599">
        <v>7</v>
      </c>
      <c r="AB9599">
        <v>7</v>
      </c>
      <c r="AC9599">
        <v>35</v>
      </c>
    </row>
    <row r="9600" spans="1:29">
      <c r="A9600">
        <v>10420</v>
      </c>
      <c r="B9600" t="s">
        <v>806</v>
      </c>
      <c r="C9600" t="s">
        <v>11438</v>
      </c>
      <c r="J9600" t="s">
        <v>1479</v>
      </c>
      <c r="K9600">
        <v>0</v>
      </c>
      <c r="N9600" t="b">
        <v>1</v>
      </c>
      <c r="O9600" t="b">
        <v>0</v>
      </c>
      <c r="P9600" t="b">
        <v>0</v>
      </c>
      <c r="Q9600">
        <v>1</v>
      </c>
      <c r="R9600">
        <v>1</v>
      </c>
      <c r="S9600">
        <v>1</v>
      </c>
      <c r="T9600">
        <v>5</v>
      </c>
      <c r="U9600" t="b">
        <v>1</v>
      </c>
      <c r="V9600" t="s">
        <v>11182</v>
      </c>
      <c r="W9600" t="s">
        <v>11183</v>
      </c>
      <c r="X9600" t="s">
        <v>15064</v>
      </c>
      <c r="Y9600">
        <v>86</v>
      </c>
      <c r="Z9600">
        <v>86</v>
      </c>
      <c r="AA9600">
        <v>7</v>
      </c>
      <c r="AB9600">
        <v>7</v>
      </c>
      <c r="AC9600">
        <v>35</v>
      </c>
    </row>
    <row r="9601" spans="1:29">
      <c r="A9601">
        <v>10421</v>
      </c>
      <c r="B9601" t="s">
        <v>806</v>
      </c>
      <c r="C9601" t="s">
        <v>11439</v>
      </c>
      <c r="J9601" t="s">
        <v>1479</v>
      </c>
      <c r="K9601">
        <v>0</v>
      </c>
      <c r="N9601" t="b">
        <v>1</v>
      </c>
      <c r="O9601" t="b">
        <v>0</v>
      </c>
      <c r="P9601" t="b">
        <v>0</v>
      </c>
      <c r="Q9601">
        <v>1</v>
      </c>
      <c r="R9601">
        <v>1</v>
      </c>
      <c r="S9601">
        <v>1</v>
      </c>
      <c r="T9601">
        <v>5</v>
      </c>
      <c r="U9601" t="b">
        <v>1</v>
      </c>
      <c r="V9601" t="s">
        <v>11182</v>
      </c>
      <c r="W9601" t="s">
        <v>11183</v>
      </c>
      <c r="X9601" t="s">
        <v>15065</v>
      </c>
      <c r="Y9601">
        <v>87</v>
      </c>
      <c r="Z9601">
        <v>87</v>
      </c>
      <c r="AA9601">
        <v>7</v>
      </c>
      <c r="AB9601">
        <v>7</v>
      </c>
      <c r="AC9601">
        <v>35</v>
      </c>
    </row>
    <row r="9602" spans="1:29">
      <c r="A9602">
        <v>10422</v>
      </c>
      <c r="B9602" t="s">
        <v>806</v>
      </c>
      <c r="C9602" t="s">
        <v>11440</v>
      </c>
      <c r="J9602" t="s">
        <v>1479</v>
      </c>
      <c r="K9602">
        <v>0</v>
      </c>
      <c r="N9602" t="b">
        <v>1</v>
      </c>
      <c r="O9602" t="b">
        <v>0</v>
      </c>
      <c r="P9602" t="b">
        <v>0</v>
      </c>
      <c r="Q9602">
        <v>1</v>
      </c>
      <c r="R9602">
        <v>1</v>
      </c>
      <c r="S9602">
        <v>1</v>
      </c>
      <c r="T9602">
        <v>5</v>
      </c>
      <c r="U9602" t="b">
        <v>1</v>
      </c>
      <c r="V9602" t="s">
        <v>11182</v>
      </c>
      <c r="W9602" t="s">
        <v>11183</v>
      </c>
      <c r="X9602" t="s">
        <v>15066</v>
      </c>
      <c r="Y9602">
        <v>88</v>
      </c>
      <c r="Z9602">
        <v>88</v>
      </c>
      <c r="AA9602">
        <v>7</v>
      </c>
      <c r="AB9602">
        <v>7</v>
      </c>
      <c r="AC9602">
        <v>35</v>
      </c>
    </row>
    <row r="9603" spans="1:29">
      <c r="A9603">
        <v>10423</v>
      </c>
      <c r="B9603" t="s">
        <v>806</v>
      </c>
      <c r="C9603" t="s">
        <v>11441</v>
      </c>
      <c r="J9603" t="s">
        <v>1479</v>
      </c>
      <c r="K9603">
        <v>0</v>
      </c>
      <c r="N9603" t="b">
        <v>1</v>
      </c>
      <c r="O9603" t="b">
        <v>0</v>
      </c>
      <c r="P9603" t="b">
        <v>0</v>
      </c>
      <c r="Q9603">
        <v>1</v>
      </c>
      <c r="R9603">
        <v>1</v>
      </c>
      <c r="S9603">
        <v>1</v>
      </c>
      <c r="T9603">
        <v>5</v>
      </c>
      <c r="U9603" t="b">
        <v>1</v>
      </c>
      <c r="V9603" t="s">
        <v>11182</v>
      </c>
      <c r="W9603" t="s">
        <v>11183</v>
      </c>
      <c r="X9603" t="s">
        <v>15067</v>
      </c>
      <c r="Y9603">
        <v>89</v>
      </c>
      <c r="Z9603">
        <v>89</v>
      </c>
      <c r="AA9603">
        <v>7</v>
      </c>
      <c r="AB9603">
        <v>7</v>
      </c>
      <c r="AC9603">
        <v>35</v>
      </c>
    </row>
    <row r="9604" spans="1:29">
      <c r="A9604">
        <v>10424</v>
      </c>
      <c r="B9604" t="s">
        <v>806</v>
      </c>
      <c r="C9604" t="s">
        <v>11442</v>
      </c>
      <c r="J9604" t="s">
        <v>1479</v>
      </c>
      <c r="K9604">
        <v>0</v>
      </c>
      <c r="N9604" t="b">
        <v>1</v>
      </c>
      <c r="O9604" t="b">
        <v>0</v>
      </c>
      <c r="P9604" t="b">
        <v>0</v>
      </c>
      <c r="Q9604">
        <v>1</v>
      </c>
      <c r="R9604">
        <v>1</v>
      </c>
      <c r="S9604">
        <v>1</v>
      </c>
      <c r="T9604">
        <v>5</v>
      </c>
      <c r="U9604" t="b">
        <v>1</v>
      </c>
      <c r="V9604" t="s">
        <v>11182</v>
      </c>
      <c r="W9604" t="s">
        <v>11183</v>
      </c>
      <c r="X9604" t="s">
        <v>15068</v>
      </c>
      <c r="Y9604">
        <v>90</v>
      </c>
      <c r="Z9604">
        <v>90</v>
      </c>
      <c r="AA9604">
        <v>7</v>
      </c>
      <c r="AB9604">
        <v>7</v>
      </c>
      <c r="AC9604">
        <v>35</v>
      </c>
    </row>
    <row r="9605" spans="1:29">
      <c r="A9605">
        <v>10425</v>
      </c>
      <c r="B9605" t="s">
        <v>806</v>
      </c>
      <c r="C9605" t="s">
        <v>11443</v>
      </c>
      <c r="J9605" t="s">
        <v>1479</v>
      </c>
      <c r="K9605">
        <v>0</v>
      </c>
      <c r="N9605" t="b">
        <v>1</v>
      </c>
      <c r="O9605" t="b">
        <v>0</v>
      </c>
      <c r="P9605" t="b">
        <v>0</v>
      </c>
      <c r="Q9605">
        <v>1</v>
      </c>
      <c r="R9605">
        <v>1</v>
      </c>
      <c r="S9605">
        <v>1</v>
      </c>
      <c r="T9605">
        <v>5</v>
      </c>
      <c r="U9605" t="b">
        <v>1</v>
      </c>
      <c r="V9605" t="s">
        <v>11182</v>
      </c>
      <c r="W9605" t="s">
        <v>11183</v>
      </c>
      <c r="X9605" t="s">
        <v>15069</v>
      </c>
      <c r="Y9605">
        <v>91</v>
      </c>
      <c r="Z9605">
        <v>91</v>
      </c>
      <c r="AA9605">
        <v>7</v>
      </c>
      <c r="AB9605">
        <v>7</v>
      </c>
      <c r="AC9605">
        <v>35</v>
      </c>
    </row>
    <row r="9606" spans="1:29">
      <c r="A9606">
        <v>10426</v>
      </c>
      <c r="B9606" t="s">
        <v>806</v>
      </c>
      <c r="C9606" t="s">
        <v>11444</v>
      </c>
      <c r="J9606" t="s">
        <v>1479</v>
      </c>
      <c r="K9606">
        <v>0</v>
      </c>
      <c r="N9606" t="b">
        <v>1</v>
      </c>
      <c r="O9606" t="b">
        <v>0</v>
      </c>
      <c r="P9606" t="b">
        <v>0</v>
      </c>
      <c r="Q9606">
        <v>1</v>
      </c>
      <c r="R9606">
        <v>1</v>
      </c>
      <c r="S9606">
        <v>1</v>
      </c>
      <c r="T9606">
        <v>5</v>
      </c>
      <c r="U9606" t="b">
        <v>1</v>
      </c>
      <c r="V9606" t="s">
        <v>11182</v>
      </c>
      <c r="W9606" t="s">
        <v>11183</v>
      </c>
      <c r="X9606" t="s">
        <v>15070</v>
      </c>
      <c r="Y9606">
        <v>92</v>
      </c>
      <c r="Z9606">
        <v>92</v>
      </c>
      <c r="AA9606">
        <v>7</v>
      </c>
      <c r="AB9606">
        <v>7</v>
      </c>
      <c r="AC9606">
        <v>35</v>
      </c>
    </row>
    <row r="9607" spans="1:29">
      <c r="A9607">
        <v>10427</v>
      </c>
      <c r="B9607" t="s">
        <v>806</v>
      </c>
      <c r="C9607" t="s">
        <v>11445</v>
      </c>
      <c r="J9607" t="s">
        <v>1479</v>
      </c>
      <c r="K9607">
        <v>0</v>
      </c>
      <c r="N9607" t="b">
        <v>1</v>
      </c>
      <c r="O9607" t="b">
        <v>0</v>
      </c>
      <c r="P9607" t="b">
        <v>0</v>
      </c>
      <c r="Q9607">
        <v>1</v>
      </c>
      <c r="R9607">
        <v>1</v>
      </c>
      <c r="S9607">
        <v>1</v>
      </c>
      <c r="T9607">
        <v>5</v>
      </c>
      <c r="U9607" t="b">
        <v>1</v>
      </c>
      <c r="V9607" t="s">
        <v>11182</v>
      </c>
      <c r="W9607" t="s">
        <v>11183</v>
      </c>
      <c r="X9607" t="s">
        <v>15071</v>
      </c>
      <c r="Y9607">
        <v>93</v>
      </c>
      <c r="Z9607">
        <v>93</v>
      </c>
      <c r="AA9607">
        <v>7</v>
      </c>
      <c r="AB9607">
        <v>7</v>
      </c>
      <c r="AC9607">
        <v>35</v>
      </c>
    </row>
    <row r="9608" spans="1:29">
      <c r="A9608">
        <v>10435</v>
      </c>
      <c r="B9608" t="s">
        <v>806</v>
      </c>
      <c r="C9608" t="s">
        <v>11446</v>
      </c>
      <c r="J9608" t="s">
        <v>1457</v>
      </c>
      <c r="K9608">
        <v>0</v>
      </c>
      <c r="N9608" t="b">
        <v>1</v>
      </c>
      <c r="O9608" t="b">
        <v>0</v>
      </c>
      <c r="P9608" t="b">
        <v>0</v>
      </c>
      <c r="Q9608">
        <v>1</v>
      </c>
      <c r="R9608">
        <v>1</v>
      </c>
      <c r="S9608">
        <v>1</v>
      </c>
      <c r="T9608">
        <v>5</v>
      </c>
      <c r="U9608" t="b">
        <v>1</v>
      </c>
      <c r="V9608" t="s">
        <v>11182</v>
      </c>
      <c r="W9608" t="s">
        <v>11183</v>
      </c>
      <c r="X9608" t="s">
        <v>14900</v>
      </c>
      <c r="Y9608">
        <v>69</v>
      </c>
      <c r="Z9608">
        <v>69</v>
      </c>
      <c r="AA9608">
        <v>8</v>
      </c>
      <c r="AB9608">
        <v>8</v>
      </c>
      <c r="AC9608">
        <v>35</v>
      </c>
    </row>
    <row r="9609" spans="1:29">
      <c r="A9609">
        <v>10436</v>
      </c>
      <c r="B9609" t="s">
        <v>806</v>
      </c>
      <c r="C9609" t="s">
        <v>11447</v>
      </c>
      <c r="J9609" t="s">
        <v>1457</v>
      </c>
      <c r="K9609">
        <v>0</v>
      </c>
      <c r="N9609" t="b">
        <v>1</v>
      </c>
      <c r="O9609" t="b">
        <v>0</v>
      </c>
      <c r="P9609" t="b">
        <v>0</v>
      </c>
      <c r="Q9609">
        <v>1</v>
      </c>
      <c r="R9609">
        <v>1</v>
      </c>
      <c r="S9609">
        <v>1</v>
      </c>
      <c r="T9609">
        <v>5</v>
      </c>
      <c r="U9609" t="b">
        <v>1</v>
      </c>
      <c r="V9609" t="s">
        <v>11182</v>
      </c>
      <c r="W9609" t="s">
        <v>11183</v>
      </c>
      <c r="X9609" t="s">
        <v>14901</v>
      </c>
      <c r="Y9609">
        <v>70</v>
      </c>
      <c r="Z9609">
        <v>70</v>
      </c>
      <c r="AA9609">
        <v>8</v>
      </c>
      <c r="AB9609">
        <v>8</v>
      </c>
      <c r="AC9609">
        <v>35</v>
      </c>
    </row>
    <row r="9610" spans="1:29">
      <c r="A9610">
        <v>10437</v>
      </c>
      <c r="B9610" t="s">
        <v>806</v>
      </c>
      <c r="C9610" t="s">
        <v>11448</v>
      </c>
      <c r="J9610" t="s">
        <v>1457</v>
      </c>
      <c r="K9610">
        <v>0</v>
      </c>
      <c r="N9610" t="b">
        <v>1</v>
      </c>
      <c r="O9610" t="b">
        <v>0</v>
      </c>
      <c r="P9610" t="b">
        <v>0</v>
      </c>
      <c r="Q9610">
        <v>1</v>
      </c>
      <c r="R9610">
        <v>1</v>
      </c>
      <c r="S9610">
        <v>1</v>
      </c>
      <c r="T9610">
        <v>5</v>
      </c>
      <c r="U9610" t="b">
        <v>1</v>
      </c>
      <c r="V9610" t="s">
        <v>11182</v>
      </c>
      <c r="W9610" t="s">
        <v>11183</v>
      </c>
      <c r="X9610" t="s">
        <v>14902</v>
      </c>
      <c r="Y9610">
        <v>71</v>
      </c>
      <c r="Z9610">
        <v>71</v>
      </c>
      <c r="AA9610">
        <v>8</v>
      </c>
      <c r="AB9610">
        <v>8</v>
      </c>
      <c r="AC9610">
        <v>35</v>
      </c>
    </row>
    <row r="9611" spans="1:29">
      <c r="A9611">
        <v>10438</v>
      </c>
      <c r="B9611" t="s">
        <v>806</v>
      </c>
      <c r="C9611" t="s">
        <v>11449</v>
      </c>
      <c r="J9611" t="s">
        <v>1457</v>
      </c>
      <c r="K9611">
        <v>0</v>
      </c>
      <c r="N9611" t="b">
        <v>1</v>
      </c>
      <c r="O9611" t="b">
        <v>0</v>
      </c>
      <c r="P9611" t="b">
        <v>0</v>
      </c>
      <c r="Q9611">
        <v>1</v>
      </c>
      <c r="R9611">
        <v>1</v>
      </c>
      <c r="S9611">
        <v>1</v>
      </c>
      <c r="T9611">
        <v>5</v>
      </c>
      <c r="U9611" t="b">
        <v>1</v>
      </c>
      <c r="V9611" t="s">
        <v>11182</v>
      </c>
      <c r="W9611" t="s">
        <v>11183</v>
      </c>
      <c r="X9611" t="s">
        <v>14903</v>
      </c>
      <c r="Y9611">
        <v>72</v>
      </c>
      <c r="Z9611">
        <v>72</v>
      </c>
      <c r="AA9611">
        <v>8</v>
      </c>
      <c r="AB9611">
        <v>8</v>
      </c>
      <c r="AC9611">
        <v>35</v>
      </c>
    </row>
    <row r="9612" spans="1:29">
      <c r="A9612">
        <v>10439</v>
      </c>
      <c r="B9612" t="s">
        <v>806</v>
      </c>
      <c r="C9612" t="s">
        <v>11450</v>
      </c>
      <c r="J9612" t="s">
        <v>1457</v>
      </c>
      <c r="K9612">
        <v>0</v>
      </c>
      <c r="N9612" t="b">
        <v>1</v>
      </c>
      <c r="O9612" t="b">
        <v>0</v>
      </c>
      <c r="P9612" t="b">
        <v>0</v>
      </c>
      <c r="Q9612">
        <v>1</v>
      </c>
      <c r="R9612">
        <v>1</v>
      </c>
      <c r="S9612">
        <v>1</v>
      </c>
      <c r="T9612">
        <v>5</v>
      </c>
      <c r="U9612" t="b">
        <v>1</v>
      </c>
      <c r="V9612" t="s">
        <v>11182</v>
      </c>
      <c r="W9612" t="s">
        <v>11183</v>
      </c>
      <c r="X9612" t="s">
        <v>14904</v>
      </c>
      <c r="Y9612">
        <v>73</v>
      </c>
      <c r="Z9612">
        <v>73</v>
      </c>
      <c r="AA9612">
        <v>8</v>
      </c>
      <c r="AB9612">
        <v>8</v>
      </c>
      <c r="AC9612">
        <v>35</v>
      </c>
    </row>
    <row r="9613" spans="1:29">
      <c r="A9613">
        <v>10440</v>
      </c>
      <c r="B9613" t="s">
        <v>806</v>
      </c>
      <c r="C9613" t="s">
        <v>11451</v>
      </c>
      <c r="J9613" t="s">
        <v>1457</v>
      </c>
      <c r="K9613">
        <v>0</v>
      </c>
      <c r="N9613" t="b">
        <v>1</v>
      </c>
      <c r="O9613" t="b">
        <v>0</v>
      </c>
      <c r="P9613" t="b">
        <v>0</v>
      </c>
      <c r="Q9613">
        <v>1</v>
      </c>
      <c r="R9613">
        <v>1</v>
      </c>
      <c r="S9613">
        <v>1</v>
      </c>
      <c r="T9613">
        <v>5</v>
      </c>
      <c r="U9613" t="b">
        <v>1</v>
      </c>
      <c r="V9613" t="s">
        <v>11182</v>
      </c>
      <c r="W9613" t="s">
        <v>11183</v>
      </c>
      <c r="X9613" t="s">
        <v>14905</v>
      </c>
      <c r="Y9613">
        <v>74</v>
      </c>
      <c r="Z9613">
        <v>74</v>
      </c>
      <c r="AA9613">
        <v>8</v>
      </c>
      <c r="AB9613">
        <v>8</v>
      </c>
      <c r="AC9613">
        <v>35</v>
      </c>
    </row>
    <row r="9614" spans="1:29">
      <c r="A9614">
        <v>10441</v>
      </c>
      <c r="B9614" t="s">
        <v>806</v>
      </c>
      <c r="C9614" t="s">
        <v>11452</v>
      </c>
      <c r="J9614" t="s">
        <v>1457</v>
      </c>
      <c r="K9614">
        <v>0</v>
      </c>
      <c r="N9614" t="b">
        <v>1</v>
      </c>
      <c r="O9614" t="b">
        <v>0</v>
      </c>
      <c r="P9614" t="b">
        <v>0</v>
      </c>
      <c r="Q9614">
        <v>1</v>
      </c>
      <c r="R9614">
        <v>1</v>
      </c>
      <c r="S9614">
        <v>1</v>
      </c>
      <c r="T9614">
        <v>5</v>
      </c>
      <c r="U9614" t="b">
        <v>1</v>
      </c>
      <c r="V9614" t="s">
        <v>11182</v>
      </c>
      <c r="W9614" t="s">
        <v>11183</v>
      </c>
      <c r="X9614" t="s">
        <v>14906</v>
      </c>
      <c r="Y9614">
        <v>75</v>
      </c>
      <c r="Z9614">
        <v>75</v>
      </c>
      <c r="AA9614">
        <v>8</v>
      </c>
      <c r="AB9614">
        <v>8</v>
      </c>
      <c r="AC9614">
        <v>35</v>
      </c>
    </row>
    <row r="9615" spans="1:29">
      <c r="A9615">
        <v>10442</v>
      </c>
      <c r="B9615" t="s">
        <v>806</v>
      </c>
      <c r="C9615" t="s">
        <v>11453</v>
      </c>
      <c r="J9615" t="s">
        <v>1457</v>
      </c>
      <c r="K9615">
        <v>0</v>
      </c>
      <c r="N9615" t="b">
        <v>1</v>
      </c>
      <c r="O9615" t="b">
        <v>0</v>
      </c>
      <c r="P9615" t="b">
        <v>0</v>
      </c>
      <c r="Q9615">
        <v>1</v>
      </c>
      <c r="R9615">
        <v>1</v>
      </c>
      <c r="S9615">
        <v>1</v>
      </c>
      <c r="T9615">
        <v>5</v>
      </c>
      <c r="U9615" t="b">
        <v>1</v>
      </c>
      <c r="V9615" t="s">
        <v>11182</v>
      </c>
      <c r="W9615" t="s">
        <v>11183</v>
      </c>
      <c r="X9615" t="s">
        <v>14907</v>
      </c>
      <c r="Y9615">
        <v>76</v>
      </c>
      <c r="Z9615">
        <v>76</v>
      </c>
      <c r="AA9615">
        <v>8</v>
      </c>
      <c r="AB9615">
        <v>8</v>
      </c>
      <c r="AC9615">
        <v>35</v>
      </c>
    </row>
    <row r="9616" spans="1:29">
      <c r="A9616">
        <v>10443</v>
      </c>
      <c r="B9616" t="s">
        <v>806</v>
      </c>
      <c r="C9616" t="s">
        <v>11454</v>
      </c>
      <c r="J9616" t="s">
        <v>1457</v>
      </c>
      <c r="K9616">
        <v>0</v>
      </c>
      <c r="N9616" t="b">
        <v>1</v>
      </c>
      <c r="O9616" t="b">
        <v>0</v>
      </c>
      <c r="P9616" t="b">
        <v>0</v>
      </c>
      <c r="Q9616">
        <v>1</v>
      </c>
      <c r="R9616">
        <v>1</v>
      </c>
      <c r="S9616">
        <v>1</v>
      </c>
      <c r="T9616">
        <v>5</v>
      </c>
      <c r="U9616" t="b">
        <v>1</v>
      </c>
      <c r="V9616" t="s">
        <v>11182</v>
      </c>
      <c r="W9616" t="s">
        <v>11183</v>
      </c>
      <c r="X9616" t="s">
        <v>14912</v>
      </c>
      <c r="Y9616">
        <v>77</v>
      </c>
      <c r="Z9616">
        <v>77</v>
      </c>
      <c r="AA9616">
        <v>8</v>
      </c>
      <c r="AB9616">
        <v>8</v>
      </c>
      <c r="AC9616">
        <v>35</v>
      </c>
    </row>
    <row r="9617" spans="1:29">
      <c r="A9617">
        <v>10444</v>
      </c>
      <c r="B9617" t="s">
        <v>806</v>
      </c>
      <c r="C9617" t="s">
        <v>11455</v>
      </c>
      <c r="J9617" t="s">
        <v>1457</v>
      </c>
      <c r="K9617">
        <v>0</v>
      </c>
      <c r="N9617" t="b">
        <v>1</v>
      </c>
      <c r="O9617" t="b">
        <v>0</v>
      </c>
      <c r="P9617" t="b">
        <v>0</v>
      </c>
      <c r="Q9617">
        <v>1</v>
      </c>
      <c r="R9617">
        <v>1</v>
      </c>
      <c r="S9617">
        <v>1</v>
      </c>
      <c r="T9617">
        <v>5</v>
      </c>
      <c r="U9617" t="b">
        <v>1</v>
      </c>
      <c r="V9617" t="s">
        <v>11182</v>
      </c>
      <c r="W9617" t="s">
        <v>11183</v>
      </c>
      <c r="X9617" t="s">
        <v>14917</v>
      </c>
      <c r="Y9617">
        <v>78</v>
      </c>
      <c r="Z9617">
        <v>78</v>
      </c>
      <c r="AA9617">
        <v>8</v>
      </c>
      <c r="AB9617">
        <v>8</v>
      </c>
      <c r="AC9617">
        <v>35</v>
      </c>
    </row>
    <row r="9618" spans="1:29">
      <c r="A9618">
        <v>10445</v>
      </c>
      <c r="B9618" t="s">
        <v>806</v>
      </c>
      <c r="C9618" t="s">
        <v>11456</v>
      </c>
      <c r="J9618" t="s">
        <v>1457</v>
      </c>
      <c r="K9618">
        <v>0</v>
      </c>
      <c r="N9618" t="b">
        <v>1</v>
      </c>
      <c r="O9618" t="b">
        <v>0</v>
      </c>
      <c r="P9618" t="b">
        <v>0</v>
      </c>
      <c r="Q9618">
        <v>1</v>
      </c>
      <c r="R9618">
        <v>1</v>
      </c>
      <c r="S9618">
        <v>1</v>
      </c>
      <c r="T9618">
        <v>5</v>
      </c>
      <c r="U9618" t="b">
        <v>1</v>
      </c>
      <c r="V9618" t="s">
        <v>11182</v>
      </c>
      <c r="W9618" t="s">
        <v>11183</v>
      </c>
      <c r="X9618" t="s">
        <v>15458</v>
      </c>
      <c r="Y9618">
        <v>79</v>
      </c>
      <c r="Z9618">
        <v>79</v>
      </c>
      <c r="AA9618">
        <v>8</v>
      </c>
      <c r="AB9618">
        <v>8</v>
      </c>
      <c r="AC9618">
        <v>35</v>
      </c>
    </row>
    <row r="9619" spans="1:29">
      <c r="A9619">
        <v>10446</v>
      </c>
      <c r="B9619" t="s">
        <v>806</v>
      </c>
      <c r="C9619" t="s">
        <v>11457</v>
      </c>
      <c r="J9619" t="s">
        <v>1457</v>
      </c>
      <c r="K9619">
        <v>0</v>
      </c>
      <c r="N9619" t="b">
        <v>1</v>
      </c>
      <c r="O9619" t="b">
        <v>0</v>
      </c>
      <c r="P9619" t="b">
        <v>0</v>
      </c>
      <c r="Q9619">
        <v>1</v>
      </c>
      <c r="R9619">
        <v>1</v>
      </c>
      <c r="S9619">
        <v>1</v>
      </c>
      <c r="T9619">
        <v>5</v>
      </c>
      <c r="U9619" t="b">
        <v>1</v>
      </c>
      <c r="V9619" t="s">
        <v>11182</v>
      </c>
      <c r="W9619" t="s">
        <v>11183</v>
      </c>
      <c r="X9619" t="s">
        <v>15094</v>
      </c>
      <c r="Y9619">
        <v>80</v>
      </c>
      <c r="Z9619">
        <v>80</v>
      </c>
      <c r="AA9619">
        <v>8</v>
      </c>
      <c r="AB9619">
        <v>8</v>
      </c>
      <c r="AC9619">
        <v>35</v>
      </c>
    </row>
    <row r="9620" spans="1:29">
      <c r="A9620">
        <v>10447</v>
      </c>
      <c r="B9620" t="s">
        <v>806</v>
      </c>
      <c r="C9620" t="s">
        <v>11458</v>
      </c>
      <c r="J9620" t="s">
        <v>1457</v>
      </c>
      <c r="K9620">
        <v>0</v>
      </c>
      <c r="N9620" t="b">
        <v>1</v>
      </c>
      <c r="O9620" t="b">
        <v>0</v>
      </c>
      <c r="P9620" t="b">
        <v>0</v>
      </c>
      <c r="Q9620">
        <v>1</v>
      </c>
      <c r="R9620">
        <v>1</v>
      </c>
      <c r="S9620">
        <v>1</v>
      </c>
      <c r="T9620">
        <v>5</v>
      </c>
      <c r="U9620" t="b">
        <v>1</v>
      </c>
      <c r="V9620" t="s">
        <v>11182</v>
      </c>
      <c r="W9620" t="s">
        <v>11183</v>
      </c>
      <c r="X9620" t="s">
        <v>15095</v>
      </c>
      <c r="Y9620">
        <v>81</v>
      </c>
      <c r="Z9620">
        <v>81</v>
      </c>
      <c r="AA9620">
        <v>8</v>
      </c>
      <c r="AB9620">
        <v>8</v>
      </c>
      <c r="AC9620">
        <v>35</v>
      </c>
    </row>
    <row r="9621" spans="1:29">
      <c r="A9621">
        <v>10448</v>
      </c>
      <c r="B9621" t="s">
        <v>806</v>
      </c>
      <c r="C9621" t="s">
        <v>11459</v>
      </c>
      <c r="J9621" t="s">
        <v>1457</v>
      </c>
      <c r="K9621">
        <v>0</v>
      </c>
      <c r="N9621" t="b">
        <v>1</v>
      </c>
      <c r="O9621" t="b">
        <v>0</v>
      </c>
      <c r="P9621" t="b">
        <v>0</v>
      </c>
      <c r="Q9621">
        <v>1</v>
      </c>
      <c r="R9621">
        <v>1</v>
      </c>
      <c r="S9621">
        <v>1</v>
      </c>
      <c r="T9621">
        <v>5</v>
      </c>
      <c r="U9621" t="b">
        <v>1</v>
      </c>
      <c r="V9621" t="s">
        <v>11182</v>
      </c>
      <c r="W9621" t="s">
        <v>11183</v>
      </c>
      <c r="X9621" t="s">
        <v>15096</v>
      </c>
      <c r="Y9621">
        <v>82</v>
      </c>
      <c r="Z9621">
        <v>82</v>
      </c>
      <c r="AA9621">
        <v>8</v>
      </c>
      <c r="AB9621">
        <v>8</v>
      </c>
      <c r="AC9621">
        <v>35</v>
      </c>
    </row>
    <row r="9622" spans="1:29">
      <c r="A9622">
        <v>10449</v>
      </c>
      <c r="B9622" t="s">
        <v>806</v>
      </c>
      <c r="C9622" t="s">
        <v>11460</v>
      </c>
      <c r="J9622" t="s">
        <v>1457</v>
      </c>
      <c r="K9622">
        <v>0</v>
      </c>
      <c r="N9622" t="b">
        <v>1</v>
      </c>
      <c r="O9622" t="b">
        <v>0</v>
      </c>
      <c r="P9622" t="b">
        <v>0</v>
      </c>
      <c r="Q9622">
        <v>1</v>
      </c>
      <c r="R9622">
        <v>1</v>
      </c>
      <c r="S9622">
        <v>1</v>
      </c>
      <c r="T9622">
        <v>5</v>
      </c>
      <c r="U9622" t="b">
        <v>1</v>
      </c>
      <c r="V9622" t="s">
        <v>11182</v>
      </c>
      <c r="W9622" t="s">
        <v>11183</v>
      </c>
      <c r="X9622" t="s">
        <v>15097</v>
      </c>
      <c r="Y9622">
        <v>83</v>
      </c>
      <c r="Z9622">
        <v>83</v>
      </c>
      <c r="AA9622">
        <v>8</v>
      </c>
      <c r="AB9622">
        <v>8</v>
      </c>
      <c r="AC9622">
        <v>35</v>
      </c>
    </row>
    <row r="9623" spans="1:29">
      <c r="A9623">
        <v>10450</v>
      </c>
      <c r="B9623" t="s">
        <v>806</v>
      </c>
      <c r="C9623" t="s">
        <v>11461</v>
      </c>
      <c r="J9623" t="s">
        <v>1457</v>
      </c>
      <c r="K9623">
        <v>0</v>
      </c>
      <c r="N9623" t="b">
        <v>1</v>
      </c>
      <c r="O9623" t="b">
        <v>0</v>
      </c>
      <c r="P9623" t="b">
        <v>0</v>
      </c>
      <c r="Q9623">
        <v>1</v>
      </c>
      <c r="R9623">
        <v>1</v>
      </c>
      <c r="S9623">
        <v>1</v>
      </c>
      <c r="T9623">
        <v>5</v>
      </c>
      <c r="U9623" t="b">
        <v>1</v>
      </c>
      <c r="V9623" t="s">
        <v>11182</v>
      </c>
      <c r="W9623" t="s">
        <v>11183</v>
      </c>
      <c r="X9623" t="s">
        <v>15098</v>
      </c>
      <c r="Y9623">
        <v>84</v>
      </c>
      <c r="Z9623">
        <v>84</v>
      </c>
      <c r="AA9623">
        <v>8</v>
      </c>
      <c r="AB9623">
        <v>8</v>
      </c>
      <c r="AC9623">
        <v>35</v>
      </c>
    </row>
    <row r="9624" spans="1:29">
      <c r="A9624">
        <v>10451</v>
      </c>
      <c r="B9624" t="s">
        <v>806</v>
      </c>
      <c r="C9624" t="s">
        <v>11462</v>
      </c>
      <c r="J9624" t="s">
        <v>1457</v>
      </c>
      <c r="K9624">
        <v>0</v>
      </c>
      <c r="N9624" t="b">
        <v>1</v>
      </c>
      <c r="O9624" t="b">
        <v>0</v>
      </c>
      <c r="P9624" t="b">
        <v>0</v>
      </c>
      <c r="Q9624">
        <v>1</v>
      </c>
      <c r="R9624">
        <v>1</v>
      </c>
      <c r="S9624">
        <v>1</v>
      </c>
      <c r="T9624">
        <v>5</v>
      </c>
      <c r="U9624" t="b">
        <v>1</v>
      </c>
      <c r="V9624" t="s">
        <v>11182</v>
      </c>
      <c r="W9624" t="s">
        <v>11183</v>
      </c>
      <c r="X9624" t="s">
        <v>15099</v>
      </c>
      <c r="Y9624">
        <v>85</v>
      </c>
      <c r="Z9624">
        <v>85</v>
      </c>
      <c r="AA9624">
        <v>8</v>
      </c>
      <c r="AB9624">
        <v>8</v>
      </c>
      <c r="AC9624">
        <v>35</v>
      </c>
    </row>
    <row r="9625" spans="1:29">
      <c r="A9625">
        <v>10452</v>
      </c>
      <c r="B9625" t="s">
        <v>806</v>
      </c>
      <c r="C9625" t="s">
        <v>11463</v>
      </c>
      <c r="J9625" t="s">
        <v>1457</v>
      </c>
      <c r="K9625">
        <v>0</v>
      </c>
      <c r="N9625" t="b">
        <v>1</v>
      </c>
      <c r="O9625" t="b">
        <v>0</v>
      </c>
      <c r="P9625" t="b">
        <v>0</v>
      </c>
      <c r="Q9625">
        <v>1</v>
      </c>
      <c r="R9625">
        <v>1</v>
      </c>
      <c r="S9625">
        <v>1</v>
      </c>
      <c r="T9625">
        <v>5</v>
      </c>
      <c r="U9625" t="b">
        <v>1</v>
      </c>
      <c r="V9625" t="s">
        <v>11182</v>
      </c>
      <c r="W9625" t="s">
        <v>11183</v>
      </c>
      <c r="X9625" t="s">
        <v>15100</v>
      </c>
      <c r="Y9625">
        <v>86</v>
      </c>
      <c r="Z9625">
        <v>86</v>
      </c>
      <c r="AA9625">
        <v>8</v>
      </c>
      <c r="AB9625">
        <v>8</v>
      </c>
      <c r="AC9625">
        <v>35</v>
      </c>
    </row>
    <row r="9626" spans="1:29">
      <c r="A9626">
        <v>10453</v>
      </c>
      <c r="B9626" t="s">
        <v>806</v>
      </c>
      <c r="C9626" t="s">
        <v>11464</v>
      </c>
      <c r="J9626" t="s">
        <v>1457</v>
      </c>
      <c r="K9626">
        <v>0</v>
      </c>
      <c r="N9626" t="b">
        <v>1</v>
      </c>
      <c r="O9626" t="b">
        <v>0</v>
      </c>
      <c r="P9626" t="b">
        <v>0</v>
      </c>
      <c r="Q9626">
        <v>1</v>
      </c>
      <c r="R9626">
        <v>1</v>
      </c>
      <c r="S9626">
        <v>1</v>
      </c>
      <c r="T9626">
        <v>5</v>
      </c>
      <c r="U9626" t="b">
        <v>1</v>
      </c>
      <c r="V9626" t="s">
        <v>11182</v>
      </c>
      <c r="W9626" t="s">
        <v>11183</v>
      </c>
      <c r="X9626" t="s">
        <v>15101</v>
      </c>
      <c r="Y9626">
        <v>87</v>
      </c>
      <c r="Z9626">
        <v>87</v>
      </c>
      <c r="AA9626">
        <v>8</v>
      </c>
      <c r="AB9626">
        <v>8</v>
      </c>
      <c r="AC9626">
        <v>35</v>
      </c>
    </row>
    <row r="9627" spans="1:29">
      <c r="A9627">
        <v>10454</v>
      </c>
      <c r="B9627" t="s">
        <v>806</v>
      </c>
      <c r="C9627" t="s">
        <v>11465</v>
      </c>
      <c r="J9627" t="s">
        <v>1457</v>
      </c>
      <c r="K9627">
        <v>0</v>
      </c>
      <c r="N9627" t="b">
        <v>1</v>
      </c>
      <c r="O9627" t="b">
        <v>0</v>
      </c>
      <c r="P9627" t="b">
        <v>0</v>
      </c>
      <c r="Q9627">
        <v>1</v>
      </c>
      <c r="R9627">
        <v>1</v>
      </c>
      <c r="S9627">
        <v>1</v>
      </c>
      <c r="T9627">
        <v>5</v>
      </c>
      <c r="U9627" t="b">
        <v>1</v>
      </c>
      <c r="V9627" t="s">
        <v>11182</v>
      </c>
      <c r="W9627" t="s">
        <v>11183</v>
      </c>
      <c r="X9627" t="s">
        <v>15102</v>
      </c>
      <c r="Y9627">
        <v>88</v>
      </c>
      <c r="Z9627">
        <v>88</v>
      </c>
      <c r="AA9627">
        <v>8</v>
      </c>
      <c r="AB9627">
        <v>8</v>
      </c>
      <c r="AC9627">
        <v>35</v>
      </c>
    </row>
    <row r="9628" spans="1:29">
      <c r="A9628">
        <v>10455</v>
      </c>
      <c r="B9628" t="s">
        <v>806</v>
      </c>
      <c r="C9628" t="s">
        <v>11466</v>
      </c>
      <c r="J9628" t="s">
        <v>1457</v>
      </c>
      <c r="K9628">
        <v>0</v>
      </c>
      <c r="N9628" t="b">
        <v>1</v>
      </c>
      <c r="O9628" t="b">
        <v>0</v>
      </c>
      <c r="P9628" t="b">
        <v>0</v>
      </c>
      <c r="Q9628">
        <v>1</v>
      </c>
      <c r="R9628">
        <v>1</v>
      </c>
      <c r="S9628">
        <v>1</v>
      </c>
      <c r="T9628">
        <v>5</v>
      </c>
      <c r="U9628" t="b">
        <v>1</v>
      </c>
      <c r="V9628" t="s">
        <v>11182</v>
      </c>
      <c r="W9628" t="s">
        <v>11183</v>
      </c>
      <c r="X9628" t="s">
        <v>15103</v>
      </c>
      <c r="Y9628">
        <v>89</v>
      </c>
      <c r="Z9628">
        <v>89</v>
      </c>
      <c r="AA9628">
        <v>8</v>
      </c>
      <c r="AB9628">
        <v>8</v>
      </c>
      <c r="AC9628">
        <v>35</v>
      </c>
    </row>
    <row r="9629" spans="1:29">
      <c r="A9629">
        <v>10456</v>
      </c>
      <c r="B9629" t="s">
        <v>806</v>
      </c>
      <c r="C9629" t="s">
        <v>11467</v>
      </c>
      <c r="J9629" t="s">
        <v>1457</v>
      </c>
      <c r="K9629">
        <v>0</v>
      </c>
      <c r="N9629" t="b">
        <v>1</v>
      </c>
      <c r="O9629" t="b">
        <v>0</v>
      </c>
      <c r="P9629" t="b">
        <v>0</v>
      </c>
      <c r="Q9629">
        <v>1</v>
      </c>
      <c r="R9629">
        <v>1</v>
      </c>
      <c r="S9629">
        <v>1</v>
      </c>
      <c r="T9629">
        <v>5</v>
      </c>
      <c r="U9629" t="b">
        <v>1</v>
      </c>
      <c r="V9629" t="s">
        <v>11182</v>
      </c>
      <c r="W9629" t="s">
        <v>11183</v>
      </c>
      <c r="X9629" t="s">
        <v>15104</v>
      </c>
      <c r="Y9629">
        <v>90</v>
      </c>
      <c r="Z9629">
        <v>90</v>
      </c>
      <c r="AA9629">
        <v>8</v>
      </c>
      <c r="AB9629">
        <v>8</v>
      </c>
      <c r="AC9629">
        <v>35</v>
      </c>
    </row>
    <row r="9630" spans="1:29">
      <c r="A9630">
        <v>10457</v>
      </c>
      <c r="B9630" t="s">
        <v>806</v>
      </c>
      <c r="C9630" t="s">
        <v>11468</v>
      </c>
      <c r="J9630" t="s">
        <v>1457</v>
      </c>
      <c r="K9630">
        <v>0</v>
      </c>
      <c r="N9630" t="b">
        <v>1</v>
      </c>
      <c r="O9630" t="b">
        <v>0</v>
      </c>
      <c r="P9630" t="b">
        <v>0</v>
      </c>
      <c r="Q9630">
        <v>1</v>
      </c>
      <c r="R9630">
        <v>1</v>
      </c>
      <c r="S9630">
        <v>1</v>
      </c>
      <c r="T9630">
        <v>5</v>
      </c>
      <c r="U9630" t="b">
        <v>1</v>
      </c>
      <c r="V9630" t="s">
        <v>11182</v>
      </c>
      <c r="W9630" t="s">
        <v>11183</v>
      </c>
      <c r="X9630" t="s">
        <v>15105</v>
      </c>
      <c r="Y9630">
        <v>91</v>
      </c>
      <c r="Z9630">
        <v>91</v>
      </c>
      <c r="AA9630">
        <v>8</v>
      </c>
      <c r="AB9630">
        <v>8</v>
      </c>
      <c r="AC9630">
        <v>35</v>
      </c>
    </row>
    <row r="9631" spans="1:29">
      <c r="A9631">
        <v>10458</v>
      </c>
      <c r="B9631" t="s">
        <v>806</v>
      </c>
      <c r="C9631" t="s">
        <v>11469</v>
      </c>
      <c r="J9631" t="s">
        <v>1457</v>
      </c>
      <c r="K9631">
        <v>0</v>
      </c>
      <c r="N9631" t="b">
        <v>1</v>
      </c>
      <c r="O9631" t="b">
        <v>0</v>
      </c>
      <c r="P9631" t="b">
        <v>0</v>
      </c>
      <c r="Q9631">
        <v>1</v>
      </c>
      <c r="R9631">
        <v>1</v>
      </c>
      <c r="S9631">
        <v>1</v>
      </c>
      <c r="T9631">
        <v>5</v>
      </c>
      <c r="U9631" t="b">
        <v>1</v>
      </c>
      <c r="V9631" t="s">
        <v>11182</v>
      </c>
      <c r="W9631" t="s">
        <v>11183</v>
      </c>
      <c r="X9631" t="s">
        <v>15106</v>
      </c>
      <c r="Y9631">
        <v>92</v>
      </c>
      <c r="Z9631">
        <v>92</v>
      </c>
      <c r="AA9631">
        <v>8</v>
      </c>
      <c r="AB9631">
        <v>8</v>
      </c>
      <c r="AC9631">
        <v>35</v>
      </c>
    </row>
    <row r="9632" spans="1:29">
      <c r="A9632">
        <v>10459</v>
      </c>
      <c r="B9632" t="s">
        <v>806</v>
      </c>
      <c r="C9632" t="s">
        <v>11470</v>
      </c>
      <c r="J9632" t="s">
        <v>1457</v>
      </c>
      <c r="K9632">
        <v>0</v>
      </c>
      <c r="N9632" t="b">
        <v>1</v>
      </c>
      <c r="O9632" t="b">
        <v>0</v>
      </c>
      <c r="P9632" t="b">
        <v>0</v>
      </c>
      <c r="Q9632">
        <v>1</v>
      </c>
      <c r="R9632">
        <v>1</v>
      </c>
      <c r="S9632">
        <v>1</v>
      </c>
      <c r="T9632">
        <v>5</v>
      </c>
      <c r="U9632" t="b">
        <v>1</v>
      </c>
      <c r="V9632" t="s">
        <v>11182</v>
      </c>
      <c r="W9632" t="s">
        <v>11183</v>
      </c>
      <c r="X9632" t="s">
        <v>15107</v>
      </c>
      <c r="Y9632">
        <v>93</v>
      </c>
      <c r="Z9632">
        <v>93</v>
      </c>
      <c r="AA9632">
        <v>8</v>
      </c>
      <c r="AB9632">
        <v>8</v>
      </c>
      <c r="AC9632">
        <v>35</v>
      </c>
    </row>
    <row r="9633" spans="1:29">
      <c r="A9633">
        <v>10467</v>
      </c>
      <c r="B9633" t="s">
        <v>806</v>
      </c>
      <c r="C9633" t="s">
        <v>11471</v>
      </c>
      <c r="J9633" t="s">
        <v>1457</v>
      </c>
      <c r="K9633">
        <v>0</v>
      </c>
      <c r="N9633" t="b">
        <v>0</v>
      </c>
      <c r="O9633" t="b">
        <v>1</v>
      </c>
      <c r="P9633" t="b">
        <v>0</v>
      </c>
      <c r="Q9633">
        <v>1</v>
      </c>
      <c r="R9633">
        <v>4</v>
      </c>
      <c r="S9633">
        <v>1</v>
      </c>
      <c r="T9633">
        <v>5</v>
      </c>
      <c r="U9633" t="b">
        <v>1</v>
      </c>
      <c r="V9633" t="s">
        <v>11182</v>
      </c>
      <c r="W9633" t="s">
        <v>11183</v>
      </c>
      <c r="X9633" t="s">
        <v>15022</v>
      </c>
      <c r="Y9633">
        <v>94</v>
      </c>
      <c r="Z9633">
        <v>94</v>
      </c>
      <c r="AA9633">
        <v>6</v>
      </c>
      <c r="AB9633">
        <v>6</v>
      </c>
      <c r="AC9633">
        <v>35</v>
      </c>
    </row>
    <row r="9634" spans="1:29">
      <c r="A9634">
        <v>10468</v>
      </c>
      <c r="B9634" t="s">
        <v>806</v>
      </c>
      <c r="C9634" t="s">
        <v>11472</v>
      </c>
      <c r="J9634" t="s">
        <v>1457</v>
      </c>
      <c r="K9634">
        <v>0</v>
      </c>
      <c r="N9634" t="b">
        <v>0</v>
      </c>
      <c r="O9634" t="b">
        <v>1</v>
      </c>
      <c r="P9634" t="b">
        <v>0</v>
      </c>
      <c r="Q9634">
        <v>1</v>
      </c>
      <c r="R9634">
        <v>4</v>
      </c>
      <c r="S9634">
        <v>1</v>
      </c>
      <c r="T9634">
        <v>5</v>
      </c>
      <c r="U9634" t="b">
        <v>1</v>
      </c>
      <c r="V9634" t="s">
        <v>11182</v>
      </c>
      <c r="W9634" t="s">
        <v>11183</v>
      </c>
      <c r="X9634" t="s">
        <v>15108</v>
      </c>
      <c r="Y9634">
        <v>94</v>
      </c>
      <c r="Z9634">
        <v>94</v>
      </c>
      <c r="AA9634">
        <v>8</v>
      </c>
      <c r="AB9634">
        <v>8</v>
      </c>
      <c r="AC9634">
        <v>35</v>
      </c>
    </row>
    <row r="9635" spans="1:29">
      <c r="A9635">
        <v>10469</v>
      </c>
      <c r="B9635" t="s">
        <v>806</v>
      </c>
      <c r="C9635" t="s">
        <v>11473</v>
      </c>
      <c r="J9635" t="s">
        <v>1479</v>
      </c>
      <c r="K9635">
        <v>0</v>
      </c>
      <c r="N9635" t="b">
        <v>0</v>
      </c>
      <c r="O9635" t="b">
        <v>1</v>
      </c>
      <c r="P9635" t="b">
        <v>0</v>
      </c>
      <c r="Q9635">
        <v>1</v>
      </c>
      <c r="R9635">
        <v>4</v>
      </c>
      <c r="S9635">
        <v>1</v>
      </c>
      <c r="T9635">
        <v>5</v>
      </c>
      <c r="U9635" t="b">
        <v>1</v>
      </c>
      <c r="V9635" t="s">
        <v>11182</v>
      </c>
      <c r="W9635" t="s">
        <v>11183</v>
      </c>
      <c r="X9635" t="s">
        <v>15072</v>
      </c>
      <c r="Y9635">
        <v>94</v>
      </c>
      <c r="Z9635">
        <v>94</v>
      </c>
      <c r="AA9635">
        <v>7</v>
      </c>
      <c r="AB9635">
        <v>7</v>
      </c>
      <c r="AC9635">
        <v>35</v>
      </c>
    </row>
    <row r="9636" spans="1:29">
      <c r="A9636">
        <v>10470</v>
      </c>
      <c r="B9636" t="s">
        <v>1516</v>
      </c>
      <c r="C9636" t="s">
        <v>11474</v>
      </c>
      <c r="D9636" t="s">
        <v>11475</v>
      </c>
      <c r="E9636" t="s">
        <v>11476</v>
      </c>
      <c r="U9636" t="b">
        <v>1</v>
      </c>
      <c r="V9636" t="s">
        <v>11476</v>
      </c>
      <c r="W9636" t="s">
        <v>11477</v>
      </c>
      <c r="X9636" t="s">
        <v>15656</v>
      </c>
      <c r="Y9636">
        <v>11</v>
      </c>
      <c r="Z9636">
        <v>49</v>
      </c>
      <c r="AA9636">
        <v>2</v>
      </c>
      <c r="AB9636">
        <v>10</v>
      </c>
      <c r="AC9636">
        <v>37</v>
      </c>
    </row>
    <row r="9637" spans="1:29">
      <c r="A9637">
        <v>10471</v>
      </c>
      <c r="B9637" t="s">
        <v>828</v>
      </c>
      <c r="C9637" t="s">
        <v>11478</v>
      </c>
      <c r="U9637" t="b">
        <v>1</v>
      </c>
      <c r="V9637" t="s">
        <v>11476</v>
      </c>
      <c r="W9637" t="s">
        <v>11477</v>
      </c>
      <c r="X9637" t="s">
        <v>15657</v>
      </c>
      <c r="Y9637">
        <v>11</v>
      </c>
      <c r="Z9637">
        <v>49</v>
      </c>
      <c r="AA9637">
        <v>2</v>
      </c>
      <c r="AB9637">
        <v>9</v>
      </c>
      <c r="AC9637">
        <v>37</v>
      </c>
    </row>
    <row r="9638" spans="1:29">
      <c r="A9638">
        <v>10472</v>
      </c>
      <c r="B9638" t="s">
        <v>1521</v>
      </c>
      <c r="C9638" t="s">
        <v>11479</v>
      </c>
      <c r="U9638" t="b">
        <v>1</v>
      </c>
      <c r="V9638" t="s">
        <v>11476</v>
      </c>
      <c r="W9638" t="s">
        <v>11477</v>
      </c>
      <c r="X9638" t="s">
        <v>15658</v>
      </c>
      <c r="Y9638">
        <v>12</v>
      </c>
      <c r="Z9638">
        <v>49</v>
      </c>
      <c r="AA9638">
        <v>2</v>
      </c>
      <c r="AB9638">
        <v>10</v>
      </c>
      <c r="AC9638">
        <v>37</v>
      </c>
    </row>
    <row r="9639" spans="1:29">
      <c r="A9639">
        <v>10473</v>
      </c>
      <c r="B9639" t="s">
        <v>806</v>
      </c>
      <c r="C9639" t="s">
        <v>11480</v>
      </c>
      <c r="J9639" t="s">
        <v>1451</v>
      </c>
      <c r="K9639">
        <v>0</v>
      </c>
      <c r="N9639" t="b">
        <v>1</v>
      </c>
      <c r="O9639" t="b">
        <v>0</v>
      </c>
      <c r="P9639" t="b">
        <v>0</v>
      </c>
      <c r="Q9639">
        <v>9</v>
      </c>
      <c r="R9639">
        <v>5</v>
      </c>
      <c r="S9639">
        <v>1</v>
      </c>
      <c r="T9639">
        <v>1</v>
      </c>
      <c r="U9639" t="b">
        <v>1</v>
      </c>
      <c r="V9639" t="s">
        <v>11476</v>
      </c>
      <c r="W9639" t="s">
        <v>11477</v>
      </c>
      <c r="X9639" t="s">
        <v>15480</v>
      </c>
      <c r="Y9639">
        <v>13</v>
      </c>
      <c r="Z9639">
        <v>13</v>
      </c>
      <c r="AA9639">
        <v>7</v>
      </c>
      <c r="AB9639">
        <v>7</v>
      </c>
      <c r="AC9639">
        <v>37</v>
      </c>
    </row>
    <row r="9640" spans="1:29">
      <c r="A9640">
        <v>10474</v>
      </c>
      <c r="B9640" t="s">
        <v>806</v>
      </c>
      <c r="C9640" t="s">
        <v>11481</v>
      </c>
      <c r="J9640" t="s">
        <v>1451</v>
      </c>
      <c r="K9640">
        <v>0</v>
      </c>
      <c r="N9640" t="b">
        <v>1</v>
      </c>
      <c r="O9640" t="b">
        <v>0</v>
      </c>
      <c r="P9640" t="b">
        <v>0</v>
      </c>
      <c r="Q9640">
        <v>9</v>
      </c>
      <c r="R9640">
        <v>7</v>
      </c>
      <c r="S9640">
        <v>1</v>
      </c>
      <c r="T9640">
        <v>1</v>
      </c>
      <c r="U9640" t="b">
        <v>1</v>
      </c>
      <c r="V9640" t="s">
        <v>11476</v>
      </c>
      <c r="W9640" t="s">
        <v>11477</v>
      </c>
      <c r="X9640" t="s">
        <v>15659</v>
      </c>
      <c r="Y9640">
        <v>13</v>
      </c>
      <c r="Z9640">
        <v>13</v>
      </c>
      <c r="AA9640">
        <v>9</v>
      </c>
      <c r="AB9640">
        <v>9</v>
      </c>
      <c r="AC9640">
        <v>37</v>
      </c>
    </row>
    <row r="9641" spans="1:29">
      <c r="A9641">
        <v>10475</v>
      </c>
      <c r="B9641" t="s">
        <v>806</v>
      </c>
      <c r="C9641" t="s">
        <v>11482</v>
      </c>
      <c r="J9641" t="s">
        <v>1457</v>
      </c>
      <c r="K9641">
        <v>0</v>
      </c>
      <c r="N9641" t="b">
        <v>1</v>
      </c>
      <c r="O9641" t="b">
        <v>0</v>
      </c>
      <c r="P9641" t="b">
        <v>0</v>
      </c>
      <c r="Q9641">
        <v>9</v>
      </c>
      <c r="R9641">
        <v>1</v>
      </c>
      <c r="S9641">
        <v>1</v>
      </c>
      <c r="T9641">
        <v>5</v>
      </c>
      <c r="U9641" t="b">
        <v>1</v>
      </c>
      <c r="V9641" t="s">
        <v>11476</v>
      </c>
      <c r="W9641" t="s">
        <v>11477</v>
      </c>
      <c r="X9641" t="s">
        <v>14676</v>
      </c>
      <c r="Y9641">
        <v>17</v>
      </c>
      <c r="Z9641">
        <v>17</v>
      </c>
      <c r="AA9641">
        <v>8</v>
      </c>
      <c r="AB9641">
        <v>8</v>
      </c>
      <c r="AC9641">
        <v>37</v>
      </c>
    </row>
    <row r="9642" spans="1:29">
      <c r="A9642">
        <v>10476</v>
      </c>
      <c r="B9642" t="s">
        <v>806</v>
      </c>
      <c r="C9642" t="s">
        <v>11483</v>
      </c>
      <c r="J9642" t="s">
        <v>1457</v>
      </c>
      <c r="K9642">
        <v>0</v>
      </c>
      <c r="N9642" t="b">
        <v>1</v>
      </c>
      <c r="O9642" t="b">
        <v>0</v>
      </c>
      <c r="P9642" t="b">
        <v>0</v>
      </c>
      <c r="Q9642">
        <v>9</v>
      </c>
      <c r="R9642">
        <v>1</v>
      </c>
      <c r="S9642">
        <v>1</v>
      </c>
      <c r="T9642">
        <v>5</v>
      </c>
      <c r="U9642" t="b">
        <v>1</v>
      </c>
      <c r="V9642" t="s">
        <v>11476</v>
      </c>
      <c r="W9642" t="s">
        <v>11477</v>
      </c>
      <c r="X9642" t="s">
        <v>14458</v>
      </c>
      <c r="Y9642">
        <v>17</v>
      </c>
      <c r="Z9642">
        <v>17</v>
      </c>
      <c r="AA9642">
        <v>9</v>
      </c>
      <c r="AB9642">
        <v>9</v>
      </c>
      <c r="AC9642">
        <v>37</v>
      </c>
    </row>
    <row r="9643" spans="1:29">
      <c r="A9643">
        <v>10477</v>
      </c>
      <c r="B9643" t="s">
        <v>806</v>
      </c>
      <c r="C9643" t="s">
        <v>11484</v>
      </c>
      <c r="J9643" t="s">
        <v>1457</v>
      </c>
      <c r="K9643">
        <v>0</v>
      </c>
      <c r="N9643" t="b">
        <v>1</v>
      </c>
      <c r="O9643" t="b">
        <v>0</v>
      </c>
      <c r="P9643" t="b">
        <v>0</v>
      </c>
      <c r="Q9643">
        <v>9</v>
      </c>
      <c r="R9643">
        <v>1</v>
      </c>
      <c r="S9643">
        <v>1</v>
      </c>
      <c r="T9643">
        <v>5</v>
      </c>
      <c r="U9643" t="b">
        <v>1</v>
      </c>
      <c r="V9643" t="s">
        <v>11476</v>
      </c>
      <c r="W9643" t="s">
        <v>11477</v>
      </c>
      <c r="X9643" t="s">
        <v>14574</v>
      </c>
      <c r="Y9643">
        <v>20</v>
      </c>
      <c r="Z9643">
        <v>20</v>
      </c>
      <c r="AA9643">
        <v>8</v>
      </c>
      <c r="AB9643">
        <v>8</v>
      </c>
      <c r="AC9643">
        <v>37</v>
      </c>
    </row>
    <row r="9644" spans="1:29">
      <c r="A9644">
        <v>10478</v>
      </c>
      <c r="B9644" t="s">
        <v>806</v>
      </c>
      <c r="C9644" t="s">
        <v>11485</v>
      </c>
      <c r="J9644" t="s">
        <v>1457</v>
      </c>
      <c r="K9644">
        <v>0</v>
      </c>
      <c r="N9644" t="b">
        <v>1</v>
      </c>
      <c r="O9644" t="b">
        <v>0</v>
      </c>
      <c r="P9644" t="b">
        <v>0</v>
      </c>
      <c r="Q9644">
        <v>9</v>
      </c>
      <c r="R9644">
        <v>1</v>
      </c>
      <c r="S9644">
        <v>1</v>
      </c>
      <c r="T9644">
        <v>5</v>
      </c>
      <c r="U9644" t="b">
        <v>1</v>
      </c>
      <c r="V9644" t="s">
        <v>11476</v>
      </c>
      <c r="W9644" t="s">
        <v>11477</v>
      </c>
      <c r="X9644" t="s">
        <v>14582</v>
      </c>
      <c r="Y9644">
        <v>20</v>
      </c>
      <c r="Z9644">
        <v>20</v>
      </c>
      <c r="AA9644">
        <v>9</v>
      </c>
      <c r="AB9644">
        <v>9</v>
      </c>
      <c r="AC9644">
        <v>37</v>
      </c>
    </row>
    <row r="9645" spans="1:29">
      <c r="A9645">
        <v>10479</v>
      </c>
      <c r="B9645" t="s">
        <v>806</v>
      </c>
      <c r="C9645" t="s">
        <v>11486</v>
      </c>
      <c r="J9645" t="s">
        <v>1457</v>
      </c>
      <c r="K9645">
        <v>0</v>
      </c>
      <c r="N9645" t="b">
        <v>1</v>
      </c>
      <c r="O9645" t="b">
        <v>0</v>
      </c>
      <c r="P9645" t="b">
        <v>0</v>
      </c>
      <c r="Q9645">
        <v>9</v>
      </c>
      <c r="R9645">
        <v>1</v>
      </c>
      <c r="S9645">
        <v>1</v>
      </c>
      <c r="T9645">
        <v>5</v>
      </c>
      <c r="U9645" t="b">
        <v>1</v>
      </c>
      <c r="V9645" t="s">
        <v>11476</v>
      </c>
      <c r="W9645" t="s">
        <v>11477</v>
      </c>
      <c r="X9645" t="s">
        <v>14575</v>
      </c>
      <c r="Y9645">
        <v>21</v>
      </c>
      <c r="Z9645">
        <v>21</v>
      </c>
      <c r="AA9645">
        <v>8</v>
      </c>
      <c r="AB9645">
        <v>8</v>
      </c>
      <c r="AC9645">
        <v>37</v>
      </c>
    </row>
    <row r="9646" spans="1:29">
      <c r="A9646">
        <v>10480</v>
      </c>
      <c r="B9646" t="s">
        <v>806</v>
      </c>
      <c r="C9646" t="s">
        <v>11487</v>
      </c>
      <c r="J9646" t="s">
        <v>1457</v>
      </c>
      <c r="K9646">
        <v>0</v>
      </c>
      <c r="N9646" t="b">
        <v>1</v>
      </c>
      <c r="O9646" t="b">
        <v>0</v>
      </c>
      <c r="P9646" t="b">
        <v>0</v>
      </c>
      <c r="Q9646">
        <v>9</v>
      </c>
      <c r="R9646">
        <v>1</v>
      </c>
      <c r="S9646">
        <v>1</v>
      </c>
      <c r="T9646">
        <v>5</v>
      </c>
      <c r="U9646" t="b">
        <v>1</v>
      </c>
      <c r="V9646" t="s">
        <v>11476</v>
      </c>
      <c r="W9646" t="s">
        <v>11477</v>
      </c>
      <c r="X9646" t="s">
        <v>14583</v>
      </c>
      <c r="Y9646">
        <v>21</v>
      </c>
      <c r="Z9646">
        <v>21</v>
      </c>
      <c r="AA9646">
        <v>9</v>
      </c>
      <c r="AB9646">
        <v>9</v>
      </c>
      <c r="AC9646">
        <v>37</v>
      </c>
    </row>
    <row r="9647" spans="1:29">
      <c r="A9647">
        <v>10481</v>
      </c>
      <c r="B9647" t="s">
        <v>806</v>
      </c>
      <c r="C9647" t="s">
        <v>11488</v>
      </c>
      <c r="J9647" t="s">
        <v>1457</v>
      </c>
      <c r="K9647">
        <v>0</v>
      </c>
      <c r="N9647" t="b">
        <v>1</v>
      </c>
      <c r="O9647" t="b">
        <v>0</v>
      </c>
      <c r="P9647" t="b">
        <v>0</v>
      </c>
      <c r="Q9647">
        <v>9</v>
      </c>
      <c r="R9647">
        <v>1</v>
      </c>
      <c r="S9647">
        <v>1</v>
      </c>
      <c r="T9647">
        <v>5</v>
      </c>
      <c r="U9647" t="b">
        <v>1</v>
      </c>
      <c r="V9647" t="s">
        <v>11476</v>
      </c>
      <c r="W9647" t="s">
        <v>11477</v>
      </c>
      <c r="X9647" t="s">
        <v>14576</v>
      </c>
      <c r="Y9647">
        <v>22</v>
      </c>
      <c r="Z9647">
        <v>22</v>
      </c>
      <c r="AA9647">
        <v>8</v>
      </c>
      <c r="AB9647">
        <v>8</v>
      </c>
      <c r="AC9647">
        <v>37</v>
      </c>
    </row>
    <row r="9648" spans="1:29">
      <c r="A9648">
        <v>10482</v>
      </c>
      <c r="B9648" t="s">
        <v>806</v>
      </c>
      <c r="C9648" t="s">
        <v>11489</v>
      </c>
      <c r="J9648" t="s">
        <v>1457</v>
      </c>
      <c r="K9648">
        <v>0</v>
      </c>
      <c r="N9648" t="b">
        <v>1</v>
      </c>
      <c r="O9648" t="b">
        <v>0</v>
      </c>
      <c r="P9648" t="b">
        <v>0</v>
      </c>
      <c r="Q9648">
        <v>9</v>
      </c>
      <c r="R9648">
        <v>1</v>
      </c>
      <c r="S9648">
        <v>1</v>
      </c>
      <c r="T9648">
        <v>5</v>
      </c>
      <c r="U9648" t="b">
        <v>1</v>
      </c>
      <c r="V9648" t="s">
        <v>11476</v>
      </c>
      <c r="W9648" t="s">
        <v>11477</v>
      </c>
      <c r="X9648" t="s">
        <v>14584</v>
      </c>
      <c r="Y9648">
        <v>22</v>
      </c>
      <c r="Z9648">
        <v>22</v>
      </c>
      <c r="AA9648">
        <v>9</v>
      </c>
      <c r="AB9648">
        <v>9</v>
      </c>
      <c r="AC9648">
        <v>37</v>
      </c>
    </row>
    <row r="9649" spans="1:29">
      <c r="A9649">
        <v>10483</v>
      </c>
      <c r="B9649" t="s">
        <v>806</v>
      </c>
      <c r="C9649" t="s">
        <v>11490</v>
      </c>
      <c r="J9649" t="s">
        <v>1457</v>
      </c>
      <c r="K9649">
        <v>0</v>
      </c>
      <c r="N9649" t="b">
        <v>1</v>
      </c>
      <c r="O9649" t="b">
        <v>0</v>
      </c>
      <c r="P9649" t="b">
        <v>0</v>
      </c>
      <c r="Q9649">
        <v>9</v>
      </c>
      <c r="R9649">
        <v>1</v>
      </c>
      <c r="S9649">
        <v>1</v>
      </c>
      <c r="T9649">
        <v>5</v>
      </c>
      <c r="U9649" t="b">
        <v>1</v>
      </c>
      <c r="V9649" t="s">
        <v>11476</v>
      </c>
      <c r="W9649" t="s">
        <v>11477</v>
      </c>
      <c r="X9649" t="s">
        <v>14679</v>
      </c>
      <c r="Y9649">
        <v>23</v>
      </c>
      <c r="Z9649">
        <v>23</v>
      </c>
      <c r="AA9649">
        <v>8</v>
      </c>
      <c r="AB9649">
        <v>8</v>
      </c>
      <c r="AC9649">
        <v>37</v>
      </c>
    </row>
    <row r="9650" spans="1:29">
      <c r="A9650">
        <v>10484</v>
      </c>
      <c r="B9650" t="s">
        <v>806</v>
      </c>
      <c r="C9650" t="s">
        <v>11491</v>
      </c>
      <c r="J9650" t="s">
        <v>1457</v>
      </c>
      <c r="K9650">
        <v>0</v>
      </c>
      <c r="N9650" t="b">
        <v>1</v>
      </c>
      <c r="O9650" t="b">
        <v>0</v>
      </c>
      <c r="P9650" t="b">
        <v>0</v>
      </c>
      <c r="Q9650">
        <v>9</v>
      </c>
      <c r="R9650">
        <v>1</v>
      </c>
      <c r="S9650">
        <v>1</v>
      </c>
      <c r="T9650">
        <v>5</v>
      </c>
      <c r="U9650" t="b">
        <v>1</v>
      </c>
      <c r="V9650" t="s">
        <v>11476</v>
      </c>
      <c r="W9650" t="s">
        <v>11477</v>
      </c>
      <c r="X9650" t="s">
        <v>14585</v>
      </c>
      <c r="Y9650">
        <v>23</v>
      </c>
      <c r="Z9650">
        <v>23</v>
      </c>
      <c r="AA9650">
        <v>9</v>
      </c>
      <c r="AB9650">
        <v>9</v>
      </c>
      <c r="AC9650">
        <v>37</v>
      </c>
    </row>
    <row r="9651" spans="1:29">
      <c r="A9651">
        <v>10485</v>
      </c>
      <c r="B9651" t="s">
        <v>806</v>
      </c>
      <c r="C9651" t="s">
        <v>11492</v>
      </c>
      <c r="J9651" t="s">
        <v>1457</v>
      </c>
      <c r="K9651">
        <v>0</v>
      </c>
      <c r="N9651" t="b">
        <v>1</v>
      </c>
      <c r="O9651" t="b">
        <v>0</v>
      </c>
      <c r="P9651" t="b">
        <v>0</v>
      </c>
      <c r="Q9651">
        <v>9</v>
      </c>
      <c r="R9651">
        <v>1</v>
      </c>
      <c r="S9651">
        <v>1</v>
      </c>
      <c r="T9651">
        <v>5</v>
      </c>
      <c r="U9651" t="b">
        <v>1</v>
      </c>
      <c r="V9651" t="s">
        <v>11476</v>
      </c>
      <c r="W9651" t="s">
        <v>11477</v>
      </c>
      <c r="X9651" t="s">
        <v>14577</v>
      </c>
      <c r="Y9651">
        <v>24</v>
      </c>
      <c r="Z9651">
        <v>24</v>
      </c>
      <c r="AA9651">
        <v>8</v>
      </c>
      <c r="AB9651">
        <v>8</v>
      </c>
      <c r="AC9651">
        <v>37</v>
      </c>
    </row>
    <row r="9652" spans="1:29">
      <c r="A9652">
        <v>10486</v>
      </c>
      <c r="B9652" t="s">
        <v>806</v>
      </c>
      <c r="C9652" t="s">
        <v>11493</v>
      </c>
      <c r="J9652" t="s">
        <v>1457</v>
      </c>
      <c r="K9652">
        <v>0</v>
      </c>
      <c r="N9652" t="b">
        <v>1</v>
      </c>
      <c r="O9652" t="b">
        <v>0</v>
      </c>
      <c r="P9652" t="b">
        <v>0</v>
      </c>
      <c r="Q9652">
        <v>9</v>
      </c>
      <c r="R9652">
        <v>1</v>
      </c>
      <c r="S9652">
        <v>1</v>
      </c>
      <c r="T9652">
        <v>5</v>
      </c>
      <c r="U9652" t="b">
        <v>1</v>
      </c>
      <c r="V9652" t="s">
        <v>11476</v>
      </c>
      <c r="W9652" t="s">
        <v>11477</v>
      </c>
      <c r="X9652" t="s">
        <v>14586</v>
      </c>
      <c r="Y9652">
        <v>24</v>
      </c>
      <c r="Z9652">
        <v>24</v>
      </c>
      <c r="AA9652">
        <v>9</v>
      </c>
      <c r="AB9652">
        <v>9</v>
      </c>
      <c r="AC9652">
        <v>37</v>
      </c>
    </row>
    <row r="9653" spans="1:29">
      <c r="A9653">
        <v>10487</v>
      </c>
      <c r="B9653" t="s">
        <v>806</v>
      </c>
      <c r="C9653" t="s">
        <v>11494</v>
      </c>
      <c r="J9653" t="s">
        <v>1457</v>
      </c>
      <c r="K9653">
        <v>0</v>
      </c>
      <c r="N9653" t="b">
        <v>1</v>
      </c>
      <c r="O9653" t="b">
        <v>0</v>
      </c>
      <c r="P9653" t="b">
        <v>0</v>
      </c>
      <c r="Q9653">
        <v>9</v>
      </c>
      <c r="R9653">
        <v>1</v>
      </c>
      <c r="S9653">
        <v>1</v>
      </c>
      <c r="T9653">
        <v>5</v>
      </c>
      <c r="U9653" t="b">
        <v>1</v>
      </c>
      <c r="V9653" t="s">
        <v>11476</v>
      </c>
      <c r="W9653" t="s">
        <v>11477</v>
      </c>
      <c r="X9653" t="s">
        <v>14578</v>
      </c>
      <c r="Y9653">
        <v>25</v>
      </c>
      <c r="Z9653">
        <v>25</v>
      </c>
      <c r="AA9653">
        <v>8</v>
      </c>
      <c r="AB9653">
        <v>8</v>
      </c>
      <c r="AC9653">
        <v>37</v>
      </c>
    </row>
    <row r="9654" spans="1:29">
      <c r="A9654">
        <v>10488</v>
      </c>
      <c r="B9654" t="s">
        <v>806</v>
      </c>
      <c r="C9654" t="s">
        <v>11495</v>
      </c>
      <c r="J9654" t="s">
        <v>1457</v>
      </c>
      <c r="K9654">
        <v>0</v>
      </c>
      <c r="N9654" t="b">
        <v>1</v>
      </c>
      <c r="O9654" t="b">
        <v>0</v>
      </c>
      <c r="P9654" t="b">
        <v>0</v>
      </c>
      <c r="Q9654">
        <v>9</v>
      </c>
      <c r="R9654">
        <v>1</v>
      </c>
      <c r="S9654">
        <v>1</v>
      </c>
      <c r="T9654">
        <v>5</v>
      </c>
      <c r="U9654" t="b">
        <v>1</v>
      </c>
      <c r="V9654" t="s">
        <v>11476</v>
      </c>
      <c r="W9654" t="s">
        <v>11477</v>
      </c>
      <c r="X9654" t="s">
        <v>14466</v>
      </c>
      <c r="Y9654">
        <v>25</v>
      </c>
      <c r="Z9654">
        <v>25</v>
      </c>
      <c r="AA9654">
        <v>9</v>
      </c>
      <c r="AB9654">
        <v>9</v>
      </c>
      <c r="AC9654">
        <v>37</v>
      </c>
    </row>
    <row r="9655" spans="1:29">
      <c r="A9655">
        <v>10489</v>
      </c>
      <c r="B9655" t="s">
        <v>806</v>
      </c>
      <c r="C9655" t="s">
        <v>11496</v>
      </c>
      <c r="J9655" t="s">
        <v>1457</v>
      </c>
      <c r="K9655">
        <v>0</v>
      </c>
      <c r="N9655" t="b">
        <v>1</v>
      </c>
      <c r="O9655" t="b">
        <v>0</v>
      </c>
      <c r="P9655" t="b">
        <v>0</v>
      </c>
      <c r="Q9655">
        <v>9</v>
      </c>
      <c r="R9655">
        <v>1</v>
      </c>
      <c r="S9655">
        <v>1</v>
      </c>
      <c r="T9655">
        <v>5</v>
      </c>
      <c r="U9655" t="b">
        <v>1</v>
      </c>
      <c r="V9655" t="s">
        <v>11476</v>
      </c>
      <c r="W9655" t="s">
        <v>11477</v>
      </c>
      <c r="X9655" t="s">
        <v>14680</v>
      </c>
      <c r="Y9655">
        <v>26</v>
      </c>
      <c r="Z9655">
        <v>26</v>
      </c>
      <c r="AA9655">
        <v>8</v>
      </c>
      <c r="AB9655">
        <v>8</v>
      </c>
      <c r="AC9655">
        <v>37</v>
      </c>
    </row>
    <row r="9656" spans="1:29">
      <c r="A9656">
        <v>10490</v>
      </c>
      <c r="B9656" t="s">
        <v>806</v>
      </c>
      <c r="C9656" t="s">
        <v>11497</v>
      </c>
      <c r="J9656" t="s">
        <v>1457</v>
      </c>
      <c r="K9656">
        <v>0</v>
      </c>
      <c r="N9656" t="b">
        <v>1</v>
      </c>
      <c r="O9656" t="b">
        <v>0</v>
      </c>
      <c r="P9656" t="b">
        <v>0</v>
      </c>
      <c r="Q9656">
        <v>9</v>
      </c>
      <c r="R9656">
        <v>1</v>
      </c>
      <c r="S9656">
        <v>1</v>
      </c>
      <c r="T9656">
        <v>5</v>
      </c>
      <c r="U9656" t="b">
        <v>1</v>
      </c>
      <c r="V9656" t="s">
        <v>11476</v>
      </c>
      <c r="W9656" t="s">
        <v>11477</v>
      </c>
      <c r="X9656" t="s">
        <v>14587</v>
      </c>
      <c r="Y9656">
        <v>26</v>
      </c>
      <c r="Z9656">
        <v>26</v>
      </c>
      <c r="AA9656">
        <v>9</v>
      </c>
      <c r="AB9656">
        <v>9</v>
      </c>
      <c r="AC9656">
        <v>37</v>
      </c>
    </row>
    <row r="9657" spans="1:29">
      <c r="A9657">
        <v>10491</v>
      </c>
      <c r="B9657" t="s">
        <v>806</v>
      </c>
      <c r="C9657" t="s">
        <v>11498</v>
      </c>
      <c r="J9657" t="s">
        <v>1457</v>
      </c>
      <c r="K9657">
        <v>0</v>
      </c>
      <c r="N9657" t="b">
        <v>1</v>
      </c>
      <c r="O9657" t="b">
        <v>0</v>
      </c>
      <c r="P9657" t="b">
        <v>0</v>
      </c>
      <c r="Q9657">
        <v>9</v>
      </c>
      <c r="R9657">
        <v>1</v>
      </c>
      <c r="S9657">
        <v>1</v>
      </c>
      <c r="T9657">
        <v>5</v>
      </c>
      <c r="U9657" t="b">
        <v>1</v>
      </c>
      <c r="V9657" t="s">
        <v>11476</v>
      </c>
      <c r="W9657" t="s">
        <v>11477</v>
      </c>
      <c r="X9657" t="s">
        <v>14579</v>
      </c>
      <c r="Y9657">
        <v>27</v>
      </c>
      <c r="Z9657">
        <v>27</v>
      </c>
      <c r="AA9657">
        <v>8</v>
      </c>
      <c r="AB9657">
        <v>8</v>
      </c>
      <c r="AC9657">
        <v>37</v>
      </c>
    </row>
    <row r="9658" spans="1:29">
      <c r="A9658">
        <v>10492</v>
      </c>
      <c r="B9658" t="s">
        <v>806</v>
      </c>
      <c r="C9658" t="s">
        <v>11499</v>
      </c>
      <c r="J9658" t="s">
        <v>1457</v>
      </c>
      <c r="K9658">
        <v>0</v>
      </c>
      <c r="N9658" t="b">
        <v>1</v>
      </c>
      <c r="O9658" t="b">
        <v>0</v>
      </c>
      <c r="P9658" t="b">
        <v>0</v>
      </c>
      <c r="Q9658">
        <v>9</v>
      </c>
      <c r="R9658">
        <v>1</v>
      </c>
      <c r="S9658">
        <v>1</v>
      </c>
      <c r="T9658">
        <v>5</v>
      </c>
      <c r="U9658" t="b">
        <v>1</v>
      </c>
      <c r="V9658" t="s">
        <v>11476</v>
      </c>
      <c r="W9658" t="s">
        <v>11477</v>
      </c>
      <c r="X9658" t="s">
        <v>14588</v>
      </c>
      <c r="Y9658">
        <v>27</v>
      </c>
      <c r="Z9658">
        <v>27</v>
      </c>
      <c r="AA9658">
        <v>9</v>
      </c>
      <c r="AB9658">
        <v>9</v>
      </c>
      <c r="AC9658">
        <v>37</v>
      </c>
    </row>
    <row r="9659" spans="1:29">
      <c r="A9659">
        <v>10493</v>
      </c>
      <c r="B9659" t="s">
        <v>806</v>
      </c>
      <c r="C9659" t="s">
        <v>11500</v>
      </c>
      <c r="J9659" t="s">
        <v>1457</v>
      </c>
      <c r="K9659">
        <v>0</v>
      </c>
      <c r="N9659" t="b">
        <v>1</v>
      </c>
      <c r="O9659" t="b">
        <v>0</v>
      </c>
      <c r="P9659" t="b">
        <v>0</v>
      </c>
      <c r="Q9659">
        <v>9</v>
      </c>
      <c r="R9659">
        <v>1</v>
      </c>
      <c r="S9659">
        <v>1</v>
      </c>
      <c r="T9659">
        <v>5</v>
      </c>
      <c r="U9659" t="b">
        <v>1</v>
      </c>
      <c r="V9659" t="s">
        <v>11476</v>
      </c>
      <c r="W9659" t="s">
        <v>11477</v>
      </c>
      <c r="X9659" t="s">
        <v>14692</v>
      </c>
      <c r="Y9659">
        <v>28</v>
      </c>
      <c r="Z9659">
        <v>28</v>
      </c>
      <c r="AA9659">
        <v>8</v>
      </c>
      <c r="AB9659">
        <v>8</v>
      </c>
      <c r="AC9659">
        <v>37</v>
      </c>
    </row>
    <row r="9660" spans="1:29">
      <c r="A9660">
        <v>10494</v>
      </c>
      <c r="B9660" t="s">
        <v>806</v>
      </c>
      <c r="C9660" t="s">
        <v>11501</v>
      </c>
      <c r="J9660" t="s">
        <v>1457</v>
      </c>
      <c r="K9660">
        <v>0</v>
      </c>
      <c r="N9660" t="b">
        <v>1</v>
      </c>
      <c r="O9660" t="b">
        <v>0</v>
      </c>
      <c r="P9660" t="b">
        <v>0</v>
      </c>
      <c r="Q9660">
        <v>9</v>
      </c>
      <c r="R9660">
        <v>1</v>
      </c>
      <c r="S9660">
        <v>1</v>
      </c>
      <c r="T9660">
        <v>5</v>
      </c>
      <c r="U9660" t="b">
        <v>1</v>
      </c>
      <c r="V9660" t="s">
        <v>11476</v>
      </c>
      <c r="W9660" t="s">
        <v>11477</v>
      </c>
      <c r="X9660" t="s">
        <v>14589</v>
      </c>
      <c r="Y9660">
        <v>28</v>
      </c>
      <c r="Z9660">
        <v>28</v>
      </c>
      <c r="AA9660">
        <v>9</v>
      </c>
      <c r="AB9660">
        <v>9</v>
      </c>
      <c r="AC9660">
        <v>37</v>
      </c>
    </row>
    <row r="9661" spans="1:29">
      <c r="A9661">
        <v>10495</v>
      </c>
      <c r="B9661" t="s">
        <v>806</v>
      </c>
      <c r="C9661" t="s">
        <v>11502</v>
      </c>
      <c r="J9661" t="s">
        <v>1457</v>
      </c>
      <c r="K9661">
        <v>0</v>
      </c>
      <c r="N9661" t="b">
        <v>1</v>
      </c>
      <c r="O9661" t="b">
        <v>0</v>
      </c>
      <c r="P9661" t="b">
        <v>0</v>
      </c>
      <c r="Q9661">
        <v>9</v>
      </c>
      <c r="R9661">
        <v>1</v>
      </c>
      <c r="S9661">
        <v>1</v>
      </c>
      <c r="T9661">
        <v>5</v>
      </c>
      <c r="U9661" t="b">
        <v>1</v>
      </c>
      <c r="V9661" t="s">
        <v>11476</v>
      </c>
      <c r="W9661" t="s">
        <v>11477</v>
      </c>
      <c r="X9661" t="s">
        <v>14580</v>
      </c>
      <c r="Y9661">
        <v>29</v>
      </c>
      <c r="Z9661">
        <v>29</v>
      </c>
      <c r="AA9661">
        <v>8</v>
      </c>
      <c r="AB9661">
        <v>8</v>
      </c>
      <c r="AC9661">
        <v>37</v>
      </c>
    </row>
    <row r="9662" spans="1:29">
      <c r="A9662">
        <v>10496</v>
      </c>
      <c r="B9662" t="s">
        <v>806</v>
      </c>
      <c r="C9662" t="s">
        <v>11503</v>
      </c>
      <c r="J9662" t="s">
        <v>1457</v>
      </c>
      <c r="K9662">
        <v>0</v>
      </c>
      <c r="N9662" t="b">
        <v>1</v>
      </c>
      <c r="O9662" t="b">
        <v>0</v>
      </c>
      <c r="P9662" t="b">
        <v>0</v>
      </c>
      <c r="Q9662">
        <v>9</v>
      </c>
      <c r="R9662">
        <v>1</v>
      </c>
      <c r="S9662">
        <v>1</v>
      </c>
      <c r="T9662">
        <v>5</v>
      </c>
      <c r="U9662" t="b">
        <v>1</v>
      </c>
      <c r="V9662" t="s">
        <v>11476</v>
      </c>
      <c r="W9662" t="s">
        <v>11477</v>
      </c>
      <c r="X9662" t="s">
        <v>14590</v>
      </c>
      <c r="Y9662">
        <v>29</v>
      </c>
      <c r="Z9662">
        <v>29</v>
      </c>
      <c r="AA9662">
        <v>9</v>
      </c>
      <c r="AB9662">
        <v>9</v>
      </c>
      <c r="AC9662">
        <v>37</v>
      </c>
    </row>
    <row r="9663" spans="1:29">
      <c r="A9663">
        <v>10497</v>
      </c>
      <c r="B9663" t="s">
        <v>806</v>
      </c>
      <c r="C9663" t="s">
        <v>11504</v>
      </c>
      <c r="J9663" t="s">
        <v>1457</v>
      </c>
      <c r="K9663">
        <v>0</v>
      </c>
      <c r="N9663" t="b">
        <v>1</v>
      </c>
      <c r="O9663" t="b">
        <v>0</v>
      </c>
      <c r="P9663" t="b">
        <v>0</v>
      </c>
      <c r="Q9663">
        <v>9</v>
      </c>
      <c r="R9663">
        <v>1</v>
      </c>
      <c r="S9663">
        <v>1</v>
      </c>
      <c r="T9663">
        <v>5</v>
      </c>
      <c r="U9663" t="b">
        <v>1</v>
      </c>
      <c r="V9663" t="s">
        <v>11476</v>
      </c>
      <c r="W9663" t="s">
        <v>11477</v>
      </c>
      <c r="X9663" t="s">
        <v>14581</v>
      </c>
      <c r="Y9663">
        <v>30</v>
      </c>
      <c r="Z9663">
        <v>30</v>
      </c>
      <c r="AA9663">
        <v>8</v>
      </c>
      <c r="AB9663">
        <v>8</v>
      </c>
      <c r="AC9663">
        <v>37</v>
      </c>
    </row>
    <row r="9664" spans="1:29">
      <c r="A9664">
        <v>10498</v>
      </c>
      <c r="B9664" t="s">
        <v>806</v>
      </c>
      <c r="C9664" t="s">
        <v>11505</v>
      </c>
      <c r="J9664" t="s">
        <v>1457</v>
      </c>
      <c r="K9664">
        <v>0</v>
      </c>
      <c r="N9664" t="b">
        <v>1</v>
      </c>
      <c r="O9664" t="b">
        <v>0</v>
      </c>
      <c r="P9664" t="b">
        <v>0</v>
      </c>
      <c r="Q9664">
        <v>9</v>
      </c>
      <c r="R9664">
        <v>1</v>
      </c>
      <c r="S9664">
        <v>1</v>
      </c>
      <c r="T9664">
        <v>5</v>
      </c>
      <c r="U9664" t="b">
        <v>1</v>
      </c>
      <c r="V9664" t="s">
        <v>11476</v>
      </c>
      <c r="W9664" t="s">
        <v>11477</v>
      </c>
      <c r="X9664" t="s">
        <v>14591</v>
      </c>
      <c r="Y9664">
        <v>30</v>
      </c>
      <c r="Z9664">
        <v>30</v>
      </c>
      <c r="AA9664">
        <v>9</v>
      </c>
      <c r="AB9664">
        <v>9</v>
      </c>
      <c r="AC9664">
        <v>37</v>
      </c>
    </row>
    <row r="9665" spans="1:29">
      <c r="A9665">
        <v>10499</v>
      </c>
      <c r="B9665" t="s">
        <v>806</v>
      </c>
      <c r="C9665" t="s">
        <v>11506</v>
      </c>
      <c r="J9665" t="s">
        <v>1457</v>
      </c>
      <c r="K9665">
        <v>0</v>
      </c>
      <c r="N9665" t="b">
        <v>1</v>
      </c>
      <c r="O9665" t="b">
        <v>0</v>
      </c>
      <c r="P9665" t="b">
        <v>0</v>
      </c>
      <c r="Q9665">
        <v>9</v>
      </c>
      <c r="R9665">
        <v>1</v>
      </c>
      <c r="S9665">
        <v>1</v>
      </c>
      <c r="T9665">
        <v>5</v>
      </c>
      <c r="U9665" t="b">
        <v>1</v>
      </c>
      <c r="V9665" t="s">
        <v>11476</v>
      </c>
      <c r="W9665" t="s">
        <v>11477</v>
      </c>
      <c r="X9665" t="s">
        <v>14741</v>
      </c>
      <c r="Y9665">
        <v>31</v>
      </c>
      <c r="Z9665">
        <v>31</v>
      </c>
      <c r="AA9665">
        <v>8</v>
      </c>
      <c r="AB9665">
        <v>8</v>
      </c>
      <c r="AC9665">
        <v>37</v>
      </c>
    </row>
    <row r="9666" spans="1:29">
      <c r="A9666">
        <v>10500</v>
      </c>
      <c r="B9666" t="s">
        <v>806</v>
      </c>
      <c r="C9666" t="s">
        <v>11507</v>
      </c>
      <c r="J9666" t="s">
        <v>1457</v>
      </c>
      <c r="K9666">
        <v>0</v>
      </c>
      <c r="N9666" t="b">
        <v>1</v>
      </c>
      <c r="O9666" t="b">
        <v>0</v>
      </c>
      <c r="P9666" t="b">
        <v>0</v>
      </c>
      <c r="Q9666">
        <v>9</v>
      </c>
      <c r="R9666">
        <v>1</v>
      </c>
      <c r="S9666">
        <v>1</v>
      </c>
      <c r="T9666">
        <v>5</v>
      </c>
      <c r="U9666" t="b">
        <v>1</v>
      </c>
      <c r="V9666" t="s">
        <v>11476</v>
      </c>
      <c r="W9666" t="s">
        <v>11477</v>
      </c>
      <c r="X9666" t="s">
        <v>14746</v>
      </c>
      <c r="Y9666">
        <v>31</v>
      </c>
      <c r="Z9666">
        <v>31</v>
      </c>
      <c r="AA9666">
        <v>9</v>
      </c>
      <c r="AB9666">
        <v>9</v>
      </c>
      <c r="AC9666">
        <v>37</v>
      </c>
    </row>
    <row r="9667" spans="1:29">
      <c r="A9667">
        <v>10501</v>
      </c>
      <c r="B9667" t="s">
        <v>806</v>
      </c>
      <c r="C9667" t="s">
        <v>11508</v>
      </c>
      <c r="J9667" t="s">
        <v>1457</v>
      </c>
      <c r="K9667">
        <v>0</v>
      </c>
      <c r="N9667" t="b">
        <v>1</v>
      </c>
      <c r="O9667" t="b">
        <v>0</v>
      </c>
      <c r="P9667" t="b">
        <v>0</v>
      </c>
      <c r="Q9667">
        <v>9</v>
      </c>
      <c r="R9667">
        <v>1</v>
      </c>
      <c r="S9667">
        <v>1</v>
      </c>
      <c r="T9667">
        <v>5</v>
      </c>
      <c r="U9667" t="b">
        <v>1</v>
      </c>
      <c r="V9667" t="s">
        <v>11476</v>
      </c>
      <c r="W9667" t="s">
        <v>11477</v>
      </c>
      <c r="X9667" t="s">
        <v>14743</v>
      </c>
      <c r="Y9667">
        <v>34</v>
      </c>
      <c r="Z9667">
        <v>34</v>
      </c>
      <c r="AA9667">
        <v>8</v>
      </c>
      <c r="AB9667">
        <v>8</v>
      </c>
      <c r="AC9667">
        <v>37</v>
      </c>
    </row>
    <row r="9668" spans="1:29">
      <c r="A9668">
        <v>10502</v>
      </c>
      <c r="B9668" t="s">
        <v>806</v>
      </c>
      <c r="C9668" t="s">
        <v>11509</v>
      </c>
      <c r="J9668" t="s">
        <v>1457</v>
      </c>
      <c r="K9668">
        <v>0</v>
      </c>
      <c r="N9668" t="b">
        <v>1</v>
      </c>
      <c r="O9668" t="b">
        <v>0</v>
      </c>
      <c r="P9668" t="b">
        <v>0</v>
      </c>
      <c r="Q9668">
        <v>9</v>
      </c>
      <c r="R9668">
        <v>1</v>
      </c>
      <c r="S9668">
        <v>1</v>
      </c>
      <c r="T9668">
        <v>5</v>
      </c>
      <c r="U9668" t="b">
        <v>1</v>
      </c>
      <c r="V9668" t="s">
        <v>11476</v>
      </c>
      <c r="W9668" t="s">
        <v>11477</v>
      </c>
      <c r="X9668" t="s">
        <v>14748</v>
      </c>
      <c r="Y9668">
        <v>34</v>
      </c>
      <c r="Z9668">
        <v>34</v>
      </c>
      <c r="AA9668">
        <v>9</v>
      </c>
      <c r="AB9668">
        <v>9</v>
      </c>
      <c r="AC9668">
        <v>37</v>
      </c>
    </row>
    <row r="9669" spans="1:29">
      <c r="A9669">
        <v>10503</v>
      </c>
      <c r="B9669" t="s">
        <v>806</v>
      </c>
      <c r="C9669" t="s">
        <v>11510</v>
      </c>
      <c r="J9669" t="s">
        <v>1457</v>
      </c>
      <c r="K9669">
        <v>0</v>
      </c>
      <c r="N9669" t="b">
        <v>1</v>
      </c>
      <c r="O9669" t="b">
        <v>0</v>
      </c>
      <c r="P9669" t="b">
        <v>0</v>
      </c>
      <c r="Q9669">
        <v>9</v>
      </c>
      <c r="R9669">
        <v>1</v>
      </c>
      <c r="S9669">
        <v>1</v>
      </c>
      <c r="T9669">
        <v>5</v>
      </c>
      <c r="U9669" t="b">
        <v>1</v>
      </c>
      <c r="V9669" t="s">
        <v>11476</v>
      </c>
      <c r="W9669" t="s">
        <v>11477</v>
      </c>
      <c r="X9669" t="s">
        <v>14744</v>
      </c>
      <c r="Y9669">
        <v>35</v>
      </c>
      <c r="Z9669">
        <v>35</v>
      </c>
      <c r="AA9669">
        <v>8</v>
      </c>
      <c r="AB9669">
        <v>8</v>
      </c>
      <c r="AC9669">
        <v>37</v>
      </c>
    </row>
    <row r="9670" spans="1:29">
      <c r="A9670">
        <v>10504</v>
      </c>
      <c r="B9670" t="s">
        <v>806</v>
      </c>
      <c r="C9670" t="s">
        <v>11511</v>
      </c>
      <c r="J9670" t="s">
        <v>1457</v>
      </c>
      <c r="K9670">
        <v>0</v>
      </c>
      <c r="N9670" t="b">
        <v>1</v>
      </c>
      <c r="O9670" t="b">
        <v>0</v>
      </c>
      <c r="P9670" t="b">
        <v>0</v>
      </c>
      <c r="Q9670">
        <v>9</v>
      </c>
      <c r="R9670">
        <v>1</v>
      </c>
      <c r="S9670">
        <v>1</v>
      </c>
      <c r="T9670">
        <v>5</v>
      </c>
      <c r="U9670" t="b">
        <v>1</v>
      </c>
      <c r="V9670" t="s">
        <v>11476</v>
      </c>
      <c r="W9670" t="s">
        <v>11477</v>
      </c>
      <c r="X9670" t="s">
        <v>14749</v>
      </c>
      <c r="Y9670">
        <v>35</v>
      </c>
      <c r="Z9670">
        <v>35</v>
      </c>
      <c r="AA9670">
        <v>9</v>
      </c>
      <c r="AB9670">
        <v>9</v>
      </c>
      <c r="AC9670">
        <v>37</v>
      </c>
    </row>
    <row r="9671" spans="1:29">
      <c r="A9671">
        <v>10505</v>
      </c>
      <c r="B9671" t="s">
        <v>806</v>
      </c>
      <c r="C9671" t="s">
        <v>11512</v>
      </c>
      <c r="J9671" t="s">
        <v>1457</v>
      </c>
      <c r="K9671">
        <v>0</v>
      </c>
      <c r="N9671" t="b">
        <v>1</v>
      </c>
      <c r="O9671" t="b">
        <v>0</v>
      </c>
      <c r="P9671" t="b">
        <v>0</v>
      </c>
      <c r="Q9671">
        <v>9</v>
      </c>
      <c r="R9671">
        <v>1</v>
      </c>
      <c r="S9671">
        <v>1</v>
      </c>
      <c r="T9671">
        <v>5</v>
      </c>
      <c r="U9671" t="b">
        <v>1</v>
      </c>
      <c r="V9671" t="s">
        <v>11476</v>
      </c>
      <c r="W9671" t="s">
        <v>11477</v>
      </c>
      <c r="X9671" t="s">
        <v>14745</v>
      </c>
      <c r="Y9671">
        <v>36</v>
      </c>
      <c r="Z9671">
        <v>36</v>
      </c>
      <c r="AA9671">
        <v>8</v>
      </c>
      <c r="AB9671">
        <v>8</v>
      </c>
      <c r="AC9671">
        <v>37</v>
      </c>
    </row>
    <row r="9672" spans="1:29">
      <c r="A9672">
        <v>10506</v>
      </c>
      <c r="B9672" t="s">
        <v>806</v>
      </c>
      <c r="C9672" t="s">
        <v>11513</v>
      </c>
      <c r="J9672" t="s">
        <v>1457</v>
      </c>
      <c r="K9672">
        <v>0</v>
      </c>
      <c r="N9672" t="b">
        <v>1</v>
      </c>
      <c r="O9672" t="b">
        <v>0</v>
      </c>
      <c r="P9672" t="b">
        <v>0</v>
      </c>
      <c r="Q9672">
        <v>9</v>
      </c>
      <c r="R9672">
        <v>1</v>
      </c>
      <c r="S9672">
        <v>1</v>
      </c>
      <c r="T9672">
        <v>5</v>
      </c>
      <c r="U9672" t="b">
        <v>1</v>
      </c>
      <c r="V9672" t="s">
        <v>11476</v>
      </c>
      <c r="W9672" t="s">
        <v>11477</v>
      </c>
      <c r="X9672" t="s">
        <v>14750</v>
      </c>
      <c r="Y9672">
        <v>36</v>
      </c>
      <c r="Z9672">
        <v>36</v>
      </c>
      <c r="AA9672">
        <v>9</v>
      </c>
      <c r="AB9672">
        <v>9</v>
      </c>
      <c r="AC9672">
        <v>37</v>
      </c>
    </row>
    <row r="9673" spans="1:29">
      <c r="A9673">
        <v>10507</v>
      </c>
      <c r="B9673" t="s">
        <v>806</v>
      </c>
      <c r="C9673" t="s">
        <v>11514</v>
      </c>
      <c r="J9673" t="s">
        <v>1457</v>
      </c>
      <c r="K9673">
        <v>0</v>
      </c>
      <c r="N9673" t="b">
        <v>1</v>
      </c>
      <c r="O9673" t="b">
        <v>0</v>
      </c>
      <c r="P9673" t="b">
        <v>0</v>
      </c>
      <c r="Q9673">
        <v>9</v>
      </c>
      <c r="R9673">
        <v>1</v>
      </c>
      <c r="S9673">
        <v>1</v>
      </c>
      <c r="T9673">
        <v>5</v>
      </c>
      <c r="U9673" t="b">
        <v>1</v>
      </c>
      <c r="V9673" t="s">
        <v>11476</v>
      </c>
      <c r="W9673" t="s">
        <v>11477</v>
      </c>
      <c r="X9673" t="s">
        <v>14605</v>
      </c>
      <c r="Y9673">
        <v>37</v>
      </c>
      <c r="Z9673">
        <v>37</v>
      </c>
      <c r="AA9673">
        <v>8</v>
      </c>
      <c r="AB9673">
        <v>8</v>
      </c>
      <c r="AC9673">
        <v>37</v>
      </c>
    </row>
    <row r="9674" spans="1:29">
      <c r="A9674">
        <v>10508</v>
      </c>
      <c r="B9674" t="s">
        <v>806</v>
      </c>
      <c r="C9674" t="s">
        <v>11515</v>
      </c>
      <c r="J9674" t="s">
        <v>1457</v>
      </c>
      <c r="K9674">
        <v>0</v>
      </c>
      <c r="N9674" t="b">
        <v>1</v>
      </c>
      <c r="O9674" t="b">
        <v>0</v>
      </c>
      <c r="P9674" t="b">
        <v>0</v>
      </c>
      <c r="Q9674">
        <v>9</v>
      </c>
      <c r="R9674">
        <v>1</v>
      </c>
      <c r="S9674">
        <v>1</v>
      </c>
      <c r="T9674">
        <v>5</v>
      </c>
      <c r="U9674" t="b">
        <v>1</v>
      </c>
      <c r="V9674" t="s">
        <v>11476</v>
      </c>
      <c r="W9674" t="s">
        <v>11477</v>
      </c>
      <c r="X9674" t="s">
        <v>14606</v>
      </c>
      <c r="Y9674">
        <v>37</v>
      </c>
      <c r="Z9674">
        <v>37</v>
      </c>
      <c r="AA9674">
        <v>9</v>
      </c>
      <c r="AB9674">
        <v>9</v>
      </c>
      <c r="AC9674">
        <v>37</v>
      </c>
    </row>
    <row r="9675" spans="1:29">
      <c r="A9675">
        <v>10509</v>
      </c>
      <c r="B9675" t="s">
        <v>806</v>
      </c>
      <c r="C9675" t="s">
        <v>11516</v>
      </c>
      <c r="J9675" t="s">
        <v>1457</v>
      </c>
      <c r="K9675">
        <v>0</v>
      </c>
      <c r="N9675" t="b">
        <v>1</v>
      </c>
      <c r="O9675" t="b">
        <v>0</v>
      </c>
      <c r="P9675" t="b">
        <v>0</v>
      </c>
      <c r="Q9675">
        <v>9</v>
      </c>
      <c r="R9675">
        <v>1</v>
      </c>
      <c r="S9675">
        <v>1</v>
      </c>
      <c r="T9675">
        <v>5</v>
      </c>
      <c r="U9675" t="b">
        <v>1</v>
      </c>
      <c r="V9675" t="s">
        <v>11476</v>
      </c>
      <c r="W9675" t="s">
        <v>11477</v>
      </c>
      <c r="X9675" t="s">
        <v>14709</v>
      </c>
      <c r="Y9675">
        <v>38</v>
      </c>
      <c r="Z9675">
        <v>38</v>
      </c>
      <c r="AA9675">
        <v>8</v>
      </c>
      <c r="AB9675">
        <v>8</v>
      </c>
      <c r="AC9675">
        <v>37</v>
      </c>
    </row>
    <row r="9676" spans="1:29">
      <c r="A9676">
        <v>10510</v>
      </c>
      <c r="B9676" t="s">
        <v>806</v>
      </c>
      <c r="C9676" t="s">
        <v>11517</v>
      </c>
      <c r="J9676" t="s">
        <v>1457</v>
      </c>
      <c r="K9676">
        <v>0</v>
      </c>
      <c r="N9676" t="b">
        <v>1</v>
      </c>
      <c r="O9676" t="b">
        <v>0</v>
      </c>
      <c r="P9676" t="b">
        <v>0</v>
      </c>
      <c r="Q9676">
        <v>9</v>
      </c>
      <c r="R9676">
        <v>1</v>
      </c>
      <c r="S9676">
        <v>1</v>
      </c>
      <c r="T9676">
        <v>5</v>
      </c>
      <c r="U9676" t="b">
        <v>1</v>
      </c>
      <c r="V9676" t="s">
        <v>11476</v>
      </c>
      <c r="W9676" t="s">
        <v>11477</v>
      </c>
      <c r="X9676" t="s">
        <v>14751</v>
      </c>
      <c r="Y9676">
        <v>38</v>
      </c>
      <c r="Z9676">
        <v>38</v>
      </c>
      <c r="AA9676">
        <v>9</v>
      </c>
      <c r="AB9676">
        <v>9</v>
      </c>
      <c r="AC9676">
        <v>37</v>
      </c>
    </row>
    <row r="9677" spans="1:29">
      <c r="A9677">
        <v>10511</v>
      </c>
      <c r="B9677" t="s">
        <v>806</v>
      </c>
      <c r="C9677" t="s">
        <v>11518</v>
      </c>
      <c r="J9677" t="s">
        <v>1457</v>
      </c>
      <c r="K9677">
        <v>0</v>
      </c>
      <c r="N9677" t="b">
        <v>1</v>
      </c>
      <c r="O9677" t="b">
        <v>0</v>
      </c>
      <c r="P9677" t="b">
        <v>0</v>
      </c>
      <c r="Q9677">
        <v>9</v>
      </c>
      <c r="R9677">
        <v>1</v>
      </c>
      <c r="S9677">
        <v>1</v>
      </c>
      <c r="T9677">
        <v>5</v>
      </c>
      <c r="U9677" t="b">
        <v>1</v>
      </c>
      <c r="V9677" t="s">
        <v>11476</v>
      </c>
      <c r="W9677" t="s">
        <v>11477</v>
      </c>
      <c r="X9677" t="s">
        <v>14609</v>
      </c>
      <c r="Y9677">
        <v>39</v>
      </c>
      <c r="Z9677">
        <v>39</v>
      </c>
      <c r="AA9677">
        <v>8</v>
      </c>
      <c r="AB9677">
        <v>8</v>
      </c>
      <c r="AC9677">
        <v>37</v>
      </c>
    </row>
    <row r="9678" spans="1:29">
      <c r="A9678">
        <v>10512</v>
      </c>
      <c r="B9678" t="s">
        <v>806</v>
      </c>
      <c r="C9678" t="s">
        <v>11519</v>
      </c>
      <c r="J9678" t="s">
        <v>1457</v>
      </c>
      <c r="K9678">
        <v>0</v>
      </c>
      <c r="N9678" t="b">
        <v>1</v>
      </c>
      <c r="O9678" t="b">
        <v>0</v>
      </c>
      <c r="P9678" t="b">
        <v>0</v>
      </c>
      <c r="Q9678">
        <v>9</v>
      </c>
      <c r="R9678">
        <v>1</v>
      </c>
      <c r="S9678">
        <v>1</v>
      </c>
      <c r="T9678">
        <v>5</v>
      </c>
      <c r="U9678" t="b">
        <v>1</v>
      </c>
      <c r="V9678" t="s">
        <v>11476</v>
      </c>
      <c r="W9678" t="s">
        <v>11477</v>
      </c>
      <c r="X9678" t="s">
        <v>14610</v>
      </c>
      <c r="Y9678">
        <v>39</v>
      </c>
      <c r="Z9678">
        <v>39</v>
      </c>
      <c r="AA9678">
        <v>9</v>
      </c>
      <c r="AB9678">
        <v>9</v>
      </c>
      <c r="AC9678">
        <v>37</v>
      </c>
    </row>
    <row r="9679" spans="1:29">
      <c r="A9679">
        <v>10513</v>
      </c>
      <c r="B9679" t="s">
        <v>806</v>
      </c>
      <c r="C9679" t="s">
        <v>11520</v>
      </c>
      <c r="J9679" t="s">
        <v>1457</v>
      </c>
      <c r="K9679">
        <v>0</v>
      </c>
      <c r="N9679" t="b">
        <v>1</v>
      </c>
      <c r="O9679" t="b">
        <v>0</v>
      </c>
      <c r="P9679" t="b">
        <v>0</v>
      </c>
      <c r="Q9679">
        <v>9</v>
      </c>
      <c r="R9679">
        <v>1</v>
      </c>
      <c r="S9679">
        <v>1</v>
      </c>
      <c r="T9679">
        <v>5</v>
      </c>
      <c r="U9679" t="b">
        <v>1</v>
      </c>
      <c r="V9679" t="s">
        <v>11476</v>
      </c>
      <c r="W9679" t="s">
        <v>11477</v>
      </c>
      <c r="X9679" t="s">
        <v>14711</v>
      </c>
      <c r="Y9679">
        <v>40</v>
      </c>
      <c r="Z9679">
        <v>40</v>
      </c>
      <c r="AA9679">
        <v>8</v>
      </c>
      <c r="AB9679">
        <v>8</v>
      </c>
      <c r="AC9679">
        <v>37</v>
      </c>
    </row>
    <row r="9680" spans="1:29">
      <c r="A9680">
        <v>10514</v>
      </c>
      <c r="B9680" t="s">
        <v>806</v>
      </c>
      <c r="C9680" t="s">
        <v>11521</v>
      </c>
      <c r="J9680" t="s">
        <v>1457</v>
      </c>
      <c r="K9680">
        <v>0</v>
      </c>
      <c r="N9680" t="b">
        <v>1</v>
      </c>
      <c r="O9680" t="b">
        <v>0</v>
      </c>
      <c r="P9680" t="b">
        <v>0</v>
      </c>
      <c r="Q9680">
        <v>9</v>
      </c>
      <c r="R9680">
        <v>1</v>
      </c>
      <c r="S9680">
        <v>1</v>
      </c>
      <c r="T9680">
        <v>5</v>
      </c>
      <c r="U9680" t="b">
        <v>1</v>
      </c>
      <c r="V9680" t="s">
        <v>11476</v>
      </c>
      <c r="W9680" t="s">
        <v>11477</v>
      </c>
      <c r="X9680" t="s">
        <v>14752</v>
      </c>
      <c r="Y9680">
        <v>40</v>
      </c>
      <c r="Z9680">
        <v>40</v>
      </c>
      <c r="AA9680">
        <v>9</v>
      </c>
      <c r="AB9680">
        <v>9</v>
      </c>
      <c r="AC9680">
        <v>37</v>
      </c>
    </row>
    <row r="9681" spans="1:29">
      <c r="A9681">
        <v>10515</v>
      </c>
      <c r="B9681" t="s">
        <v>806</v>
      </c>
      <c r="C9681" t="s">
        <v>11522</v>
      </c>
      <c r="J9681" t="s">
        <v>1457</v>
      </c>
      <c r="K9681">
        <v>0</v>
      </c>
      <c r="N9681" t="b">
        <v>1</v>
      </c>
      <c r="O9681" t="b">
        <v>0</v>
      </c>
      <c r="P9681" t="b">
        <v>0</v>
      </c>
      <c r="Q9681">
        <v>9</v>
      </c>
      <c r="R9681">
        <v>1</v>
      </c>
      <c r="S9681">
        <v>1</v>
      </c>
      <c r="T9681">
        <v>5</v>
      </c>
      <c r="U9681" t="b">
        <v>1</v>
      </c>
      <c r="V9681" t="s">
        <v>11476</v>
      </c>
      <c r="W9681" t="s">
        <v>11477</v>
      </c>
      <c r="X9681" t="s">
        <v>14713</v>
      </c>
      <c r="Y9681">
        <v>41</v>
      </c>
      <c r="Z9681">
        <v>41</v>
      </c>
      <c r="AA9681">
        <v>8</v>
      </c>
      <c r="AB9681">
        <v>8</v>
      </c>
      <c r="AC9681">
        <v>37</v>
      </c>
    </row>
    <row r="9682" spans="1:29">
      <c r="A9682">
        <v>10516</v>
      </c>
      <c r="B9682" t="s">
        <v>806</v>
      </c>
      <c r="C9682" t="s">
        <v>11523</v>
      </c>
      <c r="J9682" t="s">
        <v>1457</v>
      </c>
      <c r="K9682">
        <v>0</v>
      </c>
      <c r="N9682" t="b">
        <v>1</v>
      </c>
      <c r="O9682" t="b">
        <v>0</v>
      </c>
      <c r="P9682" t="b">
        <v>0</v>
      </c>
      <c r="Q9682">
        <v>9</v>
      </c>
      <c r="R9682">
        <v>1</v>
      </c>
      <c r="S9682">
        <v>1</v>
      </c>
      <c r="T9682">
        <v>5</v>
      </c>
      <c r="U9682" t="b">
        <v>1</v>
      </c>
      <c r="V9682" t="s">
        <v>11476</v>
      </c>
      <c r="W9682" t="s">
        <v>11477</v>
      </c>
      <c r="X9682" t="s">
        <v>14753</v>
      </c>
      <c r="Y9682">
        <v>41</v>
      </c>
      <c r="Z9682">
        <v>41</v>
      </c>
      <c r="AA9682">
        <v>9</v>
      </c>
      <c r="AB9682">
        <v>9</v>
      </c>
      <c r="AC9682">
        <v>37</v>
      </c>
    </row>
    <row r="9683" spans="1:29">
      <c r="A9683">
        <v>10517</v>
      </c>
      <c r="B9683" t="s">
        <v>806</v>
      </c>
      <c r="C9683" t="s">
        <v>11524</v>
      </c>
      <c r="J9683" t="s">
        <v>1457</v>
      </c>
      <c r="K9683">
        <v>0</v>
      </c>
      <c r="N9683" t="b">
        <v>1</v>
      </c>
      <c r="O9683" t="b">
        <v>0</v>
      </c>
      <c r="P9683" t="b">
        <v>0</v>
      </c>
      <c r="Q9683">
        <v>9</v>
      </c>
      <c r="R9683">
        <v>1</v>
      </c>
      <c r="S9683">
        <v>1</v>
      </c>
      <c r="T9683">
        <v>5</v>
      </c>
      <c r="U9683" t="b">
        <v>1</v>
      </c>
      <c r="V9683" t="s">
        <v>11476</v>
      </c>
      <c r="W9683" t="s">
        <v>11477</v>
      </c>
      <c r="X9683" t="s">
        <v>14613</v>
      </c>
      <c r="Y9683">
        <v>42</v>
      </c>
      <c r="Z9683">
        <v>42</v>
      </c>
      <c r="AA9683">
        <v>8</v>
      </c>
      <c r="AB9683">
        <v>8</v>
      </c>
      <c r="AC9683">
        <v>37</v>
      </c>
    </row>
    <row r="9684" spans="1:29">
      <c r="A9684">
        <v>10518</v>
      </c>
      <c r="B9684" t="s">
        <v>806</v>
      </c>
      <c r="C9684" t="s">
        <v>11525</v>
      </c>
      <c r="J9684" t="s">
        <v>1457</v>
      </c>
      <c r="K9684">
        <v>0</v>
      </c>
      <c r="N9684" t="b">
        <v>1</v>
      </c>
      <c r="O9684" t="b">
        <v>0</v>
      </c>
      <c r="P9684" t="b">
        <v>0</v>
      </c>
      <c r="Q9684">
        <v>9</v>
      </c>
      <c r="R9684">
        <v>1</v>
      </c>
      <c r="S9684">
        <v>1</v>
      </c>
      <c r="T9684">
        <v>5</v>
      </c>
      <c r="U9684" t="b">
        <v>1</v>
      </c>
      <c r="V9684" t="s">
        <v>11476</v>
      </c>
      <c r="W9684" t="s">
        <v>11477</v>
      </c>
      <c r="X9684" t="s">
        <v>14614</v>
      </c>
      <c r="Y9684">
        <v>42</v>
      </c>
      <c r="Z9684">
        <v>42</v>
      </c>
      <c r="AA9684">
        <v>9</v>
      </c>
      <c r="AB9684">
        <v>9</v>
      </c>
      <c r="AC9684">
        <v>37</v>
      </c>
    </row>
    <row r="9685" spans="1:29">
      <c r="A9685">
        <v>10519</v>
      </c>
      <c r="B9685" t="s">
        <v>806</v>
      </c>
      <c r="C9685" t="s">
        <v>11526</v>
      </c>
      <c r="J9685" t="s">
        <v>1457</v>
      </c>
      <c r="K9685">
        <v>0</v>
      </c>
      <c r="N9685" t="b">
        <v>1</v>
      </c>
      <c r="O9685" t="b">
        <v>0</v>
      </c>
      <c r="P9685" t="b">
        <v>0</v>
      </c>
      <c r="Q9685">
        <v>9</v>
      </c>
      <c r="R9685">
        <v>1</v>
      </c>
      <c r="S9685">
        <v>1</v>
      </c>
      <c r="T9685">
        <v>5</v>
      </c>
      <c r="U9685" t="b">
        <v>1</v>
      </c>
      <c r="V9685" t="s">
        <v>11476</v>
      </c>
      <c r="W9685" t="s">
        <v>11477</v>
      </c>
      <c r="X9685" t="s">
        <v>14617</v>
      </c>
      <c r="Y9685">
        <v>43</v>
      </c>
      <c r="Z9685">
        <v>43</v>
      </c>
      <c r="AA9685">
        <v>8</v>
      </c>
      <c r="AB9685">
        <v>8</v>
      </c>
      <c r="AC9685">
        <v>37</v>
      </c>
    </row>
    <row r="9686" spans="1:29">
      <c r="A9686">
        <v>10520</v>
      </c>
      <c r="B9686" t="s">
        <v>806</v>
      </c>
      <c r="C9686" t="s">
        <v>11527</v>
      </c>
      <c r="J9686" t="s">
        <v>1457</v>
      </c>
      <c r="K9686">
        <v>0</v>
      </c>
      <c r="N9686" t="b">
        <v>1</v>
      </c>
      <c r="O9686" t="b">
        <v>0</v>
      </c>
      <c r="P9686" t="b">
        <v>0</v>
      </c>
      <c r="Q9686">
        <v>9</v>
      </c>
      <c r="R9686">
        <v>1</v>
      </c>
      <c r="S9686">
        <v>1</v>
      </c>
      <c r="T9686">
        <v>5</v>
      </c>
      <c r="U9686" t="b">
        <v>1</v>
      </c>
      <c r="V9686" t="s">
        <v>11476</v>
      </c>
      <c r="W9686" t="s">
        <v>11477</v>
      </c>
      <c r="X9686" t="s">
        <v>14618</v>
      </c>
      <c r="Y9686">
        <v>43</v>
      </c>
      <c r="Z9686">
        <v>43</v>
      </c>
      <c r="AA9686">
        <v>9</v>
      </c>
      <c r="AB9686">
        <v>9</v>
      </c>
      <c r="AC9686">
        <v>37</v>
      </c>
    </row>
    <row r="9687" spans="1:29">
      <c r="A9687">
        <v>10521</v>
      </c>
      <c r="B9687" t="s">
        <v>806</v>
      </c>
      <c r="C9687" t="s">
        <v>11528</v>
      </c>
      <c r="J9687" t="s">
        <v>1457</v>
      </c>
      <c r="K9687">
        <v>0</v>
      </c>
      <c r="N9687" t="b">
        <v>1</v>
      </c>
      <c r="O9687" t="b">
        <v>0</v>
      </c>
      <c r="P9687" t="b">
        <v>0</v>
      </c>
      <c r="Q9687">
        <v>9</v>
      </c>
      <c r="R9687">
        <v>1</v>
      </c>
      <c r="S9687">
        <v>1</v>
      </c>
      <c r="T9687">
        <v>5</v>
      </c>
      <c r="U9687" t="b">
        <v>1</v>
      </c>
      <c r="V9687" t="s">
        <v>11476</v>
      </c>
      <c r="W9687" t="s">
        <v>11477</v>
      </c>
      <c r="X9687" t="s">
        <v>14715</v>
      </c>
      <c r="Y9687">
        <v>44</v>
      </c>
      <c r="Z9687">
        <v>44</v>
      </c>
      <c r="AA9687">
        <v>8</v>
      </c>
      <c r="AB9687">
        <v>8</v>
      </c>
      <c r="AC9687">
        <v>37</v>
      </c>
    </row>
    <row r="9688" spans="1:29">
      <c r="A9688">
        <v>10522</v>
      </c>
      <c r="B9688" t="s">
        <v>806</v>
      </c>
      <c r="C9688" t="s">
        <v>11529</v>
      </c>
      <c r="J9688" t="s">
        <v>1457</v>
      </c>
      <c r="K9688">
        <v>0</v>
      </c>
      <c r="N9688" t="b">
        <v>1</v>
      </c>
      <c r="O9688" t="b">
        <v>0</v>
      </c>
      <c r="P9688" t="b">
        <v>0</v>
      </c>
      <c r="Q9688">
        <v>9</v>
      </c>
      <c r="R9688">
        <v>1</v>
      </c>
      <c r="S9688">
        <v>1</v>
      </c>
      <c r="T9688">
        <v>5</v>
      </c>
      <c r="U9688" t="b">
        <v>1</v>
      </c>
      <c r="V9688" t="s">
        <v>11476</v>
      </c>
      <c r="W9688" t="s">
        <v>11477</v>
      </c>
      <c r="X9688" t="s">
        <v>14490</v>
      </c>
      <c r="Y9688">
        <v>44</v>
      </c>
      <c r="Z9688">
        <v>44</v>
      </c>
      <c r="AA9688">
        <v>9</v>
      </c>
      <c r="AB9688">
        <v>9</v>
      </c>
      <c r="AC9688">
        <v>37</v>
      </c>
    </row>
    <row r="9689" spans="1:29">
      <c r="A9689">
        <v>10523</v>
      </c>
      <c r="B9689" t="s">
        <v>806</v>
      </c>
      <c r="C9689" t="s">
        <v>11530</v>
      </c>
      <c r="J9689" t="s">
        <v>1457</v>
      </c>
      <c r="K9689">
        <v>0</v>
      </c>
      <c r="N9689" t="b">
        <v>1</v>
      </c>
      <c r="O9689" t="b">
        <v>0</v>
      </c>
      <c r="P9689" t="b">
        <v>0</v>
      </c>
      <c r="Q9689">
        <v>9</v>
      </c>
      <c r="R9689">
        <v>1</v>
      </c>
      <c r="S9689">
        <v>1</v>
      </c>
      <c r="T9689">
        <v>5</v>
      </c>
      <c r="U9689" t="b">
        <v>1</v>
      </c>
      <c r="V9689" t="s">
        <v>11476</v>
      </c>
      <c r="W9689" t="s">
        <v>11477</v>
      </c>
      <c r="X9689" t="s">
        <v>14717</v>
      </c>
      <c r="Y9689">
        <v>45</v>
      </c>
      <c r="Z9689">
        <v>45</v>
      </c>
      <c r="AA9689">
        <v>8</v>
      </c>
      <c r="AB9689">
        <v>8</v>
      </c>
      <c r="AC9689">
        <v>37</v>
      </c>
    </row>
    <row r="9690" spans="1:29">
      <c r="A9690">
        <v>10524</v>
      </c>
      <c r="B9690" t="s">
        <v>806</v>
      </c>
      <c r="C9690" t="s">
        <v>11531</v>
      </c>
      <c r="J9690" t="s">
        <v>1457</v>
      </c>
      <c r="K9690">
        <v>0</v>
      </c>
      <c r="N9690" t="b">
        <v>1</v>
      </c>
      <c r="O9690" t="b">
        <v>0</v>
      </c>
      <c r="P9690" t="b">
        <v>0</v>
      </c>
      <c r="Q9690">
        <v>9</v>
      </c>
      <c r="R9690">
        <v>1</v>
      </c>
      <c r="S9690">
        <v>1</v>
      </c>
      <c r="T9690">
        <v>5</v>
      </c>
      <c r="U9690" t="b">
        <v>1</v>
      </c>
      <c r="V9690" t="s">
        <v>11476</v>
      </c>
      <c r="W9690" t="s">
        <v>11477</v>
      </c>
      <c r="X9690" t="s">
        <v>15355</v>
      </c>
      <c r="Y9690">
        <v>45</v>
      </c>
      <c r="Z9690">
        <v>45</v>
      </c>
      <c r="AA9690">
        <v>9</v>
      </c>
      <c r="AB9690">
        <v>9</v>
      </c>
      <c r="AC9690">
        <v>37</v>
      </c>
    </row>
    <row r="9691" spans="1:29">
      <c r="A9691">
        <v>10525</v>
      </c>
      <c r="B9691" t="s">
        <v>806</v>
      </c>
      <c r="C9691" t="s">
        <v>11532</v>
      </c>
      <c r="J9691" t="s">
        <v>1449</v>
      </c>
      <c r="K9691">
        <v>0</v>
      </c>
      <c r="N9691" t="b">
        <v>1</v>
      </c>
      <c r="O9691" t="b">
        <v>0</v>
      </c>
      <c r="P9691" t="b">
        <v>0</v>
      </c>
      <c r="Q9691">
        <v>9</v>
      </c>
      <c r="R9691">
        <v>9</v>
      </c>
      <c r="S9691">
        <v>1</v>
      </c>
      <c r="T9691">
        <v>5</v>
      </c>
      <c r="U9691" t="b">
        <v>1</v>
      </c>
      <c r="V9691" t="s">
        <v>11476</v>
      </c>
      <c r="W9691" t="s">
        <v>11477</v>
      </c>
      <c r="X9691" t="s">
        <v>14660</v>
      </c>
      <c r="Y9691">
        <v>20</v>
      </c>
      <c r="Z9691">
        <v>20</v>
      </c>
      <c r="AA9691">
        <v>2</v>
      </c>
      <c r="AB9691">
        <v>2</v>
      </c>
      <c r="AC9691">
        <v>37</v>
      </c>
    </row>
    <row r="9692" spans="1:29">
      <c r="A9692">
        <v>10526</v>
      </c>
      <c r="B9692" t="s">
        <v>806</v>
      </c>
      <c r="C9692" t="s">
        <v>11533</v>
      </c>
      <c r="J9692" t="s">
        <v>1449</v>
      </c>
      <c r="K9692">
        <v>0</v>
      </c>
      <c r="N9692" t="b">
        <v>1</v>
      </c>
      <c r="O9692" t="b">
        <v>0</v>
      </c>
      <c r="P9692" t="b">
        <v>0</v>
      </c>
      <c r="Q9692">
        <v>9</v>
      </c>
      <c r="R9692">
        <v>9</v>
      </c>
      <c r="S9692">
        <v>1</v>
      </c>
      <c r="T9692">
        <v>5</v>
      </c>
      <c r="U9692" t="b">
        <v>1</v>
      </c>
      <c r="V9692" t="s">
        <v>11476</v>
      </c>
      <c r="W9692" t="s">
        <v>11477</v>
      </c>
      <c r="X9692" t="s">
        <v>14661</v>
      </c>
      <c r="Y9692">
        <v>21</v>
      </c>
      <c r="Z9692">
        <v>21</v>
      </c>
      <c r="AA9692">
        <v>2</v>
      </c>
      <c r="AB9692">
        <v>2</v>
      </c>
      <c r="AC9692">
        <v>37</v>
      </c>
    </row>
    <row r="9693" spans="1:29">
      <c r="A9693">
        <v>10527</v>
      </c>
      <c r="B9693" t="s">
        <v>806</v>
      </c>
      <c r="C9693" t="s">
        <v>11534</v>
      </c>
      <c r="J9693" t="s">
        <v>1449</v>
      </c>
      <c r="K9693">
        <v>0</v>
      </c>
      <c r="N9693" t="b">
        <v>1</v>
      </c>
      <c r="O9693" t="b">
        <v>0</v>
      </c>
      <c r="P9693" t="b">
        <v>0</v>
      </c>
      <c r="Q9693">
        <v>9</v>
      </c>
      <c r="R9693">
        <v>9</v>
      </c>
      <c r="S9693">
        <v>1</v>
      </c>
      <c r="T9693">
        <v>5</v>
      </c>
      <c r="U9693" t="b">
        <v>1</v>
      </c>
      <c r="V9693" t="s">
        <v>11476</v>
      </c>
      <c r="W9693" t="s">
        <v>11477</v>
      </c>
      <c r="X9693" t="s">
        <v>14662</v>
      </c>
      <c r="Y9693">
        <v>22</v>
      </c>
      <c r="Z9693">
        <v>22</v>
      </c>
      <c r="AA9693">
        <v>2</v>
      </c>
      <c r="AB9693">
        <v>2</v>
      </c>
      <c r="AC9693">
        <v>37</v>
      </c>
    </row>
    <row r="9694" spans="1:29">
      <c r="A9694">
        <v>10528</v>
      </c>
      <c r="B9694" t="s">
        <v>806</v>
      </c>
      <c r="C9694" t="s">
        <v>11535</v>
      </c>
      <c r="J9694" t="s">
        <v>1449</v>
      </c>
      <c r="K9694">
        <v>0</v>
      </c>
      <c r="N9694" t="b">
        <v>1</v>
      </c>
      <c r="O9694" t="b">
        <v>0</v>
      </c>
      <c r="P9694" t="b">
        <v>0</v>
      </c>
      <c r="Q9694">
        <v>9</v>
      </c>
      <c r="R9694">
        <v>9</v>
      </c>
      <c r="S9694">
        <v>1</v>
      </c>
      <c r="T9694">
        <v>5</v>
      </c>
      <c r="U9694" t="b">
        <v>1</v>
      </c>
      <c r="V9694" t="s">
        <v>11476</v>
      </c>
      <c r="W9694" t="s">
        <v>11477</v>
      </c>
      <c r="X9694" t="s">
        <v>14663</v>
      </c>
      <c r="Y9694">
        <v>23</v>
      </c>
      <c r="Z9694">
        <v>23</v>
      </c>
      <c r="AA9694">
        <v>2</v>
      </c>
      <c r="AB9694">
        <v>2</v>
      </c>
      <c r="AC9694">
        <v>37</v>
      </c>
    </row>
    <row r="9695" spans="1:29">
      <c r="A9695">
        <v>10529</v>
      </c>
      <c r="B9695" t="s">
        <v>806</v>
      </c>
      <c r="C9695" t="s">
        <v>11536</v>
      </c>
      <c r="J9695" t="s">
        <v>1449</v>
      </c>
      <c r="K9695">
        <v>0</v>
      </c>
      <c r="N9695" t="b">
        <v>1</v>
      </c>
      <c r="O9695" t="b">
        <v>0</v>
      </c>
      <c r="P9695" t="b">
        <v>0</v>
      </c>
      <c r="Q9695">
        <v>9</v>
      </c>
      <c r="R9695">
        <v>9</v>
      </c>
      <c r="S9695">
        <v>1</v>
      </c>
      <c r="T9695">
        <v>5</v>
      </c>
      <c r="U9695" t="b">
        <v>1</v>
      </c>
      <c r="V9695" t="s">
        <v>11476</v>
      </c>
      <c r="W9695" t="s">
        <v>11477</v>
      </c>
      <c r="X9695" t="s">
        <v>14664</v>
      </c>
      <c r="Y9695">
        <v>24</v>
      </c>
      <c r="Z9695">
        <v>24</v>
      </c>
      <c r="AA9695">
        <v>2</v>
      </c>
      <c r="AB9695">
        <v>2</v>
      </c>
      <c r="AC9695">
        <v>37</v>
      </c>
    </row>
    <row r="9696" spans="1:29">
      <c r="A9696">
        <v>10530</v>
      </c>
      <c r="B9696" t="s">
        <v>806</v>
      </c>
      <c r="C9696" t="s">
        <v>11537</v>
      </c>
      <c r="J9696" t="s">
        <v>1449</v>
      </c>
      <c r="K9696">
        <v>0</v>
      </c>
      <c r="N9696" t="b">
        <v>1</v>
      </c>
      <c r="O9696" t="b">
        <v>0</v>
      </c>
      <c r="P9696" t="b">
        <v>0</v>
      </c>
      <c r="Q9696">
        <v>9</v>
      </c>
      <c r="R9696">
        <v>9</v>
      </c>
      <c r="S9696">
        <v>1</v>
      </c>
      <c r="T9696">
        <v>5</v>
      </c>
      <c r="U9696" t="b">
        <v>1</v>
      </c>
      <c r="V9696" t="s">
        <v>11476</v>
      </c>
      <c r="W9696" t="s">
        <v>11477</v>
      </c>
      <c r="X9696" t="s">
        <v>14665</v>
      </c>
      <c r="Y9696">
        <v>25</v>
      </c>
      <c r="Z9696">
        <v>25</v>
      </c>
      <c r="AA9696">
        <v>2</v>
      </c>
      <c r="AB9696">
        <v>2</v>
      </c>
      <c r="AC9696">
        <v>37</v>
      </c>
    </row>
    <row r="9697" spans="1:29">
      <c r="A9697">
        <v>10531</v>
      </c>
      <c r="B9697" t="s">
        <v>806</v>
      </c>
      <c r="C9697" t="s">
        <v>11538</v>
      </c>
      <c r="J9697" t="s">
        <v>1449</v>
      </c>
      <c r="K9697">
        <v>0</v>
      </c>
      <c r="N9697" t="b">
        <v>1</v>
      </c>
      <c r="O9697" t="b">
        <v>0</v>
      </c>
      <c r="P9697" t="b">
        <v>0</v>
      </c>
      <c r="Q9697">
        <v>9</v>
      </c>
      <c r="R9697">
        <v>9</v>
      </c>
      <c r="S9697">
        <v>1</v>
      </c>
      <c r="T9697">
        <v>5</v>
      </c>
      <c r="U9697" t="b">
        <v>1</v>
      </c>
      <c r="V9697" t="s">
        <v>11476</v>
      </c>
      <c r="W9697" t="s">
        <v>11477</v>
      </c>
      <c r="X9697" t="s">
        <v>14666</v>
      </c>
      <c r="Y9697">
        <v>26</v>
      </c>
      <c r="Z9697">
        <v>26</v>
      </c>
      <c r="AA9697">
        <v>2</v>
      </c>
      <c r="AB9697">
        <v>2</v>
      </c>
      <c r="AC9697">
        <v>37</v>
      </c>
    </row>
    <row r="9698" spans="1:29">
      <c r="A9698">
        <v>10532</v>
      </c>
      <c r="B9698" t="s">
        <v>806</v>
      </c>
      <c r="C9698" t="s">
        <v>11539</v>
      </c>
      <c r="J9698" t="s">
        <v>1449</v>
      </c>
      <c r="K9698">
        <v>0</v>
      </c>
      <c r="N9698" t="b">
        <v>1</v>
      </c>
      <c r="O9698" t="b">
        <v>0</v>
      </c>
      <c r="P9698" t="b">
        <v>0</v>
      </c>
      <c r="Q9698">
        <v>9</v>
      </c>
      <c r="R9698">
        <v>9</v>
      </c>
      <c r="S9698">
        <v>1</v>
      </c>
      <c r="T9698">
        <v>5</v>
      </c>
      <c r="U9698" t="b">
        <v>1</v>
      </c>
      <c r="V9698" t="s">
        <v>11476</v>
      </c>
      <c r="W9698" t="s">
        <v>11477</v>
      </c>
      <c r="X9698" t="s">
        <v>15328</v>
      </c>
      <c r="Y9698">
        <v>27</v>
      </c>
      <c r="Z9698">
        <v>27</v>
      </c>
      <c r="AA9698">
        <v>2</v>
      </c>
      <c r="AB9698">
        <v>2</v>
      </c>
      <c r="AC9698">
        <v>37</v>
      </c>
    </row>
    <row r="9699" spans="1:29">
      <c r="A9699">
        <v>10533</v>
      </c>
      <c r="B9699" t="s">
        <v>806</v>
      </c>
      <c r="C9699" t="s">
        <v>11540</v>
      </c>
      <c r="J9699" t="s">
        <v>1449</v>
      </c>
      <c r="K9699">
        <v>0</v>
      </c>
      <c r="N9699" t="b">
        <v>1</v>
      </c>
      <c r="O9699" t="b">
        <v>0</v>
      </c>
      <c r="P9699" t="b">
        <v>0</v>
      </c>
      <c r="Q9699">
        <v>9</v>
      </c>
      <c r="R9699">
        <v>9</v>
      </c>
      <c r="S9699">
        <v>1</v>
      </c>
      <c r="T9699">
        <v>5</v>
      </c>
      <c r="U9699" t="b">
        <v>1</v>
      </c>
      <c r="V9699" t="s">
        <v>11476</v>
      </c>
      <c r="W9699" t="s">
        <v>11477</v>
      </c>
      <c r="X9699" t="s">
        <v>15330</v>
      </c>
      <c r="Y9699">
        <v>28</v>
      </c>
      <c r="Z9699">
        <v>28</v>
      </c>
      <c r="AA9699">
        <v>2</v>
      </c>
      <c r="AB9699">
        <v>2</v>
      </c>
      <c r="AC9699">
        <v>37</v>
      </c>
    </row>
    <row r="9700" spans="1:29">
      <c r="A9700">
        <v>10534</v>
      </c>
      <c r="B9700" t="s">
        <v>806</v>
      </c>
      <c r="C9700" t="s">
        <v>11541</v>
      </c>
      <c r="J9700" t="s">
        <v>1449</v>
      </c>
      <c r="K9700">
        <v>0</v>
      </c>
      <c r="N9700" t="b">
        <v>1</v>
      </c>
      <c r="O9700" t="b">
        <v>0</v>
      </c>
      <c r="P9700" t="b">
        <v>0</v>
      </c>
      <c r="Q9700">
        <v>9</v>
      </c>
      <c r="R9700">
        <v>9</v>
      </c>
      <c r="S9700">
        <v>1</v>
      </c>
      <c r="T9700">
        <v>5</v>
      </c>
      <c r="U9700" t="b">
        <v>1</v>
      </c>
      <c r="V9700" t="s">
        <v>11476</v>
      </c>
      <c r="W9700" t="s">
        <v>11477</v>
      </c>
      <c r="X9700" t="s">
        <v>15331</v>
      </c>
      <c r="Y9700">
        <v>29</v>
      </c>
      <c r="Z9700">
        <v>29</v>
      </c>
      <c r="AA9700">
        <v>2</v>
      </c>
      <c r="AB9700">
        <v>2</v>
      </c>
      <c r="AC9700">
        <v>37</v>
      </c>
    </row>
    <row r="9701" spans="1:29">
      <c r="A9701">
        <v>10535</v>
      </c>
      <c r="B9701" t="s">
        <v>806</v>
      </c>
      <c r="C9701" t="s">
        <v>11542</v>
      </c>
      <c r="J9701" t="s">
        <v>1449</v>
      </c>
      <c r="K9701">
        <v>0</v>
      </c>
      <c r="N9701" t="b">
        <v>1</v>
      </c>
      <c r="O9701" t="b">
        <v>0</v>
      </c>
      <c r="P9701" t="b">
        <v>0</v>
      </c>
      <c r="Q9701">
        <v>9</v>
      </c>
      <c r="R9701">
        <v>9</v>
      </c>
      <c r="S9701">
        <v>1</v>
      </c>
      <c r="T9701">
        <v>5</v>
      </c>
      <c r="U9701" t="b">
        <v>1</v>
      </c>
      <c r="V9701" t="s">
        <v>11476</v>
      </c>
      <c r="W9701" t="s">
        <v>11477</v>
      </c>
      <c r="X9701" t="s">
        <v>15368</v>
      </c>
      <c r="Y9701">
        <v>30</v>
      </c>
      <c r="Z9701">
        <v>30</v>
      </c>
      <c r="AA9701">
        <v>2</v>
      </c>
      <c r="AB9701">
        <v>2</v>
      </c>
      <c r="AC9701">
        <v>37</v>
      </c>
    </row>
    <row r="9702" spans="1:29">
      <c r="A9702">
        <v>10536</v>
      </c>
      <c r="B9702" t="s">
        <v>806</v>
      </c>
      <c r="C9702" t="s">
        <v>11543</v>
      </c>
      <c r="J9702" t="s">
        <v>1449</v>
      </c>
      <c r="K9702">
        <v>0</v>
      </c>
      <c r="N9702" t="b">
        <v>1</v>
      </c>
      <c r="O9702" t="b">
        <v>0</v>
      </c>
      <c r="P9702" t="b">
        <v>0</v>
      </c>
      <c r="Q9702">
        <v>9</v>
      </c>
      <c r="R9702">
        <v>9</v>
      </c>
      <c r="S9702">
        <v>1</v>
      </c>
      <c r="T9702">
        <v>5</v>
      </c>
      <c r="U9702" t="b">
        <v>1</v>
      </c>
      <c r="V9702" t="s">
        <v>11476</v>
      </c>
      <c r="W9702" t="s">
        <v>11477</v>
      </c>
      <c r="X9702" t="s">
        <v>15369</v>
      </c>
      <c r="Y9702">
        <v>31</v>
      </c>
      <c r="Z9702">
        <v>31</v>
      </c>
      <c r="AA9702">
        <v>2</v>
      </c>
      <c r="AB9702">
        <v>2</v>
      </c>
      <c r="AC9702">
        <v>37</v>
      </c>
    </row>
    <row r="9703" spans="1:29">
      <c r="A9703">
        <v>10537</v>
      </c>
      <c r="B9703" t="s">
        <v>806</v>
      </c>
      <c r="C9703" t="s">
        <v>11544</v>
      </c>
      <c r="J9703" t="s">
        <v>1449</v>
      </c>
      <c r="K9703">
        <v>0</v>
      </c>
      <c r="N9703" t="b">
        <v>1</v>
      </c>
      <c r="O9703" t="b">
        <v>0</v>
      </c>
      <c r="P9703" t="b">
        <v>0</v>
      </c>
      <c r="Q9703">
        <v>9</v>
      </c>
      <c r="R9703">
        <v>9</v>
      </c>
      <c r="S9703">
        <v>1</v>
      </c>
      <c r="T9703">
        <v>5</v>
      </c>
      <c r="U9703" t="b">
        <v>1</v>
      </c>
      <c r="V9703" t="s">
        <v>11476</v>
      </c>
      <c r="W9703" t="s">
        <v>11477</v>
      </c>
      <c r="X9703" t="s">
        <v>15374</v>
      </c>
      <c r="Y9703">
        <v>34</v>
      </c>
      <c r="Z9703">
        <v>34</v>
      </c>
      <c r="AA9703">
        <v>2</v>
      </c>
      <c r="AB9703">
        <v>2</v>
      </c>
      <c r="AC9703">
        <v>37</v>
      </c>
    </row>
    <row r="9704" spans="1:29">
      <c r="A9704">
        <v>10538</v>
      </c>
      <c r="B9704" t="s">
        <v>806</v>
      </c>
      <c r="C9704" t="s">
        <v>11545</v>
      </c>
      <c r="J9704" t="s">
        <v>1449</v>
      </c>
      <c r="K9704">
        <v>0</v>
      </c>
      <c r="N9704" t="b">
        <v>1</v>
      </c>
      <c r="O9704" t="b">
        <v>0</v>
      </c>
      <c r="P9704" t="b">
        <v>0</v>
      </c>
      <c r="Q9704">
        <v>9</v>
      </c>
      <c r="R9704">
        <v>9</v>
      </c>
      <c r="S9704">
        <v>1</v>
      </c>
      <c r="T9704">
        <v>5</v>
      </c>
      <c r="U9704" t="b">
        <v>1</v>
      </c>
      <c r="V9704" t="s">
        <v>11476</v>
      </c>
      <c r="W9704" t="s">
        <v>11477</v>
      </c>
      <c r="X9704" t="s">
        <v>15375</v>
      </c>
      <c r="Y9704">
        <v>35</v>
      </c>
      <c r="Z9704">
        <v>35</v>
      </c>
      <c r="AA9704">
        <v>2</v>
      </c>
      <c r="AB9704">
        <v>2</v>
      </c>
      <c r="AC9704">
        <v>37</v>
      </c>
    </row>
    <row r="9705" spans="1:29">
      <c r="A9705">
        <v>10539</v>
      </c>
      <c r="B9705" t="s">
        <v>806</v>
      </c>
      <c r="C9705" t="s">
        <v>11546</v>
      </c>
      <c r="J9705" t="s">
        <v>1449</v>
      </c>
      <c r="K9705">
        <v>0</v>
      </c>
      <c r="N9705" t="b">
        <v>1</v>
      </c>
      <c r="O9705" t="b">
        <v>0</v>
      </c>
      <c r="P9705" t="b">
        <v>0</v>
      </c>
      <c r="Q9705">
        <v>9</v>
      </c>
      <c r="R9705">
        <v>9</v>
      </c>
      <c r="S9705">
        <v>1</v>
      </c>
      <c r="T9705">
        <v>5</v>
      </c>
      <c r="U9705" t="b">
        <v>1</v>
      </c>
      <c r="V9705" t="s">
        <v>11476</v>
      </c>
      <c r="W9705" t="s">
        <v>11477</v>
      </c>
      <c r="X9705" t="s">
        <v>15376</v>
      </c>
      <c r="Y9705">
        <v>36</v>
      </c>
      <c r="Z9705">
        <v>36</v>
      </c>
      <c r="AA9705">
        <v>2</v>
      </c>
      <c r="AB9705">
        <v>2</v>
      </c>
      <c r="AC9705">
        <v>37</v>
      </c>
    </row>
    <row r="9706" spans="1:29">
      <c r="A9706">
        <v>10540</v>
      </c>
      <c r="B9706" t="s">
        <v>806</v>
      </c>
      <c r="C9706" t="s">
        <v>11547</v>
      </c>
      <c r="J9706" t="s">
        <v>1449</v>
      </c>
      <c r="K9706">
        <v>0</v>
      </c>
      <c r="N9706" t="b">
        <v>1</v>
      </c>
      <c r="O9706" t="b">
        <v>0</v>
      </c>
      <c r="P9706" t="b">
        <v>0</v>
      </c>
      <c r="Q9706">
        <v>9</v>
      </c>
      <c r="R9706">
        <v>9</v>
      </c>
      <c r="S9706">
        <v>1</v>
      </c>
      <c r="T9706">
        <v>5</v>
      </c>
      <c r="U9706" t="b">
        <v>1</v>
      </c>
      <c r="V9706" t="s">
        <v>11476</v>
      </c>
      <c r="W9706" t="s">
        <v>11477</v>
      </c>
      <c r="X9706" t="s">
        <v>15377</v>
      </c>
      <c r="Y9706">
        <v>37</v>
      </c>
      <c r="Z9706">
        <v>37</v>
      </c>
      <c r="AA9706">
        <v>2</v>
      </c>
      <c r="AB9706">
        <v>2</v>
      </c>
      <c r="AC9706">
        <v>37</v>
      </c>
    </row>
    <row r="9707" spans="1:29">
      <c r="A9707">
        <v>10541</v>
      </c>
      <c r="B9707" t="s">
        <v>806</v>
      </c>
      <c r="C9707" t="s">
        <v>11548</v>
      </c>
      <c r="J9707" t="s">
        <v>1449</v>
      </c>
      <c r="K9707">
        <v>0</v>
      </c>
      <c r="N9707" t="b">
        <v>1</v>
      </c>
      <c r="O9707" t="b">
        <v>0</v>
      </c>
      <c r="P9707" t="b">
        <v>0</v>
      </c>
      <c r="Q9707">
        <v>9</v>
      </c>
      <c r="R9707">
        <v>9</v>
      </c>
      <c r="S9707">
        <v>1</v>
      </c>
      <c r="T9707">
        <v>5</v>
      </c>
      <c r="U9707" t="b">
        <v>1</v>
      </c>
      <c r="V9707" t="s">
        <v>11476</v>
      </c>
      <c r="W9707" t="s">
        <v>11477</v>
      </c>
      <c r="X9707" t="s">
        <v>15379</v>
      </c>
      <c r="Y9707">
        <v>38</v>
      </c>
      <c r="Z9707">
        <v>38</v>
      </c>
      <c r="AA9707">
        <v>2</v>
      </c>
      <c r="AB9707">
        <v>2</v>
      </c>
      <c r="AC9707">
        <v>37</v>
      </c>
    </row>
    <row r="9708" spans="1:29">
      <c r="A9708">
        <v>10542</v>
      </c>
      <c r="B9708" t="s">
        <v>806</v>
      </c>
      <c r="C9708" t="s">
        <v>11549</v>
      </c>
      <c r="J9708" t="s">
        <v>1449</v>
      </c>
      <c r="K9708">
        <v>0</v>
      </c>
      <c r="N9708" t="b">
        <v>1</v>
      </c>
      <c r="O9708" t="b">
        <v>0</v>
      </c>
      <c r="P9708" t="b">
        <v>0</v>
      </c>
      <c r="Q9708">
        <v>9</v>
      </c>
      <c r="R9708">
        <v>9</v>
      </c>
      <c r="S9708">
        <v>1</v>
      </c>
      <c r="T9708">
        <v>5</v>
      </c>
      <c r="U9708" t="b">
        <v>1</v>
      </c>
      <c r="V9708" t="s">
        <v>11476</v>
      </c>
      <c r="W9708" t="s">
        <v>11477</v>
      </c>
      <c r="X9708" t="s">
        <v>15381</v>
      </c>
      <c r="Y9708">
        <v>39</v>
      </c>
      <c r="Z9708">
        <v>39</v>
      </c>
      <c r="AA9708">
        <v>2</v>
      </c>
      <c r="AB9708">
        <v>2</v>
      </c>
      <c r="AC9708">
        <v>37</v>
      </c>
    </row>
    <row r="9709" spans="1:29">
      <c r="A9709">
        <v>10543</v>
      </c>
      <c r="B9709" t="s">
        <v>806</v>
      </c>
      <c r="C9709" t="s">
        <v>11550</v>
      </c>
      <c r="J9709" t="s">
        <v>1449</v>
      </c>
      <c r="K9709">
        <v>0</v>
      </c>
      <c r="N9709" t="b">
        <v>1</v>
      </c>
      <c r="O9709" t="b">
        <v>0</v>
      </c>
      <c r="P9709" t="b">
        <v>0</v>
      </c>
      <c r="Q9709">
        <v>9</v>
      </c>
      <c r="R9709">
        <v>9</v>
      </c>
      <c r="S9709">
        <v>1</v>
      </c>
      <c r="T9709">
        <v>5</v>
      </c>
      <c r="U9709" t="b">
        <v>1</v>
      </c>
      <c r="V9709" t="s">
        <v>11476</v>
      </c>
      <c r="W9709" t="s">
        <v>11477</v>
      </c>
      <c r="X9709" t="s">
        <v>15383</v>
      </c>
      <c r="Y9709">
        <v>40</v>
      </c>
      <c r="Z9709">
        <v>40</v>
      </c>
      <c r="AA9709">
        <v>2</v>
      </c>
      <c r="AB9709">
        <v>2</v>
      </c>
      <c r="AC9709">
        <v>37</v>
      </c>
    </row>
    <row r="9710" spans="1:29">
      <c r="A9710">
        <v>10544</v>
      </c>
      <c r="B9710" t="s">
        <v>806</v>
      </c>
      <c r="C9710" t="s">
        <v>11551</v>
      </c>
      <c r="J9710" t="s">
        <v>1449</v>
      </c>
      <c r="K9710">
        <v>0</v>
      </c>
      <c r="N9710" t="b">
        <v>1</v>
      </c>
      <c r="O9710" t="b">
        <v>0</v>
      </c>
      <c r="P9710" t="b">
        <v>0</v>
      </c>
      <c r="Q9710">
        <v>9</v>
      </c>
      <c r="R9710">
        <v>9</v>
      </c>
      <c r="S9710">
        <v>1</v>
      </c>
      <c r="T9710">
        <v>5</v>
      </c>
      <c r="U9710" t="b">
        <v>1</v>
      </c>
      <c r="V9710" t="s">
        <v>11476</v>
      </c>
      <c r="W9710" t="s">
        <v>11477</v>
      </c>
      <c r="X9710" t="s">
        <v>15345</v>
      </c>
      <c r="Y9710">
        <v>41</v>
      </c>
      <c r="Z9710">
        <v>41</v>
      </c>
      <c r="AA9710">
        <v>2</v>
      </c>
      <c r="AB9710">
        <v>2</v>
      </c>
      <c r="AC9710">
        <v>37</v>
      </c>
    </row>
    <row r="9711" spans="1:29">
      <c r="A9711">
        <v>10545</v>
      </c>
      <c r="B9711" t="s">
        <v>806</v>
      </c>
      <c r="C9711" t="s">
        <v>11552</v>
      </c>
      <c r="J9711" t="s">
        <v>1449</v>
      </c>
      <c r="K9711">
        <v>0</v>
      </c>
      <c r="N9711" t="b">
        <v>1</v>
      </c>
      <c r="O9711" t="b">
        <v>0</v>
      </c>
      <c r="P9711" t="b">
        <v>0</v>
      </c>
      <c r="Q9711">
        <v>9</v>
      </c>
      <c r="R9711">
        <v>9</v>
      </c>
      <c r="S9711">
        <v>1</v>
      </c>
      <c r="T9711">
        <v>5</v>
      </c>
      <c r="U9711" t="b">
        <v>1</v>
      </c>
      <c r="V9711" t="s">
        <v>11476</v>
      </c>
      <c r="W9711" t="s">
        <v>11477</v>
      </c>
      <c r="X9711" t="s">
        <v>15347</v>
      </c>
      <c r="Y9711">
        <v>42</v>
      </c>
      <c r="Z9711">
        <v>42</v>
      </c>
      <c r="AA9711">
        <v>2</v>
      </c>
      <c r="AB9711">
        <v>2</v>
      </c>
      <c r="AC9711">
        <v>37</v>
      </c>
    </row>
    <row r="9712" spans="1:29">
      <c r="A9712">
        <v>10546</v>
      </c>
      <c r="B9712" t="s">
        <v>806</v>
      </c>
      <c r="C9712" t="s">
        <v>11553</v>
      </c>
      <c r="J9712" t="s">
        <v>1449</v>
      </c>
      <c r="K9712">
        <v>0</v>
      </c>
      <c r="N9712" t="b">
        <v>1</v>
      </c>
      <c r="O9712" t="b">
        <v>0</v>
      </c>
      <c r="P9712" t="b">
        <v>0</v>
      </c>
      <c r="Q9712">
        <v>9</v>
      </c>
      <c r="R9712">
        <v>9</v>
      </c>
      <c r="S9712">
        <v>1</v>
      </c>
      <c r="T9712">
        <v>5</v>
      </c>
      <c r="U9712" t="b">
        <v>1</v>
      </c>
      <c r="V9712" t="s">
        <v>11476</v>
      </c>
      <c r="W9712" t="s">
        <v>11477</v>
      </c>
      <c r="X9712" t="s">
        <v>15349</v>
      </c>
      <c r="Y9712">
        <v>43</v>
      </c>
      <c r="Z9712">
        <v>43</v>
      </c>
      <c r="AA9712">
        <v>2</v>
      </c>
      <c r="AB9712">
        <v>2</v>
      </c>
      <c r="AC9712">
        <v>37</v>
      </c>
    </row>
    <row r="9713" spans="1:29">
      <c r="A9713">
        <v>10547</v>
      </c>
      <c r="B9713" t="s">
        <v>806</v>
      </c>
      <c r="C9713" t="s">
        <v>11554</v>
      </c>
      <c r="J9713" t="s">
        <v>1449</v>
      </c>
      <c r="K9713">
        <v>0</v>
      </c>
      <c r="N9713" t="b">
        <v>1</v>
      </c>
      <c r="O9713" t="b">
        <v>0</v>
      </c>
      <c r="P9713" t="b">
        <v>0</v>
      </c>
      <c r="Q9713">
        <v>9</v>
      </c>
      <c r="R9713">
        <v>9</v>
      </c>
      <c r="S9713">
        <v>1</v>
      </c>
      <c r="T9713">
        <v>5</v>
      </c>
      <c r="U9713" t="b">
        <v>1</v>
      </c>
      <c r="V9713" t="s">
        <v>11476</v>
      </c>
      <c r="W9713" t="s">
        <v>11477</v>
      </c>
      <c r="X9713" t="s">
        <v>15351</v>
      </c>
      <c r="Y9713">
        <v>44</v>
      </c>
      <c r="Z9713">
        <v>44</v>
      </c>
      <c r="AA9713">
        <v>2</v>
      </c>
      <c r="AB9713">
        <v>2</v>
      </c>
      <c r="AC9713">
        <v>37</v>
      </c>
    </row>
    <row r="9714" spans="1:29">
      <c r="A9714">
        <v>10548</v>
      </c>
      <c r="B9714" t="s">
        <v>806</v>
      </c>
      <c r="C9714" t="s">
        <v>11555</v>
      </c>
      <c r="J9714" t="s">
        <v>1449</v>
      </c>
      <c r="K9714">
        <v>0</v>
      </c>
      <c r="N9714" t="b">
        <v>1</v>
      </c>
      <c r="O9714" t="b">
        <v>0</v>
      </c>
      <c r="P9714" t="b">
        <v>0</v>
      </c>
      <c r="Q9714">
        <v>9</v>
      </c>
      <c r="R9714">
        <v>9</v>
      </c>
      <c r="S9714">
        <v>1</v>
      </c>
      <c r="T9714">
        <v>5</v>
      </c>
      <c r="U9714" t="b">
        <v>1</v>
      </c>
      <c r="V9714" t="s">
        <v>11476</v>
      </c>
      <c r="W9714" t="s">
        <v>11477</v>
      </c>
      <c r="X9714" t="s">
        <v>15353</v>
      </c>
      <c r="Y9714">
        <v>45</v>
      </c>
      <c r="Z9714">
        <v>45</v>
      </c>
      <c r="AA9714">
        <v>2</v>
      </c>
      <c r="AB9714">
        <v>2</v>
      </c>
      <c r="AC9714">
        <v>37</v>
      </c>
    </row>
    <row r="9715" spans="1:29">
      <c r="A9715">
        <v>10549</v>
      </c>
      <c r="B9715" t="s">
        <v>806</v>
      </c>
      <c r="C9715" t="s">
        <v>11556</v>
      </c>
      <c r="J9715" t="s">
        <v>1457</v>
      </c>
      <c r="K9715">
        <v>0</v>
      </c>
      <c r="N9715" t="b">
        <v>0</v>
      </c>
      <c r="O9715" t="b">
        <v>1</v>
      </c>
      <c r="P9715" t="b">
        <v>0</v>
      </c>
      <c r="Q9715">
        <v>9</v>
      </c>
      <c r="R9715">
        <v>1</v>
      </c>
      <c r="S9715">
        <v>1</v>
      </c>
      <c r="T9715">
        <v>5</v>
      </c>
      <c r="U9715" t="b">
        <v>1</v>
      </c>
      <c r="V9715" t="s">
        <v>11476</v>
      </c>
      <c r="W9715" t="s">
        <v>11477</v>
      </c>
      <c r="X9715" t="s">
        <v>14721</v>
      </c>
      <c r="Y9715">
        <v>47</v>
      </c>
      <c r="Z9715">
        <v>47</v>
      </c>
      <c r="AA9715">
        <v>8</v>
      </c>
      <c r="AB9715">
        <v>8</v>
      </c>
      <c r="AC9715">
        <v>37</v>
      </c>
    </row>
    <row r="9716" spans="1:29">
      <c r="A9716">
        <v>10550</v>
      </c>
      <c r="B9716" t="s">
        <v>806</v>
      </c>
      <c r="C9716" t="s">
        <v>11557</v>
      </c>
      <c r="J9716" t="s">
        <v>1457</v>
      </c>
      <c r="K9716">
        <v>0</v>
      </c>
      <c r="N9716" t="b">
        <v>0</v>
      </c>
      <c r="O9716" t="b">
        <v>1</v>
      </c>
      <c r="P9716" t="b">
        <v>0</v>
      </c>
      <c r="Q9716">
        <v>9</v>
      </c>
      <c r="R9716">
        <v>1</v>
      </c>
      <c r="S9716">
        <v>1</v>
      </c>
      <c r="T9716">
        <v>5</v>
      </c>
      <c r="U9716" t="b">
        <v>1</v>
      </c>
      <c r="V9716" t="s">
        <v>11476</v>
      </c>
      <c r="W9716" t="s">
        <v>11477</v>
      </c>
      <c r="X9716" t="s">
        <v>14494</v>
      </c>
      <c r="Y9716">
        <v>47</v>
      </c>
      <c r="Z9716">
        <v>47</v>
      </c>
      <c r="AA9716">
        <v>9</v>
      </c>
      <c r="AB9716">
        <v>9</v>
      </c>
      <c r="AC9716">
        <v>37</v>
      </c>
    </row>
    <row r="9717" spans="1:29">
      <c r="A9717">
        <v>10551</v>
      </c>
      <c r="B9717" t="s">
        <v>806</v>
      </c>
      <c r="C9717" t="s">
        <v>11558</v>
      </c>
      <c r="J9717" t="s">
        <v>1479</v>
      </c>
      <c r="K9717">
        <v>0</v>
      </c>
      <c r="N9717" t="b">
        <v>1</v>
      </c>
      <c r="O9717" t="b">
        <v>0</v>
      </c>
      <c r="P9717" t="b">
        <v>0</v>
      </c>
      <c r="Q9717">
        <v>9</v>
      </c>
      <c r="R9717">
        <v>1</v>
      </c>
      <c r="S9717">
        <v>1</v>
      </c>
      <c r="T9717">
        <v>5</v>
      </c>
      <c r="U9717" t="b">
        <v>1</v>
      </c>
      <c r="V9717" t="s">
        <v>11476</v>
      </c>
      <c r="W9717" t="s">
        <v>11477</v>
      </c>
      <c r="X9717" t="s">
        <v>14497</v>
      </c>
      <c r="Y9717">
        <v>48</v>
      </c>
      <c r="Z9717">
        <v>48</v>
      </c>
      <c r="AA9717">
        <v>9</v>
      </c>
      <c r="AB9717">
        <v>9</v>
      </c>
      <c r="AC9717">
        <v>37</v>
      </c>
    </row>
    <row r="9718" spans="1:29">
      <c r="A9718">
        <v>10552</v>
      </c>
      <c r="B9718" t="s">
        <v>806</v>
      </c>
      <c r="C9718" t="s">
        <v>11559</v>
      </c>
      <c r="J9718" t="s">
        <v>1457</v>
      </c>
      <c r="K9718">
        <v>0</v>
      </c>
      <c r="N9718" t="b">
        <v>0</v>
      </c>
      <c r="O9718" t="b">
        <v>1</v>
      </c>
      <c r="P9718" t="b">
        <v>0</v>
      </c>
      <c r="Q9718">
        <v>9</v>
      </c>
      <c r="R9718">
        <v>1</v>
      </c>
      <c r="S9718">
        <v>1</v>
      </c>
      <c r="T9718">
        <v>5</v>
      </c>
      <c r="U9718" t="b">
        <v>1</v>
      </c>
      <c r="V9718" t="s">
        <v>11476</v>
      </c>
      <c r="W9718" t="s">
        <v>11477</v>
      </c>
      <c r="X9718" t="s">
        <v>14500</v>
      </c>
      <c r="Y9718">
        <v>49</v>
      </c>
      <c r="Z9718">
        <v>49</v>
      </c>
      <c r="AA9718">
        <v>9</v>
      </c>
      <c r="AB9718">
        <v>9</v>
      </c>
      <c r="AC9718">
        <v>37</v>
      </c>
    </row>
    <row r="9719" spans="1:29">
      <c r="A9719">
        <v>10553</v>
      </c>
      <c r="B9719" t="s">
        <v>1516</v>
      </c>
      <c r="C9719" t="s">
        <v>11560</v>
      </c>
      <c r="D9719" t="s">
        <v>11561</v>
      </c>
      <c r="E9719" t="s">
        <v>11562</v>
      </c>
      <c r="U9719" t="b">
        <v>1</v>
      </c>
      <c r="V9719" t="s">
        <v>11562</v>
      </c>
      <c r="W9719" t="s">
        <v>11563</v>
      </c>
      <c r="X9719" t="s">
        <v>15656</v>
      </c>
      <c r="Y9719">
        <v>11</v>
      </c>
      <c r="Z9719">
        <v>49</v>
      </c>
      <c r="AA9719">
        <v>2</v>
      </c>
      <c r="AB9719">
        <v>10</v>
      </c>
      <c r="AC9719">
        <v>38</v>
      </c>
    </row>
    <row r="9720" spans="1:29">
      <c r="A9720">
        <v>10554</v>
      </c>
      <c r="B9720" t="s">
        <v>828</v>
      </c>
      <c r="C9720" t="s">
        <v>11564</v>
      </c>
      <c r="U9720" t="b">
        <v>1</v>
      </c>
      <c r="V9720" t="s">
        <v>11562</v>
      </c>
      <c r="W9720" t="s">
        <v>11563</v>
      </c>
      <c r="X9720" t="s">
        <v>15657</v>
      </c>
      <c r="Y9720">
        <v>11</v>
      </c>
      <c r="Z9720">
        <v>49</v>
      </c>
      <c r="AA9720">
        <v>2</v>
      </c>
      <c r="AB9720">
        <v>9</v>
      </c>
      <c r="AC9720">
        <v>38</v>
      </c>
    </row>
    <row r="9721" spans="1:29">
      <c r="A9721">
        <v>10555</v>
      </c>
      <c r="B9721" t="s">
        <v>1521</v>
      </c>
      <c r="C9721" t="s">
        <v>11565</v>
      </c>
      <c r="U9721" t="b">
        <v>1</v>
      </c>
      <c r="V9721" t="s">
        <v>11562</v>
      </c>
      <c r="W9721" t="s">
        <v>11563</v>
      </c>
      <c r="X9721" t="s">
        <v>15658</v>
      </c>
      <c r="Y9721">
        <v>12</v>
      </c>
      <c r="Z9721">
        <v>49</v>
      </c>
      <c r="AA9721">
        <v>2</v>
      </c>
      <c r="AB9721">
        <v>10</v>
      </c>
      <c r="AC9721">
        <v>38</v>
      </c>
    </row>
    <row r="9722" spans="1:29">
      <c r="A9722">
        <v>10556</v>
      </c>
      <c r="B9722" t="s">
        <v>806</v>
      </c>
      <c r="C9722" t="s">
        <v>11566</v>
      </c>
      <c r="J9722" t="s">
        <v>1451</v>
      </c>
      <c r="K9722">
        <v>0</v>
      </c>
      <c r="N9722" t="b">
        <v>1</v>
      </c>
      <c r="O9722" t="b">
        <v>0</v>
      </c>
      <c r="P9722" t="b">
        <v>0</v>
      </c>
      <c r="Q9722">
        <v>9</v>
      </c>
      <c r="R9722">
        <v>5</v>
      </c>
      <c r="S9722">
        <v>1</v>
      </c>
      <c r="T9722">
        <v>1</v>
      </c>
      <c r="U9722" t="b">
        <v>1</v>
      </c>
      <c r="V9722" t="s">
        <v>11562</v>
      </c>
      <c r="W9722" t="s">
        <v>11563</v>
      </c>
      <c r="X9722" t="s">
        <v>15480</v>
      </c>
      <c r="Y9722">
        <v>13</v>
      </c>
      <c r="Z9722">
        <v>13</v>
      </c>
      <c r="AA9722">
        <v>7</v>
      </c>
      <c r="AB9722">
        <v>7</v>
      </c>
      <c r="AC9722">
        <v>38</v>
      </c>
    </row>
    <row r="9723" spans="1:29">
      <c r="A9723">
        <v>10557</v>
      </c>
      <c r="B9723" t="s">
        <v>806</v>
      </c>
      <c r="C9723" t="s">
        <v>11567</v>
      </c>
      <c r="J9723" t="s">
        <v>1451</v>
      </c>
      <c r="K9723">
        <v>0</v>
      </c>
      <c r="N9723" t="b">
        <v>1</v>
      </c>
      <c r="O9723" t="b">
        <v>0</v>
      </c>
      <c r="P9723" t="b">
        <v>0</v>
      </c>
      <c r="Q9723">
        <v>9</v>
      </c>
      <c r="R9723">
        <v>7</v>
      </c>
      <c r="S9723">
        <v>1</v>
      </c>
      <c r="T9723">
        <v>1</v>
      </c>
      <c r="U9723" t="b">
        <v>1</v>
      </c>
      <c r="V9723" t="s">
        <v>11562</v>
      </c>
      <c r="W9723" t="s">
        <v>11563</v>
      </c>
      <c r="X9723" t="s">
        <v>15659</v>
      </c>
      <c r="Y9723">
        <v>13</v>
      </c>
      <c r="Z9723">
        <v>13</v>
      </c>
      <c r="AA9723">
        <v>9</v>
      </c>
      <c r="AB9723">
        <v>9</v>
      </c>
      <c r="AC9723">
        <v>38</v>
      </c>
    </row>
    <row r="9724" spans="1:29">
      <c r="A9724">
        <v>10558</v>
      </c>
      <c r="B9724" t="s">
        <v>806</v>
      </c>
      <c r="C9724" t="s">
        <v>11568</v>
      </c>
      <c r="J9724" t="s">
        <v>1457</v>
      </c>
      <c r="K9724">
        <v>0</v>
      </c>
      <c r="N9724" t="b">
        <v>1</v>
      </c>
      <c r="O9724" t="b">
        <v>0</v>
      </c>
      <c r="P9724" t="b">
        <v>0</v>
      </c>
      <c r="Q9724">
        <v>9</v>
      </c>
      <c r="R9724">
        <v>1</v>
      </c>
      <c r="S9724">
        <v>1</v>
      </c>
      <c r="T9724">
        <v>5</v>
      </c>
      <c r="U9724" t="b">
        <v>1</v>
      </c>
      <c r="V9724" t="s">
        <v>11562</v>
      </c>
      <c r="W9724" t="s">
        <v>11563</v>
      </c>
      <c r="X9724" t="s">
        <v>14676</v>
      </c>
      <c r="Y9724">
        <v>17</v>
      </c>
      <c r="Z9724">
        <v>17</v>
      </c>
      <c r="AA9724">
        <v>8</v>
      </c>
      <c r="AB9724">
        <v>8</v>
      </c>
      <c r="AC9724">
        <v>38</v>
      </c>
    </row>
    <row r="9725" spans="1:29">
      <c r="A9725">
        <v>10559</v>
      </c>
      <c r="B9725" t="s">
        <v>806</v>
      </c>
      <c r="C9725" t="s">
        <v>11569</v>
      </c>
      <c r="J9725" t="s">
        <v>1457</v>
      </c>
      <c r="K9725">
        <v>0</v>
      </c>
      <c r="N9725" t="b">
        <v>1</v>
      </c>
      <c r="O9725" t="b">
        <v>0</v>
      </c>
      <c r="P9725" t="b">
        <v>0</v>
      </c>
      <c r="Q9725">
        <v>9</v>
      </c>
      <c r="R9725">
        <v>1</v>
      </c>
      <c r="S9725">
        <v>1</v>
      </c>
      <c r="T9725">
        <v>5</v>
      </c>
      <c r="U9725" t="b">
        <v>1</v>
      </c>
      <c r="V9725" t="s">
        <v>11562</v>
      </c>
      <c r="W9725" t="s">
        <v>11563</v>
      </c>
      <c r="X9725" t="s">
        <v>14458</v>
      </c>
      <c r="Y9725">
        <v>17</v>
      </c>
      <c r="Z9725">
        <v>17</v>
      </c>
      <c r="AA9725">
        <v>9</v>
      </c>
      <c r="AB9725">
        <v>9</v>
      </c>
      <c r="AC9725">
        <v>38</v>
      </c>
    </row>
    <row r="9726" spans="1:29">
      <c r="A9726">
        <v>10560</v>
      </c>
      <c r="B9726" t="s">
        <v>806</v>
      </c>
      <c r="C9726" t="s">
        <v>11570</v>
      </c>
      <c r="J9726" t="s">
        <v>1457</v>
      </c>
      <c r="K9726">
        <v>0</v>
      </c>
      <c r="N9726" t="b">
        <v>1</v>
      </c>
      <c r="O9726" t="b">
        <v>0</v>
      </c>
      <c r="P9726" t="b">
        <v>0</v>
      </c>
      <c r="Q9726">
        <v>9</v>
      </c>
      <c r="R9726">
        <v>1</v>
      </c>
      <c r="S9726">
        <v>1</v>
      </c>
      <c r="T9726">
        <v>5</v>
      </c>
      <c r="U9726" t="b">
        <v>1</v>
      </c>
      <c r="V9726" t="s">
        <v>11562</v>
      </c>
      <c r="W9726" t="s">
        <v>11563</v>
      </c>
      <c r="X9726" t="s">
        <v>14574</v>
      </c>
      <c r="Y9726">
        <v>20</v>
      </c>
      <c r="Z9726">
        <v>20</v>
      </c>
      <c r="AA9726">
        <v>8</v>
      </c>
      <c r="AB9726">
        <v>8</v>
      </c>
      <c r="AC9726">
        <v>38</v>
      </c>
    </row>
    <row r="9727" spans="1:29">
      <c r="A9727">
        <v>10561</v>
      </c>
      <c r="B9727" t="s">
        <v>806</v>
      </c>
      <c r="C9727" t="s">
        <v>11571</v>
      </c>
      <c r="J9727" t="s">
        <v>1457</v>
      </c>
      <c r="K9727">
        <v>0</v>
      </c>
      <c r="N9727" t="b">
        <v>1</v>
      </c>
      <c r="O9727" t="b">
        <v>0</v>
      </c>
      <c r="P9727" t="b">
        <v>0</v>
      </c>
      <c r="Q9727">
        <v>9</v>
      </c>
      <c r="R9727">
        <v>1</v>
      </c>
      <c r="S9727">
        <v>1</v>
      </c>
      <c r="T9727">
        <v>5</v>
      </c>
      <c r="U9727" t="b">
        <v>1</v>
      </c>
      <c r="V9727" t="s">
        <v>11562</v>
      </c>
      <c r="W9727" t="s">
        <v>11563</v>
      </c>
      <c r="X9727" t="s">
        <v>14582</v>
      </c>
      <c r="Y9727">
        <v>20</v>
      </c>
      <c r="Z9727">
        <v>20</v>
      </c>
      <c r="AA9727">
        <v>9</v>
      </c>
      <c r="AB9727">
        <v>9</v>
      </c>
      <c r="AC9727">
        <v>38</v>
      </c>
    </row>
    <row r="9728" spans="1:29">
      <c r="A9728">
        <v>10562</v>
      </c>
      <c r="B9728" t="s">
        <v>806</v>
      </c>
      <c r="C9728" t="s">
        <v>11572</v>
      </c>
      <c r="J9728" t="s">
        <v>1457</v>
      </c>
      <c r="K9728">
        <v>0</v>
      </c>
      <c r="N9728" t="b">
        <v>1</v>
      </c>
      <c r="O9728" t="b">
        <v>0</v>
      </c>
      <c r="P9728" t="b">
        <v>0</v>
      </c>
      <c r="Q9728">
        <v>9</v>
      </c>
      <c r="R9728">
        <v>1</v>
      </c>
      <c r="S9728">
        <v>1</v>
      </c>
      <c r="T9728">
        <v>5</v>
      </c>
      <c r="U9728" t="b">
        <v>1</v>
      </c>
      <c r="V9728" t="s">
        <v>11562</v>
      </c>
      <c r="W9728" t="s">
        <v>11563</v>
      </c>
      <c r="X9728" t="s">
        <v>14575</v>
      </c>
      <c r="Y9728">
        <v>21</v>
      </c>
      <c r="Z9728">
        <v>21</v>
      </c>
      <c r="AA9728">
        <v>8</v>
      </c>
      <c r="AB9728">
        <v>8</v>
      </c>
      <c r="AC9728">
        <v>38</v>
      </c>
    </row>
    <row r="9729" spans="1:29">
      <c r="A9729">
        <v>10563</v>
      </c>
      <c r="B9729" t="s">
        <v>806</v>
      </c>
      <c r="C9729" t="s">
        <v>11573</v>
      </c>
      <c r="J9729" t="s">
        <v>1457</v>
      </c>
      <c r="K9729">
        <v>0</v>
      </c>
      <c r="N9729" t="b">
        <v>1</v>
      </c>
      <c r="O9729" t="b">
        <v>0</v>
      </c>
      <c r="P9729" t="b">
        <v>0</v>
      </c>
      <c r="Q9729">
        <v>9</v>
      </c>
      <c r="R9729">
        <v>1</v>
      </c>
      <c r="S9729">
        <v>1</v>
      </c>
      <c r="T9729">
        <v>5</v>
      </c>
      <c r="U9729" t="b">
        <v>1</v>
      </c>
      <c r="V9729" t="s">
        <v>11562</v>
      </c>
      <c r="W9729" t="s">
        <v>11563</v>
      </c>
      <c r="X9729" t="s">
        <v>14583</v>
      </c>
      <c r="Y9729">
        <v>21</v>
      </c>
      <c r="Z9729">
        <v>21</v>
      </c>
      <c r="AA9729">
        <v>9</v>
      </c>
      <c r="AB9729">
        <v>9</v>
      </c>
      <c r="AC9729">
        <v>38</v>
      </c>
    </row>
    <row r="9730" spans="1:29">
      <c r="A9730">
        <v>10564</v>
      </c>
      <c r="B9730" t="s">
        <v>806</v>
      </c>
      <c r="C9730" t="s">
        <v>11574</v>
      </c>
      <c r="J9730" t="s">
        <v>1457</v>
      </c>
      <c r="K9730">
        <v>0</v>
      </c>
      <c r="N9730" t="b">
        <v>1</v>
      </c>
      <c r="O9730" t="b">
        <v>0</v>
      </c>
      <c r="P9730" t="b">
        <v>0</v>
      </c>
      <c r="Q9730">
        <v>9</v>
      </c>
      <c r="R9730">
        <v>1</v>
      </c>
      <c r="S9730">
        <v>1</v>
      </c>
      <c r="T9730">
        <v>5</v>
      </c>
      <c r="U9730" t="b">
        <v>1</v>
      </c>
      <c r="V9730" t="s">
        <v>11562</v>
      </c>
      <c r="W9730" t="s">
        <v>11563</v>
      </c>
      <c r="X9730" t="s">
        <v>14576</v>
      </c>
      <c r="Y9730">
        <v>22</v>
      </c>
      <c r="Z9730">
        <v>22</v>
      </c>
      <c r="AA9730">
        <v>8</v>
      </c>
      <c r="AB9730">
        <v>8</v>
      </c>
      <c r="AC9730">
        <v>38</v>
      </c>
    </row>
    <row r="9731" spans="1:29">
      <c r="A9731">
        <v>10565</v>
      </c>
      <c r="B9731" t="s">
        <v>806</v>
      </c>
      <c r="C9731" t="s">
        <v>11575</v>
      </c>
      <c r="J9731" t="s">
        <v>1457</v>
      </c>
      <c r="K9731">
        <v>0</v>
      </c>
      <c r="N9731" t="b">
        <v>1</v>
      </c>
      <c r="O9731" t="b">
        <v>0</v>
      </c>
      <c r="P9731" t="b">
        <v>0</v>
      </c>
      <c r="Q9731">
        <v>9</v>
      </c>
      <c r="R9731">
        <v>1</v>
      </c>
      <c r="S9731">
        <v>1</v>
      </c>
      <c r="T9731">
        <v>5</v>
      </c>
      <c r="U9731" t="b">
        <v>1</v>
      </c>
      <c r="V9731" t="s">
        <v>11562</v>
      </c>
      <c r="W9731" t="s">
        <v>11563</v>
      </c>
      <c r="X9731" t="s">
        <v>14584</v>
      </c>
      <c r="Y9731">
        <v>22</v>
      </c>
      <c r="Z9731">
        <v>22</v>
      </c>
      <c r="AA9731">
        <v>9</v>
      </c>
      <c r="AB9731">
        <v>9</v>
      </c>
      <c r="AC9731">
        <v>38</v>
      </c>
    </row>
    <row r="9732" spans="1:29">
      <c r="A9732">
        <v>10566</v>
      </c>
      <c r="B9732" t="s">
        <v>806</v>
      </c>
      <c r="C9732" t="s">
        <v>11576</v>
      </c>
      <c r="J9732" t="s">
        <v>1457</v>
      </c>
      <c r="K9732">
        <v>0</v>
      </c>
      <c r="N9732" t="b">
        <v>1</v>
      </c>
      <c r="O9732" t="b">
        <v>0</v>
      </c>
      <c r="P9732" t="b">
        <v>0</v>
      </c>
      <c r="Q9732">
        <v>9</v>
      </c>
      <c r="R9732">
        <v>1</v>
      </c>
      <c r="S9732">
        <v>1</v>
      </c>
      <c r="T9732">
        <v>5</v>
      </c>
      <c r="U9732" t="b">
        <v>1</v>
      </c>
      <c r="V9732" t="s">
        <v>11562</v>
      </c>
      <c r="W9732" t="s">
        <v>11563</v>
      </c>
      <c r="X9732" t="s">
        <v>14679</v>
      </c>
      <c r="Y9732">
        <v>23</v>
      </c>
      <c r="Z9732">
        <v>23</v>
      </c>
      <c r="AA9732">
        <v>8</v>
      </c>
      <c r="AB9732">
        <v>8</v>
      </c>
      <c r="AC9732">
        <v>38</v>
      </c>
    </row>
    <row r="9733" spans="1:29">
      <c r="A9733">
        <v>10567</v>
      </c>
      <c r="B9733" t="s">
        <v>806</v>
      </c>
      <c r="C9733" t="s">
        <v>11577</v>
      </c>
      <c r="J9733" t="s">
        <v>1457</v>
      </c>
      <c r="K9733">
        <v>0</v>
      </c>
      <c r="N9733" t="b">
        <v>1</v>
      </c>
      <c r="O9733" t="b">
        <v>0</v>
      </c>
      <c r="P9733" t="b">
        <v>0</v>
      </c>
      <c r="Q9733">
        <v>9</v>
      </c>
      <c r="R9733">
        <v>1</v>
      </c>
      <c r="S9733">
        <v>1</v>
      </c>
      <c r="T9733">
        <v>5</v>
      </c>
      <c r="U9733" t="b">
        <v>1</v>
      </c>
      <c r="V9733" t="s">
        <v>11562</v>
      </c>
      <c r="W9733" t="s">
        <v>11563</v>
      </c>
      <c r="X9733" t="s">
        <v>14585</v>
      </c>
      <c r="Y9733">
        <v>23</v>
      </c>
      <c r="Z9733">
        <v>23</v>
      </c>
      <c r="AA9733">
        <v>9</v>
      </c>
      <c r="AB9733">
        <v>9</v>
      </c>
      <c r="AC9733">
        <v>38</v>
      </c>
    </row>
    <row r="9734" spans="1:29">
      <c r="A9734">
        <v>10568</v>
      </c>
      <c r="B9734" t="s">
        <v>806</v>
      </c>
      <c r="C9734" t="s">
        <v>11578</v>
      </c>
      <c r="J9734" t="s">
        <v>1457</v>
      </c>
      <c r="K9734">
        <v>0</v>
      </c>
      <c r="N9734" t="b">
        <v>1</v>
      </c>
      <c r="O9734" t="b">
        <v>0</v>
      </c>
      <c r="P9734" t="b">
        <v>0</v>
      </c>
      <c r="Q9734">
        <v>9</v>
      </c>
      <c r="R9734">
        <v>1</v>
      </c>
      <c r="S9734">
        <v>1</v>
      </c>
      <c r="T9734">
        <v>5</v>
      </c>
      <c r="U9734" t="b">
        <v>1</v>
      </c>
      <c r="V9734" t="s">
        <v>11562</v>
      </c>
      <c r="W9734" t="s">
        <v>11563</v>
      </c>
      <c r="X9734" t="s">
        <v>14577</v>
      </c>
      <c r="Y9734">
        <v>24</v>
      </c>
      <c r="Z9734">
        <v>24</v>
      </c>
      <c r="AA9734">
        <v>8</v>
      </c>
      <c r="AB9734">
        <v>8</v>
      </c>
      <c r="AC9734">
        <v>38</v>
      </c>
    </row>
    <row r="9735" spans="1:29">
      <c r="A9735">
        <v>10569</v>
      </c>
      <c r="B9735" t="s">
        <v>806</v>
      </c>
      <c r="C9735" t="s">
        <v>11579</v>
      </c>
      <c r="J9735" t="s">
        <v>1457</v>
      </c>
      <c r="K9735">
        <v>0</v>
      </c>
      <c r="N9735" t="b">
        <v>1</v>
      </c>
      <c r="O9735" t="b">
        <v>0</v>
      </c>
      <c r="P9735" t="b">
        <v>0</v>
      </c>
      <c r="Q9735">
        <v>9</v>
      </c>
      <c r="R9735">
        <v>1</v>
      </c>
      <c r="S9735">
        <v>1</v>
      </c>
      <c r="T9735">
        <v>5</v>
      </c>
      <c r="U9735" t="b">
        <v>1</v>
      </c>
      <c r="V9735" t="s">
        <v>11562</v>
      </c>
      <c r="W9735" t="s">
        <v>11563</v>
      </c>
      <c r="X9735" t="s">
        <v>14586</v>
      </c>
      <c r="Y9735">
        <v>24</v>
      </c>
      <c r="Z9735">
        <v>24</v>
      </c>
      <c r="AA9735">
        <v>9</v>
      </c>
      <c r="AB9735">
        <v>9</v>
      </c>
      <c r="AC9735">
        <v>38</v>
      </c>
    </row>
    <row r="9736" spans="1:29">
      <c r="A9736">
        <v>10570</v>
      </c>
      <c r="B9736" t="s">
        <v>806</v>
      </c>
      <c r="C9736" t="s">
        <v>11580</v>
      </c>
      <c r="J9736" t="s">
        <v>1457</v>
      </c>
      <c r="K9736">
        <v>0</v>
      </c>
      <c r="N9736" t="b">
        <v>1</v>
      </c>
      <c r="O9736" t="b">
        <v>0</v>
      </c>
      <c r="P9736" t="b">
        <v>0</v>
      </c>
      <c r="Q9736">
        <v>9</v>
      </c>
      <c r="R9736">
        <v>1</v>
      </c>
      <c r="S9736">
        <v>1</v>
      </c>
      <c r="T9736">
        <v>5</v>
      </c>
      <c r="U9736" t="b">
        <v>1</v>
      </c>
      <c r="V9736" t="s">
        <v>11562</v>
      </c>
      <c r="W9736" t="s">
        <v>11563</v>
      </c>
      <c r="X9736" t="s">
        <v>14578</v>
      </c>
      <c r="Y9736">
        <v>25</v>
      </c>
      <c r="Z9736">
        <v>25</v>
      </c>
      <c r="AA9736">
        <v>8</v>
      </c>
      <c r="AB9736">
        <v>8</v>
      </c>
      <c r="AC9736">
        <v>38</v>
      </c>
    </row>
    <row r="9737" spans="1:29">
      <c r="A9737">
        <v>10571</v>
      </c>
      <c r="B9737" t="s">
        <v>806</v>
      </c>
      <c r="C9737" t="s">
        <v>11581</v>
      </c>
      <c r="J9737" t="s">
        <v>1457</v>
      </c>
      <c r="K9737">
        <v>0</v>
      </c>
      <c r="N9737" t="b">
        <v>1</v>
      </c>
      <c r="O9737" t="b">
        <v>0</v>
      </c>
      <c r="P9737" t="b">
        <v>0</v>
      </c>
      <c r="Q9737">
        <v>9</v>
      </c>
      <c r="R9737">
        <v>1</v>
      </c>
      <c r="S9737">
        <v>1</v>
      </c>
      <c r="T9737">
        <v>5</v>
      </c>
      <c r="U9737" t="b">
        <v>1</v>
      </c>
      <c r="V9737" t="s">
        <v>11562</v>
      </c>
      <c r="W9737" t="s">
        <v>11563</v>
      </c>
      <c r="X9737" t="s">
        <v>14466</v>
      </c>
      <c r="Y9737">
        <v>25</v>
      </c>
      <c r="Z9737">
        <v>25</v>
      </c>
      <c r="AA9737">
        <v>9</v>
      </c>
      <c r="AB9737">
        <v>9</v>
      </c>
      <c r="AC9737">
        <v>38</v>
      </c>
    </row>
    <row r="9738" spans="1:29">
      <c r="A9738">
        <v>10572</v>
      </c>
      <c r="B9738" t="s">
        <v>806</v>
      </c>
      <c r="C9738" t="s">
        <v>11582</v>
      </c>
      <c r="J9738" t="s">
        <v>1457</v>
      </c>
      <c r="K9738">
        <v>0</v>
      </c>
      <c r="N9738" t="b">
        <v>1</v>
      </c>
      <c r="O9738" t="b">
        <v>0</v>
      </c>
      <c r="P9738" t="b">
        <v>0</v>
      </c>
      <c r="Q9738">
        <v>9</v>
      </c>
      <c r="R9738">
        <v>1</v>
      </c>
      <c r="S9738">
        <v>1</v>
      </c>
      <c r="T9738">
        <v>5</v>
      </c>
      <c r="U9738" t="b">
        <v>1</v>
      </c>
      <c r="V9738" t="s">
        <v>11562</v>
      </c>
      <c r="W9738" t="s">
        <v>11563</v>
      </c>
      <c r="X9738" t="s">
        <v>14680</v>
      </c>
      <c r="Y9738">
        <v>26</v>
      </c>
      <c r="Z9738">
        <v>26</v>
      </c>
      <c r="AA9738">
        <v>8</v>
      </c>
      <c r="AB9738">
        <v>8</v>
      </c>
      <c r="AC9738">
        <v>38</v>
      </c>
    </row>
    <row r="9739" spans="1:29">
      <c r="A9739">
        <v>10573</v>
      </c>
      <c r="B9739" t="s">
        <v>806</v>
      </c>
      <c r="C9739" t="s">
        <v>11583</v>
      </c>
      <c r="J9739" t="s">
        <v>1457</v>
      </c>
      <c r="K9739">
        <v>0</v>
      </c>
      <c r="N9739" t="b">
        <v>1</v>
      </c>
      <c r="O9739" t="b">
        <v>0</v>
      </c>
      <c r="P9739" t="b">
        <v>0</v>
      </c>
      <c r="Q9739">
        <v>9</v>
      </c>
      <c r="R9739">
        <v>1</v>
      </c>
      <c r="S9739">
        <v>1</v>
      </c>
      <c r="T9739">
        <v>5</v>
      </c>
      <c r="U9739" t="b">
        <v>1</v>
      </c>
      <c r="V9739" t="s">
        <v>11562</v>
      </c>
      <c r="W9739" t="s">
        <v>11563</v>
      </c>
      <c r="X9739" t="s">
        <v>14587</v>
      </c>
      <c r="Y9739">
        <v>26</v>
      </c>
      <c r="Z9739">
        <v>26</v>
      </c>
      <c r="AA9739">
        <v>9</v>
      </c>
      <c r="AB9739">
        <v>9</v>
      </c>
      <c r="AC9739">
        <v>38</v>
      </c>
    </row>
    <row r="9740" spans="1:29">
      <c r="A9740">
        <v>10574</v>
      </c>
      <c r="B9740" t="s">
        <v>806</v>
      </c>
      <c r="C9740" t="s">
        <v>11584</v>
      </c>
      <c r="J9740" t="s">
        <v>1457</v>
      </c>
      <c r="K9740">
        <v>0</v>
      </c>
      <c r="N9740" t="b">
        <v>1</v>
      </c>
      <c r="O9740" t="b">
        <v>0</v>
      </c>
      <c r="P9740" t="b">
        <v>0</v>
      </c>
      <c r="Q9740">
        <v>9</v>
      </c>
      <c r="R9740">
        <v>1</v>
      </c>
      <c r="S9740">
        <v>1</v>
      </c>
      <c r="T9740">
        <v>5</v>
      </c>
      <c r="U9740" t="b">
        <v>1</v>
      </c>
      <c r="V9740" t="s">
        <v>11562</v>
      </c>
      <c r="W9740" t="s">
        <v>11563</v>
      </c>
      <c r="X9740" t="s">
        <v>14579</v>
      </c>
      <c r="Y9740">
        <v>27</v>
      </c>
      <c r="Z9740">
        <v>27</v>
      </c>
      <c r="AA9740">
        <v>8</v>
      </c>
      <c r="AB9740">
        <v>8</v>
      </c>
      <c r="AC9740">
        <v>38</v>
      </c>
    </row>
    <row r="9741" spans="1:29">
      <c r="A9741">
        <v>10575</v>
      </c>
      <c r="B9741" t="s">
        <v>806</v>
      </c>
      <c r="C9741" t="s">
        <v>11585</v>
      </c>
      <c r="J9741" t="s">
        <v>1457</v>
      </c>
      <c r="K9741">
        <v>0</v>
      </c>
      <c r="N9741" t="b">
        <v>1</v>
      </c>
      <c r="O9741" t="b">
        <v>0</v>
      </c>
      <c r="P9741" t="b">
        <v>0</v>
      </c>
      <c r="Q9741">
        <v>9</v>
      </c>
      <c r="R9741">
        <v>1</v>
      </c>
      <c r="S9741">
        <v>1</v>
      </c>
      <c r="T9741">
        <v>5</v>
      </c>
      <c r="U9741" t="b">
        <v>1</v>
      </c>
      <c r="V9741" t="s">
        <v>11562</v>
      </c>
      <c r="W9741" t="s">
        <v>11563</v>
      </c>
      <c r="X9741" t="s">
        <v>14588</v>
      </c>
      <c r="Y9741">
        <v>27</v>
      </c>
      <c r="Z9741">
        <v>27</v>
      </c>
      <c r="AA9741">
        <v>9</v>
      </c>
      <c r="AB9741">
        <v>9</v>
      </c>
      <c r="AC9741">
        <v>38</v>
      </c>
    </row>
    <row r="9742" spans="1:29">
      <c r="A9742">
        <v>10576</v>
      </c>
      <c r="B9742" t="s">
        <v>806</v>
      </c>
      <c r="C9742" t="s">
        <v>11586</v>
      </c>
      <c r="J9742" t="s">
        <v>1457</v>
      </c>
      <c r="K9742">
        <v>0</v>
      </c>
      <c r="N9742" t="b">
        <v>1</v>
      </c>
      <c r="O9742" t="b">
        <v>0</v>
      </c>
      <c r="P9742" t="b">
        <v>0</v>
      </c>
      <c r="Q9742">
        <v>9</v>
      </c>
      <c r="R9742">
        <v>1</v>
      </c>
      <c r="S9742">
        <v>1</v>
      </c>
      <c r="T9742">
        <v>5</v>
      </c>
      <c r="U9742" t="b">
        <v>1</v>
      </c>
      <c r="V9742" t="s">
        <v>11562</v>
      </c>
      <c r="W9742" t="s">
        <v>11563</v>
      </c>
      <c r="X9742" t="s">
        <v>14692</v>
      </c>
      <c r="Y9742">
        <v>28</v>
      </c>
      <c r="Z9742">
        <v>28</v>
      </c>
      <c r="AA9742">
        <v>8</v>
      </c>
      <c r="AB9742">
        <v>8</v>
      </c>
      <c r="AC9742">
        <v>38</v>
      </c>
    </row>
    <row r="9743" spans="1:29">
      <c r="A9743">
        <v>10577</v>
      </c>
      <c r="B9743" t="s">
        <v>806</v>
      </c>
      <c r="C9743" t="s">
        <v>11587</v>
      </c>
      <c r="J9743" t="s">
        <v>1457</v>
      </c>
      <c r="K9743">
        <v>0</v>
      </c>
      <c r="N9743" t="b">
        <v>1</v>
      </c>
      <c r="O9743" t="b">
        <v>0</v>
      </c>
      <c r="P9743" t="b">
        <v>0</v>
      </c>
      <c r="Q9743">
        <v>9</v>
      </c>
      <c r="R9743">
        <v>1</v>
      </c>
      <c r="S9743">
        <v>1</v>
      </c>
      <c r="T9743">
        <v>5</v>
      </c>
      <c r="U9743" t="b">
        <v>1</v>
      </c>
      <c r="V9743" t="s">
        <v>11562</v>
      </c>
      <c r="W9743" t="s">
        <v>11563</v>
      </c>
      <c r="X9743" t="s">
        <v>14589</v>
      </c>
      <c r="Y9743">
        <v>28</v>
      </c>
      <c r="Z9743">
        <v>28</v>
      </c>
      <c r="AA9743">
        <v>9</v>
      </c>
      <c r="AB9743">
        <v>9</v>
      </c>
      <c r="AC9743">
        <v>38</v>
      </c>
    </row>
    <row r="9744" spans="1:29">
      <c r="A9744">
        <v>10578</v>
      </c>
      <c r="B9744" t="s">
        <v>806</v>
      </c>
      <c r="C9744" t="s">
        <v>11588</v>
      </c>
      <c r="J9744" t="s">
        <v>1457</v>
      </c>
      <c r="K9744">
        <v>0</v>
      </c>
      <c r="N9744" t="b">
        <v>1</v>
      </c>
      <c r="O9744" t="b">
        <v>0</v>
      </c>
      <c r="P9744" t="b">
        <v>0</v>
      </c>
      <c r="Q9744">
        <v>9</v>
      </c>
      <c r="R9744">
        <v>1</v>
      </c>
      <c r="S9744">
        <v>1</v>
      </c>
      <c r="T9744">
        <v>5</v>
      </c>
      <c r="U9744" t="b">
        <v>1</v>
      </c>
      <c r="V9744" t="s">
        <v>11562</v>
      </c>
      <c r="W9744" t="s">
        <v>11563</v>
      </c>
      <c r="X9744" t="s">
        <v>14580</v>
      </c>
      <c r="Y9744">
        <v>29</v>
      </c>
      <c r="Z9744">
        <v>29</v>
      </c>
      <c r="AA9744">
        <v>8</v>
      </c>
      <c r="AB9744">
        <v>8</v>
      </c>
      <c r="AC9744">
        <v>38</v>
      </c>
    </row>
    <row r="9745" spans="1:29">
      <c r="A9745">
        <v>10579</v>
      </c>
      <c r="B9745" t="s">
        <v>806</v>
      </c>
      <c r="C9745" t="s">
        <v>11589</v>
      </c>
      <c r="J9745" t="s">
        <v>1457</v>
      </c>
      <c r="K9745">
        <v>0</v>
      </c>
      <c r="N9745" t="b">
        <v>1</v>
      </c>
      <c r="O9745" t="b">
        <v>0</v>
      </c>
      <c r="P9745" t="b">
        <v>0</v>
      </c>
      <c r="Q9745">
        <v>9</v>
      </c>
      <c r="R9745">
        <v>1</v>
      </c>
      <c r="S9745">
        <v>1</v>
      </c>
      <c r="T9745">
        <v>5</v>
      </c>
      <c r="U9745" t="b">
        <v>1</v>
      </c>
      <c r="V9745" t="s">
        <v>11562</v>
      </c>
      <c r="W9745" t="s">
        <v>11563</v>
      </c>
      <c r="X9745" t="s">
        <v>14590</v>
      </c>
      <c r="Y9745">
        <v>29</v>
      </c>
      <c r="Z9745">
        <v>29</v>
      </c>
      <c r="AA9745">
        <v>9</v>
      </c>
      <c r="AB9745">
        <v>9</v>
      </c>
      <c r="AC9745">
        <v>38</v>
      </c>
    </row>
    <row r="9746" spans="1:29">
      <c r="A9746">
        <v>10580</v>
      </c>
      <c r="B9746" t="s">
        <v>806</v>
      </c>
      <c r="C9746" t="s">
        <v>11590</v>
      </c>
      <c r="J9746" t="s">
        <v>1457</v>
      </c>
      <c r="K9746">
        <v>0</v>
      </c>
      <c r="N9746" t="b">
        <v>1</v>
      </c>
      <c r="O9746" t="b">
        <v>0</v>
      </c>
      <c r="P9746" t="b">
        <v>0</v>
      </c>
      <c r="Q9746">
        <v>9</v>
      </c>
      <c r="R9746">
        <v>1</v>
      </c>
      <c r="S9746">
        <v>1</v>
      </c>
      <c r="T9746">
        <v>5</v>
      </c>
      <c r="U9746" t="b">
        <v>1</v>
      </c>
      <c r="V9746" t="s">
        <v>11562</v>
      </c>
      <c r="W9746" t="s">
        <v>11563</v>
      </c>
      <c r="X9746" t="s">
        <v>14581</v>
      </c>
      <c r="Y9746">
        <v>30</v>
      </c>
      <c r="Z9746">
        <v>30</v>
      </c>
      <c r="AA9746">
        <v>8</v>
      </c>
      <c r="AB9746">
        <v>8</v>
      </c>
      <c r="AC9746">
        <v>38</v>
      </c>
    </row>
    <row r="9747" spans="1:29">
      <c r="A9747">
        <v>10581</v>
      </c>
      <c r="B9747" t="s">
        <v>806</v>
      </c>
      <c r="C9747" t="s">
        <v>11591</v>
      </c>
      <c r="J9747" t="s">
        <v>1457</v>
      </c>
      <c r="K9747">
        <v>0</v>
      </c>
      <c r="N9747" t="b">
        <v>1</v>
      </c>
      <c r="O9747" t="b">
        <v>0</v>
      </c>
      <c r="P9747" t="b">
        <v>0</v>
      </c>
      <c r="Q9747">
        <v>9</v>
      </c>
      <c r="R9747">
        <v>1</v>
      </c>
      <c r="S9747">
        <v>1</v>
      </c>
      <c r="T9747">
        <v>5</v>
      </c>
      <c r="U9747" t="b">
        <v>1</v>
      </c>
      <c r="V9747" t="s">
        <v>11562</v>
      </c>
      <c r="W9747" t="s">
        <v>11563</v>
      </c>
      <c r="X9747" t="s">
        <v>14591</v>
      </c>
      <c r="Y9747">
        <v>30</v>
      </c>
      <c r="Z9747">
        <v>30</v>
      </c>
      <c r="AA9747">
        <v>9</v>
      </c>
      <c r="AB9747">
        <v>9</v>
      </c>
      <c r="AC9747">
        <v>38</v>
      </c>
    </row>
    <row r="9748" spans="1:29">
      <c r="A9748">
        <v>10582</v>
      </c>
      <c r="B9748" t="s">
        <v>806</v>
      </c>
      <c r="C9748" t="s">
        <v>11592</v>
      </c>
      <c r="J9748" t="s">
        <v>1457</v>
      </c>
      <c r="K9748">
        <v>0</v>
      </c>
      <c r="N9748" t="b">
        <v>1</v>
      </c>
      <c r="O9748" t="b">
        <v>0</v>
      </c>
      <c r="P9748" t="b">
        <v>0</v>
      </c>
      <c r="Q9748">
        <v>9</v>
      </c>
      <c r="R9748">
        <v>1</v>
      </c>
      <c r="S9748">
        <v>1</v>
      </c>
      <c r="T9748">
        <v>5</v>
      </c>
      <c r="U9748" t="b">
        <v>1</v>
      </c>
      <c r="V9748" t="s">
        <v>11562</v>
      </c>
      <c r="W9748" t="s">
        <v>11563</v>
      </c>
      <c r="X9748" t="s">
        <v>14741</v>
      </c>
      <c r="Y9748">
        <v>31</v>
      </c>
      <c r="Z9748">
        <v>31</v>
      </c>
      <c r="AA9748">
        <v>8</v>
      </c>
      <c r="AB9748">
        <v>8</v>
      </c>
      <c r="AC9748">
        <v>38</v>
      </c>
    </row>
    <row r="9749" spans="1:29">
      <c r="A9749">
        <v>10583</v>
      </c>
      <c r="B9749" t="s">
        <v>806</v>
      </c>
      <c r="C9749" t="s">
        <v>11593</v>
      </c>
      <c r="J9749" t="s">
        <v>1457</v>
      </c>
      <c r="K9749">
        <v>0</v>
      </c>
      <c r="N9749" t="b">
        <v>1</v>
      </c>
      <c r="O9749" t="b">
        <v>0</v>
      </c>
      <c r="P9749" t="b">
        <v>0</v>
      </c>
      <c r="Q9749">
        <v>9</v>
      </c>
      <c r="R9749">
        <v>1</v>
      </c>
      <c r="S9749">
        <v>1</v>
      </c>
      <c r="T9749">
        <v>5</v>
      </c>
      <c r="U9749" t="b">
        <v>1</v>
      </c>
      <c r="V9749" t="s">
        <v>11562</v>
      </c>
      <c r="W9749" t="s">
        <v>11563</v>
      </c>
      <c r="X9749" t="s">
        <v>14746</v>
      </c>
      <c r="Y9749">
        <v>31</v>
      </c>
      <c r="Z9749">
        <v>31</v>
      </c>
      <c r="AA9749">
        <v>9</v>
      </c>
      <c r="AB9749">
        <v>9</v>
      </c>
      <c r="AC9749">
        <v>38</v>
      </c>
    </row>
    <row r="9750" spans="1:29">
      <c r="A9750">
        <v>10584</v>
      </c>
      <c r="B9750" t="s">
        <v>806</v>
      </c>
      <c r="C9750" t="s">
        <v>11594</v>
      </c>
      <c r="J9750" t="s">
        <v>1457</v>
      </c>
      <c r="K9750">
        <v>0</v>
      </c>
      <c r="N9750" t="b">
        <v>1</v>
      </c>
      <c r="O9750" t="b">
        <v>0</v>
      </c>
      <c r="P9750" t="b">
        <v>0</v>
      </c>
      <c r="Q9750">
        <v>9</v>
      </c>
      <c r="R9750">
        <v>1</v>
      </c>
      <c r="S9750">
        <v>1</v>
      </c>
      <c r="T9750">
        <v>5</v>
      </c>
      <c r="U9750" t="b">
        <v>1</v>
      </c>
      <c r="V9750" t="s">
        <v>11562</v>
      </c>
      <c r="W9750" t="s">
        <v>11563</v>
      </c>
      <c r="X9750" t="s">
        <v>14743</v>
      </c>
      <c r="Y9750">
        <v>34</v>
      </c>
      <c r="Z9750">
        <v>34</v>
      </c>
      <c r="AA9750">
        <v>8</v>
      </c>
      <c r="AB9750">
        <v>8</v>
      </c>
      <c r="AC9750">
        <v>38</v>
      </c>
    </row>
    <row r="9751" spans="1:29">
      <c r="A9751">
        <v>10585</v>
      </c>
      <c r="B9751" t="s">
        <v>806</v>
      </c>
      <c r="C9751" t="s">
        <v>11595</v>
      </c>
      <c r="J9751" t="s">
        <v>1457</v>
      </c>
      <c r="K9751">
        <v>0</v>
      </c>
      <c r="N9751" t="b">
        <v>1</v>
      </c>
      <c r="O9751" t="b">
        <v>0</v>
      </c>
      <c r="P9751" t="b">
        <v>0</v>
      </c>
      <c r="Q9751">
        <v>9</v>
      </c>
      <c r="R9751">
        <v>1</v>
      </c>
      <c r="S9751">
        <v>1</v>
      </c>
      <c r="T9751">
        <v>5</v>
      </c>
      <c r="U9751" t="b">
        <v>1</v>
      </c>
      <c r="V9751" t="s">
        <v>11562</v>
      </c>
      <c r="W9751" t="s">
        <v>11563</v>
      </c>
      <c r="X9751" t="s">
        <v>14748</v>
      </c>
      <c r="Y9751">
        <v>34</v>
      </c>
      <c r="Z9751">
        <v>34</v>
      </c>
      <c r="AA9751">
        <v>9</v>
      </c>
      <c r="AB9751">
        <v>9</v>
      </c>
      <c r="AC9751">
        <v>38</v>
      </c>
    </row>
    <row r="9752" spans="1:29">
      <c r="A9752">
        <v>10586</v>
      </c>
      <c r="B9752" t="s">
        <v>806</v>
      </c>
      <c r="C9752" t="s">
        <v>11596</v>
      </c>
      <c r="J9752" t="s">
        <v>1457</v>
      </c>
      <c r="K9752">
        <v>0</v>
      </c>
      <c r="N9752" t="b">
        <v>1</v>
      </c>
      <c r="O9752" t="b">
        <v>0</v>
      </c>
      <c r="P9752" t="b">
        <v>0</v>
      </c>
      <c r="Q9752">
        <v>9</v>
      </c>
      <c r="R9752">
        <v>1</v>
      </c>
      <c r="S9752">
        <v>1</v>
      </c>
      <c r="T9752">
        <v>5</v>
      </c>
      <c r="U9752" t="b">
        <v>1</v>
      </c>
      <c r="V9752" t="s">
        <v>11562</v>
      </c>
      <c r="W9752" t="s">
        <v>11563</v>
      </c>
      <c r="X9752" t="s">
        <v>14744</v>
      </c>
      <c r="Y9752">
        <v>35</v>
      </c>
      <c r="Z9752">
        <v>35</v>
      </c>
      <c r="AA9752">
        <v>8</v>
      </c>
      <c r="AB9752">
        <v>8</v>
      </c>
      <c r="AC9752">
        <v>38</v>
      </c>
    </row>
    <row r="9753" spans="1:29">
      <c r="A9753">
        <v>10587</v>
      </c>
      <c r="B9753" t="s">
        <v>806</v>
      </c>
      <c r="C9753" t="s">
        <v>11597</v>
      </c>
      <c r="J9753" t="s">
        <v>1457</v>
      </c>
      <c r="K9753">
        <v>0</v>
      </c>
      <c r="N9753" t="b">
        <v>1</v>
      </c>
      <c r="O9753" t="b">
        <v>0</v>
      </c>
      <c r="P9753" t="b">
        <v>0</v>
      </c>
      <c r="Q9753">
        <v>9</v>
      </c>
      <c r="R9753">
        <v>1</v>
      </c>
      <c r="S9753">
        <v>1</v>
      </c>
      <c r="T9753">
        <v>5</v>
      </c>
      <c r="U9753" t="b">
        <v>1</v>
      </c>
      <c r="V9753" t="s">
        <v>11562</v>
      </c>
      <c r="W9753" t="s">
        <v>11563</v>
      </c>
      <c r="X9753" t="s">
        <v>14749</v>
      </c>
      <c r="Y9753">
        <v>35</v>
      </c>
      <c r="Z9753">
        <v>35</v>
      </c>
      <c r="AA9753">
        <v>9</v>
      </c>
      <c r="AB9753">
        <v>9</v>
      </c>
      <c r="AC9753">
        <v>38</v>
      </c>
    </row>
    <row r="9754" spans="1:29">
      <c r="A9754">
        <v>10588</v>
      </c>
      <c r="B9754" t="s">
        <v>806</v>
      </c>
      <c r="C9754" t="s">
        <v>11598</v>
      </c>
      <c r="J9754" t="s">
        <v>1457</v>
      </c>
      <c r="K9754">
        <v>0</v>
      </c>
      <c r="N9754" t="b">
        <v>1</v>
      </c>
      <c r="O9754" t="b">
        <v>0</v>
      </c>
      <c r="P9754" t="b">
        <v>0</v>
      </c>
      <c r="Q9754">
        <v>9</v>
      </c>
      <c r="R9754">
        <v>1</v>
      </c>
      <c r="S9754">
        <v>1</v>
      </c>
      <c r="T9754">
        <v>5</v>
      </c>
      <c r="U9754" t="b">
        <v>1</v>
      </c>
      <c r="V9754" t="s">
        <v>11562</v>
      </c>
      <c r="W9754" t="s">
        <v>11563</v>
      </c>
      <c r="X9754" t="s">
        <v>14745</v>
      </c>
      <c r="Y9754">
        <v>36</v>
      </c>
      <c r="Z9754">
        <v>36</v>
      </c>
      <c r="AA9754">
        <v>8</v>
      </c>
      <c r="AB9754">
        <v>8</v>
      </c>
      <c r="AC9754">
        <v>38</v>
      </c>
    </row>
    <row r="9755" spans="1:29">
      <c r="A9755">
        <v>10589</v>
      </c>
      <c r="B9755" t="s">
        <v>806</v>
      </c>
      <c r="C9755" t="s">
        <v>11599</v>
      </c>
      <c r="J9755" t="s">
        <v>1457</v>
      </c>
      <c r="K9755">
        <v>0</v>
      </c>
      <c r="N9755" t="b">
        <v>1</v>
      </c>
      <c r="O9755" t="b">
        <v>0</v>
      </c>
      <c r="P9755" t="b">
        <v>0</v>
      </c>
      <c r="Q9755">
        <v>9</v>
      </c>
      <c r="R9755">
        <v>1</v>
      </c>
      <c r="S9755">
        <v>1</v>
      </c>
      <c r="T9755">
        <v>5</v>
      </c>
      <c r="U9755" t="b">
        <v>1</v>
      </c>
      <c r="V9755" t="s">
        <v>11562</v>
      </c>
      <c r="W9755" t="s">
        <v>11563</v>
      </c>
      <c r="X9755" t="s">
        <v>14750</v>
      </c>
      <c r="Y9755">
        <v>36</v>
      </c>
      <c r="Z9755">
        <v>36</v>
      </c>
      <c r="AA9755">
        <v>9</v>
      </c>
      <c r="AB9755">
        <v>9</v>
      </c>
      <c r="AC9755">
        <v>38</v>
      </c>
    </row>
    <row r="9756" spans="1:29">
      <c r="A9756">
        <v>10590</v>
      </c>
      <c r="B9756" t="s">
        <v>806</v>
      </c>
      <c r="C9756" t="s">
        <v>11600</v>
      </c>
      <c r="J9756" t="s">
        <v>1457</v>
      </c>
      <c r="K9756">
        <v>0</v>
      </c>
      <c r="N9756" t="b">
        <v>1</v>
      </c>
      <c r="O9756" t="b">
        <v>0</v>
      </c>
      <c r="P9756" t="b">
        <v>0</v>
      </c>
      <c r="Q9756">
        <v>9</v>
      </c>
      <c r="R9756">
        <v>1</v>
      </c>
      <c r="S9756">
        <v>1</v>
      </c>
      <c r="T9756">
        <v>5</v>
      </c>
      <c r="U9756" t="b">
        <v>1</v>
      </c>
      <c r="V9756" t="s">
        <v>11562</v>
      </c>
      <c r="W9756" t="s">
        <v>11563</v>
      </c>
      <c r="X9756" t="s">
        <v>14605</v>
      </c>
      <c r="Y9756">
        <v>37</v>
      </c>
      <c r="Z9756">
        <v>37</v>
      </c>
      <c r="AA9756">
        <v>8</v>
      </c>
      <c r="AB9756">
        <v>8</v>
      </c>
      <c r="AC9756">
        <v>38</v>
      </c>
    </row>
    <row r="9757" spans="1:29">
      <c r="A9757">
        <v>10591</v>
      </c>
      <c r="B9757" t="s">
        <v>806</v>
      </c>
      <c r="C9757" t="s">
        <v>11601</v>
      </c>
      <c r="J9757" t="s">
        <v>1457</v>
      </c>
      <c r="K9757">
        <v>0</v>
      </c>
      <c r="N9757" t="b">
        <v>1</v>
      </c>
      <c r="O9757" t="b">
        <v>0</v>
      </c>
      <c r="P9757" t="b">
        <v>0</v>
      </c>
      <c r="Q9757">
        <v>9</v>
      </c>
      <c r="R9757">
        <v>1</v>
      </c>
      <c r="S9757">
        <v>1</v>
      </c>
      <c r="T9757">
        <v>5</v>
      </c>
      <c r="U9757" t="b">
        <v>1</v>
      </c>
      <c r="V9757" t="s">
        <v>11562</v>
      </c>
      <c r="W9757" t="s">
        <v>11563</v>
      </c>
      <c r="X9757" t="s">
        <v>14606</v>
      </c>
      <c r="Y9757">
        <v>37</v>
      </c>
      <c r="Z9757">
        <v>37</v>
      </c>
      <c r="AA9757">
        <v>9</v>
      </c>
      <c r="AB9757">
        <v>9</v>
      </c>
      <c r="AC9757">
        <v>38</v>
      </c>
    </row>
    <row r="9758" spans="1:29">
      <c r="A9758">
        <v>10592</v>
      </c>
      <c r="B9758" t="s">
        <v>806</v>
      </c>
      <c r="C9758" t="s">
        <v>11602</v>
      </c>
      <c r="J9758" t="s">
        <v>1457</v>
      </c>
      <c r="K9758">
        <v>0</v>
      </c>
      <c r="N9758" t="b">
        <v>1</v>
      </c>
      <c r="O9758" t="b">
        <v>0</v>
      </c>
      <c r="P9758" t="b">
        <v>0</v>
      </c>
      <c r="Q9758">
        <v>9</v>
      </c>
      <c r="R9758">
        <v>1</v>
      </c>
      <c r="S9758">
        <v>1</v>
      </c>
      <c r="T9758">
        <v>5</v>
      </c>
      <c r="U9758" t="b">
        <v>1</v>
      </c>
      <c r="V9758" t="s">
        <v>11562</v>
      </c>
      <c r="W9758" t="s">
        <v>11563</v>
      </c>
      <c r="X9758" t="s">
        <v>14709</v>
      </c>
      <c r="Y9758">
        <v>38</v>
      </c>
      <c r="Z9758">
        <v>38</v>
      </c>
      <c r="AA9758">
        <v>8</v>
      </c>
      <c r="AB9758">
        <v>8</v>
      </c>
      <c r="AC9758">
        <v>38</v>
      </c>
    </row>
    <row r="9759" spans="1:29">
      <c r="A9759">
        <v>10593</v>
      </c>
      <c r="B9759" t="s">
        <v>806</v>
      </c>
      <c r="C9759" t="s">
        <v>11603</v>
      </c>
      <c r="J9759" t="s">
        <v>1457</v>
      </c>
      <c r="K9759">
        <v>0</v>
      </c>
      <c r="N9759" t="b">
        <v>1</v>
      </c>
      <c r="O9759" t="b">
        <v>0</v>
      </c>
      <c r="P9759" t="b">
        <v>0</v>
      </c>
      <c r="Q9759">
        <v>9</v>
      </c>
      <c r="R9759">
        <v>1</v>
      </c>
      <c r="S9759">
        <v>1</v>
      </c>
      <c r="T9759">
        <v>5</v>
      </c>
      <c r="U9759" t="b">
        <v>1</v>
      </c>
      <c r="V9759" t="s">
        <v>11562</v>
      </c>
      <c r="W9759" t="s">
        <v>11563</v>
      </c>
      <c r="X9759" t="s">
        <v>14751</v>
      </c>
      <c r="Y9759">
        <v>38</v>
      </c>
      <c r="Z9759">
        <v>38</v>
      </c>
      <c r="AA9759">
        <v>9</v>
      </c>
      <c r="AB9759">
        <v>9</v>
      </c>
      <c r="AC9759">
        <v>38</v>
      </c>
    </row>
    <row r="9760" spans="1:29">
      <c r="A9760">
        <v>10594</v>
      </c>
      <c r="B9760" t="s">
        <v>806</v>
      </c>
      <c r="C9760" t="s">
        <v>11604</v>
      </c>
      <c r="J9760" t="s">
        <v>1457</v>
      </c>
      <c r="K9760">
        <v>0</v>
      </c>
      <c r="N9760" t="b">
        <v>1</v>
      </c>
      <c r="O9760" t="b">
        <v>0</v>
      </c>
      <c r="P9760" t="b">
        <v>0</v>
      </c>
      <c r="Q9760">
        <v>9</v>
      </c>
      <c r="R9760">
        <v>1</v>
      </c>
      <c r="S9760">
        <v>1</v>
      </c>
      <c r="T9760">
        <v>5</v>
      </c>
      <c r="U9760" t="b">
        <v>1</v>
      </c>
      <c r="V9760" t="s">
        <v>11562</v>
      </c>
      <c r="W9760" t="s">
        <v>11563</v>
      </c>
      <c r="X9760" t="s">
        <v>14609</v>
      </c>
      <c r="Y9760">
        <v>39</v>
      </c>
      <c r="Z9760">
        <v>39</v>
      </c>
      <c r="AA9760">
        <v>8</v>
      </c>
      <c r="AB9760">
        <v>8</v>
      </c>
      <c r="AC9760">
        <v>38</v>
      </c>
    </row>
    <row r="9761" spans="1:29">
      <c r="A9761">
        <v>10595</v>
      </c>
      <c r="B9761" t="s">
        <v>806</v>
      </c>
      <c r="C9761" t="s">
        <v>11605</v>
      </c>
      <c r="J9761" t="s">
        <v>1457</v>
      </c>
      <c r="K9761">
        <v>0</v>
      </c>
      <c r="N9761" t="b">
        <v>1</v>
      </c>
      <c r="O9761" t="b">
        <v>0</v>
      </c>
      <c r="P9761" t="b">
        <v>0</v>
      </c>
      <c r="Q9761">
        <v>9</v>
      </c>
      <c r="R9761">
        <v>1</v>
      </c>
      <c r="S9761">
        <v>1</v>
      </c>
      <c r="T9761">
        <v>5</v>
      </c>
      <c r="U9761" t="b">
        <v>1</v>
      </c>
      <c r="V9761" t="s">
        <v>11562</v>
      </c>
      <c r="W9761" t="s">
        <v>11563</v>
      </c>
      <c r="X9761" t="s">
        <v>14610</v>
      </c>
      <c r="Y9761">
        <v>39</v>
      </c>
      <c r="Z9761">
        <v>39</v>
      </c>
      <c r="AA9761">
        <v>9</v>
      </c>
      <c r="AB9761">
        <v>9</v>
      </c>
      <c r="AC9761">
        <v>38</v>
      </c>
    </row>
    <row r="9762" spans="1:29">
      <c r="A9762">
        <v>10596</v>
      </c>
      <c r="B9762" t="s">
        <v>806</v>
      </c>
      <c r="C9762" t="s">
        <v>11606</v>
      </c>
      <c r="J9762" t="s">
        <v>1457</v>
      </c>
      <c r="K9762">
        <v>0</v>
      </c>
      <c r="N9762" t="b">
        <v>1</v>
      </c>
      <c r="O9762" t="b">
        <v>0</v>
      </c>
      <c r="P9762" t="b">
        <v>0</v>
      </c>
      <c r="Q9762">
        <v>9</v>
      </c>
      <c r="R9762">
        <v>1</v>
      </c>
      <c r="S9762">
        <v>1</v>
      </c>
      <c r="T9762">
        <v>5</v>
      </c>
      <c r="U9762" t="b">
        <v>1</v>
      </c>
      <c r="V9762" t="s">
        <v>11562</v>
      </c>
      <c r="W9762" t="s">
        <v>11563</v>
      </c>
      <c r="X9762" t="s">
        <v>14711</v>
      </c>
      <c r="Y9762">
        <v>40</v>
      </c>
      <c r="Z9762">
        <v>40</v>
      </c>
      <c r="AA9762">
        <v>8</v>
      </c>
      <c r="AB9762">
        <v>8</v>
      </c>
      <c r="AC9762">
        <v>38</v>
      </c>
    </row>
    <row r="9763" spans="1:29">
      <c r="A9763">
        <v>10597</v>
      </c>
      <c r="B9763" t="s">
        <v>806</v>
      </c>
      <c r="C9763" t="s">
        <v>11607</v>
      </c>
      <c r="J9763" t="s">
        <v>1457</v>
      </c>
      <c r="K9763">
        <v>0</v>
      </c>
      <c r="N9763" t="b">
        <v>1</v>
      </c>
      <c r="O9763" t="b">
        <v>0</v>
      </c>
      <c r="P9763" t="b">
        <v>0</v>
      </c>
      <c r="Q9763">
        <v>9</v>
      </c>
      <c r="R9763">
        <v>1</v>
      </c>
      <c r="S9763">
        <v>1</v>
      </c>
      <c r="T9763">
        <v>5</v>
      </c>
      <c r="U9763" t="b">
        <v>1</v>
      </c>
      <c r="V9763" t="s">
        <v>11562</v>
      </c>
      <c r="W9763" t="s">
        <v>11563</v>
      </c>
      <c r="X9763" t="s">
        <v>14752</v>
      </c>
      <c r="Y9763">
        <v>40</v>
      </c>
      <c r="Z9763">
        <v>40</v>
      </c>
      <c r="AA9763">
        <v>9</v>
      </c>
      <c r="AB9763">
        <v>9</v>
      </c>
      <c r="AC9763">
        <v>38</v>
      </c>
    </row>
    <row r="9764" spans="1:29">
      <c r="A9764">
        <v>10598</v>
      </c>
      <c r="B9764" t="s">
        <v>806</v>
      </c>
      <c r="C9764" t="s">
        <v>11608</v>
      </c>
      <c r="J9764" t="s">
        <v>1457</v>
      </c>
      <c r="K9764">
        <v>0</v>
      </c>
      <c r="N9764" t="b">
        <v>1</v>
      </c>
      <c r="O9764" t="b">
        <v>0</v>
      </c>
      <c r="P9764" t="b">
        <v>0</v>
      </c>
      <c r="Q9764">
        <v>9</v>
      </c>
      <c r="R9764">
        <v>1</v>
      </c>
      <c r="S9764">
        <v>1</v>
      </c>
      <c r="T9764">
        <v>5</v>
      </c>
      <c r="U9764" t="b">
        <v>1</v>
      </c>
      <c r="V9764" t="s">
        <v>11562</v>
      </c>
      <c r="W9764" t="s">
        <v>11563</v>
      </c>
      <c r="X9764" t="s">
        <v>14713</v>
      </c>
      <c r="Y9764">
        <v>41</v>
      </c>
      <c r="Z9764">
        <v>41</v>
      </c>
      <c r="AA9764">
        <v>8</v>
      </c>
      <c r="AB9764">
        <v>8</v>
      </c>
      <c r="AC9764">
        <v>38</v>
      </c>
    </row>
    <row r="9765" spans="1:29">
      <c r="A9765">
        <v>10599</v>
      </c>
      <c r="B9765" t="s">
        <v>806</v>
      </c>
      <c r="C9765" t="s">
        <v>11609</v>
      </c>
      <c r="J9765" t="s">
        <v>1457</v>
      </c>
      <c r="K9765">
        <v>0</v>
      </c>
      <c r="N9765" t="b">
        <v>1</v>
      </c>
      <c r="O9765" t="b">
        <v>0</v>
      </c>
      <c r="P9765" t="b">
        <v>0</v>
      </c>
      <c r="Q9765">
        <v>9</v>
      </c>
      <c r="R9765">
        <v>1</v>
      </c>
      <c r="S9765">
        <v>1</v>
      </c>
      <c r="T9765">
        <v>5</v>
      </c>
      <c r="U9765" t="b">
        <v>1</v>
      </c>
      <c r="V9765" t="s">
        <v>11562</v>
      </c>
      <c r="W9765" t="s">
        <v>11563</v>
      </c>
      <c r="X9765" t="s">
        <v>14753</v>
      </c>
      <c r="Y9765">
        <v>41</v>
      </c>
      <c r="Z9765">
        <v>41</v>
      </c>
      <c r="AA9765">
        <v>9</v>
      </c>
      <c r="AB9765">
        <v>9</v>
      </c>
      <c r="AC9765">
        <v>38</v>
      </c>
    </row>
    <row r="9766" spans="1:29">
      <c r="A9766">
        <v>10600</v>
      </c>
      <c r="B9766" t="s">
        <v>806</v>
      </c>
      <c r="C9766" t="s">
        <v>11610</v>
      </c>
      <c r="J9766" t="s">
        <v>1457</v>
      </c>
      <c r="K9766">
        <v>0</v>
      </c>
      <c r="N9766" t="b">
        <v>1</v>
      </c>
      <c r="O9766" t="b">
        <v>0</v>
      </c>
      <c r="P9766" t="b">
        <v>0</v>
      </c>
      <c r="Q9766">
        <v>9</v>
      </c>
      <c r="R9766">
        <v>1</v>
      </c>
      <c r="S9766">
        <v>1</v>
      </c>
      <c r="T9766">
        <v>5</v>
      </c>
      <c r="U9766" t="b">
        <v>1</v>
      </c>
      <c r="V9766" t="s">
        <v>11562</v>
      </c>
      <c r="W9766" t="s">
        <v>11563</v>
      </c>
      <c r="X9766" t="s">
        <v>14613</v>
      </c>
      <c r="Y9766">
        <v>42</v>
      </c>
      <c r="Z9766">
        <v>42</v>
      </c>
      <c r="AA9766">
        <v>8</v>
      </c>
      <c r="AB9766">
        <v>8</v>
      </c>
      <c r="AC9766">
        <v>38</v>
      </c>
    </row>
    <row r="9767" spans="1:29">
      <c r="A9767">
        <v>10601</v>
      </c>
      <c r="B9767" t="s">
        <v>806</v>
      </c>
      <c r="C9767" t="s">
        <v>11611</v>
      </c>
      <c r="J9767" t="s">
        <v>1457</v>
      </c>
      <c r="K9767">
        <v>0</v>
      </c>
      <c r="N9767" t="b">
        <v>1</v>
      </c>
      <c r="O9767" t="b">
        <v>0</v>
      </c>
      <c r="P9767" t="b">
        <v>0</v>
      </c>
      <c r="Q9767">
        <v>9</v>
      </c>
      <c r="R9767">
        <v>1</v>
      </c>
      <c r="S9767">
        <v>1</v>
      </c>
      <c r="T9767">
        <v>5</v>
      </c>
      <c r="U9767" t="b">
        <v>1</v>
      </c>
      <c r="V9767" t="s">
        <v>11562</v>
      </c>
      <c r="W9767" t="s">
        <v>11563</v>
      </c>
      <c r="X9767" t="s">
        <v>14614</v>
      </c>
      <c r="Y9767">
        <v>42</v>
      </c>
      <c r="Z9767">
        <v>42</v>
      </c>
      <c r="AA9767">
        <v>9</v>
      </c>
      <c r="AB9767">
        <v>9</v>
      </c>
      <c r="AC9767">
        <v>38</v>
      </c>
    </row>
    <row r="9768" spans="1:29">
      <c r="A9768">
        <v>10602</v>
      </c>
      <c r="B9768" t="s">
        <v>806</v>
      </c>
      <c r="C9768" t="s">
        <v>11612</v>
      </c>
      <c r="J9768" t="s">
        <v>1457</v>
      </c>
      <c r="K9768">
        <v>0</v>
      </c>
      <c r="N9768" t="b">
        <v>1</v>
      </c>
      <c r="O9768" t="b">
        <v>0</v>
      </c>
      <c r="P9768" t="b">
        <v>0</v>
      </c>
      <c r="Q9768">
        <v>9</v>
      </c>
      <c r="R9768">
        <v>1</v>
      </c>
      <c r="S9768">
        <v>1</v>
      </c>
      <c r="T9768">
        <v>5</v>
      </c>
      <c r="U9768" t="b">
        <v>1</v>
      </c>
      <c r="V9768" t="s">
        <v>11562</v>
      </c>
      <c r="W9768" t="s">
        <v>11563</v>
      </c>
      <c r="X9768" t="s">
        <v>14617</v>
      </c>
      <c r="Y9768">
        <v>43</v>
      </c>
      <c r="Z9768">
        <v>43</v>
      </c>
      <c r="AA9768">
        <v>8</v>
      </c>
      <c r="AB9768">
        <v>8</v>
      </c>
      <c r="AC9768">
        <v>38</v>
      </c>
    </row>
    <row r="9769" spans="1:29">
      <c r="A9769">
        <v>10603</v>
      </c>
      <c r="B9769" t="s">
        <v>806</v>
      </c>
      <c r="C9769" t="s">
        <v>11613</v>
      </c>
      <c r="J9769" t="s">
        <v>1457</v>
      </c>
      <c r="K9769">
        <v>0</v>
      </c>
      <c r="N9769" t="b">
        <v>1</v>
      </c>
      <c r="O9769" t="b">
        <v>0</v>
      </c>
      <c r="P9769" t="b">
        <v>0</v>
      </c>
      <c r="Q9769">
        <v>9</v>
      </c>
      <c r="R9769">
        <v>1</v>
      </c>
      <c r="S9769">
        <v>1</v>
      </c>
      <c r="T9769">
        <v>5</v>
      </c>
      <c r="U9769" t="b">
        <v>1</v>
      </c>
      <c r="V9769" t="s">
        <v>11562</v>
      </c>
      <c r="W9769" t="s">
        <v>11563</v>
      </c>
      <c r="X9769" t="s">
        <v>14618</v>
      </c>
      <c r="Y9769">
        <v>43</v>
      </c>
      <c r="Z9769">
        <v>43</v>
      </c>
      <c r="AA9769">
        <v>9</v>
      </c>
      <c r="AB9769">
        <v>9</v>
      </c>
      <c r="AC9769">
        <v>38</v>
      </c>
    </row>
    <row r="9770" spans="1:29">
      <c r="A9770">
        <v>10604</v>
      </c>
      <c r="B9770" t="s">
        <v>806</v>
      </c>
      <c r="C9770" t="s">
        <v>11614</v>
      </c>
      <c r="J9770" t="s">
        <v>1457</v>
      </c>
      <c r="K9770">
        <v>0</v>
      </c>
      <c r="N9770" t="b">
        <v>1</v>
      </c>
      <c r="O9770" t="b">
        <v>0</v>
      </c>
      <c r="P9770" t="b">
        <v>0</v>
      </c>
      <c r="Q9770">
        <v>9</v>
      </c>
      <c r="R9770">
        <v>1</v>
      </c>
      <c r="S9770">
        <v>1</v>
      </c>
      <c r="T9770">
        <v>5</v>
      </c>
      <c r="U9770" t="b">
        <v>1</v>
      </c>
      <c r="V9770" t="s">
        <v>11562</v>
      </c>
      <c r="W9770" t="s">
        <v>11563</v>
      </c>
      <c r="X9770" t="s">
        <v>14715</v>
      </c>
      <c r="Y9770">
        <v>44</v>
      </c>
      <c r="Z9770">
        <v>44</v>
      </c>
      <c r="AA9770">
        <v>8</v>
      </c>
      <c r="AB9770">
        <v>8</v>
      </c>
      <c r="AC9770">
        <v>38</v>
      </c>
    </row>
    <row r="9771" spans="1:29">
      <c r="A9771">
        <v>10605</v>
      </c>
      <c r="B9771" t="s">
        <v>806</v>
      </c>
      <c r="C9771" t="s">
        <v>11615</v>
      </c>
      <c r="J9771" t="s">
        <v>1457</v>
      </c>
      <c r="K9771">
        <v>0</v>
      </c>
      <c r="N9771" t="b">
        <v>1</v>
      </c>
      <c r="O9771" t="b">
        <v>0</v>
      </c>
      <c r="P9771" t="b">
        <v>0</v>
      </c>
      <c r="Q9771">
        <v>9</v>
      </c>
      <c r="R9771">
        <v>1</v>
      </c>
      <c r="S9771">
        <v>1</v>
      </c>
      <c r="T9771">
        <v>5</v>
      </c>
      <c r="U9771" t="b">
        <v>1</v>
      </c>
      <c r="V9771" t="s">
        <v>11562</v>
      </c>
      <c r="W9771" t="s">
        <v>11563</v>
      </c>
      <c r="X9771" t="s">
        <v>14490</v>
      </c>
      <c r="Y9771">
        <v>44</v>
      </c>
      <c r="Z9771">
        <v>44</v>
      </c>
      <c r="AA9771">
        <v>9</v>
      </c>
      <c r="AB9771">
        <v>9</v>
      </c>
      <c r="AC9771">
        <v>38</v>
      </c>
    </row>
    <row r="9772" spans="1:29">
      <c r="A9772">
        <v>10606</v>
      </c>
      <c r="B9772" t="s">
        <v>806</v>
      </c>
      <c r="C9772" t="s">
        <v>11616</v>
      </c>
      <c r="J9772" t="s">
        <v>1457</v>
      </c>
      <c r="K9772">
        <v>0</v>
      </c>
      <c r="N9772" t="b">
        <v>1</v>
      </c>
      <c r="O9772" t="b">
        <v>0</v>
      </c>
      <c r="P9772" t="b">
        <v>0</v>
      </c>
      <c r="Q9772">
        <v>9</v>
      </c>
      <c r="R9772">
        <v>1</v>
      </c>
      <c r="S9772">
        <v>1</v>
      </c>
      <c r="T9772">
        <v>5</v>
      </c>
      <c r="U9772" t="b">
        <v>1</v>
      </c>
      <c r="V9772" t="s">
        <v>11562</v>
      </c>
      <c r="W9772" t="s">
        <v>11563</v>
      </c>
      <c r="X9772" t="s">
        <v>14717</v>
      </c>
      <c r="Y9772">
        <v>45</v>
      </c>
      <c r="Z9772">
        <v>45</v>
      </c>
      <c r="AA9772">
        <v>8</v>
      </c>
      <c r="AB9772">
        <v>8</v>
      </c>
      <c r="AC9772">
        <v>38</v>
      </c>
    </row>
    <row r="9773" spans="1:29">
      <c r="A9773">
        <v>10607</v>
      </c>
      <c r="B9773" t="s">
        <v>806</v>
      </c>
      <c r="C9773" t="s">
        <v>11617</v>
      </c>
      <c r="J9773" t="s">
        <v>1457</v>
      </c>
      <c r="K9773">
        <v>0</v>
      </c>
      <c r="N9773" t="b">
        <v>1</v>
      </c>
      <c r="O9773" t="b">
        <v>0</v>
      </c>
      <c r="P9773" t="b">
        <v>0</v>
      </c>
      <c r="Q9773">
        <v>9</v>
      </c>
      <c r="R9773">
        <v>1</v>
      </c>
      <c r="S9773">
        <v>1</v>
      </c>
      <c r="T9773">
        <v>5</v>
      </c>
      <c r="U9773" t="b">
        <v>1</v>
      </c>
      <c r="V9773" t="s">
        <v>11562</v>
      </c>
      <c r="W9773" t="s">
        <v>11563</v>
      </c>
      <c r="X9773" t="s">
        <v>15355</v>
      </c>
      <c r="Y9773">
        <v>45</v>
      </c>
      <c r="Z9773">
        <v>45</v>
      </c>
      <c r="AA9773">
        <v>9</v>
      </c>
      <c r="AB9773">
        <v>9</v>
      </c>
      <c r="AC9773">
        <v>38</v>
      </c>
    </row>
    <row r="9774" spans="1:29">
      <c r="A9774">
        <v>10608</v>
      </c>
      <c r="B9774" t="s">
        <v>806</v>
      </c>
      <c r="C9774" t="s">
        <v>11618</v>
      </c>
      <c r="J9774" t="s">
        <v>1449</v>
      </c>
      <c r="K9774">
        <v>0</v>
      </c>
      <c r="N9774" t="b">
        <v>1</v>
      </c>
      <c r="O9774" t="b">
        <v>0</v>
      </c>
      <c r="P9774" t="b">
        <v>0</v>
      </c>
      <c r="Q9774">
        <v>9</v>
      </c>
      <c r="R9774">
        <v>9</v>
      </c>
      <c r="S9774">
        <v>1</v>
      </c>
      <c r="T9774">
        <v>9</v>
      </c>
      <c r="U9774" t="b">
        <v>1</v>
      </c>
      <c r="V9774" t="s">
        <v>11562</v>
      </c>
      <c r="W9774" t="s">
        <v>11563</v>
      </c>
      <c r="X9774" t="s">
        <v>14660</v>
      </c>
      <c r="Y9774">
        <v>20</v>
      </c>
      <c r="Z9774">
        <v>20</v>
      </c>
      <c r="AA9774">
        <v>2</v>
      </c>
      <c r="AB9774">
        <v>2</v>
      </c>
      <c r="AC9774">
        <v>38</v>
      </c>
    </row>
    <row r="9775" spans="1:29">
      <c r="A9775">
        <v>10609</v>
      </c>
      <c r="B9775" t="s">
        <v>806</v>
      </c>
      <c r="C9775" t="s">
        <v>11619</v>
      </c>
      <c r="J9775" t="s">
        <v>1449</v>
      </c>
      <c r="K9775">
        <v>0</v>
      </c>
      <c r="N9775" t="b">
        <v>1</v>
      </c>
      <c r="O9775" t="b">
        <v>0</v>
      </c>
      <c r="P9775" t="b">
        <v>0</v>
      </c>
      <c r="Q9775">
        <v>9</v>
      </c>
      <c r="R9775">
        <v>9</v>
      </c>
      <c r="S9775">
        <v>1</v>
      </c>
      <c r="T9775">
        <v>9</v>
      </c>
      <c r="U9775" t="b">
        <v>1</v>
      </c>
      <c r="V9775" t="s">
        <v>11562</v>
      </c>
      <c r="W9775" t="s">
        <v>11563</v>
      </c>
      <c r="X9775" t="s">
        <v>14661</v>
      </c>
      <c r="Y9775">
        <v>21</v>
      </c>
      <c r="Z9775">
        <v>21</v>
      </c>
      <c r="AA9775">
        <v>2</v>
      </c>
      <c r="AB9775">
        <v>2</v>
      </c>
      <c r="AC9775">
        <v>38</v>
      </c>
    </row>
    <row r="9776" spans="1:29">
      <c r="A9776">
        <v>10610</v>
      </c>
      <c r="B9776" t="s">
        <v>806</v>
      </c>
      <c r="C9776" t="s">
        <v>11620</v>
      </c>
      <c r="J9776" t="s">
        <v>1449</v>
      </c>
      <c r="K9776">
        <v>0</v>
      </c>
      <c r="N9776" t="b">
        <v>1</v>
      </c>
      <c r="O9776" t="b">
        <v>0</v>
      </c>
      <c r="P9776" t="b">
        <v>0</v>
      </c>
      <c r="Q9776">
        <v>9</v>
      </c>
      <c r="R9776">
        <v>9</v>
      </c>
      <c r="S9776">
        <v>1</v>
      </c>
      <c r="T9776">
        <v>9</v>
      </c>
      <c r="U9776" t="b">
        <v>1</v>
      </c>
      <c r="V9776" t="s">
        <v>11562</v>
      </c>
      <c r="W9776" t="s">
        <v>11563</v>
      </c>
      <c r="X9776" t="s">
        <v>14662</v>
      </c>
      <c r="Y9776">
        <v>22</v>
      </c>
      <c r="Z9776">
        <v>22</v>
      </c>
      <c r="AA9776">
        <v>2</v>
      </c>
      <c r="AB9776">
        <v>2</v>
      </c>
      <c r="AC9776">
        <v>38</v>
      </c>
    </row>
    <row r="9777" spans="1:29">
      <c r="A9777">
        <v>10611</v>
      </c>
      <c r="B9777" t="s">
        <v>806</v>
      </c>
      <c r="C9777" t="s">
        <v>11621</v>
      </c>
      <c r="J9777" t="s">
        <v>1449</v>
      </c>
      <c r="K9777">
        <v>0</v>
      </c>
      <c r="N9777" t="b">
        <v>1</v>
      </c>
      <c r="O9777" t="b">
        <v>0</v>
      </c>
      <c r="P9777" t="b">
        <v>0</v>
      </c>
      <c r="Q9777">
        <v>9</v>
      </c>
      <c r="R9777">
        <v>9</v>
      </c>
      <c r="S9777">
        <v>1</v>
      </c>
      <c r="T9777">
        <v>9</v>
      </c>
      <c r="U9777" t="b">
        <v>1</v>
      </c>
      <c r="V9777" t="s">
        <v>11562</v>
      </c>
      <c r="W9777" t="s">
        <v>11563</v>
      </c>
      <c r="X9777" t="s">
        <v>14663</v>
      </c>
      <c r="Y9777">
        <v>23</v>
      </c>
      <c r="Z9777">
        <v>23</v>
      </c>
      <c r="AA9777">
        <v>2</v>
      </c>
      <c r="AB9777">
        <v>2</v>
      </c>
      <c r="AC9777">
        <v>38</v>
      </c>
    </row>
    <row r="9778" spans="1:29">
      <c r="A9778">
        <v>10612</v>
      </c>
      <c r="B9778" t="s">
        <v>806</v>
      </c>
      <c r="C9778" t="s">
        <v>11622</v>
      </c>
      <c r="J9778" t="s">
        <v>1449</v>
      </c>
      <c r="K9778">
        <v>0</v>
      </c>
      <c r="N9778" t="b">
        <v>1</v>
      </c>
      <c r="O9778" t="b">
        <v>0</v>
      </c>
      <c r="P9778" t="b">
        <v>0</v>
      </c>
      <c r="Q9778">
        <v>9</v>
      </c>
      <c r="R9778">
        <v>9</v>
      </c>
      <c r="S9778">
        <v>1</v>
      </c>
      <c r="T9778">
        <v>9</v>
      </c>
      <c r="U9778" t="b">
        <v>1</v>
      </c>
      <c r="V9778" t="s">
        <v>11562</v>
      </c>
      <c r="W9778" t="s">
        <v>11563</v>
      </c>
      <c r="X9778" t="s">
        <v>14664</v>
      </c>
      <c r="Y9778">
        <v>24</v>
      </c>
      <c r="Z9778">
        <v>24</v>
      </c>
      <c r="AA9778">
        <v>2</v>
      </c>
      <c r="AB9778">
        <v>2</v>
      </c>
      <c r="AC9778">
        <v>38</v>
      </c>
    </row>
    <row r="9779" spans="1:29">
      <c r="A9779">
        <v>10613</v>
      </c>
      <c r="B9779" t="s">
        <v>806</v>
      </c>
      <c r="C9779" t="s">
        <v>11623</v>
      </c>
      <c r="J9779" t="s">
        <v>1449</v>
      </c>
      <c r="K9779">
        <v>0</v>
      </c>
      <c r="N9779" t="b">
        <v>1</v>
      </c>
      <c r="O9779" t="b">
        <v>0</v>
      </c>
      <c r="P9779" t="b">
        <v>0</v>
      </c>
      <c r="Q9779">
        <v>9</v>
      </c>
      <c r="R9779">
        <v>9</v>
      </c>
      <c r="S9779">
        <v>1</v>
      </c>
      <c r="T9779">
        <v>9</v>
      </c>
      <c r="U9779" t="b">
        <v>1</v>
      </c>
      <c r="V9779" t="s">
        <v>11562</v>
      </c>
      <c r="W9779" t="s">
        <v>11563</v>
      </c>
      <c r="X9779" t="s">
        <v>14665</v>
      </c>
      <c r="Y9779">
        <v>25</v>
      </c>
      <c r="Z9779">
        <v>25</v>
      </c>
      <c r="AA9779">
        <v>2</v>
      </c>
      <c r="AB9779">
        <v>2</v>
      </c>
      <c r="AC9779">
        <v>38</v>
      </c>
    </row>
    <row r="9780" spans="1:29">
      <c r="A9780">
        <v>10614</v>
      </c>
      <c r="B9780" t="s">
        <v>806</v>
      </c>
      <c r="C9780" t="s">
        <v>11624</v>
      </c>
      <c r="J9780" t="s">
        <v>1449</v>
      </c>
      <c r="K9780">
        <v>0</v>
      </c>
      <c r="N9780" t="b">
        <v>1</v>
      </c>
      <c r="O9780" t="b">
        <v>0</v>
      </c>
      <c r="P9780" t="b">
        <v>0</v>
      </c>
      <c r="Q9780">
        <v>9</v>
      </c>
      <c r="R9780">
        <v>9</v>
      </c>
      <c r="S9780">
        <v>1</v>
      </c>
      <c r="T9780">
        <v>9</v>
      </c>
      <c r="U9780" t="b">
        <v>1</v>
      </c>
      <c r="V9780" t="s">
        <v>11562</v>
      </c>
      <c r="W9780" t="s">
        <v>11563</v>
      </c>
      <c r="X9780" t="s">
        <v>14666</v>
      </c>
      <c r="Y9780">
        <v>26</v>
      </c>
      <c r="Z9780">
        <v>26</v>
      </c>
      <c r="AA9780">
        <v>2</v>
      </c>
      <c r="AB9780">
        <v>2</v>
      </c>
      <c r="AC9780">
        <v>38</v>
      </c>
    </row>
    <row r="9781" spans="1:29">
      <c r="A9781">
        <v>10615</v>
      </c>
      <c r="B9781" t="s">
        <v>806</v>
      </c>
      <c r="C9781" t="s">
        <v>11625</v>
      </c>
      <c r="J9781" t="s">
        <v>1449</v>
      </c>
      <c r="K9781">
        <v>0</v>
      </c>
      <c r="N9781" t="b">
        <v>1</v>
      </c>
      <c r="O9781" t="b">
        <v>0</v>
      </c>
      <c r="P9781" t="b">
        <v>0</v>
      </c>
      <c r="Q9781">
        <v>9</v>
      </c>
      <c r="R9781">
        <v>9</v>
      </c>
      <c r="S9781">
        <v>1</v>
      </c>
      <c r="T9781">
        <v>9</v>
      </c>
      <c r="U9781" t="b">
        <v>1</v>
      </c>
      <c r="V9781" t="s">
        <v>11562</v>
      </c>
      <c r="W9781" t="s">
        <v>11563</v>
      </c>
      <c r="X9781" t="s">
        <v>15328</v>
      </c>
      <c r="Y9781">
        <v>27</v>
      </c>
      <c r="Z9781">
        <v>27</v>
      </c>
      <c r="AA9781">
        <v>2</v>
      </c>
      <c r="AB9781">
        <v>2</v>
      </c>
      <c r="AC9781">
        <v>38</v>
      </c>
    </row>
    <row r="9782" spans="1:29">
      <c r="A9782">
        <v>10616</v>
      </c>
      <c r="B9782" t="s">
        <v>806</v>
      </c>
      <c r="C9782" t="s">
        <v>11626</v>
      </c>
      <c r="J9782" t="s">
        <v>1449</v>
      </c>
      <c r="K9782">
        <v>0</v>
      </c>
      <c r="N9782" t="b">
        <v>1</v>
      </c>
      <c r="O9782" t="b">
        <v>0</v>
      </c>
      <c r="P9782" t="b">
        <v>0</v>
      </c>
      <c r="Q9782">
        <v>9</v>
      </c>
      <c r="R9782">
        <v>9</v>
      </c>
      <c r="S9782">
        <v>1</v>
      </c>
      <c r="T9782">
        <v>9</v>
      </c>
      <c r="U9782" t="b">
        <v>1</v>
      </c>
      <c r="V9782" t="s">
        <v>11562</v>
      </c>
      <c r="W9782" t="s">
        <v>11563</v>
      </c>
      <c r="X9782" t="s">
        <v>15330</v>
      </c>
      <c r="Y9782">
        <v>28</v>
      </c>
      <c r="Z9782">
        <v>28</v>
      </c>
      <c r="AA9782">
        <v>2</v>
      </c>
      <c r="AB9782">
        <v>2</v>
      </c>
      <c r="AC9782">
        <v>38</v>
      </c>
    </row>
    <row r="9783" spans="1:29">
      <c r="A9783">
        <v>10617</v>
      </c>
      <c r="B9783" t="s">
        <v>806</v>
      </c>
      <c r="C9783" t="s">
        <v>11627</v>
      </c>
      <c r="J9783" t="s">
        <v>1449</v>
      </c>
      <c r="K9783">
        <v>0</v>
      </c>
      <c r="N9783" t="b">
        <v>1</v>
      </c>
      <c r="O9783" t="b">
        <v>0</v>
      </c>
      <c r="P9783" t="b">
        <v>0</v>
      </c>
      <c r="Q9783">
        <v>9</v>
      </c>
      <c r="R9783">
        <v>9</v>
      </c>
      <c r="S9783">
        <v>1</v>
      </c>
      <c r="T9783">
        <v>9</v>
      </c>
      <c r="U9783" t="b">
        <v>1</v>
      </c>
      <c r="V9783" t="s">
        <v>11562</v>
      </c>
      <c r="W9783" t="s">
        <v>11563</v>
      </c>
      <c r="X9783" t="s">
        <v>15331</v>
      </c>
      <c r="Y9783">
        <v>29</v>
      </c>
      <c r="Z9783">
        <v>29</v>
      </c>
      <c r="AA9783">
        <v>2</v>
      </c>
      <c r="AB9783">
        <v>2</v>
      </c>
      <c r="AC9783">
        <v>38</v>
      </c>
    </row>
    <row r="9784" spans="1:29">
      <c r="A9784">
        <v>10618</v>
      </c>
      <c r="B9784" t="s">
        <v>806</v>
      </c>
      <c r="C9784" t="s">
        <v>11628</v>
      </c>
      <c r="J9784" t="s">
        <v>1449</v>
      </c>
      <c r="K9784">
        <v>0</v>
      </c>
      <c r="N9784" t="b">
        <v>1</v>
      </c>
      <c r="O9784" t="b">
        <v>0</v>
      </c>
      <c r="P9784" t="b">
        <v>0</v>
      </c>
      <c r="Q9784">
        <v>9</v>
      </c>
      <c r="R9784">
        <v>9</v>
      </c>
      <c r="S9784">
        <v>1</v>
      </c>
      <c r="T9784">
        <v>9</v>
      </c>
      <c r="U9784" t="b">
        <v>1</v>
      </c>
      <c r="V9784" t="s">
        <v>11562</v>
      </c>
      <c r="W9784" t="s">
        <v>11563</v>
      </c>
      <c r="X9784" t="s">
        <v>15368</v>
      </c>
      <c r="Y9784">
        <v>30</v>
      </c>
      <c r="Z9784">
        <v>30</v>
      </c>
      <c r="AA9784">
        <v>2</v>
      </c>
      <c r="AB9784">
        <v>2</v>
      </c>
      <c r="AC9784">
        <v>38</v>
      </c>
    </row>
    <row r="9785" spans="1:29">
      <c r="A9785">
        <v>10619</v>
      </c>
      <c r="B9785" t="s">
        <v>806</v>
      </c>
      <c r="C9785" t="s">
        <v>11629</v>
      </c>
      <c r="J9785" t="s">
        <v>1449</v>
      </c>
      <c r="K9785">
        <v>0</v>
      </c>
      <c r="N9785" t="b">
        <v>1</v>
      </c>
      <c r="O9785" t="b">
        <v>0</v>
      </c>
      <c r="P9785" t="b">
        <v>0</v>
      </c>
      <c r="Q9785">
        <v>9</v>
      </c>
      <c r="R9785">
        <v>9</v>
      </c>
      <c r="S9785">
        <v>1</v>
      </c>
      <c r="T9785">
        <v>9</v>
      </c>
      <c r="U9785" t="b">
        <v>1</v>
      </c>
      <c r="V9785" t="s">
        <v>11562</v>
      </c>
      <c r="W9785" t="s">
        <v>11563</v>
      </c>
      <c r="X9785" t="s">
        <v>15369</v>
      </c>
      <c r="Y9785">
        <v>31</v>
      </c>
      <c r="Z9785">
        <v>31</v>
      </c>
      <c r="AA9785">
        <v>2</v>
      </c>
      <c r="AB9785">
        <v>2</v>
      </c>
      <c r="AC9785">
        <v>38</v>
      </c>
    </row>
    <row r="9786" spans="1:29">
      <c r="A9786">
        <v>10620</v>
      </c>
      <c r="B9786" t="s">
        <v>806</v>
      </c>
      <c r="C9786" t="s">
        <v>11630</v>
      </c>
      <c r="J9786" t="s">
        <v>1449</v>
      </c>
      <c r="K9786">
        <v>0</v>
      </c>
      <c r="N9786" t="b">
        <v>1</v>
      </c>
      <c r="O9786" t="b">
        <v>0</v>
      </c>
      <c r="P9786" t="b">
        <v>0</v>
      </c>
      <c r="Q9786">
        <v>9</v>
      </c>
      <c r="R9786">
        <v>9</v>
      </c>
      <c r="S9786">
        <v>1</v>
      </c>
      <c r="T9786">
        <v>23</v>
      </c>
      <c r="U9786" t="b">
        <v>1</v>
      </c>
      <c r="V9786" t="s">
        <v>11562</v>
      </c>
      <c r="W9786" t="s">
        <v>11563</v>
      </c>
      <c r="X9786" t="s">
        <v>15374</v>
      </c>
      <c r="Y9786">
        <v>34</v>
      </c>
      <c r="Z9786">
        <v>34</v>
      </c>
      <c r="AA9786">
        <v>2</v>
      </c>
      <c r="AB9786">
        <v>2</v>
      </c>
      <c r="AC9786">
        <v>38</v>
      </c>
    </row>
    <row r="9787" spans="1:29">
      <c r="A9787">
        <v>10621</v>
      </c>
      <c r="B9787" t="s">
        <v>806</v>
      </c>
      <c r="C9787" t="s">
        <v>11631</v>
      </c>
      <c r="J9787" t="s">
        <v>1449</v>
      </c>
      <c r="K9787">
        <v>0</v>
      </c>
      <c r="N9787" t="b">
        <v>1</v>
      </c>
      <c r="O9787" t="b">
        <v>0</v>
      </c>
      <c r="P9787" t="b">
        <v>0</v>
      </c>
      <c r="Q9787">
        <v>9</v>
      </c>
      <c r="R9787">
        <v>9</v>
      </c>
      <c r="S9787">
        <v>1</v>
      </c>
      <c r="T9787">
        <v>23</v>
      </c>
      <c r="U9787" t="b">
        <v>1</v>
      </c>
      <c r="V9787" t="s">
        <v>11562</v>
      </c>
      <c r="W9787" t="s">
        <v>11563</v>
      </c>
      <c r="X9787" t="s">
        <v>15375</v>
      </c>
      <c r="Y9787">
        <v>35</v>
      </c>
      <c r="Z9787">
        <v>35</v>
      </c>
      <c r="AA9787">
        <v>2</v>
      </c>
      <c r="AB9787">
        <v>2</v>
      </c>
      <c r="AC9787">
        <v>38</v>
      </c>
    </row>
    <row r="9788" spans="1:29">
      <c r="A9788">
        <v>10622</v>
      </c>
      <c r="B9788" t="s">
        <v>806</v>
      </c>
      <c r="C9788" t="s">
        <v>11632</v>
      </c>
      <c r="J9788" t="s">
        <v>1449</v>
      </c>
      <c r="K9788">
        <v>0</v>
      </c>
      <c r="N9788" t="b">
        <v>1</v>
      </c>
      <c r="O9788" t="b">
        <v>0</v>
      </c>
      <c r="P9788" t="b">
        <v>0</v>
      </c>
      <c r="Q9788">
        <v>9</v>
      </c>
      <c r="R9788">
        <v>9</v>
      </c>
      <c r="S9788">
        <v>1</v>
      </c>
      <c r="T9788">
        <v>23</v>
      </c>
      <c r="U9788" t="b">
        <v>1</v>
      </c>
      <c r="V9788" t="s">
        <v>11562</v>
      </c>
      <c r="W9788" t="s">
        <v>11563</v>
      </c>
      <c r="X9788" t="s">
        <v>15376</v>
      </c>
      <c r="Y9788">
        <v>36</v>
      </c>
      <c r="Z9788">
        <v>36</v>
      </c>
      <c r="AA9788">
        <v>2</v>
      </c>
      <c r="AB9788">
        <v>2</v>
      </c>
      <c r="AC9788">
        <v>38</v>
      </c>
    </row>
    <row r="9789" spans="1:29">
      <c r="A9789">
        <v>10623</v>
      </c>
      <c r="B9789" t="s">
        <v>806</v>
      </c>
      <c r="C9789" t="s">
        <v>11633</v>
      </c>
      <c r="J9789" t="s">
        <v>1449</v>
      </c>
      <c r="K9789">
        <v>0</v>
      </c>
      <c r="N9789" t="b">
        <v>1</v>
      </c>
      <c r="O9789" t="b">
        <v>0</v>
      </c>
      <c r="P9789" t="b">
        <v>0</v>
      </c>
      <c r="Q9789">
        <v>9</v>
      </c>
      <c r="R9789">
        <v>9</v>
      </c>
      <c r="S9789">
        <v>1</v>
      </c>
      <c r="T9789">
        <v>23</v>
      </c>
      <c r="U9789" t="b">
        <v>1</v>
      </c>
      <c r="V9789" t="s">
        <v>11562</v>
      </c>
      <c r="W9789" t="s">
        <v>11563</v>
      </c>
      <c r="X9789" t="s">
        <v>15377</v>
      </c>
      <c r="Y9789">
        <v>37</v>
      </c>
      <c r="Z9789">
        <v>37</v>
      </c>
      <c r="AA9789">
        <v>2</v>
      </c>
      <c r="AB9789">
        <v>2</v>
      </c>
      <c r="AC9789">
        <v>38</v>
      </c>
    </row>
    <row r="9790" spans="1:29">
      <c r="A9790">
        <v>10624</v>
      </c>
      <c r="B9790" t="s">
        <v>806</v>
      </c>
      <c r="C9790" t="s">
        <v>11634</v>
      </c>
      <c r="J9790" t="s">
        <v>1449</v>
      </c>
      <c r="K9790">
        <v>0</v>
      </c>
      <c r="N9790" t="b">
        <v>1</v>
      </c>
      <c r="O9790" t="b">
        <v>0</v>
      </c>
      <c r="P9790" t="b">
        <v>0</v>
      </c>
      <c r="Q9790">
        <v>9</v>
      </c>
      <c r="R9790">
        <v>9</v>
      </c>
      <c r="S9790">
        <v>1</v>
      </c>
      <c r="T9790">
        <v>23</v>
      </c>
      <c r="U9790" t="b">
        <v>1</v>
      </c>
      <c r="V9790" t="s">
        <v>11562</v>
      </c>
      <c r="W9790" t="s">
        <v>11563</v>
      </c>
      <c r="X9790" t="s">
        <v>15379</v>
      </c>
      <c r="Y9790">
        <v>38</v>
      </c>
      <c r="Z9790">
        <v>38</v>
      </c>
      <c r="AA9790">
        <v>2</v>
      </c>
      <c r="AB9790">
        <v>2</v>
      </c>
      <c r="AC9790">
        <v>38</v>
      </c>
    </row>
    <row r="9791" spans="1:29">
      <c r="A9791">
        <v>10625</v>
      </c>
      <c r="B9791" t="s">
        <v>806</v>
      </c>
      <c r="C9791" t="s">
        <v>11635</v>
      </c>
      <c r="J9791" t="s">
        <v>1449</v>
      </c>
      <c r="K9791">
        <v>0</v>
      </c>
      <c r="N9791" t="b">
        <v>1</v>
      </c>
      <c r="O9791" t="b">
        <v>0</v>
      </c>
      <c r="P9791" t="b">
        <v>0</v>
      </c>
      <c r="Q9791">
        <v>9</v>
      </c>
      <c r="R9791">
        <v>9</v>
      </c>
      <c r="S9791">
        <v>1</v>
      </c>
      <c r="T9791">
        <v>23</v>
      </c>
      <c r="U9791" t="b">
        <v>1</v>
      </c>
      <c r="V9791" t="s">
        <v>11562</v>
      </c>
      <c r="W9791" t="s">
        <v>11563</v>
      </c>
      <c r="X9791" t="s">
        <v>15381</v>
      </c>
      <c r="Y9791">
        <v>39</v>
      </c>
      <c r="Z9791">
        <v>39</v>
      </c>
      <c r="AA9791">
        <v>2</v>
      </c>
      <c r="AB9791">
        <v>2</v>
      </c>
      <c r="AC9791">
        <v>38</v>
      </c>
    </row>
    <row r="9792" spans="1:29">
      <c r="A9792">
        <v>10626</v>
      </c>
      <c r="B9792" t="s">
        <v>806</v>
      </c>
      <c r="C9792" t="s">
        <v>11636</v>
      </c>
      <c r="J9792" t="s">
        <v>1449</v>
      </c>
      <c r="K9792">
        <v>0</v>
      </c>
      <c r="N9792" t="b">
        <v>1</v>
      </c>
      <c r="O9792" t="b">
        <v>0</v>
      </c>
      <c r="P9792" t="b">
        <v>0</v>
      </c>
      <c r="Q9792">
        <v>9</v>
      </c>
      <c r="R9792">
        <v>9</v>
      </c>
      <c r="S9792">
        <v>1</v>
      </c>
      <c r="T9792">
        <v>23</v>
      </c>
      <c r="U9792" t="b">
        <v>1</v>
      </c>
      <c r="V9792" t="s">
        <v>11562</v>
      </c>
      <c r="W9792" t="s">
        <v>11563</v>
      </c>
      <c r="X9792" t="s">
        <v>15383</v>
      </c>
      <c r="Y9792">
        <v>40</v>
      </c>
      <c r="Z9792">
        <v>40</v>
      </c>
      <c r="AA9792">
        <v>2</v>
      </c>
      <c r="AB9792">
        <v>2</v>
      </c>
      <c r="AC9792">
        <v>38</v>
      </c>
    </row>
    <row r="9793" spans="1:29">
      <c r="A9793">
        <v>10627</v>
      </c>
      <c r="B9793" t="s">
        <v>806</v>
      </c>
      <c r="C9793" t="s">
        <v>11637</v>
      </c>
      <c r="J9793" t="s">
        <v>1449</v>
      </c>
      <c r="K9793">
        <v>0</v>
      </c>
      <c r="N9793" t="b">
        <v>1</v>
      </c>
      <c r="O9793" t="b">
        <v>0</v>
      </c>
      <c r="P9793" t="b">
        <v>0</v>
      </c>
      <c r="Q9793">
        <v>9</v>
      </c>
      <c r="R9793">
        <v>9</v>
      </c>
      <c r="S9793">
        <v>1</v>
      </c>
      <c r="T9793">
        <v>23</v>
      </c>
      <c r="U9793" t="b">
        <v>1</v>
      </c>
      <c r="V9793" t="s">
        <v>11562</v>
      </c>
      <c r="W9793" t="s">
        <v>11563</v>
      </c>
      <c r="X9793" t="s">
        <v>15345</v>
      </c>
      <c r="Y9793">
        <v>41</v>
      </c>
      <c r="Z9793">
        <v>41</v>
      </c>
      <c r="AA9793">
        <v>2</v>
      </c>
      <c r="AB9793">
        <v>2</v>
      </c>
      <c r="AC9793">
        <v>38</v>
      </c>
    </row>
    <row r="9794" spans="1:29">
      <c r="A9794">
        <v>10628</v>
      </c>
      <c r="B9794" t="s">
        <v>806</v>
      </c>
      <c r="C9794" t="s">
        <v>11638</v>
      </c>
      <c r="J9794" t="s">
        <v>1449</v>
      </c>
      <c r="K9794">
        <v>0</v>
      </c>
      <c r="N9794" t="b">
        <v>1</v>
      </c>
      <c r="O9794" t="b">
        <v>0</v>
      </c>
      <c r="P9794" t="b">
        <v>0</v>
      </c>
      <c r="Q9794">
        <v>9</v>
      </c>
      <c r="R9794">
        <v>9</v>
      </c>
      <c r="S9794">
        <v>1</v>
      </c>
      <c r="T9794">
        <v>23</v>
      </c>
      <c r="U9794" t="b">
        <v>1</v>
      </c>
      <c r="V9794" t="s">
        <v>11562</v>
      </c>
      <c r="W9794" t="s">
        <v>11563</v>
      </c>
      <c r="X9794" t="s">
        <v>15347</v>
      </c>
      <c r="Y9794">
        <v>42</v>
      </c>
      <c r="Z9794">
        <v>42</v>
      </c>
      <c r="AA9794">
        <v>2</v>
      </c>
      <c r="AB9794">
        <v>2</v>
      </c>
      <c r="AC9794">
        <v>38</v>
      </c>
    </row>
    <row r="9795" spans="1:29">
      <c r="A9795">
        <v>10629</v>
      </c>
      <c r="B9795" t="s">
        <v>806</v>
      </c>
      <c r="C9795" t="s">
        <v>11639</v>
      </c>
      <c r="J9795" t="s">
        <v>1449</v>
      </c>
      <c r="K9795">
        <v>0</v>
      </c>
      <c r="N9795" t="b">
        <v>1</v>
      </c>
      <c r="O9795" t="b">
        <v>0</v>
      </c>
      <c r="P9795" t="b">
        <v>0</v>
      </c>
      <c r="Q9795">
        <v>9</v>
      </c>
      <c r="R9795">
        <v>9</v>
      </c>
      <c r="S9795">
        <v>1</v>
      </c>
      <c r="T9795">
        <v>23</v>
      </c>
      <c r="U9795" t="b">
        <v>1</v>
      </c>
      <c r="V9795" t="s">
        <v>11562</v>
      </c>
      <c r="W9795" t="s">
        <v>11563</v>
      </c>
      <c r="X9795" t="s">
        <v>15349</v>
      </c>
      <c r="Y9795">
        <v>43</v>
      </c>
      <c r="Z9795">
        <v>43</v>
      </c>
      <c r="AA9795">
        <v>2</v>
      </c>
      <c r="AB9795">
        <v>2</v>
      </c>
      <c r="AC9795">
        <v>38</v>
      </c>
    </row>
    <row r="9796" spans="1:29">
      <c r="A9796">
        <v>10630</v>
      </c>
      <c r="B9796" t="s">
        <v>806</v>
      </c>
      <c r="C9796" t="s">
        <v>11640</v>
      </c>
      <c r="J9796" t="s">
        <v>1449</v>
      </c>
      <c r="K9796">
        <v>0</v>
      </c>
      <c r="N9796" t="b">
        <v>1</v>
      </c>
      <c r="O9796" t="b">
        <v>0</v>
      </c>
      <c r="P9796" t="b">
        <v>0</v>
      </c>
      <c r="Q9796">
        <v>9</v>
      </c>
      <c r="R9796">
        <v>9</v>
      </c>
      <c r="S9796">
        <v>1</v>
      </c>
      <c r="T9796">
        <v>23</v>
      </c>
      <c r="U9796" t="b">
        <v>1</v>
      </c>
      <c r="V9796" t="s">
        <v>11562</v>
      </c>
      <c r="W9796" t="s">
        <v>11563</v>
      </c>
      <c r="X9796" t="s">
        <v>15351</v>
      </c>
      <c r="Y9796">
        <v>44</v>
      </c>
      <c r="Z9796">
        <v>44</v>
      </c>
      <c r="AA9796">
        <v>2</v>
      </c>
      <c r="AB9796">
        <v>2</v>
      </c>
      <c r="AC9796">
        <v>38</v>
      </c>
    </row>
    <row r="9797" spans="1:29">
      <c r="A9797">
        <v>10631</v>
      </c>
      <c r="B9797" t="s">
        <v>806</v>
      </c>
      <c r="C9797" t="s">
        <v>11641</v>
      </c>
      <c r="J9797" t="s">
        <v>1449</v>
      </c>
      <c r="K9797">
        <v>0</v>
      </c>
      <c r="N9797" t="b">
        <v>1</v>
      </c>
      <c r="O9797" t="b">
        <v>0</v>
      </c>
      <c r="P9797" t="b">
        <v>0</v>
      </c>
      <c r="Q9797">
        <v>9</v>
      </c>
      <c r="R9797">
        <v>9</v>
      </c>
      <c r="S9797">
        <v>1</v>
      </c>
      <c r="T9797">
        <v>23</v>
      </c>
      <c r="U9797" t="b">
        <v>1</v>
      </c>
      <c r="V9797" t="s">
        <v>11562</v>
      </c>
      <c r="W9797" t="s">
        <v>11563</v>
      </c>
      <c r="X9797" t="s">
        <v>15353</v>
      </c>
      <c r="Y9797">
        <v>45</v>
      </c>
      <c r="Z9797">
        <v>45</v>
      </c>
      <c r="AA9797">
        <v>2</v>
      </c>
      <c r="AB9797">
        <v>2</v>
      </c>
      <c r="AC9797">
        <v>38</v>
      </c>
    </row>
    <row r="9798" spans="1:29">
      <c r="A9798">
        <v>10632</v>
      </c>
      <c r="B9798" t="s">
        <v>806</v>
      </c>
      <c r="C9798" t="s">
        <v>11642</v>
      </c>
      <c r="J9798" t="s">
        <v>1457</v>
      </c>
      <c r="K9798">
        <v>0</v>
      </c>
      <c r="N9798" t="b">
        <v>0</v>
      </c>
      <c r="O9798" t="b">
        <v>1</v>
      </c>
      <c r="P9798" t="b">
        <v>0</v>
      </c>
      <c r="Q9798">
        <v>9</v>
      </c>
      <c r="R9798">
        <v>1</v>
      </c>
      <c r="S9798">
        <v>1</v>
      </c>
      <c r="T9798">
        <v>5</v>
      </c>
      <c r="U9798" t="b">
        <v>1</v>
      </c>
      <c r="V9798" t="s">
        <v>11562</v>
      </c>
      <c r="W9798" t="s">
        <v>11563</v>
      </c>
      <c r="X9798" t="s">
        <v>14721</v>
      </c>
      <c r="Y9798">
        <v>47</v>
      </c>
      <c r="Z9798">
        <v>47</v>
      </c>
      <c r="AA9798">
        <v>8</v>
      </c>
      <c r="AB9798">
        <v>8</v>
      </c>
      <c r="AC9798">
        <v>38</v>
      </c>
    </row>
    <row r="9799" spans="1:29">
      <c r="A9799">
        <v>10633</v>
      </c>
      <c r="B9799" t="s">
        <v>806</v>
      </c>
      <c r="C9799" t="s">
        <v>11643</v>
      </c>
      <c r="J9799" t="s">
        <v>1457</v>
      </c>
      <c r="K9799">
        <v>0</v>
      </c>
      <c r="N9799" t="b">
        <v>0</v>
      </c>
      <c r="O9799" t="b">
        <v>1</v>
      </c>
      <c r="P9799" t="b">
        <v>0</v>
      </c>
      <c r="Q9799">
        <v>9</v>
      </c>
      <c r="R9799">
        <v>1</v>
      </c>
      <c r="S9799">
        <v>1</v>
      </c>
      <c r="T9799">
        <v>5</v>
      </c>
      <c r="U9799" t="b">
        <v>1</v>
      </c>
      <c r="V9799" t="s">
        <v>11562</v>
      </c>
      <c r="W9799" t="s">
        <v>11563</v>
      </c>
      <c r="X9799" t="s">
        <v>14494</v>
      </c>
      <c r="Y9799">
        <v>47</v>
      </c>
      <c r="Z9799">
        <v>47</v>
      </c>
      <c r="AA9799">
        <v>9</v>
      </c>
      <c r="AB9799">
        <v>9</v>
      </c>
      <c r="AC9799">
        <v>38</v>
      </c>
    </row>
    <row r="9800" spans="1:29">
      <c r="A9800">
        <v>10634</v>
      </c>
      <c r="B9800" t="s">
        <v>806</v>
      </c>
      <c r="C9800" t="s">
        <v>11644</v>
      </c>
      <c r="J9800" t="s">
        <v>1457</v>
      </c>
      <c r="K9800">
        <v>0</v>
      </c>
      <c r="N9800" t="b">
        <v>0</v>
      </c>
      <c r="O9800" t="b">
        <v>1</v>
      </c>
      <c r="P9800" t="b">
        <v>0</v>
      </c>
      <c r="Q9800">
        <v>9</v>
      </c>
      <c r="R9800">
        <v>1</v>
      </c>
      <c r="S9800">
        <v>1</v>
      </c>
      <c r="T9800">
        <v>5</v>
      </c>
      <c r="U9800" t="b">
        <v>1</v>
      </c>
      <c r="V9800" t="s">
        <v>11562</v>
      </c>
      <c r="W9800" t="s">
        <v>11563</v>
      </c>
      <c r="X9800" t="s">
        <v>14500</v>
      </c>
      <c r="Y9800">
        <v>49</v>
      </c>
      <c r="Z9800">
        <v>49</v>
      </c>
      <c r="AA9800">
        <v>9</v>
      </c>
      <c r="AB9800">
        <v>9</v>
      </c>
      <c r="AC9800">
        <v>38</v>
      </c>
    </row>
    <row r="9801" spans="1:29">
      <c r="A9801">
        <v>10635</v>
      </c>
      <c r="B9801" t="s">
        <v>806</v>
      </c>
      <c r="C9801" t="s">
        <v>11645</v>
      </c>
      <c r="J9801" t="s">
        <v>1479</v>
      </c>
      <c r="K9801">
        <v>0</v>
      </c>
      <c r="N9801" t="b">
        <v>1</v>
      </c>
      <c r="O9801" t="b">
        <v>0</v>
      </c>
      <c r="P9801" t="b">
        <v>0</v>
      </c>
      <c r="Q9801">
        <v>9</v>
      </c>
      <c r="R9801">
        <v>1</v>
      </c>
      <c r="S9801">
        <v>1</v>
      </c>
      <c r="T9801">
        <v>5</v>
      </c>
      <c r="U9801" t="b">
        <v>1</v>
      </c>
      <c r="V9801" t="s">
        <v>11562</v>
      </c>
      <c r="W9801" t="s">
        <v>11563</v>
      </c>
      <c r="X9801" t="s">
        <v>14497</v>
      </c>
      <c r="Y9801">
        <v>48</v>
      </c>
      <c r="Z9801">
        <v>48</v>
      </c>
      <c r="AA9801">
        <v>9</v>
      </c>
      <c r="AB9801">
        <v>9</v>
      </c>
      <c r="AC9801">
        <v>38</v>
      </c>
    </row>
    <row r="9802" spans="1:29">
      <c r="A9802">
        <v>10636</v>
      </c>
      <c r="B9802" t="s">
        <v>1516</v>
      </c>
      <c r="C9802" t="s">
        <v>11646</v>
      </c>
      <c r="D9802">
        <v>211</v>
      </c>
      <c r="E9802" t="s">
        <v>11647</v>
      </c>
      <c r="U9802" t="b">
        <v>1</v>
      </c>
      <c r="V9802" t="s">
        <v>11647</v>
      </c>
      <c r="W9802" t="s">
        <v>11648</v>
      </c>
      <c r="X9802" t="s">
        <v>15736</v>
      </c>
      <c r="Y9802">
        <v>12</v>
      </c>
      <c r="Z9802">
        <v>55</v>
      </c>
      <c r="AA9802">
        <v>2</v>
      </c>
      <c r="AB9802">
        <v>7</v>
      </c>
      <c r="AC9802">
        <v>51</v>
      </c>
    </row>
    <row r="9803" spans="1:29">
      <c r="A9803">
        <v>10637</v>
      </c>
      <c r="B9803" t="s">
        <v>828</v>
      </c>
      <c r="C9803" t="s">
        <v>11649</v>
      </c>
      <c r="U9803" t="b">
        <v>1</v>
      </c>
      <c r="V9803" t="s">
        <v>11647</v>
      </c>
      <c r="W9803" t="s">
        <v>11648</v>
      </c>
      <c r="X9803" t="s">
        <v>15737</v>
      </c>
      <c r="Y9803">
        <v>12</v>
      </c>
      <c r="Z9803">
        <v>55</v>
      </c>
      <c r="AA9803">
        <v>2</v>
      </c>
      <c r="AB9803">
        <v>6</v>
      </c>
      <c r="AC9803">
        <v>51</v>
      </c>
    </row>
    <row r="9804" spans="1:29">
      <c r="A9804">
        <v>10638</v>
      </c>
      <c r="B9804" t="s">
        <v>1521</v>
      </c>
      <c r="C9804" t="s">
        <v>11650</v>
      </c>
      <c r="U9804" t="b">
        <v>1</v>
      </c>
      <c r="V9804" t="s">
        <v>11647</v>
      </c>
      <c r="W9804" t="s">
        <v>11648</v>
      </c>
      <c r="X9804" t="s">
        <v>15738</v>
      </c>
      <c r="Y9804">
        <v>13</v>
      </c>
      <c r="Z9804">
        <v>55</v>
      </c>
      <c r="AA9804">
        <v>2</v>
      </c>
      <c r="AB9804">
        <v>7</v>
      </c>
      <c r="AC9804">
        <v>51</v>
      </c>
    </row>
    <row r="9805" spans="1:29">
      <c r="A9805">
        <v>10639</v>
      </c>
      <c r="B9805" t="s">
        <v>806</v>
      </c>
      <c r="C9805" t="s">
        <v>11651</v>
      </c>
      <c r="J9805" t="s">
        <v>1449</v>
      </c>
      <c r="K9805">
        <v>0</v>
      </c>
      <c r="N9805" t="b">
        <v>1</v>
      </c>
      <c r="O9805" t="b">
        <v>0</v>
      </c>
      <c r="P9805" t="b">
        <v>0</v>
      </c>
      <c r="Q9805">
        <v>6</v>
      </c>
      <c r="R9805">
        <v>6</v>
      </c>
      <c r="S9805">
        <v>1</v>
      </c>
      <c r="T9805">
        <v>3</v>
      </c>
      <c r="U9805" t="b">
        <v>1</v>
      </c>
      <c r="V9805" t="s">
        <v>11647</v>
      </c>
      <c r="W9805" t="s">
        <v>11648</v>
      </c>
      <c r="X9805" t="s">
        <v>14655</v>
      </c>
      <c r="Y9805">
        <v>15</v>
      </c>
      <c r="Z9805">
        <v>15</v>
      </c>
      <c r="AA9805">
        <v>2</v>
      </c>
      <c r="AB9805">
        <v>2</v>
      </c>
      <c r="AC9805">
        <v>51</v>
      </c>
    </row>
    <row r="9806" spans="1:29">
      <c r="A9806">
        <v>10640</v>
      </c>
      <c r="B9806" t="s">
        <v>806</v>
      </c>
      <c r="C9806" t="s">
        <v>11652</v>
      </c>
      <c r="J9806" t="s">
        <v>1449</v>
      </c>
      <c r="K9806">
        <v>0</v>
      </c>
      <c r="N9806" t="b">
        <v>1</v>
      </c>
      <c r="O9806" t="b">
        <v>0</v>
      </c>
      <c r="P9806" t="b">
        <v>0</v>
      </c>
      <c r="Q9806">
        <v>6</v>
      </c>
      <c r="R9806">
        <v>6</v>
      </c>
      <c r="S9806">
        <v>1</v>
      </c>
      <c r="T9806">
        <v>3</v>
      </c>
      <c r="U9806" t="b">
        <v>1</v>
      </c>
      <c r="V9806" t="s">
        <v>11647</v>
      </c>
      <c r="W9806" t="s">
        <v>11648</v>
      </c>
      <c r="X9806" t="s">
        <v>14656</v>
      </c>
      <c r="Y9806">
        <v>16</v>
      </c>
      <c r="Z9806">
        <v>16</v>
      </c>
      <c r="AA9806">
        <v>2</v>
      </c>
      <c r="AB9806">
        <v>2</v>
      </c>
      <c r="AC9806">
        <v>51</v>
      </c>
    </row>
    <row r="9807" spans="1:29">
      <c r="A9807">
        <v>10641</v>
      </c>
      <c r="B9807" t="s">
        <v>806</v>
      </c>
      <c r="C9807" t="s">
        <v>11653</v>
      </c>
      <c r="J9807" t="s">
        <v>1449</v>
      </c>
      <c r="K9807">
        <v>0</v>
      </c>
      <c r="N9807" t="b">
        <v>1</v>
      </c>
      <c r="O9807" t="b">
        <v>0</v>
      </c>
      <c r="P9807" t="b">
        <v>0</v>
      </c>
      <c r="Q9807">
        <v>6</v>
      </c>
      <c r="R9807">
        <v>6</v>
      </c>
      <c r="S9807">
        <v>1</v>
      </c>
      <c r="T9807">
        <v>3</v>
      </c>
      <c r="U9807" t="b">
        <v>1</v>
      </c>
      <c r="V9807" t="s">
        <v>11647</v>
      </c>
      <c r="W9807" t="s">
        <v>11648</v>
      </c>
      <c r="X9807" t="s">
        <v>14657</v>
      </c>
      <c r="Y9807">
        <v>17</v>
      </c>
      <c r="Z9807">
        <v>17</v>
      </c>
      <c r="AA9807">
        <v>2</v>
      </c>
      <c r="AB9807">
        <v>2</v>
      </c>
      <c r="AC9807">
        <v>51</v>
      </c>
    </row>
    <row r="9808" spans="1:29">
      <c r="A9808">
        <v>10642</v>
      </c>
      <c r="B9808" t="s">
        <v>806</v>
      </c>
      <c r="C9808" t="s">
        <v>11654</v>
      </c>
      <c r="J9808" t="s">
        <v>1449</v>
      </c>
      <c r="K9808">
        <v>0</v>
      </c>
      <c r="N9808" t="b">
        <v>1</v>
      </c>
      <c r="O9808" t="b">
        <v>0</v>
      </c>
      <c r="P9808" t="b">
        <v>0</v>
      </c>
      <c r="Q9808">
        <v>6</v>
      </c>
      <c r="R9808">
        <v>6</v>
      </c>
      <c r="S9808">
        <v>1</v>
      </c>
      <c r="T9808">
        <v>3</v>
      </c>
      <c r="U9808" t="b">
        <v>1</v>
      </c>
      <c r="V9808" t="s">
        <v>11647</v>
      </c>
      <c r="W9808" t="s">
        <v>11648</v>
      </c>
      <c r="X9808" t="s">
        <v>14658</v>
      </c>
      <c r="Y9808">
        <v>18</v>
      </c>
      <c r="Z9808">
        <v>18</v>
      </c>
      <c r="AA9808">
        <v>2</v>
      </c>
      <c r="AB9808">
        <v>2</v>
      </c>
      <c r="AC9808">
        <v>51</v>
      </c>
    </row>
    <row r="9809" spans="1:29">
      <c r="A9809">
        <v>10643</v>
      </c>
      <c r="B9809" t="s">
        <v>806</v>
      </c>
      <c r="C9809" t="s">
        <v>11655</v>
      </c>
      <c r="J9809" t="s">
        <v>1449</v>
      </c>
      <c r="K9809">
        <v>0</v>
      </c>
      <c r="N9809" t="b">
        <v>1</v>
      </c>
      <c r="O9809" t="b">
        <v>0</v>
      </c>
      <c r="P9809" t="b">
        <v>0</v>
      </c>
      <c r="Q9809">
        <v>6</v>
      </c>
      <c r="R9809">
        <v>6</v>
      </c>
      <c r="S9809">
        <v>1</v>
      </c>
      <c r="T9809">
        <v>3</v>
      </c>
      <c r="U9809" t="b">
        <v>1</v>
      </c>
      <c r="V9809" t="s">
        <v>11647</v>
      </c>
      <c r="W9809" t="s">
        <v>11648</v>
      </c>
      <c r="X9809" t="s">
        <v>14659</v>
      </c>
      <c r="Y9809">
        <v>19</v>
      </c>
      <c r="Z9809">
        <v>19</v>
      </c>
      <c r="AA9809">
        <v>2</v>
      </c>
      <c r="AB9809">
        <v>2</v>
      </c>
      <c r="AC9809">
        <v>51</v>
      </c>
    </row>
    <row r="9810" spans="1:29">
      <c r="A9810">
        <v>10644</v>
      </c>
      <c r="B9810" t="s">
        <v>806</v>
      </c>
      <c r="C9810" t="s">
        <v>11656</v>
      </c>
      <c r="J9810" t="s">
        <v>1449</v>
      </c>
      <c r="K9810">
        <v>0</v>
      </c>
      <c r="N9810" t="b">
        <v>1</v>
      </c>
      <c r="O9810" t="b">
        <v>0</v>
      </c>
      <c r="P9810" t="b">
        <v>0</v>
      </c>
      <c r="Q9810">
        <v>6</v>
      </c>
      <c r="R9810">
        <v>6</v>
      </c>
      <c r="S9810">
        <v>1</v>
      </c>
      <c r="T9810">
        <v>3</v>
      </c>
      <c r="U9810" t="b">
        <v>1</v>
      </c>
      <c r="V9810" t="s">
        <v>11647</v>
      </c>
      <c r="W9810" t="s">
        <v>11648</v>
      </c>
      <c r="X9810" t="s">
        <v>14660</v>
      </c>
      <c r="Y9810">
        <v>20</v>
      </c>
      <c r="Z9810">
        <v>20</v>
      </c>
      <c r="AA9810">
        <v>2</v>
      </c>
      <c r="AB9810">
        <v>2</v>
      </c>
      <c r="AC9810">
        <v>51</v>
      </c>
    </row>
    <row r="9811" spans="1:29">
      <c r="A9811">
        <v>10645</v>
      </c>
      <c r="B9811" t="s">
        <v>806</v>
      </c>
      <c r="C9811" t="s">
        <v>11657</v>
      </c>
      <c r="J9811" t="s">
        <v>1449</v>
      </c>
      <c r="K9811">
        <v>0</v>
      </c>
      <c r="N9811" t="b">
        <v>1</v>
      </c>
      <c r="O9811" t="b">
        <v>0</v>
      </c>
      <c r="P9811" t="b">
        <v>0</v>
      </c>
      <c r="Q9811">
        <v>6</v>
      </c>
      <c r="R9811">
        <v>6</v>
      </c>
      <c r="S9811">
        <v>1</v>
      </c>
      <c r="T9811">
        <v>3</v>
      </c>
      <c r="U9811" t="b">
        <v>1</v>
      </c>
      <c r="V9811" t="s">
        <v>11647</v>
      </c>
      <c r="W9811" t="s">
        <v>11648</v>
      </c>
      <c r="X9811" t="s">
        <v>14661</v>
      </c>
      <c r="Y9811">
        <v>21</v>
      </c>
      <c r="Z9811">
        <v>21</v>
      </c>
      <c r="AA9811">
        <v>2</v>
      </c>
      <c r="AB9811">
        <v>2</v>
      </c>
      <c r="AC9811">
        <v>51</v>
      </c>
    </row>
    <row r="9812" spans="1:29">
      <c r="A9812">
        <v>10646</v>
      </c>
      <c r="B9812" t="s">
        <v>806</v>
      </c>
      <c r="C9812" t="s">
        <v>11658</v>
      </c>
      <c r="J9812" t="s">
        <v>1449</v>
      </c>
      <c r="K9812">
        <v>0</v>
      </c>
      <c r="N9812" t="b">
        <v>1</v>
      </c>
      <c r="O9812" t="b">
        <v>0</v>
      </c>
      <c r="P9812" t="b">
        <v>0</v>
      </c>
      <c r="Q9812">
        <v>6</v>
      </c>
      <c r="R9812">
        <v>6</v>
      </c>
      <c r="S9812">
        <v>1</v>
      </c>
      <c r="T9812">
        <v>3</v>
      </c>
      <c r="U9812" t="b">
        <v>1</v>
      </c>
      <c r="V9812" t="s">
        <v>11647</v>
      </c>
      <c r="W9812" t="s">
        <v>11648</v>
      </c>
      <c r="X9812" t="s">
        <v>14662</v>
      </c>
      <c r="Y9812">
        <v>22</v>
      </c>
      <c r="Z9812">
        <v>22</v>
      </c>
      <c r="AA9812">
        <v>2</v>
      </c>
      <c r="AB9812">
        <v>2</v>
      </c>
      <c r="AC9812">
        <v>51</v>
      </c>
    </row>
    <row r="9813" spans="1:29">
      <c r="A9813">
        <v>10647</v>
      </c>
      <c r="B9813" t="s">
        <v>806</v>
      </c>
      <c r="C9813" t="s">
        <v>11659</v>
      </c>
      <c r="J9813" t="s">
        <v>1449</v>
      </c>
      <c r="K9813">
        <v>0</v>
      </c>
      <c r="N9813" t="b">
        <v>1</v>
      </c>
      <c r="O9813" t="b">
        <v>0</v>
      </c>
      <c r="P9813" t="b">
        <v>0</v>
      </c>
      <c r="Q9813">
        <v>6</v>
      </c>
      <c r="R9813">
        <v>6</v>
      </c>
      <c r="S9813">
        <v>1</v>
      </c>
      <c r="T9813">
        <v>3</v>
      </c>
      <c r="U9813" t="b">
        <v>1</v>
      </c>
      <c r="V9813" t="s">
        <v>11647</v>
      </c>
      <c r="W9813" t="s">
        <v>11648</v>
      </c>
      <c r="X9813" t="s">
        <v>14663</v>
      </c>
      <c r="Y9813">
        <v>23</v>
      </c>
      <c r="Z9813">
        <v>23</v>
      </c>
      <c r="AA9813">
        <v>2</v>
      </c>
      <c r="AB9813">
        <v>2</v>
      </c>
      <c r="AC9813">
        <v>51</v>
      </c>
    </row>
    <row r="9814" spans="1:29">
      <c r="A9814">
        <v>10648</v>
      </c>
      <c r="B9814" t="s">
        <v>806</v>
      </c>
      <c r="C9814" t="s">
        <v>11660</v>
      </c>
      <c r="J9814" t="s">
        <v>1449</v>
      </c>
      <c r="K9814">
        <v>0</v>
      </c>
      <c r="N9814" t="b">
        <v>1</v>
      </c>
      <c r="O9814" t="b">
        <v>0</v>
      </c>
      <c r="P9814" t="b">
        <v>0</v>
      </c>
      <c r="Q9814">
        <v>6</v>
      </c>
      <c r="R9814">
        <v>6</v>
      </c>
      <c r="S9814">
        <v>1</v>
      </c>
      <c r="T9814">
        <v>3</v>
      </c>
      <c r="U9814" t="b">
        <v>1</v>
      </c>
      <c r="V9814" t="s">
        <v>11647</v>
      </c>
      <c r="W9814" t="s">
        <v>11648</v>
      </c>
      <c r="X9814" t="s">
        <v>14664</v>
      </c>
      <c r="Y9814">
        <v>24</v>
      </c>
      <c r="Z9814">
        <v>24</v>
      </c>
      <c r="AA9814">
        <v>2</v>
      </c>
      <c r="AB9814">
        <v>2</v>
      </c>
      <c r="AC9814">
        <v>51</v>
      </c>
    </row>
    <row r="9815" spans="1:29">
      <c r="A9815">
        <v>10649</v>
      </c>
      <c r="B9815" t="s">
        <v>806</v>
      </c>
      <c r="C9815" t="s">
        <v>11661</v>
      </c>
      <c r="J9815" t="s">
        <v>1449</v>
      </c>
      <c r="K9815">
        <v>0</v>
      </c>
      <c r="N9815" t="b">
        <v>1</v>
      </c>
      <c r="O9815" t="b">
        <v>0</v>
      </c>
      <c r="P9815" t="b">
        <v>0</v>
      </c>
      <c r="Q9815">
        <v>6</v>
      </c>
      <c r="R9815">
        <v>6</v>
      </c>
      <c r="S9815">
        <v>1</v>
      </c>
      <c r="T9815">
        <v>3</v>
      </c>
      <c r="U9815" t="b">
        <v>1</v>
      </c>
      <c r="V9815" t="s">
        <v>11647</v>
      </c>
      <c r="W9815" t="s">
        <v>11648</v>
      </c>
      <c r="X9815" t="s">
        <v>14665</v>
      </c>
      <c r="Y9815">
        <v>25</v>
      </c>
      <c r="Z9815">
        <v>25</v>
      </c>
      <c r="AA9815">
        <v>2</v>
      </c>
      <c r="AB9815">
        <v>2</v>
      </c>
      <c r="AC9815">
        <v>51</v>
      </c>
    </row>
    <row r="9816" spans="1:29">
      <c r="A9816">
        <v>10650</v>
      </c>
      <c r="B9816" t="s">
        <v>806</v>
      </c>
      <c r="C9816" t="s">
        <v>11662</v>
      </c>
      <c r="J9816" t="s">
        <v>1449</v>
      </c>
      <c r="K9816">
        <v>0</v>
      </c>
      <c r="N9816" t="b">
        <v>1</v>
      </c>
      <c r="O9816" t="b">
        <v>0</v>
      </c>
      <c r="P9816" t="b">
        <v>0</v>
      </c>
      <c r="Q9816">
        <v>6</v>
      </c>
      <c r="R9816">
        <v>6</v>
      </c>
      <c r="S9816">
        <v>1</v>
      </c>
      <c r="T9816">
        <v>3</v>
      </c>
      <c r="U9816" t="b">
        <v>1</v>
      </c>
      <c r="V9816" t="s">
        <v>11647</v>
      </c>
      <c r="W9816" t="s">
        <v>11648</v>
      </c>
      <c r="X9816" t="s">
        <v>14666</v>
      </c>
      <c r="Y9816">
        <v>26</v>
      </c>
      <c r="Z9816">
        <v>26</v>
      </c>
      <c r="AA9816">
        <v>2</v>
      </c>
      <c r="AB9816">
        <v>2</v>
      </c>
      <c r="AC9816">
        <v>51</v>
      </c>
    </row>
    <row r="9817" spans="1:29">
      <c r="A9817">
        <v>10651</v>
      </c>
      <c r="B9817" t="s">
        <v>806</v>
      </c>
      <c r="C9817" t="s">
        <v>11663</v>
      </c>
      <c r="J9817" t="s">
        <v>1449</v>
      </c>
      <c r="K9817">
        <v>0</v>
      </c>
      <c r="N9817" t="b">
        <v>1</v>
      </c>
      <c r="O9817" t="b">
        <v>0</v>
      </c>
      <c r="P9817" t="b">
        <v>0</v>
      </c>
      <c r="Q9817">
        <v>6</v>
      </c>
      <c r="R9817">
        <v>6</v>
      </c>
      <c r="S9817">
        <v>1</v>
      </c>
      <c r="T9817">
        <v>3</v>
      </c>
      <c r="U9817" t="b">
        <v>1</v>
      </c>
      <c r="V9817" t="s">
        <v>11647</v>
      </c>
      <c r="W9817" t="s">
        <v>11648</v>
      </c>
      <c r="X9817" t="s">
        <v>15328</v>
      </c>
      <c r="Y9817">
        <v>27</v>
      </c>
      <c r="Z9817">
        <v>27</v>
      </c>
      <c r="AA9817">
        <v>2</v>
      </c>
      <c r="AB9817">
        <v>2</v>
      </c>
      <c r="AC9817">
        <v>51</v>
      </c>
    </row>
    <row r="9818" spans="1:29">
      <c r="A9818">
        <v>10652</v>
      </c>
      <c r="B9818" t="s">
        <v>806</v>
      </c>
      <c r="C9818" t="s">
        <v>11664</v>
      </c>
      <c r="J9818" t="s">
        <v>1449</v>
      </c>
      <c r="K9818">
        <v>0</v>
      </c>
      <c r="N9818" t="b">
        <v>1</v>
      </c>
      <c r="O9818" t="b">
        <v>0</v>
      </c>
      <c r="P9818" t="b">
        <v>0</v>
      </c>
      <c r="Q9818">
        <v>6</v>
      </c>
      <c r="R9818">
        <v>6</v>
      </c>
      <c r="S9818">
        <v>1</v>
      </c>
      <c r="T9818">
        <v>3</v>
      </c>
      <c r="U9818" t="b">
        <v>1</v>
      </c>
      <c r="V9818" t="s">
        <v>11647</v>
      </c>
      <c r="W9818" t="s">
        <v>11648</v>
      </c>
      <c r="X9818" t="s">
        <v>15330</v>
      </c>
      <c r="Y9818">
        <v>28</v>
      </c>
      <c r="Z9818">
        <v>28</v>
      </c>
      <c r="AA9818">
        <v>2</v>
      </c>
      <c r="AB9818">
        <v>2</v>
      </c>
      <c r="AC9818">
        <v>51</v>
      </c>
    </row>
    <row r="9819" spans="1:29">
      <c r="A9819">
        <v>10653</v>
      </c>
      <c r="B9819" t="s">
        <v>806</v>
      </c>
      <c r="C9819" t="s">
        <v>11665</v>
      </c>
      <c r="J9819" t="s">
        <v>1449</v>
      </c>
      <c r="K9819">
        <v>0</v>
      </c>
      <c r="N9819" t="b">
        <v>1</v>
      </c>
      <c r="O9819" t="b">
        <v>0</v>
      </c>
      <c r="P9819" t="b">
        <v>0</v>
      </c>
      <c r="Q9819">
        <v>6</v>
      </c>
      <c r="R9819">
        <v>6</v>
      </c>
      <c r="S9819">
        <v>1</v>
      </c>
      <c r="T9819">
        <v>3</v>
      </c>
      <c r="U9819" t="b">
        <v>1</v>
      </c>
      <c r="V9819" t="s">
        <v>11647</v>
      </c>
      <c r="W9819" t="s">
        <v>11648</v>
      </c>
      <c r="X9819" t="s">
        <v>15331</v>
      </c>
      <c r="Y9819">
        <v>29</v>
      </c>
      <c r="Z9819">
        <v>29</v>
      </c>
      <c r="AA9819">
        <v>2</v>
      </c>
      <c r="AB9819">
        <v>2</v>
      </c>
      <c r="AC9819">
        <v>51</v>
      </c>
    </row>
    <row r="9820" spans="1:29">
      <c r="A9820">
        <v>10654</v>
      </c>
      <c r="B9820" t="s">
        <v>806</v>
      </c>
      <c r="C9820" t="s">
        <v>11666</v>
      </c>
      <c r="J9820" t="s">
        <v>1449</v>
      </c>
      <c r="K9820">
        <v>0</v>
      </c>
      <c r="N9820" t="b">
        <v>1</v>
      </c>
      <c r="O9820" t="b">
        <v>0</v>
      </c>
      <c r="P9820" t="b">
        <v>0</v>
      </c>
      <c r="Q9820">
        <v>6</v>
      </c>
      <c r="R9820">
        <v>6</v>
      </c>
      <c r="S9820">
        <v>1</v>
      </c>
      <c r="T9820">
        <v>3</v>
      </c>
      <c r="U9820" t="b">
        <v>1</v>
      </c>
      <c r="V9820" t="s">
        <v>11647</v>
      </c>
      <c r="W9820" t="s">
        <v>11648</v>
      </c>
      <c r="X9820" t="s">
        <v>15368</v>
      </c>
      <c r="Y9820">
        <v>30</v>
      </c>
      <c r="Z9820">
        <v>30</v>
      </c>
      <c r="AA9820">
        <v>2</v>
      </c>
      <c r="AB9820">
        <v>2</v>
      </c>
      <c r="AC9820">
        <v>51</v>
      </c>
    </row>
    <row r="9821" spans="1:29">
      <c r="A9821">
        <v>10655</v>
      </c>
      <c r="B9821" t="s">
        <v>806</v>
      </c>
      <c r="C9821" t="s">
        <v>11667</v>
      </c>
      <c r="J9821" t="s">
        <v>1449</v>
      </c>
      <c r="K9821">
        <v>0</v>
      </c>
      <c r="N9821" t="b">
        <v>1</v>
      </c>
      <c r="O9821" t="b">
        <v>0</v>
      </c>
      <c r="P9821" t="b">
        <v>0</v>
      </c>
      <c r="Q9821">
        <v>6</v>
      </c>
      <c r="R9821">
        <v>6</v>
      </c>
      <c r="S9821">
        <v>1</v>
      </c>
      <c r="T9821">
        <v>3</v>
      </c>
      <c r="U9821" t="b">
        <v>1</v>
      </c>
      <c r="V9821" t="s">
        <v>11647</v>
      </c>
      <c r="W9821" t="s">
        <v>11648</v>
      </c>
      <c r="X9821" t="s">
        <v>15369</v>
      </c>
      <c r="Y9821">
        <v>31</v>
      </c>
      <c r="Z9821">
        <v>31</v>
      </c>
      <c r="AA9821">
        <v>2</v>
      </c>
      <c r="AB9821">
        <v>2</v>
      </c>
      <c r="AC9821">
        <v>51</v>
      </c>
    </row>
    <row r="9822" spans="1:29">
      <c r="A9822">
        <v>10656</v>
      </c>
      <c r="B9822" t="s">
        <v>806</v>
      </c>
      <c r="C9822" t="s">
        <v>11668</v>
      </c>
      <c r="J9822" t="s">
        <v>1449</v>
      </c>
      <c r="K9822">
        <v>0</v>
      </c>
      <c r="N9822" t="b">
        <v>1</v>
      </c>
      <c r="O9822" t="b">
        <v>0</v>
      </c>
      <c r="P9822" t="b">
        <v>0</v>
      </c>
      <c r="Q9822">
        <v>6</v>
      </c>
      <c r="R9822">
        <v>6</v>
      </c>
      <c r="S9822">
        <v>1</v>
      </c>
      <c r="T9822">
        <v>3</v>
      </c>
      <c r="U9822" t="b">
        <v>1</v>
      </c>
      <c r="V9822" t="s">
        <v>11647</v>
      </c>
      <c r="W9822" t="s">
        <v>11648</v>
      </c>
      <c r="X9822" t="s">
        <v>15349</v>
      </c>
      <c r="Y9822">
        <v>43</v>
      </c>
      <c r="Z9822">
        <v>43</v>
      </c>
      <c r="AA9822">
        <v>2</v>
      </c>
      <c r="AB9822">
        <v>2</v>
      </c>
      <c r="AC9822">
        <v>51</v>
      </c>
    </row>
    <row r="9823" spans="1:29">
      <c r="A9823">
        <v>10657</v>
      </c>
      <c r="B9823" t="s">
        <v>806</v>
      </c>
      <c r="C9823" t="s">
        <v>11669</v>
      </c>
      <c r="J9823" t="s">
        <v>1449</v>
      </c>
      <c r="K9823">
        <v>0</v>
      </c>
      <c r="N9823" t="b">
        <v>1</v>
      </c>
      <c r="O9823" t="b">
        <v>0</v>
      </c>
      <c r="P9823" t="b">
        <v>0</v>
      </c>
      <c r="Q9823">
        <v>6</v>
      </c>
      <c r="R9823">
        <v>6</v>
      </c>
      <c r="S9823">
        <v>1</v>
      </c>
      <c r="T9823">
        <v>3</v>
      </c>
      <c r="U9823" t="b">
        <v>1</v>
      </c>
      <c r="V9823" t="s">
        <v>11647</v>
      </c>
      <c r="W9823" t="s">
        <v>11648</v>
      </c>
      <c r="X9823" t="s">
        <v>15351</v>
      </c>
      <c r="Y9823">
        <v>44</v>
      </c>
      <c r="Z9823">
        <v>44</v>
      </c>
      <c r="AA9823">
        <v>2</v>
      </c>
      <c r="AB9823">
        <v>2</v>
      </c>
      <c r="AC9823">
        <v>51</v>
      </c>
    </row>
    <row r="9824" spans="1:29">
      <c r="A9824">
        <v>10658</v>
      </c>
      <c r="B9824" t="s">
        <v>806</v>
      </c>
      <c r="C9824" t="s">
        <v>11670</v>
      </c>
      <c r="J9824" t="s">
        <v>1449</v>
      </c>
      <c r="K9824">
        <v>0</v>
      </c>
      <c r="N9824" t="b">
        <v>1</v>
      </c>
      <c r="O9824" t="b">
        <v>0</v>
      </c>
      <c r="P9824" t="b">
        <v>0</v>
      </c>
      <c r="Q9824">
        <v>6</v>
      </c>
      <c r="R9824">
        <v>6</v>
      </c>
      <c r="S9824">
        <v>1</v>
      </c>
      <c r="T9824">
        <v>3</v>
      </c>
      <c r="U9824" t="b">
        <v>1</v>
      </c>
      <c r="V9824" t="s">
        <v>11647</v>
      </c>
      <c r="W9824" t="s">
        <v>11648</v>
      </c>
      <c r="X9824" t="s">
        <v>15353</v>
      </c>
      <c r="Y9824">
        <v>45</v>
      </c>
      <c r="Z9824">
        <v>45</v>
      </c>
      <c r="AA9824">
        <v>2</v>
      </c>
      <c r="AB9824">
        <v>2</v>
      </c>
      <c r="AC9824">
        <v>51</v>
      </c>
    </row>
    <row r="9825" spans="1:29">
      <c r="A9825">
        <v>10659</v>
      </c>
      <c r="B9825" t="s">
        <v>806</v>
      </c>
      <c r="C9825" t="s">
        <v>11671</v>
      </c>
      <c r="J9825" t="s">
        <v>1449</v>
      </c>
      <c r="K9825">
        <v>0</v>
      </c>
      <c r="N9825" t="b">
        <v>1</v>
      </c>
      <c r="O9825" t="b">
        <v>0</v>
      </c>
      <c r="P9825" t="b">
        <v>0</v>
      </c>
      <c r="Q9825">
        <v>6</v>
      </c>
      <c r="R9825">
        <v>6</v>
      </c>
      <c r="S9825">
        <v>1</v>
      </c>
      <c r="T9825">
        <v>3</v>
      </c>
      <c r="U9825" t="b">
        <v>1</v>
      </c>
      <c r="V9825" t="s">
        <v>11647</v>
      </c>
      <c r="W9825" t="s">
        <v>11648</v>
      </c>
      <c r="X9825" t="s">
        <v>15672</v>
      </c>
      <c r="Y9825">
        <v>46</v>
      </c>
      <c r="Z9825">
        <v>46</v>
      </c>
      <c r="AA9825">
        <v>2</v>
      </c>
      <c r="AB9825">
        <v>2</v>
      </c>
      <c r="AC9825">
        <v>51</v>
      </c>
    </row>
    <row r="9826" spans="1:29">
      <c r="A9826">
        <v>10660</v>
      </c>
      <c r="B9826" t="s">
        <v>806</v>
      </c>
      <c r="C9826" t="s">
        <v>11672</v>
      </c>
      <c r="J9826" t="s">
        <v>1449</v>
      </c>
      <c r="K9826">
        <v>0</v>
      </c>
      <c r="N9826" t="b">
        <v>1</v>
      </c>
      <c r="O9826" t="b">
        <v>0</v>
      </c>
      <c r="P9826" t="b">
        <v>0</v>
      </c>
      <c r="Q9826">
        <v>6</v>
      </c>
      <c r="R9826">
        <v>6</v>
      </c>
      <c r="S9826">
        <v>1</v>
      </c>
      <c r="T9826">
        <v>3</v>
      </c>
      <c r="U9826" t="b">
        <v>1</v>
      </c>
      <c r="V9826" t="s">
        <v>11647</v>
      </c>
      <c r="W9826" t="s">
        <v>11648</v>
      </c>
      <c r="X9826" t="s">
        <v>15673</v>
      </c>
      <c r="Y9826">
        <v>47</v>
      </c>
      <c r="Z9826">
        <v>47</v>
      </c>
      <c r="AA9826">
        <v>2</v>
      </c>
      <c r="AB9826">
        <v>2</v>
      </c>
      <c r="AC9826">
        <v>51</v>
      </c>
    </row>
    <row r="9827" spans="1:29">
      <c r="A9827">
        <v>10661</v>
      </c>
      <c r="B9827" t="s">
        <v>806</v>
      </c>
      <c r="C9827" t="s">
        <v>11673</v>
      </c>
      <c r="J9827" t="s">
        <v>1449</v>
      </c>
      <c r="K9827">
        <v>0</v>
      </c>
      <c r="N9827" t="b">
        <v>1</v>
      </c>
      <c r="O9827" t="b">
        <v>0</v>
      </c>
      <c r="P9827" t="b">
        <v>0</v>
      </c>
      <c r="Q9827">
        <v>6</v>
      </c>
      <c r="R9827">
        <v>6</v>
      </c>
      <c r="S9827">
        <v>1</v>
      </c>
      <c r="T9827">
        <v>3</v>
      </c>
      <c r="U9827" t="b">
        <v>1</v>
      </c>
      <c r="V9827" t="s">
        <v>11647</v>
      </c>
      <c r="W9827" t="s">
        <v>11648</v>
      </c>
      <c r="X9827" t="s">
        <v>15304</v>
      </c>
      <c r="Y9827">
        <v>48</v>
      </c>
      <c r="Z9827">
        <v>48</v>
      </c>
      <c r="AA9827">
        <v>2</v>
      </c>
      <c r="AB9827">
        <v>2</v>
      </c>
      <c r="AC9827">
        <v>51</v>
      </c>
    </row>
    <row r="9828" spans="1:29">
      <c r="A9828">
        <v>10662</v>
      </c>
      <c r="B9828" t="s">
        <v>806</v>
      </c>
      <c r="C9828" t="s">
        <v>11674</v>
      </c>
      <c r="J9828" t="s">
        <v>1449</v>
      </c>
      <c r="K9828">
        <v>0</v>
      </c>
      <c r="N9828" t="b">
        <v>1</v>
      </c>
      <c r="O9828" t="b">
        <v>0</v>
      </c>
      <c r="P9828" t="b">
        <v>0</v>
      </c>
      <c r="Q9828">
        <v>6</v>
      </c>
      <c r="R9828">
        <v>6</v>
      </c>
      <c r="S9828">
        <v>1</v>
      </c>
      <c r="T9828">
        <v>3</v>
      </c>
      <c r="U9828" t="b">
        <v>1</v>
      </c>
      <c r="V9828" t="s">
        <v>11647</v>
      </c>
      <c r="W9828" t="s">
        <v>11648</v>
      </c>
      <c r="X9828" t="s">
        <v>15305</v>
      </c>
      <c r="Y9828">
        <v>49</v>
      </c>
      <c r="Z9828">
        <v>49</v>
      </c>
      <c r="AA9828">
        <v>2</v>
      </c>
      <c r="AB9828">
        <v>2</v>
      </c>
      <c r="AC9828">
        <v>51</v>
      </c>
    </row>
    <row r="9829" spans="1:29">
      <c r="A9829">
        <v>10663</v>
      </c>
      <c r="B9829" t="s">
        <v>806</v>
      </c>
      <c r="C9829" t="s">
        <v>11675</v>
      </c>
      <c r="J9829" t="s">
        <v>1449</v>
      </c>
      <c r="K9829">
        <v>0</v>
      </c>
      <c r="N9829" t="b">
        <v>1</v>
      </c>
      <c r="O9829" t="b">
        <v>0</v>
      </c>
      <c r="P9829" t="b">
        <v>0</v>
      </c>
      <c r="Q9829">
        <v>6</v>
      </c>
      <c r="R9829">
        <v>6</v>
      </c>
      <c r="S9829">
        <v>1</v>
      </c>
      <c r="T9829">
        <v>3</v>
      </c>
      <c r="U9829" t="b">
        <v>1</v>
      </c>
      <c r="V9829" t="s">
        <v>11647</v>
      </c>
      <c r="W9829" t="s">
        <v>11648</v>
      </c>
      <c r="X9829" t="s">
        <v>15306</v>
      </c>
      <c r="Y9829">
        <v>50</v>
      </c>
      <c r="Z9829">
        <v>50</v>
      </c>
      <c r="AA9829">
        <v>2</v>
      </c>
      <c r="AB9829">
        <v>2</v>
      </c>
      <c r="AC9829">
        <v>51</v>
      </c>
    </row>
    <row r="9830" spans="1:29">
      <c r="A9830">
        <v>10664</v>
      </c>
      <c r="B9830" t="s">
        <v>806</v>
      </c>
      <c r="C9830" t="s">
        <v>11676</v>
      </c>
      <c r="J9830" t="s">
        <v>1449</v>
      </c>
      <c r="K9830">
        <v>0</v>
      </c>
      <c r="N9830" t="b">
        <v>1</v>
      </c>
      <c r="O9830" t="b">
        <v>0</v>
      </c>
      <c r="P9830" t="b">
        <v>0</v>
      </c>
      <c r="Q9830">
        <v>6</v>
      </c>
      <c r="R9830">
        <v>6</v>
      </c>
      <c r="S9830">
        <v>1</v>
      </c>
      <c r="T9830">
        <v>3</v>
      </c>
      <c r="U9830" t="b">
        <v>1</v>
      </c>
      <c r="V9830" t="s">
        <v>11647</v>
      </c>
      <c r="W9830" t="s">
        <v>11648</v>
      </c>
      <c r="X9830" t="s">
        <v>15307</v>
      </c>
      <c r="Y9830">
        <v>51</v>
      </c>
      <c r="Z9830">
        <v>51</v>
      </c>
      <c r="AA9830">
        <v>2</v>
      </c>
      <c r="AB9830">
        <v>2</v>
      </c>
      <c r="AC9830">
        <v>51</v>
      </c>
    </row>
    <row r="9831" spans="1:29">
      <c r="A9831">
        <v>10665</v>
      </c>
      <c r="B9831" t="s">
        <v>806</v>
      </c>
      <c r="C9831" t="s">
        <v>11677</v>
      </c>
      <c r="J9831" t="s">
        <v>1449</v>
      </c>
      <c r="K9831">
        <v>0</v>
      </c>
      <c r="N9831" t="b">
        <v>1</v>
      </c>
      <c r="O9831" t="b">
        <v>0</v>
      </c>
      <c r="P9831" t="b">
        <v>0</v>
      </c>
      <c r="Q9831">
        <v>6</v>
      </c>
      <c r="R9831">
        <v>6</v>
      </c>
      <c r="S9831">
        <v>1</v>
      </c>
      <c r="T9831">
        <v>3</v>
      </c>
      <c r="U9831" t="b">
        <v>1</v>
      </c>
      <c r="V9831" t="s">
        <v>11647</v>
      </c>
      <c r="W9831" t="s">
        <v>11648</v>
      </c>
      <c r="X9831" t="s">
        <v>15308</v>
      </c>
      <c r="Y9831">
        <v>52</v>
      </c>
      <c r="Z9831">
        <v>52</v>
      </c>
      <c r="AA9831">
        <v>2</v>
      </c>
      <c r="AB9831">
        <v>2</v>
      </c>
      <c r="AC9831">
        <v>51</v>
      </c>
    </row>
    <row r="9832" spans="1:29">
      <c r="A9832">
        <v>10666</v>
      </c>
      <c r="B9832" t="s">
        <v>806</v>
      </c>
      <c r="C9832" t="s">
        <v>11678</v>
      </c>
      <c r="J9832" t="s">
        <v>1449</v>
      </c>
      <c r="K9832">
        <v>0</v>
      </c>
      <c r="N9832" t="b">
        <v>1</v>
      </c>
      <c r="O9832" t="b">
        <v>0</v>
      </c>
      <c r="P9832" t="b">
        <v>0</v>
      </c>
      <c r="Q9832">
        <v>6</v>
      </c>
      <c r="R9832">
        <v>6</v>
      </c>
      <c r="S9832">
        <v>1</v>
      </c>
      <c r="T9832">
        <v>3</v>
      </c>
      <c r="U9832" t="b">
        <v>1</v>
      </c>
      <c r="V9832" t="s">
        <v>11647</v>
      </c>
      <c r="W9832" t="s">
        <v>11648</v>
      </c>
      <c r="X9832" t="s">
        <v>15388</v>
      </c>
      <c r="Y9832">
        <v>53</v>
      </c>
      <c r="Z9832">
        <v>53</v>
      </c>
      <c r="AA9832">
        <v>2</v>
      </c>
      <c r="AB9832">
        <v>2</v>
      </c>
      <c r="AC9832">
        <v>51</v>
      </c>
    </row>
    <row r="9833" spans="1:29">
      <c r="A9833">
        <v>10667</v>
      </c>
      <c r="B9833" t="s">
        <v>806</v>
      </c>
      <c r="C9833" t="s">
        <v>11679</v>
      </c>
      <c r="J9833" t="s">
        <v>1449</v>
      </c>
      <c r="K9833">
        <v>0</v>
      </c>
      <c r="N9833" t="b">
        <v>1</v>
      </c>
      <c r="O9833" t="b">
        <v>0</v>
      </c>
      <c r="P9833" t="b">
        <v>0</v>
      </c>
      <c r="Q9833">
        <v>6</v>
      </c>
      <c r="R9833">
        <v>6</v>
      </c>
      <c r="S9833">
        <v>1</v>
      </c>
      <c r="T9833">
        <v>3</v>
      </c>
      <c r="U9833" t="b">
        <v>1</v>
      </c>
      <c r="V9833" t="s">
        <v>11647</v>
      </c>
      <c r="W9833" t="s">
        <v>11648</v>
      </c>
      <c r="X9833" t="s">
        <v>15389</v>
      </c>
      <c r="Y9833">
        <v>54</v>
      </c>
      <c r="Z9833">
        <v>54</v>
      </c>
      <c r="AA9833">
        <v>2</v>
      </c>
      <c r="AB9833">
        <v>2</v>
      </c>
      <c r="AC9833">
        <v>51</v>
      </c>
    </row>
    <row r="9834" spans="1:29">
      <c r="A9834">
        <v>10668</v>
      </c>
      <c r="B9834" t="s">
        <v>806</v>
      </c>
      <c r="C9834" t="s">
        <v>11680</v>
      </c>
      <c r="J9834" t="s">
        <v>1457</v>
      </c>
      <c r="K9834">
        <v>0</v>
      </c>
      <c r="N9834" t="b">
        <v>1</v>
      </c>
      <c r="O9834" t="b">
        <v>0</v>
      </c>
      <c r="P9834" t="b">
        <v>0</v>
      </c>
      <c r="Q9834">
        <v>6</v>
      </c>
      <c r="R9834">
        <v>6</v>
      </c>
      <c r="S9834">
        <v>1</v>
      </c>
      <c r="T9834">
        <v>3</v>
      </c>
      <c r="U9834" t="b">
        <v>1</v>
      </c>
      <c r="V9834" t="s">
        <v>11647</v>
      </c>
      <c r="W9834" t="s">
        <v>11648</v>
      </c>
      <c r="X9834" t="s">
        <v>14626</v>
      </c>
      <c r="Y9834">
        <v>15</v>
      </c>
      <c r="Z9834">
        <v>15</v>
      </c>
      <c r="AA9834">
        <v>5</v>
      </c>
      <c r="AB9834">
        <v>5</v>
      </c>
      <c r="AC9834">
        <v>51</v>
      </c>
    </row>
    <row r="9835" spans="1:29">
      <c r="A9835">
        <v>10669</v>
      </c>
      <c r="B9835" t="s">
        <v>806</v>
      </c>
      <c r="C9835" t="s">
        <v>11681</v>
      </c>
      <c r="J9835" t="s">
        <v>1457</v>
      </c>
      <c r="K9835">
        <v>0</v>
      </c>
      <c r="N9835" t="b">
        <v>1</v>
      </c>
      <c r="O9835" t="b">
        <v>0</v>
      </c>
      <c r="P9835" t="b">
        <v>0</v>
      </c>
      <c r="Q9835">
        <v>6</v>
      </c>
      <c r="R9835">
        <v>6</v>
      </c>
      <c r="S9835">
        <v>1</v>
      </c>
      <c r="T9835">
        <v>3</v>
      </c>
      <c r="U9835" t="b">
        <v>1</v>
      </c>
      <c r="V9835" t="s">
        <v>11647</v>
      </c>
      <c r="W9835" t="s">
        <v>11648</v>
      </c>
      <c r="X9835" t="s">
        <v>14553</v>
      </c>
      <c r="Y9835">
        <v>15</v>
      </c>
      <c r="Z9835">
        <v>15</v>
      </c>
      <c r="AA9835">
        <v>6</v>
      </c>
      <c r="AB9835">
        <v>6</v>
      </c>
      <c r="AC9835">
        <v>51</v>
      </c>
    </row>
    <row r="9836" spans="1:29">
      <c r="A9836">
        <v>10670</v>
      </c>
      <c r="B9836" t="s">
        <v>806</v>
      </c>
      <c r="C9836" t="s">
        <v>11682</v>
      </c>
      <c r="J9836" t="s">
        <v>1457</v>
      </c>
      <c r="K9836">
        <v>0</v>
      </c>
      <c r="N9836" t="b">
        <v>1</v>
      </c>
      <c r="O9836" t="b">
        <v>0</v>
      </c>
      <c r="P9836" t="b">
        <v>0</v>
      </c>
      <c r="Q9836">
        <v>6</v>
      </c>
      <c r="R9836">
        <v>6</v>
      </c>
      <c r="S9836">
        <v>1</v>
      </c>
      <c r="T9836">
        <v>3</v>
      </c>
      <c r="U9836" t="b">
        <v>1</v>
      </c>
      <c r="V9836" t="s">
        <v>11647</v>
      </c>
      <c r="W9836" t="s">
        <v>11648</v>
      </c>
      <c r="X9836" t="s">
        <v>14628</v>
      </c>
      <c r="Y9836">
        <v>16</v>
      </c>
      <c r="Z9836">
        <v>16</v>
      </c>
      <c r="AA9836">
        <v>5</v>
      </c>
      <c r="AB9836">
        <v>5</v>
      </c>
      <c r="AC9836">
        <v>51</v>
      </c>
    </row>
    <row r="9837" spans="1:29">
      <c r="A9837">
        <v>10671</v>
      </c>
      <c r="B9837" t="s">
        <v>806</v>
      </c>
      <c r="C9837" t="s">
        <v>11683</v>
      </c>
      <c r="J9837" t="s">
        <v>1457</v>
      </c>
      <c r="K9837">
        <v>0</v>
      </c>
      <c r="N9837" t="b">
        <v>1</v>
      </c>
      <c r="O9837" t="b">
        <v>0</v>
      </c>
      <c r="P9837" t="b">
        <v>0</v>
      </c>
      <c r="Q9837">
        <v>6</v>
      </c>
      <c r="R9837">
        <v>6</v>
      </c>
      <c r="S9837">
        <v>1</v>
      </c>
      <c r="T9837">
        <v>3</v>
      </c>
      <c r="U9837" t="b">
        <v>1</v>
      </c>
      <c r="V9837" t="s">
        <v>11647</v>
      </c>
      <c r="W9837" t="s">
        <v>11648</v>
      </c>
      <c r="X9837" t="s">
        <v>14554</v>
      </c>
      <c r="Y9837">
        <v>16</v>
      </c>
      <c r="Z9837">
        <v>16</v>
      </c>
      <c r="AA9837">
        <v>6</v>
      </c>
      <c r="AB9837">
        <v>6</v>
      </c>
      <c r="AC9837">
        <v>51</v>
      </c>
    </row>
    <row r="9838" spans="1:29">
      <c r="A9838">
        <v>10672</v>
      </c>
      <c r="B9838" t="s">
        <v>806</v>
      </c>
      <c r="C9838" t="s">
        <v>11684</v>
      </c>
      <c r="J9838" t="s">
        <v>1457</v>
      </c>
      <c r="K9838">
        <v>0</v>
      </c>
      <c r="N9838" t="b">
        <v>1</v>
      </c>
      <c r="O9838" t="b">
        <v>0</v>
      </c>
      <c r="P9838" t="b">
        <v>0</v>
      </c>
      <c r="Q9838">
        <v>6</v>
      </c>
      <c r="R9838">
        <v>6</v>
      </c>
      <c r="S9838">
        <v>1</v>
      </c>
      <c r="T9838">
        <v>3</v>
      </c>
      <c r="U9838" t="b">
        <v>1</v>
      </c>
      <c r="V9838" t="s">
        <v>11647</v>
      </c>
      <c r="W9838" t="s">
        <v>11648</v>
      </c>
      <c r="X9838" t="s">
        <v>14631</v>
      </c>
      <c r="Y9838">
        <v>17</v>
      </c>
      <c r="Z9838">
        <v>17</v>
      </c>
      <c r="AA9838">
        <v>5</v>
      </c>
      <c r="AB9838">
        <v>5</v>
      </c>
      <c r="AC9838">
        <v>51</v>
      </c>
    </row>
    <row r="9839" spans="1:29">
      <c r="A9839">
        <v>10673</v>
      </c>
      <c r="B9839" t="s">
        <v>806</v>
      </c>
      <c r="C9839" t="s">
        <v>11685</v>
      </c>
      <c r="J9839" t="s">
        <v>1457</v>
      </c>
      <c r="K9839">
        <v>0</v>
      </c>
      <c r="N9839" t="b">
        <v>1</v>
      </c>
      <c r="O9839" t="b">
        <v>0</v>
      </c>
      <c r="P9839" t="b">
        <v>0</v>
      </c>
      <c r="Q9839">
        <v>6</v>
      </c>
      <c r="R9839">
        <v>6</v>
      </c>
      <c r="S9839">
        <v>1</v>
      </c>
      <c r="T9839">
        <v>3</v>
      </c>
      <c r="U9839" t="b">
        <v>1</v>
      </c>
      <c r="V9839" t="s">
        <v>11647</v>
      </c>
      <c r="W9839" t="s">
        <v>11648</v>
      </c>
      <c r="X9839" t="s">
        <v>14457</v>
      </c>
      <c r="Y9839">
        <v>17</v>
      </c>
      <c r="Z9839">
        <v>17</v>
      </c>
      <c r="AA9839">
        <v>6</v>
      </c>
      <c r="AB9839">
        <v>6</v>
      </c>
      <c r="AC9839">
        <v>51</v>
      </c>
    </row>
    <row r="9840" spans="1:29">
      <c r="A9840">
        <v>10674</v>
      </c>
      <c r="B9840" t="s">
        <v>806</v>
      </c>
      <c r="C9840" t="s">
        <v>11686</v>
      </c>
      <c r="J9840" t="s">
        <v>1457</v>
      </c>
      <c r="K9840">
        <v>0</v>
      </c>
      <c r="N9840" t="b">
        <v>1</v>
      </c>
      <c r="O9840" t="b">
        <v>0</v>
      </c>
      <c r="P9840" t="b">
        <v>0</v>
      </c>
      <c r="Q9840">
        <v>6</v>
      </c>
      <c r="R9840">
        <v>6</v>
      </c>
      <c r="S9840">
        <v>1</v>
      </c>
      <c r="T9840">
        <v>3</v>
      </c>
      <c r="U9840" t="b">
        <v>1</v>
      </c>
      <c r="V9840" t="s">
        <v>11647</v>
      </c>
      <c r="W9840" t="s">
        <v>11648</v>
      </c>
      <c r="X9840" t="s">
        <v>14634</v>
      </c>
      <c r="Y9840">
        <v>18</v>
      </c>
      <c r="Z9840">
        <v>18</v>
      </c>
      <c r="AA9840">
        <v>5</v>
      </c>
      <c r="AB9840">
        <v>5</v>
      </c>
      <c r="AC9840">
        <v>51</v>
      </c>
    </row>
    <row r="9841" spans="1:29">
      <c r="A9841">
        <v>10675</v>
      </c>
      <c r="B9841" t="s">
        <v>806</v>
      </c>
      <c r="C9841" t="s">
        <v>11687</v>
      </c>
      <c r="J9841" t="s">
        <v>1457</v>
      </c>
      <c r="K9841">
        <v>0</v>
      </c>
      <c r="N9841" t="b">
        <v>1</v>
      </c>
      <c r="O9841" t="b">
        <v>0</v>
      </c>
      <c r="P9841" t="b">
        <v>0</v>
      </c>
      <c r="Q9841">
        <v>6</v>
      </c>
      <c r="R9841">
        <v>6</v>
      </c>
      <c r="S9841">
        <v>1</v>
      </c>
      <c r="T9841">
        <v>3</v>
      </c>
      <c r="U9841" t="b">
        <v>1</v>
      </c>
      <c r="V9841" t="s">
        <v>11647</v>
      </c>
      <c r="W9841" t="s">
        <v>11648</v>
      </c>
      <c r="X9841" t="s">
        <v>14635</v>
      </c>
      <c r="Y9841">
        <v>18</v>
      </c>
      <c r="Z9841">
        <v>18</v>
      </c>
      <c r="AA9841">
        <v>6</v>
      </c>
      <c r="AB9841">
        <v>6</v>
      </c>
      <c r="AC9841">
        <v>51</v>
      </c>
    </row>
    <row r="9842" spans="1:29">
      <c r="A9842">
        <v>10676</v>
      </c>
      <c r="B9842" t="s">
        <v>806</v>
      </c>
      <c r="C9842" t="s">
        <v>11688</v>
      </c>
      <c r="J9842" t="s">
        <v>1457</v>
      </c>
      <c r="K9842">
        <v>0</v>
      </c>
      <c r="N9842" t="b">
        <v>1</v>
      </c>
      <c r="O9842" t="b">
        <v>0</v>
      </c>
      <c r="P9842" t="b">
        <v>0</v>
      </c>
      <c r="Q9842">
        <v>6</v>
      </c>
      <c r="R9842">
        <v>6</v>
      </c>
      <c r="S9842">
        <v>1</v>
      </c>
      <c r="T9842">
        <v>3</v>
      </c>
      <c r="U9842" t="b">
        <v>1</v>
      </c>
      <c r="V9842" t="s">
        <v>11647</v>
      </c>
      <c r="W9842" t="s">
        <v>11648</v>
      </c>
      <c r="X9842" t="s">
        <v>14637</v>
      </c>
      <c r="Y9842">
        <v>19</v>
      </c>
      <c r="Z9842">
        <v>19</v>
      </c>
      <c r="AA9842">
        <v>5</v>
      </c>
      <c r="AB9842">
        <v>5</v>
      </c>
      <c r="AC9842">
        <v>51</v>
      </c>
    </row>
    <row r="9843" spans="1:29">
      <c r="A9843">
        <v>10677</v>
      </c>
      <c r="B9843" t="s">
        <v>806</v>
      </c>
      <c r="C9843" t="s">
        <v>11689</v>
      </c>
      <c r="J9843" t="s">
        <v>1457</v>
      </c>
      <c r="K9843">
        <v>0</v>
      </c>
      <c r="N9843" t="b">
        <v>1</v>
      </c>
      <c r="O9843" t="b">
        <v>0</v>
      </c>
      <c r="P9843" t="b">
        <v>0</v>
      </c>
      <c r="Q9843">
        <v>6</v>
      </c>
      <c r="R9843">
        <v>6</v>
      </c>
      <c r="S9843">
        <v>1</v>
      </c>
      <c r="T9843">
        <v>3</v>
      </c>
      <c r="U9843" t="b">
        <v>1</v>
      </c>
      <c r="V9843" t="s">
        <v>11647</v>
      </c>
      <c r="W9843" t="s">
        <v>11648</v>
      </c>
      <c r="X9843" t="s">
        <v>14638</v>
      </c>
      <c r="Y9843">
        <v>19</v>
      </c>
      <c r="Z9843">
        <v>19</v>
      </c>
      <c r="AA9843">
        <v>6</v>
      </c>
      <c r="AB9843">
        <v>6</v>
      </c>
      <c r="AC9843">
        <v>51</v>
      </c>
    </row>
    <row r="9844" spans="1:29">
      <c r="A9844">
        <v>10678</v>
      </c>
      <c r="B9844" t="s">
        <v>806</v>
      </c>
      <c r="C9844" t="s">
        <v>11690</v>
      </c>
      <c r="J9844" t="s">
        <v>1457</v>
      </c>
      <c r="K9844">
        <v>0</v>
      </c>
      <c r="N9844" t="b">
        <v>1</v>
      </c>
      <c r="O9844" t="b">
        <v>0</v>
      </c>
      <c r="P9844" t="b">
        <v>0</v>
      </c>
      <c r="Q9844">
        <v>6</v>
      </c>
      <c r="R9844">
        <v>6</v>
      </c>
      <c r="S9844">
        <v>1</v>
      </c>
      <c r="T9844">
        <v>3</v>
      </c>
      <c r="U9844" t="b">
        <v>1</v>
      </c>
      <c r="V9844" t="s">
        <v>11647</v>
      </c>
      <c r="W9844" t="s">
        <v>11648</v>
      </c>
      <c r="X9844" t="s">
        <v>14640</v>
      </c>
      <c r="Y9844">
        <v>20</v>
      </c>
      <c r="Z9844">
        <v>20</v>
      </c>
      <c r="AA9844">
        <v>5</v>
      </c>
      <c r="AB9844">
        <v>5</v>
      </c>
      <c r="AC9844">
        <v>51</v>
      </c>
    </row>
    <row r="9845" spans="1:29">
      <c r="A9845">
        <v>10679</v>
      </c>
      <c r="B9845" t="s">
        <v>806</v>
      </c>
      <c r="C9845" t="s">
        <v>11691</v>
      </c>
      <c r="J9845" t="s">
        <v>1457</v>
      </c>
      <c r="K9845">
        <v>0</v>
      </c>
      <c r="N9845" t="b">
        <v>1</v>
      </c>
      <c r="O9845" t="b">
        <v>0</v>
      </c>
      <c r="P9845" t="b">
        <v>0</v>
      </c>
      <c r="Q9845">
        <v>6</v>
      </c>
      <c r="R9845">
        <v>6</v>
      </c>
      <c r="S9845">
        <v>1</v>
      </c>
      <c r="T9845">
        <v>3</v>
      </c>
      <c r="U9845" t="b">
        <v>1</v>
      </c>
      <c r="V9845" t="s">
        <v>11647</v>
      </c>
      <c r="W9845" t="s">
        <v>11648</v>
      </c>
      <c r="X9845" t="s">
        <v>14556</v>
      </c>
      <c r="Y9845">
        <v>20</v>
      </c>
      <c r="Z9845">
        <v>20</v>
      </c>
      <c r="AA9845">
        <v>6</v>
      </c>
      <c r="AB9845">
        <v>6</v>
      </c>
      <c r="AC9845">
        <v>51</v>
      </c>
    </row>
    <row r="9846" spans="1:29">
      <c r="A9846">
        <v>10680</v>
      </c>
      <c r="B9846" t="s">
        <v>806</v>
      </c>
      <c r="C9846" t="s">
        <v>11692</v>
      </c>
      <c r="J9846" t="s">
        <v>1457</v>
      </c>
      <c r="K9846">
        <v>0</v>
      </c>
      <c r="N9846" t="b">
        <v>1</v>
      </c>
      <c r="O9846" t="b">
        <v>0</v>
      </c>
      <c r="P9846" t="b">
        <v>0</v>
      </c>
      <c r="Q9846">
        <v>6</v>
      </c>
      <c r="R9846">
        <v>6</v>
      </c>
      <c r="S9846">
        <v>1</v>
      </c>
      <c r="T9846">
        <v>3</v>
      </c>
      <c r="U9846" t="b">
        <v>1</v>
      </c>
      <c r="V9846" t="s">
        <v>11647</v>
      </c>
      <c r="W9846" t="s">
        <v>11648</v>
      </c>
      <c r="X9846" t="s">
        <v>14643</v>
      </c>
      <c r="Y9846">
        <v>21</v>
      </c>
      <c r="Z9846">
        <v>21</v>
      </c>
      <c r="AA9846">
        <v>5</v>
      </c>
      <c r="AB9846">
        <v>5</v>
      </c>
      <c r="AC9846">
        <v>51</v>
      </c>
    </row>
    <row r="9847" spans="1:29">
      <c r="A9847">
        <v>10681</v>
      </c>
      <c r="B9847" t="s">
        <v>806</v>
      </c>
      <c r="C9847" t="s">
        <v>11693</v>
      </c>
      <c r="J9847" t="s">
        <v>1457</v>
      </c>
      <c r="K9847">
        <v>0</v>
      </c>
      <c r="N9847" t="b">
        <v>1</v>
      </c>
      <c r="O9847" t="b">
        <v>0</v>
      </c>
      <c r="P9847" t="b">
        <v>0</v>
      </c>
      <c r="Q9847">
        <v>6</v>
      </c>
      <c r="R9847">
        <v>6</v>
      </c>
      <c r="S9847">
        <v>1</v>
      </c>
      <c r="T9847">
        <v>3</v>
      </c>
      <c r="U9847" t="b">
        <v>1</v>
      </c>
      <c r="V9847" t="s">
        <v>11647</v>
      </c>
      <c r="W9847" t="s">
        <v>11648</v>
      </c>
      <c r="X9847" t="s">
        <v>14557</v>
      </c>
      <c r="Y9847">
        <v>21</v>
      </c>
      <c r="Z9847">
        <v>21</v>
      </c>
      <c r="AA9847">
        <v>6</v>
      </c>
      <c r="AB9847">
        <v>6</v>
      </c>
      <c r="AC9847">
        <v>51</v>
      </c>
    </row>
    <row r="9848" spans="1:29">
      <c r="A9848">
        <v>10682</v>
      </c>
      <c r="B9848" t="s">
        <v>806</v>
      </c>
      <c r="C9848" t="s">
        <v>11694</v>
      </c>
      <c r="J9848" t="s">
        <v>1457</v>
      </c>
      <c r="K9848">
        <v>0</v>
      </c>
      <c r="N9848" t="b">
        <v>1</v>
      </c>
      <c r="O9848" t="b">
        <v>0</v>
      </c>
      <c r="P9848" t="b">
        <v>0</v>
      </c>
      <c r="Q9848">
        <v>6</v>
      </c>
      <c r="R9848">
        <v>6</v>
      </c>
      <c r="S9848">
        <v>1</v>
      </c>
      <c r="T9848">
        <v>3</v>
      </c>
      <c r="U9848" t="b">
        <v>1</v>
      </c>
      <c r="V9848" t="s">
        <v>11647</v>
      </c>
      <c r="W9848" t="s">
        <v>11648</v>
      </c>
      <c r="X9848" t="s">
        <v>14645</v>
      </c>
      <c r="Y9848">
        <v>22</v>
      </c>
      <c r="Z9848">
        <v>22</v>
      </c>
      <c r="AA9848">
        <v>5</v>
      </c>
      <c r="AB9848">
        <v>5</v>
      </c>
      <c r="AC9848">
        <v>51</v>
      </c>
    </row>
    <row r="9849" spans="1:29">
      <c r="A9849">
        <v>10683</v>
      </c>
      <c r="B9849" t="s">
        <v>806</v>
      </c>
      <c r="C9849" t="s">
        <v>11695</v>
      </c>
      <c r="J9849" t="s">
        <v>1457</v>
      </c>
      <c r="K9849">
        <v>0</v>
      </c>
      <c r="N9849" t="b">
        <v>1</v>
      </c>
      <c r="O9849" t="b">
        <v>0</v>
      </c>
      <c r="P9849" t="b">
        <v>0</v>
      </c>
      <c r="Q9849">
        <v>6</v>
      </c>
      <c r="R9849">
        <v>6</v>
      </c>
      <c r="S9849">
        <v>1</v>
      </c>
      <c r="T9849">
        <v>3</v>
      </c>
      <c r="U9849" t="b">
        <v>1</v>
      </c>
      <c r="V9849" t="s">
        <v>11647</v>
      </c>
      <c r="W9849" t="s">
        <v>11648</v>
      </c>
      <c r="X9849" t="s">
        <v>14558</v>
      </c>
      <c r="Y9849">
        <v>22</v>
      </c>
      <c r="Z9849">
        <v>22</v>
      </c>
      <c r="AA9849">
        <v>6</v>
      </c>
      <c r="AB9849">
        <v>6</v>
      </c>
      <c r="AC9849">
        <v>51</v>
      </c>
    </row>
    <row r="9850" spans="1:29">
      <c r="A9850">
        <v>10684</v>
      </c>
      <c r="B9850" t="s">
        <v>806</v>
      </c>
      <c r="C9850" t="s">
        <v>11696</v>
      </c>
      <c r="J9850" t="s">
        <v>1457</v>
      </c>
      <c r="K9850">
        <v>0</v>
      </c>
      <c r="N9850" t="b">
        <v>1</v>
      </c>
      <c r="O9850" t="b">
        <v>0</v>
      </c>
      <c r="P9850" t="b">
        <v>0</v>
      </c>
      <c r="Q9850">
        <v>6</v>
      </c>
      <c r="R9850">
        <v>6</v>
      </c>
      <c r="S9850">
        <v>1</v>
      </c>
      <c r="T9850">
        <v>3</v>
      </c>
      <c r="U9850" t="b">
        <v>1</v>
      </c>
      <c r="V9850" t="s">
        <v>11647</v>
      </c>
      <c r="W9850" t="s">
        <v>11648</v>
      </c>
      <c r="X9850" t="s">
        <v>14647</v>
      </c>
      <c r="Y9850">
        <v>23</v>
      </c>
      <c r="Z9850">
        <v>23</v>
      </c>
      <c r="AA9850">
        <v>5</v>
      </c>
      <c r="AB9850">
        <v>5</v>
      </c>
      <c r="AC9850">
        <v>51</v>
      </c>
    </row>
    <row r="9851" spans="1:29">
      <c r="A9851">
        <v>10685</v>
      </c>
      <c r="B9851" t="s">
        <v>806</v>
      </c>
      <c r="C9851" t="s">
        <v>11697</v>
      </c>
      <c r="J9851" t="s">
        <v>1457</v>
      </c>
      <c r="K9851">
        <v>0</v>
      </c>
      <c r="N9851" t="b">
        <v>1</v>
      </c>
      <c r="O9851" t="b">
        <v>0</v>
      </c>
      <c r="P9851" t="b">
        <v>0</v>
      </c>
      <c r="Q9851">
        <v>6</v>
      </c>
      <c r="R9851">
        <v>6</v>
      </c>
      <c r="S9851">
        <v>1</v>
      </c>
      <c r="T9851">
        <v>3</v>
      </c>
      <c r="U9851" t="b">
        <v>1</v>
      </c>
      <c r="V9851" t="s">
        <v>11647</v>
      </c>
      <c r="W9851" t="s">
        <v>11648</v>
      </c>
      <c r="X9851" t="s">
        <v>14559</v>
      </c>
      <c r="Y9851">
        <v>23</v>
      </c>
      <c r="Z9851">
        <v>23</v>
      </c>
      <c r="AA9851">
        <v>6</v>
      </c>
      <c r="AB9851">
        <v>6</v>
      </c>
      <c r="AC9851">
        <v>51</v>
      </c>
    </row>
    <row r="9852" spans="1:29">
      <c r="A9852">
        <v>10686</v>
      </c>
      <c r="B9852" t="s">
        <v>806</v>
      </c>
      <c r="C9852" t="s">
        <v>11698</v>
      </c>
      <c r="J9852" t="s">
        <v>1457</v>
      </c>
      <c r="K9852">
        <v>0</v>
      </c>
      <c r="N9852" t="b">
        <v>1</v>
      </c>
      <c r="O9852" t="b">
        <v>0</v>
      </c>
      <c r="P9852" t="b">
        <v>0</v>
      </c>
      <c r="Q9852">
        <v>6</v>
      </c>
      <c r="R9852">
        <v>6</v>
      </c>
      <c r="S9852">
        <v>1</v>
      </c>
      <c r="T9852">
        <v>3</v>
      </c>
      <c r="U9852" t="b">
        <v>1</v>
      </c>
      <c r="V9852" t="s">
        <v>11647</v>
      </c>
      <c r="W9852" t="s">
        <v>11648</v>
      </c>
      <c r="X9852" t="s">
        <v>14649</v>
      </c>
      <c r="Y9852">
        <v>24</v>
      </c>
      <c r="Z9852">
        <v>24</v>
      </c>
      <c r="AA9852">
        <v>5</v>
      </c>
      <c r="AB9852">
        <v>5</v>
      </c>
      <c r="AC9852">
        <v>51</v>
      </c>
    </row>
    <row r="9853" spans="1:29">
      <c r="A9853">
        <v>10687</v>
      </c>
      <c r="B9853" t="s">
        <v>806</v>
      </c>
      <c r="C9853" t="s">
        <v>11699</v>
      </c>
      <c r="J9853" t="s">
        <v>1457</v>
      </c>
      <c r="K9853">
        <v>0</v>
      </c>
      <c r="N9853" t="b">
        <v>1</v>
      </c>
      <c r="O9853" t="b">
        <v>0</v>
      </c>
      <c r="P9853" t="b">
        <v>0</v>
      </c>
      <c r="Q9853">
        <v>6</v>
      </c>
      <c r="R9853">
        <v>6</v>
      </c>
      <c r="S9853">
        <v>1</v>
      </c>
      <c r="T9853">
        <v>3</v>
      </c>
      <c r="U9853" t="b">
        <v>1</v>
      </c>
      <c r="V9853" t="s">
        <v>11647</v>
      </c>
      <c r="W9853" t="s">
        <v>11648</v>
      </c>
      <c r="X9853" t="s">
        <v>14560</v>
      </c>
      <c r="Y9853">
        <v>24</v>
      </c>
      <c r="Z9853">
        <v>24</v>
      </c>
      <c r="AA9853">
        <v>6</v>
      </c>
      <c r="AB9853">
        <v>6</v>
      </c>
      <c r="AC9853">
        <v>51</v>
      </c>
    </row>
    <row r="9854" spans="1:29">
      <c r="A9854">
        <v>10688</v>
      </c>
      <c r="B9854" t="s">
        <v>806</v>
      </c>
      <c r="C9854" t="s">
        <v>11700</v>
      </c>
      <c r="J9854" t="s">
        <v>1457</v>
      </c>
      <c r="K9854">
        <v>0</v>
      </c>
      <c r="N9854" t="b">
        <v>1</v>
      </c>
      <c r="O9854" t="b">
        <v>0</v>
      </c>
      <c r="P9854" t="b">
        <v>0</v>
      </c>
      <c r="Q9854">
        <v>6</v>
      </c>
      <c r="R9854">
        <v>6</v>
      </c>
      <c r="S9854">
        <v>1</v>
      </c>
      <c r="T9854">
        <v>3</v>
      </c>
      <c r="U9854" t="b">
        <v>1</v>
      </c>
      <c r="V9854" t="s">
        <v>11647</v>
      </c>
      <c r="W9854" t="s">
        <v>11648</v>
      </c>
      <c r="X9854" t="s">
        <v>14652</v>
      </c>
      <c r="Y9854">
        <v>25</v>
      </c>
      <c r="Z9854">
        <v>25</v>
      </c>
      <c r="AA9854">
        <v>5</v>
      </c>
      <c r="AB9854">
        <v>5</v>
      </c>
      <c r="AC9854">
        <v>51</v>
      </c>
    </row>
    <row r="9855" spans="1:29">
      <c r="A9855">
        <v>10689</v>
      </c>
      <c r="B9855" t="s">
        <v>806</v>
      </c>
      <c r="C9855" t="s">
        <v>11701</v>
      </c>
      <c r="J9855" t="s">
        <v>1457</v>
      </c>
      <c r="K9855">
        <v>0</v>
      </c>
      <c r="N9855" t="b">
        <v>1</v>
      </c>
      <c r="O9855" t="b">
        <v>0</v>
      </c>
      <c r="P9855" t="b">
        <v>0</v>
      </c>
      <c r="Q9855">
        <v>6</v>
      </c>
      <c r="R9855">
        <v>6</v>
      </c>
      <c r="S9855">
        <v>1</v>
      </c>
      <c r="T9855">
        <v>3</v>
      </c>
      <c r="U9855" t="b">
        <v>1</v>
      </c>
      <c r="V9855" t="s">
        <v>11647</v>
      </c>
      <c r="W9855" t="s">
        <v>11648</v>
      </c>
      <c r="X9855" t="s">
        <v>14465</v>
      </c>
      <c r="Y9855">
        <v>25</v>
      </c>
      <c r="Z9855">
        <v>25</v>
      </c>
      <c r="AA9855">
        <v>6</v>
      </c>
      <c r="AB9855">
        <v>6</v>
      </c>
      <c r="AC9855">
        <v>51</v>
      </c>
    </row>
    <row r="9856" spans="1:29">
      <c r="A9856">
        <v>10690</v>
      </c>
      <c r="B9856" t="s">
        <v>806</v>
      </c>
      <c r="C9856" t="s">
        <v>11702</v>
      </c>
      <c r="J9856" t="s">
        <v>1457</v>
      </c>
      <c r="K9856">
        <v>0</v>
      </c>
      <c r="N9856" t="b">
        <v>1</v>
      </c>
      <c r="O9856" t="b">
        <v>0</v>
      </c>
      <c r="P9856" t="b">
        <v>0</v>
      </c>
      <c r="Q9856">
        <v>6</v>
      </c>
      <c r="R9856">
        <v>6</v>
      </c>
      <c r="S9856">
        <v>1</v>
      </c>
      <c r="T9856">
        <v>3</v>
      </c>
      <c r="U9856" t="b">
        <v>1</v>
      </c>
      <c r="V9856" t="s">
        <v>11647</v>
      </c>
      <c r="W9856" t="s">
        <v>11648</v>
      </c>
      <c r="X9856" t="s">
        <v>14654</v>
      </c>
      <c r="Y9856">
        <v>26</v>
      </c>
      <c r="Z9856">
        <v>26</v>
      </c>
      <c r="AA9856">
        <v>5</v>
      </c>
      <c r="AB9856">
        <v>5</v>
      </c>
      <c r="AC9856">
        <v>51</v>
      </c>
    </row>
    <row r="9857" spans="1:29">
      <c r="A9857">
        <v>10691</v>
      </c>
      <c r="B9857" t="s">
        <v>806</v>
      </c>
      <c r="C9857" t="s">
        <v>11703</v>
      </c>
      <c r="J9857" t="s">
        <v>1457</v>
      </c>
      <c r="K9857">
        <v>0</v>
      </c>
      <c r="N9857" t="b">
        <v>1</v>
      </c>
      <c r="O9857" t="b">
        <v>0</v>
      </c>
      <c r="P9857" t="b">
        <v>0</v>
      </c>
      <c r="Q9857">
        <v>6</v>
      </c>
      <c r="R9857">
        <v>6</v>
      </c>
      <c r="S9857">
        <v>1</v>
      </c>
      <c r="T9857">
        <v>3</v>
      </c>
      <c r="U9857" t="b">
        <v>1</v>
      </c>
      <c r="V9857" t="s">
        <v>11647</v>
      </c>
      <c r="W9857" t="s">
        <v>11648</v>
      </c>
      <c r="X9857" t="s">
        <v>14561</v>
      </c>
      <c r="Y9857">
        <v>26</v>
      </c>
      <c r="Z9857">
        <v>26</v>
      </c>
      <c r="AA9857">
        <v>6</v>
      </c>
      <c r="AB9857">
        <v>6</v>
      </c>
      <c r="AC9857">
        <v>51</v>
      </c>
    </row>
    <row r="9858" spans="1:29">
      <c r="A9858">
        <v>10692</v>
      </c>
      <c r="B9858" t="s">
        <v>806</v>
      </c>
      <c r="C9858" t="s">
        <v>11704</v>
      </c>
      <c r="J9858" t="s">
        <v>1457</v>
      </c>
      <c r="K9858">
        <v>0</v>
      </c>
      <c r="N9858" t="b">
        <v>1</v>
      </c>
      <c r="O9858" t="b">
        <v>0</v>
      </c>
      <c r="P9858" t="b">
        <v>0</v>
      </c>
      <c r="Q9858">
        <v>6</v>
      </c>
      <c r="R9858">
        <v>6</v>
      </c>
      <c r="S9858">
        <v>1</v>
      </c>
      <c r="T9858">
        <v>3</v>
      </c>
      <c r="U9858" t="b">
        <v>1</v>
      </c>
      <c r="V9858" t="s">
        <v>11647</v>
      </c>
      <c r="W9858" t="s">
        <v>11648</v>
      </c>
      <c r="X9858" t="s">
        <v>14766</v>
      </c>
      <c r="Y9858">
        <v>27</v>
      </c>
      <c r="Z9858">
        <v>27</v>
      </c>
      <c r="AA9858">
        <v>5</v>
      </c>
      <c r="AB9858">
        <v>5</v>
      </c>
      <c r="AC9858">
        <v>51</v>
      </c>
    </row>
    <row r="9859" spans="1:29">
      <c r="A9859">
        <v>10693</v>
      </c>
      <c r="B9859" t="s">
        <v>806</v>
      </c>
      <c r="C9859" t="s">
        <v>11705</v>
      </c>
      <c r="J9859" t="s">
        <v>1457</v>
      </c>
      <c r="K9859">
        <v>0</v>
      </c>
      <c r="N9859" t="b">
        <v>1</v>
      </c>
      <c r="O9859" t="b">
        <v>0</v>
      </c>
      <c r="P9859" t="b">
        <v>0</v>
      </c>
      <c r="Q9859">
        <v>6</v>
      </c>
      <c r="R9859">
        <v>6</v>
      </c>
      <c r="S9859">
        <v>1</v>
      </c>
      <c r="T9859">
        <v>3</v>
      </c>
      <c r="U9859" t="b">
        <v>1</v>
      </c>
      <c r="V9859" t="s">
        <v>11647</v>
      </c>
      <c r="W9859" t="s">
        <v>11648</v>
      </c>
      <c r="X9859" t="s">
        <v>14562</v>
      </c>
      <c r="Y9859">
        <v>27</v>
      </c>
      <c r="Z9859">
        <v>27</v>
      </c>
      <c r="AA9859">
        <v>6</v>
      </c>
      <c r="AB9859">
        <v>6</v>
      </c>
      <c r="AC9859">
        <v>51</v>
      </c>
    </row>
    <row r="9860" spans="1:29">
      <c r="A9860">
        <v>10694</v>
      </c>
      <c r="B9860" t="s">
        <v>806</v>
      </c>
      <c r="C9860" t="s">
        <v>11706</v>
      </c>
      <c r="J9860" t="s">
        <v>1457</v>
      </c>
      <c r="K9860">
        <v>0</v>
      </c>
      <c r="N9860" t="b">
        <v>1</v>
      </c>
      <c r="O9860" t="b">
        <v>0</v>
      </c>
      <c r="P9860" t="b">
        <v>0</v>
      </c>
      <c r="Q9860">
        <v>6</v>
      </c>
      <c r="R9860">
        <v>6</v>
      </c>
      <c r="S9860">
        <v>1</v>
      </c>
      <c r="T9860">
        <v>3</v>
      </c>
      <c r="U9860" t="b">
        <v>1</v>
      </c>
      <c r="V9860" t="s">
        <v>11647</v>
      </c>
      <c r="W9860" t="s">
        <v>11648</v>
      </c>
      <c r="X9860" t="s">
        <v>14690</v>
      </c>
      <c r="Y9860">
        <v>28</v>
      </c>
      <c r="Z9860">
        <v>28</v>
      </c>
      <c r="AA9860">
        <v>5</v>
      </c>
      <c r="AB9860">
        <v>5</v>
      </c>
      <c r="AC9860">
        <v>51</v>
      </c>
    </row>
    <row r="9861" spans="1:29">
      <c r="A9861">
        <v>10695</v>
      </c>
      <c r="B9861" t="s">
        <v>806</v>
      </c>
      <c r="C9861" t="s">
        <v>11707</v>
      </c>
      <c r="J9861" t="s">
        <v>1457</v>
      </c>
      <c r="K9861">
        <v>0</v>
      </c>
      <c r="N9861" t="b">
        <v>1</v>
      </c>
      <c r="O9861" t="b">
        <v>0</v>
      </c>
      <c r="P9861" t="b">
        <v>0</v>
      </c>
      <c r="Q9861">
        <v>6</v>
      </c>
      <c r="R9861">
        <v>6</v>
      </c>
      <c r="S9861">
        <v>1</v>
      </c>
      <c r="T9861">
        <v>3</v>
      </c>
      <c r="U9861" t="b">
        <v>1</v>
      </c>
      <c r="V9861" t="s">
        <v>11647</v>
      </c>
      <c r="W9861" t="s">
        <v>11648</v>
      </c>
      <c r="X9861" t="s">
        <v>14563</v>
      </c>
      <c r="Y9861">
        <v>28</v>
      </c>
      <c r="Z9861">
        <v>28</v>
      </c>
      <c r="AA9861">
        <v>6</v>
      </c>
      <c r="AB9861">
        <v>6</v>
      </c>
      <c r="AC9861">
        <v>51</v>
      </c>
    </row>
    <row r="9862" spans="1:29">
      <c r="A9862">
        <v>10696</v>
      </c>
      <c r="B9862" t="s">
        <v>806</v>
      </c>
      <c r="C9862" t="s">
        <v>11708</v>
      </c>
      <c r="J9862" t="s">
        <v>1457</v>
      </c>
      <c r="K9862">
        <v>0</v>
      </c>
      <c r="N9862" t="b">
        <v>1</v>
      </c>
      <c r="O9862" t="b">
        <v>0</v>
      </c>
      <c r="P9862" t="b">
        <v>0</v>
      </c>
      <c r="Q9862">
        <v>6</v>
      </c>
      <c r="R9862">
        <v>6</v>
      </c>
      <c r="S9862">
        <v>1</v>
      </c>
      <c r="T9862">
        <v>3</v>
      </c>
      <c r="U9862" t="b">
        <v>1</v>
      </c>
      <c r="V9862" t="s">
        <v>11647</v>
      </c>
      <c r="W9862" t="s">
        <v>11648</v>
      </c>
      <c r="X9862" t="s">
        <v>14768</v>
      </c>
      <c r="Y9862">
        <v>29</v>
      </c>
      <c r="Z9862">
        <v>29</v>
      </c>
      <c r="AA9862">
        <v>5</v>
      </c>
      <c r="AB9862">
        <v>5</v>
      </c>
      <c r="AC9862">
        <v>51</v>
      </c>
    </row>
    <row r="9863" spans="1:29">
      <c r="A9863">
        <v>10697</v>
      </c>
      <c r="B9863" t="s">
        <v>806</v>
      </c>
      <c r="C9863" t="s">
        <v>11709</v>
      </c>
      <c r="J9863" t="s">
        <v>1457</v>
      </c>
      <c r="K9863">
        <v>0</v>
      </c>
      <c r="N9863" t="b">
        <v>1</v>
      </c>
      <c r="O9863" t="b">
        <v>0</v>
      </c>
      <c r="P9863" t="b">
        <v>0</v>
      </c>
      <c r="Q9863">
        <v>6</v>
      </c>
      <c r="R9863">
        <v>6</v>
      </c>
      <c r="S9863">
        <v>1</v>
      </c>
      <c r="T9863">
        <v>3</v>
      </c>
      <c r="U9863" t="b">
        <v>1</v>
      </c>
      <c r="V9863" t="s">
        <v>11647</v>
      </c>
      <c r="W9863" t="s">
        <v>11648</v>
      </c>
      <c r="X9863" t="s">
        <v>14564</v>
      </c>
      <c r="Y9863">
        <v>29</v>
      </c>
      <c r="Z9863">
        <v>29</v>
      </c>
      <c r="AA9863">
        <v>6</v>
      </c>
      <c r="AB9863">
        <v>6</v>
      </c>
      <c r="AC9863">
        <v>51</v>
      </c>
    </row>
    <row r="9864" spans="1:29">
      <c r="A9864">
        <v>10698</v>
      </c>
      <c r="B9864" t="s">
        <v>806</v>
      </c>
      <c r="C9864" t="s">
        <v>11710</v>
      </c>
      <c r="J9864" t="s">
        <v>1457</v>
      </c>
      <c r="K9864">
        <v>0</v>
      </c>
      <c r="N9864" t="b">
        <v>1</v>
      </c>
      <c r="O9864" t="b">
        <v>0</v>
      </c>
      <c r="P9864" t="b">
        <v>0</v>
      </c>
      <c r="Q9864">
        <v>6</v>
      </c>
      <c r="R9864">
        <v>6</v>
      </c>
      <c r="S9864">
        <v>1</v>
      </c>
      <c r="T9864">
        <v>3</v>
      </c>
      <c r="U9864" t="b">
        <v>1</v>
      </c>
      <c r="V9864" t="s">
        <v>11647</v>
      </c>
      <c r="W9864" t="s">
        <v>11648</v>
      </c>
      <c r="X9864" t="s">
        <v>14555</v>
      </c>
      <c r="Y9864">
        <v>30</v>
      </c>
      <c r="Z9864">
        <v>30</v>
      </c>
      <c r="AA9864">
        <v>5</v>
      </c>
      <c r="AB9864">
        <v>5</v>
      </c>
      <c r="AC9864">
        <v>51</v>
      </c>
    </row>
    <row r="9865" spans="1:29">
      <c r="A9865">
        <v>10699</v>
      </c>
      <c r="B9865" t="s">
        <v>806</v>
      </c>
      <c r="C9865" t="s">
        <v>11711</v>
      </c>
      <c r="J9865" t="s">
        <v>1457</v>
      </c>
      <c r="K9865">
        <v>0</v>
      </c>
      <c r="N9865" t="b">
        <v>1</v>
      </c>
      <c r="O9865" t="b">
        <v>0</v>
      </c>
      <c r="P9865" t="b">
        <v>0</v>
      </c>
      <c r="Q9865">
        <v>6</v>
      </c>
      <c r="R9865">
        <v>6</v>
      </c>
      <c r="S9865">
        <v>1</v>
      </c>
      <c r="T9865">
        <v>3</v>
      </c>
      <c r="U9865" t="b">
        <v>1</v>
      </c>
      <c r="V9865" t="s">
        <v>11647</v>
      </c>
      <c r="W9865" t="s">
        <v>11648</v>
      </c>
      <c r="X9865" t="s">
        <v>14565</v>
      </c>
      <c r="Y9865">
        <v>30</v>
      </c>
      <c r="Z9865">
        <v>30</v>
      </c>
      <c r="AA9865">
        <v>6</v>
      </c>
      <c r="AB9865">
        <v>6</v>
      </c>
      <c r="AC9865">
        <v>51</v>
      </c>
    </row>
    <row r="9866" spans="1:29">
      <c r="A9866">
        <v>10700</v>
      </c>
      <c r="B9866" t="s">
        <v>806</v>
      </c>
      <c r="C9866" t="s">
        <v>11712</v>
      </c>
      <c r="J9866" t="s">
        <v>1457</v>
      </c>
      <c r="K9866">
        <v>0</v>
      </c>
      <c r="N9866" t="b">
        <v>1</v>
      </c>
      <c r="O9866" t="b">
        <v>0</v>
      </c>
      <c r="P9866" t="b">
        <v>0</v>
      </c>
      <c r="Q9866">
        <v>6</v>
      </c>
      <c r="R9866">
        <v>6</v>
      </c>
      <c r="S9866">
        <v>1</v>
      </c>
      <c r="T9866">
        <v>3</v>
      </c>
      <c r="U9866" t="b">
        <v>1</v>
      </c>
      <c r="V9866" t="s">
        <v>11647</v>
      </c>
      <c r="W9866" t="s">
        <v>11648</v>
      </c>
      <c r="X9866" t="s">
        <v>14771</v>
      </c>
      <c r="Y9866">
        <v>31</v>
      </c>
      <c r="Z9866">
        <v>31</v>
      </c>
      <c r="AA9866">
        <v>5</v>
      </c>
      <c r="AB9866">
        <v>5</v>
      </c>
      <c r="AC9866">
        <v>51</v>
      </c>
    </row>
    <row r="9867" spans="1:29">
      <c r="A9867">
        <v>10701</v>
      </c>
      <c r="B9867" t="s">
        <v>806</v>
      </c>
      <c r="C9867" t="s">
        <v>11713</v>
      </c>
      <c r="J9867" t="s">
        <v>1457</v>
      </c>
      <c r="K9867">
        <v>0</v>
      </c>
      <c r="N9867" t="b">
        <v>1</v>
      </c>
      <c r="O9867" t="b">
        <v>0</v>
      </c>
      <c r="P9867" t="b">
        <v>0</v>
      </c>
      <c r="Q9867">
        <v>6</v>
      </c>
      <c r="R9867">
        <v>6</v>
      </c>
      <c r="S9867">
        <v>1</v>
      </c>
      <c r="T9867">
        <v>3</v>
      </c>
      <c r="U9867" t="b">
        <v>1</v>
      </c>
      <c r="V9867" t="s">
        <v>11647</v>
      </c>
      <c r="W9867" t="s">
        <v>11648</v>
      </c>
      <c r="X9867" t="s">
        <v>14772</v>
      </c>
      <c r="Y9867">
        <v>31</v>
      </c>
      <c r="Z9867">
        <v>31</v>
      </c>
      <c r="AA9867">
        <v>6</v>
      </c>
      <c r="AB9867">
        <v>6</v>
      </c>
      <c r="AC9867">
        <v>51</v>
      </c>
    </row>
    <row r="9868" spans="1:29">
      <c r="A9868">
        <v>10702</v>
      </c>
      <c r="B9868" t="s">
        <v>806</v>
      </c>
      <c r="C9868" t="s">
        <v>11714</v>
      </c>
      <c r="J9868" t="s">
        <v>1457</v>
      </c>
      <c r="K9868">
        <v>0</v>
      </c>
      <c r="N9868" t="b">
        <v>1</v>
      </c>
      <c r="O9868" t="b">
        <v>0</v>
      </c>
      <c r="P9868" t="b">
        <v>0</v>
      </c>
      <c r="Q9868">
        <v>6</v>
      </c>
      <c r="R9868">
        <v>6</v>
      </c>
      <c r="S9868">
        <v>1</v>
      </c>
      <c r="T9868">
        <v>3</v>
      </c>
      <c r="U9868" t="b">
        <v>1</v>
      </c>
      <c r="V9868" t="s">
        <v>11647</v>
      </c>
      <c r="W9868" t="s">
        <v>11648</v>
      </c>
      <c r="X9868" t="s">
        <v>14487</v>
      </c>
      <c r="Y9868">
        <v>43</v>
      </c>
      <c r="Z9868">
        <v>43</v>
      </c>
      <c r="AA9868">
        <v>5</v>
      </c>
      <c r="AB9868">
        <v>5</v>
      </c>
      <c r="AC9868">
        <v>51</v>
      </c>
    </row>
    <row r="9869" spans="1:29">
      <c r="A9869">
        <v>10703</v>
      </c>
      <c r="B9869" t="s">
        <v>806</v>
      </c>
      <c r="C9869" t="s">
        <v>11715</v>
      </c>
      <c r="J9869" t="s">
        <v>1457</v>
      </c>
      <c r="K9869">
        <v>0</v>
      </c>
      <c r="N9869" t="b">
        <v>1</v>
      </c>
      <c r="O9869" t="b">
        <v>0</v>
      </c>
      <c r="P9869" t="b">
        <v>0</v>
      </c>
      <c r="Q9869">
        <v>6</v>
      </c>
      <c r="R9869">
        <v>6</v>
      </c>
      <c r="S9869">
        <v>1</v>
      </c>
      <c r="T9869">
        <v>3</v>
      </c>
      <c r="U9869" t="b">
        <v>1</v>
      </c>
      <c r="V9869" t="s">
        <v>11647</v>
      </c>
      <c r="W9869" t="s">
        <v>11648</v>
      </c>
      <c r="X9869" t="s">
        <v>14698</v>
      </c>
      <c r="Y9869">
        <v>43</v>
      </c>
      <c r="Z9869">
        <v>43</v>
      </c>
      <c r="AA9869">
        <v>6</v>
      </c>
      <c r="AB9869">
        <v>6</v>
      </c>
      <c r="AC9869">
        <v>51</v>
      </c>
    </row>
    <row r="9870" spans="1:29">
      <c r="A9870">
        <v>10704</v>
      </c>
      <c r="B9870" t="s">
        <v>806</v>
      </c>
      <c r="C9870" t="s">
        <v>11716</v>
      </c>
      <c r="J9870" t="s">
        <v>1457</v>
      </c>
      <c r="K9870">
        <v>0</v>
      </c>
      <c r="N9870" t="b">
        <v>1</v>
      </c>
      <c r="O9870" t="b">
        <v>0</v>
      </c>
      <c r="P9870" t="b">
        <v>0</v>
      </c>
      <c r="Q9870">
        <v>6</v>
      </c>
      <c r="R9870">
        <v>6</v>
      </c>
      <c r="S9870">
        <v>1</v>
      </c>
      <c r="T9870">
        <v>3</v>
      </c>
      <c r="U9870" t="b">
        <v>1</v>
      </c>
      <c r="V9870" t="s">
        <v>11647</v>
      </c>
      <c r="W9870" t="s">
        <v>11648</v>
      </c>
      <c r="X9870" t="s">
        <v>14488</v>
      </c>
      <c r="Y9870">
        <v>44</v>
      </c>
      <c r="Z9870">
        <v>44</v>
      </c>
      <c r="AA9870">
        <v>5</v>
      </c>
      <c r="AB9870">
        <v>5</v>
      </c>
      <c r="AC9870">
        <v>51</v>
      </c>
    </row>
    <row r="9871" spans="1:29">
      <c r="A9871">
        <v>10705</v>
      </c>
      <c r="B9871" t="s">
        <v>806</v>
      </c>
      <c r="C9871" t="s">
        <v>11717</v>
      </c>
      <c r="J9871" t="s">
        <v>1457</v>
      </c>
      <c r="K9871">
        <v>0</v>
      </c>
      <c r="N9871" t="b">
        <v>1</v>
      </c>
      <c r="O9871" t="b">
        <v>0</v>
      </c>
      <c r="P9871" t="b">
        <v>0</v>
      </c>
      <c r="Q9871">
        <v>6</v>
      </c>
      <c r="R9871">
        <v>6</v>
      </c>
      <c r="S9871">
        <v>1</v>
      </c>
      <c r="T9871">
        <v>3</v>
      </c>
      <c r="U9871" t="b">
        <v>1</v>
      </c>
      <c r="V9871" t="s">
        <v>11647</v>
      </c>
      <c r="W9871" t="s">
        <v>11648</v>
      </c>
      <c r="X9871" t="s">
        <v>14699</v>
      </c>
      <c r="Y9871">
        <v>44</v>
      </c>
      <c r="Z9871">
        <v>44</v>
      </c>
      <c r="AA9871">
        <v>6</v>
      </c>
      <c r="AB9871">
        <v>6</v>
      </c>
      <c r="AC9871">
        <v>51</v>
      </c>
    </row>
    <row r="9872" spans="1:29">
      <c r="A9872">
        <v>10706</v>
      </c>
      <c r="B9872" t="s">
        <v>806</v>
      </c>
      <c r="C9872" t="s">
        <v>11718</v>
      </c>
      <c r="J9872" t="s">
        <v>1457</v>
      </c>
      <c r="K9872">
        <v>0</v>
      </c>
      <c r="N9872" t="b">
        <v>1</v>
      </c>
      <c r="O9872" t="b">
        <v>0</v>
      </c>
      <c r="P9872" t="b">
        <v>0</v>
      </c>
      <c r="Q9872">
        <v>6</v>
      </c>
      <c r="R9872">
        <v>6</v>
      </c>
      <c r="S9872">
        <v>1</v>
      </c>
      <c r="T9872">
        <v>3</v>
      </c>
      <c r="U9872" t="b">
        <v>1</v>
      </c>
      <c r="V9872" t="s">
        <v>11647</v>
      </c>
      <c r="W9872" t="s">
        <v>11648</v>
      </c>
      <c r="X9872" t="s">
        <v>14489</v>
      </c>
      <c r="Y9872">
        <v>45</v>
      </c>
      <c r="Z9872">
        <v>45</v>
      </c>
      <c r="AA9872">
        <v>5</v>
      </c>
      <c r="AB9872">
        <v>5</v>
      </c>
      <c r="AC9872">
        <v>51</v>
      </c>
    </row>
    <row r="9873" spans="1:29">
      <c r="A9873">
        <v>10707</v>
      </c>
      <c r="B9873" t="s">
        <v>806</v>
      </c>
      <c r="C9873" t="s">
        <v>11719</v>
      </c>
      <c r="J9873" t="s">
        <v>1457</v>
      </c>
      <c r="K9873">
        <v>0</v>
      </c>
      <c r="N9873" t="b">
        <v>1</v>
      </c>
      <c r="O9873" t="b">
        <v>0</v>
      </c>
      <c r="P9873" t="b">
        <v>0</v>
      </c>
      <c r="Q9873">
        <v>6</v>
      </c>
      <c r="R9873">
        <v>6</v>
      </c>
      <c r="S9873">
        <v>1</v>
      </c>
      <c r="T9873">
        <v>3</v>
      </c>
      <c r="U9873" t="b">
        <v>1</v>
      </c>
      <c r="V9873" t="s">
        <v>11647</v>
      </c>
      <c r="W9873" t="s">
        <v>11648</v>
      </c>
      <c r="X9873" t="s">
        <v>14700</v>
      </c>
      <c r="Y9873">
        <v>45</v>
      </c>
      <c r="Z9873">
        <v>45</v>
      </c>
      <c r="AA9873">
        <v>6</v>
      </c>
      <c r="AB9873">
        <v>6</v>
      </c>
      <c r="AC9873">
        <v>51</v>
      </c>
    </row>
    <row r="9874" spans="1:29">
      <c r="A9874">
        <v>10708</v>
      </c>
      <c r="B9874" t="s">
        <v>806</v>
      </c>
      <c r="C9874" t="s">
        <v>11720</v>
      </c>
      <c r="J9874" t="s">
        <v>1457</v>
      </c>
      <c r="K9874">
        <v>0</v>
      </c>
      <c r="N9874" t="b">
        <v>1</v>
      </c>
      <c r="O9874" t="b">
        <v>0</v>
      </c>
      <c r="P9874" t="b">
        <v>0</v>
      </c>
      <c r="Q9874">
        <v>6</v>
      </c>
      <c r="R9874">
        <v>6</v>
      </c>
      <c r="S9874">
        <v>1</v>
      </c>
      <c r="T9874">
        <v>3</v>
      </c>
      <c r="U9874" t="b">
        <v>1</v>
      </c>
      <c r="V9874" t="s">
        <v>11647</v>
      </c>
      <c r="W9874" t="s">
        <v>11648</v>
      </c>
      <c r="X9874" t="s">
        <v>14701</v>
      </c>
      <c r="Y9874">
        <v>46</v>
      </c>
      <c r="Z9874">
        <v>46</v>
      </c>
      <c r="AA9874">
        <v>5</v>
      </c>
      <c r="AB9874">
        <v>5</v>
      </c>
      <c r="AC9874">
        <v>51</v>
      </c>
    </row>
    <row r="9875" spans="1:29">
      <c r="A9875">
        <v>10709</v>
      </c>
      <c r="B9875" t="s">
        <v>806</v>
      </c>
      <c r="C9875" t="s">
        <v>11721</v>
      </c>
      <c r="J9875" t="s">
        <v>1457</v>
      </c>
      <c r="K9875">
        <v>0</v>
      </c>
      <c r="N9875" t="b">
        <v>1</v>
      </c>
      <c r="O9875" t="b">
        <v>0</v>
      </c>
      <c r="P9875" t="b">
        <v>0</v>
      </c>
      <c r="Q9875">
        <v>6</v>
      </c>
      <c r="R9875">
        <v>6</v>
      </c>
      <c r="S9875">
        <v>1</v>
      </c>
      <c r="T9875">
        <v>3</v>
      </c>
      <c r="U9875" t="b">
        <v>1</v>
      </c>
      <c r="V9875" t="s">
        <v>11647</v>
      </c>
      <c r="W9875" t="s">
        <v>11648</v>
      </c>
      <c r="X9875" t="s">
        <v>14702</v>
      </c>
      <c r="Y9875">
        <v>46</v>
      </c>
      <c r="Z9875">
        <v>46</v>
      </c>
      <c r="AA9875">
        <v>6</v>
      </c>
      <c r="AB9875">
        <v>6</v>
      </c>
      <c r="AC9875">
        <v>51</v>
      </c>
    </row>
    <row r="9876" spans="1:29">
      <c r="A9876">
        <v>10710</v>
      </c>
      <c r="B9876" t="s">
        <v>806</v>
      </c>
      <c r="C9876" t="s">
        <v>11722</v>
      </c>
      <c r="J9876" t="s">
        <v>1457</v>
      </c>
      <c r="K9876">
        <v>0</v>
      </c>
      <c r="N9876" t="b">
        <v>1</v>
      </c>
      <c r="O9876" t="b">
        <v>0</v>
      </c>
      <c r="P9876" t="b">
        <v>0</v>
      </c>
      <c r="Q9876">
        <v>6</v>
      </c>
      <c r="R9876">
        <v>6</v>
      </c>
      <c r="S9876">
        <v>1</v>
      </c>
      <c r="T9876">
        <v>3</v>
      </c>
      <c r="U9876" t="b">
        <v>1</v>
      </c>
      <c r="V9876" t="s">
        <v>11647</v>
      </c>
      <c r="W9876" t="s">
        <v>11648</v>
      </c>
      <c r="X9876" t="s">
        <v>14703</v>
      </c>
      <c r="Y9876">
        <v>47</v>
      </c>
      <c r="Z9876">
        <v>47</v>
      </c>
      <c r="AA9876">
        <v>5</v>
      </c>
      <c r="AB9876">
        <v>5</v>
      </c>
      <c r="AC9876">
        <v>51</v>
      </c>
    </row>
    <row r="9877" spans="1:29">
      <c r="A9877">
        <v>10711</v>
      </c>
      <c r="B9877" t="s">
        <v>806</v>
      </c>
      <c r="C9877" t="s">
        <v>11723</v>
      </c>
      <c r="J9877" t="s">
        <v>1457</v>
      </c>
      <c r="K9877">
        <v>0</v>
      </c>
      <c r="N9877" t="b">
        <v>1</v>
      </c>
      <c r="O9877" t="b">
        <v>0</v>
      </c>
      <c r="P9877" t="b">
        <v>0</v>
      </c>
      <c r="Q9877">
        <v>6</v>
      </c>
      <c r="R9877">
        <v>6</v>
      </c>
      <c r="S9877">
        <v>1</v>
      </c>
      <c r="T9877">
        <v>3</v>
      </c>
      <c r="U9877" t="b">
        <v>1</v>
      </c>
      <c r="V9877" t="s">
        <v>11647</v>
      </c>
      <c r="W9877" t="s">
        <v>11648</v>
      </c>
      <c r="X9877" t="s">
        <v>14493</v>
      </c>
      <c r="Y9877">
        <v>47</v>
      </c>
      <c r="Z9877">
        <v>47</v>
      </c>
      <c r="AA9877">
        <v>6</v>
      </c>
      <c r="AB9877">
        <v>6</v>
      </c>
      <c r="AC9877">
        <v>51</v>
      </c>
    </row>
    <row r="9878" spans="1:29">
      <c r="A9878">
        <v>10712</v>
      </c>
      <c r="B9878" t="s">
        <v>806</v>
      </c>
      <c r="C9878" t="s">
        <v>11724</v>
      </c>
      <c r="J9878" t="s">
        <v>1457</v>
      </c>
      <c r="K9878">
        <v>0</v>
      </c>
      <c r="N9878" t="b">
        <v>1</v>
      </c>
      <c r="O9878" t="b">
        <v>0</v>
      </c>
      <c r="P9878" t="b">
        <v>0</v>
      </c>
      <c r="Q9878">
        <v>6</v>
      </c>
      <c r="R9878">
        <v>6</v>
      </c>
      <c r="S9878">
        <v>1</v>
      </c>
      <c r="T9878">
        <v>3</v>
      </c>
      <c r="U9878" t="b">
        <v>1</v>
      </c>
      <c r="V9878" t="s">
        <v>11647</v>
      </c>
      <c r="W9878" t="s">
        <v>11648</v>
      </c>
      <c r="X9878" t="s">
        <v>14704</v>
      </c>
      <c r="Y9878">
        <v>48</v>
      </c>
      <c r="Z9878">
        <v>48</v>
      </c>
      <c r="AA9878">
        <v>5</v>
      </c>
      <c r="AB9878">
        <v>5</v>
      </c>
      <c r="AC9878">
        <v>51</v>
      </c>
    </row>
    <row r="9879" spans="1:29">
      <c r="A9879">
        <v>10713</v>
      </c>
      <c r="B9879" t="s">
        <v>806</v>
      </c>
      <c r="C9879" t="s">
        <v>11725</v>
      </c>
      <c r="J9879" t="s">
        <v>1457</v>
      </c>
      <c r="K9879">
        <v>0</v>
      </c>
      <c r="N9879" t="b">
        <v>1</v>
      </c>
      <c r="O9879" t="b">
        <v>0</v>
      </c>
      <c r="P9879" t="b">
        <v>0</v>
      </c>
      <c r="Q9879">
        <v>6</v>
      </c>
      <c r="R9879">
        <v>6</v>
      </c>
      <c r="S9879">
        <v>1</v>
      </c>
      <c r="T9879">
        <v>3</v>
      </c>
      <c r="U9879" t="b">
        <v>1</v>
      </c>
      <c r="V9879" t="s">
        <v>11647</v>
      </c>
      <c r="W9879" t="s">
        <v>11648</v>
      </c>
      <c r="X9879" t="s">
        <v>14496</v>
      </c>
      <c r="Y9879">
        <v>48</v>
      </c>
      <c r="Z9879">
        <v>48</v>
      </c>
      <c r="AA9879">
        <v>6</v>
      </c>
      <c r="AB9879">
        <v>6</v>
      </c>
      <c r="AC9879">
        <v>51</v>
      </c>
    </row>
    <row r="9880" spans="1:29">
      <c r="A9880">
        <v>10714</v>
      </c>
      <c r="B9880" t="s">
        <v>806</v>
      </c>
      <c r="C9880" t="s">
        <v>11726</v>
      </c>
      <c r="J9880" t="s">
        <v>1457</v>
      </c>
      <c r="K9880">
        <v>0</v>
      </c>
      <c r="N9880" t="b">
        <v>1</v>
      </c>
      <c r="O9880" t="b">
        <v>0</v>
      </c>
      <c r="P9880" t="b">
        <v>0</v>
      </c>
      <c r="Q9880">
        <v>6</v>
      </c>
      <c r="R9880">
        <v>6</v>
      </c>
      <c r="S9880">
        <v>1</v>
      </c>
      <c r="T9880">
        <v>3</v>
      </c>
      <c r="U9880" t="b">
        <v>1</v>
      </c>
      <c r="V9880" t="s">
        <v>11647</v>
      </c>
      <c r="W9880" t="s">
        <v>11648</v>
      </c>
      <c r="X9880" t="s">
        <v>14705</v>
      </c>
      <c r="Y9880">
        <v>49</v>
      </c>
      <c r="Z9880">
        <v>49</v>
      </c>
      <c r="AA9880">
        <v>5</v>
      </c>
      <c r="AB9880">
        <v>5</v>
      </c>
      <c r="AC9880">
        <v>51</v>
      </c>
    </row>
    <row r="9881" spans="1:29">
      <c r="A9881">
        <v>10715</v>
      </c>
      <c r="B9881" t="s">
        <v>806</v>
      </c>
      <c r="C9881" t="s">
        <v>11727</v>
      </c>
      <c r="J9881" t="s">
        <v>1457</v>
      </c>
      <c r="K9881">
        <v>0</v>
      </c>
      <c r="N9881" t="b">
        <v>1</v>
      </c>
      <c r="O9881" t="b">
        <v>0</v>
      </c>
      <c r="P9881" t="b">
        <v>0</v>
      </c>
      <c r="Q9881">
        <v>6</v>
      </c>
      <c r="R9881">
        <v>6</v>
      </c>
      <c r="S9881">
        <v>1</v>
      </c>
      <c r="T9881">
        <v>3</v>
      </c>
      <c r="U9881" t="b">
        <v>1</v>
      </c>
      <c r="V9881" t="s">
        <v>11647</v>
      </c>
      <c r="W9881" t="s">
        <v>11648</v>
      </c>
      <c r="X9881" t="s">
        <v>14499</v>
      </c>
      <c r="Y9881">
        <v>49</v>
      </c>
      <c r="Z9881">
        <v>49</v>
      </c>
      <c r="AA9881">
        <v>6</v>
      </c>
      <c r="AB9881">
        <v>6</v>
      </c>
      <c r="AC9881">
        <v>51</v>
      </c>
    </row>
    <row r="9882" spans="1:29">
      <c r="A9882">
        <v>10716</v>
      </c>
      <c r="B9882" t="s">
        <v>806</v>
      </c>
      <c r="C9882" t="s">
        <v>11728</v>
      </c>
      <c r="J9882" t="s">
        <v>1457</v>
      </c>
      <c r="K9882">
        <v>0</v>
      </c>
      <c r="N9882" t="b">
        <v>1</v>
      </c>
      <c r="O9882" t="b">
        <v>0</v>
      </c>
      <c r="P9882" t="b">
        <v>0</v>
      </c>
      <c r="Q9882">
        <v>6</v>
      </c>
      <c r="R9882">
        <v>6</v>
      </c>
      <c r="S9882">
        <v>1</v>
      </c>
      <c r="T9882">
        <v>3</v>
      </c>
      <c r="U9882" t="b">
        <v>1</v>
      </c>
      <c r="V9882" t="s">
        <v>11647</v>
      </c>
      <c r="W9882" t="s">
        <v>11648</v>
      </c>
      <c r="X9882" t="s">
        <v>14706</v>
      </c>
      <c r="Y9882">
        <v>50</v>
      </c>
      <c r="Z9882">
        <v>50</v>
      </c>
      <c r="AA9882">
        <v>5</v>
      </c>
      <c r="AB9882">
        <v>5</v>
      </c>
      <c r="AC9882">
        <v>51</v>
      </c>
    </row>
    <row r="9883" spans="1:29">
      <c r="A9883">
        <v>10717</v>
      </c>
      <c r="B9883" t="s">
        <v>806</v>
      </c>
      <c r="C9883" t="s">
        <v>11729</v>
      </c>
      <c r="J9883" t="s">
        <v>1457</v>
      </c>
      <c r="K9883">
        <v>0</v>
      </c>
      <c r="N9883" t="b">
        <v>1</v>
      </c>
      <c r="O9883" t="b">
        <v>0</v>
      </c>
      <c r="P9883" t="b">
        <v>0</v>
      </c>
      <c r="Q9883">
        <v>6</v>
      </c>
      <c r="R9883">
        <v>6</v>
      </c>
      <c r="S9883">
        <v>1</v>
      </c>
      <c r="T9883">
        <v>3</v>
      </c>
      <c r="U9883" t="b">
        <v>1</v>
      </c>
      <c r="V9883" t="s">
        <v>11647</v>
      </c>
      <c r="W9883" t="s">
        <v>11648</v>
      </c>
      <c r="X9883" t="s">
        <v>14502</v>
      </c>
      <c r="Y9883">
        <v>50</v>
      </c>
      <c r="Z9883">
        <v>50</v>
      </c>
      <c r="AA9883">
        <v>6</v>
      </c>
      <c r="AB9883">
        <v>6</v>
      </c>
      <c r="AC9883">
        <v>51</v>
      </c>
    </row>
    <row r="9884" spans="1:29">
      <c r="A9884">
        <v>10718</v>
      </c>
      <c r="B9884" t="s">
        <v>806</v>
      </c>
      <c r="C9884" t="s">
        <v>11730</v>
      </c>
      <c r="J9884" t="s">
        <v>1457</v>
      </c>
      <c r="K9884">
        <v>0</v>
      </c>
      <c r="N9884" t="b">
        <v>1</v>
      </c>
      <c r="O9884" t="b">
        <v>0</v>
      </c>
      <c r="P9884" t="b">
        <v>0</v>
      </c>
      <c r="Q9884">
        <v>6</v>
      </c>
      <c r="R9884">
        <v>6</v>
      </c>
      <c r="S9884">
        <v>1</v>
      </c>
      <c r="T9884">
        <v>3</v>
      </c>
      <c r="U9884" t="b">
        <v>1</v>
      </c>
      <c r="V9884" t="s">
        <v>11647</v>
      </c>
      <c r="W9884" t="s">
        <v>11648</v>
      </c>
      <c r="X9884" t="s">
        <v>14707</v>
      </c>
      <c r="Y9884">
        <v>51</v>
      </c>
      <c r="Z9884">
        <v>51</v>
      </c>
      <c r="AA9884">
        <v>5</v>
      </c>
      <c r="AB9884">
        <v>5</v>
      </c>
      <c r="AC9884">
        <v>51</v>
      </c>
    </row>
    <row r="9885" spans="1:29">
      <c r="A9885">
        <v>10719</v>
      </c>
      <c r="B9885" t="s">
        <v>806</v>
      </c>
      <c r="C9885" t="s">
        <v>11731</v>
      </c>
      <c r="J9885" t="s">
        <v>1457</v>
      </c>
      <c r="K9885">
        <v>0</v>
      </c>
      <c r="N9885" t="b">
        <v>1</v>
      </c>
      <c r="O9885" t="b">
        <v>0</v>
      </c>
      <c r="P9885" t="b">
        <v>0</v>
      </c>
      <c r="Q9885">
        <v>6</v>
      </c>
      <c r="R9885">
        <v>6</v>
      </c>
      <c r="S9885">
        <v>1</v>
      </c>
      <c r="T9885">
        <v>3</v>
      </c>
      <c r="U9885" t="b">
        <v>1</v>
      </c>
      <c r="V9885" t="s">
        <v>11647</v>
      </c>
      <c r="W9885" t="s">
        <v>11648</v>
      </c>
      <c r="X9885" t="s">
        <v>14505</v>
      </c>
      <c r="Y9885">
        <v>51</v>
      </c>
      <c r="Z9885">
        <v>51</v>
      </c>
      <c r="AA9885">
        <v>6</v>
      </c>
      <c r="AB9885">
        <v>6</v>
      </c>
      <c r="AC9885">
        <v>51</v>
      </c>
    </row>
    <row r="9886" spans="1:29">
      <c r="A9886">
        <v>10720</v>
      </c>
      <c r="B9886" t="s">
        <v>806</v>
      </c>
      <c r="C9886" t="s">
        <v>11732</v>
      </c>
      <c r="J9886" t="s">
        <v>1457</v>
      </c>
      <c r="K9886">
        <v>0</v>
      </c>
      <c r="N9886" t="b">
        <v>1</v>
      </c>
      <c r="O9886" t="b">
        <v>0</v>
      </c>
      <c r="P9886" t="b">
        <v>0</v>
      </c>
      <c r="Q9886">
        <v>6</v>
      </c>
      <c r="R9886">
        <v>6</v>
      </c>
      <c r="S9886">
        <v>1</v>
      </c>
      <c r="T9886">
        <v>3</v>
      </c>
      <c r="U9886" t="b">
        <v>1</v>
      </c>
      <c r="V9886" t="s">
        <v>11647</v>
      </c>
      <c r="W9886" t="s">
        <v>11648</v>
      </c>
      <c r="X9886" t="s">
        <v>14792</v>
      </c>
      <c r="Y9886">
        <v>52</v>
      </c>
      <c r="Z9886">
        <v>52</v>
      </c>
      <c r="AA9886">
        <v>5</v>
      </c>
      <c r="AB9886">
        <v>5</v>
      </c>
      <c r="AC9886">
        <v>51</v>
      </c>
    </row>
    <row r="9887" spans="1:29">
      <c r="A9887">
        <v>10721</v>
      </c>
      <c r="B9887" t="s">
        <v>806</v>
      </c>
      <c r="C9887" t="s">
        <v>11733</v>
      </c>
      <c r="J9887" t="s">
        <v>1457</v>
      </c>
      <c r="K9887">
        <v>0</v>
      </c>
      <c r="N9887" t="b">
        <v>1</v>
      </c>
      <c r="O9887" t="b">
        <v>0</v>
      </c>
      <c r="P9887" t="b">
        <v>0</v>
      </c>
      <c r="Q9887">
        <v>6</v>
      </c>
      <c r="R9887">
        <v>6</v>
      </c>
      <c r="S9887">
        <v>1</v>
      </c>
      <c r="T9887">
        <v>3</v>
      </c>
      <c r="U9887" t="b">
        <v>1</v>
      </c>
      <c r="V9887" t="s">
        <v>11647</v>
      </c>
      <c r="W9887" t="s">
        <v>11648</v>
      </c>
      <c r="X9887" t="s">
        <v>14508</v>
      </c>
      <c r="Y9887">
        <v>52</v>
      </c>
      <c r="Z9887">
        <v>52</v>
      </c>
      <c r="AA9887">
        <v>6</v>
      </c>
      <c r="AB9887">
        <v>6</v>
      </c>
      <c r="AC9887">
        <v>51</v>
      </c>
    </row>
    <row r="9888" spans="1:29">
      <c r="A9888">
        <v>10722</v>
      </c>
      <c r="B9888" t="s">
        <v>806</v>
      </c>
      <c r="C9888" t="s">
        <v>11734</v>
      </c>
      <c r="J9888" t="s">
        <v>1457</v>
      </c>
      <c r="K9888">
        <v>0</v>
      </c>
      <c r="N9888" t="b">
        <v>1</v>
      </c>
      <c r="O9888" t="b">
        <v>0</v>
      </c>
      <c r="P9888" t="b">
        <v>0</v>
      </c>
      <c r="Q9888">
        <v>6</v>
      </c>
      <c r="R9888">
        <v>6</v>
      </c>
      <c r="S9888">
        <v>1</v>
      </c>
      <c r="T9888">
        <v>3</v>
      </c>
      <c r="U9888" t="b">
        <v>1</v>
      </c>
      <c r="V9888" t="s">
        <v>11647</v>
      </c>
      <c r="W9888" t="s">
        <v>11648</v>
      </c>
      <c r="X9888" t="s">
        <v>14803</v>
      </c>
      <c r="Y9888">
        <v>53</v>
      </c>
      <c r="Z9888">
        <v>53</v>
      </c>
      <c r="AA9888">
        <v>5</v>
      </c>
      <c r="AB9888">
        <v>5</v>
      </c>
      <c r="AC9888">
        <v>51</v>
      </c>
    </row>
    <row r="9889" spans="1:29">
      <c r="A9889">
        <v>10723</v>
      </c>
      <c r="B9889" t="s">
        <v>806</v>
      </c>
      <c r="C9889" t="s">
        <v>11735</v>
      </c>
      <c r="J9889" t="s">
        <v>1457</v>
      </c>
      <c r="K9889">
        <v>0</v>
      </c>
      <c r="N9889" t="b">
        <v>1</v>
      </c>
      <c r="O9889" t="b">
        <v>0</v>
      </c>
      <c r="P9889" t="b">
        <v>0</v>
      </c>
      <c r="Q9889">
        <v>6</v>
      </c>
      <c r="R9889">
        <v>6</v>
      </c>
      <c r="S9889">
        <v>1</v>
      </c>
      <c r="T9889">
        <v>3</v>
      </c>
      <c r="U9889" t="b">
        <v>1</v>
      </c>
      <c r="V9889" t="s">
        <v>11647</v>
      </c>
      <c r="W9889" t="s">
        <v>11648</v>
      </c>
      <c r="X9889" t="s">
        <v>14511</v>
      </c>
      <c r="Y9889">
        <v>53</v>
      </c>
      <c r="Z9889">
        <v>53</v>
      </c>
      <c r="AA9889">
        <v>6</v>
      </c>
      <c r="AB9889">
        <v>6</v>
      </c>
      <c r="AC9889">
        <v>51</v>
      </c>
    </row>
    <row r="9890" spans="1:29">
      <c r="A9890">
        <v>10724</v>
      </c>
      <c r="B9890" t="s">
        <v>806</v>
      </c>
      <c r="C9890" t="s">
        <v>11736</v>
      </c>
      <c r="J9890" t="s">
        <v>1457</v>
      </c>
      <c r="K9890">
        <v>0</v>
      </c>
      <c r="N9890" t="b">
        <v>1</v>
      </c>
      <c r="O9890" t="b">
        <v>0</v>
      </c>
      <c r="P9890" t="b">
        <v>0</v>
      </c>
      <c r="Q9890">
        <v>6</v>
      </c>
      <c r="R9890">
        <v>6</v>
      </c>
      <c r="S9890">
        <v>1</v>
      </c>
      <c r="T9890">
        <v>3</v>
      </c>
      <c r="U9890" t="b">
        <v>1</v>
      </c>
      <c r="V9890" t="s">
        <v>11647</v>
      </c>
      <c r="W9890" t="s">
        <v>11648</v>
      </c>
      <c r="X9890" t="s">
        <v>14807</v>
      </c>
      <c r="Y9890">
        <v>54</v>
      </c>
      <c r="Z9890">
        <v>54</v>
      </c>
      <c r="AA9890">
        <v>5</v>
      </c>
      <c r="AB9890">
        <v>5</v>
      </c>
      <c r="AC9890">
        <v>51</v>
      </c>
    </row>
    <row r="9891" spans="1:29">
      <c r="A9891">
        <v>10725</v>
      </c>
      <c r="B9891" t="s">
        <v>806</v>
      </c>
      <c r="C9891" t="s">
        <v>11737</v>
      </c>
      <c r="J9891" t="s">
        <v>1457</v>
      </c>
      <c r="K9891">
        <v>0</v>
      </c>
      <c r="N9891" t="b">
        <v>1</v>
      </c>
      <c r="O9891" t="b">
        <v>0</v>
      </c>
      <c r="P9891" t="b">
        <v>0</v>
      </c>
      <c r="Q9891">
        <v>6</v>
      </c>
      <c r="R9891">
        <v>6</v>
      </c>
      <c r="S9891">
        <v>1</v>
      </c>
      <c r="T9891">
        <v>3</v>
      </c>
      <c r="U9891" t="b">
        <v>1</v>
      </c>
      <c r="V9891" t="s">
        <v>11647</v>
      </c>
      <c r="W9891" t="s">
        <v>11648</v>
      </c>
      <c r="X9891" t="s">
        <v>14514</v>
      </c>
      <c r="Y9891">
        <v>54</v>
      </c>
      <c r="Z9891">
        <v>54</v>
      </c>
      <c r="AA9891">
        <v>6</v>
      </c>
      <c r="AB9891">
        <v>6</v>
      </c>
      <c r="AC9891">
        <v>51</v>
      </c>
    </row>
    <row r="9892" spans="1:29">
      <c r="A9892">
        <v>10726</v>
      </c>
      <c r="B9892" t="s">
        <v>806</v>
      </c>
      <c r="C9892" t="s">
        <v>11738</v>
      </c>
      <c r="J9892" t="s">
        <v>1457</v>
      </c>
      <c r="K9892">
        <v>0</v>
      </c>
      <c r="N9892" t="b">
        <v>0</v>
      </c>
      <c r="O9892" t="b">
        <v>1</v>
      </c>
      <c r="P9892" t="b">
        <v>0</v>
      </c>
      <c r="Q9892">
        <v>6</v>
      </c>
      <c r="R9892">
        <v>1</v>
      </c>
      <c r="S9892">
        <v>1</v>
      </c>
      <c r="T9892">
        <v>3</v>
      </c>
      <c r="U9892" t="b">
        <v>1</v>
      </c>
      <c r="V9892" t="s">
        <v>11647</v>
      </c>
      <c r="W9892" t="s">
        <v>11648</v>
      </c>
      <c r="X9892" t="s">
        <v>15623</v>
      </c>
      <c r="Y9892">
        <v>55</v>
      </c>
      <c r="Z9892">
        <v>55</v>
      </c>
      <c r="AA9892">
        <v>5</v>
      </c>
      <c r="AB9892">
        <v>5</v>
      </c>
      <c r="AC9892">
        <v>51</v>
      </c>
    </row>
    <row r="9893" spans="1:29">
      <c r="A9893">
        <v>10727</v>
      </c>
      <c r="B9893" t="s">
        <v>806</v>
      </c>
      <c r="C9893" t="s">
        <v>11739</v>
      </c>
      <c r="J9893" t="s">
        <v>1457</v>
      </c>
      <c r="K9893">
        <v>0</v>
      </c>
      <c r="N9893" t="b">
        <v>0</v>
      </c>
      <c r="O9893" t="b">
        <v>1</v>
      </c>
      <c r="P9893" t="b">
        <v>0</v>
      </c>
      <c r="Q9893">
        <v>6</v>
      </c>
      <c r="R9893">
        <v>1</v>
      </c>
      <c r="S9893">
        <v>1</v>
      </c>
      <c r="T9893">
        <v>3</v>
      </c>
      <c r="U9893" t="b">
        <v>1</v>
      </c>
      <c r="V9893" t="s">
        <v>11647</v>
      </c>
      <c r="W9893" t="s">
        <v>11648</v>
      </c>
      <c r="X9893" t="s">
        <v>14517</v>
      </c>
      <c r="Y9893">
        <v>55</v>
      </c>
      <c r="Z9893">
        <v>55</v>
      </c>
      <c r="AA9893">
        <v>6</v>
      </c>
      <c r="AB9893">
        <v>6</v>
      </c>
      <c r="AC9893">
        <v>51</v>
      </c>
    </row>
    <row r="9894" spans="1:29">
      <c r="A9894">
        <v>10728</v>
      </c>
      <c r="B9894" t="s">
        <v>1516</v>
      </c>
      <c r="C9894" t="s">
        <v>11740</v>
      </c>
      <c r="D9894">
        <v>212</v>
      </c>
      <c r="E9894" t="s">
        <v>11741</v>
      </c>
      <c r="U9894" t="b">
        <v>1</v>
      </c>
      <c r="V9894" t="s">
        <v>11741</v>
      </c>
      <c r="W9894" t="s">
        <v>11742</v>
      </c>
      <c r="X9894" t="s">
        <v>15736</v>
      </c>
      <c r="Y9894">
        <v>12</v>
      </c>
      <c r="Z9894">
        <v>55</v>
      </c>
      <c r="AA9894">
        <v>2</v>
      </c>
      <c r="AB9894">
        <v>7</v>
      </c>
      <c r="AC9894">
        <v>52</v>
      </c>
    </row>
    <row r="9895" spans="1:29">
      <c r="A9895">
        <v>10729</v>
      </c>
      <c r="B9895" t="s">
        <v>828</v>
      </c>
      <c r="C9895" t="s">
        <v>11743</v>
      </c>
      <c r="U9895" t="b">
        <v>1</v>
      </c>
      <c r="V9895" t="s">
        <v>11741</v>
      </c>
      <c r="W9895" t="s">
        <v>11742</v>
      </c>
      <c r="X9895" t="s">
        <v>15737</v>
      </c>
      <c r="Y9895">
        <v>12</v>
      </c>
      <c r="Z9895">
        <v>55</v>
      </c>
      <c r="AA9895">
        <v>2</v>
      </c>
      <c r="AB9895">
        <v>6</v>
      </c>
      <c r="AC9895">
        <v>52</v>
      </c>
    </row>
    <row r="9896" spans="1:29">
      <c r="A9896">
        <v>10730</v>
      </c>
      <c r="B9896" t="s">
        <v>1521</v>
      </c>
      <c r="C9896" t="s">
        <v>11744</v>
      </c>
      <c r="U9896" t="b">
        <v>1</v>
      </c>
      <c r="V9896" t="s">
        <v>11741</v>
      </c>
      <c r="W9896" t="s">
        <v>11742</v>
      </c>
      <c r="X9896" t="s">
        <v>15738</v>
      </c>
      <c r="Y9896">
        <v>13</v>
      </c>
      <c r="Z9896">
        <v>55</v>
      </c>
      <c r="AA9896">
        <v>2</v>
      </c>
      <c r="AB9896">
        <v>7</v>
      </c>
      <c r="AC9896">
        <v>52</v>
      </c>
    </row>
    <row r="9897" spans="1:29">
      <c r="A9897">
        <v>10731</v>
      </c>
      <c r="B9897" t="s">
        <v>806</v>
      </c>
      <c r="C9897" t="s">
        <v>11745</v>
      </c>
      <c r="J9897" t="s">
        <v>1449</v>
      </c>
      <c r="K9897">
        <v>0</v>
      </c>
      <c r="N9897" t="b">
        <v>1</v>
      </c>
      <c r="O9897" t="b">
        <v>0</v>
      </c>
      <c r="P9897" t="b">
        <v>0</v>
      </c>
      <c r="Q9897">
        <v>6</v>
      </c>
      <c r="R9897">
        <v>6</v>
      </c>
      <c r="S9897">
        <v>1</v>
      </c>
      <c r="T9897">
        <v>3</v>
      </c>
      <c r="U9897" t="b">
        <v>1</v>
      </c>
      <c r="V9897" t="s">
        <v>11741</v>
      </c>
      <c r="W9897" t="s">
        <v>11742</v>
      </c>
      <c r="X9897" t="s">
        <v>14655</v>
      </c>
      <c r="Y9897">
        <v>15</v>
      </c>
      <c r="Z9897">
        <v>15</v>
      </c>
      <c r="AA9897">
        <v>2</v>
      </c>
      <c r="AB9897">
        <v>2</v>
      </c>
      <c r="AC9897">
        <v>52</v>
      </c>
    </row>
    <row r="9898" spans="1:29">
      <c r="A9898">
        <v>10732</v>
      </c>
      <c r="B9898" t="s">
        <v>806</v>
      </c>
      <c r="C9898" t="s">
        <v>11746</v>
      </c>
      <c r="J9898" t="s">
        <v>1449</v>
      </c>
      <c r="K9898">
        <v>0</v>
      </c>
      <c r="N9898" t="b">
        <v>1</v>
      </c>
      <c r="O9898" t="b">
        <v>0</v>
      </c>
      <c r="P9898" t="b">
        <v>0</v>
      </c>
      <c r="Q9898">
        <v>6</v>
      </c>
      <c r="R9898">
        <v>6</v>
      </c>
      <c r="S9898">
        <v>1</v>
      </c>
      <c r="T9898">
        <v>3</v>
      </c>
      <c r="U9898" t="b">
        <v>1</v>
      </c>
      <c r="V9898" t="s">
        <v>11741</v>
      </c>
      <c r="W9898" t="s">
        <v>11742</v>
      </c>
      <c r="X9898" t="s">
        <v>14656</v>
      </c>
      <c r="Y9898">
        <v>16</v>
      </c>
      <c r="Z9898">
        <v>16</v>
      </c>
      <c r="AA9898">
        <v>2</v>
      </c>
      <c r="AB9898">
        <v>2</v>
      </c>
      <c r="AC9898">
        <v>52</v>
      </c>
    </row>
    <row r="9899" spans="1:29">
      <c r="A9899">
        <v>10733</v>
      </c>
      <c r="B9899" t="s">
        <v>806</v>
      </c>
      <c r="C9899" t="s">
        <v>11747</v>
      </c>
      <c r="J9899" t="s">
        <v>1449</v>
      </c>
      <c r="K9899">
        <v>0</v>
      </c>
      <c r="N9899" t="b">
        <v>1</v>
      </c>
      <c r="O9899" t="b">
        <v>0</v>
      </c>
      <c r="P9899" t="b">
        <v>0</v>
      </c>
      <c r="Q9899">
        <v>6</v>
      </c>
      <c r="R9899">
        <v>6</v>
      </c>
      <c r="S9899">
        <v>1</v>
      </c>
      <c r="T9899">
        <v>3</v>
      </c>
      <c r="U9899" t="b">
        <v>1</v>
      </c>
      <c r="V9899" t="s">
        <v>11741</v>
      </c>
      <c r="W9899" t="s">
        <v>11742</v>
      </c>
      <c r="X9899" t="s">
        <v>14657</v>
      </c>
      <c r="Y9899">
        <v>17</v>
      </c>
      <c r="Z9899">
        <v>17</v>
      </c>
      <c r="AA9899">
        <v>2</v>
      </c>
      <c r="AB9899">
        <v>2</v>
      </c>
      <c r="AC9899">
        <v>52</v>
      </c>
    </row>
    <row r="9900" spans="1:29">
      <c r="A9900">
        <v>10734</v>
      </c>
      <c r="B9900" t="s">
        <v>806</v>
      </c>
      <c r="C9900" t="s">
        <v>11748</v>
      </c>
      <c r="J9900" t="s">
        <v>1449</v>
      </c>
      <c r="K9900">
        <v>0</v>
      </c>
      <c r="N9900" t="b">
        <v>1</v>
      </c>
      <c r="O9900" t="b">
        <v>0</v>
      </c>
      <c r="P9900" t="b">
        <v>0</v>
      </c>
      <c r="Q9900">
        <v>6</v>
      </c>
      <c r="R9900">
        <v>6</v>
      </c>
      <c r="S9900">
        <v>1</v>
      </c>
      <c r="T9900">
        <v>3</v>
      </c>
      <c r="U9900" t="b">
        <v>1</v>
      </c>
      <c r="V9900" t="s">
        <v>11741</v>
      </c>
      <c r="W9900" t="s">
        <v>11742</v>
      </c>
      <c r="X9900" t="s">
        <v>14658</v>
      </c>
      <c r="Y9900">
        <v>18</v>
      </c>
      <c r="Z9900">
        <v>18</v>
      </c>
      <c r="AA9900">
        <v>2</v>
      </c>
      <c r="AB9900">
        <v>2</v>
      </c>
      <c r="AC9900">
        <v>52</v>
      </c>
    </row>
    <row r="9901" spans="1:29">
      <c r="A9901">
        <v>10735</v>
      </c>
      <c r="B9901" t="s">
        <v>806</v>
      </c>
      <c r="C9901" t="s">
        <v>11749</v>
      </c>
      <c r="J9901" t="s">
        <v>1449</v>
      </c>
      <c r="K9901">
        <v>0</v>
      </c>
      <c r="N9901" t="b">
        <v>1</v>
      </c>
      <c r="O9901" t="b">
        <v>0</v>
      </c>
      <c r="P9901" t="b">
        <v>0</v>
      </c>
      <c r="Q9901">
        <v>6</v>
      </c>
      <c r="R9901">
        <v>6</v>
      </c>
      <c r="S9901">
        <v>1</v>
      </c>
      <c r="T9901">
        <v>3</v>
      </c>
      <c r="U9901" t="b">
        <v>1</v>
      </c>
      <c r="V9901" t="s">
        <v>11741</v>
      </c>
      <c r="W9901" t="s">
        <v>11742</v>
      </c>
      <c r="X9901" t="s">
        <v>14659</v>
      </c>
      <c r="Y9901">
        <v>19</v>
      </c>
      <c r="Z9901">
        <v>19</v>
      </c>
      <c r="AA9901">
        <v>2</v>
      </c>
      <c r="AB9901">
        <v>2</v>
      </c>
      <c r="AC9901">
        <v>52</v>
      </c>
    </row>
    <row r="9902" spans="1:29">
      <c r="A9902">
        <v>10736</v>
      </c>
      <c r="B9902" t="s">
        <v>806</v>
      </c>
      <c r="C9902" t="s">
        <v>11750</v>
      </c>
      <c r="J9902" t="s">
        <v>1449</v>
      </c>
      <c r="K9902">
        <v>0</v>
      </c>
      <c r="N9902" t="b">
        <v>1</v>
      </c>
      <c r="O9902" t="b">
        <v>0</v>
      </c>
      <c r="P9902" t="b">
        <v>0</v>
      </c>
      <c r="Q9902">
        <v>6</v>
      </c>
      <c r="R9902">
        <v>6</v>
      </c>
      <c r="S9902">
        <v>1</v>
      </c>
      <c r="T9902">
        <v>3</v>
      </c>
      <c r="U9902" t="b">
        <v>1</v>
      </c>
      <c r="V9902" t="s">
        <v>11741</v>
      </c>
      <c r="W9902" t="s">
        <v>11742</v>
      </c>
      <c r="X9902" t="s">
        <v>14660</v>
      </c>
      <c r="Y9902">
        <v>20</v>
      </c>
      <c r="Z9902">
        <v>20</v>
      </c>
      <c r="AA9902">
        <v>2</v>
      </c>
      <c r="AB9902">
        <v>2</v>
      </c>
      <c r="AC9902">
        <v>52</v>
      </c>
    </row>
    <row r="9903" spans="1:29">
      <c r="A9903">
        <v>10737</v>
      </c>
      <c r="B9903" t="s">
        <v>806</v>
      </c>
      <c r="C9903" t="s">
        <v>11751</v>
      </c>
      <c r="J9903" t="s">
        <v>1449</v>
      </c>
      <c r="K9903">
        <v>0</v>
      </c>
      <c r="N9903" t="b">
        <v>1</v>
      </c>
      <c r="O9903" t="b">
        <v>0</v>
      </c>
      <c r="P9903" t="b">
        <v>0</v>
      </c>
      <c r="Q9903">
        <v>6</v>
      </c>
      <c r="R9903">
        <v>6</v>
      </c>
      <c r="S9903">
        <v>1</v>
      </c>
      <c r="T9903">
        <v>3</v>
      </c>
      <c r="U9903" t="b">
        <v>1</v>
      </c>
      <c r="V9903" t="s">
        <v>11741</v>
      </c>
      <c r="W9903" t="s">
        <v>11742</v>
      </c>
      <c r="X9903" t="s">
        <v>14661</v>
      </c>
      <c r="Y9903">
        <v>21</v>
      </c>
      <c r="Z9903">
        <v>21</v>
      </c>
      <c r="AA9903">
        <v>2</v>
      </c>
      <c r="AB9903">
        <v>2</v>
      </c>
      <c r="AC9903">
        <v>52</v>
      </c>
    </row>
    <row r="9904" spans="1:29">
      <c r="A9904">
        <v>10738</v>
      </c>
      <c r="B9904" t="s">
        <v>806</v>
      </c>
      <c r="C9904" t="s">
        <v>11752</v>
      </c>
      <c r="J9904" t="s">
        <v>1449</v>
      </c>
      <c r="K9904">
        <v>0</v>
      </c>
      <c r="N9904" t="b">
        <v>1</v>
      </c>
      <c r="O9904" t="b">
        <v>0</v>
      </c>
      <c r="P9904" t="b">
        <v>0</v>
      </c>
      <c r="Q9904">
        <v>6</v>
      </c>
      <c r="R9904">
        <v>6</v>
      </c>
      <c r="S9904">
        <v>1</v>
      </c>
      <c r="T9904">
        <v>3</v>
      </c>
      <c r="U9904" t="b">
        <v>1</v>
      </c>
      <c r="V9904" t="s">
        <v>11741</v>
      </c>
      <c r="W9904" t="s">
        <v>11742</v>
      </c>
      <c r="X9904" t="s">
        <v>14662</v>
      </c>
      <c r="Y9904">
        <v>22</v>
      </c>
      <c r="Z9904">
        <v>22</v>
      </c>
      <c r="AA9904">
        <v>2</v>
      </c>
      <c r="AB9904">
        <v>2</v>
      </c>
      <c r="AC9904">
        <v>52</v>
      </c>
    </row>
    <row r="9905" spans="1:29">
      <c r="A9905">
        <v>10739</v>
      </c>
      <c r="B9905" t="s">
        <v>806</v>
      </c>
      <c r="C9905" t="s">
        <v>11753</v>
      </c>
      <c r="J9905" t="s">
        <v>1449</v>
      </c>
      <c r="K9905">
        <v>0</v>
      </c>
      <c r="N9905" t="b">
        <v>1</v>
      </c>
      <c r="O9905" t="b">
        <v>0</v>
      </c>
      <c r="P9905" t="b">
        <v>0</v>
      </c>
      <c r="Q9905">
        <v>6</v>
      </c>
      <c r="R9905">
        <v>6</v>
      </c>
      <c r="S9905">
        <v>1</v>
      </c>
      <c r="T9905">
        <v>3</v>
      </c>
      <c r="U9905" t="b">
        <v>1</v>
      </c>
      <c r="V9905" t="s">
        <v>11741</v>
      </c>
      <c r="W9905" t="s">
        <v>11742</v>
      </c>
      <c r="X9905" t="s">
        <v>14663</v>
      </c>
      <c r="Y9905">
        <v>23</v>
      </c>
      <c r="Z9905">
        <v>23</v>
      </c>
      <c r="AA9905">
        <v>2</v>
      </c>
      <c r="AB9905">
        <v>2</v>
      </c>
      <c r="AC9905">
        <v>52</v>
      </c>
    </row>
    <row r="9906" spans="1:29">
      <c r="A9906">
        <v>10740</v>
      </c>
      <c r="B9906" t="s">
        <v>806</v>
      </c>
      <c r="C9906" t="s">
        <v>11754</v>
      </c>
      <c r="J9906" t="s">
        <v>1449</v>
      </c>
      <c r="K9906">
        <v>0</v>
      </c>
      <c r="N9906" t="b">
        <v>1</v>
      </c>
      <c r="O9906" t="b">
        <v>0</v>
      </c>
      <c r="P9906" t="b">
        <v>0</v>
      </c>
      <c r="Q9906">
        <v>6</v>
      </c>
      <c r="R9906">
        <v>6</v>
      </c>
      <c r="S9906">
        <v>1</v>
      </c>
      <c r="T9906">
        <v>3</v>
      </c>
      <c r="U9906" t="b">
        <v>1</v>
      </c>
      <c r="V9906" t="s">
        <v>11741</v>
      </c>
      <c r="W9906" t="s">
        <v>11742</v>
      </c>
      <c r="X9906" t="s">
        <v>14664</v>
      </c>
      <c r="Y9906">
        <v>24</v>
      </c>
      <c r="Z9906">
        <v>24</v>
      </c>
      <c r="AA9906">
        <v>2</v>
      </c>
      <c r="AB9906">
        <v>2</v>
      </c>
      <c r="AC9906">
        <v>52</v>
      </c>
    </row>
    <row r="9907" spans="1:29">
      <c r="A9907">
        <v>10741</v>
      </c>
      <c r="B9907" t="s">
        <v>806</v>
      </c>
      <c r="C9907" t="s">
        <v>11755</v>
      </c>
      <c r="J9907" t="s">
        <v>1449</v>
      </c>
      <c r="K9907">
        <v>0</v>
      </c>
      <c r="N9907" t="b">
        <v>1</v>
      </c>
      <c r="O9907" t="b">
        <v>0</v>
      </c>
      <c r="P9907" t="b">
        <v>0</v>
      </c>
      <c r="Q9907">
        <v>6</v>
      </c>
      <c r="R9907">
        <v>6</v>
      </c>
      <c r="S9907">
        <v>1</v>
      </c>
      <c r="T9907">
        <v>3</v>
      </c>
      <c r="U9907" t="b">
        <v>1</v>
      </c>
      <c r="V9907" t="s">
        <v>11741</v>
      </c>
      <c r="W9907" t="s">
        <v>11742</v>
      </c>
      <c r="X9907" t="s">
        <v>14665</v>
      </c>
      <c r="Y9907">
        <v>25</v>
      </c>
      <c r="Z9907">
        <v>25</v>
      </c>
      <c r="AA9907">
        <v>2</v>
      </c>
      <c r="AB9907">
        <v>2</v>
      </c>
      <c r="AC9907">
        <v>52</v>
      </c>
    </row>
    <row r="9908" spans="1:29">
      <c r="A9908">
        <v>10742</v>
      </c>
      <c r="B9908" t="s">
        <v>806</v>
      </c>
      <c r="C9908" t="s">
        <v>11756</v>
      </c>
      <c r="J9908" t="s">
        <v>1449</v>
      </c>
      <c r="K9908">
        <v>0</v>
      </c>
      <c r="N9908" t="b">
        <v>1</v>
      </c>
      <c r="O9908" t="b">
        <v>0</v>
      </c>
      <c r="P9908" t="b">
        <v>0</v>
      </c>
      <c r="Q9908">
        <v>6</v>
      </c>
      <c r="R9908">
        <v>6</v>
      </c>
      <c r="S9908">
        <v>1</v>
      </c>
      <c r="T9908">
        <v>3</v>
      </c>
      <c r="U9908" t="b">
        <v>1</v>
      </c>
      <c r="V9908" t="s">
        <v>11741</v>
      </c>
      <c r="W9908" t="s">
        <v>11742</v>
      </c>
      <c r="X9908" t="s">
        <v>14666</v>
      </c>
      <c r="Y9908">
        <v>26</v>
      </c>
      <c r="Z9908">
        <v>26</v>
      </c>
      <c r="AA9908">
        <v>2</v>
      </c>
      <c r="AB9908">
        <v>2</v>
      </c>
      <c r="AC9908">
        <v>52</v>
      </c>
    </row>
    <row r="9909" spans="1:29">
      <c r="A9909">
        <v>10743</v>
      </c>
      <c r="B9909" t="s">
        <v>806</v>
      </c>
      <c r="C9909" t="s">
        <v>11757</v>
      </c>
      <c r="J9909" t="s">
        <v>1449</v>
      </c>
      <c r="K9909">
        <v>0</v>
      </c>
      <c r="N9909" t="b">
        <v>1</v>
      </c>
      <c r="O9909" t="b">
        <v>0</v>
      </c>
      <c r="P9909" t="b">
        <v>0</v>
      </c>
      <c r="Q9909">
        <v>6</v>
      </c>
      <c r="R9909">
        <v>6</v>
      </c>
      <c r="S9909">
        <v>1</v>
      </c>
      <c r="T9909">
        <v>3</v>
      </c>
      <c r="U9909" t="b">
        <v>1</v>
      </c>
      <c r="V9909" t="s">
        <v>11741</v>
      </c>
      <c r="W9909" t="s">
        <v>11742</v>
      </c>
      <c r="X9909" t="s">
        <v>15328</v>
      </c>
      <c r="Y9909">
        <v>27</v>
      </c>
      <c r="Z9909">
        <v>27</v>
      </c>
      <c r="AA9909">
        <v>2</v>
      </c>
      <c r="AB9909">
        <v>2</v>
      </c>
      <c r="AC9909">
        <v>52</v>
      </c>
    </row>
    <row r="9910" spans="1:29">
      <c r="A9910">
        <v>10744</v>
      </c>
      <c r="B9910" t="s">
        <v>806</v>
      </c>
      <c r="C9910" t="s">
        <v>11758</v>
      </c>
      <c r="J9910" t="s">
        <v>1449</v>
      </c>
      <c r="K9910">
        <v>0</v>
      </c>
      <c r="N9910" t="b">
        <v>1</v>
      </c>
      <c r="O9910" t="b">
        <v>0</v>
      </c>
      <c r="P9910" t="b">
        <v>0</v>
      </c>
      <c r="Q9910">
        <v>6</v>
      </c>
      <c r="R9910">
        <v>6</v>
      </c>
      <c r="S9910">
        <v>1</v>
      </c>
      <c r="T9910">
        <v>3</v>
      </c>
      <c r="U9910" t="b">
        <v>1</v>
      </c>
      <c r="V9910" t="s">
        <v>11741</v>
      </c>
      <c r="W9910" t="s">
        <v>11742</v>
      </c>
      <c r="X9910" t="s">
        <v>15330</v>
      </c>
      <c r="Y9910">
        <v>28</v>
      </c>
      <c r="Z9910">
        <v>28</v>
      </c>
      <c r="AA9910">
        <v>2</v>
      </c>
      <c r="AB9910">
        <v>2</v>
      </c>
      <c r="AC9910">
        <v>52</v>
      </c>
    </row>
    <row r="9911" spans="1:29">
      <c r="A9911">
        <v>10745</v>
      </c>
      <c r="B9911" t="s">
        <v>806</v>
      </c>
      <c r="C9911" t="s">
        <v>11759</v>
      </c>
      <c r="J9911" t="s">
        <v>1449</v>
      </c>
      <c r="K9911">
        <v>0</v>
      </c>
      <c r="N9911" t="b">
        <v>1</v>
      </c>
      <c r="O9911" t="b">
        <v>0</v>
      </c>
      <c r="P9911" t="b">
        <v>0</v>
      </c>
      <c r="Q9911">
        <v>6</v>
      </c>
      <c r="R9911">
        <v>6</v>
      </c>
      <c r="S9911">
        <v>1</v>
      </c>
      <c r="T9911">
        <v>3</v>
      </c>
      <c r="U9911" t="b">
        <v>1</v>
      </c>
      <c r="V9911" t="s">
        <v>11741</v>
      </c>
      <c r="W9911" t="s">
        <v>11742</v>
      </c>
      <c r="X9911" t="s">
        <v>15331</v>
      </c>
      <c r="Y9911">
        <v>29</v>
      </c>
      <c r="Z9911">
        <v>29</v>
      </c>
      <c r="AA9911">
        <v>2</v>
      </c>
      <c r="AB9911">
        <v>2</v>
      </c>
      <c r="AC9911">
        <v>52</v>
      </c>
    </row>
    <row r="9912" spans="1:29">
      <c r="A9912">
        <v>10746</v>
      </c>
      <c r="B9912" t="s">
        <v>806</v>
      </c>
      <c r="C9912" t="s">
        <v>11760</v>
      </c>
      <c r="J9912" t="s">
        <v>1449</v>
      </c>
      <c r="K9912">
        <v>0</v>
      </c>
      <c r="N9912" t="b">
        <v>1</v>
      </c>
      <c r="O9912" t="b">
        <v>0</v>
      </c>
      <c r="P9912" t="b">
        <v>0</v>
      </c>
      <c r="Q9912">
        <v>6</v>
      </c>
      <c r="R9912">
        <v>6</v>
      </c>
      <c r="S9912">
        <v>1</v>
      </c>
      <c r="T9912">
        <v>3</v>
      </c>
      <c r="U9912" t="b">
        <v>1</v>
      </c>
      <c r="V9912" t="s">
        <v>11741</v>
      </c>
      <c r="W9912" t="s">
        <v>11742</v>
      </c>
      <c r="X9912" t="s">
        <v>15368</v>
      </c>
      <c r="Y9912">
        <v>30</v>
      </c>
      <c r="Z9912">
        <v>30</v>
      </c>
      <c r="AA9912">
        <v>2</v>
      </c>
      <c r="AB9912">
        <v>2</v>
      </c>
      <c r="AC9912">
        <v>52</v>
      </c>
    </row>
    <row r="9913" spans="1:29">
      <c r="A9913">
        <v>10747</v>
      </c>
      <c r="B9913" t="s">
        <v>806</v>
      </c>
      <c r="C9913" t="s">
        <v>11761</v>
      </c>
      <c r="J9913" t="s">
        <v>1449</v>
      </c>
      <c r="K9913">
        <v>0</v>
      </c>
      <c r="N9913" t="b">
        <v>1</v>
      </c>
      <c r="O9913" t="b">
        <v>0</v>
      </c>
      <c r="P9913" t="b">
        <v>0</v>
      </c>
      <c r="Q9913">
        <v>6</v>
      </c>
      <c r="R9913">
        <v>6</v>
      </c>
      <c r="S9913">
        <v>1</v>
      </c>
      <c r="T9913">
        <v>3</v>
      </c>
      <c r="U9913" t="b">
        <v>1</v>
      </c>
      <c r="V9913" t="s">
        <v>11741</v>
      </c>
      <c r="W9913" t="s">
        <v>11742</v>
      </c>
      <c r="X9913" t="s">
        <v>15369</v>
      </c>
      <c r="Y9913">
        <v>31</v>
      </c>
      <c r="Z9913">
        <v>31</v>
      </c>
      <c r="AA9913">
        <v>2</v>
      </c>
      <c r="AB9913">
        <v>2</v>
      </c>
      <c r="AC9913">
        <v>52</v>
      </c>
    </row>
    <row r="9914" spans="1:29">
      <c r="A9914">
        <v>10748</v>
      </c>
      <c r="B9914" t="s">
        <v>806</v>
      </c>
      <c r="C9914" t="s">
        <v>11762</v>
      </c>
      <c r="J9914" t="s">
        <v>1449</v>
      </c>
      <c r="K9914">
        <v>0</v>
      </c>
      <c r="N9914" t="b">
        <v>1</v>
      </c>
      <c r="O9914" t="b">
        <v>0</v>
      </c>
      <c r="P9914" t="b">
        <v>0</v>
      </c>
      <c r="Q9914">
        <v>6</v>
      </c>
      <c r="R9914">
        <v>6</v>
      </c>
      <c r="S9914">
        <v>1</v>
      </c>
      <c r="T9914">
        <v>3</v>
      </c>
      <c r="U9914" t="b">
        <v>1</v>
      </c>
      <c r="V9914" t="s">
        <v>11741</v>
      </c>
      <c r="W9914" t="s">
        <v>11742</v>
      </c>
      <c r="X9914" t="s">
        <v>15349</v>
      </c>
      <c r="Y9914">
        <v>43</v>
      </c>
      <c r="Z9914">
        <v>43</v>
      </c>
      <c r="AA9914">
        <v>2</v>
      </c>
      <c r="AB9914">
        <v>2</v>
      </c>
      <c r="AC9914">
        <v>52</v>
      </c>
    </row>
    <row r="9915" spans="1:29">
      <c r="A9915">
        <v>10749</v>
      </c>
      <c r="B9915" t="s">
        <v>806</v>
      </c>
      <c r="C9915" t="s">
        <v>11763</v>
      </c>
      <c r="J9915" t="s">
        <v>1449</v>
      </c>
      <c r="K9915">
        <v>0</v>
      </c>
      <c r="N9915" t="b">
        <v>1</v>
      </c>
      <c r="O9915" t="b">
        <v>0</v>
      </c>
      <c r="P9915" t="b">
        <v>0</v>
      </c>
      <c r="Q9915">
        <v>6</v>
      </c>
      <c r="R9915">
        <v>6</v>
      </c>
      <c r="S9915">
        <v>1</v>
      </c>
      <c r="T9915">
        <v>3</v>
      </c>
      <c r="U9915" t="b">
        <v>1</v>
      </c>
      <c r="V9915" t="s">
        <v>11741</v>
      </c>
      <c r="W9915" t="s">
        <v>11742</v>
      </c>
      <c r="X9915" t="s">
        <v>15351</v>
      </c>
      <c r="Y9915">
        <v>44</v>
      </c>
      <c r="Z9915">
        <v>44</v>
      </c>
      <c r="AA9915">
        <v>2</v>
      </c>
      <c r="AB9915">
        <v>2</v>
      </c>
      <c r="AC9915">
        <v>52</v>
      </c>
    </row>
    <row r="9916" spans="1:29">
      <c r="A9916">
        <v>10750</v>
      </c>
      <c r="B9916" t="s">
        <v>806</v>
      </c>
      <c r="C9916" t="s">
        <v>11764</v>
      </c>
      <c r="J9916" t="s">
        <v>1449</v>
      </c>
      <c r="K9916">
        <v>0</v>
      </c>
      <c r="N9916" t="b">
        <v>1</v>
      </c>
      <c r="O9916" t="b">
        <v>0</v>
      </c>
      <c r="P9916" t="b">
        <v>0</v>
      </c>
      <c r="Q9916">
        <v>6</v>
      </c>
      <c r="R9916">
        <v>6</v>
      </c>
      <c r="S9916">
        <v>1</v>
      </c>
      <c r="T9916">
        <v>3</v>
      </c>
      <c r="U9916" t="b">
        <v>1</v>
      </c>
      <c r="V9916" t="s">
        <v>11741</v>
      </c>
      <c r="W9916" t="s">
        <v>11742</v>
      </c>
      <c r="X9916" t="s">
        <v>15353</v>
      </c>
      <c r="Y9916">
        <v>45</v>
      </c>
      <c r="Z9916">
        <v>45</v>
      </c>
      <c r="AA9916">
        <v>2</v>
      </c>
      <c r="AB9916">
        <v>2</v>
      </c>
      <c r="AC9916">
        <v>52</v>
      </c>
    </row>
    <row r="9917" spans="1:29">
      <c r="A9917">
        <v>10751</v>
      </c>
      <c r="B9917" t="s">
        <v>806</v>
      </c>
      <c r="C9917" t="s">
        <v>11765</v>
      </c>
      <c r="J9917" t="s">
        <v>1449</v>
      </c>
      <c r="K9917">
        <v>0</v>
      </c>
      <c r="N9917" t="b">
        <v>1</v>
      </c>
      <c r="O9917" t="b">
        <v>0</v>
      </c>
      <c r="P9917" t="b">
        <v>0</v>
      </c>
      <c r="Q9917">
        <v>6</v>
      </c>
      <c r="R9917">
        <v>6</v>
      </c>
      <c r="S9917">
        <v>1</v>
      </c>
      <c r="T9917">
        <v>3</v>
      </c>
      <c r="U9917" t="b">
        <v>1</v>
      </c>
      <c r="V9917" t="s">
        <v>11741</v>
      </c>
      <c r="W9917" t="s">
        <v>11742</v>
      </c>
      <c r="X9917" t="s">
        <v>15672</v>
      </c>
      <c r="Y9917">
        <v>46</v>
      </c>
      <c r="Z9917">
        <v>46</v>
      </c>
      <c r="AA9917">
        <v>2</v>
      </c>
      <c r="AB9917">
        <v>2</v>
      </c>
      <c r="AC9917">
        <v>52</v>
      </c>
    </row>
    <row r="9918" spans="1:29">
      <c r="A9918">
        <v>10752</v>
      </c>
      <c r="B9918" t="s">
        <v>806</v>
      </c>
      <c r="C9918" t="s">
        <v>11766</v>
      </c>
      <c r="J9918" t="s">
        <v>1449</v>
      </c>
      <c r="K9918">
        <v>0</v>
      </c>
      <c r="N9918" t="b">
        <v>1</v>
      </c>
      <c r="O9918" t="b">
        <v>0</v>
      </c>
      <c r="P9918" t="b">
        <v>0</v>
      </c>
      <c r="Q9918">
        <v>6</v>
      </c>
      <c r="R9918">
        <v>6</v>
      </c>
      <c r="S9918">
        <v>1</v>
      </c>
      <c r="T9918">
        <v>3</v>
      </c>
      <c r="U9918" t="b">
        <v>1</v>
      </c>
      <c r="V9918" t="s">
        <v>11741</v>
      </c>
      <c r="W9918" t="s">
        <v>11742</v>
      </c>
      <c r="X9918" t="s">
        <v>15673</v>
      </c>
      <c r="Y9918">
        <v>47</v>
      </c>
      <c r="Z9918">
        <v>47</v>
      </c>
      <c r="AA9918">
        <v>2</v>
      </c>
      <c r="AB9918">
        <v>2</v>
      </c>
      <c r="AC9918">
        <v>52</v>
      </c>
    </row>
    <row r="9919" spans="1:29">
      <c r="A9919">
        <v>10753</v>
      </c>
      <c r="B9919" t="s">
        <v>806</v>
      </c>
      <c r="C9919" t="s">
        <v>11767</v>
      </c>
      <c r="J9919" t="s">
        <v>1449</v>
      </c>
      <c r="K9919">
        <v>0</v>
      </c>
      <c r="N9919" t="b">
        <v>1</v>
      </c>
      <c r="O9919" t="b">
        <v>0</v>
      </c>
      <c r="P9919" t="b">
        <v>0</v>
      </c>
      <c r="Q9919">
        <v>6</v>
      </c>
      <c r="R9919">
        <v>6</v>
      </c>
      <c r="S9919">
        <v>1</v>
      </c>
      <c r="T9919">
        <v>3</v>
      </c>
      <c r="U9919" t="b">
        <v>1</v>
      </c>
      <c r="V9919" t="s">
        <v>11741</v>
      </c>
      <c r="W9919" t="s">
        <v>11742</v>
      </c>
      <c r="X9919" t="s">
        <v>15304</v>
      </c>
      <c r="Y9919">
        <v>48</v>
      </c>
      <c r="Z9919">
        <v>48</v>
      </c>
      <c r="AA9919">
        <v>2</v>
      </c>
      <c r="AB9919">
        <v>2</v>
      </c>
      <c r="AC9919">
        <v>52</v>
      </c>
    </row>
    <row r="9920" spans="1:29">
      <c r="A9920">
        <v>10754</v>
      </c>
      <c r="B9920" t="s">
        <v>806</v>
      </c>
      <c r="C9920" t="s">
        <v>11768</v>
      </c>
      <c r="J9920" t="s">
        <v>1449</v>
      </c>
      <c r="K9920">
        <v>0</v>
      </c>
      <c r="N9920" t="b">
        <v>1</v>
      </c>
      <c r="O9920" t="b">
        <v>0</v>
      </c>
      <c r="P9920" t="b">
        <v>0</v>
      </c>
      <c r="Q9920">
        <v>6</v>
      </c>
      <c r="R9920">
        <v>6</v>
      </c>
      <c r="S9920">
        <v>1</v>
      </c>
      <c r="T9920">
        <v>3</v>
      </c>
      <c r="U9920" t="b">
        <v>1</v>
      </c>
      <c r="V9920" t="s">
        <v>11741</v>
      </c>
      <c r="W9920" t="s">
        <v>11742</v>
      </c>
      <c r="X9920" t="s">
        <v>15305</v>
      </c>
      <c r="Y9920">
        <v>49</v>
      </c>
      <c r="Z9920">
        <v>49</v>
      </c>
      <c r="AA9920">
        <v>2</v>
      </c>
      <c r="AB9920">
        <v>2</v>
      </c>
      <c r="AC9920">
        <v>52</v>
      </c>
    </row>
    <row r="9921" spans="1:29">
      <c r="A9921">
        <v>10755</v>
      </c>
      <c r="B9921" t="s">
        <v>806</v>
      </c>
      <c r="C9921" t="s">
        <v>11769</v>
      </c>
      <c r="J9921" t="s">
        <v>1449</v>
      </c>
      <c r="K9921">
        <v>0</v>
      </c>
      <c r="N9921" t="b">
        <v>1</v>
      </c>
      <c r="O9921" t="b">
        <v>0</v>
      </c>
      <c r="P9921" t="b">
        <v>0</v>
      </c>
      <c r="Q9921">
        <v>6</v>
      </c>
      <c r="R9921">
        <v>6</v>
      </c>
      <c r="S9921">
        <v>1</v>
      </c>
      <c r="T9921">
        <v>3</v>
      </c>
      <c r="U9921" t="b">
        <v>1</v>
      </c>
      <c r="V9921" t="s">
        <v>11741</v>
      </c>
      <c r="W9921" t="s">
        <v>11742</v>
      </c>
      <c r="X9921" t="s">
        <v>15306</v>
      </c>
      <c r="Y9921">
        <v>50</v>
      </c>
      <c r="Z9921">
        <v>50</v>
      </c>
      <c r="AA9921">
        <v>2</v>
      </c>
      <c r="AB9921">
        <v>2</v>
      </c>
      <c r="AC9921">
        <v>52</v>
      </c>
    </row>
    <row r="9922" spans="1:29">
      <c r="A9922">
        <v>10756</v>
      </c>
      <c r="B9922" t="s">
        <v>806</v>
      </c>
      <c r="C9922" t="s">
        <v>11770</v>
      </c>
      <c r="J9922" t="s">
        <v>1449</v>
      </c>
      <c r="K9922">
        <v>0</v>
      </c>
      <c r="N9922" t="b">
        <v>1</v>
      </c>
      <c r="O9922" t="b">
        <v>0</v>
      </c>
      <c r="P9922" t="b">
        <v>0</v>
      </c>
      <c r="Q9922">
        <v>6</v>
      </c>
      <c r="R9922">
        <v>6</v>
      </c>
      <c r="S9922">
        <v>1</v>
      </c>
      <c r="T9922">
        <v>3</v>
      </c>
      <c r="U9922" t="b">
        <v>1</v>
      </c>
      <c r="V9922" t="s">
        <v>11741</v>
      </c>
      <c r="W9922" t="s">
        <v>11742</v>
      </c>
      <c r="X9922" t="s">
        <v>15307</v>
      </c>
      <c r="Y9922">
        <v>51</v>
      </c>
      <c r="Z9922">
        <v>51</v>
      </c>
      <c r="AA9922">
        <v>2</v>
      </c>
      <c r="AB9922">
        <v>2</v>
      </c>
      <c r="AC9922">
        <v>52</v>
      </c>
    </row>
    <row r="9923" spans="1:29">
      <c r="A9923">
        <v>10757</v>
      </c>
      <c r="B9923" t="s">
        <v>806</v>
      </c>
      <c r="C9923" t="s">
        <v>11771</v>
      </c>
      <c r="J9923" t="s">
        <v>1449</v>
      </c>
      <c r="K9923">
        <v>0</v>
      </c>
      <c r="N9923" t="b">
        <v>1</v>
      </c>
      <c r="O9923" t="b">
        <v>0</v>
      </c>
      <c r="P9923" t="b">
        <v>0</v>
      </c>
      <c r="Q9923">
        <v>6</v>
      </c>
      <c r="R9923">
        <v>6</v>
      </c>
      <c r="S9923">
        <v>1</v>
      </c>
      <c r="T9923">
        <v>3</v>
      </c>
      <c r="U9923" t="b">
        <v>1</v>
      </c>
      <c r="V9923" t="s">
        <v>11741</v>
      </c>
      <c r="W9923" t="s">
        <v>11742</v>
      </c>
      <c r="X9923" t="s">
        <v>15308</v>
      </c>
      <c r="Y9923">
        <v>52</v>
      </c>
      <c r="Z9923">
        <v>52</v>
      </c>
      <c r="AA9923">
        <v>2</v>
      </c>
      <c r="AB9923">
        <v>2</v>
      </c>
      <c r="AC9923">
        <v>52</v>
      </c>
    </row>
    <row r="9924" spans="1:29">
      <c r="A9924">
        <v>10758</v>
      </c>
      <c r="B9924" t="s">
        <v>806</v>
      </c>
      <c r="C9924" t="s">
        <v>11772</v>
      </c>
      <c r="J9924" t="s">
        <v>1449</v>
      </c>
      <c r="K9924">
        <v>0</v>
      </c>
      <c r="N9924" t="b">
        <v>1</v>
      </c>
      <c r="O9924" t="b">
        <v>0</v>
      </c>
      <c r="P9924" t="b">
        <v>0</v>
      </c>
      <c r="Q9924">
        <v>6</v>
      </c>
      <c r="R9924">
        <v>6</v>
      </c>
      <c r="S9924">
        <v>1</v>
      </c>
      <c r="T9924">
        <v>3</v>
      </c>
      <c r="U9924" t="b">
        <v>1</v>
      </c>
      <c r="V9924" t="s">
        <v>11741</v>
      </c>
      <c r="W9924" t="s">
        <v>11742</v>
      </c>
      <c r="X9924" t="s">
        <v>15388</v>
      </c>
      <c r="Y9924">
        <v>53</v>
      </c>
      <c r="Z9924">
        <v>53</v>
      </c>
      <c r="AA9924">
        <v>2</v>
      </c>
      <c r="AB9924">
        <v>2</v>
      </c>
      <c r="AC9924">
        <v>52</v>
      </c>
    </row>
    <row r="9925" spans="1:29">
      <c r="A9925">
        <v>10759</v>
      </c>
      <c r="B9925" t="s">
        <v>806</v>
      </c>
      <c r="C9925" t="s">
        <v>11773</v>
      </c>
      <c r="J9925" t="s">
        <v>1449</v>
      </c>
      <c r="K9925">
        <v>0</v>
      </c>
      <c r="N9925" t="b">
        <v>1</v>
      </c>
      <c r="O9925" t="b">
        <v>0</v>
      </c>
      <c r="P9925" t="b">
        <v>0</v>
      </c>
      <c r="Q9925">
        <v>6</v>
      </c>
      <c r="R9925">
        <v>6</v>
      </c>
      <c r="S9925">
        <v>1</v>
      </c>
      <c r="T9925">
        <v>3</v>
      </c>
      <c r="U9925" t="b">
        <v>1</v>
      </c>
      <c r="V9925" t="s">
        <v>11741</v>
      </c>
      <c r="W9925" t="s">
        <v>11742</v>
      </c>
      <c r="X9925" t="s">
        <v>15389</v>
      </c>
      <c r="Y9925">
        <v>54</v>
      </c>
      <c r="Z9925">
        <v>54</v>
      </c>
      <c r="AA9925">
        <v>2</v>
      </c>
      <c r="AB9925">
        <v>2</v>
      </c>
      <c r="AC9925">
        <v>52</v>
      </c>
    </row>
    <row r="9926" spans="1:29">
      <c r="A9926">
        <v>10760</v>
      </c>
      <c r="B9926" t="s">
        <v>806</v>
      </c>
      <c r="C9926" t="s">
        <v>11774</v>
      </c>
      <c r="J9926" t="s">
        <v>1457</v>
      </c>
      <c r="K9926">
        <v>0</v>
      </c>
      <c r="N9926" t="b">
        <v>1</v>
      </c>
      <c r="O9926" t="b">
        <v>0</v>
      </c>
      <c r="P9926" t="b">
        <v>0</v>
      </c>
      <c r="Q9926">
        <v>6</v>
      </c>
      <c r="R9926">
        <v>6</v>
      </c>
      <c r="S9926">
        <v>1</v>
      </c>
      <c r="T9926">
        <v>3</v>
      </c>
      <c r="U9926" t="b">
        <v>1</v>
      </c>
      <c r="V9926" t="s">
        <v>11741</v>
      </c>
      <c r="W9926" t="s">
        <v>11742</v>
      </c>
      <c r="X9926" t="s">
        <v>14626</v>
      </c>
      <c r="Y9926">
        <v>15</v>
      </c>
      <c r="Z9926">
        <v>15</v>
      </c>
      <c r="AA9926">
        <v>5</v>
      </c>
      <c r="AB9926">
        <v>5</v>
      </c>
      <c r="AC9926">
        <v>52</v>
      </c>
    </row>
    <row r="9927" spans="1:29">
      <c r="A9927">
        <v>10761</v>
      </c>
      <c r="B9927" t="s">
        <v>806</v>
      </c>
      <c r="C9927" t="s">
        <v>11775</v>
      </c>
      <c r="J9927" t="s">
        <v>1457</v>
      </c>
      <c r="K9927">
        <v>0</v>
      </c>
      <c r="N9927" t="b">
        <v>1</v>
      </c>
      <c r="O9927" t="b">
        <v>0</v>
      </c>
      <c r="P9927" t="b">
        <v>0</v>
      </c>
      <c r="Q9927">
        <v>6</v>
      </c>
      <c r="R9927">
        <v>6</v>
      </c>
      <c r="S9927">
        <v>1</v>
      </c>
      <c r="T9927">
        <v>3</v>
      </c>
      <c r="U9927" t="b">
        <v>1</v>
      </c>
      <c r="V9927" t="s">
        <v>11741</v>
      </c>
      <c r="W9927" t="s">
        <v>11742</v>
      </c>
      <c r="X9927" t="s">
        <v>14553</v>
      </c>
      <c r="Y9927">
        <v>15</v>
      </c>
      <c r="Z9927">
        <v>15</v>
      </c>
      <c r="AA9927">
        <v>6</v>
      </c>
      <c r="AB9927">
        <v>6</v>
      </c>
      <c r="AC9927">
        <v>52</v>
      </c>
    </row>
    <row r="9928" spans="1:29">
      <c r="A9928">
        <v>10762</v>
      </c>
      <c r="B9928" t="s">
        <v>806</v>
      </c>
      <c r="C9928" t="s">
        <v>11776</v>
      </c>
      <c r="J9928" t="s">
        <v>1457</v>
      </c>
      <c r="K9928">
        <v>0</v>
      </c>
      <c r="N9928" t="b">
        <v>1</v>
      </c>
      <c r="O9928" t="b">
        <v>0</v>
      </c>
      <c r="P9928" t="b">
        <v>0</v>
      </c>
      <c r="Q9928">
        <v>6</v>
      </c>
      <c r="R9928">
        <v>6</v>
      </c>
      <c r="S9928">
        <v>1</v>
      </c>
      <c r="T9928">
        <v>3</v>
      </c>
      <c r="U9928" t="b">
        <v>1</v>
      </c>
      <c r="V9928" t="s">
        <v>11741</v>
      </c>
      <c r="W9928" t="s">
        <v>11742</v>
      </c>
      <c r="X9928" t="s">
        <v>14628</v>
      </c>
      <c r="Y9928">
        <v>16</v>
      </c>
      <c r="Z9928">
        <v>16</v>
      </c>
      <c r="AA9928">
        <v>5</v>
      </c>
      <c r="AB9928">
        <v>5</v>
      </c>
      <c r="AC9928">
        <v>52</v>
      </c>
    </row>
    <row r="9929" spans="1:29">
      <c r="A9929">
        <v>10763</v>
      </c>
      <c r="B9929" t="s">
        <v>806</v>
      </c>
      <c r="C9929" t="s">
        <v>11777</v>
      </c>
      <c r="J9929" t="s">
        <v>1457</v>
      </c>
      <c r="K9929">
        <v>0</v>
      </c>
      <c r="N9929" t="b">
        <v>1</v>
      </c>
      <c r="O9929" t="b">
        <v>0</v>
      </c>
      <c r="P9929" t="b">
        <v>0</v>
      </c>
      <c r="Q9929">
        <v>6</v>
      </c>
      <c r="R9929">
        <v>6</v>
      </c>
      <c r="S9929">
        <v>1</v>
      </c>
      <c r="T9929">
        <v>3</v>
      </c>
      <c r="U9929" t="b">
        <v>1</v>
      </c>
      <c r="V9929" t="s">
        <v>11741</v>
      </c>
      <c r="W9929" t="s">
        <v>11742</v>
      </c>
      <c r="X9929" t="s">
        <v>14554</v>
      </c>
      <c r="Y9929">
        <v>16</v>
      </c>
      <c r="Z9929">
        <v>16</v>
      </c>
      <c r="AA9929">
        <v>6</v>
      </c>
      <c r="AB9929">
        <v>6</v>
      </c>
      <c r="AC9929">
        <v>52</v>
      </c>
    </row>
    <row r="9930" spans="1:29">
      <c r="A9930">
        <v>10764</v>
      </c>
      <c r="B9930" t="s">
        <v>806</v>
      </c>
      <c r="C9930" t="s">
        <v>11778</v>
      </c>
      <c r="J9930" t="s">
        <v>1457</v>
      </c>
      <c r="K9930">
        <v>0</v>
      </c>
      <c r="N9930" t="b">
        <v>1</v>
      </c>
      <c r="O9930" t="b">
        <v>0</v>
      </c>
      <c r="P9930" t="b">
        <v>0</v>
      </c>
      <c r="Q9930">
        <v>6</v>
      </c>
      <c r="R9930">
        <v>6</v>
      </c>
      <c r="S9930">
        <v>1</v>
      </c>
      <c r="T9930">
        <v>3</v>
      </c>
      <c r="U9930" t="b">
        <v>1</v>
      </c>
      <c r="V9930" t="s">
        <v>11741</v>
      </c>
      <c r="W9930" t="s">
        <v>11742</v>
      </c>
      <c r="X9930" t="s">
        <v>14631</v>
      </c>
      <c r="Y9930">
        <v>17</v>
      </c>
      <c r="Z9930">
        <v>17</v>
      </c>
      <c r="AA9930">
        <v>5</v>
      </c>
      <c r="AB9930">
        <v>5</v>
      </c>
      <c r="AC9930">
        <v>52</v>
      </c>
    </row>
    <row r="9931" spans="1:29">
      <c r="A9931">
        <v>10765</v>
      </c>
      <c r="B9931" t="s">
        <v>806</v>
      </c>
      <c r="C9931" t="s">
        <v>11779</v>
      </c>
      <c r="J9931" t="s">
        <v>1457</v>
      </c>
      <c r="K9931">
        <v>0</v>
      </c>
      <c r="N9931" t="b">
        <v>1</v>
      </c>
      <c r="O9931" t="b">
        <v>0</v>
      </c>
      <c r="P9931" t="b">
        <v>0</v>
      </c>
      <c r="Q9931">
        <v>6</v>
      </c>
      <c r="R9931">
        <v>6</v>
      </c>
      <c r="S9931">
        <v>1</v>
      </c>
      <c r="T9931">
        <v>3</v>
      </c>
      <c r="U9931" t="b">
        <v>1</v>
      </c>
      <c r="V9931" t="s">
        <v>11741</v>
      </c>
      <c r="W9931" t="s">
        <v>11742</v>
      </c>
      <c r="X9931" t="s">
        <v>14457</v>
      </c>
      <c r="Y9931">
        <v>17</v>
      </c>
      <c r="Z9931">
        <v>17</v>
      </c>
      <c r="AA9931">
        <v>6</v>
      </c>
      <c r="AB9931">
        <v>6</v>
      </c>
      <c r="AC9931">
        <v>52</v>
      </c>
    </row>
    <row r="9932" spans="1:29">
      <c r="A9932">
        <v>10766</v>
      </c>
      <c r="B9932" t="s">
        <v>806</v>
      </c>
      <c r="C9932" t="s">
        <v>11780</v>
      </c>
      <c r="J9932" t="s">
        <v>1457</v>
      </c>
      <c r="K9932">
        <v>0</v>
      </c>
      <c r="N9932" t="b">
        <v>1</v>
      </c>
      <c r="O9932" t="b">
        <v>0</v>
      </c>
      <c r="P9932" t="b">
        <v>0</v>
      </c>
      <c r="Q9932">
        <v>6</v>
      </c>
      <c r="R9932">
        <v>6</v>
      </c>
      <c r="S9932">
        <v>1</v>
      </c>
      <c r="T9932">
        <v>3</v>
      </c>
      <c r="U9932" t="b">
        <v>1</v>
      </c>
      <c r="V9932" t="s">
        <v>11741</v>
      </c>
      <c r="W9932" t="s">
        <v>11742</v>
      </c>
      <c r="X9932" t="s">
        <v>14634</v>
      </c>
      <c r="Y9932">
        <v>18</v>
      </c>
      <c r="Z9932">
        <v>18</v>
      </c>
      <c r="AA9932">
        <v>5</v>
      </c>
      <c r="AB9932">
        <v>5</v>
      </c>
      <c r="AC9932">
        <v>52</v>
      </c>
    </row>
    <row r="9933" spans="1:29">
      <c r="A9933">
        <v>10767</v>
      </c>
      <c r="B9933" t="s">
        <v>806</v>
      </c>
      <c r="C9933" t="s">
        <v>11781</v>
      </c>
      <c r="J9933" t="s">
        <v>1457</v>
      </c>
      <c r="K9933">
        <v>0</v>
      </c>
      <c r="N9933" t="b">
        <v>1</v>
      </c>
      <c r="O9933" t="b">
        <v>0</v>
      </c>
      <c r="P9933" t="b">
        <v>0</v>
      </c>
      <c r="Q9933">
        <v>6</v>
      </c>
      <c r="R9933">
        <v>6</v>
      </c>
      <c r="S9933">
        <v>1</v>
      </c>
      <c r="T9933">
        <v>3</v>
      </c>
      <c r="U9933" t="b">
        <v>1</v>
      </c>
      <c r="V9933" t="s">
        <v>11741</v>
      </c>
      <c r="W9933" t="s">
        <v>11742</v>
      </c>
      <c r="X9933" t="s">
        <v>14635</v>
      </c>
      <c r="Y9933">
        <v>18</v>
      </c>
      <c r="Z9933">
        <v>18</v>
      </c>
      <c r="AA9933">
        <v>6</v>
      </c>
      <c r="AB9933">
        <v>6</v>
      </c>
      <c r="AC9933">
        <v>52</v>
      </c>
    </row>
    <row r="9934" spans="1:29">
      <c r="A9934">
        <v>10768</v>
      </c>
      <c r="B9934" t="s">
        <v>806</v>
      </c>
      <c r="C9934" t="s">
        <v>11782</v>
      </c>
      <c r="J9934" t="s">
        <v>1457</v>
      </c>
      <c r="K9934">
        <v>0</v>
      </c>
      <c r="N9934" t="b">
        <v>1</v>
      </c>
      <c r="O9934" t="b">
        <v>0</v>
      </c>
      <c r="P9934" t="b">
        <v>0</v>
      </c>
      <c r="Q9934">
        <v>6</v>
      </c>
      <c r="R9934">
        <v>6</v>
      </c>
      <c r="S9934">
        <v>1</v>
      </c>
      <c r="T9934">
        <v>3</v>
      </c>
      <c r="U9934" t="b">
        <v>1</v>
      </c>
      <c r="V9934" t="s">
        <v>11741</v>
      </c>
      <c r="W9934" t="s">
        <v>11742</v>
      </c>
      <c r="X9934" t="s">
        <v>14637</v>
      </c>
      <c r="Y9934">
        <v>19</v>
      </c>
      <c r="Z9934">
        <v>19</v>
      </c>
      <c r="AA9934">
        <v>5</v>
      </c>
      <c r="AB9934">
        <v>5</v>
      </c>
      <c r="AC9934">
        <v>52</v>
      </c>
    </row>
    <row r="9935" spans="1:29">
      <c r="A9935">
        <v>10769</v>
      </c>
      <c r="B9935" t="s">
        <v>806</v>
      </c>
      <c r="C9935" t="s">
        <v>11783</v>
      </c>
      <c r="J9935" t="s">
        <v>1457</v>
      </c>
      <c r="K9935">
        <v>0</v>
      </c>
      <c r="N9935" t="b">
        <v>1</v>
      </c>
      <c r="O9935" t="b">
        <v>0</v>
      </c>
      <c r="P9935" t="b">
        <v>0</v>
      </c>
      <c r="Q9935">
        <v>6</v>
      </c>
      <c r="R9935">
        <v>6</v>
      </c>
      <c r="S9935">
        <v>1</v>
      </c>
      <c r="T9935">
        <v>3</v>
      </c>
      <c r="U9935" t="b">
        <v>1</v>
      </c>
      <c r="V9935" t="s">
        <v>11741</v>
      </c>
      <c r="W9935" t="s">
        <v>11742</v>
      </c>
      <c r="X9935" t="s">
        <v>14638</v>
      </c>
      <c r="Y9935">
        <v>19</v>
      </c>
      <c r="Z9935">
        <v>19</v>
      </c>
      <c r="AA9935">
        <v>6</v>
      </c>
      <c r="AB9935">
        <v>6</v>
      </c>
      <c r="AC9935">
        <v>52</v>
      </c>
    </row>
    <row r="9936" spans="1:29">
      <c r="A9936">
        <v>10770</v>
      </c>
      <c r="B9936" t="s">
        <v>806</v>
      </c>
      <c r="C9936" t="s">
        <v>11784</v>
      </c>
      <c r="J9936" t="s">
        <v>1457</v>
      </c>
      <c r="K9936">
        <v>0</v>
      </c>
      <c r="N9936" t="b">
        <v>1</v>
      </c>
      <c r="O9936" t="b">
        <v>0</v>
      </c>
      <c r="P9936" t="b">
        <v>0</v>
      </c>
      <c r="Q9936">
        <v>6</v>
      </c>
      <c r="R9936">
        <v>6</v>
      </c>
      <c r="S9936">
        <v>1</v>
      </c>
      <c r="T9936">
        <v>3</v>
      </c>
      <c r="U9936" t="b">
        <v>1</v>
      </c>
      <c r="V9936" t="s">
        <v>11741</v>
      </c>
      <c r="W9936" t="s">
        <v>11742</v>
      </c>
      <c r="X9936" t="s">
        <v>14640</v>
      </c>
      <c r="Y9936">
        <v>20</v>
      </c>
      <c r="Z9936">
        <v>20</v>
      </c>
      <c r="AA9936">
        <v>5</v>
      </c>
      <c r="AB9936">
        <v>5</v>
      </c>
      <c r="AC9936">
        <v>52</v>
      </c>
    </row>
    <row r="9937" spans="1:29">
      <c r="A9937">
        <v>10771</v>
      </c>
      <c r="B9937" t="s">
        <v>806</v>
      </c>
      <c r="C9937" t="s">
        <v>11785</v>
      </c>
      <c r="J9937" t="s">
        <v>1457</v>
      </c>
      <c r="K9937">
        <v>0</v>
      </c>
      <c r="N9937" t="b">
        <v>1</v>
      </c>
      <c r="O9937" t="b">
        <v>0</v>
      </c>
      <c r="P9937" t="b">
        <v>0</v>
      </c>
      <c r="Q9937">
        <v>6</v>
      </c>
      <c r="R9937">
        <v>6</v>
      </c>
      <c r="S9937">
        <v>1</v>
      </c>
      <c r="T9937">
        <v>3</v>
      </c>
      <c r="U9937" t="b">
        <v>1</v>
      </c>
      <c r="V9937" t="s">
        <v>11741</v>
      </c>
      <c r="W9937" t="s">
        <v>11742</v>
      </c>
      <c r="X9937" t="s">
        <v>14556</v>
      </c>
      <c r="Y9937">
        <v>20</v>
      </c>
      <c r="Z9937">
        <v>20</v>
      </c>
      <c r="AA9937">
        <v>6</v>
      </c>
      <c r="AB9937">
        <v>6</v>
      </c>
      <c r="AC9937">
        <v>52</v>
      </c>
    </row>
    <row r="9938" spans="1:29">
      <c r="A9938">
        <v>10772</v>
      </c>
      <c r="B9938" t="s">
        <v>806</v>
      </c>
      <c r="C9938" t="s">
        <v>11786</v>
      </c>
      <c r="J9938" t="s">
        <v>1457</v>
      </c>
      <c r="K9938">
        <v>0</v>
      </c>
      <c r="N9938" t="b">
        <v>1</v>
      </c>
      <c r="O9938" t="b">
        <v>0</v>
      </c>
      <c r="P9938" t="b">
        <v>0</v>
      </c>
      <c r="Q9938">
        <v>6</v>
      </c>
      <c r="R9938">
        <v>6</v>
      </c>
      <c r="S9938">
        <v>1</v>
      </c>
      <c r="T9938">
        <v>3</v>
      </c>
      <c r="U9938" t="b">
        <v>1</v>
      </c>
      <c r="V9938" t="s">
        <v>11741</v>
      </c>
      <c r="W9938" t="s">
        <v>11742</v>
      </c>
      <c r="X9938" t="s">
        <v>14643</v>
      </c>
      <c r="Y9938">
        <v>21</v>
      </c>
      <c r="Z9938">
        <v>21</v>
      </c>
      <c r="AA9938">
        <v>5</v>
      </c>
      <c r="AB9938">
        <v>5</v>
      </c>
      <c r="AC9938">
        <v>52</v>
      </c>
    </row>
    <row r="9939" spans="1:29">
      <c r="A9939">
        <v>10773</v>
      </c>
      <c r="B9939" t="s">
        <v>806</v>
      </c>
      <c r="C9939" t="s">
        <v>11787</v>
      </c>
      <c r="J9939" t="s">
        <v>1457</v>
      </c>
      <c r="K9939">
        <v>0</v>
      </c>
      <c r="N9939" t="b">
        <v>1</v>
      </c>
      <c r="O9939" t="b">
        <v>0</v>
      </c>
      <c r="P9939" t="b">
        <v>0</v>
      </c>
      <c r="Q9939">
        <v>6</v>
      </c>
      <c r="R9939">
        <v>6</v>
      </c>
      <c r="S9939">
        <v>1</v>
      </c>
      <c r="T9939">
        <v>3</v>
      </c>
      <c r="U9939" t="b">
        <v>1</v>
      </c>
      <c r="V9939" t="s">
        <v>11741</v>
      </c>
      <c r="W9939" t="s">
        <v>11742</v>
      </c>
      <c r="X9939" t="s">
        <v>14557</v>
      </c>
      <c r="Y9939">
        <v>21</v>
      </c>
      <c r="Z9939">
        <v>21</v>
      </c>
      <c r="AA9939">
        <v>6</v>
      </c>
      <c r="AB9939">
        <v>6</v>
      </c>
      <c r="AC9939">
        <v>52</v>
      </c>
    </row>
    <row r="9940" spans="1:29">
      <c r="A9940">
        <v>10774</v>
      </c>
      <c r="B9940" t="s">
        <v>806</v>
      </c>
      <c r="C9940" t="s">
        <v>11788</v>
      </c>
      <c r="J9940" t="s">
        <v>1457</v>
      </c>
      <c r="K9940">
        <v>0</v>
      </c>
      <c r="N9940" t="b">
        <v>1</v>
      </c>
      <c r="O9940" t="b">
        <v>0</v>
      </c>
      <c r="P9940" t="b">
        <v>0</v>
      </c>
      <c r="Q9940">
        <v>6</v>
      </c>
      <c r="R9940">
        <v>6</v>
      </c>
      <c r="S9940">
        <v>1</v>
      </c>
      <c r="T9940">
        <v>3</v>
      </c>
      <c r="U9940" t="b">
        <v>1</v>
      </c>
      <c r="V9940" t="s">
        <v>11741</v>
      </c>
      <c r="W9940" t="s">
        <v>11742</v>
      </c>
      <c r="X9940" t="s">
        <v>14645</v>
      </c>
      <c r="Y9940">
        <v>22</v>
      </c>
      <c r="Z9940">
        <v>22</v>
      </c>
      <c r="AA9940">
        <v>5</v>
      </c>
      <c r="AB9940">
        <v>5</v>
      </c>
      <c r="AC9940">
        <v>52</v>
      </c>
    </row>
    <row r="9941" spans="1:29">
      <c r="A9941">
        <v>10775</v>
      </c>
      <c r="B9941" t="s">
        <v>806</v>
      </c>
      <c r="C9941" t="s">
        <v>11789</v>
      </c>
      <c r="J9941" t="s">
        <v>1457</v>
      </c>
      <c r="K9941">
        <v>0</v>
      </c>
      <c r="N9941" t="b">
        <v>1</v>
      </c>
      <c r="O9941" t="b">
        <v>0</v>
      </c>
      <c r="P9941" t="b">
        <v>0</v>
      </c>
      <c r="Q9941">
        <v>6</v>
      </c>
      <c r="R9941">
        <v>6</v>
      </c>
      <c r="S9941">
        <v>1</v>
      </c>
      <c r="T9941">
        <v>3</v>
      </c>
      <c r="U9941" t="b">
        <v>1</v>
      </c>
      <c r="V9941" t="s">
        <v>11741</v>
      </c>
      <c r="W9941" t="s">
        <v>11742</v>
      </c>
      <c r="X9941" t="s">
        <v>14558</v>
      </c>
      <c r="Y9941">
        <v>22</v>
      </c>
      <c r="Z9941">
        <v>22</v>
      </c>
      <c r="AA9941">
        <v>6</v>
      </c>
      <c r="AB9941">
        <v>6</v>
      </c>
      <c r="AC9941">
        <v>52</v>
      </c>
    </row>
    <row r="9942" spans="1:29">
      <c r="A9942">
        <v>10776</v>
      </c>
      <c r="B9942" t="s">
        <v>806</v>
      </c>
      <c r="C9942" t="s">
        <v>11790</v>
      </c>
      <c r="J9942" t="s">
        <v>1457</v>
      </c>
      <c r="K9942">
        <v>0</v>
      </c>
      <c r="N9942" t="b">
        <v>1</v>
      </c>
      <c r="O9942" t="b">
        <v>0</v>
      </c>
      <c r="P9942" t="b">
        <v>0</v>
      </c>
      <c r="Q9942">
        <v>6</v>
      </c>
      <c r="R9942">
        <v>6</v>
      </c>
      <c r="S9942">
        <v>1</v>
      </c>
      <c r="T9942">
        <v>3</v>
      </c>
      <c r="U9942" t="b">
        <v>1</v>
      </c>
      <c r="V9942" t="s">
        <v>11741</v>
      </c>
      <c r="W9942" t="s">
        <v>11742</v>
      </c>
      <c r="X9942" t="s">
        <v>14647</v>
      </c>
      <c r="Y9942">
        <v>23</v>
      </c>
      <c r="Z9942">
        <v>23</v>
      </c>
      <c r="AA9942">
        <v>5</v>
      </c>
      <c r="AB9942">
        <v>5</v>
      </c>
      <c r="AC9942">
        <v>52</v>
      </c>
    </row>
    <row r="9943" spans="1:29">
      <c r="A9943">
        <v>10777</v>
      </c>
      <c r="B9943" t="s">
        <v>806</v>
      </c>
      <c r="C9943" t="s">
        <v>11791</v>
      </c>
      <c r="J9943" t="s">
        <v>1457</v>
      </c>
      <c r="K9943">
        <v>0</v>
      </c>
      <c r="N9943" t="b">
        <v>1</v>
      </c>
      <c r="O9943" t="b">
        <v>0</v>
      </c>
      <c r="P9943" t="b">
        <v>0</v>
      </c>
      <c r="Q9943">
        <v>6</v>
      </c>
      <c r="R9943">
        <v>6</v>
      </c>
      <c r="S9943">
        <v>1</v>
      </c>
      <c r="T9943">
        <v>3</v>
      </c>
      <c r="U9943" t="b">
        <v>1</v>
      </c>
      <c r="V9943" t="s">
        <v>11741</v>
      </c>
      <c r="W9943" t="s">
        <v>11742</v>
      </c>
      <c r="X9943" t="s">
        <v>14559</v>
      </c>
      <c r="Y9943">
        <v>23</v>
      </c>
      <c r="Z9943">
        <v>23</v>
      </c>
      <c r="AA9943">
        <v>6</v>
      </c>
      <c r="AB9943">
        <v>6</v>
      </c>
      <c r="AC9943">
        <v>52</v>
      </c>
    </row>
    <row r="9944" spans="1:29">
      <c r="A9944">
        <v>10778</v>
      </c>
      <c r="B9944" t="s">
        <v>806</v>
      </c>
      <c r="C9944" t="s">
        <v>11792</v>
      </c>
      <c r="J9944" t="s">
        <v>1457</v>
      </c>
      <c r="K9944">
        <v>0</v>
      </c>
      <c r="N9944" t="b">
        <v>1</v>
      </c>
      <c r="O9944" t="b">
        <v>0</v>
      </c>
      <c r="P9944" t="b">
        <v>0</v>
      </c>
      <c r="Q9944">
        <v>6</v>
      </c>
      <c r="R9944">
        <v>6</v>
      </c>
      <c r="S9944">
        <v>1</v>
      </c>
      <c r="T9944">
        <v>3</v>
      </c>
      <c r="U9944" t="b">
        <v>1</v>
      </c>
      <c r="V9944" t="s">
        <v>11741</v>
      </c>
      <c r="W9944" t="s">
        <v>11742</v>
      </c>
      <c r="X9944" t="s">
        <v>14649</v>
      </c>
      <c r="Y9944">
        <v>24</v>
      </c>
      <c r="Z9944">
        <v>24</v>
      </c>
      <c r="AA9944">
        <v>5</v>
      </c>
      <c r="AB9944">
        <v>5</v>
      </c>
      <c r="AC9944">
        <v>52</v>
      </c>
    </row>
    <row r="9945" spans="1:29">
      <c r="A9945">
        <v>10779</v>
      </c>
      <c r="B9945" t="s">
        <v>806</v>
      </c>
      <c r="C9945" t="s">
        <v>11793</v>
      </c>
      <c r="J9945" t="s">
        <v>1457</v>
      </c>
      <c r="K9945">
        <v>0</v>
      </c>
      <c r="N9945" t="b">
        <v>1</v>
      </c>
      <c r="O9945" t="b">
        <v>0</v>
      </c>
      <c r="P9945" t="b">
        <v>0</v>
      </c>
      <c r="Q9945">
        <v>6</v>
      </c>
      <c r="R9945">
        <v>6</v>
      </c>
      <c r="S9945">
        <v>1</v>
      </c>
      <c r="T9945">
        <v>3</v>
      </c>
      <c r="U9945" t="b">
        <v>1</v>
      </c>
      <c r="V9945" t="s">
        <v>11741</v>
      </c>
      <c r="W9945" t="s">
        <v>11742</v>
      </c>
      <c r="X9945" t="s">
        <v>14560</v>
      </c>
      <c r="Y9945">
        <v>24</v>
      </c>
      <c r="Z9945">
        <v>24</v>
      </c>
      <c r="AA9945">
        <v>6</v>
      </c>
      <c r="AB9945">
        <v>6</v>
      </c>
      <c r="AC9945">
        <v>52</v>
      </c>
    </row>
    <row r="9946" spans="1:29">
      <c r="A9946">
        <v>10780</v>
      </c>
      <c r="B9946" t="s">
        <v>806</v>
      </c>
      <c r="C9946" t="s">
        <v>11794</v>
      </c>
      <c r="J9946" t="s">
        <v>1457</v>
      </c>
      <c r="K9946">
        <v>0</v>
      </c>
      <c r="N9946" t="b">
        <v>1</v>
      </c>
      <c r="O9946" t="b">
        <v>0</v>
      </c>
      <c r="P9946" t="b">
        <v>0</v>
      </c>
      <c r="Q9946">
        <v>6</v>
      </c>
      <c r="R9946">
        <v>6</v>
      </c>
      <c r="S9946">
        <v>1</v>
      </c>
      <c r="T9946">
        <v>3</v>
      </c>
      <c r="U9946" t="b">
        <v>1</v>
      </c>
      <c r="V9946" t="s">
        <v>11741</v>
      </c>
      <c r="W9946" t="s">
        <v>11742</v>
      </c>
      <c r="X9946" t="s">
        <v>14652</v>
      </c>
      <c r="Y9946">
        <v>25</v>
      </c>
      <c r="Z9946">
        <v>25</v>
      </c>
      <c r="AA9946">
        <v>5</v>
      </c>
      <c r="AB9946">
        <v>5</v>
      </c>
      <c r="AC9946">
        <v>52</v>
      </c>
    </row>
    <row r="9947" spans="1:29">
      <c r="A9947">
        <v>10781</v>
      </c>
      <c r="B9947" t="s">
        <v>806</v>
      </c>
      <c r="C9947" t="s">
        <v>11795</v>
      </c>
      <c r="J9947" t="s">
        <v>1457</v>
      </c>
      <c r="K9947">
        <v>0</v>
      </c>
      <c r="N9947" t="b">
        <v>1</v>
      </c>
      <c r="O9947" t="b">
        <v>0</v>
      </c>
      <c r="P9947" t="b">
        <v>0</v>
      </c>
      <c r="Q9947">
        <v>6</v>
      </c>
      <c r="R9947">
        <v>6</v>
      </c>
      <c r="S9947">
        <v>1</v>
      </c>
      <c r="T9947">
        <v>3</v>
      </c>
      <c r="U9947" t="b">
        <v>1</v>
      </c>
      <c r="V9947" t="s">
        <v>11741</v>
      </c>
      <c r="W9947" t="s">
        <v>11742</v>
      </c>
      <c r="X9947" t="s">
        <v>14465</v>
      </c>
      <c r="Y9947">
        <v>25</v>
      </c>
      <c r="Z9947">
        <v>25</v>
      </c>
      <c r="AA9947">
        <v>6</v>
      </c>
      <c r="AB9947">
        <v>6</v>
      </c>
      <c r="AC9947">
        <v>52</v>
      </c>
    </row>
    <row r="9948" spans="1:29">
      <c r="A9948">
        <v>10782</v>
      </c>
      <c r="B9948" t="s">
        <v>806</v>
      </c>
      <c r="C9948" t="s">
        <v>11796</v>
      </c>
      <c r="J9948" t="s">
        <v>1457</v>
      </c>
      <c r="K9948">
        <v>0</v>
      </c>
      <c r="N9948" t="b">
        <v>1</v>
      </c>
      <c r="O9948" t="b">
        <v>0</v>
      </c>
      <c r="P9948" t="b">
        <v>0</v>
      </c>
      <c r="Q9948">
        <v>6</v>
      </c>
      <c r="R9948">
        <v>6</v>
      </c>
      <c r="S9948">
        <v>1</v>
      </c>
      <c r="T9948">
        <v>3</v>
      </c>
      <c r="U9948" t="b">
        <v>1</v>
      </c>
      <c r="V9948" t="s">
        <v>11741</v>
      </c>
      <c r="W9948" t="s">
        <v>11742</v>
      </c>
      <c r="X9948" t="s">
        <v>14654</v>
      </c>
      <c r="Y9948">
        <v>26</v>
      </c>
      <c r="Z9948">
        <v>26</v>
      </c>
      <c r="AA9948">
        <v>5</v>
      </c>
      <c r="AB9948">
        <v>5</v>
      </c>
      <c r="AC9948">
        <v>52</v>
      </c>
    </row>
    <row r="9949" spans="1:29">
      <c r="A9949">
        <v>10783</v>
      </c>
      <c r="B9949" t="s">
        <v>806</v>
      </c>
      <c r="C9949" t="s">
        <v>11797</v>
      </c>
      <c r="J9949" t="s">
        <v>1457</v>
      </c>
      <c r="K9949">
        <v>0</v>
      </c>
      <c r="N9949" t="b">
        <v>1</v>
      </c>
      <c r="O9949" t="b">
        <v>0</v>
      </c>
      <c r="P9949" t="b">
        <v>0</v>
      </c>
      <c r="Q9949">
        <v>6</v>
      </c>
      <c r="R9949">
        <v>6</v>
      </c>
      <c r="S9949">
        <v>1</v>
      </c>
      <c r="T9949">
        <v>3</v>
      </c>
      <c r="U9949" t="b">
        <v>1</v>
      </c>
      <c r="V9949" t="s">
        <v>11741</v>
      </c>
      <c r="W9949" t="s">
        <v>11742</v>
      </c>
      <c r="X9949" t="s">
        <v>14561</v>
      </c>
      <c r="Y9949">
        <v>26</v>
      </c>
      <c r="Z9949">
        <v>26</v>
      </c>
      <c r="AA9949">
        <v>6</v>
      </c>
      <c r="AB9949">
        <v>6</v>
      </c>
      <c r="AC9949">
        <v>52</v>
      </c>
    </row>
    <row r="9950" spans="1:29">
      <c r="A9950">
        <v>10784</v>
      </c>
      <c r="B9950" t="s">
        <v>806</v>
      </c>
      <c r="C9950" t="s">
        <v>11798</v>
      </c>
      <c r="J9950" t="s">
        <v>1457</v>
      </c>
      <c r="K9950">
        <v>0</v>
      </c>
      <c r="N9950" t="b">
        <v>1</v>
      </c>
      <c r="O9950" t="b">
        <v>0</v>
      </c>
      <c r="P9950" t="b">
        <v>0</v>
      </c>
      <c r="Q9950">
        <v>6</v>
      </c>
      <c r="R9950">
        <v>6</v>
      </c>
      <c r="S9950">
        <v>1</v>
      </c>
      <c r="T9950">
        <v>3</v>
      </c>
      <c r="U9950" t="b">
        <v>1</v>
      </c>
      <c r="V9950" t="s">
        <v>11741</v>
      </c>
      <c r="W9950" t="s">
        <v>11742</v>
      </c>
      <c r="X9950" t="s">
        <v>14766</v>
      </c>
      <c r="Y9950">
        <v>27</v>
      </c>
      <c r="Z9950">
        <v>27</v>
      </c>
      <c r="AA9950">
        <v>5</v>
      </c>
      <c r="AB9950">
        <v>5</v>
      </c>
      <c r="AC9950">
        <v>52</v>
      </c>
    </row>
    <row r="9951" spans="1:29">
      <c r="A9951">
        <v>10785</v>
      </c>
      <c r="B9951" t="s">
        <v>806</v>
      </c>
      <c r="C9951" t="s">
        <v>11799</v>
      </c>
      <c r="J9951" t="s">
        <v>1457</v>
      </c>
      <c r="K9951">
        <v>0</v>
      </c>
      <c r="N9951" t="b">
        <v>1</v>
      </c>
      <c r="O9951" t="b">
        <v>0</v>
      </c>
      <c r="P9951" t="b">
        <v>0</v>
      </c>
      <c r="Q9951">
        <v>6</v>
      </c>
      <c r="R9951">
        <v>6</v>
      </c>
      <c r="S9951">
        <v>1</v>
      </c>
      <c r="T9951">
        <v>3</v>
      </c>
      <c r="U9951" t="b">
        <v>1</v>
      </c>
      <c r="V9951" t="s">
        <v>11741</v>
      </c>
      <c r="W9951" t="s">
        <v>11742</v>
      </c>
      <c r="X9951" t="s">
        <v>14562</v>
      </c>
      <c r="Y9951">
        <v>27</v>
      </c>
      <c r="Z9951">
        <v>27</v>
      </c>
      <c r="AA9951">
        <v>6</v>
      </c>
      <c r="AB9951">
        <v>6</v>
      </c>
      <c r="AC9951">
        <v>52</v>
      </c>
    </row>
    <row r="9952" spans="1:29">
      <c r="A9952">
        <v>10786</v>
      </c>
      <c r="B9952" t="s">
        <v>806</v>
      </c>
      <c r="C9952" t="s">
        <v>11800</v>
      </c>
      <c r="J9952" t="s">
        <v>1457</v>
      </c>
      <c r="K9952">
        <v>0</v>
      </c>
      <c r="N9952" t="b">
        <v>1</v>
      </c>
      <c r="O9952" t="b">
        <v>0</v>
      </c>
      <c r="P9952" t="b">
        <v>0</v>
      </c>
      <c r="Q9952">
        <v>6</v>
      </c>
      <c r="R9952">
        <v>6</v>
      </c>
      <c r="S9952">
        <v>1</v>
      </c>
      <c r="T9952">
        <v>3</v>
      </c>
      <c r="U9952" t="b">
        <v>1</v>
      </c>
      <c r="V9952" t="s">
        <v>11741</v>
      </c>
      <c r="W9952" t="s">
        <v>11742</v>
      </c>
      <c r="X9952" t="s">
        <v>14690</v>
      </c>
      <c r="Y9952">
        <v>28</v>
      </c>
      <c r="Z9952">
        <v>28</v>
      </c>
      <c r="AA9952">
        <v>5</v>
      </c>
      <c r="AB9952">
        <v>5</v>
      </c>
      <c r="AC9952">
        <v>52</v>
      </c>
    </row>
    <row r="9953" spans="1:29">
      <c r="A9953">
        <v>10787</v>
      </c>
      <c r="B9953" t="s">
        <v>806</v>
      </c>
      <c r="C9953" t="s">
        <v>11801</v>
      </c>
      <c r="J9953" t="s">
        <v>1457</v>
      </c>
      <c r="K9953">
        <v>0</v>
      </c>
      <c r="N9953" t="b">
        <v>1</v>
      </c>
      <c r="O9953" t="b">
        <v>0</v>
      </c>
      <c r="P9953" t="b">
        <v>0</v>
      </c>
      <c r="Q9953">
        <v>6</v>
      </c>
      <c r="R9953">
        <v>6</v>
      </c>
      <c r="S9953">
        <v>1</v>
      </c>
      <c r="T9953">
        <v>3</v>
      </c>
      <c r="U9953" t="b">
        <v>1</v>
      </c>
      <c r="V9953" t="s">
        <v>11741</v>
      </c>
      <c r="W9953" t="s">
        <v>11742</v>
      </c>
      <c r="X9953" t="s">
        <v>14563</v>
      </c>
      <c r="Y9953">
        <v>28</v>
      </c>
      <c r="Z9953">
        <v>28</v>
      </c>
      <c r="AA9953">
        <v>6</v>
      </c>
      <c r="AB9953">
        <v>6</v>
      </c>
      <c r="AC9953">
        <v>52</v>
      </c>
    </row>
    <row r="9954" spans="1:29">
      <c r="A9954">
        <v>10788</v>
      </c>
      <c r="B9954" t="s">
        <v>806</v>
      </c>
      <c r="C9954" t="s">
        <v>11802</v>
      </c>
      <c r="J9954" t="s">
        <v>1457</v>
      </c>
      <c r="K9954">
        <v>0</v>
      </c>
      <c r="N9954" t="b">
        <v>1</v>
      </c>
      <c r="O9954" t="b">
        <v>0</v>
      </c>
      <c r="P9954" t="b">
        <v>0</v>
      </c>
      <c r="Q9954">
        <v>6</v>
      </c>
      <c r="R9954">
        <v>6</v>
      </c>
      <c r="S9954">
        <v>1</v>
      </c>
      <c r="T9954">
        <v>3</v>
      </c>
      <c r="U9954" t="b">
        <v>1</v>
      </c>
      <c r="V9954" t="s">
        <v>11741</v>
      </c>
      <c r="W9954" t="s">
        <v>11742</v>
      </c>
      <c r="X9954" t="s">
        <v>14768</v>
      </c>
      <c r="Y9954">
        <v>29</v>
      </c>
      <c r="Z9954">
        <v>29</v>
      </c>
      <c r="AA9954">
        <v>5</v>
      </c>
      <c r="AB9954">
        <v>5</v>
      </c>
      <c r="AC9954">
        <v>52</v>
      </c>
    </row>
    <row r="9955" spans="1:29">
      <c r="A9955">
        <v>10789</v>
      </c>
      <c r="B9955" t="s">
        <v>806</v>
      </c>
      <c r="C9955" t="s">
        <v>11803</v>
      </c>
      <c r="J9955" t="s">
        <v>1457</v>
      </c>
      <c r="K9955">
        <v>0</v>
      </c>
      <c r="N9955" t="b">
        <v>1</v>
      </c>
      <c r="O9955" t="b">
        <v>0</v>
      </c>
      <c r="P9955" t="b">
        <v>0</v>
      </c>
      <c r="Q9955">
        <v>6</v>
      </c>
      <c r="R9955">
        <v>6</v>
      </c>
      <c r="S9955">
        <v>1</v>
      </c>
      <c r="T9955">
        <v>3</v>
      </c>
      <c r="U9955" t="b">
        <v>1</v>
      </c>
      <c r="V9955" t="s">
        <v>11741</v>
      </c>
      <c r="W9955" t="s">
        <v>11742</v>
      </c>
      <c r="X9955" t="s">
        <v>14564</v>
      </c>
      <c r="Y9955">
        <v>29</v>
      </c>
      <c r="Z9955">
        <v>29</v>
      </c>
      <c r="AA9955">
        <v>6</v>
      </c>
      <c r="AB9955">
        <v>6</v>
      </c>
      <c r="AC9955">
        <v>52</v>
      </c>
    </row>
    <row r="9956" spans="1:29">
      <c r="A9956">
        <v>10790</v>
      </c>
      <c r="B9956" t="s">
        <v>806</v>
      </c>
      <c r="C9956" t="s">
        <v>11804</v>
      </c>
      <c r="J9956" t="s">
        <v>1457</v>
      </c>
      <c r="K9956">
        <v>0</v>
      </c>
      <c r="N9956" t="b">
        <v>1</v>
      </c>
      <c r="O9956" t="b">
        <v>0</v>
      </c>
      <c r="P9956" t="b">
        <v>0</v>
      </c>
      <c r="Q9956">
        <v>6</v>
      </c>
      <c r="R9956">
        <v>6</v>
      </c>
      <c r="S9956">
        <v>1</v>
      </c>
      <c r="T9956">
        <v>3</v>
      </c>
      <c r="U9956" t="b">
        <v>1</v>
      </c>
      <c r="V9956" t="s">
        <v>11741</v>
      </c>
      <c r="W9956" t="s">
        <v>11742</v>
      </c>
      <c r="X9956" t="s">
        <v>14555</v>
      </c>
      <c r="Y9956">
        <v>30</v>
      </c>
      <c r="Z9956">
        <v>30</v>
      </c>
      <c r="AA9956">
        <v>5</v>
      </c>
      <c r="AB9956">
        <v>5</v>
      </c>
      <c r="AC9956">
        <v>52</v>
      </c>
    </row>
    <row r="9957" spans="1:29">
      <c r="A9957">
        <v>10791</v>
      </c>
      <c r="B9957" t="s">
        <v>806</v>
      </c>
      <c r="C9957" t="s">
        <v>11805</v>
      </c>
      <c r="J9957" t="s">
        <v>1457</v>
      </c>
      <c r="K9957">
        <v>0</v>
      </c>
      <c r="N9957" t="b">
        <v>1</v>
      </c>
      <c r="O9957" t="b">
        <v>0</v>
      </c>
      <c r="P9957" t="b">
        <v>0</v>
      </c>
      <c r="Q9957">
        <v>6</v>
      </c>
      <c r="R9957">
        <v>6</v>
      </c>
      <c r="S9957">
        <v>1</v>
      </c>
      <c r="T9957">
        <v>3</v>
      </c>
      <c r="U9957" t="b">
        <v>1</v>
      </c>
      <c r="V9957" t="s">
        <v>11741</v>
      </c>
      <c r="W9957" t="s">
        <v>11742</v>
      </c>
      <c r="X9957" t="s">
        <v>14565</v>
      </c>
      <c r="Y9957">
        <v>30</v>
      </c>
      <c r="Z9957">
        <v>30</v>
      </c>
      <c r="AA9957">
        <v>6</v>
      </c>
      <c r="AB9957">
        <v>6</v>
      </c>
      <c r="AC9957">
        <v>52</v>
      </c>
    </row>
    <row r="9958" spans="1:29">
      <c r="A9958">
        <v>10792</v>
      </c>
      <c r="B9958" t="s">
        <v>806</v>
      </c>
      <c r="C9958" t="s">
        <v>11806</v>
      </c>
      <c r="J9958" t="s">
        <v>1457</v>
      </c>
      <c r="K9958">
        <v>0</v>
      </c>
      <c r="N9958" t="b">
        <v>1</v>
      </c>
      <c r="O9958" t="b">
        <v>0</v>
      </c>
      <c r="P9958" t="b">
        <v>0</v>
      </c>
      <c r="Q9958">
        <v>6</v>
      </c>
      <c r="R9958">
        <v>6</v>
      </c>
      <c r="S9958">
        <v>1</v>
      </c>
      <c r="T9958">
        <v>3</v>
      </c>
      <c r="U9958" t="b">
        <v>1</v>
      </c>
      <c r="V9958" t="s">
        <v>11741</v>
      </c>
      <c r="W9958" t="s">
        <v>11742</v>
      </c>
      <c r="X9958" t="s">
        <v>14771</v>
      </c>
      <c r="Y9958">
        <v>31</v>
      </c>
      <c r="Z9958">
        <v>31</v>
      </c>
      <c r="AA9958">
        <v>5</v>
      </c>
      <c r="AB9958">
        <v>5</v>
      </c>
      <c r="AC9958">
        <v>52</v>
      </c>
    </row>
    <row r="9959" spans="1:29">
      <c r="A9959">
        <v>10793</v>
      </c>
      <c r="B9959" t="s">
        <v>806</v>
      </c>
      <c r="C9959" t="s">
        <v>11807</v>
      </c>
      <c r="J9959" t="s">
        <v>1457</v>
      </c>
      <c r="K9959">
        <v>0</v>
      </c>
      <c r="N9959" t="b">
        <v>1</v>
      </c>
      <c r="O9959" t="b">
        <v>0</v>
      </c>
      <c r="P9959" t="b">
        <v>0</v>
      </c>
      <c r="Q9959">
        <v>6</v>
      </c>
      <c r="R9959">
        <v>6</v>
      </c>
      <c r="S9959">
        <v>1</v>
      </c>
      <c r="T9959">
        <v>3</v>
      </c>
      <c r="U9959" t="b">
        <v>1</v>
      </c>
      <c r="V9959" t="s">
        <v>11741</v>
      </c>
      <c r="W9959" t="s">
        <v>11742</v>
      </c>
      <c r="X9959" t="s">
        <v>14772</v>
      </c>
      <c r="Y9959">
        <v>31</v>
      </c>
      <c r="Z9959">
        <v>31</v>
      </c>
      <c r="AA9959">
        <v>6</v>
      </c>
      <c r="AB9959">
        <v>6</v>
      </c>
      <c r="AC9959">
        <v>52</v>
      </c>
    </row>
    <row r="9960" spans="1:29">
      <c r="A9960">
        <v>10794</v>
      </c>
      <c r="B9960" t="s">
        <v>806</v>
      </c>
      <c r="C9960" t="s">
        <v>11808</v>
      </c>
      <c r="J9960" t="s">
        <v>1457</v>
      </c>
      <c r="K9960">
        <v>0</v>
      </c>
      <c r="N9960" t="b">
        <v>1</v>
      </c>
      <c r="O9960" t="b">
        <v>0</v>
      </c>
      <c r="P9960" t="b">
        <v>0</v>
      </c>
      <c r="Q9960">
        <v>6</v>
      </c>
      <c r="R9960">
        <v>6</v>
      </c>
      <c r="S9960">
        <v>1</v>
      </c>
      <c r="T9960">
        <v>3</v>
      </c>
      <c r="U9960" t="b">
        <v>1</v>
      </c>
      <c r="V9960" t="s">
        <v>11741</v>
      </c>
      <c r="W9960" t="s">
        <v>11742</v>
      </c>
      <c r="X9960" t="s">
        <v>14487</v>
      </c>
      <c r="Y9960">
        <v>43</v>
      </c>
      <c r="Z9960">
        <v>43</v>
      </c>
      <c r="AA9960">
        <v>5</v>
      </c>
      <c r="AB9960">
        <v>5</v>
      </c>
      <c r="AC9960">
        <v>52</v>
      </c>
    </row>
    <row r="9961" spans="1:29">
      <c r="A9961">
        <v>10795</v>
      </c>
      <c r="B9961" t="s">
        <v>806</v>
      </c>
      <c r="C9961" t="s">
        <v>11809</v>
      </c>
      <c r="J9961" t="s">
        <v>1457</v>
      </c>
      <c r="K9961">
        <v>0</v>
      </c>
      <c r="N9961" t="b">
        <v>1</v>
      </c>
      <c r="O9961" t="b">
        <v>0</v>
      </c>
      <c r="P9961" t="b">
        <v>0</v>
      </c>
      <c r="Q9961">
        <v>6</v>
      </c>
      <c r="R9961">
        <v>6</v>
      </c>
      <c r="S9961">
        <v>1</v>
      </c>
      <c r="T9961">
        <v>3</v>
      </c>
      <c r="U9961" t="b">
        <v>1</v>
      </c>
      <c r="V9961" t="s">
        <v>11741</v>
      </c>
      <c r="W9961" t="s">
        <v>11742</v>
      </c>
      <c r="X9961" t="s">
        <v>14698</v>
      </c>
      <c r="Y9961">
        <v>43</v>
      </c>
      <c r="Z9961">
        <v>43</v>
      </c>
      <c r="AA9961">
        <v>6</v>
      </c>
      <c r="AB9961">
        <v>6</v>
      </c>
      <c r="AC9961">
        <v>52</v>
      </c>
    </row>
    <row r="9962" spans="1:29">
      <c r="A9962">
        <v>10796</v>
      </c>
      <c r="B9962" t="s">
        <v>806</v>
      </c>
      <c r="C9962" t="s">
        <v>11810</v>
      </c>
      <c r="J9962" t="s">
        <v>1457</v>
      </c>
      <c r="K9962">
        <v>0</v>
      </c>
      <c r="N9962" t="b">
        <v>1</v>
      </c>
      <c r="O9962" t="b">
        <v>0</v>
      </c>
      <c r="P9962" t="b">
        <v>0</v>
      </c>
      <c r="Q9962">
        <v>6</v>
      </c>
      <c r="R9962">
        <v>6</v>
      </c>
      <c r="S9962">
        <v>1</v>
      </c>
      <c r="T9962">
        <v>3</v>
      </c>
      <c r="U9962" t="b">
        <v>1</v>
      </c>
      <c r="V9962" t="s">
        <v>11741</v>
      </c>
      <c r="W9962" t="s">
        <v>11742</v>
      </c>
      <c r="X9962" t="s">
        <v>14488</v>
      </c>
      <c r="Y9962">
        <v>44</v>
      </c>
      <c r="Z9962">
        <v>44</v>
      </c>
      <c r="AA9962">
        <v>5</v>
      </c>
      <c r="AB9962">
        <v>5</v>
      </c>
      <c r="AC9962">
        <v>52</v>
      </c>
    </row>
    <row r="9963" spans="1:29">
      <c r="A9963">
        <v>10797</v>
      </c>
      <c r="B9963" t="s">
        <v>806</v>
      </c>
      <c r="C9963" t="s">
        <v>11811</v>
      </c>
      <c r="J9963" t="s">
        <v>1457</v>
      </c>
      <c r="K9963">
        <v>0</v>
      </c>
      <c r="N9963" t="b">
        <v>1</v>
      </c>
      <c r="O9963" t="b">
        <v>0</v>
      </c>
      <c r="P9963" t="b">
        <v>0</v>
      </c>
      <c r="Q9963">
        <v>6</v>
      </c>
      <c r="R9963">
        <v>6</v>
      </c>
      <c r="S9963">
        <v>1</v>
      </c>
      <c r="T9963">
        <v>3</v>
      </c>
      <c r="U9963" t="b">
        <v>1</v>
      </c>
      <c r="V9963" t="s">
        <v>11741</v>
      </c>
      <c r="W9963" t="s">
        <v>11742</v>
      </c>
      <c r="X9963" t="s">
        <v>14699</v>
      </c>
      <c r="Y9963">
        <v>44</v>
      </c>
      <c r="Z9963">
        <v>44</v>
      </c>
      <c r="AA9963">
        <v>6</v>
      </c>
      <c r="AB9963">
        <v>6</v>
      </c>
      <c r="AC9963">
        <v>52</v>
      </c>
    </row>
    <row r="9964" spans="1:29">
      <c r="A9964">
        <v>10798</v>
      </c>
      <c r="B9964" t="s">
        <v>806</v>
      </c>
      <c r="C9964" t="s">
        <v>11812</v>
      </c>
      <c r="J9964" t="s">
        <v>1457</v>
      </c>
      <c r="K9964">
        <v>0</v>
      </c>
      <c r="N9964" t="b">
        <v>1</v>
      </c>
      <c r="O9964" t="b">
        <v>0</v>
      </c>
      <c r="P9964" t="b">
        <v>0</v>
      </c>
      <c r="Q9964">
        <v>6</v>
      </c>
      <c r="R9964">
        <v>6</v>
      </c>
      <c r="S9964">
        <v>1</v>
      </c>
      <c r="T9964">
        <v>3</v>
      </c>
      <c r="U9964" t="b">
        <v>1</v>
      </c>
      <c r="V9964" t="s">
        <v>11741</v>
      </c>
      <c r="W9964" t="s">
        <v>11742</v>
      </c>
      <c r="X9964" t="s">
        <v>14489</v>
      </c>
      <c r="Y9964">
        <v>45</v>
      </c>
      <c r="Z9964">
        <v>45</v>
      </c>
      <c r="AA9964">
        <v>5</v>
      </c>
      <c r="AB9964">
        <v>5</v>
      </c>
      <c r="AC9964">
        <v>52</v>
      </c>
    </row>
    <row r="9965" spans="1:29">
      <c r="A9965">
        <v>10799</v>
      </c>
      <c r="B9965" t="s">
        <v>806</v>
      </c>
      <c r="C9965" t="s">
        <v>11813</v>
      </c>
      <c r="J9965" t="s">
        <v>1457</v>
      </c>
      <c r="K9965">
        <v>0</v>
      </c>
      <c r="N9965" t="b">
        <v>1</v>
      </c>
      <c r="O9965" t="b">
        <v>0</v>
      </c>
      <c r="P9965" t="b">
        <v>0</v>
      </c>
      <c r="Q9965">
        <v>6</v>
      </c>
      <c r="R9965">
        <v>6</v>
      </c>
      <c r="S9965">
        <v>1</v>
      </c>
      <c r="T9965">
        <v>3</v>
      </c>
      <c r="U9965" t="b">
        <v>1</v>
      </c>
      <c r="V9965" t="s">
        <v>11741</v>
      </c>
      <c r="W9965" t="s">
        <v>11742</v>
      </c>
      <c r="X9965" t="s">
        <v>14700</v>
      </c>
      <c r="Y9965">
        <v>45</v>
      </c>
      <c r="Z9965">
        <v>45</v>
      </c>
      <c r="AA9965">
        <v>6</v>
      </c>
      <c r="AB9965">
        <v>6</v>
      </c>
      <c r="AC9965">
        <v>52</v>
      </c>
    </row>
    <row r="9966" spans="1:29">
      <c r="A9966">
        <v>10800</v>
      </c>
      <c r="B9966" t="s">
        <v>806</v>
      </c>
      <c r="C9966" t="s">
        <v>11814</v>
      </c>
      <c r="J9966" t="s">
        <v>1457</v>
      </c>
      <c r="K9966">
        <v>0</v>
      </c>
      <c r="N9966" t="b">
        <v>1</v>
      </c>
      <c r="O9966" t="b">
        <v>0</v>
      </c>
      <c r="P9966" t="b">
        <v>0</v>
      </c>
      <c r="Q9966">
        <v>6</v>
      </c>
      <c r="R9966">
        <v>6</v>
      </c>
      <c r="S9966">
        <v>1</v>
      </c>
      <c r="T9966">
        <v>3</v>
      </c>
      <c r="U9966" t="b">
        <v>1</v>
      </c>
      <c r="V9966" t="s">
        <v>11741</v>
      </c>
      <c r="W9966" t="s">
        <v>11742</v>
      </c>
      <c r="X9966" t="s">
        <v>14701</v>
      </c>
      <c r="Y9966">
        <v>46</v>
      </c>
      <c r="Z9966">
        <v>46</v>
      </c>
      <c r="AA9966">
        <v>5</v>
      </c>
      <c r="AB9966">
        <v>5</v>
      </c>
      <c r="AC9966">
        <v>52</v>
      </c>
    </row>
    <row r="9967" spans="1:29">
      <c r="A9967">
        <v>10801</v>
      </c>
      <c r="B9967" t="s">
        <v>806</v>
      </c>
      <c r="C9967" t="s">
        <v>11815</v>
      </c>
      <c r="J9967" t="s">
        <v>1457</v>
      </c>
      <c r="K9967">
        <v>0</v>
      </c>
      <c r="N9967" t="b">
        <v>1</v>
      </c>
      <c r="O9967" t="b">
        <v>0</v>
      </c>
      <c r="P9967" t="b">
        <v>0</v>
      </c>
      <c r="Q9967">
        <v>6</v>
      </c>
      <c r="R9967">
        <v>6</v>
      </c>
      <c r="S9967">
        <v>1</v>
      </c>
      <c r="T9967">
        <v>3</v>
      </c>
      <c r="U9967" t="b">
        <v>1</v>
      </c>
      <c r="V9967" t="s">
        <v>11741</v>
      </c>
      <c r="W9967" t="s">
        <v>11742</v>
      </c>
      <c r="X9967" t="s">
        <v>14702</v>
      </c>
      <c r="Y9967">
        <v>46</v>
      </c>
      <c r="Z9967">
        <v>46</v>
      </c>
      <c r="AA9967">
        <v>6</v>
      </c>
      <c r="AB9967">
        <v>6</v>
      </c>
      <c r="AC9967">
        <v>52</v>
      </c>
    </row>
    <row r="9968" spans="1:29">
      <c r="A9968">
        <v>10802</v>
      </c>
      <c r="B9968" t="s">
        <v>806</v>
      </c>
      <c r="C9968" t="s">
        <v>11816</v>
      </c>
      <c r="J9968" t="s">
        <v>1457</v>
      </c>
      <c r="K9968">
        <v>0</v>
      </c>
      <c r="N9968" t="b">
        <v>1</v>
      </c>
      <c r="O9968" t="b">
        <v>0</v>
      </c>
      <c r="P9968" t="b">
        <v>0</v>
      </c>
      <c r="Q9968">
        <v>6</v>
      </c>
      <c r="R9968">
        <v>6</v>
      </c>
      <c r="S9968">
        <v>1</v>
      </c>
      <c r="T9968">
        <v>3</v>
      </c>
      <c r="U9968" t="b">
        <v>1</v>
      </c>
      <c r="V9968" t="s">
        <v>11741</v>
      </c>
      <c r="W9968" t="s">
        <v>11742</v>
      </c>
      <c r="X9968" t="s">
        <v>14703</v>
      </c>
      <c r="Y9968">
        <v>47</v>
      </c>
      <c r="Z9968">
        <v>47</v>
      </c>
      <c r="AA9968">
        <v>5</v>
      </c>
      <c r="AB9968">
        <v>5</v>
      </c>
      <c r="AC9968">
        <v>52</v>
      </c>
    </row>
    <row r="9969" spans="1:29">
      <c r="A9969">
        <v>10803</v>
      </c>
      <c r="B9969" t="s">
        <v>806</v>
      </c>
      <c r="C9969" t="s">
        <v>11817</v>
      </c>
      <c r="J9969" t="s">
        <v>1457</v>
      </c>
      <c r="K9969">
        <v>0</v>
      </c>
      <c r="N9969" t="b">
        <v>1</v>
      </c>
      <c r="O9969" t="b">
        <v>0</v>
      </c>
      <c r="P9969" t="b">
        <v>0</v>
      </c>
      <c r="Q9969">
        <v>6</v>
      </c>
      <c r="R9969">
        <v>6</v>
      </c>
      <c r="S9969">
        <v>1</v>
      </c>
      <c r="T9969">
        <v>3</v>
      </c>
      <c r="U9969" t="b">
        <v>1</v>
      </c>
      <c r="V9969" t="s">
        <v>11741</v>
      </c>
      <c r="W9969" t="s">
        <v>11742</v>
      </c>
      <c r="X9969" t="s">
        <v>14493</v>
      </c>
      <c r="Y9969">
        <v>47</v>
      </c>
      <c r="Z9969">
        <v>47</v>
      </c>
      <c r="AA9969">
        <v>6</v>
      </c>
      <c r="AB9969">
        <v>6</v>
      </c>
      <c r="AC9969">
        <v>52</v>
      </c>
    </row>
    <row r="9970" spans="1:29">
      <c r="A9970">
        <v>10804</v>
      </c>
      <c r="B9970" t="s">
        <v>806</v>
      </c>
      <c r="C9970" t="s">
        <v>11818</v>
      </c>
      <c r="J9970" t="s">
        <v>1457</v>
      </c>
      <c r="K9970">
        <v>0</v>
      </c>
      <c r="N9970" t="b">
        <v>1</v>
      </c>
      <c r="O9970" t="b">
        <v>0</v>
      </c>
      <c r="P9970" t="b">
        <v>0</v>
      </c>
      <c r="Q9970">
        <v>6</v>
      </c>
      <c r="R9970">
        <v>6</v>
      </c>
      <c r="S9970">
        <v>1</v>
      </c>
      <c r="T9970">
        <v>3</v>
      </c>
      <c r="U9970" t="b">
        <v>1</v>
      </c>
      <c r="V9970" t="s">
        <v>11741</v>
      </c>
      <c r="W9970" t="s">
        <v>11742</v>
      </c>
      <c r="X9970" t="s">
        <v>14704</v>
      </c>
      <c r="Y9970">
        <v>48</v>
      </c>
      <c r="Z9970">
        <v>48</v>
      </c>
      <c r="AA9970">
        <v>5</v>
      </c>
      <c r="AB9970">
        <v>5</v>
      </c>
      <c r="AC9970">
        <v>52</v>
      </c>
    </row>
    <row r="9971" spans="1:29">
      <c r="A9971">
        <v>10805</v>
      </c>
      <c r="B9971" t="s">
        <v>806</v>
      </c>
      <c r="C9971" t="s">
        <v>11819</v>
      </c>
      <c r="J9971" t="s">
        <v>1457</v>
      </c>
      <c r="K9971">
        <v>0</v>
      </c>
      <c r="N9971" t="b">
        <v>1</v>
      </c>
      <c r="O9971" t="b">
        <v>0</v>
      </c>
      <c r="P9971" t="b">
        <v>0</v>
      </c>
      <c r="Q9971">
        <v>6</v>
      </c>
      <c r="R9971">
        <v>6</v>
      </c>
      <c r="S9971">
        <v>1</v>
      </c>
      <c r="T9971">
        <v>3</v>
      </c>
      <c r="U9971" t="b">
        <v>1</v>
      </c>
      <c r="V9971" t="s">
        <v>11741</v>
      </c>
      <c r="W9971" t="s">
        <v>11742</v>
      </c>
      <c r="X9971" t="s">
        <v>14496</v>
      </c>
      <c r="Y9971">
        <v>48</v>
      </c>
      <c r="Z9971">
        <v>48</v>
      </c>
      <c r="AA9971">
        <v>6</v>
      </c>
      <c r="AB9971">
        <v>6</v>
      </c>
      <c r="AC9971">
        <v>52</v>
      </c>
    </row>
    <row r="9972" spans="1:29">
      <c r="A9972">
        <v>10806</v>
      </c>
      <c r="B9972" t="s">
        <v>806</v>
      </c>
      <c r="C9972" t="s">
        <v>11820</v>
      </c>
      <c r="J9972" t="s">
        <v>1457</v>
      </c>
      <c r="K9972">
        <v>0</v>
      </c>
      <c r="N9972" t="b">
        <v>1</v>
      </c>
      <c r="O9972" t="b">
        <v>0</v>
      </c>
      <c r="P9972" t="b">
        <v>0</v>
      </c>
      <c r="Q9972">
        <v>6</v>
      </c>
      <c r="R9972">
        <v>6</v>
      </c>
      <c r="S9972">
        <v>1</v>
      </c>
      <c r="T9972">
        <v>3</v>
      </c>
      <c r="U9972" t="b">
        <v>1</v>
      </c>
      <c r="V9972" t="s">
        <v>11741</v>
      </c>
      <c r="W9972" t="s">
        <v>11742</v>
      </c>
      <c r="X9972" t="s">
        <v>14705</v>
      </c>
      <c r="Y9972">
        <v>49</v>
      </c>
      <c r="Z9972">
        <v>49</v>
      </c>
      <c r="AA9972">
        <v>5</v>
      </c>
      <c r="AB9972">
        <v>5</v>
      </c>
      <c r="AC9972">
        <v>52</v>
      </c>
    </row>
    <row r="9973" spans="1:29">
      <c r="A9973">
        <v>10807</v>
      </c>
      <c r="B9973" t="s">
        <v>806</v>
      </c>
      <c r="C9973" t="s">
        <v>11821</v>
      </c>
      <c r="J9973" t="s">
        <v>1457</v>
      </c>
      <c r="K9973">
        <v>0</v>
      </c>
      <c r="N9973" t="b">
        <v>1</v>
      </c>
      <c r="O9973" t="b">
        <v>0</v>
      </c>
      <c r="P9973" t="b">
        <v>0</v>
      </c>
      <c r="Q9973">
        <v>6</v>
      </c>
      <c r="R9973">
        <v>6</v>
      </c>
      <c r="S9973">
        <v>1</v>
      </c>
      <c r="T9973">
        <v>3</v>
      </c>
      <c r="U9973" t="b">
        <v>1</v>
      </c>
      <c r="V9973" t="s">
        <v>11741</v>
      </c>
      <c r="W9973" t="s">
        <v>11742</v>
      </c>
      <c r="X9973" t="s">
        <v>14499</v>
      </c>
      <c r="Y9973">
        <v>49</v>
      </c>
      <c r="Z9973">
        <v>49</v>
      </c>
      <c r="AA9973">
        <v>6</v>
      </c>
      <c r="AB9973">
        <v>6</v>
      </c>
      <c r="AC9973">
        <v>52</v>
      </c>
    </row>
    <row r="9974" spans="1:29">
      <c r="A9974">
        <v>10808</v>
      </c>
      <c r="B9974" t="s">
        <v>806</v>
      </c>
      <c r="C9974" t="s">
        <v>11822</v>
      </c>
      <c r="J9974" t="s">
        <v>1457</v>
      </c>
      <c r="K9974">
        <v>0</v>
      </c>
      <c r="N9974" t="b">
        <v>1</v>
      </c>
      <c r="O9974" t="b">
        <v>0</v>
      </c>
      <c r="P9974" t="b">
        <v>0</v>
      </c>
      <c r="Q9974">
        <v>6</v>
      </c>
      <c r="R9974">
        <v>6</v>
      </c>
      <c r="S9974">
        <v>1</v>
      </c>
      <c r="T9974">
        <v>3</v>
      </c>
      <c r="U9974" t="b">
        <v>1</v>
      </c>
      <c r="V9974" t="s">
        <v>11741</v>
      </c>
      <c r="W9974" t="s">
        <v>11742</v>
      </c>
      <c r="X9974" t="s">
        <v>14706</v>
      </c>
      <c r="Y9974">
        <v>50</v>
      </c>
      <c r="Z9974">
        <v>50</v>
      </c>
      <c r="AA9974">
        <v>5</v>
      </c>
      <c r="AB9974">
        <v>5</v>
      </c>
      <c r="AC9974">
        <v>52</v>
      </c>
    </row>
    <row r="9975" spans="1:29">
      <c r="A9975">
        <v>10809</v>
      </c>
      <c r="B9975" t="s">
        <v>806</v>
      </c>
      <c r="C9975" t="s">
        <v>11823</v>
      </c>
      <c r="J9975" t="s">
        <v>1457</v>
      </c>
      <c r="K9975">
        <v>0</v>
      </c>
      <c r="N9975" t="b">
        <v>1</v>
      </c>
      <c r="O9975" t="b">
        <v>0</v>
      </c>
      <c r="P9975" t="b">
        <v>0</v>
      </c>
      <c r="Q9975">
        <v>6</v>
      </c>
      <c r="R9975">
        <v>6</v>
      </c>
      <c r="S9975">
        <v>1</v>
      </c>
      <c r="T9975">
        <v>3</v>
      </c>
      <c r="U9975" t="b">
        <v>1</v>
      </c>
      <c r="V9975" t="s">
        <v>11741</v>
      </c>
      <c r="W9975" t="s">
        <v>11742</v>
      </c>
      <c r="X9975" t="s">
        <v>14502</v>
      </c>
      <c r="Y9975">
        <v>50</v>
      </c>
      <c r="Z9975">
        <v>50</v>
      </c>
      <c r="AA9975">
        <v>6</v>
      </c>
      <c r="AB9975">
        <v>6</v>
      </c>
      <c r="AC9975">
        <v>52</v>
      </c>
    </row>
    <row r="9976" spans="1:29">
      <c r="A9976">
        <v>10810</v>
      </c>
      <c r="B9976" t="s">
        <v>806</v>
      </c>
      <c r="C9976" t="s">
        <v>11824</v>
      </c>
      <c r="J9976" t="s">
        <v>1457</v>
      </c>
      <c r="K9976">
        <v>0</v>
      </c>
      <c r="N9976" t="b">
        <v>1</v>
      </c>
      <c r="O9976" t="b">
        <v>0</v>
      </c>
      <c r="P9976" t="b">
        <v>0</v>
      </c>
      <c r="Q9976">
        <v>6</v>
      </c>
      <c r="R9976">
        <v>6</v>
      </c>
      <c r="S9976">
        <v>1</v>
      </c>
      <c r="T9976">
        <v>3</v>
      </c>
      <c r="U9976" t="b">
        <v>1</v>
      </c>
      <c r="V9976" t="s">
        <v>11741</v>
      </c>
      <c r="W9976" t="s">
        <v>11742</v>
      </c>
      <c r="X9976" t="s">
        <v>14707</v>
      </c>
      <c r="Y9976">
        <v>51</v>
      </c>
      <c r="Z9976">
        <v>51</v>
      </c>
      <c r="AA9976">
        <v>5</v>
      </c>
      <c r="AB9976">
        <v>5</v>
      </c>
      <c r="AC9976">
        <v>52</v>
      </c>
    </row>
    <row r="9977" spans="1:29">
      <c r="A9977">
        <v>10811</v>
      </c>
      <c r="B9977" t="s">
        <v>806</v>
      </c>
      <c r="C9977" t="s">
        <v>11825</v>
      </c>
      <c r="J9977" t="s">
        <v>1457</v>
      </c>
      <c r="K9977">
        <v>0</v>
      </c>
      <c r="N9977" t="b">
        <v>1</v>
      </c>
      <c r="O9977" t="b">
        <v>0</v>
      </c>
      <c r="P9977" t="b">
        <v>0</v>
      </c>
      <c r="Q9977">
        <v>6</v>
      </c>
      <c r="R9977">
        <v>6</v>
      </c>
      <c r="S9977">
        <v>1</v>
      </c>
      <c r="T9977">
        <v>3</v>
      </c>
      <c r="U9977" t="b">
        <v>1</v>
      </c>
      <c r="V9977" t="s">
        <v>11741</v>
      </c>
      <c r="W9977" t="s">
        <v>11742</v>
      </c>
      <c r="X9977" t="s">
        <v>14505</v>
      </c>
      <c r="Y9977">
        <v>51</v>
      </c>
      <c r="Z9977">
        <v>51</v>
      </c>
      <c r="AA9977">
        <v>6</v>
      </c>
      <c r="AB9977">
        <v>6</v>
      </c>
      <c r="AC9977">
        <v>52</v>
      </c>
    </row>
    <row r="9978" spans="1:29">
      <c r="A9978">
        <v>10812</v>
      </c>
      <c r="B9978" t="s">
        <v>806</v>
      </c>
      <c r="C9978" t="s">
        <v>11826</v>
      </c>
      <c r="J9978" t="s">
        <v>1457</v>
      </c>
      <c r="K9978">
        <v>0</v>
      </c>
      <c r="N9978" t="b">
        <v>1</v>
      </c>
      <c r="O9978" t="b">
        <v>0</v>
      </c>
      <c r="P9978" t="b">
        <v>0</v>
      </c>
      <c r="Q9978">
        <v>6</v>
      </c>
      <c r="R9978">
        <v>6</v>
      </c>
      <c r="S9978">
        <v>1</v>
      </c>
      <c r="T9978">
        <v>3</v>
      </c>
      <c r="U9978" t="b">
        <v>1</v>
      </c>
      <c r="V9978" t="s">
        <v>11741</v>
      </c>
      <c r="W9978" t="s">
        <v>11742</v>
      </c>
      <c r="X9978" t="s">
        <v>14792</v>
      </c>
      <c r="Y9978">
        <v>52</v>
      </c>
      <c r="Z9978">
        <v>52</v>
      </c>
      <c r="AA9978">
        <v>5</v>
      </c>
      <c r="AB9978">
        <v>5</v>
      </c>
      <c r="AC9978">
        <v>52</v>
      </c>
    </row>
    <row r="9979" spans="1:29">
      <c r="A9979">
        <v>10813</v>
      </c>
      <c r="B9979" t="s">
        <v>806</v>
      </c>
      <c r="C9979" t="s">
        <v>11827</v>
      </c>
      <c r="J9979" t="s">
        <v>1457</v>
      </c>
      <c r="K9979">
        <v>0</v>
      </c>
      <c r="N9979" t="b">
        <v>1</v>
      </c>
      <c r="O9979" t="b">
        <v>0</v>
      </c>
      <c r="P9979" t="b">
        <v>0</v>
      </c>
      <c r="Q9979">
        <v>6</v>
      </c>
      <c r="R9979">
        <v>6</v>
      </c>
      <c r="S9979">
        <v>1</v>
      </c>
      <c r="T9979">
        <v>3</v>
      </c>
      <c r="U9979" t="b">
        <v>1</v>
      </c>
      <c r="V9979" t="s">
        <v>11741</v>
      </c>
      <c r="W9979" t="s">
        <v>11742</v>
      </c>
      <c r="X9979" t="s">
        <v>14508</v>
      </c>
      <c r="Y9979">
        <v>52</v>
      </c>
      <c r="Z9979">
        <v>52</v>
      </c>
      <c r="AA9979">
        <v>6</v>
      </c>
      <c r="AB9979">
        <v>6</v>
      </c>
      <c r="AC9979">
        <v>52</v>
      </c>
    </row>
    <row r="9980" spans="1:29">
      <c r="A9980">
        <v>10814</v>
      </c>
      <c r="B9980" t="s">
        <v>806</v>
      </c>
      <c r="C9980" t="s">
        <v>11828</v>
      </c>
      <c r="J9980" t="s">
        <v>1457</v>
      </c>
      <c r="K9980">
        <v>0</v>
      </c>
      <c r="N9980" t="b">
        <v>1</v>
      </c>
      <c r="O9980" t="b">
        <v>0</v>
      </c>
      <c r="P9980" t="b">
        <v>0</v>
      </c>
      <c r="Q9980">
        <v>6</v>
      </c>
      <c r="R9980">
        <v>6</v>
      </c>
      <c r="S9980">
        <v>1</v>
      </c>
      <c r="T9980">
        <v>3</v>
      </c>
      <c r="U9980" t="b">
        <v>1</v>
      </c>
      <c r="V9980" t="s">
        <v>11741</v>
      </c>
      <c r="W9980" t="s">
        <v>11742</v>
      </c>
      <c r="X9980" t="s">
        <v>14803</v>
      </c>
      <c r="Y9980">
        <v>53</v>
      </c>
      <c r="Z9980">
        <v>53</v>
      </c>
      <c r="AA9980">
        <v>5</v>
      </c>
      <c r="AB9980">
        <v>5</v>
      </c>
      <c r="AC9980">
        <v>52</v>
      </c>
    </row>
    <row r="9981" spans="1:29">
      <c r="A9981">
        <v>10815</v>
      </c>
      <c r="B9981" t="s">
        <v>806</v>
      </c>
      <c r="C9981" t="s">
        <v>11829</v>
      </c>
      <c r="J9981" t="s">
        <v>1457</v>
      </c>
      <c r="K9981">
        <v>0</v>
      </c>
      <c r="N9981" t="b">
        <v>1</v>
      </c>
      <c r="O9981" t="b">
        <v>0</v>
      </c>
      <c r="P9981" t="b">
        <v>0</v>
      </c>
      <c r="Q9981">
        <v>6</v>
      </c>
      <c r="R9981">
        <v>6</v>
      </c>
      <c r="S9981">
        <v>1</v>
      </c>
      <c r="T9981">
        <v>3</v>
      </c>
      <c r="U9981" t="b">
        <v>1</v>
      </c>
      <c r="V9981" t="s">
        <v>11741</v>
      </c>
      <c r="W9981" t="s">
        <v>11742</v>
      </c>
      <c r="X9981" t="s">
        <v>14511</v>
      </c>
      <c r="Y9981">
        <v>53</v>
      </c>
      <c r="Z9981">
        <v>53</v>
      </c>
      <c r="AA9981">
        <v>6</v>
      </c>
      <c r="AB9981">
        <v>6</v>
      </c>
      <c r="AC9981">
        <v>52</v>
      </c>
    </row>
    <row r="9982" spans="1:29">
      <c r="A9982">
        <v>10816</v>
      </c>
      <c r="B9982" t="s">
        <v>806</v>
      </c>
      <c r="C9982" t="s">
        <v>11830</v>
      </c>
      <c r="J9982" t="s">
        <v>1457</v>
      </c>
      <c r="K9982">
        <v>0</v>
      </c>
      <c r="N9982" t="b">
        <v>1</v>
      </c>
      <c r="O9982" t="b">
        <v>0</v>
      </c>
      <c r="P9982" t="b">
        <v>0</v>
      </c>
      <c r="Q9982">
        <v>6</v>
      </c>
      <c r="R9982">
        <v>6</v>
      </c>
      <c r="S9982">
        <v>1</v>
      </c>
      <c r="T9982">
        <v>3</v>
      </c>
      <c r="U9982" t="b">
        <v>1</v>
      </c>
      <c r="V9982" t="s">
        <v>11741</v>
      </c>
      <c r="W9982" t="s">
        <v>11742</v>
      </c>
      <c r="X9982" t="s">
        <v>14807</v>
      </c>
      <c r="Y9982">
        <v>54</v>
      </c>
      <c r="Z9982">
        <v>54</v>
      </c>
      <c r="AA9982">
        <v>5</v>
      </c>
      <c r="AB9982">
        <v>5</v>
      </c>
      <c r="AC9982">
        <v>52</v>
      </c>
    </row>
    <row r="9983" spans="1:29">
      <c r="A9983">
        <v>10817</v>
      </c>
      <c r="B9983" t="s">
        <v>806</v>
      </c>
      <c r="C9983" t="s">
        <v>11831</v>
      </c>
      <c r="J9983" t="s">
        <v>1457</v>
      </c>
      <c r="K9983">
        <v>0</v>
      </c>
      <c r="N9983" t="b">
        <v>1</v>
      </c>
      <c r="O9983" t="b">
        <v>0</v>
      </c>
      <c r="P9983" t="b">
        <v>0</v>
      </c>
      <c r="Q9983">
        <v>6</v>
      </c>
      <c r="R9983">
        <v>6</v>
      </c>
      <c r="S9983">
        <v>1</v>
      </c>
      <c r="T9983">
        <v>3</v>
      </c>
      <c r="U9983" t="b">
        <v>1</v>
      </c>
      <c r="V9983" t="s">
        <v>11741</v>
      </c>
      <c r="W9983" t="s">
        <v>11742</v>
      </c>
      <c r="X9983" t="s">
        <v>14514</v>
      </c>
      <c r="Y9983">
        <v>54</v>
      </c>
      <c r="Z9983">
        <v>54</v>
      </c>
      <c r="AA9983">
        <v>6</v>
      </c>
      <c r="AB9983">
        <v>6</v>
      </c>
      <c r="AC9983">
        <v>52</v>
      </c>
    </row>
    <row r="9984" spans="1:29">
      <c r="A9984">
        <v>10818</v>
      </c>
      <c r="B9984" t="s">
        <v>806</v>
      </c>
      <c r="C9984" t="s">
        <v>11832</v>
      </c>
      <c r="J9984" t="s">
        <v>1457</v>
      </c>
      <c r="K9984">
        <v>0</v>
      </c>
      <c r="N9984" t="b">
        <v>0</v>
      </c>
      <c r="O9984" t="b">
        <v>1</v>
      </c>
      <c r="P9984" t="b">
        <v>0</v>
      </c>
      <c r="Q9984">
        <v>6</v>
      </c>
      <c r="R9984">
        <v>1</v>
      </c>
      <c r="S9984">
        <v>1</v>
      </c>
      <c r="T9984">
        <v>3</v>
      </c>
      <c r="U9984" t="b">
        <v>1</v>
      </c>
      <c r="V9984" t="s">
        <v>11741</v>
      </c>
      <c r="W9984" t="s">
        <v>11742</v>
      </c>
      <c r="X9984" t="s">
        <v>15623</v>
      </c>
      <c r="Y9984">
        <v>55</v>
      </c>
      <c r="Z9984">
        <v>55</v>
      </c>
      <c r="AA9984">
        <v>5</v>
      </c>
      <c r="AB9984">
        <v>5</v>
      </c>
      <c r="AC9984">
        <v>52</v>
      </c>
    </row>
    <row r="9985" spans="1:29">
      <c r="A9985">
        <v>10819</v>
      </c>
      <c r="B9985" t="s">
        <v>806</v>
      </c>
      <c r="C9985" t="s">
        <v>11833</v>
      </c>
      <c r="J9985" t="s">
        <v>1457</v>
      </c>
      <c r="K9985">
        <v>0</v>
      </c>
      <c r="N9985" t="b">
        <v>0</v>
      </c>
      <c r="O9985" t="b">
        <v>1</v>
      </c>
      <c r="P9985" t="b">
        <v>0</v>
      </c>
      <c r="Q9985">
        <v>6</v>
      </c>
      <c r="R9985">
        <v>1</v>
      </c>
      <c r="S9985">
        <v>1</v>
      </c>
      <c r="T9985">
        <v>3</v>
      </c>
      <c r="U9985" t="b">
        <v>1</v>
      </c>
      <c r="V9985" t="s">
        <v>11741</v>
      </c>
      <c r="W9985" t="s">
        <v>11742</v>
      </c>
      <c r="X9985" t="s">
        <v>14517</v>
      </c>
      <c r="Y9985">
        <v>55</v>
      </c>
      <c r="Z9985">
        <v>55</v>
      </c>
      <c r="AA9985">
        <v>6</v>
      </c>
      <c r="AB9985">
        <v>6</v>
      </c>
      <c r="AC9985">
        <v>52</v>
      </c>
    </row>
    <row r="9986" spans="1:29">
      <c r="A9986">
        <v>10820</v>
      </c>
      <c r="B9986" t="s">
        <v>1516</v>
      </c>
      <c r="C9986" t="s">
        <v>11834</v>
      </c>
      <c r="D9986">
        <v>213</v>
      </c>
      <c r="E9986" t="s">
        <v>11835</v>
      </c>
      <c r="U9986" t="b">
        <v>1</v>
      </c>
      <c r="V9986" t="s">
        <v>11835</v>
      </c>
      <c r="W9986" t="s">
        <v>11836</v>
      </c>
      <c r="X9986" t="s">
        <v>15739</v>
      </c>
      <c r="Y9986">
        <v>12</v>
      </c>
      <c r="Z9986">
        <v>65</v>
      </c>
      <c r="AA9986">
        <v>2</v>
      </c>
      <c r="AB9986">
        <v>9</v>
      </c>
      <c r="AC9986">
        <v>54</v>
      </c>
    </row>
    <row r="9987" spans="1:29">
      <c r="A9987">
        <v>10821</v>
      </c>
      <c r="B9987" t="s">
        <v>828</v>
      </c>
      <c r="C9987" t="s">
        <v>11837</v>
      </c>
      <c r="U9987" t="b">
        <v>1</v>
      </c>
      <c r="V9987" t="s">
        <v>11835</v>
      </c>
      <c r="W9987" t="s">
        <v>11836</v>
      </c>
      <c r="X9987" t="s">
        <v>15740</v>
      </c>
      <c r="Y9987">
        <v>12</v>
      </c>
      <c r="Z9987">
        <v>65</v>
      </c>
      <c r="AA9987">
        <v>2</v>
      </c>
      <c r="AB9987">
        <v>8</v>
      </c>
      <c r="AC9987">
        <v>54</v>
      </c>
    </row>
    <row r="9988" spans="1:29">
      <c r="A9988">
        <v>10822</v>
      </c>
      <c r="B9988" t="s">
        <v>1521</v>
      </c>
      <c r="C9988" t="s">
        <v>11838</v>
      </c>
      <c r="U9988" t="b">
        <v>1</v>
      </c>
      <c r="V9988" t="s">
        <v>11835</v>
      </c>
      <c r="W9988" t="s">
        <v>11836</v>
      </c>
      <c r="X9988" t="s">
        <v>15741</v>
      </c>
      <c r="Y9988">
        <v>13</v>
      </c>
      <c r="Z9988">
        <v>65</v>
      </c>
      <c r="AA9988">
        <v>2</v>
      </c>
      <c r="AB9988">
        <v>9</v>
      </c>
      <c r="AC9988">
        <v>54</v>
      </c>
    </row>
    <row r="9989" spans="1:29">
      <c r="A9989">
        <v>10823</v>
      </c>
      <c r="B9989" t="s">
        <v>806</v>
      </c>
      <c r="C9989" t="s">
        <v>11839</v>
      </c>
      <c r="J9989" t="s">
        <v>1449</v>
      </c>
      <c r="K9989">
        <v>0</v>
      </c>
      <c r="N9989" t="b">
        <v>1</v>
      </c>
      <c r="O9989" t="b">
        <v>0</v>
      </c>
      <c r="P9989" t="b">
        <v>0</v>
      </c>
      <c r="Q9989">
        <v>8</v>
      </c>
      <c r="R9989">
        <v>8</v>
      </c>
      <c r="S9989">
        <v>1</v>
      </c>
      <c r="T9989">
        <v>3</v>
      </c>
      <c r="U9989" t="b">
        <v>1</v>
      </c>
      <c r="V9989" t="s">
        <v>11835</v>
      </c>
      <c r="W9989" t="s">
        <v>11836</v>
      </c>
      <c r="X9989" t="s">
        <v>14655</v>
      </c>
      <c r="Y9989">
        <v>15</v>
      </c>
      <c r="Z9989">
        <v>15</v>
      </c>
      <c r="AA9989">
        <v>2</v>
      </c>
      <c r="AB9989">
        <v>2</v>
      </c>
      <c r="AC9989">
        <v>54</v>
      </c>
    </row>
    <row r="9990" spans="1:29">
      <c r="A9990">
        <v>10824</v>
      </c>
      <c r="B9990" t="s">
        <v>806</v>
      </c>
      <c r="C9990" t="s">
        <v>11840</v>
      </c>
      <c r="J9990" t="s">
        <v>1449</v>
      </c>
      <c r="K9990">
        <v>0</v>
      </c>
      <c r="N9990" t="b">
        <v>1</v>
      </c>
      <c r="O9990" t="b">
        <v>0</v>
      </c>
      <c r="P9990" t="b">
        <v>0</v>
      </c>
      <c r="Q9990">
        <v>8</v>
      </c>
      <c r="R9990">
        <v>8</v>
      </c>
      <c r="S9990">
        <v>1</v>
      </c>
      <c r="T9990">
        <v>3</v>
      </c>
      <c r="U9990" t="b">
        <v>1</v>
      </c>
      <c r="V9990" t="s">
        <v>11835</v>
      </c>
      <c r="W9990" t="s">
        <v>11836</v>
      </c>
      <c r="X9990" t="s">
        <v>14656</v>
      </c>
      <c r="Y9990">
        <v>16</v>
      </c>
      <c r="Z9990">
        <v>16</v>
      </c>
      <c r="AA9990">
        <v>2</v>
      </c>
      <c r="AB9990">
        <v>2</v>
      </c>
      <c r="AC9990">
        <v>54</v>
      </c>
    </row>
    <row r="9991" spans="1:29">
      <c r="A9991">
        <v>10825</v>
      </c>
      <c r="B9991" t="s">
        <v>806</v>
      </c>
      <c r="C9991" t="s">
        <v>11841</v>
      </c>
      <c r="J9991" t="s">
        <v>1449</v>
      </c>
      <c r="K9991">
        <v>0</v>
      </c>
      <c r="N9991" t="b">
        <v>1</v>
      </c>
      <c r="O9991" t="b">
        <v>0</v>
      </c>
      <c r="P9991" t="b">
        <v>0</v>
      </c>
      <c r="Q9991">
        <v>8</v>
      </c>
      <c r="R9991">
        <v>8</v>
      </c>
      <c r="S9991">
        <v>1</v>
      </c>
      <c r="T9991">
        <v>3</v>
      </c>
      <c r="U9991" t="b">
        <v>1</v>
      </c>
      <c r="V9991" t="s">
        <v>11835</v>
      </c>
      <c r="W9991" t="s">
        <v>11836</v>
      </c>
      <c r="X9991" t="s">
        <v>14657</v>
      </c>
      <c r="Y9991">
        <v>17</v>
      </c>
      <c r="Z9991">
        <v>17</v>
      </c>
      <c r="AA9991">
        <v>2</v>
      </c>
      <c r="AB9991">
        <v>2</v>
      </c>
      <c r="AC9991">
        <v>54</v>
      </c>
    </row>
    <row r="9992" spans="1:29">
      <c r="A9992">
        <v>10826</v>
      </c>
      <c r="B9992" t="s">
        <v>806</v>
      </c>
      <c r="C9992" t="s">
        <v>11842</v>
      </c>
      <c r="J9992" t="s">
        <v>1449</v>
      </c>
      <c r="K9992">
        <v>0</v>
      </c>
      <c r="N9992" t="b">
        <v>1</v>
      </c>
      <c r="O9992" t="b">
        <v>0</v>
      </c>
      <c r="P9992" t="b">
        <v>0</v>
      </c>
      <c r="Q9992">
        <v>8</v>
      </c>
      <c r="R9992">
        <v>8</v>
      </c>
      <c r="S9992">
        <v>1</v>
      </c>
      <c r="T9992">
        <v>3</v>
      </c>
      <c r="U9992" t="b">
        <v>1</v>
      </c>
      <c r="V9992" t="s">
        <v>11835</v>
      </c>
      <c r="W9992" t="s">
        <v>11836</v>
      </c>
      <c r="X9992" t="s">
        <v>14658</v>
      </c>
      <c r="Y9992">
        <v>18</v>
      </c>
      <c r="Z9992">
        <v>18</v>
      </c>
      <c r="AA9992">
        <v>2</v>
      </c>
      <c r="AB9992">
        <v>2</v>
      </c>
      <c r="AC9992">
        <v>54</v>
      </c>
    </row>
    <row r="9993" spans="1:29">
      <c r="A9993">
        <v>10827</v>
      </c>
      <c r="B9993" t="s">
        <v>806</v>
      </c>
      <c r="C9993" t="s">
        <v>11843</v>
      </c>
      <c r="J9993" t="s">
        <v>1449</v>
      </c>
      <c r="K9993">
        <v>0</v>
      </c>
      <c r="N9993" t="b">
        <v>1</v>
      </c>
      <c r="O9993" t="b">
        <v>0</v>
      </c>
      <c r="P9993" t="b">
        <v>0</v>
      </c>
      <c r="Q9993">
        <v>8</v>
      </c>
      <c r="R9993">
        <v>8</v>
      </c>
      <c r="S9993">
        <v>1</v>
      </c>
      <c r="T9993">
        <v>3</v>
      </c>
      <c r="U9993" t="b">
        <v>1</v>
      </c>
      <c r="V9993" t="s">
        <v>11835</v>
      </c>
      <c r="W9993" t="s">
        <v>11836</v>
      </c>
      <c r="X9993" t="s">
        <v>14659</v>
      </c>
      <c r="Y9993">
        <v>19</v>
      </c>
      <c r="Z9993">
        <v>19</v>
      </c>
      <c r="AA9993">
        <v>2</v>
      </c>
      <c r="AB9993">
        <v>2</v>
      </c>
      <c r="AC9993">
        <v>54</v>
      </c>
    </row>
    <row r="9994" spans="1:29">
      <c r="A9994">
        <v>10828</v>
      </c>
      <c r="B9994" t="s">
        <v>806</v>
      </c>
      <c r="C9994" t="s">
        <v>11844</v>
      </c>
      <c r="J9994" t="s">
        <v>1449</v>
      </c>
      <c r="K9994">
        <v>0</v>
      </c>
      <c r="N9994" t="b">
        <v>1</v>
      </c>
      <c r="O9994" t="b">
        <v>0</v>
      </c>
      <c r="P9994" t="b">
        <v>0</v>
      </c>
      <c r="Q9994">
        <v>8</v>
      </c>
      <c r="R9994">
        <v>8</v>
      </c>
      <c r="S9994">
        <v>1</v>
      </c>
      <c r="T9994">
        <v>3</v>
      </c>
      <c r="U9994" t="b">
        <v>1</v>
      </c>
      <c r="V9994" t="s">
        <v>11835</v>
      </c>
      <c r="W9994" t="s">
        <v>11836</v>
      </c>
      <c r="X9994" t="s">
        <v>14660</v>
      </c>
      <c r="Y9994">
        <v>20</v>
      </c>
      <c r="Z9994">
        <v>20</v>
      </c>
      <c r="AA9994">
        <v>2</v>
      </c>
      <c r="AB9994">
        <v>2</v>
      </c>
      <c r="AC9994">
        <v>54</v>
      </c>
    </row>
    <row r="9995" spans="1:29">
      <c r="A9995">
        <v>10829</v>
      </c>
      <c r="B9995" t="s">
        <v>806</v>
      </c>
      <c r="C9995" t="s">
        <v>11845</v>
      </c>
      <c r="J9995" t="s">
        <v>1449</v>
      </c>
      <c r="K9995">
        <v>0</v>
      </c>
      <c r="N9995" t="b">
        <v>1</v>
      </c>
      <c r="O9995" t="b">
        <v>0</v>
      </c>
      <c r="P9995" t="b">
        <v>0</v>
      </c>
      <c r="Q9995">
        <v>8</v>
      </c>
      <c r="R9995">
        <v>8</v>
      </c>
      <c r="S9995">
        <v>1</v>
      </c>
      <c r="T9995">
        <v>3</v>
      </c>
      <c r="U9995" t="b">
        <v>1</v>
      </c>
      <c r="V9995" t="s">
        <v>11835</v>
      </c>
      <c r="W9995" t="s">
        <v>11836</v>
      </c>
      <c r="X9995" t="s">
        <v>14661</v>
      </c>
      <c r="Y9995">
        <v>21</v>
      </c>
      <c r="Z9995">
        <v>21</v>
      </c>
      <c r="AA9995">
        <v>2</v>
      </c>
      <c r="AB9995">
        <v>2</v>
      </c>
      <c r="AC9995">
        <v>54</v>
      </c>
    </row>
    <row r="9996" spans="1:29">
      <c r="A9996">
        <v>10830</v>
      </c>
      <c r="B9996" t="s">
        <v>806</v>
      </c>
      <c r="C9996" t="s">
        <v>11846</v>
      </c>
      <c r="J9996" t="s">
        <v>1449</v>
      </c>
      <c r="K9996">
        <v>0</v>
      </c>
      <c r="N9996" t="b">
        <v>1</v>
      </c>
      <c r="O9996" t="b">
        <v>0</v>
      </c>
      <c r="P9996" t="b">
        <v>0</v>
      </c>
      <c r="Q9996">
        <v>8</v>
      </c>
      <c r="R9996">
        <v>8</v>
      </c>
      <c r="S9996">
        <v>1</v>
      </c>
      <c r="T9996">
        <v>3</v>
      </c>
      <c r="U9996" t="b">
        <v>1</v>
      </c>
      <c r="V9996" t="s">
        <v>11835</v>
      </c>
      <c r="W9996" t="s">
        <v>11836</v>
      </c>
      <c r="X9996" t="s">
        <v>14662</v>
      </c>
      <c r="Y9996">
        <v>22</v>
      </c>
      <c r="Z9996">
        <v>22</v>
      </c>
      <c r="AA9996">
        <v>2</v>
      </c>
      <c r="AB9996">
        <v>2</v>
      </c>
      <c r="AC9996">
        <v>54</v>
      </c>
    </row>
    <row r="9997" spans="1:29">
      <c r="A9997">
        <v>10831</v>
      </c>
      <c r="B9997" t="s">
        <v>806</v>
      </c>
      <c r="C9997" t="s">
        <v>11847</v>
      </c>
      <c r="J9997" t="s">
        <v>1449</v>
      </c>
      <c r="K9997">
        <v>0</v>
      </c>
      <c r="N9997" t="b">
        <v>1</v>
      </c>
      <c r="O9997" t="b">
        <v>0</v>
      </c>
      <c r="P9997" t="b">
        <v>0</v>
      </c>
      <c r="Q9997">
        <v>8</v>
      </c>
      <c r="R9997">
        <v>8</v>
      </c>
      <c r="S9997">
        <v>1</v>
      </c>
      <c r="T9997">
        <v>3</v>
      </c>
      <c r="U9997" t="b">
        <v>1</v>
      </c>
      <c r="V9997" t="s">
        <v>11835</v>
      </c>
      <c r="W9997" t="s">
        <v>11836</v>
      </c>
      <c r="X9997" t="s">
        <v>14663</v>
      </c>
      <c r="Y9997">
        <v>23</v>
      </c>
      <c r="Z9997">
        <v>23</v>
      </c>
      <c r="AA9997">
        <v>2</v>
      </c>
      <c r="AB9997">
        <v>2</v>
      </c>
      <c r="AC9997">
        <v>54</v>
      </c>
    </row>
    <row r="9998" spans="1:29">
      <c r="A9998">
        <v>10832</v>
      </c>
      <c r="B9998" t="s">
        <v>806</v>
      </c>
      <c r="C9998" t="s">
        <v>11848</v>
      </c>
      <c r="J9998" t="s">
        <v>1449</v>
      </c>
      <c r="K9998">
        <v>0</v>
      </c>
      <c r="N9998" t="b">
        <v>1</v>
      </c>
      <c r="O9998" t="b">
        <v>0</v>
      </c>
      <c r="P9998" t="b">
        <v>0</v>
      </c>
      <c r="Q9998">
        <v>8</v>
      </c>
      <c r="R9998">
        <v>8</v>
      </c>
      <c r="S9998">
        <v>1</v>
      </c>
      <c r="T9998">
        <v>3</v>
      </c>
      <c r="U9998" t="b">
        <v>1</v>
      </c>
      <c r="V9998" t="s">
        <v>11835</v>
      </c>
      <c r="W9998" t="s">
        <v>11836</v>
      </c>
      <c r="X9998" t="s">
        <v>14664</v>
      </c>
      <c r="Y9998">
        <v>24</v>
      </c>
      <c r="Z9998">
        <v>24</v>
      </c>
      <c r="AA9998">
        <v>2</v>
      </c>
      <c r="AB9998">
        <v>2</v>
      </c>
      <c r="AC9998">
        <v>54</v>
      </c>
    </row>
    <row r="9999" spans="1:29">
      <c r="A9999">
        <v>10833</v>
      </c>
      <c r="B9999" t="s">
        <v>806</v>
      </c>
      <c r="C9999" t="s">
        <v>11849</v>
      </c>
      <c r="J9999" t="s">
        <v>1449</v>
      </c>
      <c r="K9999">
        <v>0</v>
      </c>
      <c r="N9999" t="b">
        <v>1</v>
      </c>
      <c r="O9999" t="b">
        <v>0</v>
      </c>
      <c r="P9999" t="b">
        <v>0</v>
      </c>
      <c r="Q9999">
        <v>8</v>
      </c>
      <c r="R9999">
        <v>8</v>
      </c>
      <c r="S9999">
        <v>1</v>
      </c>
      <c r="T9999">
        <v>3</v>
      </c>
      <c r="U9999" t="b">
        <v>1</v>
      </c>
      <c r="V9999" t="s">
        <v>11835</v>
      </c>
      <c r="W9999" t="s">
        <v>11836</v>
      </c>
      <c r="X9999" t="s">
        <v>14665</v>
      </c>
      <c r="Y9999">
        <v>25</v>
      </c>
      <c r="Z9999">
        <v>25</v>
      </c>
      <c r="AA9999">
        <v>2</v>
      </c>
      <c r="AB9999">
        <v>2</v>
      </c>
      <c r="AC9999">
        <v>54</v>
      </c>
    </row>
    <row r="10000" spans="1:29">
      <c r="A10000">
        <v>10834</v>
      </c>
      <c r="B10000" t="s">
        <v>806</v>
      </c>
      <c r="C10000" t="s">
        <v>11850</v>
      </c>
      <c r="J10000" t="s">
        <v>1449</v>
      </c>
      <c r="K10000">
        <v>0</v>
      </c>
      <c r="N10000" t="b">
        <v>1</v>
      </c>
      <c r="O10000" t="b">
        <v>0</v>
      </c>
      <c r="P10000" t="b">
        <v>0</v>
      </c>
      <c r="Q10000">
        <v>8</v>
      </c>
      <c r="R10000">
        <v>8</v>
      </c>
      <c r="S10000">
        <v>1</v>
      </c>
      <c r="T10000">
        <v>3</v>
      </c>
      <c r="U10000" t="b">
        <v>1</v>
      </c>
      <c r="V10000" t="s">
        <v>11835</v>
      </c>
      <c r="W10000" t="s">
        <v>11836</v>
      </c>
      <c r="X10000" t="s">
        <v>14666</v>
      </c>
      <c r="Y10000">
        <v>26</v>
      </c>
      <c r="Z10000">
        <v>26</v>
      </c>
      <c r="AA10000">
        <v>2</v>
      </c>
      <c r="AB10000">
        <v>2</v>
      </c>
      <c r="AC10000">
        <v>54</v>
      </c>
    </row>
    <row r="10001" spans="1:29">
      <c r="A10001">
        <v>10835</v>
      </c>
      <c r="B10001" t="s">
        <v>806</v>
      </c>
      <c r="C10001" t="s">
        <v>11851</v>
      </c>
      <c r="J10001" t="s">
        <v>1449</v>
      </c>
      <c r="K10001">
        <v>0</v>
      </c>
      <c r="N10001" t="b">
        <v>1</v>
      </c>
      <c r="O10001" t="b">
        <v>0</v>
      </c>
      <c r="P10001" t="b">
        <v>0</v>
      </c>
      <c r="Q10001">
        <v>8</v>
      </c>
      <c r="R10001">
        <v>8</v>
      </c>
      <c r="S10001">
        <v>1</v>
      </c>
      <c r="T10001">
        <v>3</v>
      </c>
      <c r="U10001" t="b">
        <v>1</v>
      </c>
      <c r="V10001" t="s">
        <v>11835</v>
      </c>
      <c r="W10001" t="s">
        <v>11836</v>
      </c>
      <c r="X10001" t="s">
        <v>15328</v>
      </c>
      <c r="Y10001">
        <v>27</v>
      </c>
      <c r="Z10001">
        <v>27</v>
      </c>
      <c r="AA10001">
        <v>2</v>
      </c>
      <c r="AB10001">
        <v>2</v>
      </c>
      <c r="AC10001">
        <v>54</v>
      </c>
    </row>
    <row r="10002" spans="1:29">
      <c r="A10002">
        <v>10836</v>
      </c>
      <c r="B10002" t="s">
        <v>806</v>
      </c>
      <c r="C10002" t="s">
        <v>11852</v>
      </c>
      <c r="J10002" t="s">
        <v>1449</v>
      </c>
      <c r="K10002">
        <v>0</v>
      </c>
      <c r="N10002" t="b">
        <v>1</v>
      </c>
      <c r="O10002" t="b">
        <v>0</v>
      </c>
      <c r="P10002" t="b">
        <v>0</v>
      </c>
      <c r="Q10002">
        <v>8</v>
      </c>
      <c r="R10002">
        <v>8</v>
      </c>
      <c r="S10002">
        <v>1</v>
      </c>
      <c r="T10002">
        <v>3</v>
      </c>
      <c r="U10002" t="b">
        <v>1</v>
      </c>
      <c r="V10002" t="s">
        <v>11835</v>
      </c>
      <c r="W10002" t="s">
        <v>11836</v>
      </c>
      <c r="X10002" t="s">
        <v>15330</v>
      </c>
      <c r="Y10002">
        <v>28</v>
      </c>
      <c r="Z10002">
        <v>28</v>
      </c>
      <c r="AA10002">
        <v>2</v>
      </c>
      <c r="AB10002">
        <v>2</v>
      </c>
      <c r="AC10002">
        <v>54</v>
      </c>
    </row>
    <row r="10003" spans="1:29">
      <c r="A10003">
        <v>10837</v>
      </c>
      <c r="B10003" t="s">
        <v>806</v>
      </c>
      <c r="C10003" t="s">
        <v>11853</v>
      </c>
      <c r="J10003" t="s">
        <v>1449</v>
      </c>
      <c r="K10003">
        <v>0</v>
      </c>
      <c r="N10003" t="b">
        <v>1</v>
      </c>
      <c r="O10003" t="b">
        <v>0</v>
      </c>
      <c r="P10003" t="b">
        <v>0</v>
      </c>
      <c r="Q10003">
        <v>8</v>
      </c>
      <c r="R10003">
        <v>8</v>
      </c>
      <c r="S10003">
        <v>1</v>
      </c>
      <c r="T10003">
        <v>3</v>
      </c>
      <c r="U10003" t="b">
        <v>1</v>
      </c>
      <c r="V10003" t="s">
        <v>11835</v>
      </c>
      <c r="W10003" t="s">
        <v>11836</v>
      </c>
      <c r="X10003" t="s">
        <v>15331</v>
      </c>
      <c r="Y10003">
        <v>29</v>
      </c>
      <c r="Z10003">
        <v>29</v>
      </c>
      <c r="AA10003">
        <v>2</v>
      </c>
      <c r="AB10003">
        <v>2</v>
      </c>
      <c r="AC10003">
        <v>54</v>
      </c>
    </row>
    <row r="10004" spans="1:29">
      <c r="A10004">
        <v>10838</v>
      </c>
      <c r="B10004" t="s">
        <v>806</v>
      </c>
      <c r="C10004" t="s">
        <v>11854</v>
      </c>
      <c r="J10004" t="s">
        <v>1449</v>
      </c>
      <c r="K10004">
        <v>0</v>
      </c>
      <c r="N10004" t="b">
        <v>1</v>
      </c>
      <c r="O10004" t="b">
        <v>0</v>
      </c>
      <c r="P10004" t="b">
        <v>0</v>
      </c>
      <c r="Q10004">
        <v>8</v>
      </c>
      <c r="R10004">
        <v>8</v>
      </c>
      <c r="S10004">
        <v>1</v>
      </c>
      <c r="T10004">
        <v>3</v>
      </c>
      <c r="U10004" t="b">
        <v>1</v>
      </c>
      <c r="V10004" t="s">
        <v>11835</v>
      </c>
      <c r="W10004" t="s">
        <v>11836</v>
      </c>
      <c r="X10004" t="s">
        <v>15368</v>
      </c>
      <c r="Y10004">
        <v>30</v>
      </c>
      <c r="Z10004">
        <v>30</v>
      </c>
      <c r="AA10004">
        <v>2</v>
      </c>
      <c r="AB10004">
        <v>2</v>
      </c>
      <c r="AC10004">
        <v>54</v>
      </c>
    </row>
    <row r="10005" spans="1:29">
      <c r="A10005">
        <v>10839</v>
      </c>
      <c r="B10005" t="s">
        <v>806</v>
      </c>
      <c r="C10005" t="s">
        <v>11855</v>
      </c>
      <c r="J10005" t="s">
        <v>1449</v>
      </c>
      <c r="K10005">
        <v>0</v>
      </c>
      <c r="N10005" t="b">
        <v>1</v>
      </c>
      <c r="O10005" t="b">
        <v>0</v>
      </c>
      <c r="P10005" t="b">
        <v>0</v>
      </c>
      <c r="Q10005">
        <v>8</v>
      </c>
      <c r="R10005">
        <v>8</v>
      </c>
      <c r="S10005">
        <v>1</v>
      </c>
      <c r="T10005">
        <v>3</v>
      </c>
      <c r="U10005" t="b">
        <v>1</v>
      </c>
      <c r="V10005" t="s">
        <v>11835</v>
      </c>
      <c r="W10005" t="s">
        <v>11836</v>
      </c>
      <c r="X10005" t="s">
        <v>15369</v>
      </c>
      <c r="Y10005">
        <v>31</v>
      </c>
      <c r="Z10005">
        <v>31</v>
      </c>
      <c r="AA10005">
        <v>2</v>
      </c>
      <c r="AB10005">
        <v>2</v>
      </c>
      <c r="AC10005">
        <v>54</v>
      </c>
    </row>
    <row r="10006" spans="1:29">
      <c r="A10006">
        <v>10840</v>
      </c>
      <c r="B10006" t="s">
        <v>806</v>
      </c>
      <c r="C10006" t="s">
        <v>11856</v>
      </c>
      <c r="J10006" t="s">
        <v>1449</v>
      </c>
      <c r="K10006">
        <v>0</v>
      </c>
      <c r="N10006" t="b">
        <v>1</v>
      </c>
      <c r="O10006" t="b">
        <v>0</v>
      </c>
      <c r="P10006" t="b">
        <v>0</v>
      </c>
      <c r="Q10006">
        <v>8</v>
      </c>
      <c r="R10006">
        <v>8</v>
      </c>
      <c r="S10006">
        <v>1</v>
      </c>
      <c r="T10006">
        <v>3</v>
      </c>
      <c r="U10006" t="b">
        <v>1</v>
      </c>
      <c r="V10006" t="s">
        <v>11835</v>
      </c>
      <c r="W10006" t="s">
        <v>11836</v>
      </c>
      <c r="X10006" t="s">
        <v>15370</v>
      </c>
      <c r="Y10006">
        <v>32</v>
      </c>
      <c r="Z10006">
        <v>32</v>
      </c>
      <c r="AA10006">
        <v>2</v>
      </c>
      <c r="AB10006">
        <v>2</v>
      </c>
      <c r="AC10006">
        <v>54</v>
      </c>
    </row>
    <row r="10007" spans="1:29">
      <c r="A10007">
        <v>10841</v>
      </c>
      <c r="B10007" t="s">
        <v>806</v>
      </c>
      <c r="C10007" t="s">
        <v>11857</v>
      </c>
      <c r="J10007" t="s">
        <v>1449</v>
      </c>
      <c r="K10007">
        <v>0</v>
      </c>
      <c r="N10007" t="b">
        <v>1</v>
      </c>
      <c r="O10007" t="b">
        <v>0</v>
      </c>
      <c r="P10007" t="b">
        <v>0</v>
      </c>
      <c r="Q10007">
        <v>8</v>
      </c>
      <c r="R10007">
        <v>8</v>
      </c>
      <c r="S10007">
        <v>1</v>
      </c>
      <c r="T10007">
        <v>3</v>
      </c>
      <c r="U10007" t="b">
        <v>1</v>
      </c>
      <c r="V10007" t="s">
        <v>11835</v>
      </c>
      <c r="W10007" t="s">
        <v>11836</v>
      </c>
      <c r="X10007" t="s">
        <v>15372</v>
      </c>
      <c r="Y10007">
        <v>33</v>
      </c>
      <c r="Z10007">
        <v>33</v>
      </c>
      <c r="AA10007">
        <v>2</v>
      </c>
      <c r="AB10007">
        <v>2</v>
      </c>
      <c r="AC10007">
        <v>54</v>
      </c>
    </row>
    <row r="10008" spans="1:29">
      <c r="A10008">
        <v>10842</v>
      </c>
      <c r="B10008" t="s">
        <v>806</v>
      </c>
      <c r="C10008" t="s">
        <v>11858</v>
      </c>
      <c r="J10008" t="s">
        <v>1449</v>
      </c>
      <c r="K10008">
        <v>0</v>
      </c>
      <c r="N10008" t="b">
        <v>1</v>
      </c>
      <c r="O10008" t="b">
        <v>0</v>
      </c>
      <c r="P10008" t="b">
        <v>0</v>
      </c>
      <c r="Q10008">
        <v>8</v>
      </c>
      <c r="R10008">
        <v>8</v>
      </c>
      <c r="S10008">
        <v>1</v>
      </c>
      <c r="T10008">
        <v>3</v>
      </c>
      <c r="U10008" t="b">
        <v>1</v>
      </c>
      <c r="V10008" t="s">
        <v>11835</v>
      </c>
      <c r="W10008" t="s">
        <v>11836</v>
      </c>
      <c r="X10008" t="s">
        <v>15374</v>
      </c>
      <c r="Y10008">
        <v>34</v>
      </c>
      <c r="Z10008">
        <v>34</v>
      </c>
      <c r="AA10008">
        <v>2</v>
      </c>
      <c r="AB10008">
        <v>2</v>
      </c>
      <c r="AC10008">
        <v>54</v>
      </c>
    </row>
    <row r="10009" spans="1:29">
      <c r="A10009">
        <v>10843</v>
      </c>
      <c r="B10009" t="s">
        <v>806</v>
      </c>
      <c r="C10009" t="s">
        <v>11859</v>
      </c>
      <c r="J10009" t="s">
        <v>1449</v>
      </c>
      <c r="K10009">
        <v>0</v>
      </c>
      <c r="N10009" t="b">
        <v>1</v>
      </c>
      <c r="O10009" t="b">
        <v>0</v>
      </c>
      <c r="P10009" t="b">
        <v>0</v>
      </c>
      <c r="Q10009">
        <v>8</v>
      </c>
      <c r="R10009">
        <v>8</v>
      </c>
      <c r="S10009">
        <v>1</v>
      </c>
      <c r="T10009">
        <v>3</v>
      </c>
      <c r="U10009" t="b">
        <v>1</v>
      </c>
      <c r="V10009" t="s">
        <v>11835</v>
      </c>
      <c r="W10009" t="s">
        <v>11836</v>
      </c>
      <c r="X10009" t="s">
        <v>15375</v>
      </c>
      <c r="Y10009">
        <v>35</v>
      </c>
      <c r="Z10009">
        <v>35</v>
      </c>
      <c r="AA10009">
        <v>2</v>
      </c>
      <c r="AB10009">
        <v>2</v>
      </c>
      <c r="AC10009">
        <v>54</v>
      </c>
    </row>
    <row r="10010" spans="1:29">
      <c r="A10010">
        <v>10844</v>
      </c>
      <c r="B10010" t="s">
        <v>806</v>
      </c>
      <c r="C10010" t="s">
        <v>11860</v>
      </c>
      <c r="J10010" t="s">
        <v>1449</v>
      </c>
      <c r="K10010">
        <v>0</v>
      </c>
      <c r="N10010" t="b">
        <v>1</v>
      </c>
      <c r="O10010" t="b">
        <v>0</v>
      </c>
      <c r="P10010" t="b">
        <v>0</v>
      </c>
      <c r="Q10010">
        <v>8</v>
      </c>
      <c r="R10010">
        <v>8</v>
      </c>
      <c r="S10010">
        <v>1</v>
      </c>
      <c r="T10010">
        <v>3</v>
      </c>
      <c r="U10010" t="b">
        <v>1</v>
      </c>
      <c r="V10010" t="s">
        <v>11835</v>
      </c>
      <c r="W10010" t="s">
        <v>11836</v>
      </c>
      <c r="X10010" t="s">
        <v>15376</v>
      </c>
      <c r="Y10010">
        <v>36</v>
      </c>
      <c r="Z10010">
        <v>36</v>
      </c>
      <c r="AA10010">
        <v>2</v>
      </c>
      <c r="AB10010">
        <v>2</v>
      </c>
      <c r="AC10010">
        <v>54</v>
      </c>
    </row>
    <row r="10011" spans="1:29">
      <c r="A10011">
        <v>10845</v>
      </c>
      <c r="B10011" t="s">
        <v>806</v>
      </c>
      <c r="C10011" t="s">
        <v>11861</v>
      </c>
      <c r="J10011" t="s">
        <v>1449</v>
      </c>
      <c r="K10011">
        <v>0</v>
      </c>
      <c r="N10011" t="b">
        <v>1</v>
      </c>
      <c r="O10011" t="b">
        <v>0</v>
      </c>
      <c r="P10011" t="b">
        <v>0</v>
      </c>
      <c r="Q10011">
        <v>8</v>
      </c>
      <c r="R10011">
        <v>8</v>
      </c>
      <c r="S10011">
        <v>1</v>
      </c>
      <c r="T10011">
        <v>3</v>
      </c>
      <c r="U10011" t="b">
        <v>1</v>
      </c>
      <c r="V10011" t="s">
        <v>11835</v>
      </c>
      <c r="W10011" t="s">
        <v>11836</v>
      </c>
      <c r="X10011" t="s">
        <v>15377</v>
      </c>
      <c r="Y10011">
        <v>37</v>
      </c>
      <c r="Z10011">
        <v>37</v>
      </c>
      <c r="AA10011">
        <v>2</v>
      </c>
      <c r="AB10011">
        <v>2</v>
      </c>
      <c r="AC10011">
        <v>54</v>
      </c>
    </row>
    <row r="10012" spans="1:29">
      <c r="A10012">
        <v>10846</v>
      </c>
      <c r="B10012" t="s">
        <v>806</v>
      </c>
      <c r="C10012" t="s">
        <v>11862</v>
      </c>
      <c r="J10012" t="s">
        <v>1449</v>
      </c>
      <c r="K10012">
        <v>0</v>
      </c>
      <c r="N10012" t="b">
        <v>1</v>
      </c>
      <c r="O10012" t="b">
        <v>0</v>
      </c>
      <c r="P10012" t="b">
        <v>0</v>
      </c>
      <c r="Q10012">
        <v>8</v>
      </c>
      <c r="R10012">
        <v>8</v>
      </c>
      <c r="S10012">
        <v>1</v>
      </c>
      <c r="T10012">
        <v>3</v>
      </c>
      <c r="U10012" t="b">
        <v>1</v>
      </c>
      <c r="V10012" t="s">
        <v>11835</v>
      </c>
      <c r="W10012" t="s">
        <v>11836</v>
      </c>
      <c r="X10012" t="s">
        <v>15379</v>
      </c>
      <c r="Y10012">
        <v>38</v>
      </c>
      <c r="Z10012">
        <v>38</v>
      </c>
      <c r="AA10012">
        <v>2</v>
      </c>
      <c r="AB10012">
        <v>2</v>
      </c>
      <c r="AC10012">
        <v>54</v>
      </c>
    </row>
    <row r="10013" spans="1:29">
      <c r="A10013">
        <v>10847</v>
      </c>
      <c r="B10013" t="s">
        <v>806</v>
      </c>
      <c r="C10013" t="s">
        <v>11863</v>
      </c>
      <c r="J10013" t="s">
        <v>1449</v>
      </c>
      <c r="K10013">
        <v>0</v>
      </c>
      <c r="N10013" t="b">
        <v>1</v>
      </c>
      <c r="O10013" t="b">
        <v>0</v>
      </c>
      <c r="P10013" t="b">
        <v>0</v>
      </c>
      <c r="Q10013">
        <v>8</v>
      </c>
      <c r="R10013">
        <v>8</v>
      </c>
      <c r="S10013">
        <v>1</v>
      </c>
      <c r="T10013">
        <v>3</v>
      </c>
      <c r="U10013" t="b">
        <v>1</v>
      </c>
      <c r="V10013" t="s">
        <v>11835</v>
      </c>
      <c r="W10013" t="s">
        <v>11836</v>
      </c>
      <c r="X10013" t="s">
        <v>15381</v>
      </c>
      <c r="Y10013">
        <v>39</v>
      </c>
      <c r="Z10013">
        <v>39</v>
      </c>
      <c r="AA10013">
        <v>2</v>
      </c>
      <c r="AB10013">
        <v>2</v>
      </c>
      <c r="AC10013">
        <v>54</v>
      </c>
    </row>
    <row r="10014" spans="1:29">
      <c r="A10014">
        <v>10848</v>
      </c>
      <c r="B10014" t="s">
        <v>806</v>
      </c>
      <c r="C10014" t="s">
        <v>11864</v>
      </c>
      <c r="J10014" t="s">
        <v>1449</v>
      </c>
      <c r="K10014">
        <v>0</v>
      </c>
      <c r="N10014" t="b">
        <v>1</v>
      </c>
      <c r="O10014" t="b">
        <v>0</v>
      </c>
      <c r="P10014" t="b">
        <v>0</v>
      </c>
      <c r="Q10014">
        <v>8</v>
      </c>
      <c r="R10014">
        <v>8</v>
      </c>
      <c r="S10014">
        <v>1</v>
      </c>
      <c r="T10014">
        <v>3</v>
      </c>
      <c r="U10014" t="b">
        <v>1</v>
      </c>
      <c r="V10014" t="s">
        <v>11835</v>
      </c>
      <c r="W10014" t="s">
        <v>11836</v>
      </c>
      <c r="X10014" t="s">
        <v>15383</v>
      </c>
      <c r="Y10014">
        <v>40</v>
      </c>
      <c r="Z10014">
        <v>40</v>
      </c>
      <c r="AA10014">
        <v>2</v>
      </c>
      <c r="AB10014">
        <v>2</v>
      </c>
      <c r="AC10014">
        <v>54</v>
      </c>
    </row>
    <row r="10015" spans="1:29">
      <c r="A10015">
        <v>10849</v>
      </c>
      <c r="B10015" t="s">
        <v>806</v>
      </c>
      <c r="C10015" t="s">
        <v>11865</v>
      </c>
      <c r="J10015" t="s">
        <v>1449</v>
      </c>
      <c r="K10015">
        <v>0</v>
      </c>
      <c r="N10015" t="b">
        <v>1</v>
      </c>
      <c r="O10015" t="b">
        <v>0</v>
      </c>
      <c r="P10015" t="b">
        <v>0</v>
      </c>
      <c r="Q10015">
        <v>8</v>
      </c>
      <c r="R10015">
        <v>8</v>
      </c>
      <c r="S10015">
        <v>1</v>
      </c>
      <c r="T10015">
        <v>3</v>
      </c>
      <c r="U10015" t="b">
        <v>1</v>
      </c>
      <c r="V10015" t="s">
        <v>11835</v>
      </c>
      <c r="W10015" t="s">
        <v>11836</v>
      </c>
      <c r="X10015" t="s">
        <v>15345</v>
      </c>
      <c r="Y10015">
        <v>41</v>
      </c>
      <c r="Z10015">
        <v>41</v>
      </c>
      <c r="AA10015">
        <v>2</v>
      </c>
      <c r="AB10015">
        <v>2</v>
      </c>
      <c r="AC10015">
        <v>54</v>
      </c>
    </row>
    <row r="10016" spans="1:29">
      <c r="A10016">
        <v>10850</v>
      </c>
      <c r="B10016" t="s">
        <v>806</v>
      </c>
      <c r="C10016" t="s">
        <v>11866</v>
      </c>
      <c r="J10016" t="s">
        <v>1449</v>
      </c>
      <c r="K10016">
        <v>0</v>
      </c>
      <c r="N10016" t="b">
        <v>1</v>
      </c>
      <c r="O10016" t="b">
        <v>0</v>
      </c>
      <c r="P10016" t="b">
        <v>0</v>
      </c>
      <c r="Q10016">
        <v>8</v>
      </c>
      <c r="R10016">
        <v>8</v>
      </c>
      <c r="S10016">
        <v>1</v>
      </c>
      <c r="T10016">
        <v>3</v>
      </c>
      <c r="U10016" t="b">
        <v>1</v>
      </c>
      <c r="V10016" t="s">
        <v>11835</v>
      </c>
      <c r="W10016" t="s">
        <v>11836</v>
      </c>
      <c r="X10016" t="s">
        <v>15347</v>
      </c>
      <c r="Y10016">
        <v>42</v>
      </c>
      <c r="Z10016">
        <v>42</v>
      </c>
      <c r="AA10016">
        <v>2</v>
      </c>
      <c r="AB10016">
        <v>2</v>
      </c>
      <c r="AC10016">
        <v>54</v>
      </c>
    </row>
    <row r="10017" spans="1:29">
      <c r="A10017">
        <v>10851</v>
      </c>
      <c r="B10017" t="s">
        <v>806</v>
      </c>
      <c r="C10017" t="s">
        <v>11867</v>
      </c>
      <c r="J10017" t="s">
        <v>1449</v>
      </c>
      <c r="K10017">
        <v>0</v>
      </c>
      <c r="N10017" t="b">
        <v>1</v>
      </c>
      <c r="O10017" t="b">
        <v>0</v>
      </c>
      <c r="P10017" t="b">
        <v>0</v>
      </c>
      <c r="Q10017">
        <v>8</v>
      </c>
      <c r="R10017">
        <v>8</v>
      </c>
      <c r="S10017">
        <v>1</v>
      </c>
      <c r="T10017">
        <v>3</v>
      </c>
      <c r="U10017" t="b">
        <v>1</v>
      </c>
      <c r="V10017" t="s">
        <v>11835</v>
      </c>
      <c r="W10017" t="s">
        <v>11836</v>
      </c>
      <c r="X10017" t="s">
        <v>15349</v>
      </c>
      <c r="Y10017">
        <v>43</v>
      </c>
      <c r="Z10017">
        <v>43</v>
      </c>
      <c r="AA10017">
        <v>2</v>
      </c>
      <c r="AB10017">
        <v>2</v>
      </c>
      <c r="AC10017">
        <v>54</v>
      </c>
    </row>
    <row r="10018" spans="1:29">
      <c r="A10018">
        <v>10852</v>
      </c>
      <c r="B10018" t="s">
        <v>806</v>
      </c>
      <c r="C10018" t="s">
        <v>11868</v>
      </c>
      <c r="J10018" t="s">
        <v>1449</v>
      </c>
      <c r="K10018">
        <v>0</v>
      </c>
      <c r="N10018" t="b">
        <v>1</v>
      </c>
      <c r="O10018" t="b">
        <v>0</v>
      </c>
      <c r="P10018" t="b">
        <v>0</v>
      </c>
      <c r="Q10018">
        <v>8</v>
      </c>
      <c r="R10018">
        <v>8</v>
      </c>
      <c r="S10018">
        <v>1</v>
      </c>
      <c r="T10018">
        <v>3</v>
      </c>
      <c r="U10018" t="b">
        <v>1</v>
      </c>
      <c r="V10018" t="s">
        <v>11835</v>
      </c>
      <c r="W10018" t="s">
        <v>11836</v>
      </c>
      <c r="X10018" t="s">
        <v>15351</v>
      </c>
      <c r="Y10018">
        <v>44</v>
      </c>
      <c r="Z10018">
        <v>44</v>
      </c>
      <c r="AA10018">
        <v>2</v>
      </c>
      <c r="AB10018">
        <v>2</v>
      </c>
      <c r="AC10018">
        <v>54</v>
      </c>
    </row>
    <row r="10019" spans="1:29">
      <c r="A10019">
        <v>10853</v>
      </c>
      <c r="B10019" t="s">
        <v>806</v>
      </c>
      <c r="C10019" t="s">
        <v>11869</v>
      </c>
      <c r="J10019" t="s">
        <v>1449</v>
      </c>
      <c r="K10019">
        <v>0</v>
      </c>
      <c r="N10019" t="b">
        <v>1</v>
      </c>
      <c r="O10019" t="b">
        <v>0</v>
      </c>
      <c r="P10019" t="b">
        <v>0</v>
      </c>
      <c r="Q10019">
        <v>8</v>
      </c>
      <c r="R10019">
        <v>8</v>
      </c>
      <c r="S10019">
        <v>1</v>
      </c>
      <c r="T10019">
        <v>3</v>
      </c>
      <c r="U10019" t="b">
        <v>1</v>
      </c>
      <c r="V10019" t="s">
        <v>11835</v>
      </c>
      <c r="W10019" t="s">
        <v>11836</v>
      </c>
      <c r="X10019" t="s">
        <v>15353</v>
      </c>
      <c r="Y10019">
        <v>45</v>
      </c>
      <c r="Z10019">
        <v>45</v>
      </c>
      <c r="AA10019">
        <v>2</v>
      </c>
      <c r="AB10019">
        <v>2</v>
      </c>
      <c r="AC10019">
        <v>54</v>
      </c>
    </row>
    <row r="10020" spans="1:29">
      <c r="A10020">
        <v>10854</v>
      </c>
      <c r="B10020" t="s">
        <v>806</v>
      </c>
      <c r="C10020" t="s">
        <v>11870</v>
      </c>
      <c r="J10020" t="s">
        <v>1449</v>
      </c>
      <c r="K10020">
        <v>0</v>
      </c>
      <c r="N10020" t="b">
        <v>1</v>
      </c>
      <c r="O10020" t="b">
        <v>0</v>
      </c>
      <c r="P10020" t="b">
        <v>0</v>
      </c>
      <c r="Q10020">
        <v>8</v>
      </c>
      <c r="R10020">
        <v>8</v>
      </c>
      <c r="S10020">
        <v>1</v>
      </c>
      <c r="T10020">
        <v>3</v>
      </c>
      <c r="U10020" t="b">
        <v>1</v>
      </c>
      <c r="V10020" t="s">
        <v>11835</v>
      </c>
      <c r="W10020" t="s">
        <v>11836</v>
      </c>
      <c r="X10020" t="s">
        <v>15672</v>
      </c>
      <c r="Y10020">
        <v>46</v>
      </c>
      <c r="Z10020">
        <v>46</v>
      </c>
      <c r="AA10020">
        <v>2</v>
      </c>
      <c r="AB10020">
        <v>2</v>
      </c>
      <c r="AC10020">
        <v>54</v>
      </c>
    </row>
    <row r="10021" spans="1:29">
      <c r="A10021">
        <v>10855</v>
      </c>
      <c r="B10021" t="s">
        <v>806</v>
      </c>
      <c r="C10021" t="s">
        <v>11871</v>
      </c>
      <c r="J10021" t="s">
        <v>1449</v>
      </c>
      <c r="K10021">
        <v>0</v>
      </c>
      <c r="N10021" t="b">
        <v>1</v>
      </c>
      <c r="O10021" t="b">
        <v>0</v>
      </c>
      <c r="P10021" t="b">
        <v>0</v>
      </c>
      <c r="Q10021">
        <v>8</v>
      </c>
      <c r="R10021">
        <v>8</v>
      </c>
      <c r="S10021">
        <v>1</v>
      </c>
      <c r="T10021">
        <v>3</v>
      </c>
      <c r="U10021" t="b">
        <v>1</v>
      </c>
      <c r="V10021" t="s">
        <v>11835</v>
      </c>
      <c r="W10021" t="s">
        <v>11836</v>
      </c>
      <c r="X10021" t="s">
        <v>15673</v>
      </c>
      <c r="Y10021">
        <v>47</v>
      </c>
      <c r="Z10021">
        <v>47</v>
      </c>
      <c r="AA10021">
        <v>2</v>
      </c>
      <c r="AB10021">
        <v>2</v>
      </c>
      <c r="AC10021">
        <v>54</v>
      </c>
    </row>
    <row r="10022" spans="1:29">
      <c r="A10022">
        <v>10856</v>
      </c>
      <c r="B10022" t="s">
        <v>806</v>
      </c>
      <c r="C10022" t="s">
        <v>11872</v>
      </c>
      <c r="J10022" t="s">
        <v>1449</v>
      </c>
      <c r="K10022">
        <v>0</v>
      </c>
      <c r="N10022" t="b">
        <v>1</v>
      </c>
      <c r="O10022" t="b">
        <v>0</v>
      </c>
      <c r="P10022" t="b">
        <v>0</v>
      </c>
      <c r="Q10022">
        <v>8</v>
      </c>
      <c r="R10022">
        <v>8</v>
      </c>
      <c r="S10022">
        <v>1</v>
      </c>
      <c r="T10022">
        <v>3</v>
      </c>
      <c r="U10022" t="b">
        <v>1</v>
      </c>
      <c r="V10022" t="s">
        <v>11835</v>
      </c>
      <c r="W10022" t="s">
        <v>11836</v>
      </c>
      <c r="X10022" t="s">
        <v>15304</v>
      </c>
      <c r="Y10022">
        <v>48</v>
      </c>
      <c r="Z10022">
        <v>48</v>
      </c>
      <c r="AA10022">
        <v>2</v>
      </c>
      <c r="AB10022">
        <v>2</v>
      </c>
      <c r="AC10022">
        <v>54</v>
      </c>
    </row>
    <row r="10023" spans="1:29">
      <c r="A10023">
        <v>10857</v>
      </c>
      <c r="B10023" t="s">
        <v>806</v>
      </c>
      <c r="C10023" t="s">
        <v>11873</v>
      </c>
      <c r="J10023" t="s">
        <v>1449</v>
      </c>
      <c r="K10023">
        <v>0</v>
      </c>
      <c r="N10023" t="b">
        <v>1</v>
      </c>
      <c r="O10023" t="b">
        <v>0</v>
      </c>
      <c r="P10023" t="b">
        <v>0</v>
      </c>
      <c r="Q10023">
        <v>8</v>
      </c>
      <c r="R10023">
        <v>8</v>
      </c>
      <c r="S10023">
        <v>1</v>
      </c>
      <c r="T10023">
        <v>3</v>
      </c>
      <c r="U10023" t="b">
        <v>1</v>
      </c>
      <c r="V10023" t="s">
        <v>11835</v>
      </c>
      <c r="W10023" t="s">
        <v>11836</v>
      </c>
      <c r="X10023" t="s">
        <v>15305</v>
      </c>
      <c r="Y10023">
        <v>49</v>
      </c>
      <c r="Z10023">
        <v>49</v>
      </c>
      <c r="AA10023">
        <v>2</v>
      </c>
      <c r="AB10023">
        <v>2</v>
      </c>
      <c r="AC10023">
        <v>54</v>
      </c>
    </row>
    <row r="10024" spans="1:29">
      <c r="A10024">
        <v>10858</v>
      </c>
      <c r="B10024" t="s">
        <v>806</v>
      </c>
      <c r="C10024" t="s">
        <v>11874</v>
      </c>
      <c r="J10024" t="s">
        <v>1449</v>
      </c>
      <c r="K10024">
        <v>0</v>
      </c>
      <c r="N10024" t="b">
        <v>1</v>
      </c>
      <c r="O10024" t="b">
        <v>0</v>
      </c>
      <c r="P10024" t="b">
        <v>0</v>
      </c>
      <c r="Q10024">
        <v>8</v>
      </c>
      <c r="R10024">
        <v>8</v>
      </c>
      <c r="S10024">
        <v>1</v>
      </c>
      <c r="T10024">
        <v>3</v>
      </c>
      <c r="U10024" t="b">
        <v>1</v>
      </c>
      <c r="V10024" t="s">
        <v>11835</v>
      </c>
      <c r="W10024" t="s">
        <v>11836</v>
      </c>
      <c r="X10024" t="s">
        <v>15306</v>
      </c>
      <c r="Y10024">
        <v>50</v>
      </c>
      <c r="Z10024">
        <v>50</v>
      </c>
      <c r="AA10024">
        <v>2</v>
      </c>
      <c r="AB10024">
        <v>2</v>
      </c>
      <c r="AC10024">
        <v>54</v>
      </c>
    </row>
    <row r="10025" spans="1:29">
      <c r="A10025">
        <v>10859</v>
      </c>
      <c r="B10025" t="s">
        <v>806</v>
      </c>
      <c r="C10025" t="s">
        <v>11875</v>
      </c>
      <c r="J10025" t="s">
        <v>1449</v>
      </c>
      <c r="K10025">
        <v>0</v>
      </c>
      <c r="N10025" t="b">
        <v>1</v>
      </c>
      <c r="O10025" t="b">
        <v>0</v>
      </c>
      <c r="P10025" t="b">
        <v>0</v>
      </c>
      <c r="Q10025">
        <v>8</v>
      </c>
      <c r="R10025">
        <v>8</v>
      </c>
      <c r="S10025">
        <v>1</v>
      </c>
      <c r="T10025">
        <v>3</v>
      </c>
      <c r="U10025" t="b">
        <v>1</v>
      </c>
      <c r="V10025" t="s">
        <v>11835</v>
      </c>
      <c r="W10025" t="s">
        <v>11836</v>
      </c>
      <c r="X10025" t="s">
        <v>15307</v>
      </c>
      <c r="Y10025">
        <v>51</v>
      </c>
      <c r="Z10025">
        <v>51</v>
      </c>
      <c r="AA10025">
        <v>2</v>
      </c>
      <c r="AB10025">
        <v>2</v>
      </c>
      <c r="AC10025">
        <v>54</v>
      </c>
    </row>
    <row r="10026" spans="1:29">
      <c r="A10026">
        <v>10860</v>
      </c>
      <c r="B10026" t="s">
        <v>806</v>
      </c>
      <c r="C10026" t="s">
        <v>11876</v>
      </c>
      <c r="J10026" t="s">
        <v>1449</v>
      </c>
      <c r="K10026">
        <v>0</v>
      </c>
      <c r="N10026" t="b">
        <v>1</v>
      </c>
      <c r="O10026" t="b">
        <v>0</v>
      </c>
      <c r="P10026" t="b">
        <v>0</v>
      </c>
      <c r="Q10026">
        <v>8</v>
      </c>
      <c r="R10026">
        <v>8</v>
      </c>
      <c r="S10026">
        <v>1</v>
      </c>
      <c r="T10026">
        <v>3</v>
      </c>
      <c r="U10026" t="b">
        <v>1</v>
      </c>
      <c r="V10026" t="s">
        <v>11835</v>
      </c>
      <c r="W10026" t="s">
        <v>11836</v>
      </c>
      <c r="X10026" t="s">
        <v>15308</v>
      </c>
      <c r="Y10026">
        <v>52</v>
      </c>
      <c r="Z10026">
        <v>52</v>
      </c>
      <c r="AA10026">
        <v>2</v>
      </c>
      <c r="AB10026">
        <v>2</v>
      </c>
      <c r="AC10026">
        <v>54</v>
      </c>
    </row>
    <row r="10027" spans="1:29">
      <c r="A10027">
        <v>10861</v>
      </c>
      <c r="B10027" t="s">
        <v>806</v>
      </c>
      <c r="C10027" t="s">
        <v>11877</v>
      </c>
      <c r="J10027" t="s">
        <v>1449</v>
      </c>
      <c r="K10027">
        <v>0</v>
      </c>
      <c r="N10027" t="b">
        <v>1</v>
      </c>
      <c r="O10027" t="b">
        <v>0</v>
      </c>
      <c r="P10027" t="b">
        <v>0</v>
      </c>
      <c r="Q10027">
        <v>8</v>
      </c>
      <c r="R10027">
        <v>8</v>
      </c>
      <c r="S10027">
        <v>1</v>
      </c>
      <c r="T10027">
        <v>3</v>
      </c>
      <c r="U10027" t="b">
        <v>1</v>
      </c>
      <c r="V10027" t="s">
        <v>11835</v>
      </c>
      <c r="W10027" t="s">
        <v>11836</v>
      </c>
      <c r="X10027" t="s">
        <v>15388</v>
      </c>
      <c r="Y10027">
        <v>53</v>
      </c>
      <c r="Z10027">
        <v>53</v>
      </c>
      <c r="AA10027">
        <v>2</v>
      </c>
      <c r="AB10027">
        <v>2</v>
      </c>
      <c r="AC10027">
        <v>54</v>
      </c>
    </row>
    <row r="10028" spans="1:29">
      <c r="A10028">
        <v>10862</v>
      </c>
      <c r="B10028" t="s">
        <v>806</v>
      </c>
      <c r="C10028" t="s">
        <v>11878</v>
      </c>
      <c r="J10028" t="s">
        <v>1449</v>
      </c>
      <c r="K10028">
        <v>0</v>
      </c>
      <c r="N10028" t="b">
        <v>1</v>
      </c>
      <c r="O10028" t="b">
        <v>0</v>
      </c>
      <c r="P10028" t="b">
        <v>0</v>
      </c>
      <c r="Q10028">
        <v>8</v>
      </c>
      <c r="R10028">
        <v>8</v>
      </c>
      <c r="S10028">
        <v>1</v>
      </c>
      <c r="T10028">
        <v>3</v>
      </c>
      <c r="U10028" t="b">
        <v>1</v>
      </c>
      <c r="V10028" t="s">
        <v>11835</v>
      </c>
      <c r="W10028" t="s">
        <v>11836</v>
      </c>
      <c r="X10028" t="s">
        <v>15389</v>
      </c>
      <c r="Y10028">
        <v>54</v>
      </c>
      <c r="Z10028">
        <v>54</v>
      </c>
      <c r="AA10028">
        <v>2</v>
      </c>
      <c r="AB10028">
        <v>2</v>
      </c>
      <c r="AC10028">
        <v>54</v>
      </c>
    </row>
    <row r="10029" spans="1:29">
      <c r="A10029">
        <v>10863</v>
      </c>
      <c r="B10029" t="s">
        <v>806</v>
      </c>
      <c r="C10029" t="s">
        <v>11879</v>
      </c>
      <c r="J10029" t="s">
        <v>1449</v>
      </c>
      <c r="K10029">
        <v>0</v>
      </c>
      <c r="N10029" t="b">
        <v>1</v>
      </c>
      <c r="O10029" t="b">
        <v>0</v>
      </c>
      <c r="P10029" t="b">
        <v>0</v>
      </c>
      <c r="Q10029">
        <v>8</v>
      </c>
      <c r="R10029">
        <v>8</v>
      </c>
      <c r="S10029">
        <v>1</v>
      </c>
      <c r="T10029">
        <v>3</v>
      </c>
      <c r="U10029" t="b">
        <v>1</v>
      </c>
      <c r="V10029" t="s">
        <v>11835</v>
      </c>
      <c r="W10029" t="s">
        <v>11836</v>
      </c>
      <c r="X10029" t="s">
        <v>15390</v>
      </c>
      <c r="Y10029">
        <v>55</v>
      </c>
      <c r="Z10029">
        <v>55</v>
      </c>
      <c r="AA10029">
        <v>2</v>
      </c>
      <c r="AB10029">
        <v>2</v>
      </c>
      <c r="AC10029">
        <v>54</v>
      </c>
    </row>
    <row r="10030" spans="1:29">
      <c r="A10030">
        <v>10864</v>
      </c>
      <c r="B10030" t="s">
        <v>806</v>
      </c>
      <c r="C10030" t="s">
        <v>11880</v>
      </c>
      <c r="J10030" t="s">
        <v>1449</v>
      </c>
      <c r="K10030">
        <v>0</v>
      </c>
      <c r="N10030" t="b">
        <v>1</v>
      </c>
      <c r="O10030" t="b">
        <v>0</v>
      </c>
      <c r="P10030" t="b">
        <v>0</v>
      </c>
      <c r="Q10030">
        <v>8</v>
      </c>
      <c r="R10030">
        <v>8</v>
      </c>
      <c r="S10030">
        <v>1</v>
      </c>
      <c r="T10030">
        <v>3</v>
      </c>
      <c r="U10030" t="b">
        <v>1</v>
      </c>
      <c r="V10030" t="s">
        <v>11835</v>
      </c>
      <c r="W10030" t="s">
        <v>11836</v>
      </c>
      <c r="X10030" t="s">
        <v>15392</v>
      </c>
      <c r="Y10030">
        <v>56</v>
      </c>
      <c r="Z10030">
        <v>56</v>
      </c>
      <c r="AA10030">
        <v>2</v>
      </c>
      <c r="AB10030">
        <v>2</v>
      </c>
      <c r="AC10030">
        <v>54</v>
      </c>
    </row>
    <row r="10031" spans="1:29">
      <c r="A10031">
        <v>10865</v>
      </c>
      <c r="B10031" t="s">
        <v>806</v>
      </c>
      <c r="C10031" t="s">
        <v>11881</v>
      </c>
      <c r="J10031" t="s">
        <v>1449</v>
      </c>
      <c r="K10031">
        <v>0</v>
      </c>
      <c r="N10031" t="b">
        <v>1</v>
      </c>
      <c r="O10031" t="b">
        <v>0</v>
      </c>
      <c r="P10031" t="b">
        <v>0</v>
      </c>
      <c r="Q10031">
        <v>8</v>
      </c>
      <c r="R10031">
        <v>8</v>
      </c>
      <c r="S10031">
        <v>1</v>
      </c>
      <c r="T10031">
        <v>3</v>
      </c>
      <c r="U10031" t="b">
        <v>1</v>
      </c>
      <c r="V10031" t="s">
        <v>11835</v>
      </c>
      <c r="W10031" t="s">
        <v>11836</v>
      </c>
      <c r="X10031" t="s">
        <v>15312</v>
      </c>
      <c r="Y10031">
        <v>57</v>
      </c>
      <c r="Z10031">
        <v>57</v>
      </c>
      <c r="AA10031">
        <v>2</v>
      </c>
      <c r="AB10031">
        <v>2</v>
      </c>
      <c r="AC10031">
        <v>54</v>
      </c>
    </row>
    <row r="10032" spans="1:29">
      <c r="A10032">
        <v>10866</v>
      </c>
      <c r="B10032" t="s">
        <v>806</v>
      </c>
      <c r="C10032" t="s">
        <v>11882</v>
      </c>
      <c r="J10032" t="s">
        <v>1449</v>
      </c>
      <c r="K10032">
        <v>0</v>
      </c>
      <c r="N10032" t="b">
        <v>1</v>
      </c>
      <c r="O10032" t="b">
        <v>0</v>
      </c>
      <c r="P10032" t="b">
        <v>0</v>
      </c>
      <c r="Q10032">
        <v>8</v>
      </c>
      <c r="R10032">
        <v>8</v>
      </c>
      <c r="S10032">
        <v>1</v>
      </c>
      <c r="T10032">
        <v>3</v>
      </c>
      <c r="U10032" t="b">
        <v>1</v>
      </c>
      <c r="V10032" t="s">
        <v>11835</v>
      </c>
      <c r="W10032" t="s">
        <v>11836</v>
      </c>
      <c r="X10032" t="s">
        <v>15313</v>
      </c>
      <c r="Y10032">
        <v>58</v>
      </c>
      <c r="Z10032">
        <v>58</v>
      </c>
      <c r="AA10032">
        <v>2</v>
      </c>
      <c r="AB10032">
        <v>2</v>
      </c>
      <c r="AC10032">
        <v>54</v>
      </c>
    </row>
    <row r="10033" spans="1:29">
      <c r="A10033">
        <v>10867</v>
      </c>
      <c r="B10033" t="s">
        <v>806</v>
      </c>
      <c r="C10033" t="s">
        <v>11883</v>
      </c>
      <c r="J10033" t="s">
        <v>1449</v>
      </c>
      <c r="K10033">
        <v>0</v>
      </c>
      <c r="N10033" t="b">
        <v>1</v>
      </c>
      <c r="O10033" t="b">
        <v>0</v>
      </c>
      <c r="P10033" t="b">
        <v>0</v>
      </c>
      <c r="Q10033">
        <v>8</v>
      </c>
      <c r="R10033">
        <v>8</v>
      </c>
      <c r="S10033">
        <v>1</v>
      </c>
      <c r="T10033">
        <v>3</v>
      </c>
      <c r="U10033" t="b">
        <v>1</v>
      </c>
      <c r="V10033" t="s">
        <v>11835</v>
      </c>
      <c r="W10033" t="s">
        <v>11836</v>
      </c>
      <c r="X10033" t="s">
        <v>15315</v>
      </c>
      <c r="Y10033">
        <v>59</v>
      </c>
      <c r="Z10033">
        <v>59</v>
      </c>
      <c r="AA10033">
        <v>2</v>
      </c>
      <c r="AB10033">
        <v>2</v>
      </c>
      <c r="AC10033">
        <v>54</v>
      </c>
    </row>
    <row r="10034" spans="1:29">
      <c r="A10034">
        <v>10868</v>
      </c>
      <c r="B10034" t="s">
        <v>806</v>
      </c>
      <c r="C10034" t="s">
        <v>11884</v>
      </c>
      <c r="J10034" t="s">
        <v>1449</v>
      </c>
      <c r="K10034">
        <v>0</v>
      </c>
      <c r="N10034" t="b">
        <v>1</v>
      </c>
      <c r="O10034" t="b">
        <v>0</v>
      </c>
      <c r="P10034" t="b">
        <v>0</v>
      </c>
      <c r="Q10034">
        <v>8</v>
      </c>
      <c r="R10034">
        <v>8</v>
      </c>
      <c r="S10034">
        <v>1</v>
      </c>
      <c r="T10034">
        <v>3</v>
      </c>
      <c r="U10034" t="b">
        <v>1</v>
      </c>
      <c r="V10034" t="s">
        <v>11835</v>
      </c>
      <c r="W10034" t="s">
        <v>11836</v>
      </c>
      <c r="X10034" t="s">
        <v>15317</v>
      </c>
      <c r="Y10034">
        <v>60</v>
      </c>
      <c r="Z10034">
        <v>60</v>
      </c>
      <c r="AA10034">
        <v>2</v>
      </c>
      <c r="AB10034">
        <v>2</v>
      </c>
      <c r="AC10034">
        <v>54</v>
      </c>
    </row>
    <row r="10035" spans="1:29">
      <c r="A10035">
        <v>10869</v>
      </c>
      <c r="B10035" t="s">
        <v>806</v>
      </c>
      <c r="C10035" t="s">
        <v>11885</v>
      </c>
      <c r="J10035" t="s">
        <v>1449</v>
      </c>
      <c r="K10035">
        <v>0</v>
      </c>
      <c r="N10035" t="b">
        <v>1</v>
      </c>
      <c r="O10035" t="b">
        <v>0</v>
      </c>
      <c r="P10035" t="b">
        <v>0</v>
      </c>
      <c r="Q10035">
        <v>8</v>
      </c>
      <c r="R10035">
        <v>8</v>
      </c>
      <c r="S10035">
        <v>1</v>
      </c>
      <c r="T10035">
        <v>3</v>
      </c>
      <c r="U10035" t="b">
        <v>1</v>
      </c>
      <c r="V10035" t="s">
        <v>11835</v>
      </c>
      <c r="W10035" t="s">
        <v>11836</v>
      </c>
      <c r="X10035" t="s">
        <v>15319</v>
      </c>
      <c r="Y10035">
        <v>61</v>
      </c>
      <c r="Z10035">
        <v>61</v>
      </c>
      <c r="AA10035">
        <v>2</v>
      </c>
      <c r="AB10035">
        <v>2</v>
      </c>
      <c r="AC10035">
        <v>54</v>
      </c>
    </row>
    <row r="10036" spans="1:29">
      <c r="A10036">
        <v>10870</v>
      </c>
      <c r="B10036" t="s">
        <v>806</v>
      </c>
      <c r="C10036" t="s">
        <v>11886</v>
      </c>
      <c r="J10036" t="s">
        <v>1449</v>
      </c>
      <c r="K10036">
        <v>0</v>
      </c>
      <c r="N10036" t="b">
        <v>1</v>
      </c>
      <c r="O10036" t="b">
        <v>0</v>
      </c>
      <c r="P10036" t="b">
        <v>0</v>
      </c>
      <c r="Q10036">
        <v>8</v>
      </c>
      <c r="R10036">
        <v>8</v>
      </c>
      <c r="S10036">
        <v>1</v>
      </c>
      <c r="T10036">
        <v>3</v>
      </c>
      <c r="U10036" t="b">
        <v>1</v>
      </c>
      <c r="V10036" t="s">
        <v>11835</v>
      </c>
      <c r="W10036" t="s">
        <v>11836</v>
      </c>
      <c r="X10036" t="s">
        <v>15321</v>
      </c>
      <c r="Y10036">
        <v>62</v>
      </c>
      <c r="Z10036">
        <v>62</v>
      </c>
      <c r="AA10036">
        <v>2</v>
      </c>
      <c r="AB10036">
        <v>2</v>
      </c>
      <c r="AC10036">
        <v>54</v>
      </c>
    </row>
    <row r="10037" spans="1:29">
      <c r="A10037">
        <v>10871</v>
      </c>
      <c r="B10037" t="s">
        <v>806</v>
      </c>
      <c r="C10037" t="s">
        <v>11887</v>
      </c>
      <c r="J10037" t="s">
        <v>1449</v>
      </c>
      <c r="K10037">
        <v>0</v>
      </c>
      <c r="N10037" t="b">
        <v>1</v>
      </c>
      <c r="O10037" t="b">
        <v>0</v>
      </c>
      <c r="P10037" t="b">
        <v>0</v>
      </c>
      <c r="Q10037">
        <v>8</v>
      </c>
      <c r="R10037">
        <v>8</v>
      </c>
      <c r="S10037">
        <v>1</v>
      </c>
      <c r="T10037">
        <v>3</v>
      </c>
      <c r="U10037" t="b">
        <v>1</v>
      </c>
      <c r="V10037" t="s">
        <v>11835</v>
      </c>
      <c r="W10037" t="s">
        <v>11836</v>
      </c>
      <c r="X10037" t="s">
        <v>15323</v>
      </c>
      <c r="Y10037">
        <v>63</v>
      </c>
      <c r="Z10037">
        <v>63</v>
      </c>
      <c r="AA10037">
        <v>2</v>
      </c>
      <c r="AB10037">
        <v>2</v>
      </c>
      <c r="AC10037">
        <v>54</v>
      </c>
    </row>
    <row r="10038" spans="1:29">
      <c r="A10038">
        <v>10872</v>
      </c>
      <c r="B10038" t="s">
        <v>806</v>
      </c>
      <c r="C10038" t="s">
        <v>11888</v>
      </c>
      <c r="J10038" t="s">
        <v>1449</v>
      </c>
      <c r="K10038">
        <v>0</v>
      </c>
      <c r="N10038" t="b">
        <v>1</v>
      </c>
      <c r="O10038" t="b">
        <v>0</v>
      </c>
      <c r="P10038" t="b">
        <v>0</v>
      </c>
      <c r="Q10038">
        <v>8</v>
      </c>
      <c r="R10038">
        <v>8</v>
      </c>
      <c r="S10038">
        <v>1</v>
      </c>
      <c r="T10038">
        <v>3</v>
      </c>
      <c r="U10038" t="b">
        <v>1</v>
      </c>
      <c r="V10038" t="s">
        <v>11835</v>
      </c>
      <c r="W10038" t="s">
        <v>11836</v>
      </c>
      <c r="X10038" t="s">
        <v>15674</v>
      </c>
      <c r="Y10038">
        <v>64</v>
      </c>
      <c r="Z10038">
        <v>64</v>
      </c>
      <c r="AA10038">
        <v>2</v>
      </c>
      <c r="AB10038">
        <v>2</v>
      </c>
      <c r="AC10038">
        <v>54</v>
      </c>
    </row>
    <row r="10039" spans="1:29">
      <c r="A10039">
        <v>10889</v>
      </c>
      <c r="B10039" t="s">
        <v>806</v>
      </c>
      <c r="C10039" t="s">
        <v>11889</v>
      </c>
      <c r="J10039" t="s">
        <v>1457</v>
      </c>
      <c r="K10039">
        <v>0</v>
      </c>
      <c r="N10039" t="b">
        <v>1</v>
      </c>
      <c r="O10039" t="b">
        <v>0</v>
      </c>
      <c r="P10039" t="b">
        <v>0</v>
      </c>
      <c r="Q10039">
        <v>8</v>
      </c>
      <c r="R10039">
        <v>8</v>
      </c>
      <c r="S10039">
        <v>1</v>
      </c>
      <c r="T10039">
        <v>3</v>
      </c>
      <c r="U10039" t="b">
        <v>1</v>
      </c>
      <c r="V10039" t="s">
        <v>11835</v>
      </c>
      <c r="W10039" t="s">
        <v>11836</v>
      </c>
      <c r="X10039" t="s">
        <v>14626</v>
      </c>
      <c r="Y10039">
        <v>15</v>
      </c>
      <c r="Z10039">
        <v>15</v>
      </c>
      <c r="AA10039">
        <v>5</v>
      </c>
      <c r="AB10039">
        <v>5</v>
      </c>
      <c r="AC10039">
        <v>54</v>
      </c>
    </row>
    <row r="10040" spans="1:29">
      <c r="A10040">
        <v>10890</v>
      </c>
      <c r="B10040" t="s">
        <v>806</v>
      </c>
      <c r="C10040" t="s">
        <v>11890</v>
      </c>
      <c r="J10040" t="s">
        <v>1457</v>
      </c>
      <c r="K10040">
        <v>0</v>
      </c>
      <c r="N10040" t="b">
        <v>1</v>
      </c>
      <c r="O10040" t="b">
        <v>0</v>
      </c>
      <c r="P10040" t="b">
        <v>0</v>
      </c>
      <c r="Q10040">
        <v>8</v>
      </c>
      <c r="R10040">
        <v>8</v>
      </c>
      <c r="S10040">
        <v>1</v>
      </c>
      <c r="T10040">
        <v>3</v>
      </c>
      <c r="U10040" t="b">
        <v>1</v>
      </c>
      <c r="V10040" t="s">
        <v>11835</v>
      </c>
      <c r="W10040" t="s">
        <v>11836</v>
      </c>
      <c r="X10040" t="s">
        <v>14553</v>
      </c>
      <c r="Y10040">
        <v>15</v>
      </c>
      <c r="Z10040">
        <v>15</v>
      </c>
      <c r="AA10040">
        <v>6</v>
      </c>
      <c r="AB10040">
        <v>6</v>
      </c>
      <c r="AC10040">
        <v>54</v>
      </c>
    </row>
    <row r="10041" spans="1:29">
      <c r="A10041">
        <v>10891</v>
      </c>
      <c r="B10041" t="s">
        <v>806</v>
      </c>
      <c r="C10041" t="s">
        <v>11891</v>
      </c>
      <c r="J10041" t="s">
        <v>1457</v>
      </c>
      <c r="K10041">
        <v>0</v>
      </c>
      <c r="N10041" t="b">
        <v>1</v>
      </c>
      <c r="O10041" t="b">
        <v>0</v>
      </c>
      <c r="P10041" t="b">
        <v>0</v>
      </c>
      <c r="Q10041">
        <v>8</v>
      </c>
      <c r="R10041">
        <v>8</v>
      </c>
      <c r="S10041">
        <v>1</v>
      </c>
      <c r="T10041">
        <v>3</v>
      </c>
      <c r="U10041" t="b">
        <v>1</v>
      </c>
      <c r="V10041" t="s">
        <v>11835</v>
      </c>
      <c r="W10041" t="s">
        <v>11836</v>
      </c>
      <c r="X10041" t="s">
        <v>14667</v>
      </c>
      <c r="Y10041">
        <v>15</v>
      </c>
      <c r="Z10041">
        <v>15</v>
      </c>
      <c r="AA10041">
        <v>7</v>
      </c>
      <c r="AB10041">
        <v>7</v>
      </c>
      <c r="AC10041">
        <v>54</v>
      </c>
    </row>
    <row r="10042" spans="1:29">
      <c r="A10042">
        <v>10892</v>
      </c>
      <c r="B10042" t="s">
        <v>806</v>
      </c>
      <c r="C10042" t="s">
        <v>11892</v>
      </c>
      <c r="J10042" t="s">
        <v>1457</v>
      </c>
      <c r="K10042">
        <v>0</v>
      </c>
      <c r="N10042" t="b">
        <v>1</v>
      </c>
      <c r="O10042" t="b">
        <v>0</v>
      </c>
      <c r="P10042" t="b">
        <v>0</v>
      </c>
      <c r="Q10042">
        <v>8</v>
      </c>
      <c r="R10042">
        <v>8</v>
      </c>
      <c r="S10042">
        <v>1</v>
      </c>
      <c r="T10042">
        <v>3</v>
      </c>
      <c r="U10042" t="b">
        <v>1</v>
      </c>
      <c r="V10042" t="s">
        <v>11835</v>
      </c>
      <c r="W10042" t="s">
        <v>11836</v>
      </c>
      <c r="X10042" t="s">
        <v>14628</v>
      </c>
      <c r="Y10042">
        <v>16</v>
      </c>
      <c r="Z10042">
        <v>16</v>
      </c>
      <c r="AA10042">
        <v>5</v>
      </c>
      <c r="AB10042">
        <v>5</v>
      </c>
      <c r="AC10042">
        <v>54</v>
      </c>
    </row>
    <row r="10043" spans="1:29">
      <c r="A10043">
        <v>10893</v>
      </c>
      <c r="B10043" t="s">
        <v>806</v>
      </c>
      <c r="C10043" t="s">
        <v>11893</v>
      </c>
      <c r="J10043" t="s">
        <v>1457</v>
      </c>
      <c r="K10043">
        <v>0</v>
      </c>
      <c r="N10043" t="b">
        <v>1</v>
      </c>
      <c r="O10043" t="b">
        <v>0</v>
      </c>
      <c r="P10043" t="b">
        <v>0</v>
      </c>
      <c r="Q10043">
        <v>8</v>
      </c>
      <c r="R10043">
        <v>8</v>
      </c>
      <c r="S10043">
        <v>1</v>
      </c>
      <c r="T10043">
        <v>3</v>
      </c>
      <c r="U10043" t="b">
        <v>1</v>
      </c>
      <c r="V10043" t="s">
        <v>11835</v>
      </c>
      <c r="W10043" t="s">
        <v>11836</v>
      </c>
      <c r="X10043" t="s">
        <v>14554</v>
      </c>
      <c r="Y10043">
        <v>16</v>
      </c>
      <c r="Z10043">
        <v>16</v>
      </c>
      <c r="AA10043">
        <v>6</v>
      </c>
      <c r="AB10043">
        <v>6</v>
      </c>
      <c r="AC10043">
        <v>54</v>
      </c>
    </row>
    <row r="10044" spans="1:29">
      <c r="A10044">
        <v>10894</v>
      </c>
      <c r="B10044" t="s">
        <v>806</v>
      </c>
      <c r="C10044" t="s">
        <v>11894</v>
      </c>
      <c r="J10044" t="s">
        <v>1457</v>
      </c>
      <c r="K10044">
        <v>0</v>
      </c>
      <c r="N10044" t="b">
        <v>1</v>
      </c>
      <c r="O10044" t="b">
        <v>0</v>
      </c>
      <c r="P10044" t="b">
        <v>0</v>
      </c>
      <c r="Q10044">
        <v>8</v>
      </c>
      <c r="R10044">
        <v>8</v>
      </c>
      <c r="S10044">
        <v>1</v>
      </c>
      <c r="T10044">
        <v>3</v>
      </c>
      <c r="U10044" t="b">
        <v>1</v>
      </c>
      <c r="V10044" t="s">
        <v>11835</v>
      </c>
      <c r="W10044" t="s">
        <v>11836</v>
      </c>
      <c r="X10044" t="s">
        <v>14668</v>
      </c>
      <c r="Y10044">
        <v>16</v>
      </c>
      <c r="Z10044">
        <v>16</v>
      </c>
      <c r="AA10044">
        <v>7</v>
      </c>
      <c r="AB10044">
        <v>7</v>
      </c>
      <c r="AC10044">
        <v>54</v>
      </c>
    </row>
    <row r="10045" spans="1:29">
      <c r="A10045">
        <v>10895</v>
      </c>
      <c r="B10045" t="s">
        <v>806</v>
      </c>
      <c r="C10045" t="s">
        <v>11895</v>
      </c>
      <c r="J10045" t="s">
        <v>1457</v>
      </c>
      <c r="K10045">
        <v>0</v>
      </c>
      <c r="N10045" t="b">
        <v>1</v>
      </c>
      <c r="O10045" t="b">
        <v>0</v>
      </c>
      <c r="P10045" t="b">
        <v>0</v>
      </c>
      <c r="Q10045">
        <v>8</v>
      </c>
      <c r="R10045">
        <v>8</v>
      </c>
      <c r="S10045">
        <v>1</v>
      </c>
      <c r="T10045">
        <v>3</v>
      </c>
      <c r="U10045" t="b">
        <v>1</v>
      </c>
      <c r="V10045" t="s">
        <v>11835</v>
      </c>
      <c r="W10045" t="s">
        <v>11836</v>
      </c>
      <c r="X10045" t="s">
        <v>14631</v>
      </c>
      <c r="Y10045">
        <v>17</v>
      </c>
      <c r="Z10045">
        <v>17</v>
      </c>
      <c r="AA10045">
        <v>5</v>
      </c>
      <c r="AB10045">
        <v>5</v>
      </c>
      <c r="AC10045">
        <v>54</v>
      </c>
    </row>
    <row r="10046" spans="1:29">
      <c r="A10046">
        <v>10896</v>
      </c>
      <c r="B10046" t="s">
        <v>806</v>
      </c>
      <c r="C10046" t="s">
        <v>11896</v>
      </c>
      <c r="J10046" t="s">
        <v>1457</v>
      </c>
      <c r="K10046">
        <v>0</v>
      </c>
      <c r="N10046" t="b">
        <v>1</v>
      </c>
      <c r="O10046" t="b">
        <v>0</v>
      </c>
      <c r="P10046" t="b">
        <v>0</v>
      </c>
      <c r="Q10046">
        <v>8</v>
      </c>
      <c r="R10046">
        <v>8</v>
      </c>
      <c r="S10046">
        <v>1</v>
      </c>
      <c r="T10046">
        <v>3</v>
      </c>
      <c r="U10046" t="b">
        <v>1</v>
      </c>
      <c r="V10046" t="s">
        <v>11835</v>
      </c>
      <c r="W10046" t="s">
        <v>11836</v>
      </c>
      <c r="X10046" t="s">
        <v>14457</v>
      </c>
      <c r="Y10046">
        <v>17</v>
      </c>
      <c r="Z10046">
        <v>17</v>
      </c>
      <c r="AA10046">
        <v>6</v>
      </c>
      <c r="AB10046">
        <v>6</v>
      </c>
      <c r="AC10046">
        <v>54</v>
      </c>
    </row>
    <row r="10047" spans="1:29">
      <c r="A10047">
        <v>10897</v>
      </c>
      <c r="B10047" t="s">
        <v>806</v>
      </c>
      <c r="C10047" t="s">
        <v>11897</v>
      </c>
      <c r="J10047" t="s">
        <v>1457</v>
      </c>
      <c r="K10047">
        <v>0</v>
      </c>
      <c r="N10047" t="b">
        <v>1</v>
      </c>
      <c r="O10047" t="b">
        <v>0</v>
      </c>
      <c r="P10047" t="b">
        <v>0</v>
      </c>
      <c r="Q10047">
        <v>8</v>
      </c>
      <c r="R10047">
        <v>8</v>
      </c>
      <c r="S10047">
        <v>1</v>
      </c>
      <c r="T10047">
        <v>3</v>
      </c>
      <c r="U10047" t="b">
        <v>1</v>
      </c>
      <c r="V10047" t="s">
        <v>11835</v>
      </c>
      <c r="W10047" t="s">
        <v>11836</v>
      </c>
      <c r="X10047" t="s">
        <v>14669</v>
      </c>
      <c r="Y10047">
        <v>17</v>
      </c>
      <c r="Z10047">
        <v>17</v>
      </c>
      <c r="AA10047">
        <v>7</v>
      </c>
      <c r="AB10047">
        <v>7</v>
      </c>
      <c r="AC10047">
        <v>54</v>
      </c>
    </row>
    <row r="10048" spans="1:29">
      <c r="A10048">
        <v>10898</v>
      </c>
      <c r="B10048" t="s">
        <v>806</v>
      </c>
      <c r="C10048" t="s">
        <v>11898</v>
      </c>
      <c r="J10048" t="s">
        <v>1457</v>
      </c>
      <c r="K10048">
        <v>0</v>
      </c>
      <c r="N10048" t="b">
        <v>1</v>
      </c>
      <c r="O10048" t="b">
        <v>0</v>
      </c>
      <c r="P10048" t="b">
        <v>0</v>
      </c>
      <c r="Q10048">
        <v>8</v>
      </c>
      <c r="R10048">
        <v>8</v>
      </c>
      <c r="S10048">
        <v>1</v>
      </c>
      <c r="T10048">
        <v>3</v>
      </c>
      <c r="U10048" t="b">
        <v>1</v>
      </c>
      <c r="V10048" t="s">
        <v>11835</v>
      </c>
      <c r="W10048" t="s">
        <v>11836</v>
      </c>
      <c r="X10048" t="s">
        <v>14634</v>
      </c>
      <c r="Y10048">
        <v>18</v>
      </c>
      <c r="Z10048">
        <v>18</v>
      </c>
      <c r="AA10048">
        <v>5</v>
      </c>
      <c r="AB10048">
        <v>5</v>
      </c>
      <c r="AC10048">
        <v>54</v>
      </c>
    </row>
    <row r="10049" spans="1:29">
      <c r="A10049">
        <v>10899</v>
      </c>
      <c r="B10049" t="s">
        <v>806</v>
      </c>
      <c r="C10049" t="s">
        <v>11899</v>
      </c>
      <c r="J10049" t="s">
        <v>1457</v>
      </c>
      <c r="K10049">
        <v>0</v>
      </c>
      <c r="N10049" t="b">
        <v>1</v>
      </c>
      <c r="O10049" t="b">
        <v>0</v>
      </c>
      <c r="P10049" t="b">
        <v>0</v>
      </c>
      <c r="Q10049">
        <v>8</v>
      </c>
      <c r="R10049">
        <v>8</v>
      </c>
      <c r="S10049">
        <v>1</v>
      </c>
      <c r="T10049">
        <v>3</v>
      </c>
      <c r="U10049" t="b">
        <v>1</v>
      </c>
      <c r="V10049" t="s">
        <v>11835</v>
      </c>
      <c r="W10049" t="s">
        <v>11836</v>
      </c>
      <c r="X10049" t="s">
        <v>14635</v>
      </c>
      <c r="Y10049">
        <v>18</v>
      </c>
      <c r="Z10049">
        <v>18</v>
      </c>
      <c r="AA10049">
        <v>6</v>
      </c>
      <c r="AB10049">
        <v>6</v>
      </c>
      <c r="AC10049">
        <v>54</v>
      </c>
    </row>
    <row r="10050" spans="1:29">
      <c r="A10050">
        <v>10900</v>
      </c>
      <c r="B10050" t="s">
        <v>806</v>
      </c>
      <c r="C10050" t="s">
        <v>11900</v>
      </c>
      <c r="J10050" t="s">
        <v>1457</v>
      </c>
      <c r="K10050">
        <v>0</v>
      </c>
      <c r="N10050" t="b">
        <v>1</v>
      </c>
      <c r="O10050" t="b">
        <v>0</v>
      </c>
      <c r="P10050" t="b">
        <v>0</v>
      </c>
      <c r="Q10050">
        <v>8</v>
      </c>
      <c r="R10050">
        <v>8</v>
      </c>
      <c r="S10050">
        <v>1</v>
      </c>
      <c r="T10050">
        <v>3</v>
      </c>
      <c r="U10050" t="b">
        <v>1</v>
      </c>
      <c r="V10050" t="s">
        <v>11835</v>
      </c>
      <c r="W10050" t="s">
        <v>11836</v>
      </c>
      <c r="X10050" t="s">
        <v>14670</v>
      </c>
      <c r="Y10050">
        <v>18</v>
      </c>
      <c r="Z10050">
        <v>18</v>
      </c>
      <c r="AA10050">
        <v>7</v>
      </c>
      <c r="AB10050">
        <v>7</v>
      </c>
      <c r="AC10050">
        <v>54</v>
      </c>
    </row>
    <row r="10051" spans="1:29">
      <c r="A10051">
        <v>10901</v>
      </c>
      <c r="B10051" t="s">
        <v>806</v>
      </c>
      <c r="C10051" t="s">
        <v>11901</v>
      </c>
      <c r="J10051" t="s">
        <v>1457</v>
      </c>
      <c r="K10051">
        <v>0</v>
      </c>
      <c r="N10051" t="b">
        <v>1</v>
      </c>
      <c r="O10051" t="b">
        <v>0</v>
      </c>
      <c r="P10051" t="b">
        <v>0</v>
      </c>
      <c r="Q10051">
        <v>8</v>
      </c>
      <c r="R10051">
        <v>8</v>
      </c>
      <c r="S10051">
        <v>1</v>
      </c>
      <c r="T10051">
        <v>3</v>
      </c>
      <c r="U10051" t="b">
        <v>1</v>
      </c>
      <c r="V10051" t="s">
        <v>11835</v>
      </c>
      <c r="W10051" t="s">
        <v>11836</v>
      </c>
      <c r="X10051" t="s">
        <v>14637</v>
      </c>
      <c r="Y10051">
        <v>19</v>
      </c>
      <c r="Z10051">
        <v>19</v>
      </c>
      <c r="AA10051">
        <v>5</v>
      </c>
      <c r="AB10051">
        <v>5</v>
      </c>
      <c r="AC10051">
        <v>54</v>
      </c>
    </row>
    <row r="10052" spans="1:29">
      <c r="A10052">
        <v>10902</v>
      </c>
      <c r="B10052" t="s">
        <v>806</v>
      </c>
      <c r="C10052" t="s">
        <v>11902</v>
      </c>
      <c r="J10052" t="s">
        <v>1457</v>
      </c>
      <c r="K10052">
        <v>0</v>
      </c>
      <c r="N10052" t="b">
        <v>1</v>
      </c>
      <c r="O10052" t="b">
        <v>0</v>
      </c>
      <c r="P10052" t="b">
        <v>0</v>
      </c>
      <c r="Q10052">
        <v>8</v>
      </c>
      <c r="R10052">
        <v>8</v>
      </c>
      <c r="S10052">
        <v>1</v>
      </c>
      <c r="T10052">
        <v>3</v>
      </c>
      <c r="U10052" t="b">
        <v>1</v>
      </c>
      <c r="V10052" t="s">
        <v>11835</v>
      </c>
      <c r="W10052" t="s">
        <v>11836</v>
      </c>
      <c r="X10052" t="s">
        <v>14638</v>
      </c>
      <c r="Y10052">
        <v>19</v>
      </c>
      <c r="Z10052">
        <v>19</v>
      </c>
      <c r="AA10052">
        <v>6</v>
      </c>
      <c r="AB10052">
        <v>6</v>
      </c>
      <c r="AC10052">
        <v>54</v>
      </c>
    </row>
    <row r="10053" spans="1:29">
      <c r="A10053">
        <v>10903</v>
      </c>
      <c r="B10053" t="s">
        <v>806</v>
      </c>
      <c r="C10053" t="s">
        <v>11903</v>
      </c>
      <c r="J10053" t="s">
        <v>1457</v>
      </c>
      <c r="K10053">
        <v>0</v>
      </c>
      <c r="N10053" t="b">
        <v>1</v>
      </c>
      <c r="O10053" t="b">
        <v>0</v>
      </c>
      <c r="P10053" t="b">
        <v>0</v>
      </c>
      <c r="Q10053">
        <v>8</v>
      </c>
      <c r="R10053">
        <v>8</v>
      </c>
      <c r="S10053">
        <v>1</v>
      </c>
      <c r="T10053">
        <v>3</v>
      </c>
      <c r="U10053" t="b">
        <v>1</v>
      </c>
      <c r="V10053" t="s">
        <v>11835</v>
      </c>
      <c r="W10053" t="s">
        <v>11836</v>
      </c>
      <c r="X10053" t="s">
        <v>14671</v>
      </c>
      <c r="Y10053">
        <v>19</v>
      </c>
      <c r="Z10053">
        <v>19</v>
      </c>
      <c r="AA10053">
        <v>7</v>
      </c>
      <c r="AB10053">
        <v>7</v>
      </c>
      <c r="AC10053">
        <v>54</v>
      </c>
    </row>
    <row r="10054" spans="1:29">
      <c r="A10054">
        <v>10904</v>
      </c>
      <c r="B10054" t="s">
        <v>806</v>
      </c>
      <c r="C10054" t="s">
        <v>11904</v>
      </c>
      <c r="J10054" t="s">
        <v>1457</v>
      </c>
      <c r="K10054">
        <v>0</v>
      </c>
      <c r="N10054" t="b">
        <v>1</v>
      </c>
      <c r="O10054" t="b">
        <v>0</v>
      </c>
      <c r="P10054" t="b">
        <v>0</v>
      </c>
      <c r="Q10054">
        <v>8</v>
      </c>
      <c r="R10054">
        <v>8</v>
      </c>
      <c r="S10054">
        <v>1</v>
      </c>
      <c r="T10054">
        <v>3</v>
      </c>
      <c r="U10054" t="b">
        <v>1</v>
      </c>
      <c r="V10054" t="s">
        <v>11835</v>
      </c>
      <c r="W10054" t="s">
        <v>11836</v>
      </c>
      <c r="X10054" t="s">
        <v>14640</v>
      </c>
      <c r="Y10054">
        <v>20</v>
      </c>
      <c r="Z10054">
        <v>20</v>
      </c>
      <c r="AA10054">
        <v>5</v>
      </c>
      <c r="AB10054">
        <v>5</v>
      </c>
      <c r="AC10054">
        <v>54</v>
      </c>
    </row>
    <row r="10055" spans="1:29">
      <c r="A10055">
        <v>10905</v>
      </c>
      <c r="B10055" t="s">
        <v>806</v>
      </c>
      <c r="C10055" t="s">
        <v>11905</v>
      </c>
      <c r="J10055" t="s">
        <v>1457</v>
      </c>
      <c r="K10055">
        <v>0</v>
      </c>
      <c r="N10055" t="b">
        <v>1</v>
      </c>
      <c r="O10055" t="b">
        <v>0</v>
      </c>
      <c r="P10055" t="b">
        <v>0</v>
      </c>
      <c r="Q10055">
        <v>8</v>
      </c>
      <c r="R10055">
        <v>8</v>
      </c>
      <c r="S10055">
        <v>1</v>
      </c>
      <c r="T10055">
        <v>3</v>
      </c>
      <c r="U10055" t="b">
        <v>1</v>
      </c>
      <c r="V10055" t="s">
        <v>11835</v>
      </c>
      <c r="W10055" t="s">
        <v>11836</v>
      </c>
      <c r="X10055" t="s">
        <v>14556</v>
      </c>
      <c r="Y10055">
        <v>20</v>
      </c>
      <c r="Z10055">
        <v>20</v>
      </c>
      <c r="AA10055">
        <v>6</v>
      </c>
      <c r="AB10055">
        <v>6</v>
      </c>
      <c r="AC10055">
        <v>54</v>
      </c>
    </row>
    <row r="10056" spans="1:29">
      <c r="A10056">
        <v>10906</v>
      </c>
      <c r="B10056" t="s">
        <v>806</v>
      </c>
      <c r="C10056" t="s">
        <v>11906</v>
      </c>
      <c r="J10056" t="s">
        <v>1457</v>
      </c>
      <c r="K10056">
        <v>0</v>
      </c>
      <c r="N10056" t="b">
        <v>1</v>
      </c>
      <c r="O10056" t="b">
        <v>0</v>
      </c>
      <c r="P10056" t="b">
        <v>0</v>
      </c>
      <c r="Q10056">
        <v>8</v>
      </c>
      <c r="R10056">
        <v>8</v>
      </c>
      <c r="S10056">
        <v>1</v>
      </c>
      <c r="T10056">
        <v>3</v>
      </c>
      <c r="U10056" t="b">
        <v>1</v>
      </c>
      <c r="V10056" t="s">
        <v>11835</v>
      </c>
      <c r="W10056" t="s">
        <v>11836</v>
      </c>
      <c r="X10056" t="s">
        <v>14566</v>
      </c>
      <c r="Y10056">
        <v>20</v>
      </c>
      <c r="Z10056">
        <v>20</v>
      </c>
      <c r="AA10056">
        <v>7</v>
      </c>
      <c r="AB10056">
        <v>7</v>
      </c>
      <c r="AC10056">
        <v>54</v>
      </c>
    </row>
    <row r="10057" spans="1:29">
      <c r="A10057">
        <v>10907</v>
      </c>
      <c r="B10057" t="s">
        <v>806</v>
      </c>
      <c r="C10057" t="s">
        <v>11907</v>
      </c>
      <c r="J10057" t="s">
        <v>1457</v>
      </c>
      <c r="K10057">
        <v>0</v>
      </c>
      <c r="N10057" t="b">
        <v>1</v>
      </c>
      <c r="O10057" t="b">
        <v>0</v>
      </c>
      <c r="P10057" t="b">
        <v>0</v>
      </c>
      <c r="Q10057">
        <v>8</v>
      </c>
      <c r="R10057">
        <v>8</v>
      </c>
      <c r="S10057">
        <v>1</v>
      </c>
      <c r="T10057">
        <v>3</v>
      </c>
      <c r="U10057" t="b">
        <v>1</v>
      </c>
      <c r="V10057" t="s">
        <v>11835</v>
      </c>
      <c r="W10057" t="s">
        <v>11836</v>
      </c>
      <c r="X10057" t="s">
        <v>14643</v>
      </c>
      <c r="Y10057">
        <v>21</v>
      </c>
      <c r="Z10057">
        <v>21</v>
      </c>
      <c r="AA10057">
        <v>5</v>
      </c>
      <c r="AB10057">
        <v>5</v>
      </c>
      <c r="AC10057">
        <v>54</v>
      </c>
    </row>
    <row r="10058" spans="1:29">
      <c r="A10058">
        <v>10908</v>
      </c>
      <c r="B10058" t="s">
        <v>806</v>
      </c>
      <c r="C10058" t="s">
        <v>11908</v>
      </c>
      <c r="J10058" t="s">
        <v>1457</v>
      </c>
      <c r="K10058">
        <v>0</v>
      </c>
      <c r="N10058" t="b">
        <v>1</v>
      </c>
      <c r="O10058" t="b">
        <v>0</v>
      </c>
      <c r="P10058" t="b">
        <v>0</v>
      </c>
      <c r="Q10058">
        <v>8</v>
      </c>
      <c r="R10058">
        <v>8</v>
      </c>
      <c r="S10058">
        <v>1</v>
      </c>
      <c r="T10058">
        <v>3</v>
      </c>
      <c r="U10058" t="b">
        <v>1</v>
      </c>
      <c r="V10058" t="s">
        <v>11835</v>
      </c>
      <c r="W10058" t="s">
        <v>11836</v>
      </c>
      <c r="X10058" t="s">
        <v>14557</v>
      </c>
      <c r="Y10058">
        <v>21</v>
      </c>
      <c r="Z10058">
        <v>21</v>
      </c>
      <c r="AA10058">
        <v>6</v>
      </c>
      <c r="AB10058">
        <v>6</v>
      </c>
      <c r="AC10058">
        <v>54</v>
      </c>
    </row>
    <row r="10059" spans="1:29">
      <c r="A10059">
        <v>10909</v>
      </c>
      <c r="B10059" t="s">
        <v>806</v>
      </c>
      <c r="C10059" t="s">
        <v>11909</v>
      </c>
      <c r="J10059" t="s">
        <v>1457</v>
      </c>
      <c r="K10059">
        <v>0</v>
      </c>
      <c r="N10059" t="b">
        <v>1</v>
      </c>
      <c r="O10059" t="b">
        <v>0</v>
      </c>
      <c r="P10059" t="b">
        <v>0</v>
      </c>
      <c r="Q10059">
        <v>8</v>
      </c>
      <c r="R10059">
        <v>8</v>
      </c>
      <c r="S10059">
        <v>1</v>
      </c>
      <c r="T10059">
        <v>3</v>
      </c>
      <c r="U10059" t="b">
        <v>1</v>
      </c>
      <c r="V10059" t="s">
        <v>11835</v>
      </c>
      <c r="W10059" t="s">
        <v>11836</v>
      </c>
      <c r="X10059" t="s">
        <v>14567</v>
      </c>
      <c r="Y10059">
        <v>21</v>
      </c>
      <c r="Z10059">
        <v>21</v>
      </c>
      <c r="AA10059">
        <v>7</v>
      </c>
      <c r="AB10059">
        <v>7</v>
      </c>
      <c r="AC10059">
        <v>54</v>
      </c>
    </row>
    <row r="10060" spans="1:29">
      <c r="A10060">
        <v>10910</v>
      </c>
      <c r="B10060" t="s">
        <v>806</v>
      </c>
      <c r="C10060" t="s">
        <v>11910</v>
      </c>
      <c r="J10060" t="s">
        <v>1457</v>
      </c>
      <c r="K10060">
        <v>0</v>
      </c>
      <c r="N10060" t="b">
        <v>1</v>
      </c>
      <c r="O10060" t="b">
        <v>0</v>
      </c>
      <c r="P10060" t="b">
        <v>0</v>
      </c>
      <c r="Q10060">
        <v>8</v>
      </c>
      <c r="R10060">
        <v>8</v>
      </c>
      <c r="S10060">
        <v>1</v>
      </c>
      <c r="T10060">
        <v>3</v>
      </c>
      <c r="U10060" t="b">
        <v>1</v>
      </c>
      <c r="V10060" t="s">
        <v>11835</v>
      </c>
      <c r="W10060" t="s">
        <v>11836</v>
      </c>
      <c r="X10060" t="s">
        <v>14645</v>
      </c>
      <c r="Y10060">
        <v>22</v>
      </c>
      <c r="Z10060">
        <v>22</v>
      </c>
      <c r="AA10060">
        <v>5</v>
      </c>
      <c r="AB10060">
        <v>5</v>
      </c>
      <c r="AC10060">
        <v>54</v>
      </c>
    </row>
    <row r="10061" spans="1:29">
      <c r="A10061">
        <v>10911</v>
      </c>
      <c r="B10061" t="s">
        <v>806</v>
      </c>
      <c r="C10061" t="s">
        <v>11911</v>
      </c>
      <c r="J10061" t="s">
        <v>1457</v>
      </c>
      <c r="K10061">
        <v>0</v>
      </c>
      <c r="N10061" t="b">
        <v>1</v>
      </c>
      <c r="O10061" t="b">
        <v>0</v>
      </c>
      <c r="P10061" t="b">
        <v>0</v>
      </c>
      <c r="Q10061">
        <v>8</v>
      </c>
      <c r="R10061">
        <v>8</v>
      </c>
      <c r="S10061">
        <v>1</v>
      </c>
      <c r="T10061">
        <v>3</v>
      </c>
      <c r="U10061" t="b">
        <v>1</v>
      </c>
      <c r="V10061" t="s">
        <v>11835</v>
      </c>
      <c r="W10061" t="s">
        <v>11836</v>
      </c>
      <c r="X10061" t="s">
        <v>14558</v>
      </c>
      <c r="Y10061">
        <v>22</v>
      </c>
      <c r="Z10061">
        <v>22</v>
      </c>
      <c r="AA10061">
        <v>6</v>
      </c>
      <c r="AB10061">
        <v>6</v>
      </c>
      <c r="AC10061">
        <v>54</v>
      </c>
    </row>
    <row r="10062" spans="1:29">
      <c r="A10062">
        <v>10912</v>
      </c>
      <c r="B10062" t="s">
        <v>806</v>
      </c>
      <c r="C10062" t="s">
        <v>11912</v>
      </c>
      <c r="J10062" t="s">
        <v>1457</v>
      </c>
      <c r="K10062">
        <v>0</v>
      </c>
      <c r="N10062" t="b">
        <v>1</v>
      </c>
      <c r="O10062" t="b">
        <v>0</v>
      </c>
      <c r="P10062" t="b">
        <v>0</v>
      </c>
      <c r="Q10062">
        <v>8</v>
      </c>
      <c r="R10062">
        <v>8</v>
      </c>
      <c r="S10062">
        <v>1</v>
      </c>
      <c r="T10062">
        <v>3</v>
      </c>
      <c r="U10062" t="b">
        <v>1</v>
      </c>
      <c r="V10062" t="s">
        <v>11835</v>
      </c>
      <c r="W10062" t="s">
        <v>11836</v>
      </c>
      <c r="X10062" t="s">
        <v>14568</v>
      </c>
      <c r="Y10062">
        <v>22</v>
      </c>
      <c r="Z10062">
        <v>22</v>
      </c>
      <c r="AA10062">
        <v>7</v>
      </c>
      <c r="AB10062">
        <v>7</v>
      </c>
      <c r="AC10062">
        <v>54</v>
      </c>
    </row>
    <row r="10063" spans="1:29">
      <c r="A10063">
        <v>10913</v>
      </c>
      <c r="B10063" t="s">
        <v>806</v>
      </c>
      <c r="C10063" t="s">
        <v>11913</v>
      </c>
      <c r="J10063" t="s">
        <v>1457</v>
      </c>
      <c r="K10063">
        <v>0</v>
      </c>
      <c r="N10063" t="b">
        <v>1</v>
      </c>
      <c r="O10063" t="b">
        <v>0</v>
      </c>
      <c r="P10063" t="b">
        <v>0</v>
      </c>
      <c r="Q10063">
        <v>8</v>
      </c>
      <c r="R10063">
        <v>8</v>
      </c>
      <c r="S10063">
        <v>1</v>
      </c>
      <c r="T10063">
        <v>3</v>
      </c>
      <c r="U10063" t="b">
        <v>1</v>
      </c>
      <c r="V10063" t="s">
        <v>11835</v>
      </c>
      <c r="W10063" t="s">
        <v>11836</v>
      </c>
      <c r="X10063" t="s">
        <v>14647</v>
      </c>
      <c r="Y10063">
        <v>23</v>
      </c>
      <c r="Z10063">
        <v>23</v>
      </c>
      <c r="AA10063">
        <v>5</v>
      </c>
      <c r="AB10063">
        <v>5</v>
      </c>
      <c r="AC10063">
        <v>54</v>
      </c>
    </row>
    <row r="10064" spans="1:29">
      <c r="A10064">
        <v>10914</v>
      </c>
      <c r="B10064" t="s">
        <v>806</v>
      </c>
      <c r="C10064" t="s">
        <v>11914</v>
      </c>
      <c r="J10064" t="s">
        <v>1457</v>
      </c>
      <c r="K10064">
        <v>0</v>
      </c>
      <c r="N10064" t="b">
        <v>1</v>
      </c>
      <c r="O10064" t="b">
        <v>0</v>
      </c>
      <c r="P10064" t="b">
        <v>0</v>
      </c>
      <c r="Q10064">
        <v>8</v>
      </c>
      <c r="R10064">
        <v>8</v>
      </c>
      <c r="S10064">
        <v>1</v>
      </c>
      <c r="T10064">
        <v>3</v>
      </c>
      <c r="U10064" t="b">
        <v>1</v>
      </c>
      <c r="V10064" t="s">
        <v>11835</v>
      </c>
      <c r="W10064" t="s">
        <v>11836</v>
      </c>
      <c r="X10064" t="s">
        <v>14559</v>
      </c>
      <c r="Y10064">
        <v>23</v>
      </c>
      <c r="Z10064">
        <v>23</v>
      </c>
      <c r="AA10064">
        <v>6</v>
      </c>
      <c r="AB10064">
        <v>6</v>
      </c>
      <c r="AC10064">
        <v>54</v>
      </c>
    </row>
    <row r="10065" spans="1:29">
      <c r="A10065">
        <v>10915</v>
      </c>
      <c r="B10065" t="s">
        <v>806</v>
      </c>
      <c r="C10065" t="s">
        <v>11915</v>
      </c>
      <c r="J10065" t="s">
        <v>1457</v>
      </c>
      <c r="K10065">
        <v>0</v>
      </c>
      <c r="N10065" t="b">
        <v>1</v>
      </c>
      <c r="O10065" t="b">
        <v>0</v>
      </c>
      <c r="P10065" t="b">
        <v>0</v>
      </c>
      <c r="Q10065">
        <v>8</v>
      </c>
      <c r="R10065">
        <v>8</v>
      </c>
      <c r="S10065">
        <v>1</v>
      </c>
      <c r="T10065">
        <v>3</v>
      </c>
      <c r="U10065" t="b">
        <v>1</v>
      </c>
      <c r="V10065" t="s">
        <v>11835</v>
      </c>
      <c r="W10065" t="s">
        <v>11836</v>
      </c>
      <c r="X10065" t="s">
        <v>14672</v>
      </c>
      <c r="Y10065">
        <v>23</v>
      </c>
      <c r="Z10065">
        <v>23</v>
      </c>
      <c r="AA10065">
        <v>7</v>
      </c>
      <c r="AB10065">
        <v>7</v>
      </c>
      <c r="AC10065">
        <v>54</v>
      </c>
    </row>
    <row r="10066" spans="1:29">
      <c r="A10066">
        <v>10916</v>
      </c>
      <c r="B10066" t="s">
        <v>806</v>
      </c>
      <c r="C10066" t="s">
        <v>11916</v>
      </c>
      <c r="J10066" t="s">
        <v>1457</v>
      </c>
      <c r="K10066">
        <v>0</v>
      </c>
      <c r="N10066" t="b">
        <v>1</v>
      </c>
      <c r="O10066" t="b">
        <v>0</v>
      </c>
      <c r="P10066" t="b">
        <v>0</v>
      </c>
      <c r="Q10066">
        <v>8</v>
      </c>
      <c r="R10066">
        <v>8</v>
      </c>
      <c r="S10066">
        <v>1</v>
      </c>
      <c r="T10066">
        <v>3</v>
      </c>
      <c r="U10066" t="b">
        <v>1</v>
      </c>
      <c r="V10066" t="s">
        <v>11835</v>
      </c>
      <c r="W10066" t="s">
        <v>11836</v>
      </c>
      <c r="X10066" t="s">
        <v>14649</v>
      </c>
      <c r="Y10066">
        <v>24</v>
      </c>
      <c r="Z10066">
        <v>24</v>
      </c>
      <c r="AA10066">
        <v>5</v>
      </c>
      <c r="AB10066">
        <v>5</v>
      </c>
      <c r="AC10066">
        <v>54</v>
      </c>
    </row>
    <row r="10067" spans="1:29">
      <c r="A10067">
        <v>10917</v>
      </c>
      <c r="B10067" t="s">
        <v>806</v>
      </c>
      <c r="C10067" t="s">
        <v>11917</v>
      </c>
      <c r="J10067" t="s">
        <v>1457</v>
      </c>
      <c r="K10067">
        <v>0</v>
      </c>
      <c r="N10067" t="b">
        <v>1</v>
      </c>
      <c r="O10067" t="b">
        <v>0</v>
      </c>
      <c r="P10067" t="b">
        <v>0</v>
      </c>
      <c r="Q10067">
        <v>8</v>
      </c>
      <c r="R10067">
        <v>8</v>
      </c>
      <c r="S10067">
        <v>1</v>
      </c>
      <c r="T10067">
        <v>3</v>
      </c>
      <c r="U10067" t="b">
        <v>1</v>
      </c>
      <c r="V10067" t="s">
        <v>11835</v>
      </c>
      <c r="W10067" t="s">
        <v>11836</v>
      </c>
      <c r="X10067" t="s">
        <v>14560</v>
      </c>
      <c r="Y10067">
        <v>24</v>
      </c>
      <c r="Z10067">
        <v>24</v>
      </c>
      <c r="AA10067">
        <v>6</v>
      </c>
      <c r="AB10067">
        <v>6</v>
      </c>
      <c r="AC10067">
        <v>54</v>
      </c>
    </row>
    <row r="10068" spans="1:29">
      <c r="A10068">
        <v>10918</v>
      </c>
      <c r="B10068" t="s">
        <v>806</v>
      </c>
      <c r="C10068" t="s">
        <v>11918</v>
      </c>
      <c r="J10068" t="s">
        <v>1457</v>
      </c>
      <c r="K10068">
        <v>0</v>
      </c>
      <c r="N10068" t="b">
        <v>1</v>
      </c>
      <c r="O10068" t="b">
        <v>0</v>
      </c>
      <c r="P10068" t="b">
        <v>0</v>
      </c>
      <c r="Q10068">
        <v>8</v>
      </c>
      <c r="R10068">
        <v>8</v>
      </c>
      <c r="S10068">
        <v>1</v>
      </c>
      <c r="T10068">
        <v>3</v>
      </c>
      <c r="U10068" t="b">
        <v>1</v>
      </c>
      <c r="V10068" t="s">
        <v>11835</v>
      </c>
      <c r="W10068" t="s">
        <v>11836</v>
      </c>
      <c r="X10068" t="s">
        <v>14569</v>
      </c>
      <c r="Y10068">
        <v>24</v>
      </c>
      <c r="Z10068">
        <v>24</v>
      </c>
      <c r="AA10068">
        <v>7</v>
      </c>
      <c r="AB10068">
        <v>7</v>
      </c>
      <c r="AC10068">
        <v>54</v>
      </c>
    </row>
    <row r="10069" spans="1:29">
      <c r="A10069">
        <v>10919</v>
      </c>
      <c r="B10069" t="s">
        <v>806</v>
      </c>
      <c r="C10069" t="s">
        <v>11919</v>
      </c>
      <c r="J10069" t="s">
        <v>1457</v>
      </c>
      <c r="K10069">
        <v>0</v>
      </c>
      <c r="N10069" t="b">
        <v>1</v>
      </c>
      <c r="O10069" t="b">
        <v>0</v>
      </c>
      <c r="P10069" t="b">
        <v>0</v>
      </c>
      <c r="Q10069">
        <v>8</v>
      </c>
      <c r="R10069">
        <v>8</v>
      </c>
      <c r="S10069">
        <v>1</v>
      </c>
      <c r="T10069">
        <v>3</v>
      </c>
      <c r="U10069" t="b">
        <v>1</v>
      </c>
      <c r="V10069" t="s">
        <v>11835</v>
      </c>
      <c r="W10069" t="s">
        <v>11836</v>
      </c>
      <c r="X10069" t="s">
        <v>14652</v>
      </c>
      <c r="Y10069">
        <v>25</v>
      </c>
      <c r="Z10069">
        <v>25</v>
      </c>
      <c r="AA10069">
        <v>5</v>
      </c>
      <c r="AB10069">
        <v>5</v>
      </c>
      <c r="AC10069">
        <v>54</v>
      </c>
    </row>
    <row r="10070" spans="1:29">
      <c r="A10070">
        <v>10920</v>
      </c>
      <c r="B10070" t="s">
        <v>806</v>
      </c>
      <c r="C10070" t="s">
        <v>11920</v>
      </c>
      <c r="J10070" t="s">
        <v>1457</v>
      </c>
      <c r="K10070">
        <v>0</v>
      </c>
      <c r="N10070" t="b">
        <v>1</v>
      </c>
      <c r="O10070" t="b">
        <v>0</v>
      </c>
      <c r="P10070" t="b">
        <v>0</v>
      </c>
      <c r="Q10070">
        <v>8</v>
      </c>
      <c r="R10070">
        <v>8</v>
      </c>
      <c r="S10070">
        <v>1</v>
      </c>
      <c r="T10070">
        <v>3</v>
      </c>
      <c r="U10070" t="b">
        <v>1</v>
      </c>
      <c r="V10070" t="s">
        <v>11835</v>
      </c>
      <c r="W10070" t="s">
        <v>11836</v>
      </c>
      <c r="X10070" t="s">
        <v>14465</v>
      </c>
      <c r="Y10070">
        <v>25</v>
      </c>
      <c r="Z10070">
        <v>25</v>
      </c>
      <c r="AA10070">
        <v>6</v>
      </c>
      <c r="AB10070">
        <v>6</v>
      </c>
      <c r="AC10070">
        <v>54</v>
      </c>
    </row>
    <row r="10071" spans="1:29">
      <c r="A10071">
        <v>10921</v>
      </c>
      <c r="B10071" t="s">
        <v>806</v>
      </c>
      <c r="C10071" t="s">
        <v>11921</v>
      </c>
      <c r="J10071" t="s">
        <v>1457</v>
      </c>
      <c r="K10071">
        <v>0</v>
      </c>
      <c r="N10071" t="b">
        <v>1</v>
      </c>
      <c r="O10071" t="b">
        <v>0</v>
      </c>
      <c r="P10071" t="b">
        <v>0</v>
      </c>
      <c r="Q10071">
        <v>8</v>
      </c>
      <c r="R10071">
        <v>8</v>
      </c>
      <c r="S10071">
        <v>1</v>
      </c>
      <c r="T10071">
        <v>3</v>
      </c>
      <c r="U10071" t="b">
        <v>1</v>
      </c>
      <c r="V10071" t="s">
        <v>11835</v>
      </c>
      <c r="W10071" t="s">
        <v>11836</v>
      </c>
      <c r="X10071" t="s">
        <v>14570</v>
      </c>
      <c r="Y10071">
        <v>25</v>
      </c>
      <c r="Z10071">
        <v>25</v>
      </c>
      <c r="AA10071">
        <v>7</v>
      </c>
      <c r="AB10071">
        <v>7</v>
      </c>
      <c r="AC10071">
        <v>54</v>
      </c>
    </row>
    <row r="10072" spans="1:29">
      <c r="A10072">
        <v>10922</v>
      </c>
      <c r="B10072" t="s">
        <v>806</v>
      </c>
      <c r="C10072" t="s">
        <v>11922</v>
      </c>
      <c r="J10072" t="s">
        <v>1457</v>
      </c>
      <c r="K10072">
        <v>0</v>
      </c>
      <c r="N10072" t="b">
        <v>1</v>
      </c>
      <c r="O10072" t="b">
        <v>0</v>
      </c>
      <c r="P10072" t="b">
        <v>0</v>
      </c>
      <c r="Q10072">
        <v>8</v>
      </c>
      <c r="R10072">
        <v>8</v>
      </c>
      <c r="S10072">
        <v>1</v>
      </c>
      <c r="T10072">
        <v>3</v>
      </c>
      <c r="U10072" t="b">
        <v>1</v>
      </c>
      <c r="V10072" t="s">
        <v>11835</v>
      </c>
      <c r="W10072" t="s">
        <v>11836</v>
      </c>
      <c r="X10072" t="s">
        <v>14654</v>
      </c>
      <c r="Y10072">
        <v>26</v>
      </c>
      <c r="Z10072">
        <v>26</v>
      </c>
      <c r="AA10072">
        <v>5</v>
      </c>
      <c r="AB10072">
        <v>5</v>
      </c>
      <c r="AC10072">
        <v>54</v>
      </c>
    </row>
    <row r="10073" spans="1:29">
      <c r="A10073">
        <v>10923</v>
      </c>
      <c r="B10073" t="s">
        <v>806</v>
      </c>
      <c r="C10073" t="s">
        <v>11923</v>
      </c>
      <c r="J10073" t="s">
        <v>1457</v>
      </c>
      <c r="K10073">
        <v>0</v>
      </c>
      <c r="N10073" t="b">
        <v>1</v>
      </c>
      <c r="O10073" t="b">
        <v>0</v>
      </c>
      <c r="P10073" t="b">
        <v>0</v>
      </c>
      <c r="Q10073">
        <v>8</v>
      </c>
      <c r="R10073">
        <v>8</v>
      </c>
      <c r="S10073">
        <v>1</v>
      </c>
      <c r="T10073">
        <v>3</v>
      </c>
      <c r="U10073" t="b">
        <v>1</v>
      </c>
      <c r="V10073" t="s">
        <v>11835</v>
      </c>
      <c r="W10073" t="s">
        <v>11836</v>
      </c>
      <c r="X10073" t="s">
        <v>14561</v>
      </c>
      <c r="Y10073">
        <v>26</v>
      </c>
      <c r="Z10073">
        <v>26</v>
      </c>
      <c r="AA10073">
        <v>6</v>
      </c>
      <c r="AB10073">
        <v>6</v>
      </c>
      <c r="AC10073">
        <v>54</v>
      </c>
    </row>
    <row r="10074" spans="1:29">
      <c r="A10074">
        <v>10924</v>
      </c>
      <c r="B10074" t="s">
        <v>806</v>
      </c>
      <c r="C10074" t="s">
        <v>11924</v>
      </c>
      <c r="J10074" t="s">
        <v>1457</v>
      </c>
      <c r="K10074">
        <v>0</v>
      </c>
      <c r="N10074" t="b">
        <v>1</v>
      </c>
      <c r="O10074" t="b">
        <v>0</v>
      </c>
      <c r="P10074" t="b">
        <v>0</v>
      </c>
      <c r="Q10074">
        <v>8</v>
      </c>
      <c r="R10074">
        <v>8</v>
      </c>
      <c r="S10074">
        <v>1</v>
      </c>
      <c r="T10074">
        <v>3</v>
      </c>
      <c r="U10074" t="b">
        <v>1</v>
      </c>
      <c r="V10074" t="s">
        <v>11835</v>
      </c>
      <c r="W10074" t="s">
        <v>11836</v>
      </c>
      <c r="X10074" t="s">
        <v>14673</v>
      </c>
      <c r="Y10074">
        <v>26</v>
      </c>
      <c r="Z10074">
        <v>26</v>
      </c>
      <c r="AA10074">
        <v>7</v>
      </c>
      <c r="AB10074">
        <v>7</v>
      </c>
      <c r="AC10074">
        <v>54</v>
      </c>
    </row>
    <row r="10075" spans="1:29">
      <c r="A10075">
        <v>10925</v>
      </c>
      <c r="B10075" t="s">
        <v>806</v>
      </c>
      <c r="C10075" t="s">
        <v>11925</v>
      </c>
      <c r="J10075" t="s">
        <v>1457</v>
      </c>
      <c r="K10075">
        <v>0</v>
      </c>
      <c r="N10075" t="b">
        <v>1</v>
      </c>
      <c r="O10075" t="b">
        <v>0</v>
      </c>
      <c r="P10075" t="b">
        <v>0</v>
      </c>
      <c r="Q10075">
        <v>8</v>
      </c>
      <c r="R10075">
        <v>8</v>
      </c>
      <c r="S10075">
        <v>1</v>
      </c>
      <c r="T10075">
        <v>3</v>
      </c>
      <c r="U10075" t="b">
        <v>1</v>
      </c>
      <c r="V10075" t="s">
        <v>11835</v>
      </c>
      <c r="W10075" t="s">
        <v>11836</v>
      </c>
      <c r="X10075" t="s">
        <v>14766</v>
      </c>
      <c r="Y10075">
        <v>27</v>
      </c>
      <c r="Z10075">
        <v>27</v>
      </c>
      <c r="AA10075">
        <v>5</v>
      </c>
      <c r="AB10075">
        <v>5</v>
      </c>
      <c r="AC10075">
        <v>54</v>
      </c>
    </row>
    <row r="10076" spans="1:29">
      <c r="A10076">
        <v>10926</v>
      </c>
      <c r="B10076" t="s">
        <v>806</v>
      </c>
      <c r="C10076" t="s">
        <v>11926</v>
      </c>
      <c r="J10076" t="s">
        <v>1457</v>
      </c>
      <c r="K10076">
        <v>0</v>
      </c>
      <c r="N10076" t="b">
        <v>1</v>
      </c>
      <c r="O10076" t="b">
        <v>0</v>
      </c>
      <c r="P10076" t="b">
        <v>0</v>
      </c>
      <c r="Q10076">
        <v>8</v>
      </c>
      <c r="R10076">
        <v>8</v>
      </c>
      <c r="S10076">
        <v>1</v>
      </c>
      <c r="T10076">
        <v>3</v>
      </c>
      <c r="U10076" t="b">
        <v>1</v>
      </c>
      <c r="V10076" t="s">
        <v>11835</v>
      </c>
      <c r="W10076" t="s">
        <v>11836</v>
      </c>
      <c r="X10076" t="s">
        <v>14562</v>
      </c>
      <c r="Y10076">
        <v>27</v>
      </c>
      <c r="Z10076">
        <v>27</v>
      </c>
      <c r="AA10076">
        <v>6</v>
      </c>
      <c r="AB10076">
        <v>6</v>
      </c>
      <c r="AC10076">
        <v>54</v>
      </c>
    </row>
    <row r="10077" spans="1:29">
      <c r="A10077">
        <v>10927</v>
      </c>
      <c r="B10077" t="s">
        <v>806</v>
      </c>
      <c r="C10077" t="s">
        <v>11927</v>
      </c>
      <c r="J10077" t="s">
        <v>1457</v>
      </c>
      <c r="K10077">
        <v>0</v>
      </c>
      <c r="N10077" t="b">
        <v>1</v>
      </c>
      <c r="O10077" t="b">
        <v>0</v>
      </c>
      <c r="P10077" t="b">
        <v>0</v>
      </c>
      <c r="Q10077">
        <v>8</v>
      </c>
      <c r="R10077">
        <v>8</v>
      </c>
      <c r="S10077">
        <v>1</v>
      </c>
      <c r="T10077">
        <v>3</v>
      </c>
      <c r="U10077" t="b">
        <v>1</v>
      </c>
      <c r="V10077" t="s">
        <v>11835</v>
      </c>
      <c r="W10077" t="s">
        <v>11836</v>
      </c>
      <c r="X10077" t="s">
        <v>14571</v>
      </c>
      <c r="Y10077">
        <v>27</v>
      </c>
      <c r="Z10077">
        <v>27</v>
      </c>
      <c r="AA10077">
        <v>7</v>
      </c>
      <c r="AB10077">
        <v>7</v>
      </c>
      <c r="AC10077">
        <v>54</v>
      </c>
    </row>
    <row r="10078" spans="1:29">
      <c r="A10078">
        <v>10928</v>
      </c>
      <c r="B10078" t="s">
        <v>806</v>
      </c>
      <c r="C10078" t="s">
        <v>11928</v>
      </c>
      <c r="J10078" t="s">
        <v>1457</v>
      </c>
      <c r="K10078">
        <v>0</v>
      </c>
      <c r="N10078" t="b">
        <v>1</v>
      </c>
      <c r="O10078" t="b">
        <v>0</v>
      </c>
      <c r="P10078" t="b">
        <v>0</v>
      </c>
      <c r="Q10078">
        <v>8</v>
      </c>
      <c r="R10078">
        <v>8</v>
      </c>
      <c r="S10078">
        <v>1</v>
      </c>
      <c r="T10078">
        <v>3</v>
      </c>
      <c r="U10078" t="b">
        <v>1</v>
      </c>
      <c r="V10078" t="s">
        <v>11835</v>
      </c>
      <c r="W10078" t="s">
        <v>11836</v>
      </c>
      <c r="X10078" t="s">
        <v>14690</v>
      </c>
      <c r="Y10078">
        <v>28</v>
      </c>
      <c r="Z10078">
        <v>28</v>
      </c>
      <c r="AA10078">
        <v>5</v>
      </c>
      <c r="AB10078">
        <v>5</v>
      </c>
      <c r="AC10078">
        <v>54</v>
      </c>
    </row>
    <row r="10079" spans="1:29">
      <c r="A10079">
        <v>10929</v>
      </c>
      <c r="B10079" t="s">
        <v>806</v>
      </c>
      <c r="C10079" t="s">
        <v>11929</v>
      </c>
      <c r="J10079" t="s">
        <v>1457</v>
      </c>
      <c r="K10079">
        <v>0</v>
      </c>
      <c r="N10079" t="b">
        <v>1</v>
      </c>
      <c r="O10079" t="b">
        <v>0</v>
      </c>
      <c r="P10079" t="b">
        <v>0</v>
      </c>
      <c r="Q10079">
        <v>8</v>
      </c>
      <c r="R10079">
        <v>8</v>
      </c>
      <c r="S10079">
        <v>1</v>
      </c>
      <c r="T10079">
        <v>3</v>
      </c>
      <c r="U10079" t="b">
        <v>1</v>
      </c>
      <c r="V10079" t="s">
        <v>11835</v>
      </c>
      <c r="W10079" t="s">
        <v>11836</v>
      </c>
      <c r="X10079" t="s">
        <v>14563</v>
      </c>
      <c r="Y10079">
        <v>28</v>
      </c>
      <c r="Z10079">
        <v>28</v>
      </c>
      <c r="AA10079">
        <v>6</v>
      </c>
      <c r="AB10079">
        <v>6</v>
      </c>
      <c r="AC10079">
        <v>54</v>
      </c>
    </row>
    <row r="10080" spans="1:29">
      <c r="A10080">
        <v>10930</v>
      </c>
      <c r="B10080" t="s">
        <v>806</v>
      </c>
      <c r="C10080" t="s">
        <v>11930</v>
      </c>
      <c r="J10080" t="s">
        <v>1457</v>
      </c>
      <c r="K10080">
        <v>0</v>
      </c>
      <c r="N10080" t="b">
        <v>1</v>
      </c>
      <c r="O10080" t="b">
        <v>0</v>
      </c>
      <c r="P10080" t="b">
        <v>0</v>
      </c>
      <c r="Q10080">
        <v>8</v>
      </c>
      <c r="R10080">
        <v>8</v>
      </c>
      <c r="S10080">
        <v>1</v>
      </c>
      <c r="T10080">
        <v>3</v>
      </c>
      <c r="U10080" t="b">
        <v>1</v>
      </c>
      <c r="V10080" t="s">
        <v>11835</v>
      </c>
      <c r="W10080" t="s">
        <v>11836</v>
      </c>
      <c r="X10080" t="s">
        <v>14691</v>
      </c>
      <c r="Y10080">
        <v>28</v>
      </c>
      <c r="Z10080">
        <v>28</v>
      </c>
      <c r="AA10080">
        <v>7</v>
      </c>
      <c r="AB10080">
        <v>7</v>
      </c>
      <c r="AC10080">
        <v>54</v>
      </c>
    </row>
    <row r="10081" spans="1:29">
      <c r="A10081">
        <v>10931</v>
      </c>
      <c r="B10081" t="s">
        <v>806</v>
      </c>
      <c r="C10081" t="s">
        <v>11931</v>
      </c>
      <c r="J10081" t="s">
        <v>1457</v>
      </c>
      <c r="K10081">
        <v>0</v>
      </c>
      <c r="N10081" t="b">
        <v>1</v>
      </c>
      <c r="O10081" t="b">
        <v>0</v>
      </c>
      <c r="P10081" t="b">
        <v>0</v>
      </c>
      <c r="Q10081">
        <v>8</v>
      </c>
      <c r="R10081">
        <v>8</v>
      </c>
      <c r="S10081">
        <v>1</v>
      </c>
      <c r="T10081">
        <v>3</v>
      </c>
      <c r="U10081" t="b">
        <v>1</v>
      </c>
      <c r="V10081" t="s">
        <v>11835</v>
      </c>
      <c r="W10081" t="s">
        <v>11836</v>
      </c>
      <c r="X10081" t="s">
        <v>14768</v>
      </c>
      <c r="Y10081">
        <v>29</v>
      </c>
      <c r="Z10081">
        <v>29</v>
      </c>
      <c r="AA10081">
        <v>5</v>
      </c>
      <c r="AB10081">
        <v>5</v>
      </c>
      <c r="AC10081">
        <v>54</v>
      </c>
    </row>
    <row r="10082" spans="1:29">
      <c r="A10082">
        <v>10932</v>
      </c>
      <c r="B10082" t="s">
        <v>806</v>
      </c>
      <c r="C10082" t="s">
        <v>11932</v>
      </c>
      <c r="J10082" t="s">
        <v>1457</v>
      </c>
      <c r="K10082">
        <v>0</v>
      </c>
      <c r="N10082" t="b">
        <v>1</v>
      </c>
      <c r="O10082" t="b">
        <v>0</v>
      </c>
      <c r="P10082" t="b">
        <v>0</v>
      </c>
      <c r="Q10082">
        <v>8</v>
      </c>
      <c r="R10082">
        <v>8</v>
      </c>
      <c r="S10082">
        <v>1</v>
      </c>
      <c r="T10082">
        <v>3</v>
      </c>
      <c r="U10082" t="b">
        <v>1</v>
      </c>
      <c r="V10082" t="s">
        <v>11835</v>
      </c>
      <c r="W10082" t="s">
        <v>11836</v>
      </c>
      <c r="X10082" t="s">
        <v>14564</v>
      </c>
      <c r="Y10082">
        <v>29</v>
      </c>
      <c r="Z10082">
        <v>29</v>
      </c>
      <c r="AA10082">
        <v>6</v>
      </c>
      <c r="AB10082">
        <v>6</v>
      </c>
      <c r="AC10082">
        <v>54</v>
      </c>
    </row>
    <row r="10083" spans="1:29">
      <c r="A10083">
        <v>10933</v>
      </c>
      <c r="B10083" t="s">
        <v>806</v>
      </c>
      <c r="C10083" t="s">
        <v>11933</v>
      </c>
      <c r="J10083" t="s">
        <v>1457</v>
      </c>
      <c r="K10083">
        <v>0</v>
      </c>
      <c r="N10083" t="b">
        <v>1</v>
      </c>
      <c r="O10083" t="b">
        <v>0</v>
      </c>
      <c r="P10083" t="b">
        <v>0</v>
      </c>
      <c r="Q10083">
        <v>8</v>
      </c>
      <c r="R10083">
        <v>8</v>
      </c>
      <c r="S10083">
        <v>1</v>
      </c>
      <c r="T10083">
        <v>3</v>
      </c>
      <c r="U10083" t="b">
        <v>1</v>
      </c>
      <c r="V10083" t="s">
        <v>11835</v>
      </c>
      <c r="W10083" t="s">
        <v>11836</v>
      </c>
      <c r="X10083" t="s">
        <v>14572</v>
      </c>
      <c r="Y10083">
        <v>29</v>
      </c>
      <c r="Z10083">
        <v>29</v>
      </c>
      <c r="AA10083">
        <v>7</v>
      </c>
      <c r="AB10083">
        <v>7</v>
      </c>
      <c r="AC10083">
        <v>54</v>
      </c>
    </row>
    <row r="10084" spans="1:29">
      <c r="A10084">
        <v>10934</v>
      </c>
      <c r="B10084" t="s">
        <v>806</v>
      </c>
      <c r="C10084" t="s">
        <v>11934</v>
      </c>
      <c r="J10084" t="s">
        <v>1457</v>
      </c>
      <c r="K10084">
        <v>0</v>
      </c>
      <c r="N10084" t="b">
        <v>1</v>
      </c>
      <c r="O10084" t="b">
        <v>0</v>
      </c>
      <c r="P10084" t="b">
        <v>0</v>
      </c>
      <c r="Q10084">
        <v>8</v>
      </c>
      <c r="R10084">
        <v>8</v>
      </c>
      <c r="S10084">
        <v>1</v>
      </c>
      <c r="T10084">
        <v>3</v>
      </c>
      <c r="U10084" t="b">
        <v>1</v>
      </c>
      <c r="V10084" t="s">
        <v>11835</v>
      </c>
      <c r="W10084" t="s">
        <v>11836</v>
      </c>
      <c r="X10084" t="s">
        <v>14555</v>
      </c>
      <c r="Y10084">
        <v>30</v>
      </c>
      <c r="Z10084">
        <v>30</v>
      </c>
      <c r="AA10084">
        <v>5</v>
      </c>
      <c r="AB10084">
        <v>5</v>
      </c>
      <c r="AC10084">
        <v>54</v>
      </c>
    </row>
    <row r="10085" spans="1:29">
      <c r="A10085">
        <v>10935</v>
      </c>
      <c r="B10085" t="s">
        <v>806</v>
      </c>
      <c r="C10085" t="s">
        <v>11935</v>
      </c>
      <c r="J10085" t="s">
        <v>1457</v>
      </c>
      <c r="K10085">
        <v>0</v>
      </c>
      <c r="N10085" t="b">
        <v>1</v>
      </c>
      <c r="O10085" t="b">
        <v>0</v>
      </c>
      <c r="P10085" t="b">
        <v>0</v>
      </c>
      <c r="Q10085">
        <v>8</v>
      </c>
      <c r="R10085">
        <v>8</v>
      </c>
      <c r="S10085">
        <v>1</v>
      </c>
      <c r="T10085">
        <v>3</v>
      </c>
      <c r="U10085" t="b">
        <v>1</v>
      </c>
      <c r="V10085" t="s">
        <v>11835</v>
      </c>
      <c r="W10085" t="s">
        <v>11836</v>
      </c>
      <c r="X10085" t="s">
        <v>14565</v>
      </c>
      <c r="Y10085">
        <v>30</v>
      </c>
      <c r="Z10085">
        <v>30</v>
      </c>
      <c r="AA10085">
        <v>6</v>
      </c>
      <c r="AB10085">
        <v>6</v>
      </c>
      <c r="AC10085">
        <v>54</v>
      </c>
    </row>
    <row r="10086" spans="1:29">
      <c r="A10086">
        <v>10936</v>
      </c>
      <c r="B10086" t="s">
        <v>806</v>
      </c>
      <c r="C10086" t="s">
        <v>11936</v>
      </c>
      <c r="J10086" t="s">
        <v>1457</v>
      </c>
      <c r="K10086">
        <v>0</v>
      </c>
      <c r="N10086" t="b">
        <v>1</v>
      </c>
      <c r="O10086" t="b">
        <v>0</v>
      </c>
      <c r="P10086" t="b">
        <v>0</v>
      </c>
      <c r="Q10086">
        <v>8</v>
      </c>
      <c r="R10086">
        <v>8</v>
      </c>
      <c r="S10086">
        <v>1</v>
      </c>
      <c r="T10086">
        <v>3</v>
      </c>
      <c r="U10086" t="b">
        <v>1</v>
      </c>
      <c r="V10086" t="s">
        <v>11835</v>
      </c>
      <c r="W10086" t="s">
        <v>11836</v>
      </c>
      <c r="X10086" t="s">
        <v>14573</v>
      </c>
      <c r="Y10086">
        <v>30</v>
      </c>
      <c r="Z10086">
        <v>30</v>
      </c>
      <c r="AA10086">
        <v>7</v>
      </c>
      <c r="AB10086">
        <v>7</v>
      </c>
      <c r="AC10086">
        <v>54</v>
      </c>
    </row>
    <row r="10087" spans="1:29">
      <c r="A10087">
        <v>10937</v>
      </c>
      <c r="B10087" t="s">
        <v>806</v>
      </c>
      <c r="C10087" t="s">
        <v>11937</v>
      </c>
      <c r="J10087" t="s">
        <v>1457</v>
      </c>
      <c r="K10087">
        <v>0</v>
      </c>
      <c r="N10087" t="b">
        <v>1</v>
      </c>
      <c r="O10087" t="b">
        <v>0</v>
      </c>
      <c r="P10087" t="b">
        <v>0</v>
      </c>
      <c r="Q10087">
        <v>8</v>
      </c>
      <c r="R10087">
        <v>8</v>
      </c>
      <c r="S10087">
        <v>1</v>
      </c>
      <c r="T10087">
        <v>3</v>
      </c>
      <c r="U10087" t="b">
        <v>1</v>
      </c>
      <c r="V10087" t="s">
        <v>11835</v>
      </c>
      <c r="W10087" t="s">
        <v>11836</v>
      </c>
      <c r="X10087" t="s">
        <v>14771</v>
      </c>
      <c r="Y10087">
        <v>31</v>
      </c>
      <c r="Z10087">
        <v>31</v>
      </c>
      <c r="AA10087">
        <v>5</v>
      </c>
      <c r="AB10087">
        <v>5</v>
      </c>
      <c r="AC10087">
        <v>54</v>
      </c>
    </row>
    <row r="10088" spans="1:29">
      <c r="A10088">
        <v>10938</v>
      </c>
      <c r="B10088" t="s">
        <v>806</v>
      </c>
      <c r="C10088" t="s">
        <v>11938</v>
      </c>
      <c r="J10088" t="s">
        <v>1457</v>
      </c>
      <c r="K10088">
        <v>0</v>
      </c>
      <c r="N10088" t="b">
        <v>1</v>
      </c>
      <c r="O10088" t="b">
        <v>0</v>
      </c>
      <c r="P10088" t="b">
        <v>0</v>
      </c>
      <c r="Q10088">
        <v>8</v>
      </c>
      <c r="R10088">
        <v>8</v>
      </c>
      <c r="S10088">
        <v>1</v>
      </c>
      <c r="T10088">
        <v>3</v>
      </c>
      <c r="U10088" t="b">
        <v>1</v>
      </c>
      <c r="V10088" t="s">
        <v>11835</v>
      </c>
      <c r="W10088" t="s">
        <v>11836</v>
      </c>
      <c r="X10088" t="s">
        <v>14772</v>
      </c>
      <c r="Y10088">
        <v>31</v>
      </c>
      <c r="Z10088">
        <v>31</v>
      </c>
      <c r="AA10088">
        <v>6</v>
      </c>
      <c r="AB10088">
        <v>6</v>
      </c>
      <c r="AC10088">
        <v>54</v>
      </c>
    </row>
    <row r="10089" spans="1:29">
      <c r="A10089">
        <v>10939</v>
      </c>
      <c r="B10089" t="s">
        <v>806</v>
      </c>
      <c r="C10089" t="s">
        <v>11939</v>
      </c>
      <c r="J10089" t="s">
        <v>1457</v>
      </c>
      <c r="K10089">
        <v>0</v>
      </c>
      <c r="N10089" t="b">
        <v>1</v>
      </c>
      <c r="O10089" t="b">
        <v>0</v>
      </c>
      <c r="P10089" t="b">
        <v>0</v>
      </c>
      <c r="Q10089">
        <v>8</v>
      </c>
      <c r="R10089">
        <v>8</v>
      </c>
      <c r="S10089">
        <v>1</v>
      </c>
      <c r="T10089">
        <v>3</v>
      </c>
      <c r="U10089" t="b">
        <v>1</v>
      </c>
      <c r="V10089" t="s">
        <v>11835</v>
      </c>
      <c r="W10089" t="s">
        <v>11836</v>
      </c>
      <c r="X10089" t="s">
        <v>14733</v>
      </c>
      <c r="Y10089">
        <v>31</v>
      </c>
      <c r="Z10089">
        <v>31</v>
      </c>
      <c r="AA10089">
        <v>7</v>
      </c>
      <c r="AB10089">
        <v>7</v>
      </c>
      <c r="AC10089">
        <v>54</v>
      </c>
    </row>
    <row r="10090" spans="1:29">
      <c r="A10090">
        <v>10940</v>
      </c>
      <c r="B10090" t="s">
        <v>806</v>
      </c>
      <c r="C10090" t="s">
        <v>11940</v>
      </c>
      <c r="J10090" t="s">
        <v>1457</v>
      </c>
      <c r="K10090">
        <v>0</v>
      </c>
      <c r="N10090" t="b">
        <v>1</v>
      </c>
      <c r="O10090" t="b">
        <v>0</v>
      </c>
      <c r="P10090" t="b">
        <v>0</v>
      </c>
      <c r="Q10090">
        <v>8</v>
      </c>
      <c r="R10090">
        <v>8</v>
      </c>
      <c r="S10090">
        <v>1</v>
      </c>
      <c r="T10090">
        <v>3</v>
      </c>
      <c r="U10090" t="b">
        <v>1</v>
      </c>
      <c r="V10090" t="s">
        <v>11835</v>
      </c>
      <c r="W10090" t="s">
        <v>11836</v>
      </c>
      <c r="X10090" t="s">
        <v>14794</v>
      </c>
      <c r="Y10090">
        <v>32</v>
      </c>
      <c r="Z10090">
        <v>32</v>
      </c>
      <c r="AA10090">
        <v>5</v>
      </c>
      <c r="AB10090">
        <v>5</v>
      </c>
      <c r="AC10090">
        <v>54</v>
      </c>
    </row>
    <row r="10091" spans="1:29">
      <c r="A10091">
        <v>10941</v>
      </c>
      <c r="B10091" t="s">
        <v>806</v>
      </c>
      <c r="C10091" t="s">
        <v>11941</v>
      </c>
      <c r="J10091" t="s">
        <v>1457</v>
      </c>
      <c r="K10091">
        <v>0</v>
      </c>
      <c r="N10091" t="b">
        <v>1</v>
      </c>
      <c r="O10091" t="b">
        <v>0</v>
      </c>
      <c r="P10091" t="b">
        <v>0</v>
      </c>
      <c r="Q10091">
        <v>8</v>
      </c>
      <c r="R10091">
        <v>8</v>
      </c>
      <c r="S10091">
        <v>1</v>
      </c>
      <c r="T10091">
        <v>3</v>
      </c>
      <c r="U10091" t="b">
        <v>1</v>
      </c>
      <c r="V10091" t="s">
        <v>11835</v>
      </c>
      <c r="W10091" t="s">
        <v>11836</v>
      </c>
      <c r="X10091" t="s">
        <v>14799</v>
      </c>
      <c r="Y10091">
        <v>32</v>
      </c>
      <c r="Z10091">
        <v>32</v>
      </c>
      <c r="AA10091">
        <v>6</v>
      </c>
      <c r="AB10091">
        <v>6</v>
      </c>
      <c r="AC10091">
        <v>54</v>
      </c>
    </row>
    <row r="10092" spans="1:29">
      <c r="A10092">
        <v>10942</v>
      </c>
      <c r="B10092" t="s">
        <v>806</v>
      </c>
      <c r="C10092" t="s">
        <v>11942</v>
      </c>
      <c r="J10092" t="s">
        <v>1457</v>
      </c>
      <c r="K10092">
        <v>0</v>
      </c>
      <c r="N10092" t="b">
        <v>1</v>
      </c>
      <c r="O10092" t="b">
        <v>0</v>
      </c>
      <c r="P10092" t="b">
        <v>0</v>
      </c>
      <c r="Q10092">
        <v>8</v>
      </c>
      <c r="R10092">
        <v>8</v>
      </c>
      <c r="S10092">
        <v>1</v>
      </c>
      <c r="T10092">
        <v>3</v>
      </c>
      <c r="U10092" t="b">
        <v>1</v>
      </c>
      <c r="V10092" t="s">
        <v>11835</v>
      </c>
      <c r="W10092" t="s">
        <v>11836</v>
      </c>
      <c r="X10092" t="s">
        <v>14734</v>
      </c>
      <c r="Y10092">
        <v>32</v>
      </c>
      <c r="Z10092">
        <v>32</v>
      </c>
      <c r="AA10092">
        <v>7</v>
      </c>
      <c r="AB10092">
        <v>7</v>
      </c>
      <c r="AC10092">
        <v>54</v>
      </c>
    </row>
    <row r="10093" spans="1:29">
      <c r="A10093">
        <v>10943</v>
      </c>
      <c r="B10093" t="s">
        <v>806</v>
      </c>
      <c r="C10093" t="s">
        <v>11943</v>
      </c>
      <c r="J10093" t="s">
        <v>1457</v>
      </c>
      <c r="K10093">
        <v>0</v>
      </c>
      <c r="N10093" t="b">
        <v>1</v>
      </c>
      <c r="O10093" t="b">
        <v>0</v>
      </c>
      <c r="P10093" t="b">
        <v>0</v>
      </c>
      <c r="Q10093">
        <v>8</v>
      </c>
      <c r="R10093">
        <v>8</v>
      </c>
      <c r="S10093">
        <v>1</v>
      </c>
      <c r="T10093">
        <v>3</v>
      </c>
      <c r="U10093" t="b">
        <v>1</v>
      </c>
      <c r="V10093" t="s">
        <v>11835</v>
      </c>
      <c r="W10093" t="s">
        <v>11836</v>
      </c>
      <c r="X10093" t="s">
        <v>14796</v>
      </c>
      <c r="Y10093">
        <v>33</v>
      </c>
      <c r="Z10093">
        <v>33</v>
      </c>
      <c r="AA10093">
        <v>5</v>
      </c>
      <c r="AB10093">
        <v>5</v>
      </c>
      <c r="AC10093">
        <v>54</v>
      </c>
    </row>
    <row r="10094" spans="1:29">
      <c r="A10094">
        <v>10944</v>
      </c>
      <c r="B10094" t="s">
        <v>806</v>
      </c>
      <c r="C10094" t="s">
        <v>11944</v>
      </c>
      <c r="J10094" t="s">
        <v>1457</v>
      </c>
      <c r="K10094">
        <v>0</v>
      </c>
      <c r="N10094" t="b">
        <v>1</v>
      </c>
      <c r="O10094" t="b">
        <v>0</v>
      </c>
      <c r="P10094" t="b">
        <v>0</v>
      </c>
      <c r="Q10094">
        <v>8</v>
      </c>
      <c r="R10094">
        <v>8</v>
      </c>
      <c r="S10094">
        <v>1</v>
      </c>
      <c r="T10094">
        <v>3</v>
      </c>
      <c r="U10094" t="b">
        <v>1</v>
      </c>
      <c r="V10094" t="s">
        <v>11835</v>
      </c>
      <c r="W10094" t="s">
        <v>11836</v>
      </c>
      <c r="X10094" t="s">
        <v>14542</v>
      </c>
      <c r="Y10094">
        <v>33</v>
      </c>
      <c r="Z10094">
        <v>33</v>
      </c>
      <c r="AA10094">
        <v>6</v>
      </c>
      <c r="AB10094">
        <v>6</v>
      </c>
      <c r="AC10094">
        <v>54</v>
      </c>
    </row>
    <row r="10095" spans="1:29">
      <c r="A10095">
        <v>10945</v>
      </c>
      <c r="B10095" t="s">
        <v>806</v>
      </c>
      <c r="C10095" t="s">
        <v>11945</v>
      </c>
      <c r="J10095" t="s">
        <v>1457</v>
      </c>
      <c r="K10095">
        <v>0</v>
      </c>
      <c r="N10095" t="b">
        <v>1</v>
      </c>
      <c r="O10095" t="b">
        <v>0</v>
      </c>
      <c r="P10095" t="b">
        <v>0</v>
      </c>
      <c r="Q10095">
        <v>8</v>
      </c>
      <c r="R10095">
        <v>8</v>
      </c>
      <c r="S10095">
        <v>1</v>
      </c>
      <c r="T10095">
        <v>3</v>
      </c>
      <c r="U10095" t="b">
        <v>1</v>
      </c>
      <c r="V10095" t="s">
        <v>11835</v>
      </c>
      <c r="W10095" t="s">
        <v>11836</v>
      </c>
      <c r="X10095" t="s">
        <v>14735</v>
      </c>
      <c r="Y10095">
        <v>33</v>
      </c>
      <c r="Z10095">
        <v>33</v>
      </c>
      <c r="AA10095">
        <v>7</v>
      </c>
      <c r="AB10095">
        <v>7</v>
      </c>
      <c r="AC10095">
        <v>54</v>
      </c>
    </row>
    <row r="10096" spans="1:29">
      <c r="A10096">
        <v>10946</v>
      </c>
      <c r="B10096" t="s">
        <v>806</v>
      </c>
      <c r="C10096" t="s">
        <v>11946</v>
      </c>
      <c r="J10096" t="s">
        <v>1457</v>
      </c>
      <c r="K10096">
        <v>0</v>
      </c>
      <c r="N10096" t="b">
        <v>1</v>
      </c>
      <c r="O10096" t="b">
        <v>0</v>
      </c>
      <c r="P10096" t="b">
        <v>0</v>
      </c>
      <c r="Q10096">
        <v>8</v>
      </c>
      <c r="R10096">
        <v>8</v>
      </c>
      <c r="S10096">
        <v>1</v>
      </c>
      <c r="T10096">
        <v>3</v>
      </c>
      <c r="U10096" t="b">
        <v>1</v>
      </c>
      <c r="V10096" t="s">
        <v>11835</v>
      </c>
      <c r="W10096" t="s">
        <v>11836</v>
      </c>
      <c r="X10096" t="s">
        <v>14798</v>
      </c>
      <c r="Y10096">
        <v>34</v>
      </c>
      <c r="Z10096">
        <v>34</v>
      </c>
      <c r="AA10096">
        <v>5</v>
      </c>
      <c r="AB10096">
        <v>5</v>
      </c>
      <c r="AC10096">
        <v>54</v>
      </c>
    </row>
    <row r="10097" spans="1:29">
      <c r="A10097">
        <v>10947</v>
      </c>
      <c r="B10097" t="s">
        <v>806</v>
      </c>
      <c r="C10097" t="s">
        <v>11947</v>
      </c>
      <c r="J10097" t="s">
        <v>1457</v>
      </c>
      <c r="K10097">
        <v>0</v>
      </c>
      <c r="N10097" t="b">
        <v>1</v>
      </c>
      <c r="O10097" t="b">
        <v>0</v>
      </c>
      <c r="P10097" t="b">
        <v>0</v>
      </c>
      <c r="Q10097">
        <v>8</v>
      </c>
      <c r="R10097">
        <v>8</v>
      </c>
      <c r="S10097">
        <v>1</v>
      </c>
      <c r="T10097">
        <v>3</v>
      </c>
      <c r="U10097" t="b">
        <v>1</v>
      </c>
      <c r="V10097" t="s">
        <v>11835</v>
      </c>
      <c r="W10097" t="s">
        <v>11836</v>
      </c>
      <c r="X10097" t="s">
        <v>14543</v>
      </c>
      <c r="Y10097">
        <v>34</v>
      </c>
      <c r="Z10097">
        <v>34</v>
      </c>
      <c r="AA10097">
        <v>6</v>
      </c>
      <c r="AB10097">
        <v>6</v>
      </c>
      <c r="AC10097">
        <v>54</v>
      </c>
    </row>
    <row r="10098" spans="1:29">
      <c r="A10098">
        <v>10948</v>
      </c>
      <c r="B10098" t="s">
        <v>806</v>
      </c>
      <c r="C10098" t="s">
        <v>11948</v>
      </c>
      <c r="J10098" t="s">
        <v>1457</v>
      </c>
      <c r="K10098">
        <v>0</v>
      </c>
      <c r="N10098" t="b">
        <v>1</v>
      </c>
      <c r="O10098" t="b">
        <v>0</v>
      </c>
      <c r="P10098" t="b">
        <v>0</v>
      </c>
      <c r="Q10098">
        <v>8</v>
      </c>
      <c r="R10098">
        <v>8</v>
      </c>
      <c r="S10098">
        <v>1</v>
      </c>
      <c r="T10098">
        <v>3</v>
      </c>
      <c r="U10098" t="b">
        <v>1</v>
      </c>
      <c r="V10098" t="s">
        <v>11835</v>
      </c>
      <c r="W10098" t="s">
        <v>11836</v>
      </c>
      <c r="X10098" t="s">
        <v>14738</v>
      </c>
      <c r="Y10098">
        <v>34</v>
      </c>
      <c r="Z10098">
        <v>34</v>
      </c>
      <c r="AA10098">
        <v>7</v>
      </c>
      <c r="AB10098">
        <v>7</v>
      </c>
      <c r="AC10098">
        <v>54</v>
      </c>
    </row>
    <row r="10099" spans="1:29">
      <c r="A10099">
        <v>10949</v>
      </c>
      <c r="B10099" t="s">
        <v>806</v>
      </c>
      <c r="C10099" t="s">
        <v>11949</v>
      </c>
      <c r="J10099" t="s">
        <v>1457</v>
      </c>
      <c r="K10099">
        <v>0</v>
      </c>
      <c r="N10099" t="b">
        <v>1</v>
      </c>
      <c r="O10099" t="b">
        <v>0</v>
      </c>
      <c r="P10099" t="b">
        <v>0</v>
      </c>
      <c r="Q10099">
        <v>8</v>
      </c>
      <c r="R10099">
        <v>8</v>
      </c>
      <c r="S10099">
        <v>1</v>
      </c>
      <c r="T10099">
        <v>3</v>
      </c>
      <c r="U10099" t="b">
        <v>1</v>
      </c>
      <c r="V10099" t="s">
        <v>11835</v>
      </c>
      <c r="W10099" t="s">
        <v>11836</v>
      </c>
      <c r="X10099" t="s">
        <v>14774</v>
      </c>
      <c r="Y10099">
        <v>35</v>
      </c>
      <c r="Z10099">
        <v>35</v>
      </c>
      <c r="AA10099">
        <v>5</v>
      </c>
      <c r="AB10099">
        <v>5</v>
      </c>
      <c r="AC10099">
        <v>54</v>
      </c>
    </row>
    <row r="10100" spans="1:29">
      <c r="A10100">
        <v>10950</v>
      </c>
      <c r="B10100" t="s">
        <v>806</v>
      </c>
      <c r="C10100" t="s">
        <v>11950</v>
      </c>
      <c r="J10100" t="s">
        <v>1457</v>
      </c>
      <c r="K10100">
        <v>0</v>
      </c>
      <c r="N10100" t="b">
        <v>1</v>
      </c>
      <c r="O10100" t="b">
        <v>0</v>
      </c>
      <c r="P10100" t="b">
        <v>0</v>
      </c>
      <c r="Q10100">
        <v>8</v>
      </c>
      <c r="R10100">
        <v>8</v>
      </c>
      <c r="S10100">
        <v>1</v>
      </c>
      <c r="T10100">
        <v>3</v>
      </c>
      <c r="U10100" t="b">
        <v>1</v>
      </c>
      <c r="V10100" t="s">
        <v>11835</v>
      </c>
      <c r="W10100" t="s">
        <v>11836</v>
      </c>
      <c r="X10100" t="s">
        <v>14544</v>
      </c>
      <c r="Y10100">
        <v>35</v>
      </c>
      <c r="Z10100">
        <v>35</v>
      </c>
      <c r="AA10100">
        <v>6</v>
      </c>
      <c r="AB10100">
        <v>6</v>
      </c>
      <c r="AC10100">
        <v>54</v>
      </c>
    </row>
    <row r="10101" spans="1:29">
      <c r="A10101">
        <v>10951</v>
      </c>
      <c r="B10101" t="s">
        <v>806</v>
      </c>
      <c r="C10101" t="s">
        <v>11951</v>
      </c>
      <c r="J10101" t="s">
        <v>1457</v>
      </c>
      <c r="K10101">
        <v>0</v>
      </c>
      <c r="N10101" t="b">
        <v>1</v>
      </c>
      <c r="O10101" t="b">
        <v>0</v>
      </c>
      <c r="P10101" t="b">
        <v>0</v>
      </c>
      <c r="Q10101">
        <v>8</v>
      </c>
      <c r="R10101">
        <v>8</v>
      </c>
      <c r="S10101">
        <v>1</v>
      </c>
      <c r="T10101">
        <v>3</v>
      </c>
      <c r="U10101" t="b">
        <v>1</v>
      </c>
      <c r="V10101" t="s">
        <v>11835</v>
      </c>
      <c r="W10101" t="s">
        <v>11836</v>
      </c>
      <c r="X10101" t="s">
        <v>14739</v>
      </c>
      <c r="Y10101">
        <v>35</v>
      </c>
      <c r="Z10101">
        <v>35</v>
      </c>
      <c r="AA10101">
        <v>7</v>
      </c>
      <c r="AB10101">
        <v>7</v>
      </c>
      <c r="AC10101">
        <v>54</v>
      </c>
    </row>
    <row r="10102" spans="1:29">
      <c r="A10102">
        <v>10952</v>
      </c>
      <c r="B10102" t="s">
        <v>806</v>
      </c>
      <c r="C10102" t="s">
        <v>11952</v>
      </c>
      <c r="J10102" t="s">
        <v>1457</v>
      </c>
      <c r="K10102">
        <v>0</v>
      </c>
      <c r="N10102" t="b">
        <v>1</v>
      </c>
      <c r="O10102" t="b">
        <v>0</v>
      </c>
      <c r="P10102" t="b">
        <v>0</v>
      </c>
      <c r="Q10102">
        <v>8</v>
      </c>
      <c r="R10102">
        <v>8</v>
      </c>
      <c r="S10102">
        <v>1</v>
      </c>
      <c r="T10102">
        <v>3</v>
      </c>
      <c r="U10102" t="b">
        <v>1</v>
      </c>
      <c r="V10102" t="s">
        <v>11835</v>
      </c>
      <c r="W10102" t="s">
        <v>11836</v>
      </c>
      <c r="X10102" t="s">
        <v>14776</v>
      </c>
      <c r="Y10102">
        <v>36</v>
      </c>
      <c r="Z10102">
        <v>36</v>
      </c>
      <c r="AA10102">
        <v>5</v>
      </c>
      <c r="AB10102">
        <v>5</v>
      </c>
      <c r="AC10102">
        <v>54</v>
      </c>
    </row>
    <row r="10103" spans="1:29">
      <c r="A10103">
        <v>10953</v>
      </c>
      <c r="B10103" t="s">
        <v>806</v>
      </c>
      <c r="C10103" t="s">
        <v>11953</v>
      </c>
      <c r="J10103" t="s">
        <v>1457</v>
      </c>
      <c r="K10103">
        <v>0</v>
      </c>
      <c r="N10103" t="b">
        <v>1</v>
      </c>
      <c r="O10103" t="b">
        <v>0</v>
      </c>
      <c r="P10103" t="b">
        <v>0</v>
      </c>
      <c r="Q10103">
        <v>8</v>
      </c>
      <c r="R10103">
        <v>8</v>
      </c>
      <c r="S10103">
        <v>1</v>
      </c>
      <c r="T10103">
        <v>3</v>
      </c>
      <c r="U10103" t="b">
        <v>1</v>
      </c>
      <c r="V10103" t="s">
        <v>11835</v>
      </c>
      <c r="W10103" t="s">
        <v>11836</v>
      </c>
      <c r="X10103" t="s">
        <v>14545</v>
      </c>
      <c r="Y10103">
        <v>36</v>
      </c>
      <c r="Z10103">
        <v>36</v>
      </c>
      <c r="AA10103">
        <v>6</v>
      </c>
      <c r="AB10103">
        <v>6</v>
      </c>
      <c r="AC10103">
        <v>54</v>
      </c>
    </row>
    <row r="10104" spans="1:29">
      <c r="A10104">
        <v>10954</v>
      </c>
      <c r="B10104" t="s">
        <v>806</v>
      </c>
      <c r="C10104" t="s">
        <v>11954</v>
      </c>
      <c r="J10104" t="s">
        <v>1457</v>
      </c>
      <c r="K10104">
        <v>0</v>
      </c>
      <c r="N10104" t="b">
        <v>1</v>
      </c>
      <c r="O10104" t="b">
        <v>0</v>
      </c>
      <c r="P10104" t="b">
        <v>0</v>
      </c>
      <c r="Q10104">
        <v>8</v>
      </c>
      <c r="R10104">
        <v>8</v>
      </c>
      <c r="S10104">
        <v>1</v>
      </c>
      <c r="T10104">
        <v>3</v>
      </c>
      <c r="U10104" t="b">
        <v>1</v>
      </c>
      <c r="V10104" t="s">
        <v>11835</v>
      </c>
      <c r="W10104" t="s">
        <v>11836</v>
      </c>
      <c r="X10104" t="s">
        <v>14740</v>
      </c>
      <c r="Y10104">
        <v>36</v>
      </c>
      <c r="Z10104">
        <v>36</v>
      </c>
      <c r="AA10104">
        <v>7</v>
      </c>
      <c r="AB10104">
        <v>7</v>
      </c>
      <c r="AC10104">
        <v>54</v>
      </c>
    </row>
    <row r="10105" spans="1:29">
      <c r="A10105">
        <v>10955</v>
      </c>
      <c r="B10105" t="s">
        <v>806</v>
      </c>
      <c r="C10105" t="s">
        <v>11955</v>
      </c>
      <c r="J10105" t="s">
        <v>1457</v>
      </c>
      <c r="K10105">
        <v>0</v>
      </c>
      <c r="N10105" t="b">
        <v>1</v>
      </c>
      <c r="O10105" t="b">
        <v>0</v>
      </c>
      <c r="P10105" t="b">
        <v>0</v>
      </c>
      <c r="Q10105">
        <v>8</v>
      </c>
      <c r="R10105">
        <v>8</v>
      </c>
      <c r="S10105">
        <v>1</v>
      </c>
      <c r="T10105">
        <v>3</v>
      </c>
      <c r="U10105" t="b">
        <v>1</v>
      </c>
      <c r="V10105" t="s">
        <v>11835</v>
      </c>
      <c r="W10105" t="s">
        <v>11836</v>
      </c>
      <c r="X10105" t="s">
        <v>15616</v>
      </c>
      <c r="Y10105">
        <v>37</v>
      </c>
      <c r="Z10105">
        <v>37</v>
      </c>
      <c r="AA10105">
        <v>5</v>
      </c>
      <c r="AB10105">
        <v>5</v>
      </c>
      <c r="AC10105">
        <v>54</v>
      </c>
    </row>
    <row r="10106" spans="1:29">
      <c r="A10106">
        <v>10956</v>
      </c>
      <c r="B10106" t="s">
        <v>806</v>
      </c>
      <c r="C10106" t="s">
        <v>11956</v>
      </c>
      <c r="J10106" t="s">
        <v>1457</v>
      </c>
      <c r="K10106">
        <v>0</v>
      </c>
      <c r="N10106" t="b">
        <v>1</v>
      </c>
      <c r="O10106" t="b">
        <v>0</v>
      </c>
      <c r="P10106" t="b">
        <v>0</v>
      </c>
      <c r="Q10106">
        <v>8</v>
      </c>
      <c r="R10106">
        <v>8</v>
      </c>
      <c r="S10106">
        <v>1</v>
      </c>
      <c r="T10106">
        <v>3</v>
      </c>
      <c r="U10106" t="b">
        <v>1</v>
      </c>
      <c r="V10106" t="s">
        <v>11835</v>
      </c>
      <c r="W10106" t="s">
        <v>11836</v>
      </c>
      <c r="X10106" t="s">
        <v>14546</v>
      </c>
      <c r="Y10106">
        <v>37</v>
      </c>
      <c r="Z10106">
        <v>37</v>
      </c>
      <c r="AA10106">
        <v>6</v>
      </c>
      <c r="AB10106">
        <v>6</v>
      </c>
      <c r="AC10106">
        <v>54</v>
      </c>
    </row>
    <row r="10107" spans="1:29">
      <c r="A10107">
        <v>10957</v>
      </c>
      <c r="B10107" t="s">
        <v>806</v>
      </c>
      <c r="C10107" t="s">
        <v>11957</v>
      </c>
      <c r="J10107" t="s">
        <v>1457</v>
      </c>
      <c r="K10107">
        <v>0</v>
      </c>
      <c r="N10107" t="b">
        <v>1</v>
      </c>
      <c r="O10107" t="b">
        <v>0</v>
      </c>
      <c r="P10107" t="b">
        <v>0</v>
      </c>
      <c r="Q10107">
        <v>8</v>
      </c>
      <c r="R10107">
        <v>8</v>
      </c>
      <c r="S10107">
        <v>1</v>
      </c>
      <c r="T10107">
        <v>3</v>
      </c>
      <c r="U10107" t="b">
        <v>1</v>
      </c>
      <c r="V10107" t="s">
        <v>11835</v>
      </c>
      <c r="W10107" t="s">
        <v>11836</v>
      </c>
      <c r="X10107" t="s">
        <v>14604</v>
      </c>
      <c r="Y10107">
        <v>37</v>
      </c>
      <c r="Z10107">
        <v>37</v>
      </c>
      <c r="AA10107">
        <v>7</v>
      </c>
      <c r="AB10107">
        <v>7</v>
      </c>
      <c r="AC10107">
        <v>54</v>
      </c>
    </row>
    <row r="10108" spans="1:29">
      <c r="A10108">
        <v>10958</v>
      </c>
      <c r="B10108" t="s">
        <v>806</v>
      </c>
      <c r="C10108" t="s">
        <v>11958</v>
      </c>
      <c r="J10108" t="s">
        <v>1457</v>
      </c>
      <c r="K10108">
        <v>0</v>
      </c>
      <c r="N10108" t="b">
        <v>1</v>
      </c>
      <c r="O10108" t="b">
        <v>0</v>
      </c>
      <c r="P10108" t="b">
        <v>0</v>
      </c>
      <c r="Q10108">
        <v>8</v>
      </c>
      <c r="R10108">
        <v>8</v>
      </c>
      <c r="S10108">
        <v>1</v>
      </c>
      <c r="T10108">
        <v>3</v>
      </c>
      <c r="U10108" t="b">
        <v>1</v>
      </c>
      <c r="V10108" t="s">
        <v>11835</v>
      </c>
      <c r="W10108" t="s">
        <v>11836</v>
      </c>
      <c r="X10108" t="s">
        <v>14693</v>
      </c>
      <c r="Y10108">
        <v>38</v>
      </c>
      <c r="Z10108">
        <v>38</v>
      </c>
      <c r="AA10108">
        <v>5</v>
      </c>
      <c r="AB10108">
        <v>5</v>
      </c>
      <c r="AC10108">
        <v>54</v>
      </c>
    </row>
    <row r="10109" spans="1:29">
      <c r="A10109">
        <v>10959</v>
      </c>
      <c r="B10109" t="s">
        <v>806</v>
      </c>
      <c r="C10109" t="s">
        <v>11959</v>
      </c>
      <c r="J10109" t="s">
        <v>1457</v>
      </c>
      <c r="K10109">
        <v>0</v>
      </c>
      <c r="N10109" t="b">
        <v>1</v>
      </c>
      <c r="O10109" t="b">
        <v>0</v>
      </c>
      <c r="P10109" t="b">
        <v>0</v>
      </c>
      <c r="Q10109">
        <v>8</v>
      </c>
      <c r="R10109">
        <v>8</v>
      </c>
      <c r="S10109">
        <v>1</v>
      </c>
      <c r="T10109">
        <v>3</v>
      </c>
      <c r="U10109" t="b">
        <v>1</v>
      </c>
      <c r="V10109" t="s">
        <v>11835</v>
      </c>
      <c r="W10109" t="s">
        <v>11836</v>
      </c>
      <c r="X10109" t="s">
        <v>14547</v>
      </c>
      <c r="Y10109">
        <v>38</v>
      </c>
      <c r="Z10109">
        <v>38</v>
      </c>
      <c r="AA10109">
        <v>6</v>
      </c>
      <c r="AB10109">
        <v>6</v>
      </c>
      <c r="AC10109">
        <v>54</v>
      </c>
    </row>
    <row r="10110" spans="1:29">
      <c r="A10110">
        <v>10960</v>
      </c>
      <c r="B10110" t="s">
        <v>806</v>
      </c>
      <c r="C10110" t="s">
        <v>11960</v>
      </c>
      <c r="J10110" t="s">
        <v>1457</v>
      </c>
      <c r="K10110">
        <v>0</v>
      </c>
      <c r="N10110" t="b">
        <v>1</v>
      </c>
      <c r="O10110" t="b">
        <v>0</v>
      </c>
      <c r="P10110" t="b">
        <v>0</v>
      </c>
      <c r="Q10110">
        <v>8</v>
      </c>
      <c r="R10110">
        <v>8</v>
      </c>
      <c r="S10110">
        <v>1</v>
      </c>
      <c r="T10110">
        <v>3</v>
      </c>
      <c r="U10110" t="b">
        <v>1</v>
      </c>
      <c r="V10110" t="s">
        <v>11835</v>
      </c>
      <c r="W10110" t="s">
        <v>11836</v>
      </c>
      <c r="X10110" t="s">
        <v>14708</v>
      </c>
      <c r="Y10110">
        <v>38</v>
      </c>
      <c r="Z10110">
        <v>38</v>
      </c>
      <c r="AA10110">
        <v>7</v>
      </c>
      <c r="AB10110">
        <v>7</v>
      </c>
      <c r="AC10110">
        <v>54</v>
      </c>
    </row>
    <row r="10111" spans="1:29">
      <c r="A10111">
        <v>10961</v>
      </c>
      <c r="B10111" t="s">
        <v>806</v>
      </c>
      <c r="C10111" t="s">
        <v>11961</v>
      </c>
      <c r="J10111" t="s">
        <v>1457</v>
      </c>
      <c r="K10111">
        <v>0</v>
      </c>
      <c r="N10111" t="b">
        <v>1</v>
      </c>
      <c r="O10111" t="b">
        <v>0</v>
      </c>
      <c r="P10111" t="b">
        <v>0</v>
      </c>
      <c r="Q10111">
        <v>8</v>
      </c>
      <c r="R10111">
        <v>8</v>
      </c>
      <c r="S10111">
        <v>1</v>
      </c>
      <c r="T10111">
        <v>3</v>
      </c>
      <c r="U10111" t="b">
        <v>1</v>
      </c>
      <c r="V10111" t="s">
        <v>11835</v>
      </c>
      <c r="W10111" t="s">
        <v>11836</v>
      </c>
      <c r="X10111" t="s">
        <v>14694</v>
      </c>
      <c r="Y10111">
        <v>39</v>
      </c>
      <c r="Z10111">
        <v>39</v>
      </c>
      <c r="AA10111">
        <v>5</v>
      </c>
      <c r="AB10111">
        <v>5</v>
      </c>
      <c r="AC10111">
        <v>54</v>
      </c>
    </row>
    <row r="10112" spans="1:29">
      <c r="A10112">
        <v>10962</v>
      </c>
      <c r="B10112" t="s">
        <v>806</v>
      </c>
      <c r="C10112" t="s">
        <v>11962</v>
      </c>
      <c r="J10112" t="s">
        <v>1457</v>
      </c>
      <c r="K10112">
        <v>0</v>
      </c>
      <c r="N10112" t="b">
        <v>1</v>
      </c>
      <c r="O10112" t="b">
        <v>0</v>
      </c>
      <c r="P10112" t="b">
        <v>0</v>
      </c>
      <c r="Q10112">
        <v>8</v>
      </c>
      <c r="R10112">
        <v>8</v>
      </c>
      <c r="S10112">
        <v>1</v>
      </c>
      <c r="T10112">
        <v>3</v>
      </c>
      <c r="U10112" t="b">
        <v>1</v>
      </c>
      <c r="V10112" t="s">
        <v>11835</v>
      </c>
      <c r="W10112" t="s">
        <v>11836</v>
      </c>
      <c r="X10112" t="s">
        <v>14548</v>
      </c>
      <c r="Y10112">
        <v>39</v>
      </c>
      <c r="Z10112">
        <v>39</v>
      </c>
      <c r="AA10112">
        <v>6</v>
      </c>
      <c r="AB10112">
        <v>6</v>
      </c>
      <c r="AC10112">
        <v>54</v>
      </c>
    </row>
    <row r="10113" spans="1:29">
      <c r="A10113">
        <v>10963</v>
      </c>
      <c r="B10113" t="s">
        <v>806</v>
      </c>
      <c r="C10113" t="s">
        <v>11963</v>
      </c>
      <c r="J10113" t="s">
        <v>1457</v>
      </c>
      <c r="K10113">
        <v>0</v>
      </c>
      <c r="N10113" t="b">
        <v>1</v>
      </c>
      <c r="O10113" t="b">
        <v>0</v>
      </c>
      <c r="P10113" t="b">
        <v>0</v>
      </c>
      <c r="Q10113">
        <v>8</v>
      </c>
      <c r="R10113">
        <v>8</v>
      </c>
      <c r="S10113">
        <v>1</v>
      </c>
      <c r="T10113">
        <v>3</v>
      </c>
      <c r="U10113" t="b">
        <v>1</v>
      </c>
      <c r="V10113" t="s">
        <v>11835</v>
      </c>
      <c r="W10113" t="s">
        <v>11836</v>
      </c>
      <c r="X10113" t="s">
        <v>14608</v>
      </c>
      <c r="Y10113">
        <v>39</v>
      </c>
      <c r="Z10113">
        <v>39</v>
      </c>
      <c r="AA10113">
        <v>7</v>
      </c>
      <c r="AB10113">
        <v>7</v>
      </c>
      <c r="AC10113">
        <v>54</v>
      </c>
    </row>
    <row r="10114" spans="1:29">
      <c r="A10114">
        <v>10964</v>
      </c>
      <c r="B10114" t="s">
        <v>806</v>
      </c>
      <c r="C10114" t="s">
        <v>11964</v>
      </c>
      <c r="J10114" t="s">
        <v>1457</v>
      </c>
      <c r="K10114">
        <v>0</v>
      </c>
      <c r="N10114" t="b">
        <v>1</v>
      </c>
      <c r="O10114" t="b">
        <v>0</v>
      </c>
      <c r="P10114" t="b">
        <v>0</v>
      </c>
      <c r="Q10114">
        <v>8</v>
      </c>
      <c r="R10114">
        <v>8</v>
      </c>
      <c r="S10114">
        <v>1</v>
      </c>
      <c r="T10114">
        <v>3</v>
      </c>
      <c r="U10114" t="b">
        <v>1</v>
      </c>
      <c r="V10114" t="s">
        <v>11835</v>
      </c>
      <c r="W10114" t="s">
        <v>11836</v>
      </c>
      <c r="X10114" t="s">
        <v>14484</v>
      </c>
      <c r="Y10114">
        <v>40</v>
      </c>
      <c r="Z10114">
        <v>40</v>
      </c>
      <c r="AA10114">
        <v>5</v>
      </c>
      <c r="AB10114">
        <v>5</v>
      </c>
      <c r="AC10114">
        <v>54</v>
      </c>
    </row>
    <row r="10115" spans="1:29">
      <c r="A10115">
        <v>10965</v>
      </c>
      <c r="B10115" t="s">
        <v>806</v>
      </c>
      <c r="C10115" t="s">
        <v>11965</v>
      </c>
      <c r="J10115" t="s">
        <v>1457</v>
      </c>
      <c r="K10115">
        <v>0</v>
      </c>
      <c r="N10115" t="b">
        <v>1</v>
      </c>
      <c r="O10115" t="b">
        <v>0</v>
      </c>
      <c r="P10115" t="b">
        <v>0</v>
      </c>
      <c r="Q10115">
        <v>8</v>
      </c>
      <c r="R10115">
        <v>8</v>
      </c>
      <c r="S10115">
        <v>1</v>
      </c>
      <c r="T10115">
        <v>3</v>
      </c>
      <c r="U10115" t="b">
        <v>1</v>
      </c>
      <c r="V10115" t="s">
        <v>11835</v>
      </c>
      <c r="W10115" t="s">
        <v>11836</v>
      </c>
      <c r="X10115" t="s">
        <v>14695</v>
      </c>
      <c r="Y10115">
        <v>40</v>
      </c>
      <c r="Z10115">
        <v>40</v>
      </c>
      <c r="AA10115">
        <v>6</v>
      </c>
      <c r="AB10115">
        <v>6</v>
      </c>
      <c r="AC10115">
        <v>54</v>
      </c>
    </row>
    <row r="10116" spans="1:29">
      <c r="A10116">
        <v>10966</v>
      </c>
      <c r="B10116" t="s">
        <v>806</v>
      </c>
      <c r="C10116" t="s">
        <v>11966</v>
      </c>
      <c r="J10116" t="s">
        <v>1457</v>
      </c>
      <c r="K10116">
        <v>0</v>
      </c>
      <c r="N10116" t="b">
        <v>1</v>
      </c>
      <c r="O10116" t="b">
        <v>0</v>
      </c>
      <c r="P10116" t="b">
        <v>0</v>
      </c>
      <c r="Q10116">
        <v>8</v>
      </c>
      <c r="R10116">
        <v>8</v>
      </c>
      <c r="S10116">
        <v>1</v>
      </c>
      <c r="T10116">
        <v>3</v>
      </c>
      <c r="U10116" t="b">
        <v>1</v>
      </c>
      <c r="V10116" t="s">
        <v>11835</v>
      </c>
      <c r="W10116" t="s">
        <v>11836</v>
      </c>
      <c r="X10116" t="s">
        <v>14710</v>
      </c>
      <c r="Y10116">
        <v>40</v>
      </c>
      <c r="Z10116">
        <v>40</v>
      </c>
      <c r="AA10116">
        <v>7</v>
      </c>
      <c r="AB10116">
        <v>7</v>
      </c>
      <c r="AC10116">
        <v>54</v>
      </c>
    </row>
    <row r="10117" spans="1:29">
      <c r="A10117">
        <v>10967</v>
      </c>
      <c r="B10117" t="s">
        <v>806</v>
      </c>
      <c r="C10117" t="s">
        <v>11967</v>
      </c>
      <c r="J10117" t="s">
        <v>1457</v>
      </c>
      <c r="K10117">
        <v>0</v>
      </c>
      <c r="N10117" t="b">
        <v>1</v>
      </c>
      <c r="O10117" t="b">
        <v>0</v>
      </c>
      <c r="P10117" t="b">
        <v>0</v>
      </c>
      <c r="Q10117">
        <v>8</v>
      </c>
      <c r="R10117">
        <v>8</v>
      </c>
      <c r="S10117">
        <v>1</v>
      </c>
      <c r="T10117">
        <v>3</v>
      </c>
      <c r="U10117" t="b">
        <v>1</v>
      </c>
      <c r="V10117" t="s">
        <v>11835</v>
      </c>
      <c r="W10117" t="s">
        <v>11836</v>
      </c>
      <c r="X10117" t="s">
        <v>14485</v>
      </c>
      <c r="Y10117">
        <v>41</v>
      </c>
      <c r="Z10117">
        <v>41</v>
      </c>
      <c r="AA10117">
        <v>5</v>
      </c>
      <c r="AB10117">
        <v>5</v>
      </c>
      <c r="AC10117">
        <v>54</v>
      </c>
    </row>
    <row r="10118" spans="1:29">
      <c r="A10118">
        <v>10968</v>
      </c>
      <c r="B10118" t="s">
        <v>806</v>
      </c>
      <c r="C10118" t="s">
        <v>11968</v>
      </c>
      <c r="J10118" t="s">
        <v>1457</v>
      </c>
      <c r="K10118">
        <v>0</v>
      </c>
      <c r="N10118" t="b">
        <v>1</v>
      </c>
      <c r="O10118" t="b">
        <v>0</v>
      </c>
      <c r="P10118" t="b">
        <v>0</v>
      </c>
      <c r="Q10118">
        <v>8</v>
      </c>
      <c r="R10118">
        <v>8</v>
      </c>
      <c r="S10118">
        <v>1</v>
      </c>
      <c r="T10118">
        <v>3</v>
      </c>
      <c r="U10118" t="b">
        <v>1</v>
      </c>
      <c r="V10118" t="s">
        <v>11835</v>
      </c>
      <c r="W10118" t="s">
        <v>11836</v>
      </c>
      <c r="X10118" t="s">
        <v>14696</v>
      </c>
      <c r="Y10118">
        <v>41</v>
      </c>
      <c r="Z10118">
        <v>41</v>
      </c>
      <c r="AA10118">
        <v>6</v>
      </c>
      <c r="AB10118">
        <v>6</v>
      </c>
      <c r="AC10118">
        <v>54</v>
      </c>
    </row>
    <row r="10119" spans="1:29">
      <c r="A10119">
        <v>10969</v>
      </c>
      <c r="B10119" t="s">
        <v>806</v>
      </c>
      <c r="C10119" t="s">
        <v>11969</v>
      </c>
      <c r="J10119" t="s">
        <v>1457</v>
      </c>
      <c r="K10119">
        <v>0</v>
      </c>
      <c r="N10119" t="b">
        <v>1</v>
      </c>
      <c r="O10119" t="b">
        <v>0</v>
      </c>
      <c r="P10119" t="b">
        <v>0</v>
      </c>
      <c r="Q10119">
        <v>8</v>
      </c>
      <c r="R10119">
        <v>8</v>
      </c>
      <c r="S10119">
        <v>1</v>
      </c>
      <c r="T10119">
        <v>3</v>
      </c>
      <c r="U10119" t="b">
        <v>1</v>
      </c>
      <c r="V10119" t="s">
        <v>11835</v>
      </c>
      <c r="W10119" t="s">
        <v>11836</v>
      </c>
      <c r="X10119" t="s">
        <v>14712</v>
      </c>
      <c r="Y10119">
        <v>41</v>
      </c>
      <c r="Z10119">
        <v>41</v>
      </c>
      <c r="AA10119">
        <v>7</v>
      </c>
      <c r="AB10119">
        <v>7</v>
      </c>
      <c r="AC10119">
        <v>54</v>
      </c>
    </row>
    <row r="10120" spans="1:29">
      <c r="A10120">
        <v>10970</v>
      </c>
      <c r="B10120" t="s">
        <v>806</v>
      </c>
      <c r="C10120" t="s">
        <v>11970</v>
      </c>
      <c r="J10120" t="s">
        <v>1457</v>
      </c>
      <c r="K10120">
        <v>0</v>
      </c>
      <c r="N10120" t="b">
        <v>1</v>
      </c>
      <c r="O10120" t="b">
        <v>0</v>
      </c>
      <c r="P10120" t="b">
        <v>0</v>
      </c>
      <c r="Q10120">
        <v>8</v>
      </c>
      <c r="R10120">
        <v>8</v>
      </c>
      <c r="S10120">
        <v>1</v>
      </c>
      <c r="T10120">
        <v>3</v>
      </c>
      <c r="U10120" t="b">
        <v>1</v>
      </c>
      <c r="V10120" t="s">
        <v>11835</v>
      </c>
      <c r="W10120" t="s">
        <v>11836</v>
      </c>
      <c r="X10120" t="s">
        <v>14486</v>
      </c>
      <c r="Y10120">
        <v>42</v>
      </c>
      <c r="Z10120">
        <v>42</v>
      </c>
      <c r="AA10120">
        <v>5</v>
      </c>
      <c r="AB10120">
        <v>5</v>
      </c>
      <c r="AC10120">
        <v>54</v>
      </c>
    </row>
    <row r="10121" spans="1:29">
      <c r="A10121">
        <v>10971</v>
      </c>
      <c r="B10121" t="s">
        <v>806</v>
      </c>
      <c r="C10121" t="s">
        <v>11971</v>
      </c>
      <c r="J10121" t="s">
        <v>1457</v>
      </c>
      <c r="K10121">
        <v>0</v>
      </c>
      <c r="N10121" t="b">
        <v>1</v>
      </c>
      <c r="O10121" t="b">
        <v>0</v>
      </c>
      <c r="P10121" t="b">
        <v>0</v>
      </c>
      <c r="Q10121">
        <v>8</v>
      </c>
      <c r="R10121">
        <v>8</v>
      </c>
      <c r="S10121">
        <v>1</v>
      </c>
      <c r="T10121">
        <v>3</v>
      </c>
      <c r="U10121" t="b">
        <v>1</v>
      </c>
      <c r="V10121" t="s">
        <v>11835</v>
      </c>
      <c r="W10121" t="s">
        <v>11836</v>
      </c>
      <c r="X10121" t="s">
        <v>14697</v>
      </c>
      <c r="Y10121">
        <v>42</v>
      </c>
      <c r="Z10121">
        <v>42</v>
      </c>
      <c r="AA10121">
        <v>6</v>
      </c>
      <c r="AB10121">
        <v>6</v>
      </c>
      <c r="AC10121">
        <v>54</v>
      </c>
    </row>
    <row r="10122" spans="1:29">
      <c r="A10122">
        <v>10972</v>
      </c>
      <c r="B10122" t="s">
        <v>806</v>
      </c>
      <c r="C10122" t="s">
        <v>11972</v>
      </c>
      <c r="J10122" t="s">
        <v>1457</v>
      </c>
      <c r="K10122">
        <v>0</v>
      </c>
      <c r="N10122" t="b">
        <v>1</v>
      </c>
      <c r="O10122" t="b">
        <v>0</v>
      </c>
      <c r="P10122" t="b">
        <v>0</v>
      </c>
      <c r="Q10122">
        <v>8</v>
      </c>
      <c r="R10122">
        <v>8</v>
      </c>
      <c r="S10122">
        <v>1</v>
      </c>
      <c r="T10122">
        <v>3</v>
      </c>
      <c r="U10122" t="b">
        <v>1</v>
      </c>
      <c r="V10122" t="s">
        <v>11835</v>
      </c>
      <c r="W10122" t="s">
        <v>11836</v>
      </c>
      <c r="X10122" t="s">
        <v>14612</v>
      </c>
      <c r="Y10122">
        <v>42</v>
      </c>
      <c r="Z10122">
        <v>42</v>
      </c>
      <c r="AA10122">
        <v>7</v>
      </c>
      <c r="AB10122">
        <v>7</v>
      </c>
      <c r="AC10122">
        <v>54</v>
      </c>
    </row>
    <row r="10123" spans="1:29">
      <c r="A10123">
        <v>10973</v>
      </c>
      <c r="B10123" t="s">
        <v>806</v>
      </c>
      <c r="C10123" t="s">
        <v>11973</v>
      </c>
      <c r="J10123" t="s">
        <v>1457</v>
      </c>
      <c r="K10123">
        <v>0</v>
      </c>
      <c r="N10123" t="b">
        <v>1</v>
      </c>
      <c r="O10123" t="b">
        <v>0</v>
      </c>
      <c r="P10123" t="b">
        <v>0</v>
      </c>
      <c r="Q10123">
        <v>8</v>
      </c>
      <c r="R10123">
        <v>8</v>
      </c>
      <c r="S10123">
        <v>1</v>
      </c>
      <c r="T10123">
        <v>3</v>
      </c>
      <c r="U10123" t="b">
        <v>1</v>
      </c>
      <c r="V10123" t="s">
        <v>11835</v>
      </c>
      <c r="W10123" t="s">
        <v>11836</v>
      </c>
      <c r="X10123" t="s">
        <v>14487</v>
      </c>
      <c r="Y10123">
        <v>43</v>
      </c>
      <c r="Z10123">
        <v>43</v>
      </c>
      <c r="AA10123">
        <v>5</v>
      </c>
      <c r="AB10123">
        <v>5</v>
      </c>
      <c r="AC10123">
        <v>54</v>
      </c>
    </row>
    <row r="10124" spans="1:29">
      <c r="A10124">
        <v>10974</v>
      </c>
      <c r="B10124" t="s">
        <v>806</v>
      </c>
      <c r="C10124" t="s">
        <v>11974</v>
      </c>
      <c r="J10124" t="s">
        <v>1457</v>
      </c>
      <c r="K10124">
        <v>0</v>
      </c>
      <c r="N10124" t="b">
        <v>1</v>
      </c>
      <c r="O10124" t="b">
        <v>0</v>
      </c>
      <c r="P10124" t="b">
        <v>0</v>
      </c>
      <c r="Q10124">
        <v>8</v>
      </c>
      <c r="R10124">
        <v>8</v>
      </c>
      <c r="S10124">
        <v>1</v>
      </c>
      <c r="T10124">
        <v>3</v>
      </c>
      <c r="U10124" t="b">
        <v>1</v>
      </c>
      <c r="V10124" t="s">
        <v>11835</v>
      </c>
      <c r="W10124" t="s">
        <v>11836</v>
      </c>
      <c r="X10124" t="s">
        <v>14698</v>
      </c>
      <c r="Y10124">
        <v>43</v>
      </c>
      <c r="Z10124">
        <v>43</v>
      </c>
      <c r="AA10124">
        <v>6</v>
      </c>
      <c r="AB10124">
        <v>6</v>
      </c>
      <c r="AC10124">
        <v>54</v>
      </c>
    </row>
    <row r="10125" spans="1:29">
      <c r="A10125">
        <v>10975</v>
      </c>
      <c r="B10125" t="s">
        <v>806</v>
      </c>
      <c r="C10125" t="s">
        <v>11975</v>
      </c>
      <c r="J10125" t="s">
        <v>1457</v>
      </c>
      <c r="K10125">
        <v>0</v>
      </c>
      <c r="N10125" t="b">
        <v>1</v>
      </c>
      <c r="O10125" t="b">
        <v>0</v>
      </c>
      <c r="P10125" t="b">
        <v>0</v>
      </c>
      <c r="Q10125">
        <v>8</v>
      </c>
      <c r="R10125">
        <v>8</v>
      </c>
      <c r="S10125">
        <v>1</v>
      </c>
      <c r="T10125">
        <v>3</v>
      </c>
      <c r="U10125" t="b">
        <v>1</v>
      </c>
      <c r="V10125" t="s">
        <v>11835</v>
      </c>
      <c r="W10125" t="s">
        <v>11836</v>
      </c>
      <c r="X10125" t="s">
        <v>14616</v>
      </c>
      <c r="Y10125">
        <v>43</v>
      </c>
      <c r="Z10125">
        <v>43</v>
      </c>
      <c r="AA10125">
        <v>7</v>
      </c>
      <c r="AB10125">
        <v>7</v>
      </c>
      <c r="AC10125">
        <v>54</v>
      </c>
    </row>
    <row r="10126" spans="1:29">
      <c r="A10126">
        <v>10976</v>
      </c>
      <c r="B10126" t="s">
        <v>806</v>
      </c>
      <c r="C10126" t="s">
        <v>11976</v>
      </c>
      <c r="J10126" t="s">
        <v>1457</v>
      </c>
      <c r="K10126">
        <v>0</v>
      </c>
      <c r="N10126" t="b">
        <v>1</v>
      </c>
      <c r="O10126" t="b">
        <v>0</v>
      </c>
      <c r="P10126" t="b">
        <v>0</v>
      </c>
      <c r="Q10126">
        <v>8</v>
      </c>
      <c r="R10126">
        <v>8</v>
      </c>
      <c r="S10126">
        <v>1</v>
      </c>
      <c r="T10126">
        <v>3</v>
      </c>
      <c r="U10126" t="b">
        <v>1</v>
      </c>
      <c r="V10126" t="s">
        <v>11835</v>
      </c>
      <c r="W10126" t="s">
        <v>11836</v>
      </c>
      <c r="X10126" t="s">
        <v>14488</v>
      </c>
      <c r="Y10126">
        <v>44</v>
      </c>
      <c r="Z10126">
        <v>44</v>
      </c>
      <c r="AA10126">
        <v>5</v>
      </c>
      <c r="AB10126">
        <v>5</v>
      </c>
      <c r="AC10126">
        <v>54</v>
      </c>
    </row>
    <row r="10127" spans="1:29">
      <c r="A10127">
        <v>10977</v>
      </c>
      <c r="B10127" t="s">
        <v>806</v>
      </c>
      <c r="C10127" t="s">
        <v>11977</v>
      </c>
      <c r="J10127" t="s">
        <v>1457</v>
      </c>
      <c r="K10127">
        <v>0</v>
      </c>
      <c r="N10127" t="b">
        <v>1</v>
      </c>
      <c r="O10127" t="b">
        <v>0</v>
      </c>
      <c r="P10127" t="b">
        <v>0</v>
      </c>
      <c r="Q10127">
        <v>8</v>
      </c>
      <c r="R10127">
        <v>8</v>
      </c>
      <c r="S10127">
        <v>1</v>
      </c>
      <c r="T10127">
        <v>3</v>
      </c>
      <c r="U10127" t="b">
        <v>1</v>
      </c>
      <c r="V10127" t="s">
        <v>11835</v>
      </c>
      <c r="W10127" t="s">
        <v>11836</v>
      </c>
      <c r="X10127" t="s">
        <v>14699</v>
      </c>
      <c r="Y10127">
        <v>44</v>
      </c>
      <c r="Z10127">
        <v>44</v>
      </c>
      <c r="AA10127">
        <v>6</v>
      </c>
      <c r="AB10127">
        <v>6</v>
      </c>
      <c r="AC10127">
        <v>54</v>
      </c>
    </row>
    <row r="10128" spans="1:29">
      <c r="A10128">
        <v>10978</v>
      </c>
      <c r="B10128" t="s">
        <v>806</v>
      </c>
      <c r="C10128" t="s">
        <v>11978</v>
      </c>
      <c r="J10128" t="s">
        <v>1457</v>
      </c>
      <c r="K10128">
        <v>0</v>
      </c>
      <c r="N10128" t="b">
        <v>1</v>
      </c>
      <c r="O10128" t="b">
        <v>0</v>
      </c>
      <c r="P10128" t="b">
        <v>0</v>
      </c>
      <c r="Q10128">
        <v>8</v>
      </c>
      <c r="R10128">
        <v>8</v>
      </c>
      <c r="S10128">
        <v>1</v>
      </c>
      <c r="T10128">
        <v>3</v>
      </c>
      <c r="U10128" t="b">
        <v>1</v>
      </c>
      <c r="V10128" t="s">
        <v>11835</v>
      </c>
      <c r="W10128" t="s">
        <v>11836</v>
      </c>
      <c r="X10128" t="s">
        <v>14714</v>
      </c>
      <c r="Y10128">
        <v>44</v>
      </c>
      <c r="Z10128">
        <v>44</v>
      </c>
      <c r="AA10128">
        <v>7</v>
      </c>
      <c r="AB10128">
        <v>7</v>
      </c>
      <c r="AC10128">
        <v>54</v>
      </c>
    </row>
    <row r="10129" spans="1:29">
      <c r="A10129">
        <v>10979</v>
      </c>
      <c r="B10129" t="s">
        <v>806</v>
      </c>
      <c r="C10129" t="s">
        <v>11979</v>
      </c>
      <c r="J10129" t="s">
        <v>1457</v>
      </c>
      <c r="K10129">
        <v>0</v>
      </c>
      <c r="N10129" t="b">
        <v>1</v>
      </c>
      <c r="O10129" t="b">
        <v>0</v>
      </c>
      <c r="P10129" t="b">
        <v>0</v>
      </c>
      <c r="Q10129">
        <v>8</v>
      </c>
      <c r="R10129">
        <v>8</v>
      </c>
      <c r="S10129">
        <v>1</v>
      </c>
      <c r="T10129">
        <v>3</v>
      </c>
      <c r="U10129" t="b">
        <v>1</v>
      </c>
      <c r="V10129" t="s">
        <v>11835</v>
      </c>
      <c r="W10129" t="s">
        <v>11836</v>
      </c>
      <c r="X10129" t="s">
        <v>14489</v>
      </c>
      <c r="Y10129">
        <v>45</v>
      </c>
      <c r="Z10129">
        <v>45</v>
      </c>
      <c r="AA10129">
        <v>5</v>
      </c>
      <c r="AB10129">
        <v>5</v>
      </c>
      <c r="AC10129">
        <v>54</v>
      </c>
    </row>
    <row r="10130" spans="1:29">
      <c r="A10130">
        <v>10980</v>
      </c>
      <c r="B10130" t="s">
        <v>806</v>
      </c>
      <c r="C10130" t="s">
        <v>11980</v>
      </c>
      <c r="J10130" t="s">
        <v>1457</v>
      </c>
      <c r="K10130">
        <v>0</v>
      </c>
      <c r="N10130" t="b">
        <v>1</v>
      </c>
      <c r="O10130" t="b">
        <v>0</v>
      </c>
      <c r="P10130" t="b">
        <v>0</v>
      </c>
      <c r="Q10130">
        <v>8</v>
      </c>
      <c r="R10130">
        <v>8</v>
      </c>
      <c r="S10130">
        <v>1</v>
      </c>
      <c r="T10130">
        <v>3</v>
      </c>
      <c r="U10130" t="b">
        <v>1</v>
      </c>
      <c r="V10130" t="s">
        <v>11835</v>
      </c>
      <c r="W10130" t="s">
        <v>11836</v>
      </c>
      <c r="X10130" t="s">
        <v>14700</v>
      </c>
      <c r="Y10130">
        <v>45</v>
      </c>
      <c r="Z10130">
        <v>45</v>
      </c>
      <c r="AA10130">
        <v>6</v>
      </c>
      <c r="AB10130">
        <v>6</v>
      </c>
      <c r="AC10130">
        <v>54</v>
      </c>
    </row>
    <row r="10131" spans="1:29">
      <c r="A10131">
        <v>10981</v>
      </c>
      <c r="B10131" t="s">
        <v>806</v>
      </c>
      <c r="C10131" t="s">
        <v>11981</v>
      </c>
      <c r="J10131" t="s">
        <v>1457</v>
      </c>
      <c r="K10131">
        <v>0</v>
      </c>
      <c r="N10131" t="b">
        <v>1</v>
      </c>
      <c r="O10131" t="b">
        <v>0</v>
      </c>
      <c r="P10131" t="b">
        <v>0</v>
      </c>
      <c r="Q10131">
        <v>8</v>
      </c>
      <c r="R10131">
        <v>8</v>
      </c>
      <c r="S10131">
        <v>1</v>
      </c>
      <c r="T10131">
        <v>3</v>
      </c>
      <c r="U10131" t="b">
        <v>1</v>
      </c>
      <c r="V10131" t="s">
        <v>11835</v>
      </c>
      <c r="W10131" t="s">
        <v>11836</v>
      </c>
      <c r="X10131" t="s">
        <v>14716</v>
      </c>
      <c r="Y10131">
        <v>45</v>
      </c>
      <c r="Z10131">
        <v>45</v>
      </c>
      <c r="AA10131">
        <v>7</v>
      </c>
      <c r="AB10131">
        <v>7</v>
      </c>
      <c r="AC10131">
        <v>54</v>
      </c>
    </row>
    <row r="10132" spans="1:29">
      <c r="A10132">
        <v>10982</v>
      </c>
      <c r="B10132" t="s">
        <v>806</v>
      </c>
      <c r="C10132" t="s">
        <v>11982</v>
      </c>
      <c r="J10132" t="s">
        <v>1457</v>
      </c>
      <c r="K10132">
        <v>0</v>
      </c>
      <c r="N10132" t="b">
        <v>1</v>
      </c>
      <c r="O10132" t="b">
        <v>0</v>
      </c>
      <c r="P10132" t="b">
        <v>0</v>
      </c>
      <c r="Q10132">
        <v>8</v>
      </c>
      <c r="R10132">
        <v>8</v>
      </c>
      <c r="S10132">
        <v>1</v>
      </c>
      <c r="T10132">
        <v>3</v>
      </c>
      <c r="U10132" t="b">
        <v>1</v>
      </c>
      <c r="V10132" t="s">
        <v>11835</v>
      </c>
      <c r="W10132" t="s">
        <v>11836</v>
      </c>
      <c r="X10132" t="s">
        <v>14701</v>
      </c>
      <c r="Y10132">
        <v>46</v>
      </c>
      <c r="Z10132">
        <v>46</v>
      </c>
      <c r="AA10132">
        <v>5</v>
      </c>
      <c r="AB10132">
        <v>5</v>
      </c>
      <c r="AC10132">
        <v>54</v>
      </c>
    </row>
    <row r="10133" spans="1:29">
      <c r="A10133">
        <v>10983</v>
      </c>
      <c r="B10133" t="s">
        <v>806</v>
      </c>
      <c r="C10133" t="s">
        <v>11983</v>
      </c>
      <c r="J10133" t="s">
        <v>1457</v>
      </c>
      <c r="K10133">
        <v>0</v>
      </c>
      <c r="N10133" t="b">
        <v>1</v>
      </c>
      <c r="O10133" t="b">
        <v>0</v>
      </c>
      <c r="P10133" t="b">
        <v>0</v>
      </c>
      <c r="Q10133">
        <v>8</v>
      </c>
      <c r="R10133">
        <v>8</v>
      </c>
      <c r="S10133">
        <v>1</v>
      </c>
      <c r="T10133">
        <v>3</v>
      </c>
      <c r="U10133" t="b">
        <v>1</v>
      </c>
      <c r="V10133" t="s">
        <v>11835</v>
      </c>
      <c r="W10133" t="s">
        <v>11836</v>
      </c>
      <c r="X10133" t="s">
        <v>14702</v>
      </c>
      <c r="Y10133">
        <v>46</v>
      </c>
      <c r="Z10133">
        <v>46</v>
      </c>
      <c r="AA10133">
        <v>6</v>
      </c>
      <c r="AB10133">
        <v>6</v>
      </c>
      <c r="AC10133">
        <v>54</v>
      </c>
    </row>
    <row r="10134" spans="1:29">
      <c r="A10134">
        <v>10984</v>
      </c>
      <c r="B10134" t="s">
        <v>806</v>
      </c>
      <c r="C10134" t="s">
        <v>11984</v>
      </c>
      <c r="J10134" t="s">
        <v>1457</v>
      </c>
      <c r="K10134">
        <v>0</v>
      </c>
      <c r="N10134" t="b">
        <v>1</v>
      </c>
      <c r="O10134" t="b">
        <v>0</v>
      </c>
      <c r="P10134" t="b">
        <v>0</v>
      </c>
      <c r="Q10134">
        <v>8</v>
      </c>
      <c r="R10134">
        <v>8</v>
      </c>
      <c r="S10134">
        <v>1</v>
      </c>
      <c r="T10134">
        <v>3</v>
      </c>
      <c r="U10134" t="b">
        <v>1</v>
      </c>
      <c r="V10134" t="s">
        <v>11835</v>
      </c>
      <c r="W10134" t="s">
        <v>11836</v>
      </c>
      <c r="X10134" t="s">
        <v>14718</v>
      </c>
      <c r="Y10134">
        <v>46</v>
      </c>
      <c r="Z10134">
        <v>46</v>
      </c>
      <c r="AA10134">
        <v>7</v>
      </c>
      <c r="AB10134">
        <v>7</v>
      </c>
      <c r="AC10134">
        <v>54</v>
      </c>
    </row>
    <row r="10135" spans="1:29">
      <c r="A10135">
        <v>10985</v>
      </c>
      <c r="B10135" t="s">
        <v>806</v>
      </c>
      <c r="C10135" t="s">
        <v>11985</v>
      </c>
      <c r="J10135" t="s">
        <v>1457</v>
      </c>
      <c r="K10135">
        <v>0</v>
      </c>
      <c r="N10135" t="b">
        <v>1</v>
      </c>
      <c r="O10135" t="b">
        <v>0</v>
      </c>
      <c r="P10135" t="b">
        <v>0</v>
      </c>
      <c r="Q10135">
        <v>8</v>
      </c>
      <c r="R10135">
        <v>8</v>
      </c>
      <c r="S10135">
        <v>1</v>
      </c>
      <c r="T10135">
        <v>3</v>
      </c>
      <c r="U10135" t="b">
        <v>1</v>
      </c>
      <c r="V10135" t="s">
        <v>11835</v>
      </c>
      <c r="W10135" t="s">
        <v>11836</v>
      </c>
      <c r="X10135" t="s">
        <v>14703</v>
      </c>
      <c r="Y10135">
        <v>47</v>
      </c>
      <c r="Z10135">
        <v>47</v>
      </c>
      <c r="AA10135">
        <v>5</v>
      </c>
      <c r="AB10135">
        <v>5</v>
      </c>
      <c r="AC10135">
        <v>54</v>
      </c>
    </row>
    <row r="10136" spans="1:29">
      <c r="A10136">
        <v>10986</v>
      </c>
      <c r="B10136" t="s">
        <v>806</v>
      </c>
      <c r="C10136" t="s">
        <v>11986</v>
      </c>
      <c r="J10136" t="s">
        <v>1457</v>
      </c>
      <c r="K10136">
        <v>0</v>
      </c>
      <c r="N10136" t="b">
        <v>1</v>
      </c>
      <c r="O10136" t="b">
        <v>0</v>
      </c>
      <c r="P10136" t="b">
        <v>0</v>
      </c>
      <c r="Q10136">
        <v>8</v>
      </c>
      <c r="R10136">
        <v>8</v>
      </c>
      <c r="S10136">
        <v>1</v>
      </c>
      <c r="T10136">
        <v>3</v>
      </c>
      <c r="U10136" t="b">
        <v>1</v>
      </c>
      <c r="V10136" t="s">
        <v>11835</v>
      </c>
      <c r="W10136" t="s">
        <v>11836</v>
      </c>
      <c r="X10136" t="s">
        <v>14493</v>
      </c>
      <c r="Y10136">
        <v>47</v>
      </c>
      <c r="Z10136">
        <v>47</v>
      </c>
      <c r="AA10136">
        <v>6</v>
      </c>
      <c r="AB10136">
        <v>6</v>
      </c>
      <c r="AC10136">
        <v>54</v>
      </c>
    </row>
    <row r="10137" spans="1:29">
      <c r="A10137">
        <v>10987</v>
      </c>
      <c r="B10137" t="s">
        <v>806</v>
      </c>
      <c r="C10137" t="s">
        <v>11987</v>
      </c>
      <c r="J10137" t="s">
        <v>1457</v>
      </c>
      <c r="K10137">
        <v>0</v>
      </c>
      <c r="N10137" t="b">
        <v>1</v>
      </c>
      <c r="O10137" t="b">
        <v>0</v>
      </c>
      <c r="P10137" t="b">
        <v>0</v>
      </c>
      <c r="Q10137">
        <v>8</v>
      </c>
      <c r="R10137">
        <v>8</v>
      </c>
      <c r="S10137">
        <v>1</v>
      </c>
      <c r="T10137">
        <v>3</v>
      </c>
      <c r="U10137" t="b">
        <v>1</v>
      </c>
      <c r="V10137" t="s">
        <v>11835</v>
      </c>
      <c r="W10137" t="s">
        <v>11836</v>
      </c>
      <c r="X10137" t="s">
        <v>14720</v>
      </c>
      <c r="Y10137">
        <v>47</v>
      </c>
      <c r="Z10137">
        <v>47</v>
      </c>
      <c r="AA10137">
        <v>7</v>
      </c>
      <c r="AB10137">
        <v>7</v>
      </c>
      <c r="AC10137">
        <v>54</v>
      </c>
    </row>
    <row r="10138" spans="1:29">
      <c r="A10138">
        <v>10988</v>
      </c>
      <c r="B10138" t="s">
        <v>806</v>
      </c>
      <c r="C10138" t="s">
        <v>11988</v>
      </c>
      <c r="J10138" t="s">
        <v>1457</v>
      </c>
      <c r="K10138">
        <v>0</v>
      </c>
      <c r="N10138" t="b">
        <v>1</v>
      </c>
      <c r="O10138" t="b">
        <v>0</v>
      </c>
      <c r="P10138" t="b">
        <v>0</v>
      </c>
      <c r="Q10138">
        <v>8</v>
      </c>
      <c r="R10138">
        <v>8</v>
      </c>
      <c r="S10138">
        <v>1</v>
      </c>
      <c r="T10138">
        <v>3</v>
      </c>
      <c r="U10138" t="b">
        <v>1</v>
      </c>
      <c r="V10138" t="s">
        <v>11835</v>
      </c>
      <c r="W10138" t="s">
        <v>11836</v>
      </c>
      <c r="X10138" t="s">
        <v>14704</v>
      </c>
      <c r="Y10138">
        <v>48</v>
      </c>
      <c r="Z10138">
        <v>48</v>
      </c>
      <c r="AA10138">
        <v>5</v>
      </c>
      <c r="AB10138">
        <v>5</v>
      </c>
      <c r="AC10138">
        <v>54</v>
      </c>
    </row>
    <row r="10139" spans="1:29">
      <c r="A10139">
        <v>10989</v>
      </c>
      <c r="B10139" t="s">
        <v>806</v>
      </c>
      <c r="C10139" t="s">
        <v>11989</v>
      </c>
      <c r="J10139" t="s">
        <v>1457</v>
      </c>
      <c r="K10139">
        <v>0</v>
      </c>
      <c r="N10139" t="b">
        <v>1</v>
      </c>
      <c r="O10139" t="b">
        <v>0</v>
      </c>
      <c r="P10139" t="b">
        <v>0</v>
      </c>
      <c r="Q10139">
        <v>8</v>
      </c>
      <c r="R10139">
        <v>8</v>
      </c>
      <c r="S10139">
        <v>1</v>
      </c>
      <c r="T10139">
        <v>3</v>
      </c>
      <c r="U10139" t="b">
        <v>1</v>
      </c>
      <c r="V10139" t="s">
        <v>11835</v>
      </c>
      <c r="W10139" t="s">
        <v>11836</v>
      </c>
      <c r="X10139" t="s">
        <v>14496</v>
      </c>
      <c r="Y10139">
        <v>48</v>
      </c>
      <c r="Z10139">
        <v>48</v>
      </c>
      <c r="AA10139">
        <v>6</v>
      </c>
      <c r="AB10139">
        <v>6</v>
      </c>
      <c r="AC10139">
        <v>54</v>
      </c>
    </row>
    <row r="10140" spans="1:29">
      <c r="A10140">
        <v>10990</v>
      </c>
      <c r="B10140" t="s">
        <v>806</v>
      </c>
      <c r="C10140" t="s">
        <v>11990</v>
      </c>
      <c r="J10140" t="s">
        <v>1457</v>
      </c>
      <c r="K10140">
        <v>0</v>
      </c>
      <c r="N10140" t="b">
        <v>1</v>
      </c>
      <c r="O10140" t="b">
        <v>0</v>
      </c>
      <c r="P10140" t="b">
        <v>0</v>
      </c>
      <c r="Q10140">
        <v>8</v>
      </c>
      <c r="R10140">
        <v>8</v>
      </c>
      <c r="S10140">
        <v>1</v>
      </c>
      <c r="T10140">
        <v>3</v>
      </c>
      <c r="U10140" t="b">
        <v>1</v>
      </c>
      <c r="V10140" t="s">
        <v>11835</v>
      </c>
      <c r="W10140" t="s">
        <v>11836</v>
      </c>
      <c r="X10140" t="s">
        <v>14722</v>
      </c>
      <c r="Y10140">
        <v>48</v>
      </c>
      <c r="Z10140">
        <v>48</v>
      </c>
      <c r="AA10140">
        <v>7</v>
      </c>
      <c r="AB10140">
        <v>7</v>
      </c>
      <c r="AC10140">
        <v>54</v>
      </c>
    </row>
    <row r="10141" spans="1:29">
      <c r="A10141">
        <v>10991</v>
      </c>
      <c r="B10141" t="s">
        <v>806</v>
      </c>
      <c r="C10141" t="s">
        <v>11991</v>
      </c>
      <c r="J10141" t="s">
        <v>1457</v>
      </c>
      <c r="K10141">
        <v>0</v>
      </c>
      <c r="N10141" t="b">
        <v>1</v>
      </c>
      <c r="O10141" t="b">
        <v>0</v>
      </c>
      <c r="P10141" t="b">
        <v>0</v>
      </c>
      <c r="Q10141">
        <v>8</v>
      </c>
      <c r="R10141">
        <v>8</v>
      </c>
      <c r="S10141">
        <v>1</v>
      </c>
      <c r="T10141">
        <v>3</v>
      </c>
      <c r="U10141" t="b">
        <v>1</v>
      </c>
      <c r="V10141" t="s">
        <v>11835</v>
      </c>
      <c r="W10141" t="s">
        <v>11836</v>
      </c>
      <c r="X10141" t="s">
        <v>14705</v>
      </c>
      <c r="Y10141">
        <v>49</v>
      </c>
      <c r="Z10141">
        <v>49</v>
      </c>
      <c r="AA10141">
        <v>5</v>
      </c>
      <c r="AB10141">
        <v>5</v>
      </c>
      <c r="AC10141">
        <v>54</v>
      </c>
    </row>
    <row r="10142" spans="1:29">
      <c r="A10142">
        <v>10992</v>
      </c>
      <c r="B10142" t="s">
        <v>806</v>
      </c>
      <c r="C10142" t="s">
        <v>11992</v>
      </c>
      <c r="J10142" t="s">
        <v>1457</v>
      </c>
      <c r="K10142">
        <v>0</v>
      </c>
      <c r="N10142" t="b">
        <v>1</v>
      </c>
      <c r="O10142" t="b">
        <v>0</v>
      </c>
      <c r="P10142" t="b">
        <v>0</v>
      </c>
      <c r="Q10142">
        <v>8</v>
      </c>
      <c r="R10142">
        <v>8</v>
      </c>
      <c r="S10142">
        <v>1</v>
      </c>
      <c r="T10142">
        <v>3</v>
      </c>
      <c r="U10142" t="b">
        <v>1</v>
      </c>
      <c r="V10142" t="s">
        <v>11835</v>
      </c>
      <c r="W10142" t="s">
        <v>11836</v>
      </c>
      <c r="X10142" t="s">
        <v>14499</v>
      </c>
      <c r="Y10142">
        <v>49</v>
      </c>
      <c r="Z10142">
        <v>49</v>
      </c>
      <c r="AA10142">
        <v>6</v>
      </c>
      <c r="AB10142">
        <v>6</v>
      </c>
      <c r="AC10142">
        <v>54</v>
      </c>
    </row>
    <row r="10143" spans="1:29">
      <c r="A10143">
        <v>10993</v>
      </c>
      <c r="B10143" t="s">
        <v>806</v>
      </c>
      <c r="C10143" t="s">
        <v>11993</v>
      </c>
      <c r="J10143" t="s">
        <v>1457</v>
      </c>
      <c r="K10143">
        <v>0</v>
      </c>
      <c r="N10143" t="b">
        <v>1</v>
      </c>
      <c r="O10143" t="b">
        <v>0</v>
      </c>
      <c r="P10143" t="b">
        <v>0</v>
      </c>
      <c r="Q10143">
        <v>8</v>
      </c>
      <c r="R10143">
        <v>8</v>
      </c>
      <c r="S10143">
        <v>1</v>
      </c>
      <c r="T10143">
        <v>3</v>
      </c>
      <c r="U10143" t="b">
        <v>1</v>
      </c>
      <c r="V10143" t="s">
        <v>11835</v>
      </c>
      <c r="W10143" t="s">
        <v>11836</v>
      </c>
      <c r="X10143" t="s">
        <v>14724</v>
      </c>
      <c r="Y10143">
        <v>49</v>
      </c>
      <c r="Z10143">
        <v>49</v>
      </c>
      <c r="AA10143">
        <v>7</v>
      </c>
      <c r="AB10143">
        <v>7</v>
      </c>
      <c r="AC10143">
        <v>54</v>
      </c>
    </row>
    <row r="10144" spans="1:29">
      <c r="A10144">
        <v>10994</v>
      </c>
      <c r="B10144" t="s">
        <v>806</v>
      </c>
      <c r="C10144" t="s">
        <v>11994</v>
      </c>
      <c r="J10144" t="s">
        <v>1457</v>
      </c>
      <c r="K10144">
        <v>0</v>
      </c>
      <c r="N10144" t="b">
        <v>1</v>
      </c>
      <c r="O10144" t="b">
        <v>0</v>
      </c>
      <c r="P10144" t="b">
        <v>0</v>
      </c>
      <c r="Q10144">
        <v>8</v>
      </c>
      <c r="R10144">
        <v>8</v>
      </c>
      <c r="S10144">
        <v>1</v>
      </c>
      <c r="T10144">
        <v>3</v>
      </c>
      <c r="U10144" t="b">
        <v>1</v>
      </c>
      <c r="V10144" t="s">
        <v>11835</v>
      </c>
      <c r="W10144" t="s">
        <v>11836</v>
      </c>
      <c r="X10144" t="s">
        <v>14706</v>
      </c>
      <c r="Y10144">
        <v>50</v>
      </c>
      <c r="Z10144">
        <v>50</v>
      </c>
      <c r="AA10144">
        <v>5</v>
      </c>
      <c r="AB10144">
        <v>5</v>
      </c>
      <c r="AC10144">
        <v>54</v>
      </c>
    </row>
    <row r="10145" spans="1:29">
      <c r="A10145">
        <v>10995</v>
      </c>
      <c r="B10145" t="s">
        <v>806</v>
      </c>
      <c r="C10145" t="s">
        <v>11995</v>
      </c>
      <c r="J10145" t="s">
        <v>1457</v>
      </c>
      <c r="K10145">
        <v>0</v>
      </c>
      <c r="N10145" t="b">
        <v>1</v>
      </c>
      <c r="O10145" t="b">
        <v>0</v>
      </c>
      <c r="P10145" t="b">
        <v>0</v>
      </c>
      <c r="Q10145">
        <v>8</v>
      </c>
      <c r="R10145">
        <v>8</v>
      </c>
      <c r="S10145">
        <v>1</v>
      </c>
      <c r="T10145">
        <v>3</v>
      </c>
      <c r="U10145" t="b">
        <v>1</v>
      </c>
      <c r="V10145" t="s">
        <v>11835</v>
      </c>
      <c r="W10145" t="s">
        <v>11836</v>
      </c>
      <c r="X10145" t="s">
        <v>14502</v>
      </c>
      <c r="Y10145">
        <v>50</v>
      </c>
      <c r="Z10145">
        <v>50</v>
      </c>
      <c r="AA10145">
        <v>6</v>
      </c>
      <c r="AB10145">
        <v>6</v>
      </c>
      <c r="AC10145">
        <v>54</v>
      </c>
    </row>
    <row r="10146" spans="1:29">
      <c r="A10146">
        <v>10996</v>
      </c>
      <c r="B10146" t="s">
        <v>806</v>
      </c>
      <c r="C10146" t="s">
        <v>11996</v>
      </c>
      <c r="J10146" t="s">
        <v>1457</v>
      </c>
      <c r="K10146">
        <v>0</v>
      </c>
      <c r="N10146" t="b">
        <v>1</v>
      </c>
      <c r="O10146" t="b">
        <v>0</v>
      </c>
      <c r="P10146" t="b">
        <v>0</v>
      </c>
      <c r="Q10146">
        <v>8</v>
      </c>
      <c r="R10146">
        <v>8</v>
      </c>
      <c r="S10146">
        <v>1</v>
      </c>
      <c r="T10146">
        <v>3</v>
      </c>
      <c r="U10146" t="b">
        <v>1</v>
      </c>
      <c r="V10146" t="s">
        <v>11835</v>
      </c>
      <c r="W10146" t="s">
        <v>11836</v>
      </c>
      <c r="X10146" t="s">
        <v>14726</v>
      </c>
      <c r="Y10146">
        <v>50</v>
      </c>
      <c r="Z10146">
        <v>50</v>
      </c>
      <c r="AA10146">
        <v>7</v>
      </c>
      <c r="AB10146">
        <v>7</v>
      </c>
      <c r="AC10146">
        <v>54</v>
      </c>
    </row>
    <row r="10147" spans="1:29">
      <c r="A10147">
        <v>10997</v>
      </c>
      <c r="B10147" t="s">
        <v>806</v>
      </c>
      <c r="C10147" t="s">
        <v>11997</v>
      </c>
      <c r="J10147" t="s">
        <v>1457</v>
      </c>
      <c r="K10147">
        <v>0</v>
      </c>
      <c r="N10147" t="b">
        <v>1</v>
      </c>
      <c r="O10147" t="b">
        <v>0</v>
      </c>
      <c r="P10147" t="b">
        <v>0</v>
      </c>
      <c r="Q10147">
        <v>8</v>
      </c>
      <c r="R10147">
        <v>8</v>
      </c>
      <c r="S10147">
        <v>1</v>
      </c>
      <c r="T10147">
        <v>3</v>
      </c>
      <c r="U10147" t="b">
        <v>1</v>
      </c>
      <c r="V10147" t="s">
        <v>11835</v>
      </c>
      <c r="W10147" t="s">
        <v>11836</v>
      </c>
      <c r="X10147" t="s">
        <v>14707</v>
      </c>
      <c r="Y10147">
        <v>51</v>
      </c>
      <c r="Z10147">
        <v>51</v>
      </c>
      <c r="AA10147">
        <v>5</v>
      </c>
      <c r="AB10147">
        <v>5</v>
      </c>
      <c r="AC10147">
        <v>54</v>
      </c>
    </row>
    <row r="10148" spans="1:29">
      <c r="A10148">
        <v>10998</v>
      </c>
      <c r="B10148" t="s">
        <v>806</v>
      </c>
      <c r="C10148" t="s">
        <v>11998</v>
      </c>
      <c r="J10148" t="s">
        <v>1457</v>
      </c>
      <c r="K10148">
        <v>0</v>
      </c>
      <c r="N10148" t="b">
        <v>1</v>
      </c>
      <c r="O10148" t="b">
        <v>0</v>
      </c>
      <c r="P10148" t="b">
        <v>0</v>
      </c>
      <c r="Q10148">
        <v>8</v>
      </c>
      <c r="R10148">
        <v>8</v>
      </c>
      <c r="S10148">
        <v>1</v>
      </c>
      <c r="T10148">
        <v>3</v>
      </c>
      <c r="U10148" t="b">
        <v>1</v>
      </c>
      <c r="V10148" t="s">
        <v>11835</v>
      </c>
      <c r="W10148" t="s">
        <v>11836</v>
      </c>
      <c r="X10148" t="s">
        <v>14505</v>
      </c>
      <c r="Y10148">
        <v>51</v>
      </c>
      <c r="Z10148">
        <v>51</v>
      </c>
      <c r="AA10148">
        <v>6</v>
      </c>
      <c r="AB10148">
        <v>6</v>
      </c>
      <c r="AC10148">
        <v>54</v>
      </c>
    </row>
    <row r="10149" spans="1:29">
      <c r="A10149">
        <v>10999</v>
      </c>
      <c r="B10149" t="s">
        <v>806</v>
      </c>
      <c r="C10149" t="s">
        <v>11999</v>
      </c>
      <c r="J10149" t="s">
        <v>1457</v>
      </c>
      <c r="K10149">
        <v>0</v>
      </c>
      <c r="N10149" t="b">
        <v>1</v>
      </c>
      <c r="O10149" t="b">
        <v>0</v>
      </c>
      <c r="P10149" t="b">
        <v>0</v>
      </c>
      <c r="Q10149">
        <v>8</v>
      </c>
      <c r="R10149">
        <v>8</v>
      </c>
      <c r="S10149">
        <v>1</v>
      </c>
      <c r="T10149">
        <v>3</v>
      </c>
      <c r="U10149" t="b">
        <v>1</v>
      </c>
      <c r="V10149" t="s">
        <v>11835</v>
      </c>
      <c r="W10149" t="s">
        <v>11836</v>
      </c>
      <c r="X10149" t="s">
        <v>14728</v>
      </c>
      <c r="Y10149">
        <v>51</v>
      </c>
      <c r="Z10149">
        <v>51</v>
      </c>
      <c r="AA10149">
        <v>7</v>
      </c>
      <c r="AB10149">
        <v>7</v>
      </c>
      <c r="AC10149">
        <v>54</v>
      </c>
    </row>
    <row r="10150" spans="1:29">
      <c r="A10150">
        <v>11000</v>
      </c>
      <c r="B10150" t="s">
        <v>806</v>
      </c>
      <c r="C10150" t="s">
        <v>12000</v>
      </c>
      <c r="J10150" t="s">
        <v>1457</v>
      </c>
      <c r="K10150">
        <v>0</v>
      </c>
      <c r="N10150" t="b">
        <v>1</v>
      </c>
      <c r="O10150" t="b">
        <v>0</v>
      </c>
      <c r="P10150" t="b">
        <v>0</v>
      </c>
      <c r="Q10150">
        <v>8</v>
      </c>
      <c r="R10150">
        <v>8</v>
      </c>
      <c r="S10150">
        <v>1</v>
      </c>
      <c r="T10150">
        <v>3</v>
      </c>
      <c r="U10150" t="b">
        <v>1</v>
      </c>
      <c r="V10150" t="s">
        <v>11835</v>
      </c>
      <c r="W10150" t="s">
        <v>11836</v>
      </c>
      <c r="X10150" t="s">
        <v>14792</v>
      </c>
      <c r="Y10150">
        <v>52</v>
      </c>
      <c r="Z10150">
        <v>52</v>
      </c>
      <c r="AA10150">
        <v>5</v>
      </c>
      <c r="AB10150">
        <v>5</v>
      </c>
      <c r="AC10150">
        <v>54</v>
      </c>
    </row>
    <row r="10151" spans="1:29">
      <c r="A10151">
        <v>11001</v>
      </c>
      <c r="B10151" t="s">
        <v>806</v>
      </c>
      <c r="C10151" t="s">
        <v>12001</v>
      </c>
      <c r="J10151" t="s">
        <v>1457</v>
      </c>
      <c r="K10151">
        <v>0</v>
      </c>
      <c r="N10151" t="b">
        <v>1</v>
      </c>
      <c r="O10151" t="b">
        <v>0</v>
      </c>
      <c r="P10151" t="b">
        <v>0</v>
      </c>
      <c r="Q10151">
        <v>8</v>
      </c>
      <c r="R10151">
        <v>8</v>
      </c>
      <c r="S10151">
        <v>1</v>
      </c>
      <c r="T10151">
        <v>3</v>
      </c>
      <c r="U10151" t="b">
        <v>1</v>
      </c>
      <c r="V10151" t="s">
        <v>11835</v>
      </c>
      <c r="W10151" t="s">
        <v>11836</v>
      </c>
      <c r="X10151" t="s">
        <v>14508</v>
      </c>
      <c r="Y10151">
        <v>52</v>
      </c>
      <c r="Z10151">
        <v>52</v>
      </c>
      <c r="AA10151">
        <v>6</v>
      </c>
      <c r="AB10151">
        <v>6</v>
      </c>
      <c r="AC10151">
        <v>54</v>
      </c>
    </row>
    <row r="10152" spans="1:29">
      <c r="A10152">
        <v>11002</v>
      </c>
      <c r="B10152" t="s">
        <v>806</v>
      </c>
      <c r="C10152" t="s">
        <v>12002</v>
      </c>
      <c r="J10152" t="s">
        <v>1457</v>
      </c>
      <c r="K10152">
        <v>0</v>
      </c>
      <c r="N10152" t="b">
        <v>1</v>
      </c>
      <c r="O10152" t="b">
        <v>0</v>
      </c>
      <c r="P10152" t="b">
        <v>0</v>
      </c>
      <c r="Q10152">
        <v>8</v>
      </c>
      <c r="R10152">
        <v>8</v>
      </c>
      <c r="S10152">
        <v>1</v>
      </c>
      <c r="T10152">
        <v>3</v>
      </c>
      <c r="U10152" t="b">
        <v>1</v>
      </c>
      <c r="V10152" t="s">
        <v>11835</v>
      </c>
      <c r="W10152" t="s">
        <v>11836</v>
      </c>
      <c r="X10152" t="s">
        <v>14800</v>
      </c>
      <c r="Y10152">
        <v>52</v>
      </c>
      <c r="Z10152">
        <v>52</v>
      </c>
      <c r="AA10152">
        <v>7</v>
      </c>
      <c r="AB10152">
        <v>7</v>
      </c>
      <c r="AC10152">
        <v>54</v>
      </c>
    </row>
    <row r="10153" spans="1:29">
      <c r="A10153">
        <v>11003</v>
      </c>
      <c r="B10153" t="s">
        <v>806</v>
      </c>
      <c r="C10153" t="s">
        <v>12003</v>
      </c>
      <c r="J10153" t="s">
        <v>1457</v>
      </c>
      <c r="K10153">
        <v>0</v>
      </c>
      <c r="N10153" t="b">
        <v>1</v>
      </c>
      <c r="O10153" t="b">
        <v>0</v>
      </c>
      <c r="P10153" t="b">
        <v>0</v>
      </c>
      <c r="Q10153">
        <v>8</v>
      </c>
      <c r="R10153">
        <v>8</v>
      </c>
      <c r="S10153">
        <v>1</v>
      </c>
      <c r="T10153">
        <v>3</v>
      </c>
      <c r="U10153" t="b">
        <v>1</v>
      </c>
      <c r="V10153" t="s">
        <v>11835</v>
      </c>
      <c r="W10153" t="s">
        <v>11836</v>
      </c>
      <c r="X10153" t="s">
        <v>14803</v>
      </c>
      <c r="Y10153">
        <v>53</v>
      </c>
      <c r="Z10153">
        <v>53</v>
      </c>
      <c r="AA10153">
        <v>5</v>
      </c>
      <c r="AB10153">
        <v>5</v>
      </c>
      <c r="AC10153">
        <v>54</v>
      </c>
    </row>
    <row r="10154" spans="1:29">
      <c r="A10154">
        <v>11004</v>
      </c>
      <c r="B10154" t="s">
        <v>806</v>
      </c>
      <c r="C10154" t="s">
        <v>12004</v>
      </c>
      <c r="J10154" t="s">
        <v>1457</v>
      </c>
      <c r="K10154">
        <v>0</v>
      </c>
      <c r="N10154" t="b">
        <v>1</v>
      </c>
      <c r="O10154" t="b">
        <v>0</v>
      </c>
      <c r="P10154" t="b">
        <v>0</v>
      </c>
      <c r="Q10154">
        <v>8</v>
      </c>
      <c r="R10154">
        <v>8</v>
      </c>
      <c r="S10154">
        <v>1</v>
      </c>
      <c r="T10154">
        <v>3</v>
      </c>
      <c r="U10154" t="b">
        <v>1</v>
      </c>
      <c r="V10154" t="s">
        <v>11835</v>
      </c>
      <c r="W10154" t="s">
        <v>11836</v>
      </c>
      <c r="X10154" t="s">
        <v>14511</v>
      </c>
      <c r="Y10154">
        <v>53</v>
      </c>
      <c r="Z10154">
        <v>53</v>
      </c>
      <c r="AA10154">
        <v>6</v>
      </c>
      <c r="AB10154">
        <v>6</v>
      </c>
      <c r="AC10154">
        <v>54</v>
      </c>
    </row>
    <row r="10155" spans="1:29">
      <c r="A10155">
        <v>11005</v>
      </c>
      <c r="B10155" t="s">
        <v>806</v>
      </c>
      <c r="C10155" t="s">
        <v>12005</v>
      </c>
      <c r="J10155" t="s">
        <v>1457</v>
      </c>
      <c r="K10155">
        <v>0</v>
      </c>
      <c r="N10155" t="b">
        <v>1</v>
      </c>
      <c r="O10155" t="b">
        <v>0</v>
      </c>
      <c r="P10155" t="b">
        <v>0</v>
      </c>
      <c r="Q10155">
        <v>8</v>
      </c>
      <c r="R10155">
        <v>8</v>
      </c>
      <c r="S10155">
        <v>1</v>
      </c>
      <c r="T10155">
        <v>3</v>
      </c>
      <c r="U10155" t="b">
        <v>1</v>
      </c>
      <c r="V10155" t="s">
        <v>11835</v>
      </c>
      <c r="W10155" t="s">
        <v>11836</v>
      </c>
      <c r="X10155" t="s">
        <v>14804</v>
      </c>
      <c r="Y10155">
        <v>53</v>
      </c>
      <c r="Z10155">
        <v>53</v>
      </c>
      <c r="AA10155">
        <v>7</v>
      </c>
      <c r="AB10155">
        <v>7</v>
      </c>
      <c r="AC10155">
        <v>54</v>
      </c>
    </row>
    <row r="10156" spans="1:29">
      <c r="A10156">
        <v>11006</v>
      </c>
      <c r="B10156" t="s">
        <v>806</v>
      </c>
      <c r="C10156" t="s">
        <v>12006</v>
      </c>
      <c r="J10156" t="s">
        <v>1457</v>
      </c>
      <c r="K10156">
        <v>0</v>
      </c>
      <c r="N10156" t="b">
        <v>1</v>
      </c>
      <c r="O10156" t="b">
        <v>0</v>
      </c>
      <c r="P10156" t="b">
        <v>0</v>
      </c>
      <c r="Q10156">
        <v>8</v>
      </c>
      <c r="R10156">
        <v>8</v>
      </c>
      <c r="S10156">
        <v>1</v>
      </c>
      <c r="T10156">
        <v>3</v>
      </c>
      <c r="U10156" t="b">
        <v>1</v>
      </c>
      <c r="V10156" t="s">
        <v>11835</v>
      </c>
      <c r="W10156" t="s">
        <v>11836</v>
      </c>
      <c r="X10156" t="s">
        <v>14807</v>
      </c>
      <c r="Y10156">
        <v>54</v>
      </c>
      <c r="Z10156">
        <v>54</v>
      </c>
      <c r="AA10156">
        <v>5</v>
      </c>
      <c r="AB10156">
        <v>5</v>
      </c>
      <c r="AC10156">
        <v>54</v>
      </c>
    </row>
    <row r="10157" spans="1:29">
      <c r="A10157">
        <v>11007</v>
      </c>
      <c r="B10157" t="s">
        <v>806</v>
      </c>
      <c r="C10157" t="s">
        <v>12007</v>
      </c>
      <c r="J10157" t="s">
        <v>1457</v>
      </c>
      <c r="K10157">
        <v>0</v>
      </c>
      <c r="N10157" t="b">
        <v>1</v>
      </c>
      <c r="O10157" t="b">
        <v>0</v>
      </c>
      <c r="P10157" t="b">
        <v>0</v>
      </c>
      <c r="Q10157">
        <v>8</v>
      </c>
      <c r="R10157">
        <v>8</v>
      </c>
      <c r="S10157">
        <v>1</v>
      </c>
      <c r="T10157">
        <v>3</v>
      </c>
      <c r="U10157" t="b">
        <v>1</v>
      </c>
      <c r="V10157" t="s">
        <v>11835</v>
      </c>
      <c r="W10157" t="s">
        <v>11836</v>
      </c>
      <c r="X10157" t="s">
        <v>14514</v>
      </c>
      <c r="Y10157">
        <v>54</v>
      </c>
      <c r="Z10157">
        <v>54</v>
      </c>
      <c r="AA10157">
        <v>6</v>
      </c>
      <c r="AB10157">
        <v>6</v>
      </c>
      <c r="AC10157">
        <v>54</v>
      </c>
    </row>
    <row r="10158" spans="1:29">
      <c r="A10158">
        <v>11008</v>
      </c>
      <c r="B10158" t="s">
        <v>806</v>
      </c>
      <c r="C10158" t="s">
        <v>12008</v>
      </c>
      <c r="J10158" t="s">
        <v>1457</v>
      </c>
      <c r="K10158">
        <v>0</v>
      </c>
      <c r="N10158" t="b">
        <v>1</v>
      </c>
      <c r="O10158" t="b">
        <v>0</v>
      </c>
      <c r="P10158" t="b">
        <v>0</v>
      </c>
      <c r="Q10158">
        <v>8</v>
      </c>
      <c r="R10158">
        <v>8</v>
      </c>
      <c r="S10158">
        <v>1</v>
      </c>
      <c r="T10158">
        <v>3</v>
      </c>
      <c r="U10158" t="b">
        <v>1</v>
      </c>
      <c r="V10158" t="s">
        <v>11835</v>
      </c>
      <c r="W10158" t="s">
        <v>11836</v>
      </c>
      <c r="X10158" t="s">
        <v>14808</v>
      </c>
      <c r="Y10158">
        <v>54</v>
      </c>
      <c r="Z10158">
        <v>54</v>
      </c>
      <c r="AA10158">
        <v>7</v>
      </c>
      <c r="AB10158">
        <v>7</v>
      </c>
      <c r="AC10158">
        <v>54</v>
      </c>
    </row>
    <row r="10159" spans="1:29">
      <c r="A10159">
        <v>11009</v>
      </c>
      <c r="B10159" t="s">
        <v>806</v>
      </c>
      <c r="C10159" t="s">
        <v>12009</v>
      </c>
      <c r="J10159" t="s">
        <v>1457</v>
      </c>
      <c r="K10159">
        <v>0</v>
      </c>
      <c r="N10159" t="b">
        <v>1</v>
      </c>
      <c r="O10159" t="b">
        <v>0</v>
      </c>
      <c r="P10159" t="b">
        <v>0</v>
      </c>
      <c r="Q10159">
        <v>8</v>
      </c>
      <c r="R10159">
        <v>8</v>
      </c>
      <c r="S10159">
        <v>1</v>
      </c>
      <c r="T10159">
        <v>3</v>
      </c>
      <c r="U10159" t="b">
        <v>1</v>
      </c>
      <c r="V10159" t="s">
        <v>11835</v>
      </c>
      <c r="W10159" t="s">
        <v>11836</v>
      </c>
      <c r="X10159" t="s">
        <v>15623</v>
      </c>
      <c r="Y10159">
        <v>55</v>
      </c>
      <c r="Z10159">
        <v>55</v>
      </c>
      <c r="AA10159">
        <v>5</v>
      </c>
      <c r="AB10159">
        <v>5</v>
      </c>
      <c r="AC10159">
        <v>54</v>
      </c>
    </row>
    <row r="10160" spans="1:29">
      <c r="A10160">
        <v>11010</v>
      </c>
      <c r="B10160" t="s">
        <v>806</v>
      </c>
      <c r="C10160" t="s">
        <v>12010</v>
      </c>
      <c r="J10160" t="s">
        <v>1457</v>
      </c>
      <c r="K10160">
        <v>0</v>
      </c>
      <c r="N10160" t="b">
        <v>1</v>
      </c>
      <c r="O10160" t="b">
        <v>0</v>
      </c>
      <c r="P10160" t="b">
        <v>0</v>
      </c>
      <c r="Q10160">
        <v>8</v>
      </c>
      <c r="R10160">
        <v>8</v>
      </c>
      <c r="S10160">
        <v>1</v>
      </c>
      <c r="T10160">
        <v>3</v>
      </c>
      <c r="U10160" t="b">
        <v>1</v>
      </c>
      <c r="V10160" t="s">
        <v>11835</v>
      </c>
      <c r="W10160" t="s">
        <v>11836</v>
      </c>
      <c r="X10160" t="s">
        <v>14517</v>
      </c>
      <c r="Y10160">
        <v>55</v>
      </c>
      <c r="Z10160">
        <v>55</v>
      </c>
      <c r="AA10160">
        <v>6</v>
      </c>
      <c r="AB10160">
        <v>6</v>
      </c>
      <c r="AC10160">
        <v>54</v>
      </c>
    </row>
    <row r="10161" spans="1:29">
      <c r="A10161">
        <v>11011</v>
      </c>
      <c r="B10161" t="s">
        <v>806</v>
      </c>
      <c r="C10161" t="s">
        <v>12011</v>
      </c>
      <c r="J10161" t="s">
        <v>1457</v>
      </c>
      <c r="K10161">
        <v>0</v>
      </c>
      <c r="N10161" t="b">
        <v>1</v>
      </c>
      <c r="O10161" t="b">
        <v>0</v>
      </c>
      <c r="P10161" t="b">
        <v>0</v>
      </c>
      <c r="Q10161">
        <v>8</v>
      </c>
      <c r="R10161">
        <v>8</v>
      </c>
      <c r="S10161">
        <v>1</v>
      </c>
      <c r="T10161">
        <v>3</v>
      </c>
      <c r="U10161" t="b">
        <v>1</v>
      </c>
      <c r="V10161" t="s">
        <v>11835</v>
      </c>
      <c r="W10161" t="s">
        <v>11836</v>
      </c>
      <c r="X10161" t="s">
        <v>15624</v>
      </c>
      <c r="Y10161">
        <v>55</v>
      </c>
      <c r="Z10161">
        <v>55</v>
      </c>
      <c r="AA10161">
        <v>7</v>
      </c>
      <c r="AB10161">
        <v>7</v>
      </c>
      <c r="AC10161">
        <v>54</v>
      </c>
    </row>
    <row r="10162" spans="1:29">
      <c r="A10162">
        <v>11012</v>
      </c>
      <c r="B10162" t="s">
        <v>806</v>
      </c>
      <c r="C10162" t="s">
        <v>12012</v>
      </c>
      <c r="J10162" t="s">
        <v>1457</v>
      </c>
      <c r="K10162">
        <v>0</v>
      </c>
      <c r="N10162" t="b">
        <v>1</v>
      </c>
      <c r="O10162" t="b">
        <v>0</v>
      </c>
      <c r="P10162" t="b">
        <v>0</v>
      </c>
      <c r="Q10162">
        <v>8</v>
      </c>
      <c r="R10162">
        <v>8</v>
      </c>
      <c r="S10162">
        <v>1</v>
      </c>
      <c r="T10162">
        <v>3</v>
      </c>
      <c r="U10162" t="b">
        <v>1</v>
      </c>
      <c r="V10162" t="s">
        <v>11835</v>
      </c>
      <c r="W10162" t="s">
        <v>11836</v>
      </c>
      <c r="X10162" t="s">
        <v>14811</v>
      </c>
      <c r="Y10162">
        <v>56</v>
      </c>
      <c r="Z10162">
        <v>56</v>
      </c>
      <c r="AA10162">
        <v>5</v>
      </c>
      <c r="AB10162">
        <v>5</v>
      </c>
      <c r="AC10162">
        <v>54</v>
      </c>
    </row>
    <row r="10163" spans="1:29">
      <c r="A10163">
        <v>11013</v>
      </c>
      <c r="B10163" t="s">
        <v>806</v>
      </c>
      <c r="C10163" t="s">
        <v>12013</v>
      </c>
      <c r="J10163" t="s">
        <v>1457</v>
      </c>
      <c r="K10163">
        <v>0</v>
      </c>
      <c r="N10163" t="b">
        <v>1</v>
      </c>
      <c r="O10163" t="b">
        <v>0</v>
      </c>
      <c r="P10163" t="b">
        <v>0</v>
      </c>
      <c r="Q10163">
        <v>8</v>
      </c>
      <c r="R10163">
        <v>8</v>
      </c>
      <c r="S10163">
        <v>1</v>
      </c>
      <c r="T10163">
        <v>3</v>
      </c>
      <c r="U10163" t="b">
        <v>1</v>
      </c>
      <c r="V10163" t="s">
        <v>11835</v>
      </c>
      <c r="W10163" t="s">
        <v>11836</v>
      </c>
      <c r="X10163" t="s">
        <v>14520</v>
      </c>
      <c r="Y10163">
        <v>56</v>
      </c>
      <c r="Z10163">
        <v>56</v>
      </c>
      <c r="AA10163">
        <v>6</v>
      </c>
      <c r="AB10163">
        <v>6</v>
      </c>
      <c r="AC10163">
        <v>54</v>
      </c>
    </row>
    <row r="10164" spans="1:29">
      <c r="A10164">
        <v>11014</v>
      </c>
      <c r="B10164" t="s">
        <v>806</v>
      </c>
      <c r="C10164" t="s">
        <v>12014</v>
      </c>
      <c r="J10164" t="s">
        <v>1457</v>
      </c>
      <c r="K10164">
        <v>0</v>
      </c>
      <c r="N10164" t="b">
        <v>1</v>
      </c>
      <c r="O10164" t="b">
        <v>0</v>
      </c>
      <c r="P10164" t="b">
        <v>0</v>
      </c>
      <c r="Q10164">
        <v>8</v>
      </c>
      <c r="R10164">
        <v>8</v>
      </c>
      <c r="S10164">
        <v>1</v>
      </c>
      <c r="T10164">
        <v>3</v>
      </c>
      <c r="U10164" t="b">
        <v>1</v>
      </c>
      <c r="V10164" t="s">
        <v>11835</v>
      </c>
      <c r="W10164" t="s">
        <v>11836</v>
      </c>
      <c r="X10164" t="s">
        <v>14866</v>
      </c>
      <c r="Y10164">
        <v>56</v>
      </c>
      <c r="Z10164">
        <v>56</v>
      </c>
      <c r="AA10164">
        <v>7</v>
      </c>
      <c r="AB10164">
        <v>7</v>
      </c>
      <c r="AC10164">
        <v>54</v>
      </c>
    </row>
    <row r="10165" spans="1:29">
      <c r="A10165">
        <v>11015</v>
      </c>
      <c r="B10165" t="s">
        <v>806</v>
      </c>
      <c r="C10165" t="s">
        <v>12015</v>
      </c>
      <c r="J10165" t="s">
        <v>1457</v>
      </c>
      <c r="K10165">
        <v>0</v>
      </c>
      <c r="N10165" t="b">
        <v>1</v>
      </c>
      <c r="O10165" t="b">
        <v>0</v>
      </c>
      <c r="P10165" t="b">
        <v>0</v>
      </c>
      <c r="Q10165">
        <v>8</v>
      </c>
      <c r="R10165">
        <v>8</v>
      </c>
      <c r="S10165">
        <v>1</v>
      </c>
      <c r="T10165">
        <v>3</v>
      </c>
      <c r="U10165" t="b">
        <v>1</v>
      </c>
      <c r="V10165" t="s">
        <v>11835</v>
      </c>
      <c r="W10165" t="s">
        <v>11836</v>
      </c>
      <c r="X10165" t="s">
        <v>14813</v>
      </c>
      <c r="Y10165">
        <v>57</v>
      </c>
      <c r="Z10165">
        <v>57</v>
      </c>
      <c r="AA10165">
        <v>5</v>
      </c>
      <c r="AB10165">
        <v>5</v>
      </c>
      <c r="AC10165">
        <v>54</v>
      </c>
    </row>
    <row r="10166" spans="1:29">
      <c r="A10166">
        <v>11016</v>
      </c>
      <c r="B10166" t="s">
        <v>806</v>
      </c>
      <c r="C10166" t="s">
        <v>12016</v>
      </c>
      <c r="J10166" t="s">
        <v>1457</v>
      </c>
      <c r="K10166">
        <v>0</v>
      </c>
      <c r="N10166" t="b">
        <v>1</v>
      </c>
      <c r="O10166" t="b">
        <v>0</v>
      </c>
      <c r="P10166" t="b">
        <v>0</v>
      </c>
      <c r="Q10166">
        <v>8</v>
      </c>
      <c r="R10166">
        <v>8</v>
      </c>
      <c r="S10166">
        <v>1</v>
      </c>
      <c r="T10166">
        <v>3</v>
      </c>
      <c r="U10166" t="b">
        <v>1</v>
      </c>
      <c r="V10166" t="s">
        <v>11835</v>
      </c>
      <c r="W10166" t="s">
        <v>11836</v>
      </c>
      <c r="X10166" t="s">
        <v>14523</v>
      </c>
      <c r="Y10166">
        <v>57</v>
      </c>
      <c r="Z10166">
        <v>57</v>
      </c>
      <c r="AA10166">
        <v>6</v>
      </c>
      <c r="AB10166">
        <v>6</v>
      </c>
      <c r="AC10166">
        <v>54</v>
      </c>
    </row>
    <row r="10167" spans="1:29">
      <c r="A10167">
        <v>11017</v>
      </c>
      <c r="B10167" t="s">
        <v>806</v>
      </c>
      <c r="C10167" t="s">
        <v>12017</v>
      </c>
      <c r="J10167" t="s">
        <v>1457</v>
      </c>
      <c r="K10167">
        <v>0</v>
      </c>
      <c r="N10167" t="b">
        <v>1</v>
      </c>
      <c r="O10167" t="b">
        <v>0</v>
      </c>
      <c r="P10167" t="b">
        <v>0</v>
      </c>
      <c r="Q10167">
        <v>8</v>
      </c>
      <c r="R10167">
        <v>8</v>
      </c>
      <c r="S10167">
        <v>1</v>
      </c>
      <c r="T10167">
        <v>3</v>
      </c>
      <c r="U10167" t="b">
        <v>1</v>
      </c>
      <c r="V10167" t="s">
        <v>11835</v>
      </c>
      <c r="W10167" t="s">
        <v>11836</v>
      </c>
      <c r="X10167" t="s">
        <v>14867</v>
      </c>
      <c r="Y10167">
        <v>57</v>
      </c>
      <c r="Z10167">
        <v>57</v>
      </c>
      <c r="AA10167">
        <v>7</v>
      </c>
      <c r="AB10167">
        <v>7</v>
      </c>
      <c r="AC10167">
        <v>54</v>
      </c>
    </row>
    <row r="10168" spans="1:29">
      <c r="A10168">
        <v>11018</v>
      </c>
      <c r="B10168" t="s">
        <v>806</v>
      </c>
      <c r="C10168" t="s">
        <v>12018</v>
      </c>
      <c r="J10168" t="s">
        <v>1457</v>
      </c>
      <c r="K10168">
        <v>0</v>
      </c>
      <c r="N10168" t="b">
        <v>1</v>
      </c>
      <c r="O10168" t="b">
        <v>0</v>
      </c>
      <c r="P10168" t="b">
        <v>0</v>
      </c>
      <c r="Q10168">
        <v>8</v>
      </c>
      <c r="R10168">
        <v>8</v>
      </c>
      <c r="S10168">
        <v>1</v>
      </c>
      <c r="T10168">
        <v>3</v>
      </c>
      <c r="U10168" t="b">
        <v>1</v>
      </c>
      <c r="V10168" t="s">
        <v>11835</v>
      </c>
      <c r="W10168" t="s">
        <v>11836</v>
      </c>
      <c r="X10168" t="s">
        <v>14815</v>
      </c>
      <c r="Y10168">
        <v>58</v>
      </c>
      <c r="Z10168">
        <v>58</v>
      </c>
      <c r="AA10168">
        <v>5</v>
      </c>
      <c r="AB10168">
        <v>5</v>
      </c>
      <c r="AC10168">
        <v>54</v>
      </c>
    </row>
    <row r="10169" spans="1:29">
      <c r="A10169">
        <v>11019</v>
      </c>
      <c r="B10169" t="s">
        <v>806</v>
      </c>
      <c r="C10169" t="s">
        <v>12019</v>
      </c>
      <c r="J10169" t="s">
        <v>1457</v>
      </c>
      <c r="K10169">
        <v>0</v>
      </c>
      <c r="N10169" t="b">
        <v>1</v>
      </c>
      <c r="O10169" t="b">
        <v>0</v>
      </c>
      <c r="P10169" t="b">
        <v>0</v>
      </c>
      <c r="Q10169">
        <v>8</v>
      </c>
      <c r="R10169">
        <v>8</v>
      </c>
      <c r="S10169">
        <v>1</v>
      </c>
      <c r="T10169">
        <v>3</v>
      </c>
      <c r="U10169" t="b">
        <v>1</v>
      </c>
      <c r="V10169" t="s">
        <v>11835</v>
      </c>
      <c r="W10169" t="s">
        <v>11836</v>
      </c>
      <c r="X10169" t="s">
        <v>14849</v>
      </c>
      <c r="Y10169">
        <v>58</v>
      </c>
      <c r="Z10169">
        <v>58</v>
      </c>
      <c r="AA10169">
        <v>6</v>
      </c>
      <c r="AB10169">
        <v>6</v>
      </c>
      <c r="AC10169">
        <v>54</v>
      </c>
    </row>
    <row r="10170" spans="1:29">
      <c r="A10170">
        <v>11020</v>
      </c>
      <c r="B10170" t="s">
        <v>806</v>
      </c>
      <c r="C10170" t="s">
        <v>12020</v>
      </c>
      <c r="J10170" t="s">
        <v>1457</v>
      </c>
      <c r="K10170">
        <v>0</v>
      </c>
      <c r="N10170" t="b">
        <v>1</v>
      </c>
      <c r="O10170" t="b">
        <v>0</v>
      </c>
      <c r="P10170" t="b">
        <v>0</v>
      </c>
      <c r="Q10170">
        <v>8</v>
      </c>
      <c r="R10170">
        <v>8</v>
      </c>
      <c r="S10170">
        <v>1</v>
      </c>
      <c r="T10170">
        <v>3</v>
      </c>
      <c r="U10170" t="b">
        <v>1</v>
      </c>
      <c r="V10170" t="s">
        <v>11835</v>
      </c>
      <c r="W10170" t="s">
        <v>11836</v>
      </c>
      <c r="X10170" t="s">
        <v>14868</v>
      </c>
      <c r="Y10170">
        <v>58</v>
      </c>
      <c r="Z10170">
        <v>58</v>
      </c>
      <c r="AA10170">
        <v>7</v>
      </c>
      <c r="AB10170">
        <v>7</v>
      </c>
      <c r="AC10170">
        <v>54</v>
      </c>
    </row>
    <row r="10171" spans="1:29">
      <c r="A10171">
        <v>11021</v>
      </c>
      <c r="B10171" t="s">
        <v>806</v>
      </c>
      <c r="C10171" t="s">
        <v>12021</v>
      </c>
      <c r="J10171" t="s">
        <v>1457</v>
      </c>
      <c r="K10171">
        <v>0</v>
      </c>
      <c r="N10171" t="b">
        <v>1</v>
      </c>
      <c r="O10171" t="b">
        <v>0</v>
      </c>
      <c r="P10171" t="b">
        <v>0</v>
      </c>
      <c r="Q10171">
        <v>8</v>
      </c>
      <c r="R10171">
        <v>8</v>
      </c>
      <c r="S10171">
        <v>1</v>
      </c>
      <c r="T10171">
        <v>3</v>
      </c>
      <c r="U10171" t="b">
        <v>1</v>
      </c>
      <c r="V10171" t="s">
        <v>11835</v>
      </c>
      <c r="W10171" t="s">
        <v>11836</v>
      </c>
      <c r="X10171" t="s">
        <v>14817</v>
      </c>
      <c r="Y10171">
        <v>59</v>
      </c>
      <c r="Z10171">
        <v>59</v>
      </c>
      <c r="AA10171">
        <v>5</v>
      </c>
      <c r="AB10171">
        <v>5</v>
      </c>
      <c r="AC10171">
        <v>54</v>
      </c>
    </row>
    <row r="10172" spans="1:29">
      <c r="A10172">
        <v>11022</v>
      </c>
      <c r="B10172" t="s">
        <v>806</v>
      </c>
      <c r="C10172" t="s">
        <v>12022</v>
      </c>
      <c r="J10172" t="s">
        <v>1457</v>
      </c>
      <c r="K10172">
        <v>0</v>
      </c>
      <c r="N10172" t="b">
        <v>1</v>
      </c>
      <c r="O10172" t="b">
        <v>0</v>
      </c>
      <c r="P10172" t="b">
        <v>0</v>
      </c>
      <c r="Q10172">
        <v>8</v>
      </c>
      <c r="R10172">
        <v>8</v>
      </c>
      <c r="S10172">
        <v>1</v>
      </c>
      <c r="T10172">
        <v>3</v>
      </c>
      <c r="U10172" t="b">
        <v>1</v>
      </c>
      <c r="V10172" t="s">
        <v>11835</v>
      </c>
      <c r="W10172" t="s">
        <v>11836</v>
      </c>
      <c r="X10172" t="s">
        <v>14850</v>
      </c>
      <c r="Y10172">
        <v>59</v>
      </c>
      <c r="Z10172">
        <v>59</v>
      </c>
      <c r="AA10172">
        <v>6</v>
      </c>
      <c r="AB10172">
        <v>6</v>
      </c>
      <c r="AC10172">
        <v>54</v>
      </c>
    </row>
    <row r="10173" spans="1:29">
      <c r="A10173">
        <v>11023</v>
      </c>
      <c r="B10173" t="s">
        <v>806</v>
      </c>
      <c r="C10173" t="s">
        <v>12023</v>
      </c>
      <c r="J10173" t="s">
        <v>1457</v>
      </c>
      <c r="K10173">
        <v>0</v>
      </c>
      <c r="N10173" t="b">
        <v>1</v>
      </c>
      <c r="O10173" t="b">
        <v>0</v>
      </c>
      <c r="P10173" t="b">
        <v>0</v>
      </c>
      <c r="Q10173">
        <v>8</v>
      </c>
      <c r="R10173">
        <v>8</v>
      </c>
      <c r="S10173">
        <v>1</v>
      </c>
      <c r="T10173">
        <v>3</v>
      </c>
      <c r="U10173" t="b">
        <v>1</v>
      </c>
      <c r="V10173" t="s">
        <v>11835</v>
      </c>
      <c r="W10173" t="s">
        <v>11836</v>
      </c>
      <c r="X10173" t="s">
        <v>14869</v>
      </c>
      <c r="Y10173">
        <v>59</v>
      </c>
      <c r="Z10173">
        <v>59</v>
      </c>
      <c r="AA10173">
        <v>7</v>
      </c>
      <c r="AB10173">
        <v>7</v>
      </c>
      <c r="AC10173">
        <v>54</v>
      </c>
    </row>
    <row r="10174" spans="1:29">
      <c r="A10174">
        <v>11024</v>
      </c>
      <c r="B10174" t="s">
        <v>806</v>
      </c>
      <c r="C10174" t="s">
        <v>12024</v>
      </c>
      <c r="J10174" t="s">
        <v>1457</v>
      </c>
      <c r="K10174">
        <v>0</v>
      </c>
      <c r="N10174" t="b">
        <v>1</v>
      </c>
      <c r="O10174" t="b">
        <v>0</v>
      </c>
      <c r="P10174" t="b">
        <v>0</v>
      </c>
      <c r="Q10174">
        <v>8</v>
      </c>
      <c r="R10174">
        <v>8</v>
      </c>
      <c r="S10174">
        <v>1</v>
      </c>
      <c r="T10174">
        <v>3</v>
      </c>
      <c r="U10174" t="b">
        <v>1</v>
      </c>
      <c r="V10174" t="s">
        <v>11835</v>
      </c>
      <c r="W10174" t="s">
        <v>11836</v>
      </c>
      <c r="X10174" t="s">
        <v>14819</v>
      </c>
      <c r="Y10174">
        <v>60</v>
      </c>
      <c r="Z10174">
        <v>60</v>
      </c>
      <c r="AA10174">
        <v>5</v>
      </c>
      <c r="AB10174">
        <v>5</v>
      </c>
      <c r="AC10174">
        <v>54</v>
      </c>
    </row>
    <row r="10175" spans="1:29">
      <c r="A10175">
        <v>11025</v>
      </c>
      <c r="B10175" t="s">
        <v>806</v>
      </c>
      <c r="C10175" t="s">
        <v>12025</v>
      </c>
      <c r="J10175" t="s">
        <v>1457</v>
      </c>
      <c r="K10175">
        <v>0</v>
      </c>
      <c r="N10175" t="b">
        <v>1</v>
      </c>
      <c r="O10175" t="b">
        <v>0</v>
      </c>
      <c r="P10175" t="b">
        <v>0</v>
      </c>
      <c r="Q10175">
        <v>8</v>
      </c>
      <c r="R10175">
        <v>8</v>
      </c>
      <c r="S10175">
        <v>1</v>
      </c>
      <c r="T10175">
        <v>3</v>
      </c>
      <c r="U10175" t="b">
        <v>1</v>
      </c>
      <c r="V10175" t="s">
        <v>11835</v>
      </c>
      <c r="W10175" t="s">
        <v>11836</v>
      </c>
      <c r="X10175" t="s">
        <v>14528</v>
      </c>
      <c r="Y10175">
        <v>60</v>
      </c>
      <c r="Z10175">
        <v>60</v>
      </c>
      <c r="AA10175">
        <v>6</v>
      </c>
      <c r="AB10175">
        <v>6</v>
      </c>
      <c r="AC10175">
        <v>54</v>
      </c>
    </row>
    <row r="10176" spans="1:29">
      <c r="A10176">
        <v>11026</v>
      </c>
      <c r="B10176" t="s">
        <v>806</v>
      </c>
      <c r="C10176" t="s">
        <v>12026</v>
      </c>
      <c r="J10176" t="s">
        <v>1457</v>
      </c>
      <c r="K10176">
        <v>0</v>
      </c>
      <c r="N10176" t="b">
        <v>1</v>
      </c>
      <c r="O10176" t="b">
        <v>0</v>
      </c>
      <c r="P10176" t="b">
        <v>0</v>
      </c>
      <c r="Q10176">
        <v>8</v>
      </c>
      <c r="R10176">
        <v>8</v>
      </c>
      <c r="S10176">
        <v>1</v>
      </c>
      <c r="T10176">
        <v>3</v>
      </c>
      <c r="U10176" t="b">
        <v>1</v>
      </c>
      <c r="V10176" t="s">
        <v>11835</v>
      </c>
      <c r="W10176" t="s">
        <v>11836</v>
      </c>
      <c r="X10176" t="s">
        <v>14870</v>
      </c>
      <c r="Y10176">
        <v>60</v>
      </c>
      <c r="Z10176">
        <v>60</v>
      </c>
      <c r="AA10176">
        <v>7</v>
      </c>
      <c r="AB10176">
        <v>7</v>
      </c>
      <c r="AC10176">
        <v>54</v>
      </c>
    </row>
    <row r="10177" spans="1:29">
      <c r="A10177">
        <v>11027</v>
      </c>
      <c r="B10177" t="s">
        <v>806</v>
      </c>
      <c r="C10177" t="s">
        <v>12027</v>
      </c>
      <c r="J10177" t="s">
        <v>1457</v>
      </c>
      <c r="K10177">
        <v>0</v>
      </c>
      <c r="N10177" t="b">
        <v>1</v>
      </c>
      <c r="O10177" t="b">
        <v>0</v>
      </c>
      <c r="P10177" t="b">
        <v>0</v>
      </c>
      <c r="Q10177">
        <v>8</v>
      </c>
      <c r="R10177">
        <v>8</v>
      </c>
      <c r="S10177">
        <v>1</v>
      </c>
      <c r="T10177">
        <v>3</v>
      </c>
      <c r="U10177" t="b">
        <v>1</v>
      </c>
      <c r="V10177" t="s">
        <v>11835</v>
      </c>
      <c r="W10177" t="s">
        <v>11836</v>
      </c>
      <c r="X10177" t="s">
        <v>14820</v>
      </c>
      <c r="Y10177">
        <v>61</v>
      </c>
      <c r="Z10177">
        <v>61</v>
      </c>
      <c r="AA10177">
        <v>5</v>
      </c>
      <c r="AB10177">
        <v>5</v>
      </c>
      <c r="AC10177">
        <v>54</v>
      </c>
    </row>
    <row r="10178" spans="1:29">
      <c r="A10178">
        <v>11028</v>
      </c>
      <c r="B10178" t="s">
        <v>806</v>
      </c>
      <c r="C10178" t="s">
        <v>12028</v>
      </c>
      <c r="J10178" t="s">
        <v>1457</v>
      </c>
      <c r="K10178">
        <v>0</v>
      </c>
      <c r="N10178" t="b">
        <v>1</v>
      </c>
      <c r="O10178" t="b">
        <v>0</v>
      </c>
      <c r="P10178" t="b">
        <v>0</v>
      </c>
      <c r="Q10178">
        <v>8</v>
      </c>
      <c r="R10178">
        <v>8</v>
      </c>
      <c r="S10178">
        <v>1</v>
      </c>
      <c r="T10178">
        <v>3</v>
      </c>
      <c r="U10178" t="b">
        <v>1</v>
      </c>
      <c r="V10178" t="s">
        <v>11835</v>
      </c>
      <c r="W10178" t="s">
        <v>11836</v>
      </c>
      <c r="X10178" t="s">
        <v>14851</v>
      </c>
      <c r="Y10178">
        <v>61</v>
      </c>
      <c r="Z10178">
        <v>61</v>
      </c>
      <c r="AA10178">
        <v>6</v>
      </c>
      <c r="AB10178">
        <v>6</v>
      </c>
      <c r="AC10178">
        <v>54</v>
      </c>
    </row>
    <row r="10179" spans="1:29">
      <c r="A10179">
        <v>11029</v>
      </c>
      <c r="B10179" t="s">
        <v>806</v>
      </c>
      <c r="C10179" t="s">
        <v>12029</v>
      </c>
      <c r="J10179" t="s">
        <v>1457</v>
      </c>
      <c r="K10179">
        <v>0</v>
      </c>
      <c r="N10179" t="b">
        <v>1</v>
      </c>
      <c r="O10179" t="b">
        <v>0</v>
      </c>
      <c r="P10179" t="b">
        <v>0</v>
      </c>
      <c r="Q10179">
        <v>8</v>
      </c>
      <c r="R10179">
        <v>8</v>
      </c>
      <c r="S10179">
        <v>1</v>
      </c>
      <c r="T10179">
        <v>3</v>
      </c>
      <c r="U10179" t="b">
        <v>1</v>
      </c>
      <c r="V10179" t="s">
        <v>11835</v>
      </c>
      <c r="W10179" t="s">
        <v>11836</v>
      </c>
      <c r="X10179" t="s">
        <v>14871</v>
      </c>
      <c r="Y10179">
        <v>61</v>
      </c>
      <c r="Z10179">
        <v>61</v>
      </c>
      <c r="AA10179">
        <v>7</v>
      </c>
      <c r="AB10179">
        <v>7</v>
      </c>
      <c r="AC10179">
        <v>54</v>
      </c>
    </row>
    <row r="10180" spans="1:29">
      <c r="A10180">
        <v>11030</v>
      </c>
      <c r="B10180" t="s">
        <v>806</v>
      </c>
      <c r="C10180" t="s">
        <v>12030</v>
      </c>
      <c r="J10180" t="s">
        <v>1457</v>
      </c>
      <c r="K10180">
        <v>0</v>
      </c>
      <c r="N10180" t="b">
        <v>1</v>
      </c>
      <c r="O10180" t="b">
        <v>0</v>
      </c>
      <c r="P10180" t="b">
        <v>0</v>
      </c>
      <c r="Q10180">
        <v>8</v>
      </c>
      <c r="R10180">
        <v>8</v>
      </c>
      <c r="S10180">
        <v>1</v>
      </c>
      <c r="T10180">
        <v>3</v>
      </c>
      <c r="U10180" t="b">
        <v>1</v>
      </c>
      <c r="V10180" t="s">
        <v>11835</v>
      </c>
      <c r="W10180" t="s">
        <v>11836</v>
      </c>
      <c r="X10180" t="s">
        <v>14821</v>
      </c>
      <c r="Y10180">
        <v>62</v>
      </c>
      <c r="Z10180">
        <v>62</v>
      </c>
      <c r="AA10180">
        <v>5</v>
      </c>
      <c r="AB10180">
        <v>5</v>
      </c>
      <c r="AC10180">
        <v>54</v>
      </c>
    </row>
    <row r="10181" spans="1:29">
      <c r="A10181">
        <v>11031</v>
      </c>
      <c r="B10181" t="s">
        <v>806</v>
      </c>
      <c r="C10181" t="s">
        <v>12031</v>
      </c>
      <c r="J10181" t="s">
        <v>1457</v>
      </c>
      <c r="K10181">
        <v>0</v>
      </c>
      <c r="N10181" t="b">
        <v>1</v>
      </c>
      <c r="O10181" t="b">
        <v>0</v>
      </c>
      <c r="P10181" t="b">
        <v>0</v>
      </c>
      <c r="Q10181">
        <v>8</v>
      </c>
      <c r="R10181">
        <v>8</v>
      </c>
      <c r="S10181">
        <v>1</v>
      </c>
      <c r="T10181">
        <v>3</v>
      </c>
      <c r="U10181" t="b">
        <v>1</v>
      </c>
      <c r="V10181" t="s">
        <v>11835</v>
      </c>
      <c r="W10181" t="s">
        <v>11836</v>
      </c>
      <c r="X10181" t="s">
        <v>14852</v>
      </c>
      <c r="Y10181">
        <v>62</v>
      </c>
      <c r="Z10181">
        <v>62</v>
      </c>
      <c r="AA10181">
        <v>6</v>
      </c>
      <c r="AB10181">
        <v>6</v>
      </c>
      <c r="AC10181">
        <v>54</v>
      </c>
    </row>
    <row r="10182" spans="1:29">
      <c r="A10182">
        <v>11032</v>
      </c>
      <c r="B10182" t="s">
        <v>806</v>
      </c>
      <c r="C10182" t="s">
        <v>12032</v>
      </c>
      <c r="J10182" t="s">
        <v>1457</v>
      </c>
      <c r="K10182">
        <v>0</v>
      </c>
      <c r="N10182" t="b">
        <v>1</v>
      </c>
      <c r="O10182" t="b">
        <v>0</v>
      </c>
      <c r="P10182" t="b">
        <v>0</v>
      </c>
      <c r="Q10182">
        <v>8</v>
      </c>
      <c r="R10182">
        <v>8</v>
      </c>
      <c r="S10182">
        <v>1</v>
      </c>
      <c r="T10182">
        <v>3</v>
      </c>
      <c r="U10182" t="b">
        <v>1</v>
      </c>
      <c r="V10182" t="s">
        <v>11835</v>
      </c>
      <c r="W10182" t="s">
        <v>11836</v>
      </c>
      <c r="X10182" t="s">
        <v>14872</v>
      </c>
      <c r="Y10182">
        <v>62</v>
      </c>
      <c r="Z10182">
        <v>62</v>
      </c>
      <c r="AA10182">
        <v>7</v>
      </c>
      <c r="AB10182">
        <v>7</v>
      </c>
      <c r="AC10182">
        <v>54</v>
      </c>
    </row>
    <row r="10183" spans="1:29">
      <c r="A10183">
        <v>11033</v>
      </c>
      <c r="B10183" t="s">
        <v>806</v>
      </c>
      <c r="C10183" t="s">
        <v>12033</v>
      </c>
      <c r="J10183" t="s">
        <v>1457</v>
      </c>
      <c r="K10183">
        <v>0</v>
      </c>
      <c r="N10183" t="b">
        <v>1</v>
      </c>
      <c r="O10183" t="b">
        <v>0</v>
      </c>
      <c r="P10183" t="b">
        <v>0</v>
      </c>
      <c r="Q10183">
        <v>8</v>
      </c>
      <c r="R10183">
        <v>8</v>
      </c>
      <c r="S10183">
        <v>1</v>
      </c>
      <c r="T10183">
        <v>3</v>
      </c>
      <c r="U10183" t="b">
        <v>1</v>
      </c>
      <c r="V10183" t="s">
        <v>11835</v>
      </c>
      <c r="W10183" t="s">
        <v>11836</v>
      </c>
      <c r="X10183" t="s">
        <v>14822</v>
      </c>
      <c r="Y10183">
        <v>63</v>
      </c>
      <c r="Z10183">
        <v>63</v>
      </c>
      <c r="AA10183">
        <v>5</v>
      </c>
      <c r="AB10183">
        <v>5</v>
      </c>
      <c r="AC10183">
        <v>54</v>
      </c>
    </row>
    <row r="10184" spans="1:29">
      <c r="A10184">
        <v>11034</v>
      </c>
      <c r="B10184" t="s">
        <v>806</v>
      </c>
      <c r="C10184" t="s">
        <v>12034</v>
      </c>
      <c r="J10184" t="s">
        <v>1457</v>
      </c>
      <c r="K10184">
        <v>0</v>
      </c>
      <c r="N10184" t="b">
        <v>1</v>
      </c>
      <c r="O10184" t="b">
        <v>0</v>
      </c>
      <c r="P10184" t="b">
        <v>0</v>
      </c>
      <c r="Q10184">
        <v>8</v>
      </c>
      <c r="R10184">
        <v>8</v>
      </c>
      <c r="S10184">
        <v>1</v>
      </c>
      <c r="T10184">
        <v>3</v>
      </c>
      <c r="U10184" t="b">
        <v>1</v>
      </c>
      <c r="V10184" t="s">
        <v>11835</v>
      </c>
      <c r="W10184" t="s">
        <v>11836</v>
      </c>
      <c r="X10184" t="s">
        <v>14853</v>
      </c>
      <c r="Y10184">
        <v>63</v>
      </c>
      <c r="Z10184">
        <v>63</v>
      </c>
      <c r="AA10184">
        <v>6</v>
      </c>
      <c r="AB10184">
        <v>6</v>
      </c>
      <c r="AC10184">
        <v>54</v>
      </c>
    </row>
    <row r="10185" spans="1:29">
      <c r="A10185">
        <v>11035</v>
      </c>
      <c r="B10185" t="s">
        <v>806</v>
      </c>
      <c r="C10185" t="s">
        <v>12035</v>
      </c>
      <c r="J10185" t="s">
        <v>1457</v>
      </c>
      <c r="K10185">
        <v>0</v>
      </c>
      <c r="N10185" t="b">
        <v>1</v>
      </c>
      <c r="O10185" t="b">
        <v>0</v>
      </c>
      <c r="P10185" t="b">
        <v>0</v>
      </c>
      <c r="Q10185">
        <v>8</v>
      </c>
      <c r="R10185">
        <v>8</v>
      </c>
      <c r="S10185">
        <v>1</v>
      </c>
      <c r="T10185">
        <v>3</v>
      </c>
      <c r="U10185" t="b">
        <v>1</v>
      </c>
      <c r="V10185" t="s">
        <v>11835</v>
      </c>
      <c r="W10185" t="s">
        <v>11836</v>
      </c>
      <c r="X10185" t="s">
        <v>14873</v>
      </c>
      <c r="Y10185">
        <v>63</v>
      </c>
      <c r="Z10185">
        <v>63</v>
      </c>
      <c r="AA10185">
        <v>7</v>
      </c>
      <c r="AB10185">
        <v>7</v>
      </c>
      <c r="AC10185">
        <v>54</v>
      </c>
    </row>
    <row r="10186" spans="1:29">
      <c r="A10186">
        <v>11036</v>
      </c>
      <c r="B10186" t="s">
        <v>806</v>
      </c>
      <c r="C10186" t="s">
        <v>12036</v>
      </c>
      <c r="J10186" t="s">
        <v>1457</v>
      </c>
      <c r="K10186">
        <v>0</v>
      </c>
      <c r="N10186" t="b">
        <v>1</v>
      </c>
      <c r="O10186" t="b">
        <v>0</v>
      </c>
      <c r="P10186" t="b">
        <v>0</v>
      </c>
      <c r="Q10186">
        <v>8</v>
      </c>
      <c r="R10186">
        <v>8</v>
      </c>
      <c r="S10186">
        <v>1</v>
      </c>
      <c r="T10186">
        <v>3</v>
      </c>
      <c r="U10186" t="b">
        <v>1</v>
      </c>
      <c r="V10186" t="s">
        <v>11835</v>
      </c>
      <c r="W10186" t="s">
        <v>11836</v>
      </c>
      <c r="X10186" t="s">
        <v>14824</v>
      </c>
      <c r="Y10186">
        <v>64</v>
      </c>
      <c r="Z10186">
        <v>64</v>
      </c>
      <c r="AA10186">
        <v>5</v>
      </c>
      <c r="AB10186">
        <v>5</v>
      </c>
      <c r="AC10186">
        <v>54</v>
      </c>
    </row>
    <row r="10187" spans="1:29">
      <c r="A10187">
        <v>11037</v>
      </c>
      <c r="B10187" t="s">
        <v>806</v>
      </c>
      <c r="C10187" t="s">
        <v>12037</v>
      </c>
      <c r="J10187" t="s">
        <v>1457</v>
      </c>
      <c r="K10187">
        <v>0</v>
      </c>
      <c r="N10187" t="b">
        <v>1</v>
      </c>
      <c r="O10187" t="b">
        <v>0</v>
      </c>
      <c r="P10187" t="b">
        <v>0</v>
      </c>
      <c r="Q10187">
        <v>8</v>
      </c>
      <c r="R10187">
        <v>8</v>
      </c>
      <c r="S10187">
        <v>1</v>
      </c>
      <c r="T10187">
        <v>3</v>
      </c>
      <c r="U10187" t="b">
        <v>1</v>
      </c>
      <c r="V10187" t="s">
        <v>11835</v>
      </c>
      <c r="W10187" t="s">
        <v>11836</v>
      </c>
      <c r="X10187" t="s">
        <v>14854</v>
      </c>
      <c r="Y10187">
        <v>64</v>
      </c>
      <c r="Z10187">
        <v>64</v>
      </c>
      <c r="AA10187">
        <v>6</v>
      </c>
      <c r="AB10187">
        <v>6</v>
      </c>
      <c r="AC10187">
        <v>54</v>
      </c>
    </row>
    <row r="10188" spans="1:29">
      <c r="A10188">
        <v>11038</v>
      </c>
      <c r="B10188" t="s">
        <v>806</v>
      </c>
      <c r="C10188" t="s">
        <v>12038</v>
      </c>
      <c r="J10188" t="s">
        <v>1457</v>
      </c>
      <c r="K10188">
        <v>0</v>
      </c>
      <c r="N10188" t="b">
        <v>1</v>
      </c>
      <c r="O10188" t="b">
        <v>0</v>
      </c>
      <c r="P10188" t="b">
        <v>0</v>
      </c>
      <c r="Q10188">
        <v>8</v>
      </c>
      <c r="R10188">
        <v>8</v>
      </c>
      <c r="S10188">
        <v>1</v>
      </c>
      <c r="T10188">
        <v>3</v>
      </c>
      <c r="U10188" t="b">
        <v>1</v>
      </c>
      <c r="V10188" t="s">
        <v>11835</v>
      </c>
      <c r="W10188" t="s">
        <v>11836</v>
      </c>
      <c r="X10188" t="s">
        <v>14874</v>
      </c>
      <c r="Y10188">
        <v>64</v>
      </c>
      <c r="Z10188">
        <v>64</v>
      </c>
      <c r="AA10188">
        <v>7</v>
      </c>
      <c r="AB10188">
        <v>7</v>
      </c>
      <c r="AC10188">
        <v>54</v>
      </c>
    </row>
    <row r="10189" spans="1:29">
      <c r="A10189">
        <v>11087</v>
      </c>
      <c r="B10189" t="s">
        <v>806</v>
      </c>
      <c r="C10189" t="s">
        <v>12039</v>
      </c>
      <c r="J10189" t="s">
        <v>1457</v>
      </c>
      <c r="K10189">
        <v>0</v>
      </c>
      <c r="N10189" t="b">
        <v>0</v>
      </c>
      <c r="O10189" t="b">
        <v>1</v>
      </c>
      <c r="P10189" t="b">
        <v>0</v>
      </c>
      <c r="Q10189">
        <v>8</v>
      </c>
      <c r="R10189">
        <v>8</v>
      </c>
      <c r="S10189">
        <v>1</v>
      </c>
      <c r="T10189">
        <v>3</v>
      </c>
      <c r="U10189" t="b">
        <v>1</v>
      </c>
      <c r="V10189" t="s">
        <v>11835</v>
      </c>
      <c r="W10189" t="s">
        <v>11836</v>
      </c>
      <c r="X10189" t="s">
        <v>14674</v>
      </c>
      <c r="Y10189">
        <v>15</v>
      </c>
      <c r="Z10189">
        <v>15</v>
      </c>
      <c r="AA10189">
        <v>8</v>
      </c>
      <c r="AB10189">
        <v>8</v>
      </c>
      <c r="AC10189">
        <v>54</v>
      </c>
    </row>
    <row r="10190" spans="1:29">
      <c r="A10190">
        <v>11088</v>
      </c>
      <c r="B10190" t="s">
        <v>806</v>
      </c>
      <c r="C10190" t="s">
        <v>12040</v>
      </c>
      <c r="J10190" t="s">
        <v>1457</v>
      </c>
      <c r="K10190">
        <v>0</v>
      </c>
      <c r="N10190" t="b">
        <v>0</v>
      </c>
      <c r="O10190" t="b">
        <v>1</v>
      </c>
      <c r="P10190" t="b">
        <v>0</v>
      </c>
      <c r="Q10190">
        <v>8</v>
      </c>
      <c r="R10190">
        <v>8</v>
      </c>
      <c r="S10190">
        <v>1</v>
      </c>
      <c r="T10190">
        <v>3</v>
      </c>
      <c r="U10190" t="b">
        <v>1</v>
      </c>
      <c r="V10190" t="s">
        <v>11835</v>
      </c>
      <c r="W10190" t="s">
        <v>11836</v>
      </c>
      <c r="X10190" t="s">
        <v>14675</v>
      </c>
      <c r="Y10190">
        <v>16</v>
      </c>
      <c r="Z10190">
        <v>16</v>
      </c>
      <c r="AA10190">
        <v>8</v>
      </c>
      <c r="AB10190">
        <v>8</v>
      </c>
      <c r="AC10190">
        <v>54</v>
      </c>
    </row>
    <row r="10191" spans="1:29">
      <c r="A10191">
        <v>11089</v>
      </c>
      <c r="B10191" t="s">
        <v>806</v>
      </c>
      <c r="C10191" t="s">
        <v>12041</v>
      </c>
      <c r="J10191" t="s">
        <v>1457</v>
      </c>
      <c r="K10191">
        <v>0</v>
      </c>
      <c r="N10191" t="b">
        <v>0</v>
      </c>
      <c r="O10191" t="b">
        <v>1</v>
      </c>
      <c r="P10191" t="b">
        <v>0</v>
      </c>
      <c r="Q10191">
        <v>8</v>
      </c>
      <c r="R10191">
        <v>8</v>
      </c>
      <c r="S10191">
        <v>1</v>
      </c>
      <c r="T10191">
        <v>3</v>
      </c>
      <c r="U10191" t="b">
        <v>1</v>
      </c>
      <c r="V10191" t="s">
        <v>11835</v>
      </c>
      <c r="W10191" t="s">
        <v>11836</v>
      </c>
      <c r="X10191" t="s">
        <v>14676</v>
      </c>
      <c r="Y10191">
        <v>17</v>
      </c>
      <c r="Z10191">
        <v>17</v>
      </c>
      <c r="AA10191">
        <v>8</v>
      </c>
      <c r="AB10191">
        <v>8</v>
      </c>
      <c r="AC10191">
        <v>54</v>
      </c>
    </row>
    <row r="10192" spans="1:29">
      <c r="A10192">
        <v>11090</v>
      </c>
      <c r="B10192" t="s">
        <v>806</v>
      </c>
      <c r="C10192" t="s">
        <v>12042</v>
      </c>
      <c r="J10192" t="s">
        <v>1457</v>
      </c>
      <c r="K10192">
        <v>0</v>
      </c>
      <c r="N10192" t="b">
        <v>0</v>
      </c>
      <c r="O10192" t="b">
        <v>1</v>
      </c>
      <c r="P10192" t="b">
        <v>0</v>
      </c>
      <c r="Q10192">
        <v>8</v>
      </c>
      <c r="R10192">
        <v>8</v>
      </c>
      <c r="S10192">
        <v>1</v>
      </c>
      <c r="T10192">
        <v>3</v>
      </c>
      <c r="U10192" t="b">
        <v>1</v>
      </c>
      <c r="V10192" t="s">
        <v>11835</v>
      </c>
      <c r="W10192" t="s">
        <v>11836</v>
      </c>
      <c r="X10192" t="s">
        <v>14677</v>
      </c>
      <c r="Y10192">
        <v>18</v>
      </c>
      <c r="Z10192">
        <v>18</v>
      </c>
      <c r="AA10192">
        <v>8</v>
      </c>
      <c r="AB10192">
        <v>8</v>
      </c>
      <c r="AC10192">
        <v>54</v>
      </c>
    </row>
    <row r="10193" spans="1:29">
      <c r="A10193">
        <v>11091</v>
      </c>
      <c r="B10193" t="s">
        <v>806</v>
      </c>
      <c r="C10193" t="s">
        <v>12043</v>
      </c>
      <c r="J10193" t="s">
        <v>1457</v>
      </c>
      <c r="K10193">
        <v>0</v>
      </c>
      <c r="N10193" t="b">
        <v>0</v>
      </c>
      <c r="O10193" t="b">
        <v>1</v>
      </c>
      <c r="P10193" t="b">
        <v>0</v>
      </c>
      <c r="Q10193">
        <v>8</v>
      </c>
      <c r="R10193">
        <v>8</v>
      </c>
      <c r="S10193">
        <v>1</v>
      </c>
      <c r="T10193">
        <v>3</v>
      </c>
      <c r="U10193" t="b">
        <v>1</v>
      </c>
      <c r="V10193" t="s">
        <v>11835</v>
      </c>
      <c r="W10193" t="s">
        <v>11836</v>
      </c>
      <c r="X10193" t="s">
        <v>14678</v>
      </c>
      <c r="Y10193">
        <v>19</v>
      </c>
      <c r="Z10193">
        <v>19</v>
      </c>
      <c r="AA10193">
        <v>8</v>
      </c>
      <c r="AB10193">
        <v>8</v>
      </c>
      <c r="AC10193">
        <v>54</v>
      </c>
    </row>
    <row r="10194" spans="1:29">
      <c r="A10194">
        <v>11092</v>
      </c>
      <c r="B10194" t="s">
        <v>806</v>
      </c>
      <c r="C10194" t="s">
        <v>12044</v>
      </c>
      <c r="J10194" t="s">
        <v>1457</v>
      </c>
      <c r="K10194">
        <v>0</v>
      </c>
      <c r="N10194" t="b">
        <v>0</v>
      </c>
      <c r="O10194" t="b">
        <v>1</v>
      </c>
      <c r="P10194" t="b">
        <v>0</v>
      </c>
      <c r="Q10194">
        <v>8</v>
      </c>
      <c r="R10194">
        <v>8</v>
      </c>
      <c r="S10194">
        <v>1</v>
      </c>
      <c r="T10194">
        <v>3</v>
      </c>
      <c r="U10194" t="b">
        <v>1</v>
      </c>
      <c r="V10194" t="s">
        <v>11835</v>
      </c>
      <c r="W10194" t="s">
        <v>11836</v>
      </c>
      <c r="X10194" t="s">
        <v>14574</v>
      </c>
      <c r="Y10194">
        <v>20</v>
      </c>
      <c r="Z10194">
        <v>20</v>
      </c>
      <c r="AA10194">
        <v>8</v>
      </c>
      <c r="AB10194">
        <v>8</v>
      </c>
      <c r="AC10194">
        <v>54</v>
      </c>
    </row>
    <row r="10195" spans="1:29">
      <c r="A10195">
        <v>11093</v>
      </c>
      <c r="B10195" t="s">
        <v>806</v>
      </c>
      <c r="C10195" t="s">
        <v>12045</v>
      </c>
      <c r="J10195" t="s">
        <v>1457</v>
      </c>
      <c r="K10195">
        <v>0</v>
      </c>
      <c r="N10195" t="b">
        <v>0</v>
      </c>
      <c r="O10195" t="b">
        <v>1</v>
      </c>
      <c r="P10195" t="b">
        <v>0</v>
      </c>
      <c r="Q10195">
        <v>8</v>
      </c>
      <c r="R10195">
        <v>8</v>
      </c>
      <c r="S10195">
        <v>1</v>
      </c>
      <c r="T10195">
        <v>3</v>
      </c>
      <c r="U10195" t="b">
        <v>1</v>
      </c>
      <c r="V10195" t="s">
        <v>11835</v>
      </c>
      <c r="W10195" t="s">
        <v>11836</v>
      </c>
      <c r="X10195" t="s">
        <v>14575</v>
      </c>
      <c r="Y10195">
        <v>21</v>
      </c>
      <c r="Z10195">
        <v>21</v>
      </c>
      <c r="AA10195">
        <v>8</v>
      </c>
      <c r="AB10195">
        <v>8</v>
      </c>
      <c r="AC10195">
        <v>54</v>
      </c>
    </row>
    <row r="10196" spans="1:29">
      <c r="A10196">
        <v>11094</v>
      </c>
      <c r="B10196" t="s">
        <v>806</v>
      </c>
      <c r="C10196" t="s">
        <v>12046</v>
      </c>
      <c r="J10196" t="s">
        <v>1457</v>
      </c>
      <c r="K10196">
        <v>0</v>
      </c>
      <c r="N10196" t="b">
        <v>0</v>
      </c>
      <c r="O10196" t="b">
        <v>1</v>
      </c>
      <c r="P10196" t="b">
        <v>0</v>
      </c>
      <c r="Q10196">
        <v>8</v>
      </c>
      <c r="R10196">
        <v>8</v>
      </c>
      <c r="S10196">
        <v>1</v>
      </c>
      <c r="T10196">
        <v>3</v>
      </c>
      <c r="U10196" t="b">
        <v>1</v>
      </c>
      <c r="V10196" t="s">
        <v>11835</v>
      </c>
      <c r="W10196" t="s">
        <v>11836</v>
      </c>
      <c r="X10196" t="s">
        <v>14576</v>
      </c>
      <c r="Y10196">
        <v>22</v>
      </c>
      <c r="Z10196">
        <v>22</v>
      </c>
      <c r="AA10196">
        <v>8</v>
      </c>
      <c r="AB10196">
        <v>8</v>
      </c>
      <c r="AC10196">
        <v>54</v>
      </c>
    </row>
    <row r="10197" spans="1:29">
      <c r="A10197">
        <v>11095</v>
      </c>
      <c r="B10197" t="s">
        <v>806</v>
      </c>
      <c r="C10197" t="s">
        <v>12047</v>
      </c>
      <c r="J10197" t="s">
        <v>1457</v>
      </c>
      <c r="K10197">
        <v>0</v>
      </c>
      <c r="N10197" t="b">
        <v>0</v>
      </c>
      <c r="O10197" t="b">
        <v>1</v>
      </c>
      <c r="P10197" t="b">
        <v>0</v>
      </c>
      <c r="Q10197">
        <v>8</v>
      </c>
      <c r="R10197">
        <v>8</v>
      </c>
      <c r="S10197">
        <v>1</v>
      </c>
      <c r="T10197">
        <v>3</v>
      </c>
      <c r="U10197" t="b">
        <v>1</v>
      </c>
      <c r="V10197" t="s">
        <v>11835</v>
      </c>
      <c r="W10197" t="s">
        <v>11836</v>
      </c>
      <c r="X10197" t="s">
        <v>14679</v>
      </c>
      <c r="Y10197">
        <v>23</v>
      </c>
      <c r="Z10197">
        <v>23</v>
      </c>
      <c r="AA10197">
        <v>8</v>
      </c>
      <c r="AB10197">
        <v>8</v>
      </c>
      <c r="AC10197">
        <v>54</v>
      </c>
    </row>
    <row r="10198" spans="1:29">
      <c r="A10198">
        <v>11096</v>
      </c>
      <c r="B10198" t="s">
        <v>806</v>
      </c>
      <c r="C10198" t="s">
        <v>12048</v>
      </c>
      <c r="J10198" t="s">
        <v>1457</v>
      </c>
      <c r="K10198">
        <v>0</v>
      </c>
      <c r="N10198" t="b">
        <v>0</v>
      </c>
      <c r="O10198" t="b">
        <v>1</v>
      </c>
      <c r="P10198" t="b">
        <v>0</v>
      </c>
      <c r="Q10198">
        <v>8</v>
      </c>
      <c r="R10198">
        <v>8</v>
      </c>
      <c r="S10198">
        <v>1</v>
      </c>
      <c r="T10198">
        <v>3</v>
      </c>
      <c r="U10198" t="b">
        <v>1</v>
      </c>
      <c r="V10198" t="s">
        <v>11835</v>
      </c>
      <c r="W10198" t="s">
        <v>11836</v>
      </c>
      <c r="X10198" t="s">
        <v>14577</v>
      </c>
      <c r="Y10198">
        <v>24</v>
      </c>
      <c r="Z10198">
        <v>24</v>
      </c>
      <c r="AA10198">
        <v>8</v>
      </c>
      <c r="AB10198">
        <v>8</v>
      </c>
      <c r="AC10198">
        <v>54</v>
      </c>
    </row>
    <row r="10199" spans="1:29">
      <c r="A10199">
        <v>11097</v>
      </c>
      <c r="B10199" t="s">
        <v>806</v>
      </c>
      <c r="C10199" t="s">
        <v>12049</v>
      </c>
      <c r="J10199" t="s">
        <v>1457</v>
      </c>
      <c r="K10199">
        <v>0</v>
      </c>
      <c r="N10199" t="b">
        <v>0</v>
      </c>
      <c r="O10199" t="b">
        <v>1</v>
      </c>
      <c r="P10199" t="b">
        <v>0</v>
      </c>
      <c r="Q10199">
        <v>8</v>
      </c>
      <c r="R10199">
        <v>8</v>
      </c>
      <c r="S10199">
        <v>1</v>
      </c>
      <c r="T10199">
        <v>3</v>
      </c>
      <c r="U10199" t="b">
        <v>1</v>
      </c>
      <c r="V10199" t="s">
        <v>11835</v>
      </c>
      <c r="W10199" t="s">
        <v>11836</v>
      </c>
      <c r="X10199" t="s">
        <v>14578</v>
      </c>
      <c r="Y10199">
        <v>25</v>
      </c>
      <c r="Z10199">
        <v>25</v>
      </c>
      <c r="AA10199">
        <v>8</v>
      </c>
      <c r="AB10199">
        <v>8</v>
      </c>
      <c r="AC10199">
        <v>54</v>
      </c>
    </row>
    <row r="10200" spans="1:29">
      <c r="A10200">
        <v>11098</v>
      </c>
      <c r="B10200" t="s">
        <v>806</v>
      </c>
      <c r="C10200" t="s">
        <v>12050</v>
      </c>
      <c r="J10200" t="s">
        <v>1457</v>
      </c>
      <c r="K10200">
        <v>0</v>
      </c>
      <c r="N10200" t="b">
        <v>0</v>
      </c>
      <c r="O10200" t="b">
        <v>1</v>
      </c>
      <c r="P10200" t="b">
        <v>0</v>
      </c>
      <c r="Q10200">
        <v>8</v>
      </c>
      <c r="R10200">
        <v>8</v>
      </c>
      <c r="S10200">
        <v>1</v>
      </c>
      <c r="T10200">
        <v>3</v>
      </c>
      <c r="U10200" t="b">
        <v>1</v>
      </c>
      <c r="V10200" t="s">
        <v>11835</v>
      </c>
      <c r="W10200" t="s">
        <v>11836</v>
      </c>
      <c r="X10200" t="s">
        <v>14680</v>
      </c>
      <c r="Y10200">
        <v>26</v>
      </c>
      <c r="Z10200">
        <v>26</v>
      </c>
      <c r="AA10200">
        <v>8</v>
      </c>
      <c r="AB10200">
        <v>8</v>
      </c>
      <c r="AC10200">
        <v>54</v>
      </c>
    </row>
    <row r="10201" spans="1:29">
      <c r="A10201">
        <v>11099</v>
      </c>
      <c r="B10201" t="s">
        <v>806</v>
      </c>
      <c r="C10201" t="s">
        <v>12051</v>
      </c>
      <c r="J10201" t="s">
        <v>1457</v>
      </c>
      <c r="K10201">
        <v>0</v>
      </c>
      <c r="N10201" t="b">
        <v>0</v>
      </c>
      <c r="O10201" t="b">
        <v>1</v>
      </c>
      <c r="P10201" t="b">
        <v>0</v>
      </c>
      <c r="Q10201">
        <v>8</v>
      </c>
      <c r="R10201">
        <v>8</v>
      </c>
      <c r="S10201">
        <v>1</v>
      </c>
      <c r="T10201">
        <v>3</v>
      </c>
      <c r="U10201" t="b">
        <v>1</v>
      </c>
      <c r="V10201" t="s">
        <v>11835</v>
      </c>
      <c r="W10201" t="s">
        <v>11836</v>
      </c>
      <c r="X10201" t="s">
        <v>14579</v>
      </c>
      <c r="Y10201">
        <v>27</v>
      </c>
      <c r="Z10201">
        <v>27</v>
      </c>
      <c r="AA10201">
        <v>8</v>
      </c>
      <c r="AB10201">
        <v>8</v>
      </c>
      <c r="AC10201">
        <v>54</v>
      </c>
    </row>
    <row r="10202" spans="1:29">
      <c r="A10202">
        <v>11100</v>
      </c>
      <c r="B10202" t="s">
        <v>806</v>
      </c>
      <c r="C10202" t="s">
        <v>12052</v>
      </c>
      <c r="J10202" t="s">
        <v>1457</v>
      </c>
      <c r="K10202">
        <v>0</v>
      </c>
      <c r="N10202" t="b">
        <v>0</v>
      </c>
      <c r="O10202" t="b">
        <v>1</v>
      </c>
      <c r="P10202" t="b">
        <v>0</v>
      </c>
      <c r="Q10202">
        <v>8</v>
      </c>
      <c r="R10202">
        <v>8</v>
      </c>
      <c r="S10202">
        <v>1</v>
      </c>
      <c r="T10202">
        <v>3</v>
      </c>
      <c r="U10202" t="b">
        <v>1</v>
      </c>
      <c r="V10202" t="s">
        <v>11835</v>
      </c>
      <c r="W10202" t="s">
        <v>11836</v>
      </c>
      <c r="X10202" t="s">
        <v>14692</v>
      </c>
      <c r="Y10202">
        <v>28</v>
      </c>
      <c r="Z10202">
        <v>28</v>
      </c>
      <c r="AA10202">
        <v>8</v>
      </c>
      <c r="AB10202">
        <v>8</v>
      </c>
      <c r="AC10202">
        <v>54</v>
      </c>
    </row>
    <row r="10203" spans="1:29">
      <c r="A10203">
        <v>11101</v>
      </c>
      <c r="B10203" t="s">
        <v>806</v>
      </c>
      <c r="C10203" t="s">
        <v>12053</v>
      </c>
      <c r="J10203" t="s">
        <v>1457</v>
      </c>
      <c r="K10203">
        <v>0</v>
      </c>
      <c r="N10203" t="b">
        <v>0</v>
      </c>
      <c r="O10203" t="b">
        <v>1</v>
      </c>
      <c r="P10203" t="b">
        <v>0</v>
      </c>
      <c r="Q10203">
        <v>8</v>
      </c>
      <c r="R10203">
        <v>8</v>
      </c>
      <c r="S10203">
        <v>1</v>
      </c>
      <c r="T10203">
        <v>3</v>
      </c>
      <c r="U10203" t="b">
        <v>1</v>
      </c>
      <c r="V10203" t="s">
        <v>11835</v>
      </c>
      <c r="W10203" t="s">
        <v>11836</v>
      </c>
      <c r="X10203" t="s">
        <v>14580</v>
      </c>
      <c r="Y10203">
        <v>29</v>
      </c>
      <c r="Z10203">
        <v>29</v>
      </c>
      <c r="AA10203">
        <v>8</v>
      </c>
      <c r="AB10203">
        <v>8</v>
      </c>
      <c r="AC10203">
        <v>54</v>
      </c>
    </row>
    <row r="10204" spans="1:29">
      <c r="A10204">
        <v>11102</v>
      </c>
      <c r="B10204" t="s">
        <v>806</v>
      </c>
      <c r="C10204" t="s">
        <v>12054</v>
      </c>
      <c r="J10204" t="s">
        <v>1457</v>
      </c>
      <c r="K10204">
        <v>0</v>
      </c>
      <c r="N10204" t="b">
        <v>0</v>
      </c>
      <c r="O10204" t="b">
        <v>1</v>
      </c>
      <c r="P10204" t="b">
        <v>0</v>
      </c>
      <c r="Q10204">
        <v>8</v>
      </c>
      <c r="R10204">
        <v>8</v>
      </c>
      <c r="S10204">
        <v>1</v>
      </c>
      <c r="T10204">
        <v>3</v>
      </c>
      <c r="U10204" t="b">
        <v>1</v>
      </c>
      <c r="V10204" t="s">
        <v>11835</v>
      </c>
      <c r="W10204" t="s">
        <v>11836</v>
      </c>
      <c r="X10204" t="s">
        <v>14581</v>
      </c>
      <c r="Y10204">
        <v>30</v>
      </c>
      <c r="Z10204">
        <v>30</v>
      </c>
      <c r="AA10204">
        <v>8</v>
      </c>
      <c r="AB10204">
        <v>8</v>
      </c>
      <c r="AC10204">
        <v>54</v>
      </c>
    </row>
    <row r="10205" spans="1:29">
      <c r="A10205">
        <v>11103</v>
      </c>
      <c r="B10205" t="s">
        <v>806</v>
      </c>
      <c r="C10205" t="s">
        <v>12055</v>
      </c>
      <c r="J10205" t="s">
        <v>1457</v>
      </c>
      <c r="K10205">
        <v>0</v>
      </c>
      <c r="N10205" t="b">
        <v>0</v>
      </c>
      <c r="O10205" t="b">
        <v>1</v>
      </c>
      <c r="P10205" t="b">
        <v>0</v>
      </c>
      <c r="Q10205">
        <v>8</v>
      </c>
      <c r="R10205">
        <v>8</v>
      </c>
      <c r="S10205">
        <v>1</v>
      </c>
      <c r="T10205">
        <v>3</v>
      </c>
      <c r="U10205" t="b">
        <v>1</v>
      </c>
      <c r="V10205" t="s">
        <v>11835</v>
      </c>
      <c r="W10205" t="s">
        <v>11836</v>
      </c>
      <c r="X10205" t="s">
        <v>14741</v>
      </c>
      <c r="Y10205">
        <v>31</v>
      </c>
      <c r="Z10205">
        <v>31</v>
      </c>
      <c r="AA10205">
        <v>8</v>
      </c>
      <c r="AB10205">
        <v>8</v>
      </c>
      <c r="AC10205">
        <v>54</v>
      </c>
    </row>
    <row r="10206" spans="1:29">
      <c r="A10206">
        <v>11104</v>
      </c>
      <c r="B10206" t="s">
        <v>806</v>
      </c>
      <c r="C10206" t="s">
        <v>12056</v>
      </c>
      <c r="J10206" t="s">
        <v>1457</v>
      </c>
      <c r="K10206">
        <v>0</v>
      </c>
      <c r="N10206" t="b">
        <v>0</v>
      </c>
      <c r="O10206" t="b">
        <v>1</v>
      </c>
      <c r="P10206" t="b">
        <v>0</v>
      </c>
      <c r="Q10206">
        <v>8</v>
      </c>
      <c r="R10206">
        <v>8</v>
      </c>
      <c r="S10206">
        <v>1</v>
      </c>
      <c r="T10206">
        <v>3</v>
      </c>
      <c r="U10206" t="b">
        <v>1</v>
      </c>
      <c r="V10206" t="s">
        <v>11835</v>
      </c>
      <c r="W10206" t="s">
        <v>11836</v>
      </c>
      <c r="X10206" t="s">
        <v>14742</v>
      </c>
      <c r="Y10206">
        <v>32</v>
      </c>
      <c r="Z10206">
        <v>32</v>
      </c>
      <c r="AA10206">
        <v>8</v>
      </c>
      <c r="AB10206">
        <v>8</v>
      </c>
      <c r="AC10206">
        <v>54</v>
      </c>
    </row>
    <row r="10207" spans="1:29">
      <c r="A10207">
        <v>11105</v>
      </c>
      <c r="B10207" t="s">
        <v>806</v>
      </c>
      <c r="C10207" t="s">
        <v>12057</v>
      </c>
      <c r="J10207" t="s">
        <v>1457</v>
      </c>
      <c r="K10207">
        <v>0</v>
      </c>
      <c r="N10207" t="b">
        <v>0</v>
      </c>
      <c r="O10207" t="b">
        <v>1</v>
      </c>
      <c r="P10207" t="b">
        <v>0</v>
      </c>
      <c r="Q10207">
        <v>8</v>
      </c>
      <c r="R10207">
        <v>8</v>
      </c>
      <c r="S10207">
        <v>1</v>
      </c>
      <c r="T10207">
        <v>3</v>
      </c>
      <c r="U10207" t="b">
        <v>1</v>
      </c>
      <c r="V10207" t="s">
        <v>11835</v>
      </c>
      <c r="W10207" t="s">
        <v>11836</v>
      </c>
      <c r="X10207" t="s">
        <v>14736</v>
      </c>
      <c r="Y10207">
        <v>33</v>
      </c>
      <c r="Z10207">
        <v>33</v>
      </c>
      <c r="AA10207">
        <v>8</v>
      </c>
      <c r="AB10207">
        <v>8</v>
      </c>
      <c r="AC10207">
        <v>54</v>
      </c>
    </row>
    <row r="10208" spans="1:29">
      <c r="A10208">
        <v>11106</v>
      </c>
      <c r="B10208" t="s">
        <v>806</v>
      </c>
      <c r="C10208" t="s">
        <v>12058</v>
      </c>
      <c r="J10208" t="s">
        <v>1457</v>
      </c>
      <c r="K10208">
        <v>0</v>
      </c>
      <c r="N10208" t="b">
        <v>0</v>
      </c>
      <c r="O10208" t="b">
        <v>1</v>
      </c>
      <c r="P10208" t="b">
        <v>0</v>
      </c>
      <c r="Q10208">
        <v>8</v>
      </c>
      <c r="R10208">
        <v>8</v>
      </c>
      <c r="S10208">
        <v>1</v>
      </c>
      <c r="T10208">
        <v>3</v>
      </c>
      <c r="U10208" t="b">
        <v>1</v>
      </c>
      <c r="V10208" t="s">
        <v>11835</v>
      </c>
      <c r="W10208" t="s">
        <v>11836</v>
      </c>
      <c r="X10208" t="s">
        <v>14743</v>
      </c>
      <c r="Y10208">
        <v>34</v>
      </c>
      <c r="Z10208">
        <v>34</v>
      </c>
      <c r="AA10208">
        <v>8</v>
      </c>
      <c r="AB10208">
        <v>8</v>
      </c>
      <c r="AC10208">
        <v>54</v>
      </c>
    </row>
    <row r="10209" spans="1:29">
      <c r="A10209">
        <v>11107</v>
      </c>
      <c r="B10209" t="s">
        <v>806</v>
      </c>
      <c r="C10209" t="s">
        <v>12059</v>
      </c>
      <c r="J10209" t="s">
        <v>1457</v>
      </c>
      <c r="K10209">
        <v>0</v>
      </c>
      <c r="N10209" t="b">
        <v>0</v>
      </c>
      <c r="O10209" t="b">
        <v>1</v>
      </c>
      <c r="P10209" t="b">
        <v>0</v>
      </c>
      <c r="Q10209">
        <v>8</v>
      </c>
      <c r="R10209">
        <v>8</v>
      </c>
      <c r="S10209">
        <v>1</v>
      </c>
      <c r="T10209">
        <v>3</v>
      </c>
      <c r="U10209" t="b">
        <v>1</v>
      </c>
      <c r="V10209" t="s">
        <v>11835</v>
      </c>
      <c r="W10209" t="s">
        <v>11836</v>
      </c>
      <c r="X10209" t="s">
        <v>14744</v>
      </c>
      <c r="Y10209">
        <v>35</v>
      </c>
      <c r="Z10209">
        <v>35</v>
      </c>
      <c r="AA10209">
        <v>8</v>
      </c>
      <c r="AB10209">
        <v>8</v>
      </c>
      <c r="AC10209">
        <v>54</v>
      </c>
    </row>
    <row r="10210" spans="1:29">
      <c r="A10210">
        <v>11108</v>
      </c>
      <c r="B10210" t="s">
        <v>806</v>
      </c>
      <c r="C10210" t="s">
        <v>12060</v>
      </c>
      <c r="J10210" t="s">
        <v>1457</v>
      </c>
      <c r="K10210">
        <v>0</v>
      </c>
      <c r="N10210" t="b">
        <v>0</v>
      </c>
      <c r="O10210" t="b">
        <v>1</v>
      </c>
      <c r="P10210" t="b">
        <v>0</v>
      </c>
      <c r="Q10210">
        <v>8</v>
      </c>
      <c r="R10210">
        <v>8</v>
      </c>
      <c r="S10210">
        <v>1</v>
      </c>
      <c r="T10210">
        <v>3</v>
      </c>
      <c r="U10210" t="b">
        <v>1</v>
      </c>
      <c r="V10210" t="s">
        <v>11835</v>
      </c>
      <c r="W10210" t="s">
        <v>11836</v>
      </c>
      <c r="X10210" t="s">
        <v>14745</v>
      </c>
      <c r="Y10210">
        <v>36</v>
      </c>
      <c r="Z10210">
        <v>36</v>
      </c>
      <c r="AA10210">
        <v>8</v>
      </c>
      <c r="AB10210">
        <v>8</v>
      </c>
      <c r="AC10210">
        <v>54</v>
      </c>
    </row>
    <row r="10211" spans="1:29">
      <c r="A10211">
        <v>11109</v>
      </c>
      <c r="B10211" t="s">
        <v>806</v>
      </c>
      <c r="C10211" t="s">
        <v>12061</v>
      </c>
      <c r="J10211" t="s">
        <v>1457</v>
      </c>
      <c r="K10211">
        <v>0</v>
      </c>
      <c r="N10211" t="b">
        <v>0</v>
      </c>
      <c r="O10211" t="b">
        <v>1</v>
      </c>
      <c r="P10211" t="b">
        <v>0</v>
      </c>
      <c r="Q10211">
        <v>8</v>
      </c>
      <c r="R10211">
        <v>8</v>
      </c>
      <c r="S10211">
        <v>1</v>
      </c>
      <c r="T10211">
        <v>3</v>
      </c>
      <c r="U10211" t="b">
        <v>1</v>
      </c>
      <c r="V10211" t="s">
        <v>11835</v>
      </c>
      <c r="W10211" t="s">
        <v>11836</v>
      </c>
      <c r="X10211" t="s">
        <v>14605</v>
      </c>
      <c r="Y10211">
        <v>37</v>
      </c>
      <c r="Z10211">
        <v>37</v>
      </c>
      <c r="AA10211">
        <v>8</v>
      </c>
      <c r="AB10211">
        <v>8</v>
      </c>
      <c r="AC10211">
        <v>54</v>
      </c>
    </row>
    <row r="10212" spans="1:29">
      <c r="A10212">
        <v>11110</v>
      </c>
      <c r="B10212" t="s">
        <v>806</v>
      </c>
      <c r="C10212" t="s">
        <v>12062</v>
      </c>
      <c r="J10212" t="s">
        <v>1457</v>
      </c>
      <c r="K10212">
        <v>0</v>
      </c>
      <c r="N10212" t="b">
        <v>0</v>
      </c>
      <c r="O10212" t="b">
        <v>1</v>
      </c>
      <c r="P10212" t="b">
        <v>0</v>
      </c>
      <c r="Q10212">
        <v>8</v>
      </c>
      <c r="R10212">
        <v>8</v>
      </c>
      <c r="S10212">
        <v>1</v>
      </c>
      <c r="T10212">
        <v>3</v>
      </c>
      <c r="U10212" t="b">
        <v>1</v>
      </c>
      <c r="V10212" t="s">
        <v>11835</v>
      </c>
      <c r="W10212" t="s">
        <v>11836</v>
      </c>
      <c r="X10212" t="s">
        <v>14709</v>
      </c>
      <c r="Y10212">
        <v>38</v>
      </c>
      <c r="Z10212">
        <v>38</v>
      </c>
      <c r="AA10212">
        <v>8</v>
      </c>
      <c r="AB10212">
        <v>8</v>
      </c>
      <c r="AC10212">
        <v>54</v>
      </c>
    </row>
    <row r="10213" spans="1:29">
      <c r="A10213">
        <v>11111</v>
      </c>
      <c r="B10213" t="s">
        <v>806</v>
      </c>
      <c r="C10213" t="s">
        <v>12063</v>
      </c>
      <c r="J10213" t="s">
        <v>1457</v>
      </c>
      <c r="K10213">
        <v>0</v>
      </c>
      <c r="N10213" t="b">
        <v>0</v>
      </c>
      <c r="O10213" t="b">
        <v>1</v>
      </c>
      <c r="P10213" t="b">
        <v>0</v>
      </c>
      <c r="Q10213">
        <v>8</v>
      </c>
      <c r="R10213">
        <v>8</v>
      </c>
      <c r="S10213">
        <v>1</v>
      </c>
      <c r="T10213">
        <v>3</v>
      </c>
      <c r="U10213" t="b">
        <v>1</v>
      </c>
      <c r="V10213" t="s">
        <v>11835</v>
      </c>
      <c r="W10213" t="s">
        <v>11836</v>
      </c>
      <c r="X10213" t="s">
        <v>14609</v>
      </c>
      <c r="Y10213">
        <v>39</v>
      </c>
      <c r="Z10213">
        <v>39</v>
      </c>
      <c r="AA10213">
        <v>8</v>
      </c>
      <c r="AB10213">
        <v>8</v>
      </c>
      <c r="AC10213">
        <v>54</v>
      </c>
    </row>
    <row r="10214" spans="1:29">
      <c r="A10214">
        <v>11112</v>
      </c>
      <c r="B10214" t="s">
        <v>806</v>
      </c>
      <c r="C10214" t="s">
        <v>12064</v>
      </c>
      <c r="J10214" t="s">
        <v>1457</v>
      </c>
      <c r="K10214">
        <v>0</v>
      </c>
      <c r="N10214" t="b">
        <v>0</v>
      </c>
      <c r="O10214" t="b">
        <v>1</v>
      </c>
      <c r="P10214" t="b">
        <v>0</v>
      </c>
      <c r="Q10214">
        <v>8</v>
      </c>
      <c r="R10214">
        <v>8</v>
      </c>
      <c r="S10214">
        <v>1</v>
      </c>
      <c r="T10214">
        <v>3</v>
      </c>
      <c r="U10214" t="b">
        <v>1</v>
      </c>
      <c r="V10214" t="s">
        <v>11835</v>
      </c>
      <c r="W10214" t="s">
        <v>11836</v>
      </c>
      <c r="X10214" t="s">
        <v>14711</v>
      </c>
      <c r="Y10214">
        <v>40</v>
      </c>
      <c r="Z10214">
        <v>40</v>
      </c>
      <c r="AA10214">
        <v>8</v>
      </c>
      <c r="AB10214">
        <v>8</v>
      </c>
      <c r="AC10214">
        <v>54</v>
      </c>
    </row>
    <row r="10215" spans="1:29">
      <c r="A10215">
        <v>11113</v>
      </c>
      <c r="B10215" t="s">
        <v>806</v>
      </c>
      <c r="C10215" t="s">
        <v>12065</v>
      </c>
      <c r="J10215" t="s">
        <v>1457</v>
      </c>
      <c r="K10215">
        <v>0</v>
      </c>
      <c r="N10215" t="b">
        <v>0</v>
      </c>
      <c r="O10215" t="b">
        <v>1</v>
      </c>
      <c r="P10215" t="b">
        <v>0</v>
      </c>
      <c r="Q10215">
        <v>8</v>
      </c>
      <c r="R10215">
        <v>8</v>
      </c>
      <c r="S10215">
        <v>1</v>
      </c>
      <c r="T10215">
        <v>3</v>
      </c>
      <c r="U10215" t="b">
        <v>1</v>
      </c>
      <c r="V10215" t="s">
        <v>11835</v>
      </c>
      <c r="W10215" t="s">
        <v>11836</v>
      </c>
      <c r="X10215" t="s">
        <v>14713</v>
      </c>
      <c r="Y10215">
        <v>41</v>
      </c>
      <c r="Z10215">
        <v>41</v>
      </c>
      <c r="AA10215">
        <v>8</v>
      </c>
      <c r="AB10215">
        <v>8</v>
      </c>
      <c r="AC10215">
        <v>54</v>
      </c>
    </row>
    <row r="10216" spans="1:29">
      <c r="A10216">
        <v>11114</v>
      </c>
      <c r="B10216" t="s">
        <v>806</v>
      </c>
      <c r="C10216" t="s">
        <v>12066</v>
      </c>
      <c r="J10216" t="s">
        <v>1457</v>
      </c>
      <c r="K10216">
        <v>0</v>
      </c>
      <c r="N10216" t="b">
        <v>0</v>
      </c>
      <c r="O10216" t="b">
        <v>1</v>
      </c>
      <c r="P10216" t="b">
        <v>0</v>
      </c>
      <c r="Q10216">
        <v>8</v>
      </c>
      <c r="R10216">
        <v>8</v>
      </c>
      <c r="S10216">
        <v>1</v>
      </c>
      <c r="T10216">
        <v>3</v>
      </c>
      <c r="U10216" t="b">
        <v>1</v>
      </c>
      <c r="V10216" t="s">
        <v>11835</v>
      </c>
      <c r="W10216" t="s">
        <v>11836</v>
      </c>
      <c r="X10216" t="s">
        <v>14613</v>
      </c>
      <c r="Y10216">
        <v>42</v>
      </c>
      <c r="Z10216">
        <v>42</v>
      </c>
      <c r="AA10216">
        <v>8</v>
      </c>
      <c r="AB10216">
        <v>8</v>
      </c>
      <c r="AC10216">
        <v>54</v>
      </c>
    </row>
    <row r="10217" spans="1:29">
      <c r="A10217">
        <v>11115</v>
      </c>
      <c r="B10217" t="s">
        <v>806</v>
      </c>
      <c r="C10217" t="s">
        <v>12067</v>
      </c>
      <c r="J10217" t="s">
        <v>1457</v>
      </c>
      <c r="K10217">
        <v>0</v>
      </c>
      <c r="N10217" t="b">
        <v>0</v>
      </c>
      <c r="O10217" t="b">
        <v>1</v>
      </c>
      <c r="P10217" t="b">
        <v>0</v>
      </c>
      <c r="Q10217">
        <v>8</v>
      </c>
      <c r="R10217">
        <v>8</v>
      </c>
      <c r="S10217">
        <v>1</v>
      </c>
      <c r="T10217">
        <v>3</v>
      </c>
      <c r="U10217" t="b">
        <v>1</v>
      </c>
      <c r="V10217" t="s">
        <v>11835</v>
      </c>
      <c r="W10217" t="s">
        <v>11836</v>
      </c>
      <c r="X10217" t="s">
        <v>14617</v>
      </c>
      <c r="Y10217">
        <v>43</v>
      </c>
      <c r="Z10217">
        <v>43</v>
      </c>
      <c r="AA10217">
        <v>8</v>
      </c>
      <c r="AB10217">
        <v>8</v>
      </c>
      <c r="AC10217">
        <v>54</v>
      </c>
    </row>
    <row r="10218" spans="1:29">
      <c r="A10218">
        <v>11116</v>
      </c>
      <c r="B10218" t="s">
        <v>806</v>
      </c>
      <c r="C10218" t="s">
        <v>12068</v>
      </c>
      <c r="J10218" t="s">
        <v>1457</v>
      </c>
      <c r="K10218">
        <v>0</v>
      </c>
      <c r="N10218" t="b">
        <v>0</v>
      </c>
      <c r="O10218" t="b">
        <v>1</v>
      </c>
      <c r="P10218" t="b">
        <v>0</v>
      </c>
      <c r="Q10218">
        <v>8</v>
      </c>
      <c r="R10218">
        <v>8</v>
      </c>
      <c r="S10218">
        <v>1</v>
      </c>
      <c r="T10218">
        <v>3</v>
      </c>
      <c r="U10218" t="b">
        <v>1</v>
      </c>
      <c r="V10218" t="s">
        <v>11835</v>
      </c>
      <c r="W10218" t="s">
        <v>11836</v>
      </c>
      <c r="X10218" t="s">
        <v>14715</v>
      </c>
      <c r="Y10218">
        <v>44</v>
      </c>
      <c r="Z10218">
        <v>44</v>
      </c>
      <c r="AA10218">
        <v>8</v>
      </c>
      <c r="AB10218">
        <v>8</v>
      </c>
      <c r="AC10218">
        <v>54</v>
      </c>
    </row>
    <row r="10219" spans="1:29">
      <c r="A10219">
        <v>11117</v>
      </c>
      <c r="B10219" t="s">
        <v>806</v>
      </c>
      <c r="C10219" t="s">
        <v>12069</v>
      </c>
      <c r="J10219" t="s">
        <v>1457</v>
      </c>
      <c r="K10219">
        <v>0</v>
      </c>
      <c r="N10219" t="b">
        <v>0</v>
      </c>
      <c r="O10219" t="b">
        <v>1</v>
      </c>
      <c r="P10219" t="b">
        <v>0</v>
      </c>
      <c r="Q10219">
        <v>8</v>
      </c>
      <c r="R10219">
        <v>8</v>
      </c>
      <c r="S10219">
        <v>1</v>
      </c>
      <c r="T10219">
        <v>3</v>
      </c>
      <c r="U10219" t="b">
        <v>1</v>
      </c>
      <c r="V10219" t="s">
        <v>11835</v>
      </c>
      <c r="W10219" t="s">
        <v>11836</v>
      </c>
      <c r="X10219" t="s">
        <v>14717</v>
      </c>
      <c r="Y10219">
        <v>45</v>
      </c>
      <c r="Z10219">
        <v>45</v>
      </c>
      <c r="AA10219">
        <v>8</v>
      </c>
      <c r="AB10219">
        <v>8</v>
      </c>
      <c r="AC10219">
        <v>54</v>
      </c>
    </row>
    <row r="10220" spans="1:29">
      <c r="A10220">
        <v>11118</v>
      </c>
      <c r="B10220" t="s">
        <v>806</v>
      </c>
      <c r="C10220" t="s">
        <v>12070</v>
      </c>
      <c r="J10220" t="s">
        <v>1457</v>
      </c>
      <c r="K10220">
        <v>0</v>
      </c>
      <c r="N10220" t="b">
        <v>0</v>
      </c>
      <c r="O10220" t="b">
        <v>1</v>
      </c>
      <c r="P10220" t="b">
        <v>0</v>
      </c>
      <c r="Q10220">
        <v>8</v>
      </c>
      <c r="R10220">
        <v>8</v>
      </c>
      <c r="S10220">
        <v>1</v>
      </c>
      <c r="T10220">
        <v>3</v>
      </c>
      <c r="U10220" t="b">
        <v>1</v>
      </c>
      <c r="V10220" t="s">
        <v>11835</v>
      </c>
      <c r="W10220" t="s">
        <v>11836</v>
      </c>
      <c r="X10220" t="s">
        <v>14719</v>
      </c>
      <c r="Y10220">
        <v>46</v>
      </c>
      <c r="Z10220">
        <v>46</v>
      </c>
      <c r="AA10220">
        <v>8</v>
      </c>
      <c r="AB10220">
        <v>8</v>
      </c>
      <c r="AC10220">
        <v>54</v>
      </c>
    </row>
    <row r="10221" spans="1:29">
      <c r="A10221">
        <v>11119</v>
      </c>
      <c r="B10221" t="s">
        <v>806</v>
      </c>
      <c r="C10221" t="s">
        <v>12071</v>
      </c>
      <c r="J10221" t="s">
        <v>1457</v>
      </c>
      <c r="K10221">
        <v>0</v>
      </c>
      <c r="N10221" t="b">
        <v>0</v>
      </c>
      <c r="O10221" t="b">
        <v>1</v>
      </c>
      <c r="P10221" t="b">
        <v>0</v>
      </c>
      <c r="Q10221">
        <v>8</v>
      </c>
      <c r="R10221">
        <v>8</v>
      </c>
      <c r="S10221">
        <v>1</v>
      </c>
      <c r="T10221">
        <v>3</v>
      </c>
      <c r="U10221" t="b">
        <v>1</v>
      </c>
      <c r="V10221" t="s">
        <v>11835</v>
      </c>
      <c r="W10221" t="s">
        <v>11836</v>
      </c>
      <c r="X10221" t="s">
        <v>14721</v>
      </c>
      <c r="Y10221">
        <v>47</v>
      </c>
      <c r="Z10221">
        <v>47</v>
      </c>
      <c r="AA10221">
        <v>8</v>
      </c>
      <c r="AB10221">
        <v>8</v>
      </c>
      <c r="AC10221">
        <v>54</v>
      </c>
    </row>
    <row r="10222" spans="1:29">
      <c r="A10222">
        <v>11120</v>
      </c>
      <c r="B10222" t="s">
        <v>806</v>
      </c>
      <c r="C10222" t="s">
        <v>12072</v>
      </c>
      <c r="J10222" t="s">
        <v>1457</v>
      </c>
      <c r="K10222">
        <v>0</v>
      </c>
      <c r="N10222" t="b">
        <v>0</v>
      </c>
      <c r="O10222" t="b">
        <v>1</v>
      </c>
      <c r="P10222" t="b">
        <v>0</v>
      </c>
      <c r="Q10222">
        <v>8</v>
      </c>
      <c r="R10222">
        <v>8</v>
      </c>
      <c r="S10222">
        <v>1</v>
      </c>
      <c r="T10222">
        <v>3</v>
      </c>
      <c r="U10222" t="b">
        <v>1</v>
      </c>
      <c r="V10222" t="s">
        <v>11835</v>
      </c>
      <c r="W10222" t="s">
        <v>11836</v>
      </c>
      <c r="X10222" t="s">
        <v>14723</v>
      </c>
      <c r="Y10222">
        <v>48</v>
      </c>
      <c r="Z10222">
        <v>48</v>
      </c>
      <c r="AA10222">
        <v>8</v>
      </c>
      <c r="AB10222">
        <v>8</v>
      </c>
      <c r="AC10222">
        <v>54</v>
      </c>
    </row>
    <row r="10223" spans="1:29">
      <c r="A10223">
        <v>11121</v>
      </c>
      <c r="B10223" t="s">
        <v>806</v>
      </c>
      <c r="C10223" t="s">
        <v>12073</v>
      </c>
      <c r="J10223" t="s">
        <v>1457</v>
      </c>
      <c r="K10223">
        <v>0</v>
      </c>
      <c r="N10223" t="b">
        <v>0</v>
      </c>
      <c r="O10223" t="b">
        <v>1</v>
      </c>
      <c r="P10223" t="b">
        <v>0</v>
      </c>
      <c r="Q10223">
        <v>8</v>
      </c>
      <c r="R10223">
        <v>8</v>
      </c>
      <c r="S10223">
        <v>1</v>
      </c>
      <c r="T10223">
        <v>3</v>
      </c>
      <c r="U10223" t="b">
        <v>1</v>
      </c>
      <c r="V10223" t="s">
        <v>11835</v>
      </c>
      <c r="W10223" t="s">
        <v>11836</v>
      </c>
      <c r="X10223" t="s">
        <v>14725</v>
      </c>
      <c r="Y10223">
        <v>49</v>
      </c>
      <c r="Z10223">
        <v>49</v>
      </c>
      <c r="AA10223">
        <v>8</v>
      </c>
      <c r="AB10223">
        <v>8</v>
      </c>
      <c r="AC10223">
        <v>54</v>
      </c>
    </row>
    <row r="10224" spans="1:29">
      <c r="A10224">
        <v>11122</v>
      </c>
      <c r="B10224" t="s">
        <v>806</v>
      </c>
      <c r="C10224" t="s">
        <v>12074</v>
      </c>
      <c r="J10224" t="s">
        <v>1457</v>
      </c>
      <c r="K10224">
        <v>0</v>
      </c>
      <c r="N10224" t="b">
        <v>0</v>
      </c>
      <c r="O10224" t="b">
        <v>1</v>
      </c>
      <c r="P10224" t="b">
        <v>0</v>
      </c>
      <c r="Q10224">
        <v>8</v>
      </c>
      <c r="R10224">
        <v>8</v>
      </c>
      <c r="S10224">
        <v>1</v>
      </c>
      <c r="T10224">
        <v>3</v>
      </c>
      <c r="U10224" t="b">
        <v>1</v>
      </c>
      <c r="V10224" t="s">
        <v>11835</v>
      </c>
      <c r="W10224" t="s">
        <v>11836</v>
      </c>
      <c r="X10224" t="s">
        <v>14727</v>
      </c>
      <c r="Y10224">
        <v>50</v>
      </c>
      <c r="Z10224">
        <v>50</v>
      </c>
      <c r="AA10224">
        <v>8</v>
      </c>
      <c r="AB10224">
        <v>8</v>
      </c>
      <c r="AC10224">
        <v>54</v>
      </c>
    </row>
    <row r="10225" spans="1:29">
      <c r="A10225">
        <v>11123</v>
      </c>
      <c r="B10225" t="s">
        <v>806</v>
      </c>
      <c r="C10225" t="s">
        <v>12075</v>
      </c>
      <c r="J10225" t="s">
        <v>1457</v>
      </c>
      <c r="K10225">
        <v>0</v>
      </c>
      <c r="N10225" t="b">
        <v>0</v>
      </c>
      <c r="O10225" t="b">
        <v>1</v>
      </c>
      <c r="P10225" t="b">
        <v>0</v>
      </c>
      <c r="Q10225">
        <v>8</v>
      </c>
      <c r="R10225">
        <v>8</v>
      </c>
      <c r="S10225">
        <v>1</v>
      </c>
      <c r="T10225">
        <v>3</v>
      </c>
      <c r="U10225" t="b">
        <v>1</v>
      </c>
      <c r="V10225" t="s">
        <v>11835</v>
      </c>
      <c r="W10225" t="s">
        <v>11836</v>
      </c>
      <c r="X10225" t="s">
        <v>14729</v>
      </c>
      <c r="Y10225">
        <v>51</v>
      </c>
      <c r="Z10225">
        <v>51</v>
      </c>
      <c r="AA10225">
        <v>8</v>
      </c>
      <c r="AB10225">
        <v>8</v>
      </c>
      <c r="AC10225">
        <v>54</v>
      </c>
    </row>
    <row r="10226" spans="1:29">
      <c r="A10226">
        <v>11124</v>
      </c>
      <c r="B10226" t="s">
        <v>806</v>
      </c>
      <c r="C10226" t="s">
        <v>12076</v>
      </c>
      <c r="J10226" t="s">
        <v>1457</v>
      </c>
      <c r="K10226">
        <v>0</v>
      </c>
      <c r="N10226" t="b">
        <v>0</v>
      </c>
      <c r="O10226" t="b">
        <v>1</v>
      </c>
      <c r="P10226" t="b">
        <v>0</v>
      </c>
      <c r="Q10226">
        <v>8</v>
      </c>
      <c r="R10226">
        <v>8</v>
      </c>
      <c r="S10226">
        <v>1</v>
      </c>
      <c r="T10226">
        <v>3</v>
      </c>
      <c r="U10226" t="b">
        <v>1</v>
      </c>
      <c r="V10226" t="s">
        <v>11835</v>
      </c>
      <c r="W10226" t="s">
        <v>11836</v>
      </c>
      <c r="X10226" t="s">
        <v>14801</v>
      </c>
      <c r="Y10226">
        <v>52</v>
      </c>
      <c r="Z10226">
        <v>52</v>
      </c>
      <c r="AA10226">
        <v>8</v>
      </c>
      <c r="AB10226">
        <v>8</v>
      </c>
      <c r="AC10226">
        <v>54</v>
      </c>
    </row>
    <row r="10227" spans="1:29">
      <c r="A10227">
        <v>11125</v>
      </c>
      <c r="B10227" t="s">
        <v>806</v>
      </c>
      <c r="C10227" t="s">
        <v>12077</v>
      </c>
      <c r="J10227" t="s">
        <v>1457</v>
      </c>
      <c r="K10227">
        <v>0</v>
      </c>
      <c r="N10227" t="b">
        <v>0</v>
      </c>
      <c r="O10227" t="b">
        <v>1</v>
      </c>
      <c r="P10227" t="b">
        <v>0</v>
      </c>
      <c r="Q10227">
        <v>8</v>
      </c>
      <c r="R10227">
        <v>8</v>
      </c>
      <c r="S10227">
        <v>1</v>
      </c>
      <c r="T10227">
        <v>3</v>
      </c>
      <c r="U10227" t="b">
        <v>1</v>
      </c>
      <c r="V10227" t="s">
        <v>11835</v>
      </c>
      <c r="W10227" t="s">
        <v>11836</v>
      </c>
      <c r="X10227" t="s">
        <v>14805</v>
      </c>
      <c r="Y10227">
        <v>53</v>
      </c>
      <c r="Z10227">
        <v>53</v>
      </c>
      <c r="AA10227">
        <v>8</v>
      </c>
      <c r="AB10227">
        <v>8</v>
      </c>
      <c r="AC10227">
        <v>54</v>
      </c>
    </row>
    <row r="10228" spans="1:29">
      <c r="A10228">
        <v>11126</v>
      </c>
      <c r="B10228" t="s">
        <v>806</v>
      </c>
      <c r="C10228" t="s">
        <v>12078</v>
      </c>
      <c r="J10228" t="s">
        <v>1457</v>
      </c>
      <c r="K10228">
        <v>0</v>
      </c>
      <c r="N10228" t="b">
        <v>0</v>
      </c>
      <c r="O10228" t="b">
        <v>1</v>
      </c>
      <c r="P10228" t="b">
        <v>0</v>
      </c>
      <c r="Q10228">
        <v>8</v>
      </c>
      <c r="R10228">
        <v>8</v>
      </c>
      <c r="S10228">
        <v>1</v>
      </c>
      <c r="T10228">
        <v>3</v>
      </c>
      <c r="U10228" t="b">
        <v>1</v>
      </c>
      <c r="V10228" t="s">
        <v>11835</v>
      </c>
      <c r="W10228" t="s">
        <v>11836</v>
      </c>
      <c r="X10228" t="s">
        <v>14809</v>
      </c>
      <c r="Y10228">
        <v>54</v>
      </c>
      <c r="Z10228">
        <v>54</v>
      </c>
      <c r="AA10228">
        <v>8</v>
      </c>
      <c r="AB10228">
        <v>8</v>
      </c>
      <c r="AC10228">
        <v>54</v>
      </c>
    </row>
    <row r="10229" spans="1:29">
      <c r="A10229">
        <v>11127</v>
      </c>
      <c r="B10229" t="s">
        <v>806</v>
      </c>
      <c r="C10229" t="s">
        <v>12079</v>
      </c>
      <c r="J10229" t="s">
        <v>1457</v>
      </c>
      <c r="K10229">
        <v>0</v>
      </c>
      <c r="N10229" t="b">
        <v>0</v>
      </c>
      <c r="O10229" t="b">
        <v>1</v>
      </c>
      <c r="P10229" t="b">
        <v>0</v>
      </c>
      <c r="Q10229">
        <v>8</v>
      </c>
      <c r="R10229">
        <v>8</v>
      </c>
      <c r="S10229">
        <v>1</v>
      </c>
      <c r="T10229">
        <v>3</v>
      </c>
      <c r="U10229" t="b">
        <v>1</v>
      </c>
      <c r="V10229" t="s">
        <v>11835</v>
      </c>
      <c r="W10229" t="s">
        <v>11836</v>
      </c>
      <c r="X10229" t="s">
        <v>15440</v>
      </c>
      <c r="Y10229">
        <v>55</v>
      </c>
      <c r="Z10229">
        <v>55</v>
      </c>
      <c r="AA10229">
        <v>8</v>
      </c>
      <c r="AB10229">
        <v>8</v>
      </c>
      <c r="AC10229">
        <v>54</v>
      </c>
    </row>
    <row r="10230" spans="1:29">
      <c r="A10230">
        <v>11128</v>
      </c>
      <c r="B10230" t="s">
        <v>806</v>
      </c>
      <c r="C10230" t="s">
        <v>12080</v>
      </c>
      <c r="J10230" t="s">
        <v>1457</v>
      </c>
      <c r="K10230">
        <v>0</v>
      </c>
      <c r="N10230" t="b">
        <v>0</v>
      </c>
      <c r="O10230" t="b">
        <v>1</v>
      </c>
      <c r="P10230" t="b">
        <v>0</v>
      </c>
      <c r="Q10230">
        <v>8</v>
      </c>
      <c r="R10230">
        <v>8</v>
      </c>
      <c r="S10230">
        <v>1</v>
      </c>
      <c r="T10230">
        <v>3</v>
      </c>
      <c r="U10230" t="b">
        <v>1</v>
      </c>
      <c r="V10230" t="s">
        <v>11835</v>
      </c>
      <c r="W10230" t="s">
        <v>11836</v>
      </c>
      <c r="X10230" t="s">
        <v>14887</v>
      </c>
      <c r="Y10230">
        <v>56</v>
      </c>
      <c r="Z10230">
        <v>56</v>
      </c>
      <c r="AA10230">
        <v>8</v>
      </c>
      <c r="AB10230">
        <v>8</v>
      </c>
      <c r="AC10230">
        <v>54</v>
      </c>
    </row>
    <row r="10231" spans="1:29">
      <c r="A10231">
        <v>11129</v>
      </c>
      <c r="B10231" t="s">
        <v>806</v>
      </c>
      <c r="C10231" t="s">
        <v>12081</v>
      </c>
      <c r="J10231" t="s">
        <v>1457</v>
      </c>
      <c r="K10231">
        <v>0</v>
      </c>
      <c r="N10231" t="b">
        <v>0</v>
      </c>
      <c r="O10231" t="b">
        <v>1</v>
      </c>
      <c r="P10231" t="b">
        <v>0</v>
      </c>
      <c r="Q10231">
        <v>8</v>
      </c>
      <c r="R10231">
        <v>8</v>
      </c>
      <c r="S10231">
        <v>1</v>
      </c>
      <c r="T10231">
        <v>3</v>
      </c>
      <c r="U10231" t="b">
        <v>1</v>
      </c>
      <c r="V10231" t="s">
        <v>11835</v>
      </c>
      <c r="W10231" t="s">
        <v>11836</v>
      </c>
      <c r="X10231" t="s">
        <v>14888</v>
      </c>
      <c r="Y10231">
        <v>57</v>
      </c>
      <c r="Z10231">
        <v>57</v>
      </c>
      <c r="AA10231">
        <v>8</v>
      </c>
      <c r="AB10231">
        <v>8</v>
      </c>
      <c r="AC10231">
        <v>54</v>
      </c>
    </row>
    <row r="10232" spans="1:29">
      <c r="A10232">
        <v>11130</v>
      </c>
      <c r="B10232" t="s">
        <v>806</v>
      </c>
      <c r="C10232" t="s">
        <v>12082</v>
      </c>
      <c r="J10232" t="s">
        <v>1457</v>
      </c>
      <c r="K10232">
        <v>0</v>
      </c>
      <c r="N10232" t="b">
        <v>0</v>
      </c>
      <c r="O10232" t="b">
        <v>1</v>
      </c>
      <c r="P10232" t="b">
        <v>0</v>
      </c>
      <c r="Q10232">
        <v>8</v>
      </c>
      <c r="R10232">
        <v>8</v>
      </c>
      <c r="S10232">
        <v>1</v>
      </c>
      <c r="T10232">
        <v>3</v>
      </c>
      <c r="U10232" t="b">
        <v>1</v>
      </c>
      <c r="V10232" t="s">
        <v>11835</v>
      </c>
      <c r="W10232" t="s">
        <v>11836</v>
      </c>
      <c r="X10232" t="s">
        <v>14889</v>
      </c>
      <c r="Y10232">
        <v>58</v>
      </c>
      <c r="Z10232">
        <v>58</v>
      </c>
      <c r="AA10232">
        <v>8</v>
      </c>
      <c r="AB10232">
        <v>8</v>
      </c>
      <c r="AC10232">
        <v>54</v>
      </c>
    </row>
    <row r="10233" spans="1:29">
      <c r="A10233">
        <v>11131</v>
      </c>
      <c r="B10233" t="s">
        <v>806</v>
      </c>
      <c r="C10233" t="s">
        <v>12083</v>
      </c>
      <c r="J10233" t="s">
        <v>1457</v>
      </c>
      <c r="K10233">
        <v>0</v>
      </c>
      <c r="N10233" t="b">
        <v>0</v>
      </c>
      <c r="O10233" t="b">
        <v>1</v>
      </c>
      <c r="P10233" t="b">
        <v>0</v>
      </c>
      <c r="Q10233">
        <v>8</v>
      </c>
      <c r="R10233">
        <v>8</v>
      </c>
      <c r="S10233">
        <v>1</v>
      </c>
      <c r="T10233">
        <v>3</v>
      </c>
      <c r="U10233" t="b">
        <v>1</v>
      </c>
      <c r="V10233" t="s">
        <v>11835</v>
      </c>
      <c r="W10233" t="s">
        <v>11836</v>
      </c>
      <c r="X10233" t="s">
        <v>14890</v>
      </c>
      <c r="Y10233">
        <v>59</v>
      </c>
      <c r="Z10233">
        <v>59</v>
      </c>
      <c r="AA10233">
        <v>8</v>
      </c>
      <c r="AB10233">
        <v>8</v>
      </c>
      <c r="AC10233">
        <v>54</v>
      </c>
    </row>
    <row r="10234" spans="1:29">
      <c r="A10234">
        <v>11132</v>
      </c>
      <c r="B10234" t="s">
        <v>806</v>
      </c>
      <c r="C10234" t="s">
        <v>12084</v>
      </c>
      <c r="J10234" t="s">
        <v>1457</v>
      </c>
      <c r="K10234">
        <v>0</v>
      </c>
      <c r="N10234" t="b">
        <v>0</v>
      </c>
      <c r="O10234" t="b">
        <v>1</v>
      </c>
      <c r="P10234" t="b">
        <v>0</v>
      </c>
      <c r="Q10234">
        <v>8</v>
      </c>
      <c r="R10234">
        <v>8</v>
      </c>
      <c r="S10234">
        <v>1</v>
      </c>
      <c r="T10234">
        <v>3</v>
      </c>
      <c r="U10234" t="b">
        <v>1</v>
      </c>
      <c r="V10234" t="s">
        <v>11835</v>
      </c>
      <c r="W10234" t="s">
        <v>11836</v>
      </c>
      <c r="X10234" t="s">
        <v>14891</v>
      </c>
      <c r="Y10234">
        <v>60</v>
      </c>
      <c r="Z10234">
        <v>60</v>
      </c>
      <c r="AA10234">
        <v>8</v>
      </c>
      <c r="AB10234">
        <v>8</v>
      </c>
      <c r="AC10234">
        <v>54</v>
      </c>
    </row>
    <row r="10235" spans="1:29">
      <c r="A10235">
        <v>11133</v>
      </c>
      <c r="B10235" t="s">
        <v>806</v>
      </c>
      <c r="C10235" t="s">
        <v>12085</v>
      </c>
      <c r="J10235" t="s">
        <v>1457</v>
      </c>
      <c r="K10235">
        <v>0</v>
      </c>
      <c r="N10235" t="b">
        <v>0</v>
      </c>
      <c r="O10235" t="b">
        <v>1</v>
      </c>
      <c r="P10235" t="b">
        <v>0</v>
      </c>
      <c r="Q10235">
        <v>8</v>
      </c>
      <c r="R10235">
        <v>8</v>
      </c>
      <c r="S10235">
        <v>1</v>
      </c>
      <c r="T10235">
        <v>3</v>
      </c>
      <c r="U10235" t="b">
        <v>1</v>
      </c>
      <c r="V10235" t="s">
        <v>11835</v>
      </c>
      <c r="W10235" t="s">
        <v>11836</v>
      </c>
      <c r="X10235" t="s">
        <v>14892</v>
      </c>
      <c r="Y10235">
        <v>61</v>
      </c>
      <c r="Z10235">
        <v>61</v>
      </c>
      <c r="AA10235">
        <v>8</v>
      </c>
      <c r="AB10235">
        <v>8</v>
      </c>
      <c r="AC10235">
        <v>54</v>
      </c>
    </row>
    <row r="10236" spans="1:29">
      <c r="A10236">
        <v>11134</v>
      </c>
      <c r="B10236" t="s">
        <v>806</v>
      </c>
      <c r="C10236" t="s">
        <v>12086</v>
      </c>
      <c r="J10236" t="s">
        <v>1457</v>
      </c>
      <c r="K10236">
        <v>0</v>
      </c>
      <c r="N10236" t="b">
        <v>0</v>
      </c>
      <c r="O10236" t="b">
        <v>1</v>
      </c>
      <c r="P10236" t="b">
        <v>0</v>
      </c>
      <c r="Q10236">
        <v>8</v>
      </c>
      <c r="R10236">
        <v>8</v>
      </c>
      <c r="S10236">
        <v>1</v>
      </c>
      <c r="T10236">
        <v>3</v>
      </c>
      <c r="U10236" t="b">
        <v>1</v>
      </c>
      <c r="V10236" t="s">
        <v>11835</v>
      </c>
      <c r="W10236" t="s">
        <v>11836</v>
      </c>
      <c r="X10236" t="s">
        <v>14893</v>
      </c>
      <c r="Y10236">
        <v>62</v>
      </c>
      <c r="Z10236">
        <v>62</v>
      </c>
      <c r="AA10236">
        <v>8</v>
      </c>
      <c r="AB10236">
        <v>8</v>
      </c>
      <c r="AC10236">
        <v>54</v>
      </c>
    </row>
    <row r="10237" spans="1:29">
      <c r="A10237">
        <v>11135</v>
      </c>
      <c r="B10237" t="s">
        <v>806</v>
      </c>
      <c r="C10237" t="s">
        <v>12087</v>
      </c>
      <c r="J10237" t="s">
        <v>1457</v>
      </c>
      <c r="K10237">
        <v>0</v>
      </c>
      <c r="N10237" t="b">
        <v>0</v>
      </c>
      <c r="O10237" t="b">
        <v>1</v>
      </c>
      <c r="P10237" t="b">
        <v>0</v>
      </c>
      <c r="Q10237">
        <v>8</v>
      </c>
      <c r="R10237">
        <v>8</v>
      </c>
      <c r="S10237">
        <v>1</v>
      </c>
      <c r="T10237">
        <v>3</v>
      </c>
      <c r="U10237" t="b">
        <v>1</v>
      </c>
      <c r="V10237" t="s">
        <v>11835</v>
      </c>
      <c r="W10237" t="s">
        <v>11836</v>
      </c>
      <c r="X10237" t="s">
        <v>14894</v>
      </c>
      <c r="Y10237">
        <v>63</v>
      </c>
      <c r="Z10237">
        <v>63</v>
      </c>
      <c r="AA10237">
        <v>8</v>
      </c>
      <c r="AB10237">
        <v>8</v>
      </c>
      <c r="AC10237">
        <v>54</v>
      </c>
    </row>
    <row r="10238" spans="1:29">
      <c r="A10238">
        <v>11136</v>
      </c>
      <c r="B10238" t="s">
        <v>806</v>
      </c>
      <c r="C10238" t="s">
        <v>12088</v>
      </c>
      <c r="J10238" t="s">
        <v>1457</v>
      </c>
      <c r="K10238">
        <v>0</v>
      </c>
      <c r="N10238" t="b">
        <v>0</v>
      </c>
      <c r="O10238" t="b">
        <v>1</v>
      </c>
      <c r="P10238" t="b">
        <v>0</v>
      </c>
      <c r="Q10238">
        <v>8</v>
      </c>
      <c r="R10238">
        <v>8</v>
      </c>
      <c r="S10238">
        <v>1</v>
      </c>
      <c r="T10238">
        <v>3</v>
      </c>
      <c r="U10238" t="b">
        <v>1</v>
      </c>
      <c r="V10238" t="s">
        <v>11835</v>
      </c>
      <c r="W10238" t="s">
        <v>11836</v>
      </c>
      <c r="X10238" t="s">
        <v>14895</v>
      </c>
      <c r="Y10238">
        <v>64</v>
      </c>
      <c r="Z10238">
        <v>64</v>
      </c>
      <c r="AA10238">
        <v>8</v>
      </c>
      <c r="AB10238">
        <v>8</v>
      </c>
      <c r="AC10238">
        <v>54</v>
      </c>
    </row>
    <row r="10239" spans="1:29">
      <c r="A10239">
        <v>11153</v>
      </c>
      <c r="B10239" t="s">
        <v>806</v>
      </c>
      <c r="C10239" t="s">
        <v>12089</v>
      </c>
      <c r="J10239" t="s">
        <v>1457</v>
      </c>
      <c r="K10239">
        <v>0</v>
      </c>
      <c r="N10239" t="b">
        <v>0</v>
      </c>
      <c r="O10239" t="b">
        <v>1</v>
      </c>
      <c r="P10239" t="b">
        <v>0</v>
      </c>
      <c r="Q10239">
        <v>8</v>
      </c>
      <c r="R10239">
        <v>1</v>
      </c>
      <c r="S10239">
        <v>1</v>
      </c>
      <c r="T10239">
        <v>3</v>
      </c>
      <c r="U10239" t="b">
        <v>1</v>
      </c>
      <c r="V10239" t="s">
        <v>11835</v>
      </c>
      <c r="W10239" t="s">
        <v>11836</v>
      </c>
      <c r="X10239" t="s">
        <v>14896</v>
      </c>
      <c r="Y10239">
        <v>65</v>
      </c>
      <c r="Z10239">
        <v>65</v>
      </c>
      <c r="AA10239">
        <v>8</v>
      </c>
      <c r="AB10239">
        <v>8</v>
      </c>
      <c r="AC10239">
        <v>54</v>
      </c>
    </row>
    <row r="10240" spans="1:29">
      <c r="A10240">
        <v>11154</v>
      </c>
      <c r="B10240" t="s">
        <v>806</v>
      </c>
      <c r="C10240" t="s">
        <v>12090</v>
      </c>
      <c r="J10240" t="s">
        <v>1457</v>
      </c>
      <c r="K10240">
        <v>0</v>
      </c>
      <c r="N10240" t="b">
        <v>0</v>
      </c>
      <c r="O10240" t="b">
        <v>1</v>
      </c>
      <c r="P10240" t="b">
        <v>0</v>
      </c>
      <c r="Q10240">
        <v>8</v>
      </c>
      <c r="R10240">
        <v>1</v>
      </c>
      <c r="S10240">
        <v>1</v>
      </c>
      <c r="T10240">
        <v>3</v>
      </c>
      <c r="U10240" t="b">
        <v>1</v>
      </c>
      <c r="V10240" t="s">
        <v>11835</v>
      </c>
      <c r="W10240" t="s">
        <v>11836</v>
      </c>
      <c r="X10240" t="s">
        <v>14826</v>
      </c>
      <c r="Y10240">
        <v>65</v>
      </c>
      <c r="Z10240">
        <v>65</v>
      </c>
      <c r="AA10240">
        <v>5</v>
      </c>
      <c r="AB10240">
        <v>5</v>
      </c>
      <c r="AC10240">
        <v>54</v>
      </c>
    </row>
    <row r="10241" spans="1:29">
      <c r="A10241">
        <v>11155</v>
      </c>
      <c r="B10241" t="s">
        <v>806</v>
      </c>
      <c r="C10241" t="s">
        <v>12091</v>
      </c>
      <c r="J10241" t="s">
        <v>1457</v>
      </c>
      <c r="K10241">
        <v>0</v>
      </c>
      <c r="N10241" t="b">
        <v>0</v>
      </c>
      <c r="O10241" t="b">
        <v>1</v>
      </c>
      <c r="P10241" t="b">
        <v>0</v>
      </c>
      <c r="Q10241">
        <v>8</v>
      </c>
      <c r="R10241">
        <v>1</v>
      </c>
      <c r="S10241">
        <v>1</v>
      </c>
      <c r="T10241">
        <v>3</v>
      </c>
      <c r="U10241" t="b">
        <v>1</v>
      </c>
      <c r="V10241" t="s">
        <v>11835</v>
      </c>
      <c r="W10241" t="s">
        <v>11836</v>
      </c>
      <c r="X10241" t="s">
        <v>14855</v>
      </c>
      <c r="Y10241">
        <v>65</v>
      </c>
      <c r="Z10241">
        <v>65</v>
      </c>
      <c r="AA10241">
        <v>6</v>
      </c>
      <c r="AB10241">
        <v>6</v>
      </c>
      <c r="AC10241">
        <v>54</v>
      </c>
    </row>
    <row r="10242" spans="1:29">
      <c r="A10242">
        <v>11156</v>
      </c>
      <c r="B10242" t="s">
        <v>806</v>
      </c>
      <c r="C10242" t="s">
        <v>12092</v>
      </c>
      <c r="J10242" t="s">
        <v>1457</v>
      </c>
      <c r="K10242">
        <v>0</v>
      </c>
      <c r="N10242" t="b">
        <v>0</v>
      </c>
      <c r="O10242" t="b">
        <v>1</v>
      </c>
      <c r="P10242" t="b">
        <v>0</v>
      </c>
      <c r="Q10242">
        <v>8</v>
      </c>
      <c r="R10242">
        <v>1</v>
      </c>
      <c r="S10242">
        <v>1</v>
      </c>
      <c r="T10242">
        <v>3</v>
      </c>
      <c r="U10242" t="b">
        <v>1</v>
      </c>
      <c r="V10242" t="s">
        <v>11835</v>
      </c>
      <c r="W10242" t="s">
        <v>11836</v>
      </c>
      <c r="X10242" t="s">
        <v>14875</v>
      </c>
      <c r="Y10242">
        <v>65</v>
      </c>
      <c r="Z10242">
        <v>65</v>
      </c>
      <c r="AA10242">
        <v>7</v>
      </c>
      <c r="AB10242">
        <v>7</v>
      </c>
      <c r="AC10242">
        <v>54</v>
      </c>
    </row>
    <row r="10243" spans="1:29">
      <c r="A10243">
        <v>11157</v>
      </c>
      <c r="B10243" t="s">
        <v>1516</v>
      </c>
      <c r="C10243" t="s">
        <v>12093</v>
      </c>
      <c r="D10243">
        <v>214</v>
      </c>
      <c r="E10243" t="s">
        <v>12094</v>
      </c>
      <c r="U10243" t="b">
        <v>1</v>
      </c>
      <c r="V10243" t="s">
        <v>12094</v>
      </c>
      <c r="W10243" t="s">
        <v>12095</v>
      </c>
      <c r="X10243" t="s">
        <v>15739</v>
      </c>
      <c r="Y10243">
        <v>12</v>
      </c>
      <c r="Z10243">
        <v>65</v>
      </c>
      <c r="AA10243">
        <v>2</v>
      </c>
      <c r="AB10243">
        <v>9</v>
      </c>
      <c r="AC10243">
        <v>55</v>
      </c>
    </row>
    <row r="10244" spans="1:29">
      <c r="A10244">
        <v>11158</v>
      </c>
      <c r="B10244" t="s">
        <v>828</v>
      </c>
      <c r="C10244" t="s">
        <v>12096</v>
      </c>
      <c r="U10244" t="b">
        <v>1</v>
      </c>
      <c r="V10244" t="s">
        <v>12094</v>
      </c>
      <c r="W10244" t="s">
        <v>12095</v>
      </c>
      <c r="X10244" t="s">
        <v>15740</v>
      </c>
      <c r="Y10244">
        <v>12</v>
      </c>
      <c r="Z10244">
        <v>65</v>
      </c>
      <c r="AA10244">
        <v>2</v>
      </c>
      <c r="AB10244">
        <v>8</v>
      </c>
      <c r="AC10244">
        <v>55</v>
      </c>
    </row>
    <row r="10245" spans="1:29">
      <c r="A10245">
        <v>11159</v>
      </c>
      <c r="B10245" t="s">
        <v>1521</v>
      </c>
      <c r="C10245" t="s">
        <v>12097</v>
      </c>
      <c r="U10245" t="b">
        <v>1</v>
      </c>
      <c r="V10245" t="s">
        <v>12094</v>
      </c>
      <c r="W10245" t="s">
        <v>12095</v>
      </c>
      <c r="X10245" t="s">
        <v>15741</v>
      </c>
      <c r="Y10245">
        <v>13</v>
      </c>
      <c r="Z10245">
        <v>65</v>
      </c>
      <c r="AA10245">
        <v>2</v>
      </c>
      <c r="AB10245">
        <v>9</v>
      </c>
      <c r="AC10245">
        <v>55</v>
      </c>
    </row>
    <row r="10246" spans="1:29">
      <c r="A10246">
        <v>11160</v>
      </c>
      <c r="B10246" t="s">
        <v>806</v>
      </c>
      <c r="C10246" t="s">
        <v>12098</v>
      </c>
      <c r="J10246" t="s">
        <v>1449</v>
      </c>
      <c r="K10246">
        <v>0</v>
      </c>
      <c r="N10246" t="b">
        <v>1</v>
      </c>
      <c r="O10246" t="b">
        <v>0</v>
      </c>
      <c r="P10246" t="b">
        <v>0</v>
      </c>
      <c r="Q10246">
        <v>8</v>
      </c>
      <c r="R10246">
        <v>8</v>
      </c>
      <c r="S10246">
        <v>1</v>
      </c>
      <c r="T10246">
        <v>3</v>
      </c>
      <c r="U10246" t="b">
        <v>1</v>
      </c>
      <c r="V10246" t="s">
        <v>12094</v>
      </c>
      <c r="W10246" t="s">
        <v>12095</v>
      </c>
      <c r="X10246" t="s">
        <v>14655</v>
      </c>
      <c r="Y10246">
        <v>15</v>
      </c>
      <c r="Z10246">
        <v>15</v>
      </c>
      <c r="AA10246">
        <v>2</v>
      </c>
      <c r="AB10246">
        <v>2</v>
      </c>
      <c r="AC10246">
        <v>55</v>
      </c>
    </row>
    <row r="10247" spans="1:29">
      <c r="A10247">
        <v>11161</v>
      </c>
      <c r="B10247" t="s">
        <v>806</v>
      </c>
      <c r="C10247" t="s">
        <v>12099</v>
      </c>
      <c r="J10247" t="s">
        <v>1449</v>
      </c>
      <c r="K10247">
        <v>0</v>
      </c>
      <c r="N10247" t="b">
        <v>1</v>
      </c>
      <c r="O10247" t="b">
        <v>0</v>
      </c>
      <c r="P10247" t="b">
        <v>0</v>
      </c>
      <c r="Q10247">
        <v>8</v>
      </c>
      <c r="R10247">
        <v>8</v>
      </c>
      <c r="S10247">
        <v>1</v>
      </c>
      <c r="T10247">
        <v>3</v>
      </c>
      <c r="U10247" t="b">
        <v>1</v>
      </c>
      <c r="V10247" t="s">
        <v>12094</v>
      </c>
      <c r="W10247" t="s">
        <v>12095</v>
      </c>
      <c r="X10247" t="s">
        <v>14656</v>
      </c>
      <c r="Y10247">
        <v>16</v>
      </c>
      <c r="Z10247">
        <v>16</v>
      </c>
      <c r="AA10247">
        <v>2</v>
      </c>
      <c r="AB10247">
        <v>2</v>
      </c>
      <c r="AC10247">
        <v>55</v>
      </c>
    </row>
    <row r="10248" spans="1:29">
      <c r="A10248">
        <v>11162</v>
      </c>
      <c r="B10248" t="s">
        <v>806</v>
      </c>
      <c r="C10248" t="s">
        <v>12100</v>
      </c>
      <c r="J10248" t="s">
        <v>1449</v>
      </c>
      <c r="K10248">
        <v>0</v>
      </c>
      <c r="N10248" t="b">
        <v>1</v>
      </c>
      <c r="O10248" t="b">
        <v>0</v>
      </c>
      <c r="P10248" t="b">
        <v>0</v>
      </c>
      <c r="Q10248">
        <v>8</v>
      </c>
      <c r="R10248">
        <v>8</v>
      </c>
      <c r="S10248">
        <v>1</v>
      </c>
      <c r="T10248">
        <v>3</v>
      </c>
      <c r="U10248" t="b">
        <v>1</v>
      </c>
      <c r="V10248" t="s">
        <v>12094</v>
      </c>
      <c r="W10248" t="s">
        <v>12095</v>
      </c>
      <c r="X10248" t="s">
        <v>14657</v>
      </c>
      <c r="Y10248">
        <v>17</v>
      </c>
      <c r="Z10248">
        <v>17</v>
      </c>
      <c r="AA10248">
        <v>2</v>
      </c>
      <c r="AB10248">
        <v>2</v>
      </c>
      <c r="AC10248">
        <v>55</v>
      </c>
    </row>
    <row r="10249" spans="1:29">
      <c r="A10249">
        <v>11163</v>
      </c>
      <c r="B10249" t="s">
        <v>806</v>
      </c>
      <c r="C10249" t="s">
        <v>12101</v>
      </c>
      <c r="J10249" t="s">
        <v>1449</v>
      </c>
      <c r="K10249">
        <v>0</v>
      </c>
      <c r="N10249" t="b">
        <v>1</v>
      </c>
      <c r="O10249" t="b">
        <v>0</v>
      </c>
      <c r="P10249" t="b">
        <v>0</v>
      </c>
      <c r="Q10249">
        <v>8</v>
      </c>
      <c r="R10249">
        <v>8</v>
      </c>
      <c r="S10249">
        <v>1</v>
      </c>
      <c r="T10249">
        <v>3</v>
      </c>
      <c r="U10249" t="b">
        <v>1</v>
      </c>
      <c r="V10249" t="s">
        <v>12094</v>
      </c>
      <c r="W10249" t="s">
        <v>12095</v>
      </c>
      <c r="X10249" t="s">
        <v>14658</v>
      </c>
      <c r="Y10249">
        <v>18</v>
      </c>
      <c r="Z10249">
        <v>18</v>
      </c>
      <c r="AA10249">
        <v>2</v>
      </c>
      <c r="AB10249">
        <v>2</v>
      </c>
      <c r="AC10249">
        <v>55</v>
      </c>
    </row>
    <row r="10250" spans="1:29">
      <c r="A10250">
        <v>11164</v>
      </c>
      <c r="B10250" t="s">
        <v>806</v>
      </c>
      <c r="C10250" t="s">
        <v>12102</v>
      </c>
      <c r="J10250" t="s">
        <v>1449</v>
      </c>
      <c r="K10250">
        <v>0</v>
      </c>
      <c r="N10250" t="b">
        <v>1</v>
      </c>
      <c r="O10250" t="b">
        <v>0</v>
      </c>
      <c r="P10250" t="b">
        <v>0</v>
      </c>
      <c r="Q10250">
        <v>8</v>
      </c>
      <c r="R10250">
        <v>8</v>
      </c>
      <c r="S10250">
        <v>1</v>
      </c>
      <c r="T10250">
        <v>3</v>
      </c>
      <c r="U10250" t="b">
        <v>1</v>
      </c>
      <c r="V10250" t="s">
        <v>12094</v>
      </c>
      <c r="W10250" t="s">
        <v>12095</v>
      </c>
      <c r="X10250" t="s">
        <v>14659</v>
      </c>
      <c r="Y10250">
        <v>19</v>
      </c>
      <c r="Z10250">
        <v>19</v>
      </c>
      <c r="AA10250">
        <v>2</v>
      </c>
      <c r="AB10250">
        <v>2</v>
      </c>
      <c r="AC10250">
        <v>55</v>
      </c>
    </row>
    <row r="10251" spans="1:29">
      <c r="A10251">
        <v>11165</v>
      </c>
      <c r="B10251" t="s">
        <v>806</v>
      </c>
      <c r="C10251" t="s">
        <v>12103</v>
      </c>
      <c r="J10251" t="s">
        <v>1449</v>
      </c>
      <c r="K10251">
        <v>0</v>
      </c>
      <c r="N10251" t="b">
        <v>1</v>
      </c>
      <c r="O10251" t="b">
        <v>0</v>
      </c>
      <c r="P10251" t="b">
        <v>0</v>
      </c>
      <c r="Q10251">
        <v>8</v>
      </c>
      <c r="R10251">
        <v>8</v>
      </c>
      <c r="S10251">
        <v>1</v>
      </c>
      <c r="T10251">
        <v>3</v>
      </c>
      <c r="U10251" t="b">
        <v>1</v>
      </c>
      <c r="V10251" t="s">
        <v>12094</v>
      </c>
      <c r="W10251" t="s">
        <v>12095</v>
      </c>
      <c r="X10251" t="s">
        <v>14660</v>
      </c>
      <c r="Y10251">
        <v>20</v>
      </c>
      <c r="Z10251">
        <v>20</v>
      </c>
      <c r="AA10251">
        <v>2</v>
      </c>
      <c r="AB10251">
        <v>2</v>
      </c>
      <c r="AC10251">
        <v>55</v>
      </c>
    </row>
    <row r="10252" spans="1:29">
      <c r="A10252">
        <v>11166</v>
      </c>
      <c r="B10252" t="s">
        <v>806</v>
      </c>
      <c r="C10252" t="s">
        <v>12104</v>
      </c>
      <c r="J10252" t="s">
        <v>1449</v>
      </c>
      <c r="K10252">
        <v>0</v>
      </c>
      <c r="N10252" t="b">
        <v>1</v>
      </c>
      <c r="O10252" t="b">
        <v>0</v>
      </c>
      <c r="P10252" t="b">
        <v>0</v>
      </c>
      <c r="Q10252">
        <v>8</v>
      </c>
      <c r="R10252">
        <v>8</v>
      </c>
      <c r="S10252">
        <v>1</v>
      </c>
      <c r="T10252">
        <v>3</v>
      </c>
      <c r="U10252" t="b">
        <v>1</v>
      </c>
      <c r="V10252" t="s">
        <v>12094</v>
      </c>
      <c r="W10252" t="s">
        <v>12095</v>
      </c>
      <c r="X10252" t="s">
        <v>14661</v>
      </c>
      <c r="Y10252">
        <v>21</v>
      </c>
      <c r="Z10252">
        <v>21</v>
      </c>
      <c r="AA10252">
        <v>2</v>
      </c>
      <c r="AB10252">
        <v>2</v>
      </c>
      <c r="AC10252">
        <v>55</v>
      </c>
    </row>
    <row r="10253" spans="1:29">
      <c r="A10253">
        <v>11167</v>
      </c>
      <c r="B10253" t="s">
        <v>806</v>
      </c>
      <c r="C10253" t="s">
        <v>12105</v>
      </c>
      <c r="J10253" t="s">
        <v>1449</v>
      </c>
      <c r="K10253">
        <v>0</v>
      </c>
      <c r="N10253" t="b">
        <v>1</v>
      </c>
      <c r="O10253" t="b">
        <v>0</v>
      </c>
      <c r="P10253" t="b">
        <v>0</v>
      </c>
      <c r="Q10253">
        <v>8</v>
      </c>
      <c r="R10253">
        <v>8</v>
      </c>
      <c r="S10253">
        <v>1</v>
      </c>
      <c r="T10253">
        <v>3</v>
      </c>
      <c r="U10253" t="b">
        <v>1</v>
      </c>
      <c r="V10253" t="s">
        <v>12094</v>
      </c>
      <c r="W10253" t="s">
        <v>12095</v>
      </c>
      <c r="X10253" t="s">
        <v>14662</v>
      </c>
      <c r="Y10253">
        <v>22</v>
      </c>
      <c r="Z10253">
        <v>22</v>
      </c>
      <c r="AA10253">
        <v>2</v>
      </c>
      <c r="AB10253">
        <v>2</v>
      </c>
      <c r="AC10253">
        <v>55</v>
      </c>
    </row>
    <row r="10254" spans="1:29">
      <c r="A10254">
        <v>11168</v>
      </c>
      <c r="B10254" t="s">
        <v>806</v>
      </c>
      <c r="C10254" t="s">
        <v>12106</v>
      </c>
      <c r="J10254" t="s">
        <v>1449</v>
      </c>
      <c r="K10254">
        <v>0</v>
      </c>
      <c r="N10254" t="b">
        <v>1</v>
      </c>
      <c r="O10254" t="b">
        <v>0</v>
      </c>
      <c r="P10254" t="b">
        <v>0</v>
      </c>
      <c r="Q10254">
        <v>8</v>
      </c>
      <c r="R10254">
        <v>8</v>
      </c>
      <c r="S10254">
        <v>1</v>
      </c>
      <c r="T10254">
        <v>3</v>
      </c>
      <c r="U10254" t="b">
        <v>1</v>
      </c>
      <c r="V10254" t="s">
        <v>12094</v>
      </c>
      <c r="W10254" t="s">
        <v>12095</v>
      </c>
      <c r="X10254" t="s">
        <v>14663</v>
      </c>
      <c r="Y10254">
        <v>23</v>
      </c>
      <c r="Z10254">
        <v>23</v>
      </c>
      <c r="AA10254">
        <v>2</v>
      </c>
      <c r="AB10254">
        <v>2</v>
      </c>
      <c r="AC10254">
        <v>55</v>
      </c>
    </row>
    <row r="10255" spans="1:29">
      <c r="A10255">
        <v>11169</v>
      </c>
      <c r="B10255" t="s">
        <v>806</v>
      </c>
      <c r="C10255" t="s">
        <v>12107</v>
      </c>
      <c r="J10255" t="s">
        <v>1449</v>
      </c>
      <c r="K10255">
        <v>0</v>
      </c>
      <c r="N10255" t="b">
        <v>1</v>
      </c>
      <c r="O10255" t="b">
        <v>0</v>
      </c>
      <c r="P10255" t="b">
        <v>0</v>
      </c>
      <c r="Q10255">
        <v>8</v>
      </c>
      <c r="R10255">
        <v>8</v>
      </c>
      <c r="S10255">
        <v>1</v>
      </c>
      <c r="T10255">
        <v>3</v>
      </c>
      <c r="U10255" t="b">
        <v>1</v>
      </c>
      <c r="V10255" t="s">
        <v>12094</v>
      </c>
      <c r="W10255" t="s">
        <v>12095</v>
      </c>
      <c r="X10255" t="s">
        <v>14664</v>
      </c>
      <c r="Y10255">
        <v>24</v>
      </c>
      <c r="Z10255">
        <v>24</v>
      </c>
      <c r="AA10255">
        <v>2</v>
      </c>
      <c r="AB10255">
        <v>2</v>
      </c>
      <c r="AC10255">
        <v>55</v>
      </c>
    </row>
    <row r="10256" spans="1:29">
      <c r="A10256">
        <v>11170</v>
      </c>
      <c r="B10256" t="s">
        <v>806</v>
      </c>
      <c r="C10256" t="s">
        <v>12108</v>
      </c>
      <c r="J10256" t="s">
        <v>1449</v>
      </c>
      <c r="K10256">
        <v>0</v>
      </c>
      <c r="N10256" t="b">
        <v>1</v>
      </c>
      <c r="O10256" t="b">
        <v>0</v>
      </c>
      <c r="P10256" t="b">
        <v>0</v>
      </c>
      <c r="Q10256">
        <v>8</v>
      </c>
      <c r="R10256">
        <v>8</v>
      </c>
      <c r="S10256">
        <v>1</v>
      </c>
      <c r="T10256">
        <v>3</v>
      </c>
      <c r="U10256" t="b">
        <v>1</v>
      </c>
      <c r="V10256" t="s">
        <v>12094</v>
      </c>
      <c r="W10256" t="s">
        <v>12095</v>
      </c>
      <c r="X10256" t="s">
        <v>14665</v>
      </c>
      <c r="Y10256">
        <v>25</v>
      </c>
      <c r="Z10256">
        <v>25</v>
      </c>
      <c r="AA10256">
        <v>2</v>
      </c>
      <c r="AB10256">
        <v>2</v>
      </c>
      <c r="AC10256">
        <v>55</v>
      </c>
    </row>
    <row r="10257" spans="1:29">
      <c r="A10257">
        <v>11171</v>
      </c>
      <c r="B10257" t="s">
        <v>806</v>
      </c>
      <c r="C10257" t="s">
        <v>12109</v>
      </c>
      <c r="J10257" t="s">
        <v>1449</v>
      </c>
      <c r="K10257">
        <v>0</v>
      </c>
      <c r="N10257" t="b">
        <v>1</v>
      </c>
      <c r="O10257" t="b">
        <v>0</v>
      </c>
      <c r="P10257" t="b">
        <v>0</v>
      </c>
      <c r="Q10257">
        <v>8</v>
      </c>
      <c r="R10257">
        <v>8</v>
      </c>
      <c r="S10257">
        <v>1</v>
      </c>
      <c r="T10257">
        <v>3</v>
      </c>
      <c r="U10257" t="b">
        <v>1</v>
      </c>
      <c r="V10257" t="s">
        <v>12094</v>
      </c>
      <c r="W10257" t="s">
        <v>12095</v>
      </c>
      <c r="X10257" t="s">
        <v>14666</v>
      </c>
      <c r="Y10257">
        <v>26</v>
      </c>
      <c r="Z10257">
        <v>26</v>
      </c>
      <c r="AA10257">
        <v>2</v>
      </c>
      <c r="AB10257">
        <v>2</v>
      </c>
      <c r="AC10257">
        <v>55</v>
      </c>
    </row>
    <row r="10258" spans="1:29">
      <c r="A10258">
        <v>11172</v>
      </c>
      <c r="B10258" t="s">
        <v>806</v>
      </c>
      <c r="C10258" t="s">
        <v>12110</v>
      </c>
      <c r="J10258" t="s">
        <v>1449</v>
      </c>
      <c r="K10258">
        <v>0</v>
      </c>
      <c r="N10258" t="b">
        <v>1</v>
      </c>
      <c r="O10258" t="b">
        <v>0</v>
      </c>
      <c r="P10258" t="b">
        <v>0</v>
      </c>
      <c r="Q10258">
        <v>8</v>
      </c>
      <c r="R10258">
        <v>8</v>
      </c>
      <c r="S10258">
        <v>1</v>
      </c>
      <c r="T10258">
        <v>3</v>
      </c>
      <c r="U10258" t="b">
        <v>1</v>
      </c>
      <c r="V10258" t="s">
        <v>12094</v>
      </c>
      <c r="W10258" t="s">
        <v>12095</v>
      </c>
      <c r="X10258" t="s">
        <v>15328</v>
      </c>
      <c r="Y10258">
        <v>27</v>
      </c>
      <c r="Z10258">
        <v>27</v>
      </c>
      <c r="AA10258">
        <v>2</v>
      </c>
      <c r="AB10258">
        <v>2</v>
      </c>
      <c r="AC10258">
        <v>55</v>
      </c>
    </row>
    <row r="10259" spans="1:29">
      <c r="A10259">
        <v>11173</v>
      </c>
      <c r="B10259" t="s">
        <v>806</v>
      </c>
      <c r="C10259" t="s">
        <v>12111</v>
      </c>
      <c r="J10259" t="s">
        <v>1449</v>
      </c>
      <c r="K10259">
        <v>0</v>
      </c>
      <c r="N10259" t="b">
        <v>1</v>
      </c>
      <c r="O10259" t="b">
        <v>0</v>
      </c>
      <c r="P10259" t="b">
        <v>0</v>
      </c>
      <c r="Q10259">
        <v>8</v>
      </c>
      <c r="R10259">
        <v>8</v>
      </c>
      <c r="S10259">
        <v>1</v>
      </c>
      <c r="T10259">
        <v>3</v>
      </c>
      <c r="U10259" t="b">
        <v>1</v>
      </c>
      <c r="V10259" t="s">
        <v>12094</v>
      </c>
      <c r="W10259" t="s">
        <v>12095</v>
      </c>
      <c r="X10259" t="s">
        <v>15330</v>
      </c>
      <c r="Y10259">
        <v>28</v>
      </c>
      <c r="Z10259">
        <v>28</v>
      </c>
      <c r="AA10259">
        <v>2</v>
      </c>
      <c r="AB10259">
        <v>2</v>
      </c>
      <c r="AC10259">
        <v>55</v>
      </c>
    </row>
    <row r="10260" spans="1:29">
      <c r="A10260">
        <v>11174</v>
      </c>
      <c r="B10260" t="s">
        <v>806</v>
      </c>
      <c r="C10260" t="s">
        <v>12112</v>
      </c>
      <c r="J10260" t="s">
        <v>1449</v>
      </c>
      <c r="K10260">
        <v>0</v>
      </c>
      <c r="N10260" t="b">
        <v>1</v>
      </c>
      <c r="O10260" t="b">
        <v>0</v>
      </c>
      <c r="P10260" t="b">
        <v>0</v>
      </c>
      <c r="Q10260">
        <v>8</v>
      </c>
      <c r="R10260">
        <v>8</v>
      </c>
      <c r="S10260">
        <v>1</v>
      </c>
      <c r="T10260">
        <v>3</v>
      </c>
      <c r="U10260" t="b">
        <v>1</v>
      </c>
      <c r="V10260" t="s">
        <v>12094</v>
      </c>
      <c r="W10260" t="s">
        <v>12095</v>
      </c>
      <c r="X10260" t="s">
        <v>15331</v>
      </c>
      <c r="Y10260">
        <v>29</v>
      </c>
      <c r="Z10260">
        <v>29</v>
      </c>
      <c r="AA10260">
        <v>2</v>
      </c>
      <c r="AB10260">
        <v>2</v>
      </c>
      <c r="AC10260">
        <v>55</v>
      </c>
    </row>
    <row r="10261" spans="1:29">
      <c r="A10261">
        <v>11175</v>
      </c>
      <c r="B10261" t="s">
        <v>806</v>
      </c>
      <c r="C10261" t="s">
        <v>12113</v>
      </c>
      <c r="J10261" t="s">
        <v>1449</v>
      </c>
      <c r="K10261">
        <v>0</v>
      </c>
      <c r="N10261" t="b">
        <v>1</v>
      </c>
      <c r="O10261" t="b">
        <v>0</v>
      </c>
      <c r="P10261" t="b">
        <v>0</v>
      </c>
      <c r="Q10261">
        <v>8</v>
      </c>
      <c r="R10261">
        <v>8</v>
      </c>
      <c r="S10261">
        <v>1</v>
      </c>
      <c r="T10261">
        <v>3</v>
      </c>
      <c r="U10261" t="b">
        <v>1</v>
      </c>
      <c r="V10261" t="s">
        <v>12094</v>
      </c>
      <c r="W10261" t="s">
        <v>12095</v>
      </c>
      <c r="X10261" t="s">
        <v>15368</v>
      </c>
      <c r="Y10261">
        <v>30</v>
      </c>
      <c r="Z10261">
        <v>30</v>
      </c>
      <c r="AA10261">
        <v>2</v>
      </c>
      <c r="AB10261">
        <v>2</v>
      </c>
      <c r="AC10261">
        <v>55</v>
      </c>
    </row>
    <row r="10262" spans="1:29">
      <c r="A10262">
        <v>11176</v>
      </c>
      <c r="B10262" t="s">
        <v>806</v>
      </c>
      <c r="C10262" t="s">
        <v>12114</v>
      </c>
      <c r="J10262" t="s">
        <v>1449</v>
      </c>
      <c r="K10262">
        <v>0</v>
      </c>
      <c r="N10262" t="b">
        <v>1</v>
      </c>
      <c r="O10262" t="b">
        <v>0</v>
      </c>
      <c r="P10262" t="b">
        <v>0</v>
      </c>
      <c r="Q10262">
        <v>8</v>
      </c>
      <c r="R10262">
        <v>8</v>
      </c>
      <c r="S10262">
        <v>1</v>
      </c>
      <c r="T10262">
        <v>3</v>
      </c>
      <c r="U10262" t="b">
        <v>1</v>
      </c>
      <c r="V10262" t="s">
        <v>12094</v>
      </c>
      <c r="W10262" t="s">
        <v>12095</v>
      </c>
      <c r="X10262" t="s">
        <v>15369</v>
      </c>
      <c r="Y10262">
        <v>31</v>
      </c>
      <c r="Z10262">
        <v>31</v>
      </c>
      <c r="AA10262">
        <v>2</v>
      </c>
      <c r="AB10262">
        <v>2</v>
      </c>
      <c r="AC10262">
        <v>55</v>
      </c>
    </row>
    <row r="10263" spans="1:29">
      <c r="A10263">
        <v>11177</v>
      </c>
      <c r="B10263" t="s">
        <v>806</v>
      </c>
      <c r="C10263" t="s">
        <v>12115</v>
      </c>
      <c r="J10263" t="s">
        <v>1449</v>
      </c>
      <c r="K10263">
        <v>0</v>
      </c>
      <c r="N10263" t="b">
        <v>1</v>
      </c>
      <c r="O10263" t="b">
        <v>0</v>
      </c>
      <c r="P10263" t="b">
        <v>0</v>
      </c>
      <c r="Q10263">
        <v>8</v>
      </c>
      <c r="R10263">
        <v>8</v>
      </c>
      <c r="S10263">
        <v>1</v>
      </c>
      <c r="T10263">
        <v>3</v>
      </c>
      <c r="U10263" t="b">
        <v>1</v>
      </c>
      <c r="V10263" t="s">
        <v>12094</v>
      </c>
      <c r="W10263" t="s">
        <v>12095</v>
      </c>
      <c r="X10263" t="s">
        <v>15370</v>
      </c>
      <c r="Y10263">
        <v>32</v>
      </c>
      <c r="Z10263">
        <v>32</v>
      </c>
      <c r="AA10263">
        <v>2</v>
      </c>
      <c r="AB10263">
        <v>2</v>
      </c>
      <c r="AC10263">
        <v>55</v>
      </c>
    </row>
    <row r="10264" spans="1:29">
      <c r="A10264">
        <v>11178</v>
      </c>
      <c r="B10264" t="s">
        <v>806</v>
      </c>
      <c r="C10264" t="s">
        <v>12116</v>
      </c>
      <c r="J10264" t="s">
        <v>1449</v>
      </c>
      <c r="K10264">
        <v>0</v>
      </c>
      <c r="N10264" t="b">
        <v>1</v>
      </c>
      <c r="O10264" t="b">
        <v>0</v>
      </c>
      <c r="P10264" t="b">
        <v>0</v>
      </c>
      <c r="Q10264">
        <v>8</v>
      </c>
      <c r="R10264">
        <v>8</v>
      </c>
      <c r="S10264">
        <v>1</v>
      </c>
      <c r="T10264">
        <v>3</v>
      </c>
      <c r="U10264" t="b">
        <v>1</v>
      </c>
      <c r="V10264" t="s">
        <v>12094</v>
      </c>
      <c r="W10264" t="s">
        <v>12095</v>
      </c>
      <c r="X10264" t="s">
        <v>15372</v>
      </c>
      <c r="Y10264">
        <v>33</v>
      </c>
      <c r="Z10264">
        <v>33</v>
      </c>
      <c r="AA10264">
        <v>2</v>
      </c>
      <c r="AB10264">
        <v>2</v>
      </c>
      <c r="AC10264">
        <v>55</v>
      </c>
    </row>
    <row r="10265" spans="1:29">
      <c r="A10265">
        <v>11179</v>
      </c>
      <c r="B10265" t="s">
        <v>806</v>
      </c>
      <c r="C10265" t="s">
        <v>12117</v>
      </c>
      <c r="J10265" t="s">
        <v>1449</v>
      </c>
      <c r="K10265">
        <v>0</v>
      </c>
      <c r="N10265" t="b">
        <v>1</v>
      </c>
      <c r="O10265" t="b">
        <v>0</v>
      </c>
      <c r="P10265" t="b">
        <v>0</v>
      </c>
      <c r="Q10265">
        <v>8</v>
      </c>
      <c r="R10265">
        <v>8</v>
      </c>
      <c r="S10265">
        <v>1</v>
      </c>
      <c r="T10265">
        <v>3</v>
      </c>
      <c r="U10265" t="b">
        <v>1</v>
      </c>
      <c r="V10265" t="s">
        <v>12094</v>
      </c>
      <c r="W10265" t="s">
        <v>12095</v>
      </c>
      <c r="X10265" t="s">
        <v>15374</v>
      </c>
      <c r="Y10265">
        <v>34</v>
      </c>
      <c r="Z10265">
        <v>34</v>
      </c>
      <c r="AA10265">
        <v>2</v>
      </c>
      <c r="AB10265">
        <v>2</v>
      </c>
      <c r="AC10265">
        <v>55</v>
      </c>
    </row>
    <row r="10266" spans="1:29">
      <c r="A10266">
        <v>11180</v>
      </c>
      <c r="B10266" t="s">
        <v>806</v>
      </c>
      <c r="C10266" t="s">
        <v>12118</v>
      </c>
      <c r="J10266" t="s">
        <v>1449</v>
      </c>
      <c r="K10266">
        <v>0</v>
      </c>
      <c r="N10266" t="b">
        <v>1</v>
      </c>
      <c r="O10266" t="b">
        <v>0</v>
      </c>
      <c r="P10266" t="b">
        <v>0</v>
      </c>
      <c r="Q10266">
        <v>8</v>
      </c>
      <c r="R10266">
        <v>8</v>
      </c>
      <c r="S10266">
        <v>1</v>
      </c>
      <c r="T10266">
        <v>3</v>
      </c>
      <c r="U10266" t="b">
        <v>1</v>
      </c>
      <c r="V10266" t="s">
        <v>12094</v>
      </c>
      <c r="W10266" t="s">
        <v>12095</v>
      </c>
      <c r="X10266" t="s">
        <v>15375</v>
      </c>
      <c r="Y10266">
        <v>35</v>
      </c>
      <c r="Z10266">
        <v>35</v>
      </c>
      <c r="AA10266">
        <v>2</v>
      </c>
      <c r="AB10266">
        <v>2</v>
      </c>
      <c r="AC10266">
        <v>55</v>
      </c>
    </row>
    <row r="10267" spans="1:29">
      <c r="A10267">
        <v>11181</v>
      </c>
      <c r="B10267" t="s">
        <v>806</v>
      </c>
      <c r="C10267" t="s">
        <v>12119</v>
      </c>
      <c r="J10267" t="s">
        <v>1449</v>
      </c>
      <c r="K10267">
        <v>0</v>
      </c>
      <c r="N10267" t="b">
        <v>1</v>
      </c>
      <c r="O10267" t="b">
        <v>0</v>
      </c>
      <c r="P10267" t="b">
        <v>0</v>
      </c>
      <c r="Q10267">
        <v>8</v>
      </c>
      <c r="R10267">
        <v>8</v>
      </c>
      <c r="S10267">
        <v>1</v>
      </c>
      <c r="T10267">
        <v>3</v>
      </c>
      <c r="U10267" t="b">
        <v>1</v>
      </c>
      <c r="V10267" t="s">
        <v>12094</v>
      </c>
      <c r="W10267" t="s">
        <v>12095</v>
      </c>
      <c r="X10267" t="s">
        <v>15376</v>
      </c>
      <c r="Y10267">
        <v>36</v>
      </c>
      <c r="Z10267">
        <v>36</v>
      </c>
      <c r="AA10267">
        <v>2</v>
      </c>
      <c r="AB10267">
        <v>2</v>
      </c>
      <c r="AC10267">
        <v>55</v>
      </c>
    </row>
    <row r="10268" spans="1:29">
      <c r="A10268">
        <v>11182</v>
      </c>
      <c r="B10268" t="s">
        <v>806</v>
      </c>
      <c r="C10268" t="s">
        <v>12120</v>
      </c>
      <c r="J10268" t="s">
        <v>1449</v>
      </c>
      <c r="K10268">
        <v>0</v>
      </c>
      <c r="N10268" t="b">
        <v>1</v>
      </c>
      <c r="O10268" t="b">
        <v>0</v>
      </c>
      <c r="P10268" t="b">
        <v>0</v>
      </c>
      <c r="Q10268">
        <v>8</v>
      </c>
      <c r="R10268">
        <v>8</v>
      </c>
      <c r="S10268">
        <v>1</v>
      </c>
      <c r="T10268">
        <v>3</v>
      </c>
      <c r="U10268" t="b">
        <v>1</v>
      </c>
      <c r="V10268" t="s">
        <v>12094</v>
      </c>
      <c r="W10268" t="s">
        <v>12095</v>
      </c>
      <c r="X10268" t="s">
        <v>15377</v>
      </c>
      <c r="Y10268">
        <v>37</v>
      </c>
      <c r="Z10268">
        <v>37</v>
      </c>
      <c r="AA10268">
        <v>2</v>
      </c>
      <c r="AB10268">
        <v>2</v>
      </c>
      <c r="AC10268">
        <v>55</v>
      </c>
    </row>
    <row r="10269" spans="1:29">
      <c r="A10269">
        <v>11183</v>
      </c>
      <c r="B10269" t="s">
        <v>806</v>
      </c>
      <c r="C10269" t="s">
        <v>12121</v>
      </c>
      <c r="J10269" t="s">
        <v>1449</v>
      </c>
      <c r="K10269">
        <v>0</v>
      </c>
      <c r="N10269" t="b">
        <v>1</v>
      </c>
      <c r="O10269" t="b">
        <v>0</v>
      </c>
      <c r="P10269" t="b">
        <v>0</v>
      </c>
      <c r="Q10269">
        <v>8</v>
      </c>
      <c r="R10269">
        <v>8</v>
      </c>
      <c r="S10269">
        <v>1</v>
      </c>
      <c r="T10269">
        <v>3</v>
      </c>
      <c r="U10269" t="b">
        <v>1</v>
      </c>
      <c r="V10269" t="s">
        <v>12094</v>
      </c>
      <c r="W10269" t="s">
        <v>12095</v>
      </c>
      <c r="X10269" t="s">
        <v>15379</v>
      </c>
      <c r="Y10269">
        <v>38</v>
      </c>
      <c r="Z10269">
        <v>38</v>
      </c>
      <c r="AA10269">
        <v>2</v>
      </c>
      <c r="AB10269">
        <v>2</v>
      </c>
      <c r="AC10269">
        <v>55</v>
      </c>
    </row>
    <row r="10270" spans="1:29">
      <c r="A10270">
        <v>11184</v>
      </c>
      <c r="B10270" t="s">
        <v>806</v>
      </c>
      <c r="C10270" t="s">
        <v>12122</v>
      </c>
      <c r="J10270" t="s">
        <v>1449</v>
      </c>
      <c r="K10270">
        <v>0</v>
      </c>
      <c r="N10270" t="b">
        <v>1</v>
      </c>
      <c r="O10270" t="b">
        <v>0</v>
      </c>
      <c r="P10270" t="b">
        <v>0</v>
      </c>
      <c r="Q10270">
        <v>8</v>
      </c>
      <c r="R10270">
        <v>8</v>
      </c>
      <c r="S10270">
        <v>1</v>
      </c>
      <c r="T10270">
        <v>3</v>
      </c>
      <c r="U10270" t="b">
        <v>1</v>
      </c>
      <c r="V10270" t="s">
        <v>12094</v>
      </c>
      <c r="W10270" t="s">
        <v>12095</v>
      </c>
      <c r="X10270" t="s">
        <v>15381</v>
      </c>
      <c r="Y10270">
        <v>39</v>
      </c>
      <c r="Z10270">
        <v>39</v>
      </c>
      <c r="AA10270">
        <v>2</v>
      </c>
      <c r="AB10270">
        <v>2</v>
      </c>
      <c r="AC10270">
        <v>55</v>
      </c>
    </row>
    <row r="10271" spans="1:29">
      <c r="A10271">
        <v>11185</v>
      </c>
      <c r="B10271" t="s">
        <v>806</v>
      </c>
      <c r="C10271" t="s">
        <v>12123</v>
      </c>
      <c r="J10271" t="s">
        <v>1449</v>
      </c>
      <c r="K10271">
        <v>0</v>
      </c>
      <c r="N10271" t="b">
        <v>1</v>
      </c>
      <c r="O10271" t="b">
        <v>0</v>
      </c>
      <c r="P10271" t="b">
        <v>0</v>
      </c>
      <c r="Q10271">
        <v>8</v>
      </c>
      <c r="R10271">
        <v>8</v>
      </c>
      <c r="S10271">
        <v>1</v>
      </c>
      <c r="T10271">
        <v>3</v>
      </c>
      <c r="U10271" t="b">
        <v>1</v>
      </c>
      <c r="V10271" t="s">
        <v>12094</v>
      </c>
      <c r="W10271" t="s">
        <v>12095</v>
      </c>
      <c r="X10271" t="s">
        <v>15383</v>
      </c>
      <c r="Y10271">
        <v>40</v>
      </c>
      <c r="Z10271">
        <v>40</v>
      </c>
      <c r="AA10271">
        <v>2</v>
      </c>
      <c r="AB10271">
        <v>2</v>
      </c>
      <c r="AC10271">
        <v>55</v>
      </c>
    </row>
    <row r="10272" spans="1:29">
      <c r="A10272">
        <v>11186</v>
      </c>
      <c r="B10272" t="s">
        <v>806</v>
      </c>
      <c r="C10272" t="s">
        <v>12124</v>
      </c>
      <c r="J10272" t="s">
        <v>1449</v>
      </c>
      <c r="K10272">
        <v>0</v>
      </c>
      <c r="N10272" t="b">
        <v>1</v>
      </c>
      <c r="O10272" t="b">
        <v>0</v>
      </c>
      <c r="P10272" t="b">
        <v>0</v>
      </c>
      <c r="Q10272">
        <v>8</v>
      </c>
      <c r="R10272">
        <v>8</v>
      </c>
      <c r="S10272">
        <v>1</v>
      </c>
      <c r="T10272">
        <v>3</v>
      </c>
      <c r="U10272" t="b">
        <v>1</v>
      </c>
      <c r="V10272" t="s">
        <v>12094</v>
      </c>
      <c r="W10272" t="s">
        <v>12095</v>
      </c>
      <c r="X10272" t="s">
        <v>15345</v>
      </c>
      <c r="Y10272">
        <v>41</v>
      </c>
      <c r="Z10272">
        <v>41</v>
      </c>
      <c r="AA10272">
        <v>2</v>
      </c>
      <c r="AB10272">
        <v>2</v>
      </c>
      <c r="AC10272">
        <v>55</v>
      </c>
    </row>
    <row r="10273" spans="1:29">
      <c r="A10273">
        <v>11187</v>
      </c>
      <c r="B10273" t="s">
        <v>806</v>
      </c>
      <c r="C10273" t="s">
        <v>12125</v>
      </c>
      <c r="J10273" t="s">
        <v>1449</v>
      </c>
      <c r="K10273">
        <v>0</v>
      </c>
      <c r="N10273" t="b">
        <v>1</v>
      </c>
      <c r="O10273" t="b">
        <v>0</v>
      </c>
      <c r="P10273" t="b">
        <v>0</v>
      </c>
      <c r="Q10273">
        <v>8</v>
      </c>
      <c r="R10273">
        <v>8</v>
      </c>
      <c r="S10273">
        <v>1</v>
      </c>
      <c r="T10273">
        <v>3</v>
      </c>
      <c r="U10273" t="b">
        <v>1</v>
      </c>
      <c r="V10273" t="s">
        <v>12094</v>
      </c>
      <c r="W10273" t="s">
        <v>12095</v>
      </c>
      <c r="X10273" t="s">
        <v>15347</v>
      </c>
      <c r="Y10273">
        <v>42</v>
      </c>
      <c r="Z10273">
        <v>42</v>
      </c>
      <c r="AA10273">
        <v>2</v>
      </c>
      <c r="AB10273">
        <v>2</v>
      </c>
      <c r="AC10273">
        <v>55</v>
      </c>
    </row>
    <row r="10274" spans="1:29">
      <c r="A10274">
        <v>11188</v>
      </c>
      <c r="B10274" t="s">
        <v>806</v>
      </c>
      <c r="C10274" t="s">
        <v>12126</v>
      </c>
      <c r="J10274" t="s">
        <v>1449</v>
      </c>
      <c r="K10274">
        <v>0</v>
      </c>
      <c r="N10274" t="b">
        <v>1</v>
      </c>
      <c r="O10274" t="b">
        <v>0</v>
      </c>
      <c r="P10274" t="b">
        <v>0</v>
      </c>
      <c r="Q10274">
        <v>8</v>
      </c>
      <c r="R10274">
        <v>8</v>
      </c>
      <c r="S10274">
        <v>1</v>
      </c>
      <c r="T10274">
        <v>3</v>
      </c>
      <c r="U10274" t="b">
        <v>1</v>
      </c>
      <c r="V10274" t="s">
        <v>12094</v>
      </c>
      <c r="W10274" t="s">
        <v>12095</v>
      </c>
      <c r="X10274" t="s">
        <v>15349</v>
      </c>
      <c r="Y10274">
        <v>43</v>
      </c>
      <c r="Z10274">
        <v>43</v>
      </c>
      <c r="AA10274">
        <v>2</v>
      </c>
      <c r="AB10274">
        <v>2</v>
      </c>
      <c r="AC10274">
        <v>55</v>
      </c>
    </row>
    <row r="10275" spans="1:29">
      <c r="A10275">
        <v>11189</v>
      </c>
      <c r="B10275" t="s">
        <v>806</v>
      </c>
      <c r="C10275" t="s">
        <v>12127</v>
      </c>
      <c r="J10275" t="s">
        <v>1449</v>
      </c>
      <c r="K10275">
        <v>0</v>
      </c>
      <c r="N10275" t="b">
        <v>1</v>
      </c>
      <c r="O10275" t="b">
        <v>0</v>
      </c>
      <c r="P10275" t="b">
        <v>0</v>
      </c>
      <c r="Q10275">
        <v>8</v>
      </c>
      <c r="R10275">
        <v>8</v>
      </c>
      <c r="S10275">
        <v>1</v>
      </c>
      <c r="T10275">
        <v>3</v>
      </c>
      <c r="U10275" t="b">
        <v>1</v>
      </c>
      <c r="V10275" t="s">
        <v>12094</v>
      </c>
      <c r="W10275" t="s">
        <v>12095</v>
      </c>
      <c r="X10275" t="s">
        <v>15351</v>
      </c>
      <c r="Y10275">
        <v>44</v>
      </c>
      <c r="Z10275">
        <v>44</v>
      </c>
      <c r="AA10275">
        <v>2</v>
      </c>
      <c r="AB10275">
        <v>2</v>
      </c>
      <c r="AC10275">
        <v>55</v>
      </c>
    </row>
    <row r="10276" spans="1:29">
      <c r="A10276">
        <v>11190</v>
      </c>
      <c r="B10276" t="s">
        <v>806</v>
      </c>
      <c r="C10276" t="s">
        <v>12128</v>
      </c>
      <c r="J10276" t="s">
        <v>1449</v>
      </c>
      <c r="K10276">
        <v>0</v>
      </c>
      <c r="N10276" t="b">
        <v>1</v>
      </c>
      <c r="O10276" t="b">
        <v>0</v>
      </c>
      <c r="P10276" t="b">
        <v>0</v>
      </c>
      <c r="Q10276">
        <v>8</v>
      </c>
      <c r="R10276">
        <v>8</v>
      </c>
      <c r="S10276">
        <v>1</v>
      </c>
      <c r="T10276">
        <v>3</v>
      </c>
      <c r="U10276" t="b">
        <v>1</v>
      </c>
      <c r="V10276" t="s">
        <v>12094</v>
      </c>
      <c r="W10276" t="s">
        <v>12095</v>
      </c>
      <c r="X10276" t="s">
        <v>15353</v>
      </c>
      <c r="Y10276">
        <v>45</v>
      </c>
      <c r="Z10276">
        <v>45</v>
      </c>
      <c r="AA10276">
        <v>2</v>
      </c>
      <c r="AB10276">
        <v>2</v>
      </c>
      <c r="AC10276">
        <v>55</v>
      </c>
    </row>
    <row r="10277" spans="1:29">
      <c r="A10277">
        <v>11191</v>
      </c>
      <c r="B10277" t="s">
        <v>806</v>
      </c>
      <c r="C10277" t="s">
        <v>12129</v>
      </c>
      <c r="J10277" t="s">
        <v>1449</v>
      </c>
      <c r="K10277">
        <v>0</v>
      </c>
      <c r="N10277" t="b">
        <v>1</v>
      </c>
      <c r="O10277" t="b">
        <v>0</v>
      </c>
      <c r="P10277" t="b">
        <v>0</v>
      </c>
      <c r="Q10277">
        <v>8</v>
      </c>
      <c r="R10277">
        <v>8</v>
      </c>
      <c r="S10277">
        <v>1</v>
      </c>
      <c r="T10277">
        <v>3</v>
      </c>
      <c r="U10277" t="b">
        <v>1</v>
      </c>
      <c r="V10277" t="s">
        <v>12094</v>
      </c>
      <c r="W10277" t="s">
        <v>12095</v>
      </c>
      <c r="X10277" t="s">
        <v>15672</v>
      </c>
      <c r="Y10277">
        <v>46</v>
      </c>
      <c r="Z10277">
        <v>46</v>
      </c>
      <c r="AA10277">
        <v>2</v>
      </c>
      <c r="AB10277">
        <v>2</v>
      </c>
      <c r="AC10277">
        <v>55</v>
      </c>
    </row>
    <row r="10278" spans="1:29">
      <c r="A10278">
        <v>11192</v>
      </c>
      <c r="B10278" t="s">
        <v>806</v>
      </c>
      <c r="C10278" t="s">
        <v>12130</v>
      </c>
      <c r="J10278" t="s">
        <v>1449</v>
      </c>
      <c r="K10278">
        <v>0</v>
      </c>
      <c r="N10278" t="b">
        <v>1</v>
      </c>
      <c r="O10278" t="b">
        <v>0</v>
      </c>
      <c r="P10278" t="b">
        <v>0</v>
      </c>
      <c r="Q10278">
        <v>8</v>
      </c>
      <c r="R10278">
        <v>8</v>
      </c>
      <c r="S10278">
        <v>1</v>
      </c>
      <c r="T10278">
        <v>3</v>
      </c>
      <c r="U10278" t="b">
        <v>1</v>
      </c>
      <c r="V10278" t="s">
        <v>12094</v>
      </c>
      <c r="W10278" t="s">
        <v>12095</v>
      </c>
      <c r="X10278" t="s">
        <v>15673</v>
      </c>
      <c r="Y10278">
        <v>47</v>
      </c>
      <c r="Z10278">
        <v>47</v>
      </c>
      <c r="AA10278">
        <v>2</v>
      </c>
      <c r="AB10278">
        <v>2</v>
      </c>
      <c r="AC10278">
        <v>55</v>
      </c>
    </row>
    <row r="10279" spans="1:29">
      <c r="A10279">
        <v>11193</v>
      </c>
      <c r="B10279" t="s">
        <v>806</v>
      </c>
      <c r="C10279" t="s">
        <v>12131</v>
      </c>
      <c r="J10279" t="s">
        <v>1449</v>
      </c>
      <c r="K10279">
        <v>0</v>
      </c>
      <c r="N10279" t="b">
        <v>1</v>
      </c>
      <c r="O10279" t="b">
        <v>0</v>
      </c>
      <c r="P10279" t="b">
        <v>0</v>
      </c>
      <c r="Q10279">
        <v>8</v>
      </c>
      <c r="R10279">
        <v>8</v>
      </c>
      <c r="S10279">
        <v>1</v>
      </c>
      <c r="T10279">
        <v>3</v>
      </c>
      <c r="U10279" t="b">
        <v>1</v>
      </c>
      <c r="V10279" t="s">
        <v>12094</v>
      </c>
      <c r="W10279" t="s">
        <v>12095</v>
      </c>
      <c r="X10279" t="s">
        <v>15304</v>
      </c>
      <c r="Y10279">
        <v>48</v>
      </c>
      <c r="Z10279">
        <v>48</v>
      </c>
      <c r="AA10279">
        <v>2</v>
      </c>
      <c r="AB10279">
        <v>2</v>
      </c>
      <c r="AC10279">
        <v>55</v>
      </c>
    </row>
    <row r="10280" spans="1:29">
      <c r="A10280">
        <v>11194</v>
      </c>
      <c r="B10280" t="s">
        <v>806</v>
      </c>
      <c r="C10280" t="s">
        <v>12132</v>
      </c>
      <c r="J10280" t="s">
        <v>1449</v>
      </c>
      <c r="K10280">
        <v>0</v>
      </c>
      <c r="N10280" t="b">
        <v>1</v>
      </c>
      <c r="O10280" t="b">
        <v>0</v>
      </c>
      <c r="P10280" t="b">
        <v>0</v>
      </c>
      <c r="Q10280">
        <v>8</v>
      </c>
      <c r="R10280">
        <v>8</v>
      </c>
      <c r="S10280">
        <v>1</v>
      </c>
      <c r="T10280">
        <v>3</v>
      </c>
      <c r="U10280" t="b">
        <v>1</v>
      </c>
      <c r="V10280" t="s">
        <v>12094</v>
      </c>
      <c r="W10280" t="s">
        <v>12095</v>
      </c>
      <c r="X10280" t="s">
        <v>15305</v>
      </c>
      <c r="Y10280">
        <v>49</v>
      </c>
      <c r="Z10280">
        <v>49</v>
      </c>
      <c r="AA10280">
        <v>2</v>
      </c>
      <c r="AB10280">
        <v>2</v>
      </c>
      <c r="AC10280">
        <v>55</v>
      </c>
    </row>
    <row r="10281" spans="1:29">
      <c r="A10281">
        <v>11195</v>
      </c>
      <c r="B10281" t="s">
        <v>806</v>
      </c>
      <c r="C10281" t="s">
        <v>12133</v>
      </c>
      <c r="J10281" t="s">
        <v>1449</v>
      </c>
      <c r="K10281">
        <v>0</v>
      </c>
      <c r="N10281" t="b">
        <v>1</v>
      </c>
      <c r="O10281" t="b">
        <v>0</v>
      </c>
      <c r="P10281" t="b">
        <v>0</v>
      </c>
      <c r="Q10281">
        <v>8</v>
      </c>
      <c r="R10281">
        <v>8</v>
      </c>
      <c r="S10281">
        <v>1</v>
      </c>
      <c r="T10281">
        <v>3</v>
      </c>
      <c r="U10281" t="b">
        <v>1</v>
      </c>
      <c r="V10281" t="s">
        <v>12094</v>
      </c>
      <c r="W10281" t="s">
        <v>12095</v>
      </c>
      <c r="X10281" t="s">
        <v>15306</v>
      </c>
      <c r="Y10281">
        <v>50</v>
      </c>
      <c r="Z10281">
        <v>50</v>
      </c>
      <c r="AA10281">
        <v>2</v>
      </c>
      <c r="AB10281">
        <v>2</v>
      </c>
      <c r="AC10281">
        <v>55</v>
      </c>
    </row>
    <row r="10282" spans="1:29">
      <c r="A10282">
        <v>11196</v>
      </c>
      <c r="B10282" t="s">
        <v>806</v>
      </c>
      <c r="C10282" t="s">
        <v>12134</v>
      </c>
      <c r="J10282" t="s">
        <v>1449</v>
      </c>
      <c r="K10282">
        <v>0</v>
      </c>
      <c r="N10282" t="b">
        <v>1</v>
      </c>
      <c r="O10282" t="b">
        <v>0</v>
      </c>
      <c r="P10282" t="b">
        <v>0</v>
      </c>
      <c r="Q10282">
        <v>8</v>
      </c>
      <c r="R10282">
        <v>8</v>
      </c>
      <c r="S10282">
        <v>1</v>
      </c>
      <c r="T10282">
        <v>3</v>
      </c>
      <c r="U10282" t="b">
        <v>1</v>
      </c>
      <c r="V10282" t="s">
        <v>12094</v>
      </c>
      <c r="W10282" t="s">
        <v>12095</v>
      </c>
      <c r="X10282" t="s">
        <v>15307</v>
      </c>
      <c r="Y10282">
        <v>51</v>
      </c>
      <c r="Z10282">
        <v>51</v>
      </c>
      <c r="AA10282">
        <v>2</v>
      </c>
      <c r="AB10282">
        <v>2</v>
      </c>
      <c r="AC10282">
        <v>55</v>
      </c>
    </row>
    <row r="10283" spans="1:29">
      <c r="A10283">
        <v>11197</v>
      </c>
      <c r="B10283" t="s">
        <v>806</v>
      </c>
      <c r="C10283" t="s">
        <v>12135</v>
      </c>
      <c r="J10283" t="s">
        <v>1449</v>
      </c>
      <c r="K10283">
        <v>0</v>
      </c>
      <c r="N10283" t="b">
        <v>1</v>
      </c>
      <c r="O10283" t="b">
        <v>0</v>
      </c>
      <c r="P10283" t="b">
        <v>0</v>
      </c>
      <c r="Q10283">
        <v>8</v>
      </c>
      <c r="R10283">
        <v>8</v>
      </c>
      <c r="S10283">
        <v>1</v>
      </c>
      <c r="T10283">
        <v>3</v>
      </c>
      <c r="U10283" t="b">
        <v>1</v>
      </c>
      <c r="V10283" t="s">
        <v>12094</v>
      </c>
      <c r="W10283" t="s">
        <v>12095</v>
      </c>
      <c r="X10283" t="s">
        <v>15308</v>
      </c>
      <c r="Y10283">
        <v>52</v>
      </c>
      <c r="Z10283">
        <v>52</v>
      </c>
      <c r="AA10283">
        <v>2</v>
      </c>
      <c r="AB10283">
        <v>2</v>
      </c>
      <c r="AC10283">
        <v>55</v>
      </c>
    </row>
    <row r="10284" spans="1:29">
      <c r="A10284">
        <v>11198</v>
      </c>
      <c r="B10284" t="s">
        <v>806</v>
      </c>
      <c r="C10284" t="s">
        <v>12136</v>
      </c>
      <c r="J10284" t="s">
        <v>1449</v>
      </c>
      <c r="K10284">
        <v>0</v>
      </c>
      <c r="N10284" t="b">
        <v>1</v>
      </c>
      <c r="O10284" t="b">
        <v>0</v>
      </c>
      <c r="P10284" t="b">
        <v>0</v>
      </c>
      <c r="Q10284">
        <v>8</v>
      </c>
      <c r="R10284">
        <v>8</v>
      </c>
      <c r="S10284">
        <v>1</v>
      </c>
      <c r="T10284">
        <v>3</v>
      </c>
      <c r="U10284" t="b">
        <v>1</v>
      </c>
      <c r="V10284" t="s">
        <v>12094</v>
      </c>
      <c r="W10284" t="s">
        <v>12095</v>
      </c>
      <c r="X10284" t="s">
        <v>15388</v>
      </c>
      <c r="Y10284">
        <v>53</v>
      </c>
      <c r="Z10284">
        <v>53</v>
      </c>
      <c r="AA10284">
        <v>2</v>
      </c>
      <c r="AB10284">
        <v>2</v>
      </c>
      <c r="AC10284">
        <v>55</v>
      </c>
    </row>
    <row r="10285" spans="1:29">
      <c r="A10285">
        <v>11199</v>
      </c>
      <c r="B10285" t="s">
        <v>806</v>
      </c>
      <c r="C10285" t="s">
        <v>12137</v>
      </c>
      <c r="J10285" t="s">
        <v>1449</v>
      </c>
      <c r="K10285">
        <v>0</v>
      </c>
      <c r="N10285" t="b">
        <v>1</v>
      </c>
      <c r="O10285" t="b">
        <v>0</v>
      </c>
      <c r="P10285" t="b">
        <v>0</v>
      </c>
      <c r="Q10285">
        <v>8</v>
      </c>
      <c r="R10285">
        <v>8</v>
      </c>
      <c r="S10285">
        <v>1</v>
      </c>
      <c r="T10285">
        <v>3</v>
      </c>
      <c r="U10285" t="b">
        <v>1</v>
      </c>
      <c r="V10285" t="s">
        <v>12094</v>
      </c>
      <c r="W10285" t="s">
        <v>12095</v>
      </c>
      <c r="X10285" t="s">
        <v>15389</v>
      </c>
      <c r="Y10285">
        <v>54</v>
      </c>
      <c r="Z10285">
        <v>54</v>
      </c>
      <c r="AA10285">
        <v>2</v>
      </c>
      <c r="AB10285">
        <v>2</v>
      </c>
      <c r="AC10285">
        <v>55</v>
      </c>
    </row>
    <row r="10286" spans="1:29">
      <c r="A10286">
        <v>11200</v>
      </c>
      <c r="B10286" t="s">
        <v>806</v>
      </c>
      <c r="C10286" t="s">
        <v>12138</v>
      </c>
      <c r="J10286" t="s">
        <v>1449</v>
      </c>
      <c r="K10286">
        <v>0</v>
      </c>
      <c r="N10286" t="b">
        <v>1</v>
      </c>
      <c r="O10286" t="b">
        <v>0</v>
      </c>
      <c r="P10286" t="b">
        <v>0</v>
      </c>
      <c r="Q10286">
        <v>8</v>
      </c>
      <c r="R10286">
        <v>8</v>
      </c>
      <c r="S10286">
        <v>1</v>
      </c>
      <c r="T10286">
        <v>3</v>
      </c>
      <c r="U10286" t="b">
        <v>1</v>
      </c>
      <c r="V10286" t="s">
        <v>12094</v>
      </c>
      <c r="W10286" t="s">
        <v>12095</v>
      </c>
      <c r="X10286" t="s">
        <v>15390</v>
      </c>
      <c r="Y10286">
        <v>55</v>
      </c>
      <c r="Z10286">
        <v>55</v>
      </c>
      <c r="AA10286">
        <v>2</v>
      </c>
      <c r="AB10286">
        <v>2</v>
      </c>
      <c r="AC10286">
        <v>55</v>
      </c>
    </row>
    <row r="10287" spans="1:29">
      <c r="A10287">
        <v>11201</v>
      </c>
      <c r="B10287" t="s">
        <v>806</v>
      </c>
      <c r="C10287" t="s">
        <v>12139</v>
      </c>
      <c r="J10287" t="s">
        <v>1449</v>
      </c>
      <c r="K10287">
        <v>0</v>
      </c>
      <c r="N10287" t="b">
        <v>1</v>
      </c>
      <c r="O10287" t="b">
        <v>0</v>
      </c>
      <c r="P10287" t="b">
        <v>0</v>
      </c>
      <c r="Q10287">
        <v>8</v>
      </c>
      <c r="R10287">
        <v>8</v>
      </c>
      <c r="S10287">
        <v>1</v>
      </c>
      <c r="T10287">
        <v>3</v>
      </c>
      <c r="U10287" t="b">
        <v>1</v>
      </c>
      <c r="V10287" t="s">
        <v>12094</v>
      </c>
      <c r="W10287" t="s">
        <v>12095</v>
      </c>
      <c r="X10287" t="s">
        <v>15392</v>
      </c>
      <c r="Y10287">
        <v>56</v>
      </c>
      <c r="Z10287">
        <v>56</v>
      </c>
      <c r="AA10287">
        <v>2</v>
      </c>
      <c r="AB10287">
        <v>2</v>
      </c>
      <c r="AC10287">
        <v>55</v>
      </c>
    </row>
    <row r="10288" spans="1:29">
      <c r="A10288">
        <v>11202</v>
      </c>
      <c r="B10288" t="s">
        <v>806</v>
      </c>
      <c r="C10288" t="s">
        <v>12140</v>
      </c>
      <c r="J10288" t="s">
        <v>1449</v>
      </c>
      <c r="K10288">
        <v>0</v>
      </c>
      <c r="N10288" t="b">
        <v>1</v>
      </c>
      <c r="O10288" t="b">
        <v>0</v>
      </c>
      <c r="P10288" t="b">
        <v>0</v>
      </c>
      <c r="Q10288">
        <v>8</v>
      </c>
      <c r="R10288">
        <v>8</v>
      </c>
      <c r="S10288">
        <v>1</v>
      </c>
      <c r="T10288">
        <v>3</v>
      </c>
      <c r="U10288" t="b">
        <v>1</v>
      </c>
      <c r="V10288" t="s">
        <v>12094</v>
      </c>
      <c r="W10288" t="s">
        <v>12095</v>
      </c>
      <c r="X10288" t="s">
        <v>15312</v>
      </c>
      <c r="Y10288">
        <v>57</v>
      </c>
      <c r="Z10288">
        <v>57</v>
      </c>
      <c r="AA10288">
        <v>2</v>
      </c>
      <c r="AB10288">
        <v>2</v>
      </c>
      <c r="AC10288">
        <v>55</v>
      </c>
    </row>
    <row r="10289" spans="1:29">
      <c r="A10289">
        <v>11203</v>
      </c>
      <c r="B10289" t="s">
        <v>806</v>
      </c>
      <c r="C10289" t="s">
        <v>12141</v>
      </c>
      <c r="J10289" t="s">
        <v>1449</v>
      </c>
      <c r="K10289">
        <v>0</v>
      </c>
      <c r="N10289" t="b">
        <v>1</v>
      </c>
      <c r="O10289" t="b">
        <v>0</v>
      </c>
      <c r="P10289" t="b">
        <v>0</v>
      </c>
      <c r="Q10289">
        <v>8</v>
      </c>
      <c r="R10289">
        <v>8</v>
      </c>
      <c r="S10289">
        <v>1</v>
      </c>
      <c r="T10289">
        <v>3</v>
      </c>
      <c r="U10289" t="b">
        <v>1</v>
      </c>
      <c r="V10289" t="s">
        <v>12094</v>
      </c>
      <c r="W10289" t="s">
        <v>12095</v>
      </c>
      <c r="X10289" t="s">
        <v>15313</v>
      </c>
      <c r="Y10289">
        <v>58</v>
      </c>
      <c r="Z10289">
        <v>58</v>
      </c>
      <c r="AA10289">
        <v>2</v>
      </c>
      <c r="AB10289">
        <v>2</v>
      </c>
      <c r="AC10289">
        <v>55</v>
      </c>
    </row>
    <row r="10290" spans="1:29">
      <c r="A10290">
        <v>11204</v>
      </c>
      <c r="B10290" t="s">
        <v>806</v>
      </c>
      <c r="C10290" t="s">
        <v>12142</v>
      </c>
      <c r="J10290" t="s">
        <v>1449</v>
      </c>
      <c r="K10290">
        <v>0</v>
      </c>
      <c r="N10290" t="b">
        <v>1</v>
      </c>
      <c r="O10290" t="b">
        <v>0</v>
      </c>
      <c r="P10290" t="b">
        <v>0</v>
      </c>
      <c r="Q10290">
        <v>8</v>
      </c>
      <c r="R10290">
        <v>8</v>
      </c>
      <c r="S10290">
        <v>1</v>
      </c>
      <c r="T10290">
        <v>3</v>
      </c>
      <c r="U10290" t="b">
        <v>1</v>
      </c>
      <c r="V10290" t="s">
        <v>12094</v>
      </c>
      <c r="W10290" t="s">
        <v>12095</v>
      </c>
      <c r="X10290" t="s">
        <v>15315</v>
      </c>
      <c r="Y10290">
        <v>59</v>
      </c>
      <c r="Z10290">
        <v>59</v>
      </c>
      <c r="AA10290">
        <v>2</v>
      </c>
      <c r="AB10290">
        <v>2</v>
      </c>
      <c r="AC10290">
        <v>55</v>
      </c>
    </row>
    <row r="10291" spans="1:29">
      <c r="A10291">
        <v>11205</v>
      </c>
      <c r="B10291" t="s">
        <v>806</v>
      </c>
      <c r="C10291" t="s">
        <v>12143</v>
      </c>
      <c r="J10291" t="s">
        <v>1449</v>
      </c>
      <c r="K10291">
        <v>0</v>
      </c>
      <c r="N10291" t="b">
        <v>1</v>
      </c>
      <c r="O10291" t="b">
        <v>0</v>
      </c>
      <c r="P10291" t="b">
        <v>0</v>
      </c>
      <c r="Q10291">
        <v>8</v>
      </c>
      <c r="R10291">
        <v>8</v>
      </c>
      <c r="S10291">
        <v>1</v>
      </c>
      <c r="T10291">
        <v>3</v>
      </c>
      <c r="U10291" t="b">
        <v>1</v>
      </c>
      <c r="V10291" t="s">
        <v>12094</v>
      </c>
      <c r="W10291" t="s">
        <v>12095</v>
      </c>
      <c r="X10291" t="s">
        <v>15317</v>
      </c>
      <c r="Y10291">
        <v>60</v>
      </c>
      <c r="Z10291">
        <v>60</v>
      </c>
      <c r="AA10291">
        <v>2</v>
      </c>
      <c r="AB10291">
        <v>2</v>
      </c>
      <c r="AC10291">
        <v>55</v>
      </c>
    </row>
    <row r="10292" spans="1:29">
      <c r="A10292">
        <v>11206</v>
      </c>
      <c r="B10292" t="s">
        <v>806</v>
      </c>
      <c r="C10292" t="s">
        <v>12144</v>
      </c>
      <c r="J10292" t="s">
        <v>1449</v>
      </c>
      <c r="K10292">
        <v>0</v>
      </c>
      <c r="N10292" t="b">
        <v>1</v>
      </c>
      <c r="O10292" t="b">
        <v>0</v>
      </c>
      <c r="P10292" t="b">
        <v>0</v>
      </c>
      <c r="Q10292">
        <v>8</v>
      </c>
      <c r="R10292">
        <v>8</v>
      </c>
      <c r="S10292">
        <v>1</v>
      </c>
      <c r="T10292">
        <v>3</v>
      </c>
      <c r="U10292" t="b">
        <v>1</v>
      </c>
      <c r="V10292" t="s">
        <v>12094</v>
      </c>
      <c r="W10292" t="s">
        <v>12095</v>
      </c>
      <c r="X10292" t="s">
        <v>15319</v>
      </c>
      <c r="Y10292">
        <v>61</v>
      </c>
      <c r="Z10292">
        <v>61</v>
      </c>
      <c r="AA10292">
        <v>2</v>
      </c>
      <c r="AB10292">
        <v>2</v>
      </c>
      <c r="AC10292">
        <v>55</v>
      </c>
    </row>
    <row r="10293" spans="1:29">
      <c r="A10293">
        <v>11207</v>
      </c>
      <c r="B10293" t="s">
        <v>806</v>
      </c>
      <c r="C10293" t="s">
        <v>12145</v>
      </c>
      <c r="J10293" t="s">
        <v>1449</v>
      </c>
      <c r="K10293">
        <v>0</v>
      </c>
      <c r="N10293" t="b">
        <v>1</v>
      </c>
      <c r="O10293" t="b">
        <v>0</v>
      </c>
      <c r="P10293" t="b">
        <v>0</v>
      </c>
      <c r="Q10293">
        <v>8</v>
      </c>
      <c r="R10293">
        <v>8</v>
      </c>
      <c r="S10293">
        <v>1</v>
      </c>
      <c r="T10293">
        <v>3</v>
      </c>
      <c r="U10293" t="b">
        <v>1</v>
      </c>
      <c r="V10293" t="s">
        <v>12094</v>
      </c>
      <c r="W10293" t="s">
        <v>12095</v>
      </c>
      <c r="X10293" t="s">
        <v>15321</v>
      </c>
      <c r="Y10293">
        <v>62</v>
      </c>
      <c r="Z10293">
        <v>62</v>
      </c>
      <c r="AA10293">
        <v>2</v>
      </c>
      <c r="AB10293">
        <v>2</v>
      </c>
      <c r="AC10293">
        <v>55</v>
      </c>
    </row>
    <row r="10294" spans="1:29">
      <c r="A10294">
        <v>11208</v>
      </c>
      <c r="B10294" t="s">
        <v>806</v>
      </c>
      <c r="C10294" t="s">
        <v>12146</v>
      </c>
      <c r="J10294" t="s">
        <v>1449</v>
      </c>
      <c r="K10294">
        <v>0</v>
      </c>
      <c r="N10294" t="b">
        <v>1</v>
      </c>
      <c r="O10294" t="b">
        <v>0</v>
      </c>
      <c r="P10294" t="b">
        <v>0</v>
      </c>
      <c r="Q10294">
        <v>8</v>
      </c>
      <c r="R10294">
        <v>8</v>
      </c>
      <c r="S10294">
        <v>1</v>
      </c>
      <c r="T10294">
        <v>3</v>
      </c>
      <c r="U10294" t="b">
        <v>1</v>
      </c>
      <c r="V10294" t="s">
        <v>12094</v>
      </c>
      <c r="W10294" t="s">
        <v>12095</v>
      </c>
      <c r="X10294" t="s">
        <v>15323</v>
      </c>
      <c r="Y10294">
        <v>63</v>
      </c>
      <c r="Z10294">
        <v>63</v>
      </c>
      <c r="AA10294">
        <v>2</v>
      </c>
      <c r="AB10294">
        <v>2</v>
      </c>
      <c r="AC10294">
        <v>55</v>
      </c>
    </row>
    <row r="10295" spans="1:29">
      <c r="A10295">
        <v>11209</v>
      </c>
      <c r="B10295" t="s">
        <v>806</v>
      </c>
      <c r="C10295" t="s">
        <v>12147</v>
      </c>
      <c r="J10295" t="s">
        <v>1449</v>
      </c>
      <c r="K10295">
        <v>0</v>
      </c>
      <c r="N10295" t="b">
        <v>1</v>
      </c>
      <c r="O10295" t="b">
        <v>0</v>
      </c>
      <c r="P10295" t="b">
        <v>0</v>
      </c>
      <c r="Q10295">
        <v>8</v>
      </c>
      <c r="R10295">
        <v>8</v>
      </c>
      <c r="S10295">
        <v>1</v>
      </c>
      <c r="T10295">
        <v>3</v>
      </c>
      <c r="U10295" t="b">
        <v>1</v>
      </c>
      <c r="V10295" t="s">
        <v>12094</v>
      </c>
      <c r="W10295" t="s">
        <v>12095</v>
      </c>
      <c r="X10295" t="s">
        <v>15674</v>
      </c>
      <c r="Y10295">
        <v>64</v>
      </c>
      <c r="Z10295">
        <v>64</v>
      </c>
      <c r="AA10295">
        <v>2</v>
      </c>
      <c r="AB10295">
        <v>2</v>
      </c>
      <c r="AC10295">
        <v>55</v>
      </c>
    </row>
    <row r="10296" spans="1:29">
      <c r="A10296">
        <v>11226</v>
      </c>
      <c r="B10296" t="s">
        <v>806</v>
      </c>
      <c r="C10296" t="s">
        <v>12148</v>
      </c>
      <c r="J10296" t="s">
        <v>1457</v>
      </c>
      <c r="K10296">
        <v>0</v>
      </c>
      <c r="N10296" t="b">
        <v>1</v>
      </c>
      <c r="O10296" t="b">
        <v>0</v>
      </c>
      <c r="P10296" t="b">
        <v>0</v>
      </c>
      <c r="Q10296">
        <v>8</v>
      </c>
      <c r="R10296">
        <v>1</v>
      </c>
      <c r="S10296">
        <v>1</v>
      </c>
      <c r="T10296">
        <v>3</v>
      </c>
      <c r="U10296" t="b">
        <v>1</v>
      </c>
      <c r="V10296" t="s">
        <v>12094</v>
      </c>
      <c r="W10296" t="s">
        <v>12095</v>
      </c>
      <c r="X10296" t="s">
        <v>14626</v>
      </c>
      <c r="Y10296">
        <v>15</v>
      </c>
      <c r="Z10296">
        <v>15</v>
      </c>
      <c r="AA10296">
        <v>5</v>
      </c>
      <c r="AB10296">
        <v>5</v>
      </c>
      <c r="AC10296">
        <v>55</v>
      </c>
    </row>
    <row r="10297" spans="1:29">
      <c r="A10297">
        <v>11227</v>
      </c>
      <c r="B10297" t="s">
        <v>806</v>
      </c>
      <c r="C10297" t="s">
        <v>12149</v>
      </c>
      <c r="J10297" t="s">
        <v>1457</v>
      </c>
      <c r="K10297">
        <v>0</v>
      </c>
      <c r="N10297" t="b">
        <v>1</v>
      </c>
      <c r="O10297" t="b">
        <v>0</v>
      </c>
      <c r="P10297" t="b">
        <v>0</v>
      </c>
      <c r="Q10297">
        <v>8</v>
      </c>
      <c r="R10297">
        <v>1</v>
      </c>
      <c r="S10297">
        <v>1</v>
      </c>
      <c r="T10297">
        <v>3</v>
      </c>
      <c r="U10297" t="b">
        <v>1</v>
      </c>
      <c r="V10297" t="s">
        <v>12094</v>
      </c>
      <c r="W10297" t="s">
        <v>12095</v>
      </c>
      <c r="X10297" t="s">
        <v>14553</v>
      </c>
      <c r="Y10297">
        <v>15</v>
      </c>
      <c r="Z10297">
        <v>15</v>
      </c>
      <c r="AA10297">
        <v>6</v>
      </c>
      <c r="AB10297">
        <v>6</v>
      </c>
      <c r="AC10297">
        <v>55</v>
      </c>
    </row>
    <row r="10298" spans="1:29">
      <c r="A10298">
        <v>11228</v>
      </c>
      <c r="B10298" t="s">
        <v>806</v>
      </c>
      <c r="C10298" t="s">
        <v>12150</v>
      </c>
      <c r="J10298" t="s">
        <v>1457</v>
      </c>
      <c r="K10298">
        <v>0</v>
      </c>
      <c r="N10298" t="b">
        <v>1</v>
      </c>
      <c r="O10298" t="b">
        <v>0</v>
      </c>
      <c r="P10298" t="b">
        <v>0</v>
      </c>
      <c r="Q10298">
        <v>8</v>
      </c>
      <c r="R10298">
        <v>1</v>
      </c>
      <c r="S10298">
        <v>1</v>
      </c>
      <c r="T10298">
        <v>3</v>
      </c>
      <c r="U10298" t="b">
        <v>1</v>
      </c>
      <c r="V10298" t="s">
        <v>12094</v>
      </c>
      <c r="W10298" t="s">
        <v>12095</v>
      </c>
      <c r="X10298" t="s">
        <v>14667</v>
      </c>
      <c r="Y10298">
        <v>15</v>
      </c>
      <c r="Z10298">
        <v>15</v>
      </c>
      <c r="AA10298">
        <v>7</v>
      </c>
      <c r="AB10298">
        <v>7</v>
      </c>
      <c r="AC10298">
        <v>55</v>
      </c>
    </row>
    <row r="10299" spans="1:29">
      <c r="A10299">
        <v>11229</v>
      </c>
      <c r="B10299" t="s">
        <v>806</v>
      </c>
      <c r="C10299" t="s">
        <v>12151</v>
      </c>
      <c r="J10299" t="s">
        <v>1457</v>
      </c>
      <c r="K10299">
        <v>0</v>
      </c>
      <c r="N10299" t="b">
        <v>1</v>
      </c>
      <c r="O10299" t="b">
        <v>0</v>
      </c>
      <c r="P10299" t="b">
        <v>0</v>
      </c>
      <c r="Q10299">
        <v>8</v>
      </c>
      <c r="R10299">
        <v>1</v>
      </c>
      <c r="S10299">
        <v>1</v>
      </c>
      <c r="T10299">
        <v>3</v>
      </c>
      <c r="U10299" t="b">
        <v>1</v>
      </c>
      <c r="V10299" t="s">
        <v>12094</v>
      </c>
      <c r="W10299" t="s">
        <v>12095</v>
      </c>
      <c r="X10299" t="s">
        <v>14628</v>
      </c>
      <c r="Y10299">
        <v>16</v>
      </c>
      <c r="Z10299">
        <v>16</v>
      </c>
      <c r="AA10299">
        <v>5</v>
      </c>
      <c r="AB10299">
        <v>5</v>
      </c>
      <c r="AC10299">
        <v>55</v>
      </c>
    </row>
    <row r="10300" spans="1:29">
      <c r="A10300">
        <v>11230</v>
      </c>
      <c r="B10300" t="s">
        <v>806</v>
      </c>
      <c r="C10300" t="s">
        <v>12152</v>
      </c>
      <c r="J10300" t="s">
        <v>1457</v>
      </c>
      <c r="K10300">
        <v>0</v>
      </c>
      <c r="N10300" t="b">
        <v>1</v>
      </c>
      <c r="O10300" t="b">
        <v>0</v>
      </c>
      <c r="P10300" t="b">
        <v>0</v>
      </c>
      <c r="Q10300">
        <v>8</v>
      </c>
      <c r="R10300">
        <v>1</v>
      </c>
      <c r="S10300">
        <v>1</v>
      </c>
      <c r="T10300">
        <v>3</v>
      </c>
      <c r="U10300" t="b">
        <v>1</v>
      </c>
      <c r="V10300" t="s">
        <v>12094</v>
      </c>
      <c r="W10300" t="s">
        <v>12095</v>
      </c>
      <c r="X10300" t="s">
        <v>14554</v>
      </c>
      <c r="Y10300">
        <v>16</v>
      </c>
      <c r="Z10300">
        <v>16</v>
      </c>
      <c r="AA10300">
        <v>6</v>
      </c>
      <c r="AB10300">
        <v>6</v>
      </c>
      <c r="AC10300">
        <v>55</v>
      </c>
    </row>
    <row r="10301" spans="1:29">
      <c r="A10301">
        <v>11231</v>
      </c>
      <c r="B10301" t="s">
        <v>806</v>
      </c>
      <c r="C10301" t="s">
        <v>12153</v>
      </c>
      <c r="J10301" t="s">
        <v>1457</v>
      </c>
      <c r="K10301">
        <v>0</v>
      </c>
      <c r="N10301" t="b">
        <v>1</v>
      </c>
      <c r="O10301" t="b">
        <v>0</v>
      </c>
      <c r="P10301" t="b">
        <v>0</v>
      </c>
      <c r="Q10301">
        <v>8</v>
      </c>
      <c r="R10301">
        <v>1</v>
      </c>
      <c r="S10301">
        <v>1</v>
      </c>
      <c r="T10301">
        <v>3</v>
      </c>
      <c r="U10301" t="b">
        <v>1</v>
      </c>
      <c r="V10301" t="s">
        <v>12094</v>
      </c>
      <c r="W10301" t="s">
        <v>12095</v>
      </c>
      <c r="X10301" t="s">
        <v>14668</v>
      </c>
      <c r="Y10301">
        <v>16</v>
      </c>
      <c r="Z10301">
        <v>16</v>
      </c>
      <c r="AA10301">
        <v>7</v>
      </c>
      <c r="AB10301">
        <v>7</v>
      </c>
      <c r="AC10301">
        <v>55</v>
      </c>
    </row>
    <row r="10302" spans="1:29">
      <c r="A10302">
        <v>11232</v>
      </c>
      <c r="B10302" t="s">
        <v>806</v>
      </c>
      <c r="C10302" t="s">
        <v>12154</v>
      </c>
      <c r="J10302" t="s">
        <v>1457</v>
      </c>
      <c r="K10302">
        <v>0</v>
      </c>
      <c r="N10302" t="b">
        <v>1</v>
      </c>
      <c r="O10302" t="b">
        <v>0</v>
      </c>
      <c r="P10302" t="b">
        <v>0</v>
      </c>
      <c r="Q10302">
        <v>8</v>
      </c>
      <c r="R10302">
        <v>1</v>
      </c>
      <c r="S10302">
        <v>1</v>
      </c>
      <c r="T10302">
        <v>3</v>
      </c>
      <c r="U10302" t="b">
        <v>1</v>
      </c>
      <c r="V10302" t="s">
        <v>12094</v>
      </c>
      <c r="W10302" t="s">
        <v>12095</v>
      </c>
      <c r="X10302" t="s">
        <v>14631</v>
      </c>
      <c r="Y10302">
        <v>17</v>
      </c>
      <c r="Z10302">
        <v>17</v>
      </c>
      <c r="AA10302">
        <v>5</v>
      </c>
      <c r="AB10302">
        <v>5</v>
      </c>
      <c r="AC10302">
        <v>55</v>
      </c>
    </row>
    <row r="10303" spans="1:29">
      <c r="A10303">
        <v>11233</v>
      </c>
      <c r="B10303" t="s">
        <v>806</v>
      </c>
      <c r="C10303" t="s">
        <v>12155</v>
      </c>
      <c r="J10303" t="s">
        <v>1457</v>
      </c>
      <c r="K10303">
        <v>0</v>
      </c>
      <c r="N10303" t="b">
        <v>1</v>
      </c>
      <c r="O10303" t="b">
        <v>0</v>
      </c>
      <c r="P10303" t="b">
        <v>0</v>
      </c>
      <c r="Q10303">
        <v>8</v>
      </c>
      <c r="R10303">
        <v>1</v>
      </c>
      <c r="S10303">
        <v>1</v>
      </c>
      <c r="T10303">
        <v>3</v>
      </c>
      <c r="U10303" t="b">
        <v>1</v>
      </c>
      <c r="V10303" t="s">
        <v>12094</v>
      </c>
      <c r="W10303" t="s">
        <v>12095</v>
      </c>
      <c r="X10303" t="s">
        <v>14457</v>
      </c>
      <c r="Y10303">
        <v>17</v>
      </c>
      <c r="Z10303">
        <v>17</v>
      </c>
      <c r="AA10303">
        <v>6</v>
      </c>
      <c r="AB10303">
        <v>6</v>
      </c>
      <c r="AC10303">
        <v>55</v>
      </c>
    </row>
    <row r="10304" spans="1:29">
      <c r="A10304">
        <v>11234</v>
      </c>
      <c r="B10304" t="s">
        <v>806</v>
      </c>
      <c r="C10304" t="s">
        <v>12156</v>
      </c>
      <c r="J10304" t="s">
        <v>1457</v>
      </c>
      <c r="K10304">
        <v>0</v>
      </c>
      <c r="N10304" t="b">
        <v>1</v>
      </c>
      <c r="O10304" t="b">
        <v>0</v>
      </c>
      <c r="P10304" t="b">
        <v>0</v>
      </c>
      <c r="Q10304">
        <v>8</v>
      </c>
      <c r="R10304">
        <v>1</v>
      </c>
      <c r="S10304">
        <v>1</v>
      </c>
      <c r="T10304">
        <v>3</v>
      </c>
      <c r="U10304" t="b">
        <v>1</v>
      </c>
      <c r="V10304" t="s">
        <v>12094</v>
      </c>
      <c r="W10304" t="s">
        <v>12095</v>
      </c>
      <c r="X10304" t="s">
        <v>14669</v>
      </c>
      <c r="Y10304">
        <v>17</v>
      </c>
      <c r="Z10304">
        <v>17</v>
      </c>
      <c r="AA10304">
        <v>7</v>
      </c>
      <c r="AB10304">
        <v>7</v>
      </c>
      <c r="AC10304">
        <v>55</v>
      </c>
    </row>
    <row r="10305" spans="1:29">
      <c r="A10305">
        <v>11235</v>
      </c>
      <c r="B10305" t="s">
        <v>806</v>
      </c>
      <c r="C10305" t="s">
        <v>12157</v>
      </c>
      <c r="J10305" t="s">
        <v>1457</v>
      </c>
      <c r="K10305">
        <v>0</v>
      </c>
      <c r="N10305" t="b">
        <v>1</v>
      </c>
      <c r="O10305" t="b">
        <v>0</v>
      </c>
      <c r="P10305" t="b">
        <v>0</v>
      </c>
      <c r="Q10305">
        <v>8</v>
      </c>
      <c r="R10305">
        <v>1</v>
      </c>
      <c r="S10305">
        <v>1</v>
      </c>
      <c r="T10305">
        <v>3</v>
      </c>
      <c r="U10305" t="b">
        <v>1</v>
      </c>
      <c r="V10305" t="s">
        <v>12094</v>
      </c>
      <c r="W10305" t="s">
        <v>12095</v>
      </c>
      <c r="X10305" t="s">
        <v>14634</v>
      </c>
      <c r="Y10305">
        <v>18</v>
      </c>
      <c r="Z10305">
        <v>18</v>
      </c>
      <c r="AA10305">
        <v>5</v>
      </c>
      <c r="AB10305">
        <v>5</v>
      </c>
      <c r="AC10305">
        <v>55</v>
      </c>
    </row>
    <row r="10306" spans="1:29">
      <c r="A10306">
        <v>11236</v>
      </c>
      <c r="B10306" t="s">
        <v>806</v>
      </c>
      <c r="C10306" t="s">
        <v>12158</v>
      </c>
      <c r="J10306" t="s">
        <v>1457</v>
      </c>
      <c r="K10306">
        <v>0</v>
      </c>
      <c r="N10306" t="b">
        <v>1</v>
      </c>
      <c r="O10306" t="b">
        <v>0</v>
      </c>
      <c r="P10306" t="b">
        <v>0</v>
      </c>
      <c r="Q10306">
        <v>8</v>
      </c>
      <c r="R10306">
        <v>1</v>
      </c>
      <c r="S10306">
        <v>1</v>
      </c>
      <c r="T10306">
        <v>3</v>
      </c>
      <c r="U10306" t="b">
        <v>1</v>
      </c>
      <c r="V10306" t="s">
        <v>12094</v>
      </c>
      <c r="W10306" t="s">
        <v>12095</v>
      </c>
      <c r="X10306" t="s">
        <v>14635</v>
      </c>
      <c r="Y10306">
        <v>18</v>
      </c>
      <c r="Z10306">
        <v>18</v>
      </c>
      <c r="AA10306">
        <v>6</v>
      </c>
      <c r="AB10306">
        <v>6</v>
      </c>
      <c r="AC10306">
        <v>55</v>
      </c>
    </row>
    <row r="10307" spans="1:29">
      <c r="A10307">
        <v>11237</v>
      </c>
      <c r="B10307" t="s">
        <v>806</v>
      </c>
      <c r="C10307" t="s">
        <v>12159</v>
      </c>
      <c r="J10307" t="s">
        <v>1457</v>
      </c>
      <c r="K10307">
        <v>0</v>
      </c>
      <c r="N10307" t="b">
        <v>1</v>
      </c>
      <c r="O10307" t="b">
        <v>0</v>
      </c>
      <c r="P10307" t="b">
        <v>0</v>
      </c>
      <c r="Q10307">
        <v>8</v>
      </c>
      <c r="R10307">
        <v>1</v>
      </c>
      <c r="S10307">
        <v>1</v>
      </c>
      <c r="T10307">
        <v>3</v>
      </c>
      <c r="U10307" t="b">
        <v>1</v>
      </c>
      <c r="V10307" t="s">
        <v>12094</v>
      </c>
      <c r="W10307" t="s">
        <v>12095</v>
      </c>
      <c r="X10307" t="s">
        <v>14670</v>
      </c>
      <c r="Y10307">
        <v>18</v>
      </c>
      <c r="Z10307">
        <v>18</v>
      </c>
      <c r="AA10307">
        <v>7</v>
      </c>
      <c r="AB10307">
        <v>7</v>
      </c>
      <c r="AC10307">
        <v>55</v>
      </c>
    </row>
    <row r="10308" spans="1:29">
      <c r="A10308">
        <v>11238</v>
      </c>
      <c r="B10308" t="s">
        <v>806</v>
      </c>
      <c r="C10308" t="s">
        <v>12160</v>
      </c>
      <c r="J10308" t="s">
        <v>1457</v>
      </c>
      <c r="K10308">
        <v>0</v>
      </c>
      <c r="N10308" t="b">
        <v>1</v>
      </c>
      <c r="O10308" t="b">
        <v>0</v>
      </c>
      <c r="P10308" t="b">
        <v>0</v>
      </c>
      <c r="Q10308">
        <v>8</v>
      </c>
      <c r="R10308">
        <v>1</v>
      </c>
      <c r="S10308">
        <v>1</v>
      </c>
      <c r="T10308">
        <v>3</v>
      </c>
      <c r="U10308" t="b">
        <v>1</v>
      </c>
      <c r="V10308" t="s">
        <v>12094</v>
      </c>
      <c r="W10308" t="s">
        <v>12095</v>
      </c>
      <c r="X10308" t="s">
        <v>14637</v>
      </c>
      <c r="Y10308">
        <v>19</v>
      </c>
      <c r="Z10308">
        <v>19</v>
      </c>
      <c r="AA10308">
        <v>5</v>
      </c>
      <c r="AB10308">
        <v>5</v>
      </c>
      <c r="AC10308">
        <v>55</v>
      </c>
    </row>
    <row r="10309" spans="1:29">
      <c r="A10309">
        <v>11239</v>
      </c>
      <c r="B10309" t="s">
        <v>806</v>
      </c>
      <c r="C10309" t="s">
        <v>12161</v>
      </c>
      <c r="J10309" t="s">
        <v>1457</v>
      </c>
      <c r="K10309">
        <v>0</v>
      </c>
      <c r="N10309" t="b">
        <v>1</v>
      </c>
      <c r="O10309" t="b">
        <v>0</v>
      </c>
      <c r="P10309" t="b">
        <v>0</v>
      </c>
      <c r="Q10309">
        <v>8</v>
      </c>
      <c r="R10309">
        <v>1</v>
      </c>
      <c r="S10309">
        <v>1</v>
      </c>
      <c r="T10309">
        <v>3</v>
      </c>
      <c r="U10309" t="b">
        <v>1</v>
      </c>
      <c r="V10309" t="s">
        <v>12094</v>
      </c>
      <c r="W10309" t="s">
        <v>12095</v>
      </c>
      <c r="X10309" t="s">
        <v>14638</v>
      </c>
      <c r="Y10309">
        <v>19</v>
      </c>
      <c r="Z10309">
        <v>19</v>
      </c>
      <c r="AA10309">
        <v>6</v>
      </c>
      <c r="AB10309">
        <v>6</v>
      </c>
      <c r="AC10309">
        <v>55</v>
      </c>
    </row>
    <row r="10310" spans="1:29">
      <c r="A10310">
        <v>11240</v>
      </c>
      <c r="B10310" t="s">
        <v>806</v>
      </c>
      <c r="C10310" t="s">
        <v>12162</v>
      </c>
      <c r="J10310" t="s">
        <v>1457</v>
      </c>
      <c r="K10310">
        <v>0</v>
      </c>
      <c r="N10310" t="b">
        <v>1</v>
      </c>
      <c r="O10310" t="b">
        <v>0</v>
      </c>
      <c r="P10310" t="b">
        <v>0</v>
      </c>
      <c r="Q10310">
        <v>8</v>
      </c>
      <c r="R10310">
        <v>1</v>
      </c>
      <c r="S10310">
        <v>1</v>
      </c>
      <c r="T10310">
        <v>3</v>
      </c>
      <c r="U10310" t="b">
        <v>1</v>
      </c>
      <c r="V10310" t="s">
        <v>12094</v>
      </c>
      <c r="W10310" t="s">
        <v>12095</v>
      </c>
      <c r="X10310" t="s">
        <v>14671</v>
      </c>
      <c r="Y10310">
        <v>19</v>
      </c>
      <c r="Z10310">
        <v>19</v>
      </c>
      <c r="AA10310">
        <v>7</v>
      </c>
      <c r="AB10310">
        <v>7</v>
      </c>
      <c r="AC10310">
        <v>55</v>
      </c>
    </row>
    <row r="10311" spans="1:29">
      <c r="A10311">
        <v>11241</v>
      </c>
      <c r="B10311" t="s">
        <v>806</v>
      </c>
      <c r="C10311" t="s">
        <v>12163</v>
      </c>
      <c r="J10311" t="s">
        <v>1457</v>
      </c>
      <c r="K10311">
        <v>0</v>
      </c>
      <c r="N10311" t="b">
        <v>1</v>
      </c>
      <c r="O10311" t="b">
        <v>0</v>
      </c>
      <c r="P10311" t="b">
        <v>0</v>
      </c>
      <c r="Q10311">
        <v>8</v>
      </c>
      <c r="R10311">
        <v>1</v>
      </c>
      <c r="S10311">
        <v>1</v>
      </c>
      <c r="T10311">
        <v>3</v>
      </c>
      <c r="U10311" t="b">
        <v>1</v>
      </c>
      <c r="V10311" t="s">
        <v>12094</v>
      </c>
      <c r="W10311" t="s">
        <v>12095</v>
      </c>
      <c r="X10311" t="s">
        <v>14640</v>
      </c>
      <c r="Y10311">
        <v>20</v>
      </c>
      <c r="Z10311">
        <v>20</v>
      </c>
      <c r="AA10311">
        <v>5</v>
      </c>
      <c r="AB10311">
        <v>5</v>
      </c>
      <c r="AC10311">
        <v>55</v>
      </c>
    </row>
    <row r="10312" spans="1:29">
      <c r="A10312">
        <v>11242</v>
      </c>
      <c r="B10312" t="s">
        <v>806</v>
      </c>
      <c r="C10312" t="s">
        <v>12164</v>
      </c>
      <c r="J10312" t="s">
        <v>1457</v>
      </c>
      <c r="K10312">
        <v>0</v>
      </c>
      <c r="N10312" t="b">
        <v>1</v>
      </c>
      <c r="O10312" t="b">
        <v>0</v>
      </c>
      <c r="P10312" t="b">
        <v>0</v>
      </c>
      <c r="Q10312">
        <v>8</v>
      </c>
      <c r="R10312">
        <v>1</v>
      </c>
      <c r="S10312">
        <v>1</v>
      </c>
      <c r="T10312">
        <v>3</v>
      </c>
      <c r="U10312" t="b">
        <v>1</v>
      </c>
      <c r="V10312" t="s">
        <v>12094</v>
      </c>
      <c r="W10312" t="s">
        <v>12095</v>
      </c>
      <c r="X10312" t="s">
        <v>14556</v>
      </c>
      <c r="Y10312">
        <v>20</v>
      </c>
      <c r="Z10312">
        <v>20</v>
      </c>
      <c r="AA10312">
        <v>6</v>
      </c>
      <c r="AB10312">
        <v>6</v>
      </c>
      <c r="AC10312">
        <v>55</v>
      </c>
    </row>
    <row r="10313" spans="1:29">
      <c r="A10313">
        <v>11243</v>
      </c>
      <c r="B10313" t="s">
        <v>806</v>
      </c>
      <c r="C10313" t="s">
        <v>12165</v>
      </c>
      <c r="J10313" t="s">
        <v>1457</v>
      </c>
      <c r="K10313">
        <v>0</v>
      </c>
      <c r="N10313" t="b">
        <v>1</v>
      </c>
      <c r="O10313" t="b">
        <v>0</v>
      </c>
      <c r="P10313" t="b">
        <v>0</v>
      </c>
      <c r="Q10313">
        <v>8</v>
      </c>
      <c r="R10313">
        <v>1</v>
      </c>
      <c r="S10313">
        <v>1</v>
      </c>
      <c r="T10313">
        <v>3</v>
      </c>
      <c r="U10313" t="b">
        <v>1</v>
      </c>
      <c r="V10313" t="s">
        <v>12094</v>
      </c>
      <c r="W10313" t="s">
        <v>12095</v>
      </c>
      <c r="X10313" t="s">
        <v>14566</v>
      </c>
      <c r="Y10313">
        <v>20</v>
      </c>
      <c r="Z10313">
        <v>20</v>
      </c>
      <c r="AA10313">
        <v>7</v>
      </c>
      <c r="AB10313">
        <v>7</v>
      </c>
      <c r="AC10313">
        <v>55</v>
      </c>
    </row>
    <row r="10314" spans="1:29">
      <c r="A10314">
        <v>11244</v>
      </c>
      <c r="B10314" t="s">
        <v>806</v>
      </c>
      <c r="C10314" t="s">
        <v>12166</v>
      </c>
      <c r="J10314" t="s">
        <v>1457</v>
      </c>
      <c r="K10314">
        <v>0</v>
      </c>
      <c r="N10314" t="b">
        <v>1</v>
      </c>
      <c r="O10314" t="b">
        <v>0</v>
      </c>
      <c r="P10314" t="b">
        <v>0</v>
      </c>
      <c r="Q10314">
        <v>8</v>
      </c>
      <c r="R10314">
        <v>1</v>
      </c>
      <c r="S10314">
        <v>1</v>
      </c>
      <c r="T10314">
        <v>3</v>
      </c>
      <c r="U10314" t="b">
        <v>1</v>
      </c>
      <c r="V10314" t="s">
        <v>12094</v>
      </c>
      <c r="W10314" t="s">
        <v>12095</v>
      </c>
      <c r="X10314" t="s">
        <v>14643</v>
      </c>
      <c r="Y10314">
        <v>21</v>
      </c>
      <c r="Z10314">
        <v>21</v>
      </c>
      <c r="AA10314">
        <v>5</v>
      </c>
      <c r="AB10314">
        <v>5</v>
      </c>
      <c r="AC10314">
        <v>55</v>
      </c>
    </row>
    <row r="10315" spans="1:29">
      <c r="A10315">
        <v>11245</v>
      </c>
      <c r="B10315" t="s">
        <v>806</v>
      </c>
      <c r="C10315" t="s">
        <v>12167</v>
      </c>
      <c r="J10315" t="s">
        <v>1457</v>
      </c>
      <c r="K10315">
        <v>0</v>
      </c>
      <c r="N10315" t="b">
        <v>1</v>
      </c>
      <c r="O10315" t="b">
        <v>0</v>
      </c>
      <c r="P10315" t="b">
        <v>0</v>
      </c>
      <c r="Q10315">
        <v>8</v>
      </c>
      <c r="R10315">
        <v>1</v>
      </c>
      <c r="S10315">
        <v>1</v>
      </c>
      <c r="T10315">
        <v>3</v>
      </c>
      <c r="U10315" t="b">
        <v>1</v>
      </c>
      <c r="V10315" t="s">
        <v>12094</v>
      </c>
      <c r="W10315" t="s">
        <v>12095</v>
      </c>
      <c r="X10315" t="s">
        <v>14557</v>
      </c>
      <c r="Y10315">
        <v>21</v>
      </c>
      <c r="Z10315">
        <v>21</v>
      </c>
      <c r="AA10315">
        <v>6</v>
      </c>
      <c r="AB10315">
        <v>6</v>
      </c>
      <c r="AC10315">
        <v>55</v>
      </c>
    </row>
    <row r="10316" spans="1:29">
      <c r="A10316">
        <v>11246</v>
      </c>
      <c r="B10316" t="s">
        <v>806</v>
      </c>
      <c r="C10316" t="s">
        <v>12168</v>
      </c>
      <c r="J10316" t="s">
        <v>1457</v>
      </c>
      <c r="K10316">
        <v>0</v>
      </c>
      <c r="N10316" t="b">
        <v>1</v>
      </c>
      <c r="O10316" t="b">
        <v>0</v>
      </c>
      <c r="P10316" t="b">
        <v>0</v>
      </c>
      <c r="Q10316">
        <v>8</v>
      </c>
      <c r="R10316">
        <v>1</v>
      </c>
      <c r="S10316">
        <v>1</v>
      </c>
      <c r="T10316">
        <v>3</v>
      </c>
      <c r="U10316" t="b">
        <v>1</v>
      </c>
      <c r="V10316" t="s">
        <v>12094</v>
      </c>
      <c r="W10316" t="s">
        <v>12095</v>
      </c>
      <c r="X10316" t="s">
        <v>14567</v>
      </c>
      <c r="Y10316">
        <v>21</v>
      </c>
      <c r="Z10316">
        <v>21</v>
      </c>
      <c r="AA10316">
        <v>7</v>
      </c>
      <c r="AB10316">
        <v>7</v>
      </c>
      <c r="AC10316">
        <v>55</v>
      </c>
    </row>
    <row r="10317" spans="1:29">
      <c r="A10317">
        <v>11247</v>
      </c>
      <c r="B10317" t="s">
        <v>806</v>
      </c>
      <c r="C10317" t="s">
        <v>12169</v>
      </c>
      <c r="J10317" t="s">
        <v>1457</v>
      </c>
      <c r="K10317">
        <v>0</v>
      </c>
      <c r="N10317" t="b">
        <v>1</v>
      </c>
      <c r="O10317" t="b">
        <v>0</v>
      </c>
      <c r="P10317" t="b">
        <v>0</v>
      </c>
      <c r="Q10317">
        <v>8</v>
      </c>
      <c r="R10317">
        <v>1</v>
      </c>
      <c r="S10317">
        <v>1</v>
      </c>
      <c r="T10317">
        <v>3</v>
      </c>
      <c r="U10317" t="b">
        <v>1</v>
      </c>
      <c r="V10317" t="s">
        <v>12094</v>
      </c>
      <c r="W10317" t="s">
        <v>12095</v>
      </c>
      <c r="X10317" t="s">
        <v>14645</v>
      </c>
      <c r="Y10317">
        <v>22</v>
      </c>
      <c r="Z10317">
        <v>22</v>
      </c>
      <c r="AA10317">
        <v>5</v>
      </c>
      <c r="AB10317">
        <v>5</v>
      </c>
      <c r="AC10317">
        <v>55</v>
      </c>
    </row>
    <row r="10318" spans="1:29">
      <c r="A10318">
        <v>11248</v>
      </c>
      <c r="B10318" t="s">
        <v>806</v>
      </c>
      <c r="C10318" t="s">
        <v>12170</v>
      </c>
      <c r="J10318" t="s">
        <v>1457</v>
      </c>
      <c r="K10318">
        <v>0</v>
      </c>
      <c r="N10318" t="b">
        <v>1</v>
      </c>
      <c r="O10318" t="b">
        <v>0</v>
      </c>
      <c r="P10318" t="b">
        <v>0</v>
      </c>
      <c r="Q10318">
        <v>8</v>
      </c>
      <c r="R10318">
        <v>1</v>
      </c>
      <c r="S10318">
        <v>1</v>
      </c>
      <c r="T10318">
        <v>3</v>
      </c>
      <c r="U10318" t="b">
        <v>1</v>
      </c>
      <c r="V10318" t="s">
        <v>12094</v>
      </c>
      <c r="W10318" t="s">
        <v>12095</v>
      </c>
      <c r="X10318" t="s">
        <v>14558</v>
      </c>
      <c r="Y10318">
        <v>22</v>
      </c>
      <c r="Z10318">
        <v>22</v>
      </c>
      <c r="AA10318">
        <v>6</v>
      </c>
      <c r="AB10318">
        <v>6</v>
      </c>
      <c r="AC10318">
        <v>55</v>
      </c>
    </row>
    <row r="10319" spans="1:29">
      <c r="A10319">
        <v>11249</v>
      </c>
      <c r="B10319" t="s">
        <v>806</v>
      </c>
      <c r="C10319" t="s">
        <v>12171</v>
      </c>
      <c r="J10319" t="s">
        <v>1457</v>
      </c>
      <c r="K10319">
        <v>0</v>
      </c>
      <c r="N10319" t="b">
        <v>1</v>
      </c>
      <c r="O10319" t="b">
        <v>0</v>
      </c>
      <c r="P10319" t="b">
        <v>0</v>
      </c>
      <c r="Q10319">
        <v>8</v>
      </c>
      <c r="R10319">
        <v>1</v>
      </c>
      <c r="S10319">
        <v>1</v>
      </c>
      <c r="T10319">
        <v>3</v>
      </c>
      <c r="U10319" t="b">
        <v>1</v>
      </c>
      <c r="V10319" t="s">
        <v>12094</v>
      </c>
      <c r="W10319" t="s">
        <v>12095</v>
      </c>
      <c r="X10319" t="s">
        <v>14568</v>
      </c>
      <c r="Y10319">
        <v>22</v>
      </c>
      <c r="Z10319">
        <v>22</v>
      </c>
      <c r="AA10319">
        <v>7</v>
      </c>
      <c r="AB10319">
        <v>7</v>
      </c>
      <c r="AC10319">
        <v>55</v>
      </c>
    </row>
    <row r="10320" spans="1:29">
      <c r="A10320">
        <v>11250</v>
      </c>
      <c r="B10320" t="s">
        <v>806</v>
      </c>
      <c r="C10320" t="s">
        <v>12172</v>
      </c>
      <c r="J10320" t="s">
        <v>1457</v>
      </c>
      <c r="K10320">
        <v>0</v>
      </c>
      <c r="N10320" t="b">
        <v>1</v>
      </c>
      <c r="O10320" t="b">
        <v>0</v>
      </c>
      <c r="P10320" t="b">
        <v>0</v>
      </c>
      <c r="Q10320">
        <v>8</v>
      </c>
      <c r="R10320">
        <v>1</v>
      </c>
      <c r="S10320">
        <v>1</v>
      </c>
      <c r="T10320">
        <v>3</v>
      </c>
      <c r="U10320" t="b">
        <v>1</v>
      </c>
      <c r="V10320" t="s">
        <v>12094</v>
      </c>
      <c r="W10320" t="s">
        <v>12095</v>
      </c>
      <c r="X10320" t="s">
        <v>14647</v>
      </c>
      <c r="Y10320">
        <v>23</v>
      </c>
      <c r="Z10320">
        <v>23</v>
      </c>
      <c r="AA10320">
        <v>5</v>
      </c>
      <c r="AB10320">
        <v>5</v>
      </c>
      <c r="AC10320">
        <v>55</v>
      </c>
    </row>
    <row r="10321" spans="1:29">
      <c r="A10321">
        <v>11251</v>
      </c>
      <c r="B10321" t="s">
        <v>806</v>
      </c>
      <c r="C10321" t="s">
        <v>12173</v>
      </c>
      <c r="J10321" t="s">
        <v>1457</v>
      </c>
      <c r="K10321">
        <v>0</v>
      </c>
      <c r="N10321" t="b">
        <v>1</v>
      </c>
      <c r="O10321" t="b">
        <v>0</v>
      </c>
      <c r="P10321" t="b">
        <v>0</v>
      </c>
      <c r="Q10321">
        <v>8</v>
      </c>
      <c r="R10321">
        <v>1</v>
      </c>
      <c r="S10321">
        <v>1</v>
      </c>
      <c r="T10321">
        <v>3</v>
      </c>
      <c r="U10321" t="b">
        <v>1</v>
      </c>
      <c r="V10321" t="s">
        <v>12094</v>
      </c>
      <c r="W10321" t="s">
        <v>12095</v>
      </c>
      <c r="X10321" t="s">
        <v>14559</v>
      </c>
      <c r="Y10321">
        <v>23</v>
      </c>
      <c r="Z10321">
        <v>23</v>
      </c>
      <c r="AA10321">
        <v>6</v>
      </c>
      <c r="AB10321">
        <v>6</v>
      </c>
      <c r="AC10321">
        <v>55</v>
      </c>
    </row>
    <row r="10322" spans="1:29">
      <c r="A10322">
        <v>11252</v>
      </c>
      <c r="B10322" t="s">
        <v>806</v>
      </c>
      <c r="C10322" t="s">
        <v>12174</v>
      </c>
      <c r="J10322" t="s">
        <v>1457</v>
      </c>
      <c r="K10322">
        <v>0</v>
      </c>
      <c r="N10322" t="b">
        <v>1</v>
      </c>
      <c r="O10322" t="b">
        <v>0</v>
      </c>
      <c r="P10322" t="b">
        <v>0</v>
      </c>
      <c r="Q10322">
        <v>8</v>
      </c>
      <c r="R10322">
        <v>1</v>
      </c>
      <c r="S10322">
        <v>1</v>
      </c>
      <c r="T10322">
        <v>3</v>
      </c>
      <c r="U10322" t="b">
        <v>1</v>
      </c>
      <c r="V10322" t="s">
        <v>12094</v>
      </c>
      <c r="W10322" t="s">
        <v>12095</v>
      </c>
      <c r="X10322" t="s">
        <v>14672</v>
      </c>
      <c r="Y10322">
        <v>23</v>
      </c>
      <c r="Z10322">
        <v>23</v>
      </c>
      <c r="AA10322">
        <v>7</v>
      </c>
      <c r="AB10322">
        <v>7</v>
      </c>
      <c r="AC10322">
        <v>55</v>
      </c>
    </row>
    <row r="10323" spans="1:29">
      <c r="A10323">
        <v>11253</v>
      </c>
      <c r="B10323" t="s">
        <v>806</v>
      </c>
      <c r="C10323" t="s">
        <v>12175</v>
      </c>
      <c r="J10323" t="s">
        <v>1457</v>
      </c>
      <c r="K10323">
        <v>0</v>
      </c>
      <c r="N10323" t="b">
        <v>1</v>
      </c>
      <c r="O10323" t="b">
        <v>0</v>
      </c>
      <c r="P10323" t="b">
        <v>0</v>
      </c>
      <c r="Q10323">
        <v>8</v>
      </c>
      <c r="R10323">
        <v>1</v>
      </c>
      <c r="S10323">
        <v>1</v>
      </c>
      <c r="T10323">
        <v>3</v>
      </c>
      <c r="U10323" t="b">
        <v>1</v>
      </c>
      <c r="V10323" t="s">
        <v>12094</v>
      </c>
      <c r="W10323" t="s">
        <v>12095</v>
      </c>
      <c r="X10323" t="s">
        <v>14649</v>
      </c>
      <c r="Y10323">
        <v>24</v>
      </c>
      <c r="Z10323">
        <v>24</v>
      </c>
      <c r="AA10323">
        <v>5</v>
      </c>
      <c r="AB10323">
        <v>5</v>
      </c>
      <c r="AC10323">
        <v>55</v>
      </c>
    </row>
    <row r="10324" spans="1:29">
      <c r="A10324">
        <v>11254</v>
      </c>
      <c r="B10324" t="s">
        <v>806</v>
      </c>
      <c r="C10324" t="s">
        <v>12176</v>
      </c>
      <c r="J10324" t="s">
        <v>1457</v>
      </c>
      <c r="K10324">
        <v>0</v>
      </c>
      <c r="N10324" t="b">
        <v>1</v>
      </c>
      <c r="O10324" t="b">
        <v>0</v>
      </c>
      <c r="P10324" t="b">
        <v>0</v>
      </c>
      <c r="Q10324">
        <v>8</v>
      </c>
      <c r="R10324">
        <v>1</v>
      </c>
      <c r="S10324">
        <v>1</v>
      </c>
      <c r="T10324">
        <v>3</v>
      </c>
      <c r="U10324" t="b">
        <v>1</v>
      </c>
      <c r="V10324" t="s">
        <v>12094</v>
      </c>
      <c r="W10324" t="s">
        <v>12095</v>
      </c>
      <c r="X10324" t="s">
        <v>14560</v>
      </c>
      <c r="Y10324">
        <v>24</v>
      </c>
      <c r="Z10324">
        <v>24</v>
      </c>
      <c r="AA10324">
        <v>6</v>
      </c>
      <c r="AB10324">
        <v>6</v>
      </c>
      <c r="AC10324">
        <v>55</v>
      </c>
    </row>
    <row r="10325" spans="1:29">
      <c r="A10325">
        <v>11255</v>
      </c>
      <c r="B10325" t="s">
        <v>806</v>
      </c>
      <c r="C10325" t="s">
        <v>12177</v>
      </c>
      <c r="J10325" t="s">
        <v>1457</v>
      </c>
      <c r="K10325">
        <v>0</v>
      </c>
      <c r="N10325" t="b">
        <v>1</v>
      </c>
      <c r="O10325" t="b">
        <v>0</v>
      </c>
      <c r="P10325" t="b">
        <v>0</v>
      </c>
      <c r="Q10325">
        <v>8</v>
      </c>
      <c r="R10325">
        <v>1</v>
      </c>
      <c r="S10325">
        <v>1</v>
      </c>
      <c r="T10325">
        <v>3</v>
      </c>
      <c r="U10325" t="b">
        <v>1</v>
      </c>
      <c r="V10325" t="s">
        <v>12094</v>
      </c>
      <c r="W10325" t="s">
        <v>12095</v>
      </c>
      <c r="X10325" t="s">
        <v>14569</v>
      </c>
      <c r="Y10325">
        <v>24</v>
      </c>
      <c r="Z10325">
        <v>24</v>
      </c>
      <c r="AA10325">
        <v>7</v>
      </c>
      <c r="AB10325">
        <v>7</v>
      </c>
      <c r="AC10325">
        <v>55</v>
      </c>
    </row>
    <row r="10326" spans="1:29">
      <c r="A10326">
        <v>11256</v>
      </c>
      <c r="B10326" t="s">
        <v>806</v>
      </c>
      <c r="C10326" t="s">
        <v>12178</v>
      </c>
      <c r="J10326" t="s">
        <v>1457</v>
      </c>
      <c r="K10326">
        <v>0</v>
      </c>
      <c r="N10326" t="b">
        <v>1</v>
      </c>
      <c r="O10326" t="b">
        <v>0</v>
      </c>
      <c r="P10326" t="b">
        <v>0</v>
      </c>
      <c r="Q10326">
        <v>8</v>
      </c>
      <c r="R10326">
        <v>1</v>
      </c>
      <c r="S10326">
        <v>1</v>
      </c>
      <c r="T10326">
        <v>3</v>
      </c>
      <c r="U10326" t="b">
        <v>1</v>
      </c>
      <c r="V10326" t="s">
        <v>12094</v>
      </c>
      <c r="W10326" t="s">
        <v>12095</v>
      </c>
      <c r="X10326" t="s">
        <v>14652</v>
      </c>
      <c r="Y10326">
        <v>25</v>
      </c>
      <c r="Z10326">
        <v>25</v>
      </c>
      <c r="AA10326">
        <v>5</v>
      </c>
      <c r="AB10326">
        <v>5</v>
      </c>
      <c r="AC10326">
        <v>55</v>
      </c>
    </row>
    <row r="10327" spans="1:29">
      <c r="A10327">
        <v>11257</v>
      </c>
      <c r="B10327" t="s">
        <v>806</v>
      </c>
      <c r="C10327" t="s">
        <v>12179</v>
      </c>
      <c r="J10327" t="s">
        <v>1457</v>
      </c>
      <c r="K10327">
        <v>0</v>
      </c>
      <c r="N10327" t="b">
        <v>1</v>
      </c>
      <c r="O10327" t="b">
        <v>0</v>
      </c>
      <c r="P10327" t="b">
        <v>0</v>
      </c>
      <c r="Q10327">
        <v>8</v>
      </c>
      <c r="R10327">
        <v>1</v>
      </c>
      <c r="S10327">
        <v>1</v>
      </c>
      <c r="T10327">
        <v>3</v>
      </c>
      <c r="U10327" t="b">
        <v>1</v>
      </c>
      <c r="V10327" t="s">
        <v>12094</v>
      </c>
      <c r="W10327" t="s">
        <v>12095</v>
      </c>
      <c r="X10327" t="s">
        <v>14465</v>
      </c>
      <c r="Y10327">
        <v>25</v>
      </c>
      <c r="Z10327">
        <v>25</v>
      </c>
      <c r="AA10327">
        <v>6</v>
      </c>
      <c r="AB10327">
        <v>6</v>
      </c>
      <c r="AC10327">
        <v>55</v>
      </c>
    </row>
    <row r="10328" spans="1:29">
      <c r="A10328">
        <v>11258</v>
      </c>
      <c r="B10328" t="s">
        <v>806</v>
      </c>
      <c r="C10328" t="s">
        <v>12180</v>
      </c>
      <c r="J10328" t="s">
        <v>1457</v>
      </c>
      <c r="K10328">
        <v>0</v>
      </c>
      <c r="N10328" t="b">
        <v>1</v>
      </c>
      <c r="O10328" t="b">
        <v>0</v>
      </c>
      <c r="P10328" t="b">
        <v>0</v>
      </c>
      <c r="Q10328">
        <v>8</v>
      </c>
      <c r="R10328">
        <v>1</v>
      </c>
      <c r="S10328">
        <v>1</v>
      </c>
      <c r="T10328">
        <v>3</v>
      </c>
      <c r="U10328" t="b">
        <v>1</v>
      </c>
      <c r="V10328" t="s">
        <v>12094</v>
      </c>
      <c r="W10328" t="s">
        <v>12095</v>
      </c>
      <c r="X10328" t="s">
        <v>14570</v>
      </c>
      <c r="Y10328">
        <v>25</v>
      </c>
      <c r="Z10328">
        <v>25</v>
      </c>
      <c r="AA10328">
        <v>7</v>
      </c>
      <c r="AB10328">
        <v>7</v>
      </c>
      <c r="AC10328">
        <v>55</v>
      </c>
    </row>
    <row r="10329" spans="1:29">
      <c r="A10329">
        <v>11259</v>
      </c>
      <c r="B10329" t="s">
        <v>806</v>
      </c>
      <c r="C10329" t="s">
        <v>12181</v>
      </c>
      <c r="J10329" t="s">
        <v>1457</v>
      </c>
      <c r="K10329">
        <v>0</v>
      </c>
      <c r="N10329" t="b">
        <v>1</v>
      </c>
      <c r="O10329" t="b">
        <v>0</v>
      </c>
      <c r="P10329" t="b">
        <v>0</v>
      </c>
      <c r="Q10329">
        <v>8</v>
      </c>
      <c r="R10329">
        <v>1</v>
      </c>
      <c r="S10329">
        <v>1</v>
      </c>
      <c r="T10329">
        <v>3</v>
      </c>
      <c r="U10329" t="b">
        <v>1</v>
      </c>
      <c r="V10329" t="s">
        <v>12094</v>
      </c>
      <c r="W10329" t="s">
        <v>12095</v>
      </c>
      <c r="X10329" t="s">
        <v>14654</v>
      </c>
      <c r="Y10329">
        <v>26</v>
      </c>
      <c r="Z10329">
        <v>26</v>
      </c>
      <c r="AA10329">
        <v>5</v>
      </c>
      <c r="AB10329">
        <v>5</v>
      </c>
      <c r="AC10329">
        <v>55</v>
      </c>
    </row>
    <row r="10330" spans="1:29">
      <c r="A10330">
        <v>11260</v>
      </c>
      <c r="B10330" t="s">
        <v>806</v>
      </c>
      <c r="C10330" t="s">
        <v>12182</v>
      </c>
      <c r="J10330" t="s">
        <v>1457</v>
      </c>
      <c r="K10330">
        <v>0</v>
      </c>
      <c r="N10330" t="b">
        <v>1</v>
      </c>
      <c r="O10330" t="b">
        <v>0</v>
      </c>
      <c r="P10330" t="b">
        <v>0</v>
      </c>
      <c r="Q10330">
        <v>8</v>
      </c>
      <c r="R10330">
        <v>1</v>
      </c>
      <c r="S10330">
        <v>1</v>
      </c>
      <c r="T10330">
        <v>3</v>
      </c>
      <c r="U10330" t="b">
        <v>1</v>
      </c>
      <c r="V10330" t="s">
        <v>12094</v>
      </c>
      <c r="W10330" t="s">
        <v>12095</v>
      </c>
      <c r="X10330" t="s">
        <v>14561</v>
      </c>
      <c r="Y10330">
        <v>26</v>
      </c>
      <c r="Z10330">
        <v>26</v>
      </c>
      <c r="AA10330">
        <v>6</v>
      </c>
      <c r="AB10330">
        <v>6</v>
      </c>
      <c r="AC10330">
        <v>55</v>
      </c>
    </row>
    <row r="10331" spans="1:29">
      <c r="A10331">
        <v>11261</v>
      </c>
      <c r="B10331" t="s">
        <v>806</v>
      </c>
      <c r="C10331" t="s">
        <v>12183</v>
      </c>
      <c r="J10331" t="s">
        <v>1457</v>
      </c>
      <c r="K10331">
        <v>0</v>
      </c>
      <c r="N10331" t="b">
        <v>1</v>
      </c>
      <c r="O10331" t="b">
        <v>0</v>
      </c>
      <c r="P10331" t="b">
        <v>0</v>
      </c>
      <c r="Q10331">
        <v>8</v>
      </c>
      <c r="R10331">
        <v>1</v>
      </c>
      <c r="S10331">
        <v>1</v>
      </c>
      <c r="T10331">
        <v>3</v>
      </c>
      <c r="U10331" t="b">
        <v>1</v>
      </c>
      <c r="V10331" t="s">
        <v>12094</v>
      </c>
      <c r="W10331" t="s">
        <v>12095</v>
      </c>
      <c r="X10331" t="s">
        <v>14673</v>
      </c>
      <c r="Y10331">
        <v>26</v>
      </c>
      <c r="Z10331">
        <v>26</v>
      </c>
      <c r="AA10331">
        <v>7</v>
      </c>
      <c r="AB10331">
        <v>7</v>
      </c>
      <c r="AC10331">
        <v>55</v>
      </c>
    </row>
    <row r="10332" spans="1:29">
      <c r="A10332">
        <v>11262</v>
      </c>
      <c r="B10332" t="s">
        <v>806</v>
      </c>
      <c r="C10332" t="s">
        <v>12184</v>
      </c>
      <c r="J10332" t="s">
        <v>1457</v>
      </c>
      <c r="K10332">
        <v>0</v>
      </c>
      <c r="N10332" t="b">
        <v>1</v>
      </c>
      <c r="O10332" t="b">
        <v>0</v>
      </c>
      <c r="P10332" t="b">
        <v>0</v>
      </c>
      <c r="Q10332">
        <v>8</v>
      </c>
      <c r="R10332">
        <v>1</v>
      </c>
      <c r="S10332">
        <v>1</v>
      </c>
      <c r="T10332">
        <v>3</v>
      </c>
      <c r="U10332" t="b">
        <v>1</v>
      </c>
      <c r="V10332" t="s">
        <v>12094</v>
      </c>
      <c r="W10332" t="s">
        <v>12095</v>
      </c>
      <c r="X10332" t="s">
        <v>14766</v>
      </c>
      <c r="Y10332">
        <v>27</v>
      </c>
      <c r="Z10332">
        <v>27</v>
      </c>
      <c r="AA10332">
        <v>5</v>
      </c>
      <c r="AB10332">
        <v>5</v>
      </c>
      <c r="AC10332">
        <v>55</v>
      </c>
    </row>
    <row r="10333" spans="1:29">
      <c r="A10333">
        <v>11263</v>
      </c>
      <c r="B10333" t="s">
        <v>806</v>
      </c>
      <c r="C10333" t="s">
        <v>12185</v>
      </c>
      <c r="J10333" t="s">
        <v>1457</v>
      </c>
      <c r="K10333">
        <v>0</v>
      </c>
      <c r="N10333" t="b">
        <v>1</v>
      </c>
      <c r="O10333" t="b">
        <v>0</v>
      </c>
      <c r="P10333" t="b">
        <v>0</v>
      </c>
      <c r="Q10333">
        <v>8</v>
      </c>
      <c r="R10333">
        <v>1</v>
      </c>
      <c r="S10333">
        <v>1</v>
      </c>
      <c r="T10333">
        <v>3</v>
      </c>
      <c r="U10333" t="b">
        <v>1</v>
      </c>
      <c r="V10333" t="s">
        <v>12094</v>
      </c>
      <c r="W10333" t="s">
        <v>12095</v>
      </c>
      <c r="X10333" t="s">
        <v>14562</v>
      </c>
      <c r="Y10333">
        <v>27</v>
      </c>
      <c r="Z10333">
        <v>27</v>
      </c>
      <c r="AA10333">
        <v>6</v>
      </c>
      <c r="AB10333">
        <v>6</v>
      </c>
      <c r="AC10333">
        <v>55</v>
      </c>
    </row>
    <row r="10334" spans="1:29">
      <c r="A10334">
        <v>11264</v>
      </c>
      <c r="B10334" t="s">
        <v>806</v>
      </c>
      <c r="C10334" t="s">
        <v>12186</v>
      </c>
      <c r="J10334" t="s">
        <v>1457</v>
      </c>
      <c r="K10334">
        <v>0</v>
      </c>
      <c r="N10334" t="b">
        <v>1</v>
      </c>
      <c r="O10334" t="b">
        <v>0</v>
      </c>
      <c r="P10334" t="b">
        <v>0</v>
      </c>
      <c r="Q10334">
        <v>8</v>
      </c>
      <c r="R10334">
        <v>1</v>
      </c>
      <c r="S10334">
        <v>1</v>
      </c>
      <c r="T10334">
        <v>3</v>
      </c>
      <c r="U10334" t="b">
        <v>1</v>
      </c>
      <c r="V10334" t="s">
        <v>12094</v>
      </c>
      <c r="W10334" t="s">
        <v>12095</v>
      </c>
      <c r="X10334" t="s">
        <v>14571</v>
      </c>
      <c r="Y10334">
        <v>27</v>
      </c>
      <c r="Z10334">
        <v>27</v>
      </c>
      <c r="AA10334">
        <v>7</v>
      </c>
      <c r="AB10334">
        <v>7</v>
      </c>
      <c r="AC10334">
        <v>55</v>
      </c>
    </row>
    <row r="10335" spans="1:29">
      <c r="A10335">
        <v>11265</v>
      </c>
      <c r="B10335" t="s">
        <v>806</v>
      </c>
      <c r="C10335" t="s">
        <v>12187</v>
      </c>
      <c r="J10335" t="s">
        <v>1457</v>
      </c>
      <c r="K10335">
        <v>0</v>
      </c>
      <c r="N10335" t="b">
        <v>1</v>
      </c>
      <c r="O10335" t="b">
        <v>0</v>
      </c>
      <c r="P10335" t="b">
        <v>0</v>
      </c>
      <c r="Q10335">
        <v>8</v>
      </c>
      <c r="R10335">
        <v>1</v>
      </c>
      <c r="S10335">
        <v>1</v>
      </c>
      <c r="T10335">
        <v>3</v>
      </c>
      <c r="U10335" t="b">
        <v>1</v>
      </c>
      <c r="V10335" t="s">
        <v>12094</v>
      </c>
      <c r="W10335" t="s">
        <v>12095</v>
      </c>
      <c r="X10335" t="s">
        <v>14690</v>
      </c>
      <c r="Y10335">
        <v>28</v>
      </c>
      <c r="Z10335">
        <v>28</v>
      </c>
      <c r="AA10335">
        <v>5</v>
      </c>
      <c r="AB10335">
        <v>5</v>
      </c>
      <c r="AC10335">
        <v>55</v>
      </c>
    </row>
    <row r="10336" spans="1:29">
      <c r="A10336">
        <v>11266</v>
      </c>
      <c r="B10336" t="s">
        <v>806</v>
      </c>
      <c r="C10336" t="s">
        <v>12188</v>
      </c>
      <c r="J10336" t="s">
        <v>1457</v>
      </c>
      <c r="K10336">
        <v>0</v>
      </c>
      <c r="N10336" t="b">
        <v>1</v>
      </c>
      <c r="O10336" t="b">
        <v>0</v>
      </c>
      <c r="P10336" t="b">
        <v>0</v>
      </c>
      <c r="Q10336">
        <v>8</v>
      </c>
      <c r="R10336">
        <v>1</v>
      </c>
      <c r="S10336">
        <v>1</v>
      </c>
      <c r="T10336">
        <v>3</v>
      </c>
      <c r="U10336" t="b">
        <v>1</v>
      </c>
      <c r="V10336" t="s">
        <v>12094</v>
      </c>
      <c r="W10336" t="s">
        <v>12095</v>
      </c>
      <c r="X10336" t="s">
        <v>14563</v>
      </c>
      <c r="Y10336">
        <v>28</v>
      </c>
      <c r="Z10336">
        <v>28</v>
      </c>
      <c r="AA10336">
        <v>6</v>
      </c>
      <c r="AB10336">
        <v>6</v>
      </c>
      <c r="AC10336">
        <v>55</v>
      </c>
    </row>
    <row r="10337" spans="1:29">
      <c r="A10337">
        <v>11267</v>
      </c>
      <c r="B10337" t="s">
        <v>806</v>
      </c>
      <c r="C10337" t="s">
        <v>12189</v>
      </c>
      <c r="J10337" t="s">
        <v>1457</v>
      </c>
      <c r="K10337">
        <v>0</v>
      </c>
      <c r="N10337" t="b">
        <v>1</v>
      </c>
      <c r="O10337" t="b">
        <v>0</v>
      </c>
      <c r="P10337" t="b">
        <v>0</v>
      </c>
      <c r="Q10337">
        <v>8</v>
      </c>
      <c r="R10337">
        <v>1</v>
      </c>
      <c r="S10337">
        <v>1</v>
      </c>
      <c r="T10337">
        <v>3</v>
      </c>
      <c r="U10337" t="b">
        <v>1</v>
      </c>
      <c r="V10337" t="s">
        <v>12094</v>
      </c>
      <c r="W10337" t="s">
        <v>12095</v>
      </c>
      <c r="X10337" t="s">
        <v>14691</v>
      </c>
      <c r="Y10337">
        <v>28</v>
      </c>
      <c r="Z10337">
        <v>28</v>
      </c>
      <c r="AA10337">
        <v>7</v>
      </c>
      <c r="AB10337">
        <v>7</v>
      </c>
      <c r="AC10337">
        <v>55</v>
      </c>
    </row>
    <row r="10338" spans="1:29">
      <c r="A10338">
        <v>11268</v>
      </c>
      <c r="B10338" t="s">
        <v>806</v>
      </c>
      <c r="C10338" t="s">
        <v>12190</v>
      </c>
      <c r="J10338" t="s">
        <v>1457</v>
      </c>
      <c r="K10338">
        <v>0</v>
      </c>
      <c r="N10338" t="b">
        <v>1</v>
      </c>
      <c r="O10338" t="b">
        <v>0</v>
      </c>
      <c r="P10338" t="b">
        <v>0</v>
      </c>
      <c r="Q10338">
        <v>8</v>
      </c>
      <c r="R10338">
        <v>1</v>
      </c>
      <c r="S10338">
        <v>1</v>
      </c>
      <c r="T10338">
        <v>3</v>
      </c>
      <c r="U10338" t="b">
        <v>1</v>
      </c>
      <c r="V10338" t="s">
        <v>12094</v>
      </c>
      <c r="W10338" t="s">
        <v>12095</v>
      </c>
      <c r="X10338" t="s">
        <v>14768</v>
      </c>
      <c r="Y10338">
        <v>29</v>
      </c>
      <c r="Z10338">
        <v>29</v>
      </c>
      <c r="AA10338">
        <v>5</v>
      </c>
      <c r="AB10338">
        <v>5</v>
      </c>
      <c r="AC10338">
        <v>55</v>
      </c>
    </row>
    <row r="10339" spans="1:29">
      <c r="A10339">
        <v>11269</v>
      </c>
      <c r="B10339" t="s">
        <v>806</v>
      </c>
      <c r="C10339" t="s">
        <v>12191</v>
      </c>
      <c r="J10339" t="s">
        <v>1457</v>
      </c>
      <c r="K10339">
        <v>0</v>
      </c>
      <c r="N10339" t="b">
        <v>1</v>
      </c>
      <c r="O10339" t="b">
        <v>0</v>
      </c>
      <c r="P10339" t="b">
        <v>0</v>
      </c>
      <c r="Q10339">
        <v>8</v>
      </c>
      <c r="R10339">
        <v>1</v>
      </c>
      <c r="S10339">
        <v>1</v>
      </c>
      <c r="T10339">
        <v>3</v>
      </c>
      <c r="U10339" t="b">
        <v>1</v>
      </c>
      <c r="V10339" t="s">
        <v>12094</v>
      </c>
      <c r="W10339" t="s">
        <v>12095</v>
      </c>
      <c r="X10339" t="s">
        <v>14564</v>
      </c>
      <c r="Y10339">
        <v>29</v>
      </c>
      <c r="Z10339">
        <v>29</v>
      </c>
      <c r="AA10339">
        <v>6</v>
      </c>
      <c r="AB10339">
        <v>6</v>
      </c>
      <c r="AC10339">
        <v>55</v>
      </c>
    </row>
    <row r="10340" spans="1:29">
      <c r="A10340">
        <v>11270</v>
      </c>
      <c r="B10340" t="s">
        <v>806</v>
      </c>
      <c r="C10340" t="s">
        <v>12192</v>
      </c>
      <c r="J10340" t="s">
        <v>1457</v>
      </c>
      <c r="K10340">
        <v>0</v>
      </c>
      <c r="N10340" t="b">
        <v>1</v>
      </c>
      <c r="O10340" t="b">
        <v>0</v>
      </c>
      <c r="P10340" t="b">
        <v>0</v>
      </c>
      <c r="Q10340">
        <v>8</v>
      </c>
      <c r="R10340">
        <v>1</v>
      </c>
      <c r="S10340">
        <v>1</v>
      </c>
      <c r="T10340">
        <v>3</v>
      </c>
      <c r="U10340" t="b">
        <v>1</v>
      </c>
      <c r="V10340" t="s">
        <v>12094</v>
      </c>
      <c r="W10340" t="s">
        <v>12095</v>
      </c>
      <c r="X10340" t="s">
        <v>14572</v>
      </c>
      <c r="Y10340">
        <v>29</v>
      </c>
      <c r="Z10340">
        <v>29</v>
      </c>
      <c r="AA10340">
        <v>7</v>
      </c>
      <c r="AB10340">
        <v>7</v>
      </c>
      <c r="AC10340">
        <v>55</v>
      </c>
    </row>
    <row r="10341" spans="1:29">
      <c r="A10341">
        <v>11271</v>
      </c>
      <c r="B10341" t="s">
        <v>806</v>
      </c>
      <c r="C10341" t="s">
        <v>12193</v>
      </c>
      <c r="J10341" t="s">
        <v>1457</v>
      </c>
      <c r="K10341">
        <v>0</v>
      </c>
      <c r="N10341" t="b">
        <v>1</v>
      </c>
      <c r="O10341" t="b">
        <v>0</v>
      </c>
      <c r="P10341" t="b">
        <v>0</v>
      </c>
      <c r="Q10341">
        <v>8</v>
      </c>
      <c r="R10341">
        <v>1</v>
      </c>
      <c r="S10341">
        <v>1</v>
      </c>
      <c r="T10341">
        <v>3</v>
      </c>
      <c r="U10341" t="b">
        <v>1</v>
      </c>
      <c r="V10341" t="s">
        <v>12094</v>
      </c>
      <c r="W10341" t="s">
        <v>12095</v>
      </c>
      <c r="X10341" t="s">
        <v>14555</v>
      </c>
      <c r="Y10341">
        <v>30</v>
      </c>
      <c r="Z10341">
        <v>30</v>
      </c>
      <c r="AA10341">
        <v>5</v>
      </c>
      <c r="AB10341">
        <v>5</v>
      </c>
      <c r="AC10341">
        <v>55</v>
      </c>
    </row>
    <row r="10342" spans="1:29">
      <c r="A10342">
        <v>11272</v>
      </c>
      <c r="B10342" t="s">
        <v>806</v>
      </c>
      <c r="C10342" t="s">
        <v>12194</v>
      </c>
      <c r="J10342" t="s">
        <v>1457</v>
      </c>
      <c r="K10342">
        <v>0</v>
      </c>
      <c r="N10342" t="b">
        <v>1</v>
      </c>
      <c r="O10342" t="b">
        <v>0</v>
      </c>
      <c r="P10342" t="b">
        <v>0</v>
      </c>
      <c r="Q10342">
        <v>8</v>
      </c>
      <c r="R10342">
        <v>1</v>
      </c>
      <c r="S10342">
        <v>1</v>
      </c>
      <c r="T10342">
        <v>3</v>
      </c>
      <c r="U10342" t="b">
        <v>1</v>
      </c>
      <c r="V10342" t="s">
        <v>12094</v>
      </c>
      <c r="W10342" t="s">
        <v>12095</v>
      </c>
      <c r="X10342" t="s">
        <v>14565</v>
      </c>
      <c r="Y10342">
        <v>30</v>
      </c>
      <c r="Z10342">
        <v>30</v>
      </c>
      <c r="AA10342">
        <v>6</v>
      </c>
      <c r="AB10342">
        <v>6</v>
      </c>
      <c r="AC10342">
        <v>55</v>
      </c>
    </row>
    <row r="10343" spans="1:29">
      <c r="A10343">
        <v>11273</v>
      </c>
      <c r="B10343" t="s">
        <v>806</v>
      </c>
      <c r="C10343" t="s">
        <v>12195</v>
      </c>
      <c r="J10343" t="s">
        <v>1457</v>
      </c>
      <c r="K10343">
        <v>0</v>
      </c>
      <c r="N10343" t="b">
        <v>1</v>
      </c>
      <c r="O10343" t="b">
        <v>0</v>
      </c>
      <c r="P10343" t="b">
        <v>0</v>
      </c>
      <c r="Q10343">
        <v>8</v>
      </c>
      <c r="R10343">
        <v>1</v>
      </c>
      <c r="S10343">
        <v>1</v>
      </c>
      <c r="T10343">
        <v>3</v>
      </c>
      <c r="U10343" t="b">
        <v>1</v>
      </c>
      <c r="V10343" t="s">
        <v>12094</v>
      </c>
      <c r="W10343" t="s">
        <v>12095</v>
      </c>
      <c r="X10343" t="s">
        <v>14573</v>
      </c>
      <c r="Y10343">
        <v>30</v>
      </c>
      <c r="Z10343">
        <v>30</v>
      </c>
      <c r="AA10343">
        <v>7</v>
      </c>
      <c r="AB10343">
        <v>7</v>
      </c>
      <c r="AC10343">
        <v>55</v>
      </c>
    </row>
    <row r="10344" spans="1:29">
      <c r="A10344">
        <v>11274</v>
      </c>
      <c r="B10344" t="s">
        <v>806</v>
      </c>
      <c r="C10344" t="s">
        <v>12196</v>
      </c>
      <c r="J10344" t="s">
        <v>1457</v>
      </c>
      <c r="K10344">
        <v>0</v>
      </c>
      <c r="N10344" t="b">
        <v>1</v>
      </c>
      <c r="O10344" t="b">
        <v>0</v>
      </c>
      <c r="P10344" t="b">
        <v>0</v>
      </c>
      <c r="Q10344">
        <v>8</v>
      </c>
      <c r="R10344">
        <v>1</v>
      </c>
      <c r="S10344">
        <v>1</v>
      </c>
      <c r="T10344">
        <v>3</v>
      </c>
      <c r="U10344" t="b">
        <v>1</v>
      </c>
      <c r="V10344" t="s">
        <v>12094</v>
      </c>
      <c r="W10344" t="s">
        <v>12095</v>
      </c>
      <c r="X10344" t="s">
        <v>14771</v>
      </c>
      <c r="Y10344">
        <v>31</v>
      </c>
      <c r="Z10344">
        <v>31</v>
      </c>
      <c r="AA10344">
        <v>5</v>
      </c>
      <c r="AB10344">
        <v>5</v>
      </c>
      <c r="AC10344">
        <v>55</v>
      </c>
    </row>
    <row r="10345" spans="1:29">
      <c r="A10345">
        <v>11275</v>
      </c>
      <c r="B10345" t="s">
        <v>806</v>
      </c>
      <c r="C10345" t="s">
        <v>12197</v>
      </c>
      <c r="J10345" t="s">
        <v>1457</v>
      </c>
      <c r="K10345">
        <v>0</v>
      </c>
      <c r="N10345" t="b">
        <v>1</v>
      </c>
      <c r="O10345" t="b">
        <v>0</v>
      </c>
      <c r="P10345" t="b">
        <v>0</v>
      </c>
      <c r="Q10345">
        <v>8</v>
      </c>
      <c r="R10345">
        <v>1</v>
      </c>
      <c r="S10345">
        <v>1</v>
      </c>
      <c r="T10345">
        <v>3</v>
      </c>
      <c r="U10345" t="b">
        <v>1</v>
      </c>
      <c r="V10345" t="s">
        <v>12094</v>
      </c>
      <c r="W10345" t="s">
        <v>12095</v>
      </c>
      <c r="X10345" t="s">
        <v>14772</v>
      </c>
      <c r="Y10345">
        <v>31</v>
      </c>
      <c r="Z10345">
        <v>31</v>
      </c>
      <c r="AA10345">
        <v>6</v>
      </c>
      <c r="AB10345">
        <v>6</v>
      </c>
      <c r="AC10345">
        <v>55</v>
      </c>
    </row>
    <row r="10346" spans="1:29">
      <c r="A10346">
        <v>11276</v>
      </c>
      <c r="B10346" t="s">
        <v>806</v>
      </c>
      <c r="C10346" t="s">
        <v>12198</v>
      </c>
      <c r="J10346" t="s">
        <v>1457</v>
      </c>
      <c r="K10346">
        <v>0</v>
      </c>
      <c r="N10346" t="b">
        <v>1</v>
      </c>
      <c r="O10346" t="b">
        <v>0</v>
      </c>
      <c r="P10346" t="b">
        <v>0</v>
      </c>
      <c r="Q10346">
        <v>8</v>
      </c>
      <c r="R10346">
        <v>1</v>
      </c>
      <c r="S10346">
        <v>1</v>
      </c>
      <c r="T10346">
        <v>3</v>
      </c>
      <c r="U10346" t="b">
        <v>1</v>
      </c>
      <c r="V10346" t="s">
        <v>12094</v>
      </c>
      <c r="W10346" t="s">
        <v>12095</v>
      </c>
      <c r="X10346" t="s">
        <v>14733</v>
      </c>
      <c r="Y10346">
        <v>31</v>
      </c>
      <c r="Z10346">
        <v>31</v>
      </c>
      <c r="AA10346">
        <v>7</v>
      </c>
      <c r="AB10346">
        <v>7</v>
      </c>
      <c r="AC10346">
        <v>55</v>
      </c>
    </row>
    <row r="10347" spans="1:29">
      <c r="A10347">
        <v>11277</v>
      </c>
      <c r="B10347" t="s">
        <v>806</v>
      </c>
      <c r="C10347" t="s">
        <v>12199</v>
      </c>
      <c r="J10347" t="s">
        <v>1457</v>
      </c>
      <c r="K10347">
        <v>0</v>
      </c>
      <c r="N10347" t="b">
        <v>1</v>
      </c>
      <c r="O10347" t="b">
        <v>0</v>
      </c>
      <c r="P10347" t="b">
        <v>0</v>
      </c>
      <c r="Q10347">
        <v>8</v>
      </c>
      <c r="R10347">
        <v>1</v>
      </c>
      <c r="S10347">
        <v>1</v>
      </c>
      <c r="T10347">
        <v>3</v>
      </c>
      <c r="U10347" t="b">
        <v>1</v>
      </c>
      <c r="V10347" t="s">
        <v>12094</v>
      </c>
      <c r="W10347" t="s">
        <v>12095</v>
      </c>
      <c r="X10347" t="s">
        <v>14794</v>
      </c>
      <c r="Y10347">
        <v>32</v>
      </c>
      <c r="Z10347">
        <v>32</v>
      </c>
      <c r="AA10347">
        <v>5</v>
      </c>
      <c r="AB10347">
        <v>5</v>
      </c>
      <c r="AC10347">
        <v>55</v>
      </c>
    </row>
    <row r="10348" spans="1:29">
      <c r="A10348">
        <v>11278</v>
      </c>
      <c r="B10348" t="s">
        <v>806</v>
      </c>
      <c r="C10348" t="s">
        <v>12200</v>
      </c>
      <c r="J10348" t="s">
        <v>1457</v>
      </c>
      <c r="K10348">
        <v>0</v>
      </c>
      <c r="N10348" t="b">
        <v>1</v>
      </c>
      <c r="O10348" t="b">
        <v>0</v>
      </c>
      <c r="P10348" t="b">
        <v>0</v>
      </c>
      <c r="Q10348">
        <v>8</v>
      </c>
      <c r="R10348">
        <v>1</v>
      </c>
      <c r="S10348">
        <v>1</v>
      </c>
      <c r="T10348">
        <v>3</v>
      </c>
      <c r="U10348" t="b">
        <v>1</v>
      </c>
      <c r="V10348" t="s">
        <v>12094</v>
      </c>
      <c r="W10348" t="s">
        <v>12095</v>
      </c>
      <c r="X10348" t="s">
        <v>14799</v>
      </c>
      <c r="Y10348">
        <v>32</v>
      </c>
      <c r="Z10348">
        <v>32</v>
      </c>
      <c r="AA10348">
        <v>6</v>
      </c>
      <c r="AB10348">
        <v>6</v>
      </c>
      <c r="AC10348">
        <v>55</v>
      </c>
    </row>
    <row r="10349" spans="1:29">
      <c r="A10349">
        <v>11279</v>
      </c>
      <c r="B10349" t="s">
        <v>806</v>
      </c>
      <c r="C10349" t="s">
        <v>12201</v>
      </c>
      <c r="J10349" t="s">
        <v>1457</v>
      </c>
      <c r="K10349">
        <v>0</v>
      </c>
      <c r="N10349" t="b">
        <v>1</v>
      </c>
      <c r="O10349" t="b">
        <v>0</v>
      </c>
      <c r="P10349" t="b">
        <v>0</v>
      </c>
      <c r="Q10349">
        <v>8</v>
      </c>
      <c r="R10349">
        <v>1</v>
      </c>
      <c r="S10349">
        <v>1</v>
      </c>
      <c r="T10349">
        <v>3</v>
      </c>
      <c r="U10349" t="b">
        <v>1</v>
      </c>
      <c r="V10349" t="s">
        <v>12094</v>
      </c>
      <c r="W10349" t="s">
        <v>12095</v>
      </c>
      <c r="X10349" t="s">
        <v>14734</v>
      </c>
      <c r="Y10349">
        <v>32</v>
      </c>
      <c r="Z10349">
        <v>32</v>
      </c>
      <c r="AA10349">
        <v>7</v>
      </c>
      <c r="AB10349">
        <v>7</v>
      </c>
      <c r="AC10349">
        <v>55</v>
      </c>
    </row>
    <row r="10350" spans="1:29">
      <c r="A10350">
        <v>11280</v>
      </c>
      <c r="B10350" t="s">
        <v>806</v>
      </c>
      <c r="C10350" t="s">
        <v>12202</v>
      </c>
      <c r="J10350" t="s">
        <v>1457</v>
      </c>
      <c r="K10350">
        <v>0</v>
      </c>
      <c r="N10350" t="b">
        <v>1</v>
      </c>
      <c r="O10350" t="b">
        <v>0</v>
      </c>
      <c r="P10350" t="b">
        <v>0</v>
      </c>
      <c r="Q10350">
        <v>8</v>
      </c>
      <c r="R10350">
        <v>1</v>
      </c>
      <c r="S10350">
        <v>1</v>
      </c>
      <c r="T10350">
        <v>3</v>
      </c>
      <c r="U10350" t="b">
        <v>1</v>
      </c>
      <c r="V10350" t="s">
        <v>12094</v>
      </c>
      <c r="W10350" t="s">
        <v>12095</v>
      </c>
      <c r="X10350" t="s">
        <v>14796</v>
      </c>
      <c r="Y10350">
        <v>33</v>
      </c>
      <c r="Z10350">
        <v>33</v>
      </c>
      <c r="AA10350">
        <v>5</v>
      </c>
      <c r="AB10350">
        <v>5</v>
      </c>
      <c r="AC10350">
        <v>55</v>
      </c>
    </row>
    <row r="10351" spans="1:29">
      <c r="A10351">
        <v>11281</v>
      </c>
      <c r="B10351" t="s">
        <v>806</v>
      </c>
      <c r="C10351" t="s">
        <v>12203</v>
      </c>
      <c r="J10351" t="s">
        <v>1457</v>
      </c>
      <c r="K10351">
        <v>0</v>
      </c>
      <c r="N10351" t="b">
        <v>1</v>
      </c>
      <c r="O10351" t="b">
        <v>0</v>
      </c>
      <c r="P10351" t="b">
        <v>0</v>
      </c>
      <c r="Q10351">
        <v>8</v>
      </c>
      <c r="R10351">
        <v>1</v>
      </c>
      <c r="S10351">
        <v>1</v>
      </c>
      <c r="T10351">
        <v>3</v>
      </c>
      <c r="U10351" t="b">
        <v>1</v>
      </c>
      <c r="V10351" t="s">
        <v>12094</v>
      </c>
      <c r="W10351" t="s">
        <v>12095</v>
      </c>
      <c r="X10351" t="s">
        <v>14542</v>
      </c>
      <c r="Y10351">
        <v>33</v>
      </c>
      <c r="Z10351">
        <v>33</v>
      </c>
      <c r="AA10351">
        <v>6</v>
      </c>
      <c r="AB10351">
        <v>6</v>
      </c>
      <c r="AC10351">
        <v>55</v>
      </c>
    </row>
    <row r="10352" spans="1:29">
      <c r="A10352">
        <v>11282</v>
      </c>
      <c r="B10352" t="s">
        <v>806</v>
      </c>
      <c r="C10352" t="s">
        <v>12204</v>
      </c>
      <c r="J10352" t="s">
        <v>1457</v>
      </c>
      <c r="K10352">
        <v>0</v>
      </c>
      <c r="N10352" t="b">
        <v>1</v>
      </c>
      <c r="O10352" t="b">
        <v>0</v>
      </c>
      <c r="P10352" t="b">
        <v>0</v>
      </c>
      <c r="Q10352">
        <v>8</v>
      </c>
      <c r="R10352">
        <v>1</v>
      </c>
      <c r="S10352">
        <v>1</v>
      </c>
      <c r="T10352">
        <v>3</v>
      </c>
      <c r="U10352" t="b">
        <v>1</v>
      </c>
      <c r="V10352" t="s">
        <v>12094</v>
      </c>
      <c r="W10352" t="s">
        <v>12095</v>
      </c>
      <c r="X10352" t="s">
        <v>14735</v>
      </c>
      <c r="Y10352">
        <v>33</v>
      </c>
      <c r="Z10352">
        <v>33</v>
      </c>
      <c r="AA10352">
        <v>7</v>
      </c>
      <c r="AB10352">
        <v>7</v>
      </c>
      <c r="AC10352">
        <v>55</v>
      </c>
    </row>
    <row r="10353" spans="1:29">
      <c r="A10353">
        <v>11283</v>
      </c>
      <c r="B10353" t="s">
        <v>806</v>
      </c>
      <c r="C10353" t="s">
        <v>12205</v>
      </c>
      <c r="J10353" t="s">
        <v>1457</v>
      </c>
      <c r="K10353">
        <v>0</v>
      </c>
      <c r="N10353" t="b">
        <v>1</v>
      </c>
      <c r="O10353" t="b">
        <v>0</v>
      </c>
      <c r="P10353" t="b">
        <v>0</v>
      </c>
      <c r="Q10353">
        <v>8</v>
      </c>
      <c r="R10353">
        <v>1</v>
      </c>
      <c r="S10353">
        <v>1</v>
      </c>
      <c r="T10353">
        <v>3</v>
      </c>
      <c r="U10353" t="b">
        <v>1</v>
      </c>
      <c r="V10353" t="s">
        <v>12094</v>
      </c>
      <c r="W10353" t="s">
        <v>12095</v>
      </c>
      <c r="X10353" t="s">
        <v>14798</v>
      </c>
      <c r="Y10353">
        <v>34</v>
      </c>
      <c r="Z10353">
        <v>34</v>
      </c>
      <c r="AA10353">
        <v>5</v>
      </c>
      <c r="AB10353">
        <v>5</v>
      </c>
      <c r="AC10353">
        <v>55</v>
      </c>
    </row>
    <row r="10354" spans="1:29">
      <c r="A10354">
        <v>11284</v>
      </c>
      <c r="B10354" t="s">
        <v>806</v>
      </c>
      <c r="C10354" t="s">
        <v>12206</v>
      </c>
      <c r="J10354" t="s">
        <v>1457</v>
      </c>
      <c r="K10354">
        <v>0</v>
      </c>
      <c r="N10354" t="b">
        <v>1</v>
      </c>
      <c r="O10354" t="b">
        <v>0</v>
      </c>
      <c r="P10354" t="b">
        <v>0</v>
      </c>
      <c r="Q10354">
        <v>8</v>
      </c>
      <c r="R10354">
        <v>1</v>
      </c>
      <c r="S10354">
        <v>1</v>
      </c>
      <c r="T10354">
        <v>3</v>
      </c>
      <c r="U10354" t="b">
        <v>1</v>
      </c>
      <c r="V10354" t="s">
        <v>12094</v>
      </c>
      <c r="W10354" t="s">
        <v>12095</v>
      </c>
      <c r="X10354" t="s">
        <v>14543</v>
      </c>
      <c r="Y10354">
        <v>34</v>
      </c>
      <c r="Z10354">
        <v>34</v>
      </c>
      <c r="AA10354">
        <v>6</v>
      </c>
      <c r="AB10354">
        <v>6</v>
      </c>
      <c r="AC10354">
        <v>55</v>
      </c>
    </row>
    <row r="10355" spans="1:29">
      <c r="A10355">
        <v>11285</v>
      </c>
      <c r="B10355" t="s">
        <v>806</v>
      </c>
      <c r="C10355" t="s">
        <v>12207</v>
      </c>
      <c r="J10355" t="s">
        <v>1457</v>
      </c>
      <c r="K10355">
        <v>0</v>
      </c>
      <c r="N10355" t="b">
        <v>1</v>
      </c>
      <c r="O10355" t="b">
        <v>0</v>
      </c>
      <c r="P10355" t="b">
        <v>0</v>
      </c>
      <c r="Q10355">
        <v>8</v>
      </c>
      <c r="R10355">
        <v>1</v>
      </c>
      <c r="S10355">
        <v>1</v>
      </c>
      <c r="T10355">
        <v>3</v>
      </c>
      <c r="U10355" t="b">
        <v>1</v>
      </c>
      <c r="V10355" t="s">
        <v>12094</v>
      </c>
      <c r="W10355" t="s">
        <v>12095</v>
      </c>
      <c r="X10355" t="s">
        <v>14738</v>
      </c>
      <c r="Y10355">
        <v>34</v>
      </c>
      <c r="Z10355">
        <v>34</v>
      </c>
      <c r="AA10355">
        <v>7</v>
      </c>
      <c r="AB10355">
        <v>7</v>
      </c>
      <c r="AC10355">
        <v>55</v>
      </c>
    </row>
    <row r="10356" spans="1:29">
      <c r="A10356">
        <v>11286</v>
      </c>
      <c r="B10356" t="s">
        <v>806</v>
      </c>
      <c r="C10356" t="s">
        <v>12208</v>
      </c>
      <c r="J10356" t="s">
        <v>1457</v>
      </c>
      <c r="K10356">
        <v>0</v>
      </c>
      <c r="N10356" t="b">
        <v>1</v>
      </c>
      <c r="O10356" t="b">
        <v>0</v>
      </c>
      <c r="P10356" t="b">
        <v>0</v>
      </c>
      <c r="Q10356">
        <v>8</v>
      </c>
      <c r="R10356">
        <v>1</v>
      </c>
      <c r="S10356">
        <v>1</v>
      </c>
      <c r="T10356">
        <v>3</v>
      </c>
      <c r="U10356" t="b">
        <v>1</v>
      </c>
      <c r="V10356" t="s">
        <v>12094</v>
      </c>
      <c r="W10356" t="s">
        <v>12095</v>
      </c>
      <c r="X10356" t="s">
        <v>14774</v>
      </c>
      <c r="Y10356">
        <v>35</v>
      </c>
      <c r="Z10356">
        <v>35</v>
      </c>
      <c r="AA10356">
        <v>5</v>
      </c>
      <c r="AB10356">
        <v>5</v>
      </c>
      <c r="AC10356">
        <v>55</v>
      </c>
    </row>
    <row r="10357" spans="1:29">
      <c r="A10357">
        <v>11287</v>
      </c>
      <c r="B10357" t="s">
        <v>806</v>
      </c>
      <c r="C10357" t="s">
        <v>12209</v>
      </c>
      <c r="J10357" t="s">
        <v>1457</v>
      </c>
      <c r="K10357">
        <v>0</v>
      </c>
      <c r="N10357" t="b">
        <v>1</v>
      </c>
      <c r="O10357" t="b">
        <v>0</v>
      </c>
      <c r="P10357" t="b">
        <v>0</v>
      </c>
      <c r="Q10357">
        <v>8</v>
      </c>
      <c r="R10357">
        <v>1</v>
      </c>
      <c r="S10357">
        <v>1</v>
      </c>
      <c r="T10357">
        <v>3</v>
      </c>
      <c r="U10357" t="b">
        <v>1</v>
      </c>
      <c r="V10357" t="s">
        <v>12094</v>
      </c>
      <c r="W10357" t="s">
        <v>12095</v>
      </c>
      <c r="X10357" t="s">
        <v>14544</v>
      </c>
      <c r="Y10357">
        <v>35</v>
      </c>
      <c r="Z10357">
        <v>35</v>
      </c>
      <c r="AA10357">
        <v>6</v>
      </c>
      <c r="AB10357">
        <v>6</v>
      </c>
      <c r="AC10357">
        <v>55</v>
      </c>
    </row>
    <row r="10358" spans="1:29">
      <c r="A10358">
        <v>11288</v>
      </c>
      <c r="B10358" t="s">
        <v>806</v>
      </c>
      <c r="C10358" t="s">
        <v>12210</v>
      </c>
      <c r="J10358" t="s">
        <v>1457</v>
      </c>
      <c r="K10358">
        <v>0</v>
      </c>
      <c r="N10358" t="b">
        <v>1</v>
      </c>
      <c r="O10358" t="b">
        <v>0</v>
      </c>
      <c r="P10358" t="b">
        <v>0</v>
      </c>
      <c r="Q10358">
        <v>8</v>
      </c>
      <c r="R10358">
        <v>1</v>
      </c>
      <c r="S10358">
        <v>1</v>
      </c>
      <c r="T10358">
        <v>3</v>
      </c>
      <c r="U10358" t="b">
        <v>1</v>
      </c>
      <c r="V10358" t="s">
        <v>12094</v>
      </c>
      <c r="W10358" t="s">
        <v>12095</v>
      </c>
      <c r="X10358" t="s">
        <v>14739</v>
      </c>
      <c r="Y10358">
        <v>35</v>
      </c>
      <c r="Z10358">
        <v>35</v>
      </c>
      <c r="AA10358">
        <v>7</v>
      </c>
      <c r="AB10358">
        <v>7</v>
      </c>
      <c r="AC10358">
        <v>55</v>
      </c>
    </row>
    <row r="10359" spans="1:29">
      <c r="A10359">
        <v>11289</v>
      </c>
      <c r="B10359" t="s">
        <v>806</v>
      </c>
      <c r="C10359" t="s">
        <v>12211</v>
      </c>
      <c r="J10359" t="s">
        <v>1457</v>
      </c>
      <c r="K10359">
        <v>0</v>
      </c>
      <c r="N10359" t="b">
        <v>1</v>
      </c>
      <c r="O10359" t="b">
        <v>0</v>
      </c>
      <c r="P10359" t="b">
        <v>0</v>
      </c>
      <c r="Q10359">
        <v>8</v>
      </c>
      <c r="R10359">
        <v>1</v>
      </c>
      <c r="S10359">
        <v>1</v>
      </c>
      <c r="T10359">
        <v>3</v>
      </c>
      <c r="U10359" t="b">
        <v>1</v>
      </c>
      <c r="V10359" t="s">
        <v>12094</v>
      </c>
      <c r="W10359" t="s">
        <v>12095</v>
      </c>
      <c r="X10359" t="s">
        <v>14776</v>
      </c>
      <c r="Y10359">
        <v>36</v>
      </c>
      <c r="Z10359">
        <v>36</v>
      </c>
      <c r="AA10359">
        <v>5</v>
      </c>
      <c r="AB10359">
        <v>5</v>
      </c>
      <c r="AC10359">
        <v>55</v>
      </c>
    </row>
    <row r="10360" spans="1:29">
      <c r="A10360">
        <v>11290</v>
      </c>
      <c r="B10360" t="s">
        <v>806</v>
      </c>
      <c r="C10360" t="s">
        <v>12212</v>
      </c>
      <c r="J10360" t="s">
        <v>1457</v>
      </c>
      <c r="K10360">
        <v>0</v>
      </c>
      <c r="N10360" t="b">
        <v>1</v>
      </c>
      <c r="O10360" t="b">
        <v>0</v>
      </c>
      <c r="P10360" t="b">
        <v>0</v>
      </c>
      <c r="Q10360">
        <v>8</v>
      </c>
      <c r="R10360">
        <v>1</v>
      </c>
      <c r="S10360">
        <v>1</v>
      </c>
      <c r="T10360">
        <v>3</v>
      </c>
      <c r="U10360" t="b">
        <v>1</v>
      </c>
      <c r="V10360" t="s">
        <v>12094</v>
      </c>
      <c r="W10360" t="s">
        <v>12095</v>
      </c>
      <c r="X10360" t="s">
        <v>14545</v>
      </c>
      <c r="Y10360">
        <v>36</v>
      </c>
      <c r="Z10360">
        <v>36</v>
      </c>
      <c r="AA10360">
        <v>6</v>
      </c>
      <c r="AB10360">
        <v>6</v>
      </c>
      <c r="AC10360">
        <v>55</v>
      </c>
    </row>
    <row r="10361" spans="1:29">
      <c r="A10361">
        <v>11291</v>
      </c>
      <c r="B10361" t="s">
        <v>806</v>
      </c>
      <c r="C10361" t="s">
        <v>12213</v>
      </c>
      <c r="J10361" t="s">
        <v>1457</v>
      </c>
      <c r="K10361">
        <v>0</v>
      </c>
      <c r="N10361" t="b">
        <v>1</v>
      </c>
      <c r="O10361" t="b">
        <v>0</v>
      </c>
      <c r="P10361" t="b">
        <v>0</v>
      </c>
      <c r="Q10361">
        <v>8</v>
      </c>
      <c r="R10361">
        <v>1</v>
      </c>
      <c r="S10361">
        <v>1</v>
      </c>
      <c r="T10361">
        <v>3</v>
      </c>
      <c r="U10361" t="b">
        <v>1</v>
      </c>
      <c r="V10361" t="s">
        <v>12094</v>
      </c>
      <c r="W10361" t="s">
        <v>12095</v>
      </c>
      <c r="X10361" t="s">
        <v>14740</v>
      </c>
      <c r="Y10361">
        <v>36</v>
      </c>
      <c r="Z10361">
        <v>36</v>
      </c>
      <c r="AA10361">
        <v>7</v>
      </c>
      <c r="AB10361">
        <v>7</v>
      </c>
      <c r="AC10361">
        <v>55</v>
      </c>
    </row>
    <row r="10362" spans="1:29">
      <c r="A10362">
        <v>11292</v>
      </c>
      <c r="B10362" t="s">
        <v>806</v>
      </c>
      <c r="C10362" t="s">
        <v>12214</v>
      </c>
      <c r="J10362" t="s">
        <v>1457</v>
      </c>
      <c r="K10362">
        <v>0</v>
      </c>
      <c r="N10362" t="b">
        <v>1</v>
      </c>
      <c r="O10362" t="b">
        <v>0</v>
      </c>
      <c r="P10362" t="b">
        <v>0</v>
      </c>
      <c r="Q10362">
        <v>8</v>
      </c>
      <c r="R10362">
        <v>1</v>
      </c>
      <c r="S10362">
        <v>1</v>
      </c>
      <c r="T10362">
        <v>3</v>
      </c>
      <c r="U10362" t="b">
        <v>1</v>
      </c>
      <c r="V10362" t="s">
        <v>12094</v>
      </c>
      <c r="W10362" t="s">
        <v>12095</v>
      </c>
      <c r="X10362" t="s">
        <v>15616</v>
      </c>
      <c r="Y10362">
        <v>37</v>
      </c>
      <c r="Z10362">
        <v>37</v>
      </c>
      <c r="AA10362">
        <v>5</v>
      </c>
      <c r="AB10362">
        <v>5</v>
      </c>
      <c r="AC10362">
        <v>55</v>
      </c>
    </row>
    <row r="10363" spans="1:29">
      <c r="A10363">
        <v>11293</v>
      </c>
      <c r="B10363" t="s">
        <v>806</v>
      </c>
      <c r="C10363" t="s">
        <v>12215</v>
      </c>
      <c r="J10363" t="s">
        <v>1457</v>
      </c>
      <c r="K10363">
        <v>0</v>
      </c>
      <c r="N10363" t="b">
        <v>1</v>
      </c>
      <c r="O10363" t="b">
        <v>0</v>
      </c>
      <c r="P10363" t="b">
        <v>0</v>
      </c>
      <c r="Q10363">
        <v>8</v>
      </c>
      <c r="R10363">
        <v>1</v>
      </c>
      <c r="S10363">
        <v>1</v>
      </c>
      <c r="T10363">
        <v>3</v>
      </c>
      <c r="U10363" t="b">
        <v>1</v>
      </c>
      <c r="V10363" t="s">
        <v>12094</v>
      </c>
      <c r="W10363" t="s">
        <v>12095</v>
      </c>
      <c r="X10363" t="s">
        <v>14546</v>
      </c>
      <c r="Y10363">
        <v>37</v>
      </c>
      <c r="Z10363">
        <v>37</v>
      </c>
      <c r="AA10363">
        <v>6</v>
      </c>
      <c r="AB10363">
        <v>6</v>
      </c>
      <c r="AC10363">
        <v>55</v>
      </c>
    </row>
    <row r="10364" spans="1:29">
      <c r="A10364">
        <v>11294</v>
      </c>
      <c r="B10364" t="s">
        <v>806</v>
      </c>
      <c r="C10364" t="s">
        <v>12216</v>
      </c>
      <c r="J10364" t="s">
        <v>1457</v>
      </c>
      <c r="K10364">
        <v>0</v>
      </c>
      <c r="N10364" t="b">
        <v>1</v>
      </c>
      <c r="O10364" t="b">
        <v>0</v>
      </c>
      <c r="P10364" t="b">
        <v>0</v>
      </c>
      <c r="Q10364">
        <v>8</v>
      </c>
      <c r="R10364">
        <v>1</v>
      </c>
      <c r="S10364">
        <v>1</v>
      </c>
      <c r="T10364">
        <v>3</v>
      </c>
      <c r="U10364" t="b">
        <v>1</v>
      </c>
      <c r="V10364" t="s">
        <v>12094</v>
      </c>
      <c r="W10364" t="s">
        <v>12095</v>
      </c>
      <c r="X10364" t="s">
        <v>14604</v>
      </c>
      <c r="Y10364">
        <v>37</v>
      </c>
      <c r="Z10364">
        <v>37</v>
      </c>
      <c r="AA10364">
        <v>7</v>
      </c>
      <c r="AB10364">
        <v>7</v>
      </c>
      <c r="AC10364">
        <v>55</v>
      </c>
    </row>
    <row r="10365" spans="1:29">
      <c r="A10365">
        <v>11295</v>
      </c>
      <c r="B10365" t="s">
        <v>806</v>
      </c>
      <c r="C10365" t="s">
        <v>12217</v>
      </c>
      <c r="J10365" t="s">
        <v>1457</v>
      </c>
      <c r="K10365">
        <v>0</v>
      </c>
      <c r="N10365" t="b">
        <v>1</v>
      </c>
      <c r="O10365" t="b">
        <v>0</v>
      </c>
      <c r="P10365" t="b">
        <v>0</v>
      </c>
      <c r="Q10365">
        <v>8</v>
      </c>
      <c r="R10365">
        <v>1</v>
      </c>
      <c r="S10365">
        <v>1</v>
      </c>
      <c r="T10365">
        <v>3</v>
      </c>
      <c r="U10365" t="b">
        <v>1</v>
      </c>
      <c r="V10365" t="s">
        <v>12094</v>
      </c>
      <c r="W10365" t="s">
        <v>12095</v>
      </c>
      <c r="X10365" t="s">
        <v>14693</v>
      </c>
      <c r="Y10365">
        <v>38</v>
      </c>
      <c r="Z10365">
        <v>38</v>
      </c>
      <c r="AA10365">
        <v>5</v>
      </c>
      <c r="AB10365">
        <v>5</v>
      </c>
      <c r="AC10365">
        <v>55</v>
      </c>
    </row>
    <row r="10366" spans="1:29">
      <c r="A10366">
        <v>11296</v>
      </c>
      <c r="B10366" t="s">
        <v>806</v>
      </c>
      <c r="C10366" t="s">
        <v>12218</v>
      </c>
      <c r="J10366" t="s">
        <v>1457</v>
      </c>
      <c r="K10366">
        <v>0</v>
      </c>
      <c r="N10366" t="b">
        <v>1</v>
      </c>
      <c r="O10366" t="b">
        <v>0</v>
      </c>
      <c r="P10366" t="b">
        <v>0</v>
      </c>
      <c r="Q10366">
        <v>8</v>
      </c>
      <c r="R10366">
        <v>1</v>
      </c>
      <c r="S10366">
        <v>1</v>
      </c>
      <c r="T10366">
        <v>3</v>
      </c>
      <c r="U10366" t="b">
        <v>1</v>
      </c>
      <c r="V10366" t="s">
        <v>12094</v>
      </c>
      <c r="W10366" t="s">
        <v>12095</v>
      </c>
      <c r="X10366" t="s">
        <v>14547</v>
      </c>
      <c r="Y10366">
        <v>38</v>
      </c>
      <c r="Z10366">
        <v>38</v>
      </c>
      <c r="AA10366">
        <v>6</v>
      </c>
      <c r="AB10366">
        <v>6</v>
      </c>
      <c r="AC10366">
        <v>55</v>
      </c>
    </row>
    <row r="10367" spans="1:29">
      <c r="A10367">
        <v>11297</v>
      </c>
      <c r="B10367" t="s">
        <v>806</v>
      </c>
      <c r="C10367" t="s">
        <v>12219</v>
      </c>
      <c r="J10367" t="s">
        <v>1457</v>
      </c>
      <c r="K10367">
        <v>0</v>
      </c>
      <c r="N10367" t="b">
        <v>1</v>
      </c>
      <c r="O10367" t="b">
        <v>0</v>
      </c>
      <c r="P10367" t="b">
        <v>0</v>
      </c>
      <c r="Q10367">
        <v>8</v>
      </c>
      <c r="R10367">
        <v>1</v>
      </c>
      <c r="S10367">
        <v>1</v>
      </c>
      <c r="T10367">
        <v>3</v>
      </c>
      <c r="U10367" t="b">
        <v>1</v>
      </c>
      <c r="V10367" t="s">
        <v>12094</v>
      </c>
      <c r="W10367" t="s">
        <v>12095</v>
      </c>
      <c r="X10367" t="s">
        <v>14708</v>
      </c>
      <c r="Y10367">
        <v>38</v>
      </c>
      <c r="Z10367">
        <v>38</v>
      </c>
      <c r="AA10367">
        <v>7</v>
      </c>
      <c r="AB10367">
        <v>7</v>
      </c>
      <c r="AC10367">
        <v>55</v>
      </c>
    </row>
    <row r="10368" spans="1:29">
      <c r="A10368">
        <v>11298</v>
      </c>
      <c r="B10368" t="s">
        <v>806</v>
      </c>
      <c r="C10368" t="s">
        <v>12220</v>
      </c>
      <c r="J10368" t="s">
        <v>1457</v>
      </c>
      <c r="K10368">
        <v>0</v>
      </c>
      <c r="N10368" t="b">
        <v>1</v>
      </c>
      <c r="O10368" t="b">
        <v>0</v>
      </c>
      <c r="P10368" t="b">
        <v>0</v>
      </c>
      <c r="Q10368">
        <v>8</v>
      </c>
      <c r="R10368">
        <v>1</v>
      </c>
      <c r="S10368">
        <v>1</v>
      </c>
      <c r="T10368">
        <v>3</v>
      </c>
      <c r="U10368" t="b">
        <v>1</v>
      </c>
      <c r="V10368" t="s">
        <v>12094</v>
      </c>
      <c r="W10368" t="s">
        <v>12095</v>
      </c>
      <c r="X10368" t="s">
        <v>14694</v>
      </c>
      <c r="Y10368">
        <v>39</v>
      </c>
      <c r="Z10368">
        <v>39</v>
      </c>
      <c r="AA10368">
        <v>5</v>
      </c>
      <c r="AB10368">
        <v>5</v>
      </c>
      <c r="AC10368">
        <v>55</v>
      </c>
    </row>
    <row r="10369" spans="1:29">
      <c r="A10369">
        <v>11299</v>
      </c>
      <c r="B10369" t="s">
        <v>806</v>
      </c>
      <c r="C10369" t="s">
        <v>12221</v>
      </c>
      <c r="J10369" t="s">
        <v>1457</v>
      </c>
      <c r="K10369">
        <v>0</v>
      </c>
      <c r="N10369" t="b">
        <v>1</v>
      </c>
      <c r="O10369" t="b">
        <v>0</v>
      </c>
      <c r="P10369" t="b">
        <v>0</v>
      </c>
      <c r="Q10369">
        <v>8</v>
      </c>
      <c r="R10369">
        <v>1</v>
      </c>
      <c r="S10369">
        <v>1</v>
      </c>
      <c r="T10369">
        <v>3</v>
      </c>
      <c r="U10369" t="b">
        <v>1</v>
      </c>
      <c r="V10369" t="s">
        <v>12094</v>
      </c>
      <c r="W10369" t="s">
        <v>12095</v>
      </c>
      <c r="X10369" t="s">
        <v>14548</v>
      </c>
      <c r="Y10369">
        <v>39</v>
      </c>
      <c r="Z10369">
        <v>39</v>
      </c>
      <c r="AA10369">
        <v>6</v>
      </c>
      <c r="AB10369">
        <v>6</v>
      </c>
      <c r="AC10369">
        <v>55</v>
      </c>
    </row>
    <row r="10370" spans="1:29">
      <c r="A10370">
        <v>11300</v>
      </c>
      <c r="B10370" t="s">
        <v>806</v>
      </c>
      <c r="C10370" t="s">
        <v>12222</v>
      </c>
      <c r="J10370" t="s">
        <v>1457</v>
      </c>
      <c r="K10370">
        <v>0</v>
      </c>
      <c r="N10370" t="b">
        <v>1</v>
      </c>
      <c r="O10370" t="b">
        <v>0</v>
      </c>
      <c r="P10370" t="b">
        <v>0</v>
      </c>
      <c r="Q10370">
        <v>8</v>
      </c>
      <c r="R10370">
        <v>1</v>
      </c>
      <c r="S10370">
        <v>1</v>
      </c>
      <c r="T10370">
        <v>3</v>
      </c>
      <c r="U10370" t="b">
        <v>1</v>
      </c>
      <c r="V10370" t="s">
        <v>12094</v>
      </c>
      <c r="W10370" t="s">
        <v>12095</v>
      </c>
      <c r="X10370" t="s">
        <v>14608</v>
      </c>
      <c r="Y10370">
        <v>39</v>
      </c>
      <c r="Z10370">
        <v>39</v>
      </c>
      <c r="AA10370">
        <v>7</v>
      </c>
      <c r="AB10370">
        <v>7</v>
      </c>
      <c r="AC10370">
        <v>55</v>
      </c>
    </row>
    <row r="10371" spans="1:29">
      <c r="A10371">
        <v>11301</v>
      </c>
      <c r="B10371" t="s">
        <v>806</v>
      </c>
      <c r="C10371" t="s">
        <v>12223</v>
      </c>
      <c r="J10371" t="s">
        <v>1457</v>
      </c>
      <c r="K10371">
        <v>0</v>
      </c>
      <c r="N10371" t="b">
        <v>1</v>
      </c>
      <c r="O10371" t="b">
        <v>0</v>
      </c>
      <c r="P10371" t="b">
        <v>0</v>
      </c>
      <c r="Q10371">
        <v>8</v>
      </c>
      <c r="R10371">
        <v>1</v>
      </c>
      <c r="S10371">
        <v>1</v>
      </c>
      <c r="T10371">
        <v>3</v>
      </c>
      <c r="U10371" t="b">
        <v>1</v>
      </c>
      <c r="V10371" t="s">
        <v>12094</v>
      </c>
      <c r="W10371" t="s">
        <v>12095</v>
      </c>
      <c r="X10371" t="s">
        <v>14484</v>
      </c>
      <c r="Y10371">
        <v>40</v>
      </c>
      <c r="Z10371">
        <v>40</v>
      </c>
      <c r="AA10371">
        <v>5</v>
      </c>
      <c r="AB10371">
        <v>5</v>
      </c>
      <c r="AC10371">
        <v>55</v>
      </c>
    </row>
    <row r="10372" spans="1:29">
      <c r="A10372">
        <v>11302</v>
      </c>
      <c r="B10372" t="s">
        <v>806</v>
      </c>
      <c r="C10372" t="s">
        <v>12224</v>
      </c>
      <c r="J10372" t="s">
        <v>1457</v>
      </c>
      <c r="K10372">
        <v>0</v>
      </c>
      <c r="N10372" t="b">
        <v>1</v>
      </c>
      <c r="O10372" t="b">
        <v>0</v>
      </c>
      <c r="P10372" t="b">
        <v>0</v>
      </c>
      <c r="Q10372">
        <v>8</v>
      </c>
      <c r="R10372">
        <v>1</v>
      </c>
      <c r="S10372">
        <v>1</v>
      </c>
      <c r="T10372">
        <v>3</v>
      </c>
      <c r="U10372" t="b">
        <v>1</v>
      </c>
      <c r="V10372" t="s">
        <v>12094</v>
      </c>
      <c r="W10372" t="s">
        <v>12095</v>
      </c>
      <c r="X10372" t="s">
        <v>14695</v>
      </c>
      <c r="Y10372">
        <v>40</v>
      </c>
      <c r="Z10372">
        <v>40</v>
      </c>
      <c r="AA10372">
        <v>6</v>
      </c>
      <c r="AB10372">
        <v>6</v>
      </c>
      <c r="AC10372">
        <v>55</v>
      </c>
    </row>
    <row r="10373" spans="1:29">
      <c r="A10373">
        <v>11303</v>
      </c>
      <c r="B10373" t="s">
        <v>806</v>
      </c>
      <c r="C10373" t="s">
        <v>12225</v>
      </c>
      <c r="J10373" t="s">
        <v>1457</v>
      </c>
      <c r="K10373">
        <v>0</v>
      </c>
      <c r="N10373" t="b">
        <v>1</v>
      </c>
      <c r="O10373" t="b">
        <v>0</v>
      </c>
      <c r="P10373" t="b">
        <v>0</v>
      </c>
      <c r="Q10373">
        <v>8</v>
      </c>
      <c r="R10373">
        <v>1</v>
      </c>
      <c r="S10373">
        <v>1</v>
      </c>
      <c r="T10373">
        <v>3</v>
      </c>
      <c r="U10373" t="b">
        <v>1</v>
      </c>
      <c r="V10373" t="s">
        <v>12094</v>
      </c>
      <c r="W10373" t="s">
        <v>12095</v>
      </c>
      <c r="X10373" t="s">
        <v>14710</v>
      </c>
      <c r="Y10373">
        <v>40</v>
      </c>
      <c r="Z10373">
        <v>40</v>
      </c>
      <c r="AA10373">
        <v>7</v>
      </c>
      <c r="AB10373">
        <v>7</v>
      </c>
      <c r="AC10373">
        <v>55</v>
      </c>
    </row>
    <row r="10374" spans="1:29">
      <c r="A10374">
        <v>11304</v>
      </c>
      <c r="B10374" t="s">
        <v>806</v>
      </c>
      <c r="C10374" t="s">
        <v>12226</v>
      </c>
      <c r="J10374" t="s">
        <v>1457</v>
      </c>
      <c r="K10374">
        <v>0</v>
      </c>
      <c r="N10374" t="b">
        <v>1</v>
      </c>
      <c r="O10374" t="b">
        <v>0</v>
      </c>
      <c r="P10374" t="b">
        <v>0</v>
      </c>
      <c r="Q10374">
        <v>8</v>
      </c>
      <c r="R10374">
        <v>1</v>
      </c>
      <c r="S10374">
        <v>1</v>
      </c>
      <c r="T10374">
        <v>3</v>
      </c>
      <c r="U10374" t="b">
        <v>1</v>
      </c>
      <c r="V10374" t="s">
        <v>12094</v>
      </c>
      <c r="W10374" t="s">
        <v>12095</v>
      </c>
      <c r="X10374" t="s">
        <v>14485</v>
      </c>
      <c r="Y10374">
        <v>41</v>
      </c>
      <c r="Z10374">
        <v>41</v>
      </c>
      <c r="AA10374">
        <v>5</v>
      </c>
      <c r="AB10374">
        <v>5</v>
      </c>
      <c r="AC10374">
        <v>55</v>
      </c>
    </row>
    <row r="10375" spans="1:29">
      <c r="A10375">
        <v>11305</v>
      </c>
      <c r="B10375" t="s">
        <v>806</v>
      </c>
      <c r="C10375" t="s">
        <v>12227</v>
      </c>
      <c r="J10375" t="s">
        <v>1457</v>
      </c>
      <c r="K10375">
        <v>0</v>
      </c>
      <c r="N10375" t="b">
        <v>1</v>
      </c>
      <c r="O10375" t="b">
        <v>0</v>
      </c>
      <c r="P10375" t="b">
        <v>0</v>
      </c>
      <c r="Q10375">
        <v>8</v>
      </c>
      <c r="R10375">
        <v>1</v>
      </c>
      <c r="S10375">
        <v>1</v>
      </c>
      <c r="T10375">
        <v>3</v>
      </c>
      <c r="U10375" t="b">
        <v>1</v>
      </c>
      <c r="V10375" t="s">
        <v>12094</v>
      </c>
      <c r="W10375" t="s">
        <v>12095</v>
      </c>
      <c r="X10375" t="s">
        <v>14696</v>
      </c>
      <c r="Y10375">
        <v>41</v>
      </c>
      <c r="Z10375">
        <v>41</v>
      </c>
      <c r="AA10375">
        <v>6</v>
      </c>
      <c r="AB10375">
        <v>6</v>
      </c>
      <c r="AC10375">
        <v>55</v>
      </c>
    </row>
    <row r="10376" spans="1:29">
      <c r="A10376">
        <v>11306</v>
      </c>
      <c r="B10376" t="s">
        <v>806</v>
      </c>
      <c r="C10376" t="s">
        <v>12228</v>
      </c>
      <c r="J10376" t="s">
        <v>1457</v>
      </c>
      <c r="K10376">
        <v>0</v>
      </c>
      <c r="N10376" t="b">
        <v>1</v>
      </c>
      <c r="O10376" t="b">
        <v>0</v>
      </c>
      <c r="P10376" t="b">
        <v>0</v>
      </c>
      <c r="Q10376">
        <v>8</v>
      </c>
      <c r="R10376">
        <v>1</v>
      </c>
      <c r="S10376">
        <v>1</v>
      </c>
      <c r="T10376">
        <v>3</v>
      </c>
      <c r="U10376" t="b">
        <v>1</v>
      </c>
      <c r="V10376" t="s">
        <v>12094</v>
      </c>
      <c r="W10376" t="s">
        <v>12095</v>
      </c>
      <c r="X10376" t="s">
        <v>14712</v>
      </c>
      <c r="Y10376">
        <v>41</v>
      </c>
      <c r="Z10376">
        <v>41</v>
      </c>
      <c r="AA10376">
        <v>7</v>
      </c>
      <c r="AB10376">
        <v>7</v>
      </c>
      <c r="AC10376">
        <v>55</v>
      </c>
    </row>
    <row r="10377" spans="1:29">
      <c r="A10377">
        <v>11307</v>
      </c>
      <c r="B10377" t="s">
        <v>806</v>
      </c>
      <c r="C10377" t="s">
        <v>12229</v>
      </c>
      <c r="J10377" t="s">
        <v>1457</v>
      </c>
      <c r="K10377">
        <v>0</v>
      </c>
      <c r="N10377" t="b">
        <v>1</v>
      </c>
      <c r="O10377" t="b">
        <v>0</v>
      </c>
      <c r="P10377" t="b">
        <v>0</v>
      </c>
      <c r="Q10377">
        <v>8</v>
      </c>
      <c r="R10377">
        <v>1</v>
      </c>
      <c r="S10377">
        <v>1</v>
      </c>
      <c r="T10377">
        <v>3</v>
      </c>
      <c r="U10377" t="b">
        <v>1</v>
      </c>
      <c r="V10377" t="s">
        <v>12094</v>
      </c>
      <c r="W10377" t="s">
        <v>12095</v>
      </c>
      <c r="X10377" t="s">
        <v>14486</v>
      </c>
      <c r="Y10377">
        <v>42</v>
      </c>
      <c r="Z10377">
        <v>42</v>
      </c>
      <c r="AA10377">
        <v>5</v>
      </c>
      <c r="AB10377">
        <v>5</v>
      </c>
      <c r="AC10377">
        <v>55</v>
      </c>
    </row>
    <row r="10378" spans="1:29">
      <c r="A10378">
        <v>11308</v>
      </c>
      <c r="B10378" t="s">
        <v>806</v>
      </c>
      <c r="C10378" t="s">
        <v>12230</v>
      </c>
      <c r="J10378" t="s">
        <v>1457</v>
      </c>
      <c r="K10378">
        <v>0</v>
      </c>
      <c r="N10378" t="b">
        <v>1</v>
      </c>
      <c r="O10378" t="b">
        <v>0</v>
      </c>
      <c r="P10378" t="b">
        <v>0</v>
      </c>
      <c r="Q10378">
        <v>8</v>
      </c>
      <c r="R10378">
        <v>1</v>
      </c>
      <c r="S10378">
        <v>1</v>
      </c>
      <c r="T10378">
        <v>3</v>
      </c>
      <c r="U10378" t="b">
        <v>1</v>
      </c>
      <c r="V10378" t="s">
        <v>12094</v>
      </c>
      <c r="W10378" t="s">
        <v>12095</v>
      </c>
      <c r="X10378" t="s">
        <v>14697</v>
      </c>
      <c r="Y10378">
        <v>42</v>
      </c>
      <c r="Z10378">
        <v>42</v>
      </c>
      <c r="AA10378">
        <v>6</v>
      </c>
      <c r="AB10378">
        <v>6</v>
      </c>
      <c r="AC10378">
        <v>55</v>
      </c>
    </row>
    <row r="10379" spans="1:29">
      <c r="A10379">
        <v>11309</v>
      </c>
      <c r="B10379" t="s">
        <v>806</v>
      </c>
      <c r="C10379" t="s">
        <v>12231</v>
      </c>
      <c r="J10379" t="s">
        <v>1457</v>
      </c>
      <c r="K10379">
        <v>0</v>
      </c>
      <c r="N10379" t="b">
        <v>1</v>
      </c>
      <c r="O10379" t="b">
        <v>0</v>
      </c>
      <c r="P10379" t="b">
        <v>0</v>
      </c>
      <c r="Q10379">
        <v>8</v>
      </c>
      <c r="R10379">
        <v>1</v>
      </c>
      <c r="S10379">
        <v>1</v>
      </c>
      <c r="T10379">
        <v>3</v>
      </c>
      <c r="U10379" t="b">
        <v>1</v>
      </c>
      <c r="V10379" t="s">
        <v>12094</v>
      </c>
      <c r="W10379" t="s">
        <v>12095</v>
      </c>
      <c r="X10379" t="s">
        <v>14612</v>
      </c>
      <c r="Y10379">
        <v>42</v>
      </c>
      <c r="Z10379">
        <v>42</v>
      </c>
      <c r="AA10379">
        <v>7</v>
      </c>
      <c r="AB10379">
        <v>7</v>
      </c>
      <c r="AC10379">
        <v>55</v>
      </c>
    </row>
    <row r="10380" spans="1:29">
      <c r="A10380">
        <v>11310</v>
      </c>
      <c r="B10380" t="s">
        <v>806</v>
      </c>
      <c r="C10380" t="s">
        <v>12232</v>
      </c>
      <c r="J10380" t="s">
        <v>1457</v>
      </c>
      <c r="K10380">
        <v>0</v>
      </c>
      <c r="N10380" t="b">
        <v>1</v>
      </c>
      <c r="O10380" t="b">
        <v>0</v>
      </c>
      <c r="P10380" t="b">
        <v>0</v>
      </c>
      <c r="Q10380">
        <v>8</v>
      </c>
      <c r="R10380">
        <v>1</v>
      </c>
      <c r="S10380">
        <v>1</v>
      </c>
      <c r="T10380">
        <v>3</v>
      </c>
      <c r="U10380" t="b">
        <v>1</v>
      </c>
      <c r="V10380" t="s">
        <v>12094</v>
      </c>
      <c r="W10380" t="s">
        <v>12095</v>
      </c>
      <c r="X10380" t="s">
        <v>14487</v>
      </c>
      <c r="Y10380">
        <v>43</v>
      </c>
      <c r="Z10380">
        <v>43</v>
      </c>
      <c r="AA10380">
        <v>5</v>
      </c>
      <c r="AB10380">
        <v>5</v>
      </c>
      <c r="AC10380">
        <v>55</v>
      </c>
    </row>
    <row r="10381" spans="1:29">
      <c r="A10381">
        <v>11311</v>
      </c>
      <c r="B10381" t="s">
        <v>806</v>
      </c>
      <c r="C10381" t="s">
        <v>12233</v>
      </c>
      <c r="J10381" t="s">
        <v>1457</v>
      </c>
      <c r="K10381">
        <v>0</v>
      </c>
      <c r="N10381" t="b">
        <v>1</v>
      </c>
      <c r="O10381" t="b">
        <v>0</v>
      </c>
      <c r="P10381" t="b">
        <v>0</v>
      </c>
      <c r="Q10381">
        <v>8</v>
      </c>
      <c r="R10381">
        <v>1</v>
      </c>
      <c r="S10381">
        <v>1</v>
      </c>
      <c r="T10381">
        <v>3</v>
      </c>
      <c r="U10381" t="b">
        <v>1</v>
      </c>
      <c r="V10381" t="s">
        <v>12094</v>
      </c>
      <c r="W10381" t="s">
        <v>12095</v>
      </c>
      <c r="X10381" t="s">
        <v>14698</v>
      </c>
      <c r="Y10381">
        <v>43</v>
      </c>
      <c r="Z10381">
        <v>43</v>
      </c>
      <c r="AA10381">
        <v>6</v>
      </c>
      <c r="AB10381">
        <v>6</v>
      </c>
      <c r="AC10381">
        <v>55</v>
      </c>
    </row>
    <row r="10382" spans="1:29">
      <c r="A10382">
        <v>11312</v>
      </c>
      <c r="B10382" t="s">
        <v>806</v>
      </c>
      <c r="C10382" t="s">
        <v>12234</v>
      </c>
      <c r="J10382" t="s">
        <v>1457</v>
      </c>
      <c r="K10382">
        <v>0</v>
      </c>
      <c r="N10382" t="b">
        <v>1</v>
      </c>
      <c r="O10382" t="b">
        <v>0</v>
      </c>
      <c r="P10382" t="b">
        <v>0</v>
      </c>
      <c r="Q10382">
        <v>8</v>
      </c>
      <c r="R10382">
        <v>1</v>
      </c>
      <c r="S10382">
        <v>1</v>
      </c>
      <c r="T10382">
        <v>3</v>
      </c>
      <c r="U10382" t="b">
        <v>1</v>
      </c>
      <c r="V10382" t="s">
        <v>12094</v>
      </c>
      <c r="W10382" t="s">
        <v>12095</v>
      </c>
      <c r="X10382" t="s">
        <v>14616</v>
      </c>
      <c r="Y10382">
        <v>43</v>
      </c>
      <c r="Z10382">
        <v>43</v>
      </c>
      <c r="AA10382">
        <v>7</v>
      </c>
      <c r="AB10382">
        <v>7</v>
      </c>
      <c r="AC10382">
        <v>55</v>
      </c>
    </row>
    <row r="10383" spans="1:29">
      <c r="A10383">
        <v>11313</v>
      </c>
      <c r="B10383" t="s">
        <v>806</v>
      </c>
      <c r="C10383" t="s">
        <v>12235</v>
      </c>
      <c r="J10383" t="s">
        <v>1457</v>
      </c>
      <c r="K10383">
        <v>0</v>
      </c>
      <c r="N10383" t="b">
        <v>1</v>
      </c>
      <c r="O10383" t="b">
        <v>0</v>
      </c>
      <c r="P10383" t="b">
        <v>0</v>
      </c>
      <c r="Q10383">
        <v>8</v>
      </c>
      <c r="R10383">
        <v>1</v>
      </c>
      <c r="S10383">
        <v>1</v>
      </c>
      <c r="T10383">
        <v>3</v>
      </c>
      <c r="U10383" t="b">
        <v>1</v>
      </c>
      <c r="V10383" t="s">
        <v>12094</v>
      </c>
      <c r="W10383" t="s">
        <v>12095</v>
      </c>
      <c r="X10383" t="s">
        <v>14488</v>
      </c>
      <c r="Y10383">
        <v>44</v>
      </c>
      <c r="Z10383">
        <v>44</v>
      </c>
      <c r="AA10383">
        <v>5</v>
      </c>
      <c r="AB10383">
        <v>5</v>
      </c>
      <c r="AC10383">
        <v>55</v>
      </c>
    </row>
    <row r="10384" spans="1:29">
      <c r="A10384">
        <v>11314</v>
      </c>
      <c r="B10384" t="s">
        <v>806</v>
      </c>
      <c r="C10384" t="s">
        <v>12236</v>
      </c>
      <c r="J10384" t="s">
        <v>1457</v>
      </c>
      <c r="K10384">
        <v>0</v>
      </c>
      <c r="N10384" t="b">
        <v>1</v>
      </c>
      <c r="O10384" t="b">
        <v>0</v>
      </c>
      <c r="P10384" t="b">
        <v>0</v>
      </c>
      <c r="Q10384">
        <v>8</v>
      </c>
      <c r="R10384">
        <v>1</v>
      </c>
      <c r="S10384">
        <v>1</v>
      </c>
      <c r="T10384">
        <v>3</v>
      </c>
      <c r="U10384" t="b">
        <v>1</v>
      </c>
      <c r="V10384" t="s">
        <v>12094</v>
      </c>
      <c r="W10384" t="s">
        <v>12095</v>
      </c>
      <c r="X10384" t="s">
        <v>14699</v>
      </c>
      <c r="Y10384">
        <v>44</v>
      </c>
      <c r="Z10384">
        <v>44</v>
      </c>
      <c r="AA10384">
        <v>6</v>
      </c>
      <c r="AB10384">
        <v>6</v>
      </c>
      <c r="AC10384">
        <v>55</v>
      </c>
    </row>
    <row r="10385" spans="1:29">
      <c r="A10385">
        <v>11315</v>
      </c>
      <c r="B10385" t="s">
        <v>806</v>
      </c>
      <c r="C10385" t="s">
        <v>12237</v>
      </c>
      <c r="J10385" t="s">
        <v>1457</v>
      </c>
      <c r="K10385">
        <v>0</v>
      </c>
      <c r="N10385" t="b">
        <v>1</v>
      </c>
      <c r="O10385" t="b">
        <v>0</v>
      </c>
      <c r="P10385" t="b">
        <v>0</v>
      </c>
      <c r="Q10385">
        <v>8</v>
      </c>
      <c r="R10385">
        <v>1</v>
      </c>
      <c r="S10385">
        <v>1</v>
      </c>
      <c r="T10385">
        <v>3</v>
      </c>
      <c r="U10385" t="b">
        <v>1</v>
      </c>
      <c r="V10385" t="s">
        <v>12094</v>
      </c>
      <c r="W10385" t="s">
        <v>12095</v>
      </c>
      <c r="X10385" t="s">
        <v>14714</v>
      </c>
      <c r="Y10385">
        <v>44</v>
      </c>
      <c r="Z10385">
        <v>44</v>
      </c>
      <c r="AA10385">
        <v>7</v>
      </c>
      <c r="AB10385">
        <v>7</v>
      </c>
      <c r="AC10385">
        <v>55</v>
      </c>
    </row>
    <row r="10386" spans="1:29">
      <c r="A10386">
        <v>11316</v>
      </c>
      <c r="B10386" t="s">
        <v>806</v>
      </c>
      <c r="C10386" t="s">
        <v>12238</v>
      </c>
      <c r="J10386" t="s">
        <v>1457</v>
      </c>
      <c r="K10386">
        <v>0</v>
      </c>
      <c r="N10386" t="b">
        <v>1</v>
      </c>
      <c r="O10386" t="b">
        <v>0</v>
      </c>
      <c r="P10386" t="b">
        <v>0</v>
      </c>
      <c r="Q10386">
        <v>8</v>
      </c>
      <c r="R10386">
        <v>1</v>
      </c>
      <c r="S10386">
        <v>1</v>
      </c>
      <c r="T10386">
        <v>3</v>
      </c>
      <c r="U10386" t="b">
        <v>1</v>
      </c>
      <c r="V10386" t="s">
        <v>12094</v>
      </c>
      <c r="W10386" t="s">
        <v>12095</v>
      </c>
      <c r="X10386" t="s">
        <v>14489</v>
      </c>
      <c r="Y10386">
        <v>45</v>
      </c>
      <c r="Z10386">
        <v>45</v>
      </c>
      <c r="AA10386">
        <v>5</v>
      </c>
      <c r="AB10386">
        <v>5</v>
      </c>
      <c r="AC10386">
        <v>55</v>
      </c>
    </row>
    <row r="10387" spans="1:29">
      <c r="A10387">
        <v>11317</v>
      </c>
      <c r="B10387" t="s">
        <v>806</v>
      </c>
      <c r="C10387" t="s">
        <v>12239</v>
      </c>
      <c r="J10387" t="s">
        <v>1457</v>
      </c>
      <c r="K10387">
        <v>0</v>
      </c>
      <c r="N10387" t="b">
        <v>1</v>
      </c>
      <c r="O10387" t="b">
        <v>0</v>
      </c>
      <c r="P10387" t="b">
        <v>0</v>
      </c>
      <c r="Q10387">
        <v>8</v>
      </c>
      <c r="R10387">
        <v>1</v>
      </c>
      <c r="S10387">
        <v>1</v>
      </c>
      <c r="T10387">
        <v>3</v>
      </c>
      <c r="U10387" t="b">
        <v>1</v>
      </c>
      <c r="V10387" t="s">
        <v>12094</v>
      </c>
      <c r="W10387" t="s">
        <v>12095</v>
      </c>
      <c r="X10387" t="s">
        <v>14700</v>
      </c>
      <c r="Y10387">
        <v>45</v>
      </c>
      <c r="Z10387">
        <v>45</v>
      </c>
      <c r="AA10387">
        <v>6</v>
      </c>
      <c r="AB10387">
        <v>6</v>
      </c>
      <c r="AC10387">
        <v>55</v>
      </c>
    </row>
    <row r="10388" spans="1:29">
      <c r="A10388">
        <v>11318</v>
      </c>
      <c r="B10388" t="s">
        <v>806</v>
      </c>
      <c r="C10388" t="s">
        <v>12240</v>
      </c>
      <c r="J10388" t="s">
        <v>1457</v>
      </c>
      <c r="K10388">
        <v>0</v>
      </c>
      <c r="N10388" t="b">
        <v>1</v>
      </c>
      <c r="O10388" t="b">
        <v>0</v>
      </c>
      <c r="P10388" t="b">
        <v>0</v>
      </c>
      <c r="Q10388">
        <v>8</v>
      </c>
      <c r="R10388">
        <v>1</v>
      </c>
      <c r="S10388">
        <v>1</v>
      </c>
      <c r="T10388">
        <v>3</v>
      </c>
      <c r="U10388" t="b">
        <v>1</v>
      </c>
      <c r="V10388" t="s">
        <v>12094</v>
      </c>
      <c r="W10388" t="s">
        <v>12095</v>
      </c>
      <c r="X10388" t="s">
        <v>14716</v>
      </c>
      <c r="Y10388">
        <v>45</v>
      </c>
      <c r="Z10388">
        <v>45</v>
      </c>
      <c r="AA10388">
        <v>7</v>
      </c>
      <c r="AB10388">
        <v>7</v>
      </c>
      <c r="AC10388">
        <v>55</v>
      </c>
    </row>
    <row r="10389" spans="1:29">
      <c r="A10389">
        <v>11319</v>
      </c>
      <c r="B10389" t="s">
        <v>806</v>
      </c>
      <c r="C10389" t="s">
        <v>12241</v>
      </c>
      <c r="J10389" t="s">
        <v>1457</v>
      </c>
      <c r="K10389">
        <v>0</v>
      </c>
      <c r="N10389" t="b">
        <v>1</v>
      </c>
      <c r="O10389" t="b">
        <v>0</v>
      </c>
      <c r="P10389" t="b">
        <v>0</v>
      </c>
      <c r="Q10389">
        <v>8</v>
      </c>
      <c r="R10389">
        <v>1</v>
      </c>
      <c r="S10389">
        <v>1</v>
      </c>
      <c r="T10389">
        <v>3</v>
      </c>
      <c r="U10389" t="b">
        <v>1</v>
      </c>
      <c r="V10389" t="s">
        <v>12094</v>
      </c>
      <c r="W10389" t="s">
        <v>12095</v>
      </c>
      <c r="X10389" t="s">
        <v>14701</v>
      </c>
      <c r="Y10389">
        <v>46</v>
      </c>
      <c r="Z10389">
        <v>46</v>
      </c>
      <c r="AA10389">
        <v>5</v>
      </c>
      <c r="AB10389">
        <v>5</v>
      </c>
      <c r="AC10389">
        <v>55</v>
      </c>
    </row>
    <row r="10390" spans="1:29">
      <c r="A10390">
        <v>11320</v>
      </c>
      <c r="B10390" t="s">
        <v>806</v>
      </c>
      <c r="C10390" t="s">
        <v>12242</v>
      </c>
      <c r="J10390" t="s">
        <v>1457</v>
      </c>
      <c r="K10390">
        <v>0</v>
      </c>
      <c r="N10390" t="b">
        <v>1</v>
      </c>
      <c r="O10390" t="b">
        <v>0</v>
      </c>
      <c r="P10390" t="b">
        <v>0</v>
      </c>
      <c r="Q10390">
        <v>8</v>
      </c>
      <c r="R10390">
        <v>1</v>
      </c>
      <c r="S10390">
        <v>1</v>
      </c>
      <c r="T10390">
        <v>3</v>
      </c>
      <c r="U10390" t="b">
        <v>1</v>
      </c>
      <c r="V10390" t="s">
        <v>12094</v>
      </c>
      <c r="W10390" t="s">
        <v>12095</v>
      </c>
      <c r="X10390" t="s">
        <v>14702</v>
      </c>
      <c r="Y10390">
        <v>46</v>
      </c>
      <c r="Z10390">
        <v>46</v>
      </c>
      <c r="AA10390">
        <v>6</v>
      </c>
      <c r="AB10390">
        <v>6</v>
      </c>
      <c r="AC10390">
        <v>55</v>
      </c>
    </row>
    <row r="10391" spans="1:29">
      <c r="A10391">
        <v>11321</v>
      </c>
      <c r="B10391" t="s">
        <v>806</v>
      </c>
      <c r="C10391" t="s">
        <v>12243</v>
      </c>
      <c r="J10391" t="s">
        <v>1457</v>
      </c>
      <c r="K10391">
        <v>0</v>
      </c>
      <c r="N10391" t="b">
        <v>1</v>
      </c>
      <c r="O10391" t="b">
        <v>0</v>
      </c>
      <c r="P10391" t="b">
        <v>0</v>
      </c>
      <c r="Q10391">
        <v>8</v>
      </c>
      <c r="R10391">
        <v>1</v>
      </c>
      <c r="S10391">
        <v>1</v>
      </c>
      <c r="T10391">
        <v>3</v>
      </c>
      <c r="U10391" t="b">
        <v>1</v>
      </c>
      <c r="V10391" t="s">
        <v>12094</v>
      </c>
      <c r="W10391" t="s">
        <v>12095</v>
      </c>
      <c r="X10391" t="s">
        <v>14718</v>
      </c>
      <c r="Y10391">
        <v>46</v>
      </c>
      <c r="Z10391">
        <v>46</v>
      </c>
      <c r="AA10391">
        <v>7</v>
      </c>
      <c r="AB10391">
        <v>7</v>
      </c>
      <c r="AC10391">
        <v>55</v>
      </c>
    </row>
    <row r="10392" spans="1:29">
      <c r="A10392">
        <v>11322</v>
      </c>
      <c r="B10392" t="s">
        <v>806</v>
      </c>
      <c r="C10392" t="s">
        <v>12244</v>
      </c>
      <c r="J10392" t="s">
        <v>1457</v>
      </c>
      <c r="K10392">
        <v>0</v>
      </c>
      <c r="N10392" t="b">
        <v>1</v>
      </c>
      <c r="O10392" t="b">
        <v>0</v>
      </c>
      <c r="P10392" t="b">
        <v>0</v>
      </c>
      <c r="Q10392">
        <v>8</v>
      </c>
      <c r="R10392">
        <v>1</v>
      </c>
      <c r="S10392">
        <v>1</v>
      </c>
      <c r="T10392">
        <v>3</v>
      </c>
      <c r="U10392" t="b">
        <v>1</v>
      </c>
      <c r="V10392" t="s">
        <v>12094</v>
      </c>
      <c r="W10392" t="s">
        <v>12095</v>
      </c>
      <c r="X10392" t="s">
        <v>14703</v>
      </c>
      <c r="Y10392">
        <v>47</v>
      </c>
      <c r="Z10392">
        <v>47</v>
      </c>
      <c r="AA10392">
        <v>5</v>
      </c>
      <c r="AB10392">
        <v>5</v>
      </c>
      <c r="AC10392">
        <v>55</v>
      </c>
    </row>
    <row r="10393" spans="1:29">
      <c r="A10393">
        <v>11323</v>
      </c>
      <c r="B10393" t="s">
        <v>806</v>
      </c>
      <c r="C10393" t="s">
        <v>12245</v>
      </c>
      <c r="J10393" t="s">
        <v>1457</v>
      </c>
      <c r="K10393">
        <v>0</v>
      </c>
      <c r="N10393" t="b">
        <v>1</v>
      </c>
      <c r="O10393" t="b">
        <v>0</v>
      </c>
      <c r="P10393" t="b">
        <v>0</v>
      </c>
      <c r="Q10393">
        <v>8</v>
      </c>
      <c r="R10393">
        <v>1</v>
      </c>
      <c r="S10393">
        <v>1</v>
      </c>
      <c r="T10393">
        <v>3</v>
      </c>
      <c r="U10393" t="b">
        <v>1</v>
      </c>
      <c r="V10393" t="s">
        <v>12094</v>
      </c>
      <c r="W10393" t="s">
        <v>12095</v>
      </c>
      <c r="X10393" t="s">
        <v>14493</v>
      </c>
      <c r="Y10393">
        <v>47</v>
      </c>
      <c r="Z10393">
        <v>47</v>
      </c>
      <c r="AA10393">
        <v>6</v>
      </c>
      <c r="AB10393">
        <v>6</v>
      </c>
      <c r="AC10393">
        <v>55</v>
      </c>
    </row>
    <row r="10394" spans="1:29">
      <c r="A10394">
        <v>11324</v>
      </c>
      <c r="B10394" t="s">
        <v>806</v>
      </c>
      <c r="C10394" t="s">
        <v>12246</v>
      </c>
      <c r="J10394" t="s">
        <v>1457</v>
      </c>
      <c r="K10394">
        <v>0</v>
      </c>
      <c r="N10394" t="b">
        <v>1</v>
      </c>
      <c r="O10394" t="b">
        <v>0</v>
      </c>
      <c r="P10394" t="b">
        <v>0</v>
      </c>
      <c r="Q10394">
        <v>8</v>
      </c>
      <c r="R10394">
        <v>1</v>
      </c>
      <c r="S10394">
        <v>1</v>
      </c>
      <c r="T10394">
        <v>3</v>
      </c>
      <c r="U10394" t="b">
        <v>1</v>
      </c>
      <c r="V10394" t="s">
        <v>12094</v>
      </c>
      <c r="W10394" t="s">
        <v>12095</v>
      </c>
      <c r="X10394" t="s">
        <v>14720</v>
      </c>
      <c r="Y10394">
        <v>47</v>
      </c>
      <c r="Z10394">
        <v>47</v>
      </c>
      <c r="AA10394">
        <v>7</v>
      </c>
      <c r="AB10394">
        <v>7</v>
      </c>
      <c r="AC10394">
        <v>55</v>
      </c>
    </row>
    <row r="10395" spans="1:29">
      <c r="A10395">
        <v>11325</v>
      </c>
      <c r="B10395" t="s">
        <v>806</v>
      </c>
      <c r="C10395" t="s">
        <v>12247</v>
      </c>
      <c r="J10395" t="s">
        <v>1457</v>
      </c>
      <c r="K10395">
        <v>0</v>
      </c>
      <c r="N10395" t="b">
        <v>1</v>
      </c>
      <c r="O10395" t="b">
        <v>0</v>
      </c>
      <c r="P10395" t="b">
        <v>0</v>
      </c>
      <c r="Q10395">
        <v>8</v>
      </c>
      <c r="R10395">
        <v>1</v>
      </c>
      <c r="S10395">
        <v>1</v>
      </c>
      <c r="T10395">
        <v>3</v>
      </c>
      <c r="U10395" t="b">
        <v>1</v>
      </c>
      <c r="V10395" t="s">
        <v>12094</v>
      </c>
      <c r="W10395" t="s">
        <v>12095</v>
      </c>
      <c r="X10395" t="s">
        <v>14704</v>
      </c>
      <c r="Y10395">
        <v>48</v>
      </c>
      <c r="Z10395">
        <v>48</v>
      </c>
      <c r="AA10395">
        <v>5</v>
      </c>
      <c r="AB10395">
        <v>5</v>
      </c>
      <c r="AC10395">
        <v>55</v>
      </c>
    </row>
    <row r="10396" spans="1:29">
      <c r="A10396">
        <v>11326</v>
      </c>
      <c r="B10396" t="s">
        <v>806</v>
      </c>
      <c r="C10396" t="s">
        <v>12248</v>
      </c>
      <c r="J10396" t="s">
        <v>1457</v>
      </c>
      <c r="K10396">
        <v>0</v>
      </c>
      <c r="N10396" t="b">
        <v>1</v>
      </c>
      <c r="O10396" t="b">
        <v>0</v>
      </c>
      <c r="P10396" t="b">
        <v>0</v>
      </c>
      <c r="Q10396">
        <v>8</v>
      </c>
      <c r="R10396">
        <v>1</v>
      </c>
      <c r="S10396">
        <v>1</v>
      </c>
      <c r="T10396">
        <v>3</v>
      </c>
      <c r="U10396" t="b">
        <v>1</v>
      </c>
      <c r="V10396" t="s">
        <v>12094</v>
      </c>
      <c r="W10396" t="s">
        <v>12095</v>
      </c>
      <c r="X10396" t="s">
        <v>14496</v>
      </c>
      <c r="Y10396">
        <v>48</v>
      </c>
      <c r="Z10396">
        <v>48</v>
      </c>
      <c r="AA10396">
        <v>6</v>
      </c>
      <c r="AB10396">
        <v>6</v>
      </c>
      <c r="AC10396">
        <v>55</v>
      </c>
    </row>
    <row r="10397" spans="1:29">
      <c r="A10397">
        <v>11327</v>
      </c>
      <c r="B10397" t="s">
        <v>806</v>
      </c>
      <c r="C10397" t="s">
        <v>12249</v>
      </c>
      <c r="J10397" t="s">
        <v>1457</v>
      </c>
      <c r="K10397">
        <v>0</v>
      </c>
      <c r="N10397" t="b">
        <v>1</v>
      </c>
      <c r="O10397" t="b">
        <v>0</v>
      </c>
      <c r="P10397" t="b">
        <v>0</v>
      </c>
      <c r="Q10397">
        <v>8</v>
      </c>
      <c r="R10397">
        <v>1</v>
      </c>
      <c r="S10397">
        <v>1</v>
      </c>
      <c r="T10397">
        <v>3</v>
      </c>
      <c r="U10397" t="b">
        <v>1</v>
      </c>
      <c r="V10397" t="s">
        <v>12094</v>
      </c>
      <c r="W10397" t="s">
        <v>12095</v>
      </c>
      <c r="X10397" t="s">
        <v>14722</v>
      </c>
      <c r="Y10397">
        <v>48</v>
      </c>
      <c r="Z10397">
        <v>48</v>
      </c>
      <c r="AA10397">
        <v>7</v>
      </c>
      <c r="AB10397">
        <v>7</v>
      </c>
      <c r="AC10397">
        <v>55</v>
      </c>
    </row>
    <row r="10398" spans="1:29">
      <c r="A10398">
        <v>11328</v>
      </c>
      <c r="B10398" t="s">
        <v>806</v>
      </c>
      <c r="C10398" t="s">
        <v>12250</v>
      </c>
      <c r="J10398" t="s">
        <v>1457</v>
      </c>
      <c r="K10398">
        <v>0</v>
      </c>
      <c r="N10398" t="b">
        <v>1</v>
      </c>
      <c r="O10398" t="b">
        <v>0</v>
      </c>
      <c r="P10398" t="b">
        <v>0</v>
      </c>
      <c r="Q10398">
        <v>8</v>
      </c>
      <c r="R10398">
        <v>1</v>
      </c>
      <c r="S10398">
        <v>1</v>
      </c>
      <c r="T10398">
        <v>3</v>
      </c>
      <c r="U10398" t="b">
        <v>1</v>
      </c>
      <c r="V10398" t="s">
        <v>12094</v>
      </c>
      <c r="W10398" t="s">
        <v>12095</v>
      </c>
      <c r="X10398" t="s">
        <v>14705</v>
      </c>
      <c r="Y10398">
        <v>49</v>
      </c>
      <c r="Z10398">
        <v>49</v>
      </c>
      <c r="AA10398">
        <v>5</v>
      </c>
      <c r="AB10398">
        <v>5</v>
      </c>
      <c r="AC10398">
        <v>55</v>
      </c>
    </row>
    <row r="10399" spans="1:29">
      <c r="A10399">
        <v>11329</v>
      </c>
      <c r="B10399" t="s">
        <v>806</v>
      </c>
      <c r="C10399" t="s">
        <v>12251</v>
      </c>
      <c r="J10399" t="s">
        <v>1457</v>
      </c>
      <c r="K10399">
        <v>0</v>
      </c>
      <c r="N10399" t="b">
        <v>1</v>
      </c>
      <c r="O10399" t="b">
        <v>0</v>
      </c>
      <c r="P10399" t="b">
        <v>0</v>
      </c>
      <c r="Q10399">
        <v>8</v>
      </c>
      <c r="R10399">
        <v>1</v>
      </c>
      <c r="S10399">
        <v>1</v>
      </c>
      <c r="T10399">
        <v>3</v>
      </c>
      <c r="U10399" t="b">
        <v>1</v>
      </c>
      <c r="V10399" t="s">
        <v>12094</v>
      </c>
      <c r="W10399" t="s">
        <v>12095</v>
      </c>
      <c r="X10399" t="s">
        <v>14499</v>
      </c>
      <c r="Y10399">
        <v>49</v>
      </c>
      <c r="Z10399">
        <v>49</v>
      </c>
      <c r="AA10399">
        <v>6</v>
      </c>
      <c r="AB10399">
        <v>6</v>
      </c>
      <c r="AC10399">
        <v>55</v>
      </c>
    </row>
    <row r="10400" spans="1:29">
      <c r="A10400">
        <v>11330</v>
      </c>
      <c r="B10400" t="s">
        <v>806</v>
      </c>
      <c r="C10400" t="s">
        <v>12252</v>
      </c>
      <c r="J10400" t="s">
        <v>1457</v>
      </c>
      <c r="K10400">
        <v>0</v>
      </c>
      <c r="N10400" t="b">
        <v>1</v>
      </c>
      <c r="O10400" t="b">
        <v>0</v>
      </c>
      <c r="P10400" t="b">
        <v>0</v>
      </c>
      <c r="Q10400">
        <v>8</v>
      </c>
      <c r="R10400">
        <v>1</v>
      </c>
      <c r="S10400">
        <v>1</v>
      </c>
      <c r="T10400">
        <v>3</v>
      </c>
      <c r="U10400" t="b">
        <v>1</v>
      </c>
      <c r="V10400" t="s">
        <v>12094</v>
      </c>
      <c r="W10400" t="s">
        <v>12095</v>
      </c>
      <c r="X10400" t="s">
        <v>14724</v>
      </c>
      <c r="Y10400">
        <v>49</v>
      </c>
      <c r="Z10400">
        <v>49</v>
      </c>
      <c r="AA10400">
        <v>7</v>
      </c>
      <c r="AB10400">
        <v>7</v>
      </c>
      <c r="AC10400">
        <v>55</v>
      </c>
    </row>
    <row r="10401" spans="1:29">
      <c r="A10401">
        <v>11331</v>
      </c>
      <c r="B10401" t="s">
        <v>806</v>
      </c>
      <c r="C10401" t="s">
        <v>12253</v>
      </c>
      <c r="J10401" t="s">
        <v>1457</v>
      </c>
      <c r="K10401">
        <v>0</v>
      </c>
      <c r="N10401" t="b">
        <v>1</v>
      </c>
      <c r="O10401" t="b">
        <v>0</v>
      </c>
      <c r="P10401" t="b">
        <v>0</v>
      </c>
      <c r="Q10401">
        <v>8</v>
      </c>
      <c r="R10401">
        <v>1</v>
      </c>
      <c r="S10401">
        <v>1</v>
      </c>
      <c r="T10401">
        <v>3</v>
      </c>
      <c r="U10401" t="b">
        <v>1</v>
      </c>
      <c r="V10401" t="s">
        <v>12094</v>
      </c>
      <c r="W10401" t="s">
        <v>12095</v>
      </c>
      <c r="X10401" t="s">
        <v>14706</v>
      </c>
      <c r="Y10401">
        <v>50</v>
      </c>
      <c r="Z10401">
        <v>50</v>
      </c>
      <c r="AA10401">
        <v>5</v>
      </c>
      <c r="AB10401">
        <v>5</v>
      </c>
      <c r="AC10401">
        <v>55</v>
      </c>
    </row>
    <row r="10402" spans="1:29">
      <c r="A10402">
        <v>11332</v>
      </c>
      <c r="B10402" t="s">
        <v>806</v>
      </c>
      <c r="C10402" t="s">
        <v>12254</v>
      </c>
      <c r="J10402" t="s">
        <v>1457</v>
      </c>
      <c r="K10402">
        <v>0</v>
      </c>
      <c r="N10402" t="b">
        <v>1</v>
      </c>
      <c r="O10402" t="b">
        <v>0</v>
      </c>
      <c r="P10402" t="b">
        <v>0</v>
      </c>
      <c r="Q10402">
        <v>8</v>
      </c>
      <c r="R10402">
        <v>1</v>
      </c>
      <c r="S10402">
        <v>1</v>
      </c>
      <c r="T10402">
        <v>3</v>
      </c>
      <c r="U10402" t="b">
        <v>1</v>
      </c>
      <c r="V10402" t="s">
        <v>12094</v>
      </c>
      <c r="W10402" t="s">
        <v>12095</v>
      </c>
      <c r="X10402" t="s">
        <v>14502</v>
      </c>
      <c r="Y10402">
        <v>50</v>
      </c>
      <c r="Z10402">
        <v>50</v>
      </c>
      <c r="AA10402">
        <v>6</v>
      </c>
      <c r="AB10402">
        <v>6</v>
      </c>
      <c r="AC10402">
        <v>55</v>
      </c>
    </row>
    <row r="10403" spans="1:29">
      <c r="A10403">
        <v>11333</v>
      </c>
      <c r="B10403" t="s">
        <v>806</v>
      </c>
      <c r="C10403" t="s">
        <v>12255</v>
      </c>
      <c r="J10403" t="s">
        <v>1457</v>
      </c>
      <c r="K10403">
        <v>0</v>
      </c>
      <c r="N10403" t="b">
        <v>1</v>
      </c>
      <c r="O10403" t="b">
        <v>0</v>
      </c>
      <c r="P10403" t="b">
        <v>0</v>
      </c>
      <c r="Q10403">
        <v>8</v>
      </c>
      <c r="R10403">
        <v>1</v>
      </c>
      <c r="S10403">
        <v>1</v>
      </c>
      <c r="T10403">
        <v>3</v>
      </c>
      <c r="U10403" t="b">
        <v>1</v>
      </c>
      <c r="V10403" t="s">
        <v>12094</v>
      </c>
      <c r="W10403" t="s">
        <v>12095</v>
      </c>
      <c r="X10403" t="s">
        <v>14726</v>
      </c>
      <c r="Y10403">
        <v>50</v>
      </c>
      <c r="Z10403">
        <v>50</v>
      </c>
      <c r="AA10403">
        <v>7</v>
      </c>
      <c r="AB10403">
        <v>7</v>
      </c>
      <c r="AC10403">
        <v>55</v>
      </c>
    </row>
    <row r="10404" spans="1:29">
      <c r="A10404">
        <v>11334</v>
      </c>
      <c r="B10404" t="s">
        <v>806</v>
      </c>
      <c r="C10404" t="s">
        <v>12256</v>
      </c>
      <c r="J10404" t="s">
        <v>1457</v>
      </c>
      <c r="K10404">
        <v>0</v>
      </c>
      <c r="N10404" t="b">
        <v>1</v>
      </c>
      <c r="O10404" t="b">
        <v>0</v>
      </c>
      <c r="P10404" t="b">
        <v>0</v>
      </c>
      <c r="Q10404">
        <v>8</v>
      </c>
      <c r="R10404">
        <v>1</v>
      </c>
      <c r="S10404">
        <v>1</v>
      </c>
      <c r="T10404">
        <v>3</v>
      </c>
      <c r="U10404" t="b">
        <v>1</v>
      </c>
      <c r="V10404" t="s">
        <v>12094</v>
      </c>
      <c r="W10404" t="s">
        <v>12095</v>
      </c>
      <c r="X10404" t="s">
        <v>14707</v>
      </c>
      <c r="Y10404">
        <v>51</v>
      </c>
      <c r="Z10404">
        <v>51</v>
      </c>
      <c r="AA10404">
        <v>5</v>
      </c>
      <c r="AB10404">
        <v>5</v>
      </c>
      <c r="AC10404">
        <v>55</v>
      </c>
    </row>
    <row r="10405" spans="1:29">
      <c r="A10405">
        <v>11335</v>
      </c>
      <c r="B10405" t="s">
        <v>806</v>
      </c>
      <c r="C10405" t="s">
        <v>12257</v>
      </c>
      <c r="J10405" t="s">
        <v>1457</v>
      </c>
      <c r="K10405">
        <v>0</v>
      </c>
      <c r="N10405" t="b">
        <v>1</v>
      </c>
      <c r="O10405" t="b">
        <v>0</v>
      </c>
      <c r="P10405" t="b">
        <v>0</v>
      </c>
      <c r="Q10405">
        <v>8</v>
      </c>
      <c r="R10405">
        <v>1</v>
      </c>
      <c r="S10405">
        <v>1</v>
      </c>
      <c r="T10405">
        <v>3</v>
      </c>
      <c r="U10405" t="b">
        <v>1</v>
      </c>
      <c r="V10405" t="s">
        <v>12094</v>
      </c>
      <c r="W10405" t="s">
        <v>12095</v>
      </c>
      <c r="X10405" t="s">
        <v>14505</v>
      </c>
      <c r="Y10405">
        <v>51</v>
      </c>
      <c r="Z10405">
        <v>51</v>
      </c>
      <c r="AA10405">
        <v>6</v>
      </c>
      <c r="AB10405">
        <v>6</v>
      </c>
      <c r="AC10405">
        <v>55</v>
      </c>
    </row>
    <row r="10406" spans="1:29">
      <c r="A10406">
        <v>11336</v>
      </c>
      <c r="B10406" t="s">
        <v>806</v>
      </c>
      <c r="C10406" t="s">
        <v>12258</v>
      </c>
      <c r="J10406" t="s">
        <v>1457</v>
      </c>
      <c r="K10406">
        <v>0</v>
      </c>
      <c r="N10406" t="b">
        <v>1</v>
      </c>
      <c r="O10406" t="b">
        <v>0</v>
      </c>
      <c r="P10406" t="b">
        <v>0</v>
      </c>
      <c r="Q10406">
        <v>8</v>
      </c>
      <c r="R10406">
        <v>1</v>
      </c>
      <c r="S10406">
        <v>1</v>
      </c>
      <c r="T10406">
        <v>3</v>
      </c>
      <c r="U10406" t="b">
        <v>1</v>
      </c>
      <c r="V10406" t="s">
        <v>12094</v>
      </c>
      <c r="W10406" t="s">
        <v>12095</v>
      </c>
      <c r="X10406" t="s">
        <v>14728</v>
      </c>
      <c r="Y10406">
        <v>51</v>
      </c>
      <c r="Z10406">
        <v>51</v>
      </c>
      <c r="AA10406">
        <v>7</v>
      </c>
      <c r="AB10406">
        <v>7</v>
      </c>
      <c r="AC10406">
        <v>55</v>
      </c>
    </row>
    <row r="10407" spans="1:29">
      <c r="A10407">
        <v>11337</v>
      </c>
      <c r="B10407" t="s">
        <v>806</v>
      </c>
      <c r="C10407" t="s">
        <v>12259</v>
      </c>
      <c r="J10407" t="s">
        <v>1457</v>
      </c>
      <c r="K10407">
        <v>0</v>
      </c>
      <c r="N10407" t="b">
        <v>1</v>
      </c>
      <c r="O10407" t="b">
        <v>0</v>
      </c>
      <c r="P10407" t="b">
        <v>0</v>
      </c>
      <c r="Q10407">
        <v>8</v>
      </c>
      <c r="R10407">
        <v>1</v>
      </c>
      <c r="S10407">
        <v>1</v>
      </c>
      <c r="T10407">
        <v>3</v>
      </c>
      <c r="U10407" t="b">
        <v>1</v>
      </c>
      <c r="V10407" t="s">
        <v>12094</v>
      </c>
      <c r="W10407" t="s">
        <v>12095</v>
      </c>
      <c r="X10407" t="s">
        <v>14792</v>
      </c>
      <c r="Y10407">
        <v>52</v>
      </c>
      <c r="Z10407">
        <v>52</v>
      </c>
      <c r="AA10407">
        <v>5</v>
      </c>
      <c r="AB10407">
        <v>5</v>
      </c>
      <c r="AC10407">
        <v>55</v>
      </c>
    </row>
    <row r="10408" spans="1:29">
      <c r="A10408">
        <v>11338</v>
      </c>
      <c r="B10408" t="s">
        <v>806</v>
      </c>
      <c r="C10408" t="s">
        <v>12260</v>
      </c>
      <c r="J10408" t="s">
        <v>1457</v>
      </c>
      <c r="K10408">
        <v>0</v>
      </c>
      <c r="N10408" t="b">
        <v>1</v>
      </c>
      <c r="O10408" t="b">
        <v>0</v>
      </c>
      <c r="P10408" t="b">
        <v>0</v>
      </c>
      <c r="Q10408">
        <v>8</v>
      </c>
      <c r="R10408">
        <v>1</v>
      </c>
      <c r="S10408">
        <v>1</v>
      </c>
      <c r="T10408">
        <v>3</v>
      </c>
      <c r="U10408" t="b">
        <v>1</v>
      </c>
      <c r="V10408" t="s">
        <v>12094</v>
      </c>
      <c r="W10408" t="s">
        <v>12095</v>
      </c>
      <c r="X10408" t="s">
        <v>14508</v>
      </c>
      <c r="Y10408">
        <v>52</v>
      </c>
      <c r="Z10408">
        <v>52</v>
      </c>
      <c r="AA10408">
        <v>6</v>
      </c>
      <c r="AB10408">
        <v>6</v>
      </c>
      <c r="AC10408">
        <v>55</v>
      </c>
    </row>
    <row r="10409" spans="1:29">
      <c r="A10409">
        <v>11339</v>
      </c>
      <c r="B10409" t="s">
        <v>806</v>
      </c>
      <c r="C10409" t="s">
        <v>12261</v>
      </c>
      <c r="J10409" t="s">
        <v>1457</v>
      </c>
      <c r="K10409">
        <v>0</v>
      </c>
      <c r="N10409" t="b">
        <v>1</v>
      </c>
      <c r="O10409" t="b">
        <v>0</v>
      </c>
      <c r="P10409" t="b">
        <v>0</v>
      </c>
      <c r="Q10409">
        <v>8</v>
      </c>
      <c r="R10409">
        <v>1</v>
      </c>
      <c r="S10409">
        <v>1</v>
      </c>
      <c r="T10409">
        <v>3</v>
      </c>
      <c r="U10409" t="b">
        <v>1</v>
      </c>
      <c r="V10409" t="s">
        <v>12094</v>
      </c>
      <c r="W10409" t="s">
        <v>12095</v>
      </c>
      <c r="X10409" t="s">
        <v>14800</v>
      </c>
      <c r="Y10409">
        <v>52</v>
      </c>
      <c r="Z10409">
        <v>52</v>
      </c>
      <c r="AA10409">
        <v>7</v>
      </c>
      <c r="AB10409">
        <v>7</v>
      </c>
      <c r="AC10409">
        <v>55</v>
      </c>
    </row>
    <row r="10410" spans="1:29">
      <c r="A10410">
        <v>11340</v>
      </c>
      <c r="B10410" t="s">
        <v>806</v>
      </c>
      <c r="C10410" t="s">
        <v>12262</v>
      </c>
      <c r="J10410" t="s">
        <v>1457</v>
      </c>
      <c r="K10410">
        <v>0</v>
      </c>
      <c r="N10410" t="b">
        <v>1</v>
      </c>
      <c r="O10410" t="b">
        <v>0</v>
      </c>
      <c r="P10410" t="b">
        <v>0</v>
      </c>
      <c r="Q10410">
        <v>8</v>
      </c>
      <c r="R10410">
        <v>1</v>
      </c>
      <c r="S10410">
        <v>1</v>
      </c>
      <c r="T10410">
        <v>3</v>
      </c>
      <c r="U10410" t="b">
        <v>1</v>
      </c>
      <c r="V10410" t="s">
        <v>12094</v>
      </c>
      <c r="W10410" t="s">
        <v>12095</v>
      </c>
      <c r="X10410" t="s">
        <v>14803</v>
      </c>
      <c r="Y10410">
        <v>53</v>
      </c>
      <c r="Z10410">
        <v>53</v>
      </c>
      <c r="AA10410">
        <v>5</v>
      </c>
      <c r="AB10410">
        <v>5</v>
      </c>
      <c r="AC10410">
        <v>55</v>
      </c>
    </row>
    <row r="10411" spans="1:29">
      <c r="A10411">
        <v>11341</v>
      </c>
      <c r="B10411" t="s">
        <v>806</v>
      </c>
      <c r="C10411" t="s">
        <v>12263</v>
      </c>
      <c r="J10411" t="s">
        <v>1457</v>
      </c>
      <c r="K10411">
        <v>0</v>
      </c>
      <c r="N10411" t="b">
        <v>1</v>
      </c>
      <c r="O10411" t="b">
        <v>0</v>
      </c>
      <c r="P10411" t="b">
        <v>0</v>
      </c>
      <c r="Q10411">
        <v>8</v>
      </c>
      <c r="R10411">
        <v>1</v>
      </c>
      <c r="S10411">
        <v>1</v>
      </c>
      <c r="T10411">
        <v>3</v>
      </c>
      <c r="U10411" t="b">
        <v>1</v>
      </c>
      <c r="V10411" t="s">
        <v>12094</v>
      </c>
      <c r="W10411" t="s">
        <v>12095</v>
      </c>
      <c r="X10411" t="s">
        <v>14511</v>
      </c>
      <c r="Y10411">
        <v>53</v>
      </c>
      <c r="Z10411">
        <v>53</v>
      </c>
      <c r="AA10411">
        <v>6</v>
      </c>
      <c r="AB10411">
        <v>6</v>
      </c>
      <c r="AC10411">
        <v>55</v>
      </c>
    </row>
    <row r="10412" spans="1:29">
      <c r="A10412">
        <v>11342</v>
      </c>
      <c r="B10412" t="s">
        <v>806</v>
      </c>
      <c r="C10412" t="s">
        <v>12264</v>
      </c>
      <c r="J10412" t="s">
        <v>1457</v>
      </c>
      <c r="K10412">
        <v>0</v>
      </c>
      <c r="N10412" t="b">
        <v>1</v>
      </c>
      <c r="O10412" t="b">
        <v>0</v>
      </c>
      <c r="P10412" t="b">
        <v>0</v>
      </c>
      <c r="Q10412">
        <v>8</v>
      </c>
      <c r="R10412">
        <v>1</v>
      </c>
      <c r="S10412">
        <v>1</v>
      </c>
      <c r="T10412">
        <v>3</v>
      </c>
      <c r="U10412" t="b">
        <v>1</v>
      </c>
      <c r="V10412" t="s">
        <v>12094</v>
      </c>
      <c r="W10412" t="s">
        <v>12095</v>
      </c>
      <c r="X10412" t="s">
        <v>14804</v>
      </c>
      <c r="Y10412">
        <v>53</v>
      </c>
      <c r="Z10412">
        <v>53</v>
      </c>
      <c r="AA10412">
        <v>7</v>
      </c>
      <c r="AB10412">
        <v>7</v>
      </c>
      <c r="AC10412">
        <v>55</v>
      </c>
    </row>
    <row r="10413" spans="1:29">
      <c r="A10413">
        <v>11343</v>
      </c>
      <c r="B10413" t="s">
        <v>806</v>
      </c>
      <c r="C10413" t="s">
        <v>12265</v>
      </c>
      <c r="J10413" t="s">
        <v>1457</v>
      </c>
      <c r="K10413">
        <v>0</v>
      </c>
      <c r="N10413" t="b">
        <v>1</v>
      </c>
      <c r="O10413" t="b">
        <v>0</v>
      </c>
      <c r="P10413" t="b">
        <v>0</v>
      </c>
      <c r="Q10413">
        <v>8</v>
      </c>
      <c r="R10413">
        <v>1</v>
      </c>
      <c r="S10413">
        <v>1</v>
      </c>
      <c r="T10413">
        <v>3</v>
      </c>
      <c r="U10413" t="b">
        <v>1</v>
      </c>
      <c r="V10413" t="s">
        <v>12094</v>
      </c>
      <c r="W10413" t="s">
        <v>12095</v>
      </c>
      <c r="X10413" t="s">
        <v>14807</v>
      </c>
      <c r="Y10413">
        <v>54</v>
      </c>
      <c r="Z10413">
        <v>54</v>
      </c>
      <c r="AA10413">
        <v>5</v>
      </c>
      <c r="AB10413">
        <v>5</v>
      </c>
      <c r="AC10413">
        <v>55</v>
      </c>
    </row>
    <row r="10414" spans="1:29">
      <c r="A10414">
        <v>11344</v>
      </c>
      <c r="B10414" t="s">
        <v>806</v>
      </c>
      <c r="C10414" t="s">
        <v>12266</v>
      </c>
      <c r="J10414" t="s">
        <v>1457</v>
      </c>
      <c r="K10414">
        <v>0</v>
      </c>
      <c r="N10414" t="b">
        <v>1</v>
      </c>
      <c r="O10414" t="b">
        <v>0</v>
      </c>
      <c r="P10414" t="b">
        <v>0</v>
      </c>
      <c r="Q10414">
        <v>8</v>
      </c>
      <c r="R10414">
        <v>1</v>
      </c>
      <c r="S10414">
        <v>1</v>
      </c>
      <c r="T10414">
        <v>3</v>
      </c>
      <c r="U10414" t="b">
        <v>1</v>
      </c>
      <c r="V10414" t="s">
        <v>12094</v>
      </c>
      <c r="W10414" t="s">
        <v>12095</v>
      </c>
      <c r="X10414" t="s">
        <v>14514</v>
      </c>
      <c r="Y10414">
        <v>54</v>
      </c>
      <c r="Z10414">
        <v>54</v>
      </c>
      <c r="AA10414">
        <v>6</v>
      </c>
      <c r="AB10414">
        <v>6</v>
      </c>
      <c r="AC10414">
        <v>55</v>
      </c>
    </row>
    <row r="10415" spans="1:29">
      <c r="A10415">
        <v>11345</v>
      </c>
      <c r="B10415" t="s">
        <v>806</v>
      </c>
      <c r="C10415" t="s">
        <v>12267</v>
      </c>
      <c r="J10415" t="s">
        <v>1457</v>
      </c>
      <c r="K10415">
        <v>0</v>
      </c>
      <c r="N10415" t="b">
        <v>1</v>
      </c>
      <c r="O10415" t="b">
        <v>0</v>
      </c>
      <c r="P10415" t="b">
        <v>0</v>
      </c>
      <c r="Q10415">
        <v>8</v>
      </c>
      <c r="R10415">
        <v>1</v>
      </c>
      <c r="S10415">
        <v>1</v>
      </c>
      <c r="T10415">
        <v>3</v>
      </c>
      <c r="U10415" t="b">
        <v>1</v>
      </c>
      <c r="V10415" t="s">
        <v>12094</v>
      </c>
      <c r="W10415" t="s">
        <v>12095</v>
      </c>
      <c r="X10415" t="s">
        <v>14808</v>
      </c>
      <c r="Y10415">
        <v>54</v>
      </c>
      <c r="Z10415">
        <v>54</v>
      </c>
      <c r="AA10415">
        <v>7</v>
      </c>
      <c r="AB10415">
        <v>7</v>
      </c>
      <c r="AC10415">
        <v>55</v>
      </c>
    </row>
    <row r="10416" spans="1:29">
      <c r="A10416">
        <v>11346</v>
      </c>
      <c r="B10416" t="s">
        <v>806</v>
      </c>
      <c r="C10416" t="s">
        <v>12268</v>
      </c>
      <c r="J10416" t="s">
        <v>1457</v>
      </c>
      <c r="K10416">
        <v>0</v>
      </c>
      <c r="N10416" t="b">
        <v>1</v>
      </c>
      <c r="O10416" t="b">
        <v>0</v>
      </c>
      <c r="P10416" t="b">
        <v>0</v>
      </c>
      <c r="Q10416">
        <v>8</v>
      </c>
      <c r="R10416">
        <v>1</v>
      </c>
      <c r="S10416">
        <v>1</v>
      </c>
      <c r="T10416">
        <v>3</v>
      </c>
      <c r="U10416" t="b">
        <v>1</v>
      </c>
      <c r="V10416" t="s">
        <v>12094</v>
      </c>
      <c r="W10416" t="s">
        <v>12095</v>
      </c>
      <c r="X10416" t="s">
        <v>15623</v>
      </c>
      <c r="Y10416">
        <v>55</v>
      </c>
      <c r="Z10416">
        <v>55</v>
      </c>
      <c r="AA10416">
        <v>5</v>
      </c>
      <c r="AB10416">
        <v>5</v>
      </c>
      <c r="AC10416">
        <v>55</v>
      </c>
    </row>
    <row r="10417" spans="1:29">
      <c r="A10417">
        <v>11347</v>
      </c>
      <c r="B10417" t="s">
        <v>806</v>
      </c>
      <c r="C10417" t="s">
        <v>12269</v>
      </c>
      <c r="J10417" t="s">
        <v>1457</v>
      </c>
      <c r="K10417">
        <v>0</v>
      </c>
      <c r="N10417" t="b">
        <v>1</v>
      </c>
      <c r="O10417" t="b">
        <v>0</v>
      </c>
      <c r="P10417" t="b">
        <v>0</v>
      </c>
      <c r="Q10417">
        <v>8</v>
      </c>
      <c r="R10417">
        <v>1</v>
      </c>
      <c r="S10417">
        <v>1</v>
      </c>
      <c r="T10417">
        <v>3</v>
      </c>
      <c r="U10417" t="b">
        <v>1</v>
      </c>
      <c r="V10417" t="s">
        <v>12094</v>
      </c>
      <c r="W10417" t="s">
        <v>12095</v>
      </c>
      <c r="X10417" t="s">
        <v>14517</v>
      </c>
      <c r="Y10417">
        <v>55</v>
      </c>
      <c r="Z10417">
        <v>55</v>
      </c>
      <c r="AA10417">
        <v>6</v>
      </c>
      <c r="AB10417">
        <v>6</v>
      </c>
      <c r="AC10417">
        <v>55</v>
      </c>
    </row>
    <row r="10418" spans="1:29">
      <c r="A10418">
        <v>11348</v>
      </c>
      <c r="B10418" t="s">
        <v>806</v>
      </c>
      <c r="C10418" t="s">
        <v>12270</v>
      </c>
      <c r="J10418" t="s">
        <v>1457</v>
      </c>
      <c r="K10418">
        <v>0</v>
      </c>
      <c r="N10418" t="b">
        <v>1</v>
      </c>
      <c r="O10418" t="b">
        <v>0</v>
      </c>
      <c r="P10418" t="b">
        <v>0</v>
      </c>
      <c r="Q10418">
        <v>8</v>
      </c>
      <c r="R10418">
        <v>1</v>
      </c>
      <c r="S10418">
        <v>1</v>
      </c>
      <c r="T10418">
        <v>3</v>
      </c>
      <c r="U10418" t="b">
        <v>1</v>
      </c>
      <c r="V10418" t="s">
        <v>12094</v>
      </c>
      <c r="W10418" t="s">
        <v>12095</v>
      </c>
      <c r="X10418" t="s">
        <v>15624</v>
      </c>
      <c r="Y10418">
        <v>55</v>
      </c>
      <c r="Z10418">
        <v>55</v>
      </c>
      <c r="AA10418">
        <v>7</v>
      </c>
      <c r="AB10418">
        <v>7</v>
      </c>
      <c r="AC10418">
        <v>55</v>
      </c>
    </row>
    <row r="10419" spans="1:29">
      <c r="A10419">
        <v>11349</v>
      </c>
      <c r="B10419" t="s">
        <v>806</v>
      </c>
      <c r="C10419" t="s">
        <v>12271</v>
      </c>
      <c r="J10419" t="s">
        <v>1457</v>
      </c>
      <c r="K10419">
        <v>0</v>
      </c>
      <c r="N10419" t="b">
        <v>1</v>
      </c>
      <c r="O10419" t="b">
        <v>0</v>
      </c>
      <c r="P10419" t="b">
        <v>0</v>
      </c>
      <c r="Q10419">
        <v>8</v>
      </c>
      <c r="R10419">
        <v>1</v>
      </c>
      <c r="S10419">
        <v>1</v>
      </c>
      <c r="T10419">
        <v>3</v>
      </c>
      <c r="U10419" t="b">
        <v>1</v>
      </c>
      <c r="V10419" t="s">
        <v>12094</v>
      </c>
      <c r="W10419" t="s">
        <v>12095</v>
      </c>
      <c r="X10419" t="s">
        <v>14811</v>
      </c>
      <c r="Y10419">
        <v>56</v>
      </c>
      <c r="Z10419">
        <v>56</v>
      </c>
      <c r="AA10419">
        <v>5</v>
      </c>
      <c r="AB10419">
        <v>5</v>
      </c>
      <c r="AC10419">
        <v>55</v>
      </c>
    </row>
    <row r="10420" spans="1:29">
      <c r="A10420">
        <v>11350</v>
      </c>
      <c r="B10420" t="s">
        <v>806</v>
      </c>
      <c r="C10420" t="s">
        <v>12272</v>
      </c>
      <c r="J10420" t="s">
        <v>1457</v>
      </c>
      <c r="K10420">
        <v>0</v>
      </c>
      <c r="N10420" t="b">
        <v>1</v>
      </c>
      <c r="O10420" t="b">
        <v>0</v>
      </c>
      <c r="P10420" t="b">
        <v>0</v>
      </c>
      <c r="Q10420">
        <v>8</v>
      </c>
      <c r="R10420">
        <v>1</v>
      </c>
      <c r="S10420">
        <v>1</v>
      </c>
      <c r="T10420">
        <v>3</v>
      </c>
      <c r="U10420" t="b">
        <v>1</v>
      </c>
      <c r="V10420" t="s">
        <v>12094</v>
      </c>
      <c r="W10420" t="s">
        <v>12095</v>
      </c>
      <c r="X10420" t="s">
        <v>14520</v>
      </c>
      <c r="Y10420">
        <v>56</v>
      </c>
      <c r="Z10420">
        <v>56</v>
      </c>
      <c r="AA10420">
        <v>6</v>
      </c>
      <c r="AB10420">
        <v>6</v>
      </c>
      <c r="AC10420">
        <v>55</v>
      </c>
    </row>
    <row r="10421" spans="1:29">
      <c r="A10421">
        <v>11351</v>
      </c>
      <c r="B10421" t="s">
        <v>806</v>
      </c>
      <c r="C10421" t="s">
        <v>12273</v>
      </c>
      <c r="J10421" t="s">
        <v>1457</v>
      </c>
      <c r="K10421">
        <v>0</v>
      </c>
      <c r="N10421" t="b">
        <v>1</v>
      </c>
      <c r="O10421" t="b">
        <v>0</v>
      </c>
      <c r="P10421" t="b">
        <v>0</v>
      </c>
      <c r="Q10421">
        <v>8</v>
      </c>
      <c r="R10421">
        <v>1</v>
      </c>
      <c r="S10421">
        <v>1</v>
      </c>
      <c r="T10421">
        <v>3</v>
      </c>
      <c r="U10421" t="b">
        <v>1</v>
      </c>
      <c r="V10421" t="s">
        <v>12094</v>
      </c>
      <c r="W10421" t="s">
        <v>12095</v>
      </c>
      <c r="X10421" t="s">
        <v>14866</v>
      </c>
      <c r="Y10421">
        <v>56</v>
      </c>
      <c r="Z10421">
        <v>56</v>
      </c>
      <c r="AA10421">
        <v>7</v>
      </c>
      <c r="AB10421">
        <v>7</v>
      </c>
      <c r="AC10421">
        <v>55</v>
      </c>
    </row>
    <row r="10422" spans="1:29">
      <c r="A10422">
        <v>11352</v>
      </c>
      <c r="B10422" t="s">
        <v>806</v>
      </c>
      <c r="C10422" t="s">
        <v>12274</v>
      </c>
      <c r="J10422" t="s">
        <v>1457</v>
      </c>
      <c r="K10422">
        <v>0</v>
      </c>
      <c r="N10422" t="b">
        <v>1</v>
      </c>
      <c r="O10422" t="b">
        <v>0</v>
      </c>
      <c r="P10422" t="b">
        <v>0</v>
      </c>
      <c r="Q10422">
        <v>8</v>
      </c>
      <c r="R10422">
        <v>1</v>
      </c>
      <c r="S10422">
        <v>1</v>
      </c>
      <c r="T10422">
        <v>3</v>
      </c>
      <c r="U10422" t="b">
        <v>1</v>
      </c>
      <c r="V10422" t="s">
        <v>12094</v>
      </c>
      <c r="W10422" t="s">
        <v>12095</v>
      </c>
      <c r="X10422" t="s">
        <v>14813</v>
      </c>
      <c r="Y10422">
        <v>57</v>
      </c>
      <c r="Z10422">
        <v>57</v>
      </c>
      <c r="AA10422">
        <v>5</v>
      </c>
      <c r="AB10422">
        <v>5</v>
      </c>
      <c r="AC10422">
        <v>55</v>
      </c>
    </row>
    <row r="10423" spans="1:29">
      <c r="A10423">
        <v>11353</v>
      </c>
      <c r="B10423" t="s">
        <v>806</v>
      </c>
      <c r="C10423" t="s">
        <v>12275</v>
      </c>
      <c r="J10423" t="s">
        <v>1457</v>
      </c>
      <c r="K10423">
        <v>0</v>
      </c>
      <c r="N10423" t="b">
        <v>1</v>
      </c>
      <c r="O10423" t="b">
        <v>0</v>
      </c>
      <c r="P10423" t="b">
        <v>0</v>
      </c>
      <c r="Q10423">
        <v>8</v>
      </c>
      <c r="R10423">
        <v>1</v>
      </c>
      <c r="S10423">
        <v>1</v>
      </c>
      <c r="T10423">
        <v>3</v>
      </c>
      <c r="U10423" t="b">
        <v>1</v>
      </c>
      <c r="V10423" t="s">
        <v>12094</v>
      </c>
      <c r="W10423" t="s">
        <v>12095</v>
      </c>
      <c r="X10423" t="s">
        <v>14523</v>
      </c>
      <c r="Y10423">
        <v>57</v>
      </c>
      <c r="Z10423">
        <v>57</v>
      </c>
      <c r="AA10423">
        <v>6</v>
      </c>
      <c r="AB10423">
        <v>6</v>
      </c>
      <c r="AC10423">
        <v>55</v>
      </c>
    </row>
    <row r="10424" spans="1:29">
      <c r="A10424">
        <v>11354</v>
      </c>
      <c r="B10424" t="s">
        <v>806</v>
      </c>
      <c r="C10424" t="s">
        <v>12276</v>
      </c>
      <c r="J10424" t="s">
        <v>1457</v>
      </c>
      <c r="K10424">
        <v>0</v>
      </c>
      <c r="N10424" t="b">
        <v>1</v>
      </c>
      <c r="O10424" t="b">
        <v>0</v>
      </c>
      <c r="P10424" t="b">
        <v>0</v>
      </c>
      <c r="Q10424">
        <v>8</v>
      </c>
      <c r="R10424">
        <v>1</v>
      </c>
      <c r="S10424">
        <v>1</v>
      </c>
      <c r="T10424">
        <v>3</v>
      </c>
      <c r="U10424" t="b">
        <v>1</v>
      </c>
      <c r="V10424" t="s">
        <v>12094</v>
      </c>
      <c r="W10424" t="s">
        <v>12095</v>
      </c>
      <c r="X10424" t="s">
        <v>14867</v>
      </c>
      <c r="Y10424">
        <v>57</v>
      </c>
      <c r="Z10424">
        <v>57</v>
      </c>
      <c r="AA10424">
        <v>7</v>
      </c>
      <c r="AB10424">
        <v>7</v>
      </c>
      <c r="AC10424">
        <v>55</v>
      </c>
    </row>
    <row r="10425" spans="1:29">
      <c r="A10425">
        <v>11355</v>
      </c>
      <c r="B10425" t="s">
        <v>806</v>
      </c>
      <c r="C10425" t="s">
        <v>12277</v>
      </c>
      <c r="J10425" t="s">
        <v>1457</v>
      </c>
      <c r="K10425">
        <v>0</v>
      </c>
      <c r="N10425" t="b">
        <v>1</v>
      </c>
      <c r="O10425" t="b">
        <v>0</v>
      </c>
      <c r="P10425" t="b">
        <v>0</v>
      </c>
      <c r="Q10425">
        <v>8</v>
      </c>
      <c r="R10425">
        <v>1</v>
      </c>
      <c r="S10425">
        <v>1</v>
      </c>
      <c r="T10425">
        <v>3</v>
      </c>
      <c r="U10425" t="b">
        <v>1</v>
      </c>
      <c r="V10425" t="s">
        <v>12094</v>
      </c>
      <c r="W10425" t="s">
        <v>12095</v>
      </c>
      <c r="X10425" t="s">
        <v>14815</v>
      </c>
      <c r="Y10425">
        <v>58</v>
      </c>
      <c r="Z10425">
        <v>58</v>
      </c>
      <c r="AA10425">
        <v>5</v>
      </c>
      <c r="AB10425">
        <v>5</v>
      </c>
      <c r="AC10425">
        <v>55</v>
      </c>
    </row>
    <row r="10426" spans="1:29">
      <c r="A10426">
        <v>11356</v>
      </c>
      <c r="B10426" t="s">
        <v>806</v>
      </c>
      <c r="C10426" t="s">
        <v>12278</v>
      </c>
      <c r="J10426" t="s">
        <v>1457</v>
      </c>
      <c r="K10426">
        <v>0</v>
      </c>
      <c r="N10426" t="b">
        <v>1</v>
      </c>
      <c r="O10426" t="b">
        <v>0</v>
      </c>
      <c r="P10426" t="b">
        <v>0</v>
      </c>
      <c r="Q10426">
        <v>8</v>
      </c>
      <c r="R10426">
        <v>1</v>
      </c>
      <c r="S10426">
        <v>1</v>
      </c>
      <c r="T10426">
        <v>3</v>
      </c>
      <c r="U10426" t="b">
        <v>1</v>
      </c>
      <c r="V10426" t="s">
        <v>12094</v>
      </c>
      <c r="W10426" t="s">
        <v>12095</v>
      </c>
      <c r="X10426" t="s">
        <v>14849</v>
      </c>
      <c r="Y10426">
        <v>58</v>
      </c>
      <c r="Z10426">
        <v>58</v>
      </c>
      <c r="AA10426">
        <v>6</v>
      </c>
      <c r="AB10426">
        <v>6</v>
      </c>
      <c r="AC10426">
        <v>55</v>
      </c>
    </row>
    <row r="10427" spans="1:29">
      <c r="A10427">
        <v>11357</v>
      </c>
      <c r="B10427" t="s">
        <v>806</v>
      </c>
      <c r="C10427" t="s">
        <v>12279</v>
      </c>
      <c r="J10427" t="s">
        <v>1457</v>
      </c>
      <c r="K10427">
        <v>0</v>
      </c>
      <c r="N10427" t="b">
        <v>1</v>
      </c>
      <c r="O10427" t="b">
        <v>0</v>
      </c>
      <c r="P10427" t="b">
        <v>0</v>
      </c>
      <c r="Q10427">
        <v>8</v>
      </c>
      <c r="R10427">
        <v>1</v>
      </c>
      <c r="S10427">
        <v>1</v>
      </c>
      <c r="T10427">
        <v>3</v>
      </c>
      <c r="U10427" t="b">
        <v>1</v>
      </c>
      <c r="V10427" t="s">
        <v>12094</v>
      </c>
      <c r="W10427" t="s">
        <v>12095</v>
      </c>
      <c r="X10427" t="s">
        <v>14868</v>
      </c>
      <c r="Y10427">
        <v>58</v>
      </c>
      <c r="Z10427">
        <v>58</v>
      </c>
      <c r="AA10427">
        <v>7</v>
      </c>
      <c r="AB10427">
        <v>7</v>
      </c>
      <c r="AC10427">
        <v>55</v>
      </c>
    </row>
    <row r="10428" spans="1:29">
      <c r="A10428">
        <v>11358</v>
      </c>
      <c r="B10428" t="s">
        <v>806</v>
      </c>
      <c r="C10428" t="s">
        <v>12280</v>
      </c>
      <c r="J10428" t="s">
        <v>1457</v>
      </c>
      <c r="K10428">
        <v>0</v>
      </c>
      <c r="N10428" t="b">
        <v>1</v>
      </c>
      <c r="O10428" t="b">
        <v>0</v>
      </c>
      <c r="P10428" t="b">
        <v>0</v>
      </c>
      <c r="Q10428">
        <v>8</v>
      </c>
      <c r="R10428">
        <v>1</v>
      </c>
      <c r="S10428">
        <v>1</v>
      </c>
      <c r="T10428">
        <v>3</v>
      </c>
      <c r="U10428" t="b">
        <v>1</v>
      </c>
      <c r="V10428" t="s">
        <v>12094</v>
      </c>
      <c r="W10428" t="s">
        <v>12095</v>
      </c>
      <c r="X10428" t="s">
        <v>14817</v>
      </c>
      <c r="Y10428">
        <v>59</v>
      </c>
      <c r="Z10428">
        <v>59</v>
      </c>
      <c r="AA10428">
        <v>5</v>
      </c>
      <c r="AB10428">
        <v>5</v>
      </c>
      <c r="AC10428">
        <v>55</v>
      </c>
    </row>
    <row r="10429" spans="1:29">
      <c r="A10429">
        <v>11359</v>
      </c>
      <c r="B10429" t="s">
        <v>806</v>
      </c>
      <c r="C10429" t="s">
        <v>12281</v>
      </c>
      <c r="J10429" t="s">
        <v>1457</v>
      </c>
      <c r="K10429">
        <v>0</v>
      </c>
      <c r="N10429" t="b">
        <v>1</v>
      </c>
      <c r="O10429" t="b">
        <v>0</v>
      </c>
      <c r="P10429" t="b">
        <v>0</v>
      </c>
      <c r="Q10429">
        <v>8</v>
      </c>
      <c r="R10429">
        <v>1</v>
      </c>
      <c r="S10429">
        <v>1</v>
      </c>
      <c r="T10429">
        <v>3</v>
      </c>
      <c r="U10429" t="b">
        <v>1</v>
      </c>
      <c r="V10429" t="s">
        <v>12094</v>
      </c>
      <c r="W10429" t="s">
        <v>12095</v>
      </c>
      <c r="X10429" t="s">
        <v>14850</v>
      </c>
      <c r="Y10429">
        <v>59</v>
      </c>
      <c r="Z10429">
        <v>59</v>
      </c>
      <c r="AA10429">
        <v>6</v>
      </c>
      <c r="AB10429">
        <v>6</v>
      </c>
      <c r="AC10429">
        <v>55</v>
      </c>
    </row>
    <row r="10430" spans="1:29">
      <c r="A10430">
        <v>11360</v>
      </c>
      <c r="B10430" t="s">
        <v>806</v>
      </c>
      <c r="C10430" t="s">
        <v>12282</v>
      </c>
      <c r="J10430" t="s">
        <v>1457</v>
      </c>
      <c r="K10430">
        <v>0</v>
      </c>
      <c r="N10430" t="b">
        <v>1</v>
      </c>
      <c r="O10430" t="b">
        <v>0</v>
      </c>
      <c r="P10430" t="b">
        <v>0</v>
      </c>
      <c r="Q10430">
        <v>8</v>
      </c>
      <c r="R10430">
        <v>1</v>
      </c>
      <c r="S10430">
        <v>1</v>
      </c>
      <c r="T10430">
        <v>3</v>
      </c>
      <c r="U10430" t="b">
        <v>1</v>
      </c>
      <c r="V10430" t="s">
        <v>12094</v>
      </c>
      <c r="W10430" t="s">
        <v>12095</v>
      </c>
      <c r="X10430" t="s">
        <v>14869</v>
      </c>
      <c r="Y10430">
        <v>59</v>
      </c>
      <c r="Z10430">
        <v>59</v>
      </c>
      <c r="AA10430">
        <v>7</v>
      </c>
      <c r="AB10430">
        <v>7</v>
      </c>
      <c r="AC10430">
        <v>55</v>
      </c>
    </row>
    <row r="10431" spans="1:29">
      <c r="A10431">
        <v>11361</v>
      </c>
      <c r="B10431" t="s">
        <v>806</v>
      </c>
      <c r="C10431" t="s">
        <v>12283</v>
      </c>
      <c r="J10431" t="s">
        <v>1457</v>
      </c>
      <c r="K10431">
        <v>0</v>
      </c>
      <c r="N10431" t="b">
        <v>1</v>
      </c>
      <c r="O10431" t="b">
        <v>0</v>
      </c>
      <c r="P10431" t="b">
        <v>0</v>
      </c>
      <c r="Q10431">
        <v>8</v>
      </c>
      <c r="R10431">
        <v>1</v>
      </c>
      <c r="S10431">
        <v>1</v>
      </c>
      <c r="T10431">
        <v>3</v>
      </c>
      <c r="U10431" t="b">
        <v>1</v>
      </c>
      <c r="V10431" t="s">
        <v>12094</v>
      </c>
      <c r="W10431" t="s">
        <v>12095</v>
      </c>
      <c r="X10431" t="s">
        <v>14819</v>
      </c>
      <c r="Y10431">
        <v>60</v>
      </c>
      <c r="Z10431">
        <v>60</v>
      </c>
      <c r="AA10431">
        <v>5</v>
      </c>
      <c r="AB10431">
        <v>5</v>
      </c>
      <c r="AC10431">
        <v>55</v>
      </c>
    </row>
    <row r="10432" spans="1:29">
      <c r="A10432">
        <v>11362</v>
      </c>
      <c r="B10432" t="s">
        <v>806</v>
      </c>
      <c r="C10432" t="s">
        <v>12284</v>
      </c>
      <c r="J10432" t="s">
        <v>1457</v>
      </c>
      <c r="K10432">
        <v>0</v>
      </c>
      <c r="N10432" t="b">
        <v>1</v>
      </c>
      <c r="O10432" t="b">
        <v>0</v>
      </c>
      <c r="P10432" t="b">
        <v>0</v>
      </c>
      <c r="Q10432">
        <v>8</v>
      </c>
      <c r="R10432">
        <v>1</v>
      </c>
      <c r="S10432">
        <v>1</v>
      </c>
      <c r="T10432">
        <v>3</v>
      </c>
      <c r="U10432" t="b">
        <v>1</v>
      </c>
      <c r="V10432" t="s">
        <v>12094</v>
      </c>
      <c r="W10432" t="s">
        <v>12095</v>
      </c>
      <c r="X10432" t="s">
        <v>14528</v>
      </c>
      <c r="Y10432">
        <v>60</v>
      </c>
      <c r="Z10432">
        <v>60</v>
      </c>
      <c r="AA10432">
        <v>6</v>
      </c>
      <c r="AB10432">
        <v>6</v>
      </c>
      <c r="AC10432">
        <v>55</v>
      </c>
    </row>
    <row r="10433" spans="1:29">
      <c r="A10433">
        <v>11363</v>
      </c>
      <c r="B10433" t="s">
        <v>806</v>
      </c>
      <c r="C10433" t="s">
        <v>12285</v>
      </c>
      <c r="J10433" t="s">
        <v>1457</v>
      </c>
      <c r="K10433">
        <v>0</v>
      </c>
      <c r="N10433" t="b">
        <v>1</v>
      </c>
      <c r="O10433" t="b">
        <v>0</v>
      </c>
      <c r="P10433" t="b">
        <v>0</v>
      </c>
      <c r="Q10433">
        <v>8</v>
      </c>
      <c r="R10433">
        <v>1</v>
      </c>
      <c r="S10433">
        <v>1</v>
      </c>
      <c r="T10433">
        <v>3</v>
      </c>
      <c r="U10433" t="b">
        <v>1</v>
      </c>
      <c r="V10433" t="s">
        <v>12094</v>
      </c>
      <c r="W10433" t="s">
        <v>12095</v>
      </c>
      <c r="X10433" t="s">
        <v>14870</v>
      </c>
      <c r="Y10433">
        <v>60</v>
      </c>
      <c r="Z10433">
        <v>60</v>
      </c>
      <c r="AA10433">
        <v>7</v>
      </c>
      <c r="AB10433">
        <v>7</v>
      </c>
      <c r="AC10433">
        <v>55</v>
      </c>
    </row>
    <row r="10434" spans="1:29">
      <c r="A10434">
        <v>11364</v>
      </c>
      <c r="B10434" t="s">
        <v>806</v>
      </c>
      <c r="C10434" t="s">
        <v>12286</v>
      </c>
      <c r="J10434" t="s">
        <v>1457</v>
      </c>
      <c r="K10434">
        <v>0</v>
      </c>
      <c r="N10434" t="b">
        <v>1</v>
      </c>
      <c r="O10434" t="b">
        <v>0</v>
      </c>
      <c r="P10434" t="b">
        <v>0</v>
      </c>
      <c r="Q10434">
        <v>8</v>
      </c>
      <c r="R10434">
        <v>1</v>
      </c>
      <c r="S10434">
        <v>1</v>
      </c>
      <c r="T10434">
        <v>3</v>
      </c>
      <c r="U10434" t="b">
        <v>1</v>
      </c>
      <c r="V10434" t="s">
        <v>12094</v>
      </c>
      <c r="W10434" t="s">
        <v>12095</v>
      </c>
      <c r="X10434" t="s">
        <v>14820</v>
      </c>
      <c r="Y10434">
        <v>61</v>
      </c>
      <c r="Z10434">
        <v>61</v>
      </c>
      <c r="AA10434">
        <v>5</v>
      </c>
      <c r="AB10434">
        <v>5</v>
      </c>
      <c r="AC10434">
        <v>55</v>
      </c>
    </row>
    <row r="10435" spans="1:29">
      <c r="A10435">
        <v>11365</v>
      </c>
      <c r="B10435" t="s">
        <v>806</v>
      </c>
      <c r="C10435" t="s">
        <v>12287</v>
      </c>
      <c r="J10435" t="s">
        <v>1457</v>
      </c>
      <c r="K10435">
        <v>0</v>
      </c>
      <c r="N10435" t="b">
        <v>1</v>
      </c>
      <c r="O10435" t="b">
        <v>0</v>
      </c>
      <c r="P10435" t="b">
        <v>0</v>
      </c>
      <c r="Q10435">
        <v>8</v>
      </c>
      <c r="R10435">
        <v>1</v>
      </c>
      <c r="S10435">
        <v>1</v>
      </c>
      <c r="T10435">
        <v>3</v>
      </c>
      <c r="U10435" t="b">
        <v>1</v>
      </c>
      <c r="V10435" t="s">
        <v>12094</v>
      </c>
      <c r="W10435" t="s">
        <v>12095</v>
      </c>
      <c r="X10435" t="s">
        <v>14851</v>
      </c>
      <c r="Y10435">
        <v>61</v>
      </c>
      <c r="Z10435">
        <v>61</v>
      </c>
      <c r="AA10435">
        <v>6</v>
      </c>
      <c r="AB10435">
        <v>6</v>
      </c>
      <c r="AC10435">
        <v>55</v>
      </c>
    </row>
    <row r="10436" spans="1:29">
      <c r="A10436">
        <v>11366</v>
      </c>
      <c r="B10436" t="s">
        <v>806</v>
      </c>
      <c r="C10436" t="s">
        <v>12288</v>
      </c>
      <c r="J10436" t="s">
        <v>1457</v>
      </c>
      <c r="K10436">
        <v>0</v>
      </c>
      <c r="N10436" t="b">
        <v>1</v>
      </c>
      <c r="O10436" t="b">
        <v>0</v>
      </c>
      <c r="P10436" t="b">
        <v>0</v>
      </c>
      <c r="Q10436">
        <v>8</v>
      </c>
      <c r="R10436">
        <v>1</v>
      </c>
      <c r="S10436">
        <v>1</v>
      </c>
      <c r="T10436">
        <v>3</v>
      </c>
      <c r="U10436" t="b">
        <v>1</v>
      </c>
      <c r="V10436" t="s">
        <v>12094</v>
      </c>
      <c r="W10436" t="s">
        <v>12095</v>
      </c>
      <c r="X10436" t="s">
        <v>14871</v>
      </c>
      <c r="Y10436">
        <v>61</v>
      </c>
      <c r="Z10436">
        <v>61</v>
      </c>
      <c r="AA10436">
        <v>7</v>
      </c>
      <c r="AB10436">
        <v>7</v>
      </c>
      <c r="AC10436">
        <v>55</v>
      </c>
    </row>
    <row r="10437" spans="1:29">
      <c r="A10437">
        <v>11367</v>
      </c>
      <c r="B10437" t="s">
        <v>806</v>
      </c>
      <c r="C10437" t="s">
        <v>12289</v>
      </c>
      <c r="J10437" t="s">
        <v>1457</v>
      </c>
      <c r="K10437">
        <v>0</v>
      </c>
      <c r="N10437" t="b">
        <v>1</v>
      </c>
      <c r="O10437" t="b">
        <v>0</v>
      </c>
      <c r="P10437" t="b">
        <v>0</v>
      </c>
      <c r="Q10437">
        <v>8</v>
      </c>
      <c r="R10437">
        <v>1</v>
      </c>
      <c r="S10437">
        <v>1</v>
      </c>
      <c r="T10437">
        <v>3</v>
      </c>
      <c r="U10437" t="b">
        <v>1</v>
      </c>
      <c r="V10437" t="s">
        <v>12094</v>
      </c>
      <c r="W10437" t="s">
        <v>12095</v>
      </c>
      <c r="X10437" t="s">
        <v>14821</v>
      </c>
      <c r="Y10437">
        <v>62</v>
      </c>
      <c r="Z10437">
        <v>62</v>
      </c>
      <c r="AA10437">
        <v>5</v>
      </c>
      <c r="AB10437">
        <v>5</v>
      </c>
      <c r="AC10437">
        <v>55</v>
      </c>
    </row>
    <row r="10438" spans="1:29">
      <c r="A10438">
        <v>11368</v>
      </c>
      <c r="B10438" t="s">
        <v>806</v>
      </c>
      <c r="C10438" t="s">
        <v>12290</v>
      </c>
      <c r="J10438" t="s">
        <v>1457</v>
      </c>
      <c r="K10438">
        <v>0</v>
      </c>
      <c r="N10438" t="b">
        <v>1</v>
      </c>
      <c r="O10438" t="b">
        <v>0</v>
      </c>
      <c r="P10438" t="b">
        <v>0</v>
      </c>
      <c r="Q10438">
        <v>8</v>
      </c>
      <c r="R10438">
        <v>1</v>
      </c>
      <c r="S10438">
        <v>1</v>
      </c>
      <c r="T10438">
        <v>3</v>
      </c>
      <c r="U10438" t="b">
        <v>1</v>
      </c>
      <c r="V10438" t="s">
        <v>12094</v>
      </c>
      <c r="W10438" t="s">
        <v>12095</v>
      </c>
      <c r="X10438" t="s">
        <v>14852</v>
      </c>
      <c r="Y10438">
        <v>62</v>
      </c>
      <c r="Z10438">
        <v>62</v>
      </c>
      <c r="AA10438">
        <v>6</v>
      </c>
      <c r="AB10438">
        <v>6</v>
      </c>
      <c r="AC10438">
        <v>55</v>
      </c>
    </row>
    <row r="10439" spans="1:29">
      <c r="A10439">
        <v>11369</v>
      </c>
      <c r="B10439" t="s">
        <v>806</v>
      </c>
      <c r="C10439" t="s">
        <v>12291</v>
      </c>
      <c r="J10439" t="s">
        <v>1457</v>
      </c>
      <c r="K10439">
        <v>0</v>
      </c>
      <c r="N10439" t="b">
        <v>1</v>
      </c>
      <c r="O10439" t="b">
        <v>0</v>
      </c>
      <c r="P10439" t="b">
        <v>0</v>
      </c>
      <c r="Q10439">
        <v>8</v>
      </c>
      <c r="R10439">
        <v>1</v>
      </c>
      <c r="S10439">
        <v>1</v>
      </c>
      <c r="T10439">
        <v>3</v>
      </c>
      <c r="U10439" t="b">
        <v>1</v>
      </c>
      <c r="V10439" t="s">
        <v>12094</v>
      </c>
      <c r="W10439" t="s">
        <v>12095</v>
      </c>
      <c r="X10439" t="s">
        <v>14872</v>
      </c>
      <c r="Y10439">
        <v>62</v>
      </c>
      <c r="Z10439">
        <v>62</v>
      </c>
      <c r="AA10439">
        <v>7</v>
      </c>
      <c r="AB10439">
        <v>7</v>
      </c>
      <c r="AC10439">
        <v>55</v>
      </c>
    </row>
    <row r="10440" spans="1:29">
      <c r="A10440">
        <v>11370</v>
      </c>
      <c r="B10440" t="s">
        <v>806</v>
      </c>
      <c r="C10440" t="s">
        <v>12292</v>
      </c>
      <c r="J10440" t="s">
        <v>1457</v>
      </c>
      <c r="K10440">
        <v>0</v>
      </c>
      <c r="N10440" t="b">
        <v>1</v>
      </c>
      <c r="O10440" t="b">
        <v>0</v>
      </c>
      <c r="P10440" t="b">
        <v>0</v>
      </c>
      <c r="Q10440">
        <v>8</v>
      </c>
      <c r="R10440">
        <v>1</v>
      </c>
      <c r="S10440">
        <v>1</v>
      </c>
      <c r="T10440">
        <v>3</v>
      </c>
      <c r="U10440" t="b">
        <v>1</v>
      </c>
      <c r="V10440" t="s">
        <v>12094</v>
      </c>
      <c r="W10440" t="s">
        <v>12095</v>
      </c>
      <c r="X10440" t="s">
        <v>14822</v>
      </c>
      <c r="Y10440">
        <v>63</v>
      </c>
      <c r="Z10440">
        <v>63</v>
      </c>
      <c r="AA10440">
        <v>5</v>
      </c>
      <c r="AB10440">
        <v>5</v>
      </c>
      <c r="AC10440">
        <v>55</v>
      </c>
    </row>
    <row r="10441" spans="1:29">
      <c r="A10441">
        <v>11371</v>
      </c>
      <c r="B10441" t="s">
        <v>806</v>
      </c>
      <c r="C10441" t="s">
        <v>12293</v>
      </c>
      <c r="J10441" t="s">
        <v>1457</v>
      </c>
      <c r="K10441">
        <v>0</v>
      </c>
      <c r="N10441" t="b">
        <v>1</v>
      </c>
      <c r="O10441" t="b">
        <v>0</v>
      </c>
      <c r="P10441" t="b">
        <v>0</v>
      </c>
      <c r="Q10441">
        <v>8</v>
      </c>
      <c r="R10441">
        <v>1</v>
      </c>
      <c r="S10441">
        <v>1</v>
      </c>
      <c r="T10441">
        <v>3</v>
      </c>
      <c r="U10441" t="b">
        <v>1</v>
      </c>
      <c r="V10441" t="s">
        <v>12094</v>
      </c>
      <c r="W10441" t="s">
        <v>12095</v>
      </c>
      <c r="X10441" t="s">
        <v>14853</v>
      </c>
      <c r="Y10441">
        <v>63</v>
      </c>
      <c r="Z10441">
        <v>63</v>
      </c>
      <c r="AA10441">
        <v>6</v>
      </c>
      <c r="AB10441">
        <v>6</v>
      </c>
      <c r="AC10441">
        <v>55</v>
      </c>
    </row>
    <row r="10442" spans="1:29">
      <c r="A10442">
        <v>11372</v>
      </c>
      <c r="B10442" t="s">
        <v>806</v>
      </c>
      <c r="C10442" t="s">
        <v>12294</v>
      </c>
      <c r="J10442" t="s">
        <v>1457</v>
      </c>
      <c r="K10442">
        <v>0</v>
      </c>
      <c r="N10442" t="b">
        <v>1</v>
      </c>
      <c r="O10442" t="b">
        <v>0</v>
      </c>
      <c r="P10442" t="b">
        <v>0</v>
      </c>
      <c r="Q10442">
        <v>8</v>
      </c>
      <c r="R10442">
        <v>1</v>
      </c>
      <c r="S10442">
        <v>1</v>
      </c>
      <c r="T10442">
        <v>3</v>
      </c>
      <c r="U10442" t="b">
        <v>1</v>
      </c>
      <c r="V10442" t="s">
        <v>12094</v>
      </c>
      <c r="W10442" t="s">
        <v>12095</v>
      </c>
      <c r="X10442" t="s">
        <v>14873</v>
      </c>
      <c r="Y10442">
        <v>63</v>
      </c>
      <c r="Z10442">
        <v>63</v>
      </c>
      <c r="AA10442">
        <v>7</v>
      </c>
      <c r="AB10442">
        <v>7</v>
      </c>
      <c r="AC10442">
        <v>55</v>
      </c>
    </row>
    <row r="10443" spans="1:29">
      <c r="A10443">
        <v>11373</v>
      </c>
      <c r="B10443" t="s">
        <v>806</v>
      </c>
      <c r="C10443" t="s">
        <v>12295</v>
      </c>
      <c r="J10443" t="s">
        <v>1457</v>
      </c>
      <c r="K10443">
        <v>0</v>
      </c>
      <c r="N10443" t="b">
        <v>1</v>
      </c>
      <c r="O10443" t="b">
        <v>0</v>
      </c>
      <c r="P10443" t="b">
        <v>0</v>
      </c>
      <c r="Q10443">
        <v>8</v>
      </c>
      <c r="R10443">
        <v>1</v>
      </c>
      <c r="S10443">
        <v>1</v>
      </c>
      <c r="T10443">
        <v>3</v>
      </c>
      <c r="U10443" t="b">
        <v>1</v>
      </c>
      <c r="V10443" t="s">
        <v>12094</v>
      </c>
      <c r="W10443" t="s">
        <v>12095</v>
      </c>
      <c r="X10443" t="s">
        <v>14824</v>
      </c>
      <c r="Y10443">
        <v>64</v>
      </c>
      <c r="Z10443">
        <v>64</v>
      </c>
      <c r="AA10443">
        <v>5</v>
      </c>
      <c r="AB10443">
        <v>5</v>
      </c>
      <c r="AC10443">
        <v>55</v>
      </c>
    </row>
    <row r="10444" spans="1:29">
      <c r="A10444">
        <v>11374</v>
      </c>
      <c r="B10444" t="s">
        <v>806</v>
      </c>
      <c r="C10444" t="s">
        <v>12296</v>
      </c>
      <c r="J10444" t="s">
        <v>1457</v>
      </c>
      <c r="K10444">
        <v>0</v>
      </c>
      <c r="N10444" t="b">
        <v>1</v>
      </c>
      <c r="O10444" t="b">
        <v>0</v>
      </c>
      <c r="P10444" t="b">
        <v>0</v>
      </c>
      <c r="Q10444">
        <v>8</v>
      </c>
      <c r="R10444">
        <v>1</v>
      </c>
      <c r="S10444">
        <v>1</v>
      </c>
      <c r="T10444">
        <v>3</v>
      </c>
      <c r="U10444" t="b">
        <v>1</v>
      </c>
      <c r="V10444" t="s">
        <v>12094</v>
      </c>
      <c r="W10444" t="s">
        <v>12095</v>
      </c>
      <c r="X10444" t="s">
        <v>14854</v>
      </c>
      <c r="Y10444">
        <v>64</v>
      </c>
      <c r="Z10444">
        <v>64</v>
      </c>
      <c r="AA10444">
        <v>6</v>
      </c>
      <c r="AB10444">
        <v>6</v>
      </c>
      <c r="AC10444">
        <v>55</v>
      </c>
    </row>
    <row r="10445" spans="1:29">
      <c r="A10445">
        <v>11375</v>
      </c>
      <c r="B10445" t="s">
        <v>806</v>
      </c>
      <c r="C10445" t="s">
        <v>12297</v>
      </c>
      <c r="J10445" t="s">
        <v>1457</v>
      </c>
      <c r="K10445">
        <v>0</v>
      </c>
      <c r="N10445" t="b">
        <v>1</v>
      </c>
      <c r="O10445" t="b">
        <v>0</v>
      </c>
      <c r="P10445" t="b">
        <v>0</v>
      </c>
      <c r="Q10445">
        <v>8</v>
      </c>
      <c r="R10445">
        <v>1</v>
      </c>
      <c r="S10445">
        <v>1</v>
      </c>
      <c r="T10445">
        <v>3</v>
      </c>
      <c r="U10445" t="b">
        <v>1</v>
      </c>
      <c r="V10445" t="s">
        <v>12094</v>
      </c>
      <c r="W10445" t="s">
        <v>12095</v>
      </c>
      <c r="X10445" t="s">
        <v>14874</v>
      </c>
      <c r="Y10445">
        <v>64</v>
      </c>
      <c r="Z10445">
        <v>64</v>
      </c>
      <c r="AA10445">
        <v>7</v>
      </c>
      <c r="AB10445">
        <v>7</v>
      </c>
      <c r="AC10445">
        <v>55</v>
      </c>
    </row>
    <row r="10446" spans="1:29">
      <c r="A10446">
        <v>11424</v>
      </c>
      <c r="B10446" t="s">
        <v>806</v>
      </c>
      <c r="C10446" t="s">
        <v>12298</v>
      </c>
      <c r="J10446" t="s">
        <v>1457</v>
      </c>
      <c r="K10446">
        <v>0</v>
      </c>
      <c r="N10446" t="b">
        <v>0</v>
      </c>
      <c r="O10446" t="b">
        <v>1</v>
      </c>
      <c r="P10446" t="b">
        <v>0</v>
      </c>
      <c r="Q10446">
        <v>8</v>
      </c>
      <c r="R10446">
        <v>1</v>
      </c>
      <c r="S10446">
        <v>1</v>
      </c>
      <c r="T10446">
        <v>3</v>
      </c>
      <c r="U10446" t="b">
        <v>1</v>
      </c>
      <c r="V10446" t="s">
        <v>12094</v>
      </c>
      <c r="W10446" t="s">
        <v>12095</v>
      </c>
      <c r="X10446" t="s">
        <v>14674</v>
      </c>
      <c r="Y10446">
        <v>15</v>
      </c>
      <c r="Z10446">
        <v>15</v>
      </c>
      <c r="AA10446">
        <v>8</v>
      </c>
      <c r="AB10446">
        <v>8</v>
      </c>
      <c r="AC10446">
        <v>55</v>
      </c>
    </row>
    <row r="10447" spans="1:29">
      <c r="A10447">
        <v>11425</v>
      </c>
      <c r="B10447" t="s">
        <v>806</v>
      </c>
      <c r="C10447" t="s">
        <v>12299</v>
      </c>
      <c r="J10447" t="s">
        <v>1457</v>
      </c>
      <c r="K10447">
        <v>0</v>
      </c>
      <c r="N10447" t="b">
        <v>0</v>
      </c>
      <c r="O10447" t="b">
        <v>1</v>
      </c>
      <c r="P10447" t="b">
        <v>0</v>
      </c>
      <c r="Q10447">
        <v>8</v>
      </c>
      <c r="R10447">
        <v>1</v>
      </c>
      <c r="S10447">
        <v>1</v>
      </c>
      <c r="T10447">
        <v>3</v>
      </c>
      <c r="U10447" t="b">
        <v>1</v>
      </c>
      <c r="V10447" t="s">
        <v>12094</v>
      </c>
      <c r="W10447" t="s">
        <v>12095</v>
      </c>
      <c r="X10447" t="s">
        <v>14675</v>
      </c>
      <c r="Y10447">
        <v>16</v>
      </c>
      <c r="Z10447">
        <v>16</v>
      </c>
      <c r="AA10447">
        <v>8</v>
      </c>
      <c r="AB10447">
        <v>8</v>
      </c>
      <c r="AC10447">
        <v>55</v>
      </c>
    </row>
    <row r="10448" spans="1:29">
      <c r="A10448">
        <v>11426</v>
      </c>
      <c r="B10448" t="s">
        <v>806</v>
      </c>
      <c r="C10448" t="s">
        <v>12300</v>
      </c>
      <c r="J10448" t="s">
        <v>1457</v>
      </c>
      <c r="K10448">
        <v>0</v>
      </c>
      <c r="N10448" t="b">
        <v>0</v>
      </c>
      <c r="O10448" t="b">
        <v>1</v>
      </c>
      <c r="P10448" t="b">
        <v>0</v>
      </c>
      <c r="Q10448">
        <v>8</v>
      </c>
      <c r="R10448">
        <v>1</v>
      </c>
      <c r="S10448">
        <v>1</v>
      </c>
      <c r="T10448">
        <v>3</v>
      </c>
      <c r="U10448" t="b">
        <v>1</v>
      </c>
      <c r="V10448" t="s">
        <v>12094</v>
      </c>
      <c r="W10448" t="s">
        <v>12095</v>
      </c>
      <c r="X10448" t="s">
        <v>14676</v>
      </c>
      <c r="Y10448">
        <v>17</v>
      </c>
      <c r="Z10448">
        <v>17</v>
      </c>
      <c r="AA10448">
        <v>8</v>
      </c>
      <c r="AB10448">
        <v>8</v>
      </c>
      <c r="AC10448">
        <v>55</v>
      </c>
    </row>
    <row r="10449" spans="1:29">
      <c r="A10449">
        <v>11427</v>
      </c>
      <c r="B10449" t="s">
        <v>806</v>
      </c>
      <c r="C10449" t="s">
        <v>12301</v>
      </c>
      <c r="J10449" t="s">
        <v>1457</v>
      </c>
      <c r="K10449">
        <v>0</v>
      </c>
      <c r="N10449" t="b">
        <v>0</v>
      </c>
      <c r="O10449" t="b">
        <v>1</v>
      </c>
      <c r="P10449" t="b">
        <v>0</v>
      </c>
      <c r="Q10449">
        <v>8</v>
      </c>
      <c r="R10449">
        <v>1</v>
      </c>
      <c r="S10449">
        <v>1</v>
      </c>
      <c r="T10449">
        <v>3</v>
      </c>
      <c r="U10449" t="b">
        <v>1</v>
      </c>
      <c r="V10449" t="s">
        <v>12094</v>
      </c>
      <c r="W10449" t="s">
        <v>12095</v>
      </c>
      <c r="X10449" t="s">
        <v>14677</v>
      </c>
      <c r="Y10449">
        <v>18</v>
      </c>
      <c r="Z10449">
        <v>18</v>
      </c>
      <c r="AA10449">
        <v>8</v>
      </c>
      <c r="AB10449">
        <v>8</v>
      </c>
      <c r="AC10449">
        <v>55</v>
      </c>
    </row>
    <row r="10450" spans="1:29">
      <c r="A10450">
        <v>11428</v>
      </c>
      <c r="B10450" t="s">
        <v>806</v>
      </c>
      <c r="C10450" t="s">
        <v>12302</v>
      </c>
      <c r="J10450" t="s">
        <v>1457</v>
      </c>
      <c r="K10450">
        <v>0</v>
      </c>
      <c r="N10450" t="b">
        <v>0</v>
      </c>
      <c r="O10450" t="b">
        <v>1</v>
      </c>
      <c r="P10450" t="b">
        <v>0</v>
      </c>
      <c r="Q10450">
        <v>8</v>
      </c>
      <c r="R10450">
        <v>1</v>
      </c>
      <c r="S10450">
        <v>1</v>
      </c>
      <c r="T10450">
        <v>3</v>
      </c>
      <c r="U10450" t="b">
        <v>1</v>
      </c>
      <c r="V10450" t="s">
        <v>12094</v>
      </c>
      <c r="W10450" t="s">
        <v>12095</v>
      </c>
      <c r="X10450" t="s">
        <v>14678</v>
      </c>
      <c r="Y10450">
        <v>19</v>
      </c>
      <c r="Z10450">
        <v>19</v>
      </c>
      <c r="AA10450">
        <v>8</v>
      </c>
      <c r="AB10450">
        <v>8</v>
      </c>
      <c r="AC10450">
        <v>55</v>
      </c>
    </row>
    <row r="10451" spans="1:29">
      <c r="A10451">
        <v>11429</v>
      </c>
      <c r="B10451" t="s">
        <v>806</v>
      </c>
      <c r="C10451" t="s">
        <v>12303</v>
      </c>
      <c r="J10451" t="s">
        <v>1457</v>
      </c>
      <c r="K10451">
        <v>0</v>
      </c>
      <c r="N10451" t="b">
        <v>0</v>
      </c>
      <c r="O10451" t="b">
        <v>1</v>
      </c>
      <c r="P10451" t="b">
        <v>0</v>
      </c>
      <c r="Q10451">
        <v>8</v>
      </c>
      <c r="R10451">
        <v>1</v>
      </c>
      <c r="S10451">
        <v>1</v>
      </c>
      <c r="T10451">
        <v>3</v>
      </c>
      <c r="U10451" t="b">
        <v>1</v>
      </c>
      <c r="V10451" t="s">
        <v>12094</v>
      </c>
      <c r="W10451" t="s">
        <v>12095</v>
      </c>
      <c r="X10451" t="s">
        <v>14574</v>
      </c>
      <c r="Y10451">
        <v>20</v>
      </c>
      <c r="Z10451">
        <v>20</v>
      </c>
      <c r="AA10451">
        <v>8</v>
      </c>
      <c r="AB10451">
        <v>8</v>
      </c>
      <c r="AC10451">
        <v>55</v>
      </c>
    </row>
    <row r="10452" spans="1:29">
      <c r="A10452">
        <v>11430</v>
      </c>
      <c r="B10452" t="s">
        <v>806</v>
      </c>
      <c r="C10452" t="s">
        <v>12304</v>
      </c>
      <c r="J10452" t="s">
        <v>1457</v>
      </c>
      <c r="K10452">
        <v>0</v>
      </c>
      <c r="N10452" t="b">
        <v>0</v>
      </c>
      <c r="O10452" t="b">
        <v>1</v>
      </c>
      <c r="P10452" t="b">
        <v>0</v>
      </c>
      <c r="Q10452">
        <v>8</v>
      </c>
      <c r="R10452">
        <v>1</v>
      </c>
      <c r="S10452">
        <v>1</v>
      </c>
      <c r="T10452">
        <v>3</v>
      </c>
      <c r="U10452" t="b">
        <v>1</v>
      </c>
      <c r="V10452" t="s">
        <v>12094</v>
      </c>
      <c r="W10452" t="s">
        <v>12095</v>
      </c>
      <c r="X10452" t="s">
        <v>14575</v>
      </c>
      <c r="Y10452">
        <v>21</v>
      </c>
      <c r="Z10452">
        <v>21</v>
      </c>
      <c r="AA10452">
        <v>8</v>
      </c>
      <c r="AB10452">
        <v>8</v>
      </c>
      <c r="AC10452">
        <v>55</v>
      </c>
    </row>
    <row r="10453" spans="1:29">
      <c r="A10453">
        <v>11431</v>
      </c>
      <c r="B10453" t="s">
        <v>806</v>
      </c>
      <c r="C10453" t="s">
        <v>12305</v>
      </c>
      <c r="J10453" t="s">
        <v>1457</v>
      </c>
      <c r="K10453">
        <v>0</v>
      </c>
      <c r="N10453" t="b">
        <v>0</v>
      </c>
      <c r="O10453" t="b">
        <v>1</v>
      </c>
      <c r="P10453" t="b">
        <v>0</v>
      </c>
      <c r="Q10453">
        <v>8</v>
      </c>
      <c r="R10453">
        <v>1</v>
      </c>
      <c r="S10453">
        <v>1</v>
      </c>
      <c r="T10453">
        <v>3</v>
      </c>
      <c r="U10453" t="b">
        <v>1</v>
      </c>
      <c r="V10453" t="s">
        <v>12094</v>
      </c>
      <c r="W10453" t="s">
        <v>12095</v>
      </c>
      <c r="X10453" t="s">
        <v>14576</v>
      </c>
      <c r="Y10453">
        <v>22</v>
      </c>
      <c r="Z10453">
        <v>22</v>
      </c>
      <c r="AA10453">
        <v>8</v>
      </c>
      <c r="AB10453">
        <v>8</v>
      </c>
      <c r="AC10453">
        <v>55</v>
      </c>
    </row>
    <row r="10454" spans="1:29">
      <c r="A10454">
        <v>11432</v>
      </c>
      <c r="B10454" t="s">
        <v>806</v>
      </c>
      <c r="C10454" t="s">
        <v>12306</v>
      </c>
      <c r="J10454" t="s">
        <v>1457</v>
      </c>
      <c r="K10454">
        <v>0</v>
      </c>
      <c r="N10454" t="b">
        <v>0</v>
      </c>
      <c r="O10454" t="b">
        <v>1</v>
      </c>
      <c r="P10454" t="b">
        <v>0</v>
      </c>
      <c r="Q10454">
        <v>8</v>
      </c>
      <c r="R10454">
        <v>1</v>
      </c>
      <c r="S10454">
        <v>1</v>
      </c>
      <c r="T10454">
        <v>3</v>
      </c>
      <c r="U10454" t="b">
        <v>1</v>
      </c>
      <c r="V10454" t="s">
        <v>12094</v>
      </c>
      <c r="W10454" t="s">
        <v>12095</v>
      </c>
      <c r="X10454" t="s">
        <v>14679</v>
      </c>
      <c r="Y10454">
        <v>23</v>
      </c>
      <c r="Z10454">
        <v>23</v>
      </c>
      <c r="AA10454">
        <v>8</v>
      </c>
      <c r="AB10454">
        <v>8</v>
      </c>
      <c r="AC10454">
        <v>55</v>
      </c>
    </row>
    <row r="10455" spans="1:29">
      <c r="A10455">
        <v>11433</v>
      </c>
      <c r="B10455" t="s">
        <v>806</v>
      </c>
      <c r="C10455" t="s">
        <v>12307</v>
      </c>
      <c r="J10455" t="s">
        <v>1457</v>
      </c>
      <c r="K10455">
        <v>0</v>
      </c>
      <c r="N10455" t="b">
        <v>0</v>
      </c>
      <c r="O10455" t="b">
        <v>1</v>
      </c>
      <c r="P10455" t="b">
        <v>0</v>
      </c>
      <c r="Q10455">
        <v>8</v>
      </c>
      <c r="R10455">
        <v>1</v>
      </c>
      <c r="S10455">
        <v>1</v>
      </c>
      <c r="T10455">
        <v>3</v>
      </c>
      <c r="U10455" t="b">
        <v>1</v>
      </c>
      <c r="V10455" t="s">
        <v>12094</v>
      </c>
      <c r="W10455" t="s">
        <v>12095</v>
      </c>
      <c r="X10455" t="s">
        <v>14577</v>
      </c>
      <c r="Y10455">
        <v>24</v>
      </c>
      <c r="Z10455">
        <v>24</v>
      </c>
      <c r="AA10455">
        <v>8</v>
      </c>
      <c r="AB10455">
        <v>8</v>
      </c>
      <c r="AC10455">
        <v>55</v>
      </c>
    </row>
    <row r="10456" spans="1:29">
      <c r="A10456">
        <v>11434</v>
      </c>
      <c r="B10456" t="s">
        <v>806</v>
      </c>
      <c r="C10456" t="s">
        <v>12308</v>
      </c>
      <c r="J10456" t="s">
        <v>1457</v>
      </c>
      <c r="K10456">
        <v>0</v>
      </c>
      <c r="N10456" t="b">
        <v>0</v>
      </c>
      <c r="O10456" t="b">
        <v>1</v>
      </c>
      <c r="P10456" t="b">
        <v>0</v>
      </c>
      <c r="Q10456">
        <v>8</v>
      </c>
      <c r="R10456">
        <v>1</v>
      </c>
      <c r="S10456">
        <v>1</v>
      </c>
      <c r="T10456">
        <v>3</v>
      </c>
      <c r="U10456" t="b">
        <v>1</v>
      </c>
      <c r="V10456" t="s">
        <v>12094</v>
      </c>
      <c r="W10456" t="s">
        <v>12095</v>
      </c>
      <c r="X10456" t="s">
        <v>14578</v>
      </c>
      <c r="Y10456">
        <v>25</v>
      </c>
      <c r="Z10456">
        <v>25</v>
      </c>
      <c r="AA10456">
        <v>8</v>
      </c>
      <c r="AB10456">
        <v>8</v>
      </c>
      <c r="AC10456">
        <v>55</v>
      </c>
    </row>
    <row r="10457" spans="1:29">
      <c r="A10457">
        <v>11435</v>
      </c>
      <c r="B10457" t="s">
        <v>806</v>
      </c>
      <c r="C10457" t="s">
        <v>12309</v>
      </c>
      <c r="J10457" t="s">
        <v>1457</v>
      </c>
      <c r="K10457">
        <v>0</v>
      </c>
      <c r="N10457" t="b">
        <v>0</v>
      </c>
      <c r="O10457" t="b">
        <v>1</v>
      </c>
      <c r="P10457" t="b">
        <v>0</v>
      </c>
      <c r="Q10457">
        <v>8</v>
      </c>
      <c r="R10457">
        <v>1</v>
      </c>
      <c r="S10457">
        <v>1</v>
      </c>
      <c r="T10457">
        <v>3</v>
      </c>
      <c r="U10457" t="b">
        <v>1</v>
      </c>
      <c r="V10457" t="s">
        <v>12094</v>
      </c>
      <c r="W10457" t="s">
        <v>12095</v>
      </c>
      <c r="X10457" t="s">
        <v>14680</v>
      </c>
      <c r="Y10457">
        <v>26</v>
      </c>
      <c r="Z10457">
        <v>26</v>
      </c>
      <c r="AA10457">
        <v>8</v>
      </c>
      <c r="AB10457">
        <v>8</v>
      </c>
      <c r="AC10457">
        <v>55</v>
      </c>
    </row>
    <row r="10458" spans="1:29">
      <c r="A10458">
        <v>11436</v>
      </c>
      <c r="B10458" t="s">
        <v>806</v>
      </c>
      <c r="C10458" t="s">
        <v>12310</v>
      </c>
      <c r="J10458" t="s">
        <v>1457</v>
      </c>
      <c r="K10458">
        <v>0</v>
      </c>
      <c r="N10458" t="b">
        <v>0</v>
      </c>
      <c r="O10458" t="b">
        <v>1</v>
      </c>
      <c r="P10458" t="b">
        <v>0</v>
      </c>
      <c r="Q10458">
        <v>8</v>
      </c>
      <c r="R10458">
        <v>1</v>
      </c>
      <c r="S10458">
        <v>1</v>
      </c>
      <c r="T10458">
        <v>3</v>
      </c>
      <c r="U10458" t="b">
        <v>1</v>
      </c>
      <c r="V10458" t="s">
        <v>12094</v>
      </c>
      <c r="W10458" t="s">
        <v>12095</v>
      </c>
      <c r="X10458" t="s">
        <v>14579</v>
      </c>
      <c r="Y10458">
        <v>27</v>
      </c>
      <c r="Z10458">
        <v>27</v>
      </c>
      <c r="AA10458">
        <v>8</v>
      </c>
      <c r="AB10458">
        <v>8</v>
      </c>
      <c r="AC10458">
        <v>55</v>
      </c>
    </row>
    <row r="10459" spans="1:29">
      <c r="A10459">
        <v>11437</v>
      </c>
      <c r="B10459" t="s">
        <v>806</v>
      </c>
      <c r="C10459" t="s">
        <v>12311</v>
      </c>
      <c r="J10459" t="s">
        <v>1457</v>
      </c>
      <c r="K10459">
        <v>0</v>
      </c>
      <c r="N10459" t="b">
        <v>0</v>
      </c>
      <c r="O10459" t="b">
        <v>1</v>
      </c>
      <c r="P10459" t="b">
        <v>0</v>
      </c>
      <c r="Q10459">
        <v>8</v>
      </c>
      <c r="R10459">
        <v>1</v>
      </c>
      <c r="S10459">
        <v>1</v>
      </c>
      <c r="T10459">
        <v>3</v>
      </c>
      <c r="U10459" t="b">
        <v>1</v>
      </c>
      <c r="V10459" t="s">
        <v>12094</v>
      </c>
      <c r="W10459" t="s">
        <v>12095</v>
      </c>
      <c r="X10459" t="s">
        <v>14692</v>
      </c>
      <c r="Y10459">
        <v>28</v>
      </c>
      <c r="Z10459">
        <v>28</v>
      </c>
      <c r="AA10459">
        <v>8</v>
      </c>
      <c r="AB10459">
        <v>8</v>
      </c>
      <c r="AC10459">
        <v>55</v>
      </c>
    </row>
    <row r="10460" spans="1:29">
      <c r="A10460">
        <v>11438</v>
      </c>
      <c r="B10460" t="s">
        <v>806</v>
      </c>
      <c r="C10460" t="s">
        <v>12312</v>
      </c>
      <c r="J10460" t="s">
        <v>1457</v>
      </c>
      <c r="K10460">
        <v>0</v>
      </c>
      <c r="N10460" t="b">
        <v>0</v>
      </c>
      <c r="O10460" t="b">
        <v>1</v>
      </c>
      <c r="P10460" t="b">
        <v>0</v>
      </c>
      <c r="Q10460">
        <v>8</v>
      </c>
      <c r="R10460">
        <v>1</v>
      </c>
      <c r="S10460">
        <v>1</v>
      </c>
      <c r="T10460">
        <v>3</v>
      </c>
      <c r="U10460" t="b">
        <v>1</v>
      </c>
      <c r="V10460" t="s">
        <v>12094</v>
      </c>
      <c r="W10460" t="s">
        <v>12095</v>
      </c>
      <c r="X10460" t="s">
        <v>14580</v>
      </c>
      <c r="Y10460">
        <v>29</v>
      </c>
      <c r="Z10460">
        <v>29</v>
      </c>
      <c r="AA10460">
        <v>8</v>
      </c>
      <c r="AB10460">
        <v>8</v>
      </c>
      <c r="AC10460">
        <v>55</v>
      </c>
    </row>
    <row r="10461" spans="1:29">
      <c r="A10461">
        <v>11439</v>
      </c>
      <c r="B10461" t="s">
        <v>806</v>
      </c>
      <c r="C10461" t="s">
        <v>12313</v>
      </c>
      <c r="J10461" t="s">
        <v>1457</v>
      </c>
      <c r="K10461">
        <v>0</v>
      </c>
      <c r="N10461" t="b">
        <v>0</v>
      </c>
      <c r="O10461" t="b">
        <v>1</v>
      </c>
      <c r="P10461" t="b">
        <v>0</v>
      </c>
      <c r="Q10461">
        <v>8</v>
      </c>
      <c r="R10461">
        <v>1</v>
      </c>
      <c r="S10461">
        <v>1</v>
      </c>
      <c r="T10461">
        <v>3</v>
      </c>
      <c r="U10461" t="b">
        <v>1</v>
      </c>
      <c r="V10461" t="s">
        <v>12094</v>
      </c>
      <c r="W10461" t="s">
        <v>12095</v>
      </c>
      <c r="X10461" t="s">
        <v>14581</v>
      </c>
      <c r="Y10461">
        <v>30</v>
      </c>
      <c r="Z10461">
        <v>30</v>
      </c>
      <c r="AA10461">
        <v>8</v>
      </c>
      <c r="AB10461">
        <v>8</v>
      </c>
      <c r="AC10461">
        <v>55</v>
      </c>
    </row>
    <row r="10462" spans="1:29">
      <c r="A10462">
        <v>11440</v>
      </c>
      <c r="B10462" t="s">
        <v>806</v>
      </c>
      <c r="C10462" t="s">
        <v>12314</v>
      </c>
      <c r="J10462" t="s">
        <v>1457</v>
      </c>
      <c r="K10462">
        <v>0</v>
      </c>
      <c r="N10462" t="b">
        <v>0</v>
      </c>
      <c r="O10462" t="b">
        <v>1</v>
      </c>
      <c r="P10462" t="b">
        <v>0</v>
      </c>
      <c r="Q10462">
        <v>8</v>
      </c>
      <c r="R10462">
        <v>1</v>
      </c>
      <c r="S10462">
        <v>1</v>
      </c>
      <c r="T10462">
        <v>3</v>
      </c>
      <c r="U10462" t="b">
        <v>1</v>
      </c>
      <c r="V10462" t="s">
        <v>12094</v>
      </c>
      <c r="W10462" t="s">
        <v>12095</v>
      </c>
      <c r="X10462" t="s">
        <v>14741</v>
      </c>
      <c r="Y10462">
        <v>31</v>
      </c>
      <c r="Z10462">
        <v>31</v>
      </c>
      <c r="AA10462">
        <v>8</v>
      </c>
      <c r="AB10462">
        <v>8</v>
      </c>
      <c r="AC10462">
        <v>55</v>
      </c>
    </row>
    <row r="10463" spans="1:29">
      <c r="A10463">
        <v>11441</v>
      </c>
      <c r="B10463" t="s">
        <v>806</v>
      </c>
      <c r="C10463" t="s">
        <v>12315</v>
      </c>
      <c r="J10463" t="s">
        <v>1457</v>
      </c>
      <c r="K10463">
        <v>0</v>
      </c>
      <c r="N10463" t="b">
        <v>0</v>
      </c>
      <c r="O10463" t="b">
        <v>1</v>
      </c>
      <c r="P10463" t="b">
        <v>0</v>
      </c>
      <c r="Q10463">
        <v>8</v>
      </c>
      <c r="R10463">
        <v>1</v>
      </c>
      <c r="S10463">
        <v>1</v>
      </c>
      <c r="T10463">
        <v>3</v>
      </c>
      <c r="U10463" t="b">
        <v>1</v>
      </c>
      <c r="V10463" t="s">
        <v>12094</v>
      </c>
      <c r="W10463" t="s">
        <v>12095</v>
      </c>
      <c r="X10463" t="s">
        <v>14742</v>
      </c>
      <c r="Y10463">
        <v>32</v>
      </c>
      <c r="Z10463">
        <v>32</v>
      </c>
      <c r="AA10463">
        <v>8</v>
      </c>
      <c r="AB10463">
        <v>8</v>
      </c>
      <c r="AC10463">
        <v>55</v>
      </c>
    </row>
    <row r="10464" spans="1:29">
      <c r="A10464">
        <v>11442</v>
      </c>
      <c r="B10464" t="s">
        <v>806</v>
      </c>
      <c r="C10464" t="s">
        <v>12316</v>
      </c>
      <c r="J10464" t="s">
        <v>1457</v>
      </c>
      <c r="K10464">
        <v>0</v>
      </c>
      <c r="N10464" t="b">
        <v>0</v>
      </c>
      <c r="O10464" t="b">
        <v>1</v>
      </c>
      <c r="P10464" t="b">
        <v>0</v>
      </c>
      <c r="Q10464">
        <v>8</v>
      </c>
      <c r="R10464">
        <v>1</v>
      </c>
      <c r="S10464">
        <v>1</v>
      </c>
      <c r="T10464">
        <v>3</v>
      </c>
      <c r="U10464" t="b">
        <v>1</v>
      </c>
      <c r="V10464" t="s">
        <v>12094</v>
      </c>
      <c r="W10464" t="s">
        <v>12095</v>
      </c>
      <c r="X10464" t="s">
        <v>14736</v>
      </c>
      <c r="Y10464">
        <v>33</v>
      </c>
      <c r="Z10464">
        <v>33</v>
      </c>
      <c r="AA10464">
        <v>8</v>
      </c>
      <c r="AB10464">
        <v>8</v>
      </c>
      <c r="AC10464">
        <v>55</v>
      </c>
    </row>
    <row r="10465" spans="1:29">
      <c r="A10465">
        <v>11443</v>
      </c>
      <c r="B10465" t="s">
        <v>806</v>
      </c>
      <c r="C10465" t="s">
        <v>12317</v>
      </c>
      <c r="J10465" t="s">
        <v>1457</v>
      </c>
      <c r="K10465">
        <v>0</v>
      </c>
      <c r="N10465" t="b">
        <v>0</v>
      </c>
      <c r="O10465" t="b">
        <v>1</v>
      </c>
      <c r="P10465" t="b">
        <v>0</v>
      </c>
      <c r="Q10465">
        <v>8</v>
      </c>
      <c r="R10465">
        <v>1</v>
      </c>
      <c r="S10465">
        <v>1</v>
      </c>
      <c r="T10465">
        <v>3</v>
      </c>
      <c r="U10465" t="b">
        <v>1</v>
      </c>
      <c r="V10465" t="s">
        <v>12094</v>
      </c>
      <c r="W10465" t="s">
        <v>12095</v>
      </c>
      <c r="X10465" t="s">
        <v>14743</v>
      </c>
      <c r="Y10465">
        <v>34</v>
      </c>
      <c r="Z10465">
        <v>34</v>
      </c>
      <c r="AA10465">
        <v>8</v>
      </c>
      <c r="AB10465">
        <v>8</v>
      </c>
      <c r="AC10465">
        <v>55</v>
      </c>
    </row>
    <row r="10466" spans="1:29">
      <c r="A10466">
        <v>11444</v>
      </c>
      <c r="B10466" t="s">
        <v>806</v>
      </c>
      <c r="C10466" t="s">
        <v>12318</v>
      </c>
      <c r="J10466" t="s">
        <v>1457</v>
      </c>
      <c r="K10466">
        <v>0</v>
      </c>
      <c r="N10466" t="b">
        <v>0</v>
      </c>
      <c r="O10466" t="b">
        <v>1</v>
      </c>
      <c r="P10466" t="b">
        <v>0</v>
      </c>
      <c r="Q10466">
        <v>8</v>
      </c>
      <c r="R10466">
        <v>1</v>
      </c>
      <c r="S10466">
        <v>1</v>
      </c>
      <c r="T10466">
        <v>3</v>
      </c>
      <c r="U10466" t="b">
        <v>1</v>
      </c>
      <c r="V10466" t="s">
        <v>12094</v>
      </c>
      <c r="W10466" t="s">
        <v>12095</v>
      </c>
      <c r="X10466" t="s">
        <v>14744</v>
      </c>
      <c r="Y10466">
        <v>35</v>
      </c>
      <c r="Z10466">
        <v>35</v>
      </c>
      <c r="AA10466">
        <v>8</v>
      </c>
      <c r="AB10466">
        <v>8</v>
      </c>
      <c r="AC10466">
        <v>55</v>
      </c>
    </row>
    <row r="10467" spans="1:29">
      <c r="A10467">
        <v>11445</v>
      </c>
      <c r="B10467" t="s">
        <v>806</v>
      </c>
      <c r="C10467" t="s">
        <v>12319</v>
      </c>
      <c r="J10467" t="s">
        <v>1457</v>
      </c>
      <c r="K10467">
        <v>0</v>
      </c>
      <c r="N10467" t="b">
        <v>0</v>
      </c>
      <c r="O10467" t="b">
        <v>1</v>
      </c>
      <c r="P10467" t="b">
        <v>0</v>
      </c>
      <c r="Q10467">
        <v>8</v>
      </c>
      <c r="R10467">
        <v>1</v>
      </c>
      <c r="S10467">
        <v>1</v>
      </c>
      <c r="T10467">
        <v>3</v>
      </c>
      <c r="U10467" t="b">
        <v>1</v>
      </c>
      <c r="V10467" t="s">
        <v>12094</v>
      </c>
      <c r="W10467" t="s">
        <v>12095</v>
      </c>
      <c r="X10467" t="s">
        <v>14745</v>
      </c>
      <c r="Y10467">
        <v>36</v>
      </c>
      <c r="Z10467">
        <v>36</v>
      </c>
      <c r="AA10467">
        <v>8</v>
      </c>
      <c r="AB10467">
        <v>8</v>
      </c>
      <c r="AC10467">
        <v>55</v>
      </c>
    </row>
    <row r="10468" spans="1:29">
      <c r="A10468">
        <v>11446</v>
      </c>
      <c r="B10468" t="s">
        <v>806</v>
      </c>
      <c r="C10468" t="s">
        <v>12320</v>
      </c>
      <c r="J10468" t="s">
        <v>1457</v>
      </c>
      <c r="K10468">
        <v>0</v>
      </c>
      <c r="N10468" t="b">
        <v>0</v>
      </c>
      <c r="O10468" t="b">
        <v>1</v>
      </c>
      <c r="P10468" t="b">
        <v>0</v>
      </c>
      <c r="Q10468">
        <v>8</v>
      </c>
      <c r="R10468">
        <v>1</v>
      </c>
      <c r="S10468">
        <v>1</v>
      </c>
      <c r="T10468">
        <v>3</v>
      </c>
      <c r="U10468" t="b">
        <v>1</v>
      </c>
      <c r="V10468" t="s">
        <v>12094</v>
      </c>
      <c r="W10468" t="s">
        <v>12095</v>
      </c>
      <c r="X10468" t="s">
        <v>14605</v>
      </c>
      <c r="Y10468">
        <v>37</v>
      </c>
      <c r="Z10468">
        <v>37</v>
      </c>
      <c r="AA10468">
        <v>8</v>
      </c>
      <c r="AB10468">
        <v>8</v>
      </c>
      <c r="AC10468">
        <v>55</v>
      </c>
    </row>
    <row r="10469" spans="1:29">
      <c r="A10469">
        <v>11447</v>
      </c>
      <c r="B10469" t="s">
        <v>806</v>
      </c>
      <c r="C10469" t="s">
        <v>12321</v>
      </c>
      <c r="J10469" t="s">
        <v>1457</v>
      </c>
      <c r="K10469">
        <v>0</v>
      </c>
      <c r="N10469" t="b">
        <v>0</v>
      </c>
      <c r="O10469" t="b">
        <v>1</v>
      </c>
      <c r="P10469" t="b">
        <v>0</v>
      </c>
      <c r="Q10469">
        <v>8</v>
      </c>
      <c r="R10469">
        <v>1</v>
      </c>
      <c r="S10469">
        <v>1</v>
      </c>
      <c r="T10469">
        <v>3</v>
      </c>
      <c r="U10469" t="b">
        <v>1</v>
      </c>
      <c r="V10469" t="s">
        <v>12094</v>
      </c>
      <c r="W10469" t="s">
        <v>12095</v>
      </c>
      <c r="X10469" t="s">
        <v>14709</v>
      </c>
      <c r="Y10469">
        <v>38</v>
      </c>
      <c r="Z10469">
        <v>38</v>
      </c>
      <c r="AA10469">
        <v>8</v>
      </c>
      <c r="AB10469">
        <v>8</v>
      </c>
      <c r="AC10469">
        <v>55</v>
      </c>
    </row>
    <row r="10470" spans="1:29">
      <c r="A10470">
        <v>11448</v>
      </c>
      <c r="B10470" t="s">
        <v>806</v>
      </c>
      <c r="C10470" t="s">
        <v>12322</v>
      </c>
      <c r="J10470" t="s">
        <v>1457</v>
      </c>
      <c r="K10470">
        <v>0</v>
      </c>
      <c r="N10470" t="b">
        <v>0</v>
      </c>
      <c r="O10470" t="b">
        <v>1</v>
      </c>
      <c r="P10470" t="b">
        <v>0</v>
      </c>
      <c r="Q10470">
        <v>8</v>
      </c>
      <c r="R10470">
        <v>1</v>
      </c>
      <c r="S10470">
        <v>1</v>
      </c>
      <c r="T10470">
        <v>3</v>
      </c>
      <c r="U10470" t="b">
        <v>1</v>
      </c>
      <c r="V10470" t="s">
        <v>12094</v>
      </c>
      <c r="W10470" t="s">
        <v>12095</v>
      </c>
      <c r="X10470" t="s">
        <v>14609</v>
      </c>
      <c r="Y10470">
        <v>39</v>
      </c>
      <c r="Z10470">
        <v>39</v>
      </c>
      <c r="AA10470">
        <v>8</v>
      </c>
      <c r="AB10470">
        <v>8</v>
      </c>
      <c r="AC10470">
        <v>55</v>
      </c>
    </row>
    <row r="10471" spans="1:29">
      <c r="A10471">
        <v>11449</v>
      </c>
      <c r="B10471" t="s">
        <v>806</v>
      </c>
      <c r="C10471" t="s">
        <v>12323</v>
      </c>
      <c r="J10471" t="s">
        <v>1457</v>
      </c>
      <c r="K10471">
        <v>0</v>
      </c>
      <c r="N10471" t="b">
        <v>0</v>
      </c>
      <c r="O10471" t="b">
        <v>1</v>
      </c>
      <c r="P10471" t="b">
        <v>0</v>
      </c>
      <c r="Q10471">
        <v>8</v>
      </c>
      <c r="R10471">
        <v>1</v>
      </c>
      <c r="S10471">
        <v>1</v>
      </c>
      <c r="T10471">
        <v>3</v>
      </c>
      <c r="U10471" t="b">
        <v>1</v>
      </c>
      <c r="V10471" t="s">
        <v>12094</v>
      </c>
      <c r="W10471" t="s">
        <v>12095</v>
      </c>
      <c r="X10471" t="s">
        <v>14711</v>
      </c>
      <c r="Y10471">
        <v>40</v>
      </c>
      <c r="Z10471">
        <v>40</v>
      </c>
      <c r="AA10471">
        <v>8</v>
      </c>
      <c r="AB10471">
        <v>8</v>
      </c>
      <c r="AC10471">
        <v>55</v>
      </c>
    </row>
    <row r="10472" spans="1:29">
      <c r="A10472">
        <v>11450</v>
      </c>
      <c r="B10472" t="s">
        <v>806</v>
      </c>
      <c r="C10472" t="s">
        <v>12324</v>
      </c>
      <c r="J10472" t="s">
        <v>1457</v>
      </c>
      <c r="K10472">
        <v>0</v>
      </c>
      <c r="N10472" t="b">
        <v>0</v>
      </c>
      <c r="O10472" t="b">
        <v>1</v>
      </c>
      <c r="P10472" t="b">
        <v>0</v>
      </c>
      <c r="Q10472">
        <v>8</v>
      </c>
      <c r="R10472">
        <v>1</v>
      </c>
      <c r="S10472">
        <v>1</v>
      </c>
      <c r="T10472">
        <v>3</v>
      </c>
      <c r="U10472" t="b">
        <v>1</v>
      </c>
      <c r="V10472" t="s">
        <v>12094</v>
      </c>
      <c r="W10472" t="s">
        <v>12095</v>
      </c>
      <c r="X10472" t="s">
        <v>14713</v>
      </c>
      <c r="Y10472">
        <v>41</v>
      </c>
      <c r="Z10472">
        <v>41</v>
      </c>
      <c r="AA10472">
        <v>8</v>
      </c>
      <c r="AB10472">
        <v>8</v>
      </c>
      <c r="AC10472">
        <v>55</v>
      </c>
    </row>
    <row r="10473" spans="1:29">
      <c r="A10473">
        <v>11451</v>
      </c>
      <c r="B10473" t="s">
        <v>806</v>
      </c>
      <c r="C10473" t="s">
        <v>12325</v>
      </c>
      <c r="J10473" t="s">
        <v>1457</v>
      </c>
      <c r="K10473">
        <v>0</v>
      </c>
      <c r="N10473" t="b">
        <v>0</v>
      </c>
      <c r="O10473" t="b">
        <v>1</v>
      </c>
      <c r="P10473" t="b">
        <v>0</v>
      </c>
      <c r="Q10473">
        <v>8</v>
      </c>
      <c r="R10473">
        <v>1</v>
      </c>
      <c r="S10473">
        <v>1</v>
      </c>
      <c r="T10473">
        <v>3</v>
      </c>
      <c r="U10473" t="b">
        <v>1</v>
      </c>
      <c r="V10473" t="s">
        <v>12094</v>
      </c>
      <c r="W10473" t="s">
        <v>12095</v>
      </c>
      <c r="X10473" t="s">
        <v>14613</v>
      </c>
      <c r="Y10473">
        <v>42</v>
      </c>
      <c r="Z10473">
        <v>42</v>
      </c>
      <c r="AA10473">
        <v>8</v>
      </c>
      <c r="AB10473">
        <v>8</v>
      </c>
      <c r="AC10473">
        <v>55</v>
      </c>
    </row>
    <row r="10474" spans="1:29">
      <c r="A10474">
        <v>11452</v>
      </c>
      <c r="B10474" t="s">
        <v>806</v>
      </c>
      <c r="C10474" t="s">
        <v>12326</v>
      </c>
      <c r="J10474" t="s">
        <v>1457</v>
      </c>
      <c r="K10474">
        <v>0</v>
      </c>
      <c r="N10474" t="b">
        <v>0</v>
      </c>
      <c r="O10474" t="b">
        <v>1</v>
      </c>
      <c r="P10474" t="b">
        <v>0</v>
      </c>
      <c r="Q10474">
        <v>8</v>
      </c>
      <c r="R10474">
        <v>1</v>
      </c>
      <c r="S10474">
        <v>1</v>
      </c>
      <c r="T10474">
        <v>3</v>
      </c>
      <c r="U10474" t="b">
        <v>1</v>
      </c>
      <c r="V10474" t="s">
        <v>12094</v>
      </c>
      <c r="W10474" t="s">
        <v>12095</v>
      </c>
      <c r="X10474" t="s">
        <v>14617</v>
      </c>
      <c r="Y10474">
        <v>43</v>
      </c>
      <c r="Z10474">
        <v>43</v>
      </c>
      <c r="AA10474">
        <v>8</v>
      </c>
      <c r="AB10474">
        <v>8</v>
      </c>
      <c r="AC10474">
        <v>55</v>
      </c>
    </row>
    <row r="10475" spans="1:29">
      <c r="A10475">
        <v>11453</v>
      </c>
      <c r="B10475" t="s">
        <v>806</v>
      </c>
      <c r="C10475" t="s">
        <v>12327</v>
      </c>
      <c r="J10475" t="s">
        <v>1457</v>
      </c>
      <c r="K10475">
        <v>0</v>
      </c>
      <c r="N10475" t="b">
        <v>0</v>
      </c>
      <c r="O10475" t="b">
        <v>1</v>
      </c>
      <c r="P10475" t="b">
        <v>0</v>
      </c>
      <c r="Q10475">
        <v>8</v>
      </c>
      <c r="R10475">
        <v>1</v>
      </c>
      <c r="S10475">
        <v>1</v>
      </c>
      <c r="T10475">
        <v>3</v>
      </c>
      <c r="U10475" t="b">
        <v>1</v>
      </c>
      <c r="V10475" t="s">
        <v>12094</v>
      </c>
      <c r="W10475" t="s">
        <v>12095</v>
      </c>
      <c r="X10475" t="s">
        <v>14715</v>
      </c>
      <c r="Y10475">
        <v>44</v>
      </c>
      <c r="Z10475">
        <v>44</v>
      </c>
      <c r="AA10475">
        <v>8</v>
      </c>
      <c r="AB10475">
        <v>8</v>
      </c>
      <c r="AC10475">
        <v>55</v>
      </c>
    </row>
    <row r="10476" spans="1:29">
      <c r="A10476">
        <v>11454</v>
      </c>
      <c r="B10476" t="s">
        <v>806</v>
      </c>
      <c r="C10476" t="s">
        <v>12328</v>
      </c>
      <c r="J10476" t="s">
        <v>1457</v>
      </c>
      <c r="K10476">
        <v>0</v>
      </c>
      <c r="N10476" t="b">
        <v>0</v>
      </c>
      <c r="O10476" t="b">
        <v>1</v>
      </c>
      <c r="P10476" t="b">
        <v>0</v>
      </c>
      <c r="Q10476">
        <v>8</v>
      </c>
      <c r="R10476">
        <v>1</v>
      </c>
      <c r="S10476">
        <v>1</v>
      </c>
      <c r="T10476">
        <v>3</v>
      </c>
      <c r="U10476" t="b">
        <v>1</v>
      </c>
      <c r="V10476" t="s">
        <v>12094</v>
      </c>
      <c r="W10476" t="s">
        <v>12095</v>
      </c>
      <c r="X10476" t="s">
        <v>14717</v>
      </c>
      <c r="Y10476">
        <v>45</v>
      </c>
      <c r="Z10476">
        <v>45</v>
      </c>
      <c r="AA10476">
        <v>8</v>
      </c>
      <c r="AB10476">
        <v>8</v>
      </c>
      <c r="AC10476">
        <v>55</v>
      </c>
    </row>
    <row r="10477" spans="1:29">
      <c r="A10477">
        <v>11455</v>
      </c>
      <c r="B10477" t="s">
        <v>806</v>
      </c>
      <c r="C10477" t="s">
        <v>12329</v>
      </c>
      <c r="J10477" t="s">
        <v>1457</v>
      </c>
      <c r="K10477">
        <v>0</v>
      </c>
      <c r="N10477" t="b">
        <v>0</v>
      </c>
      <c r="O10477" t="b">
        <v>1</v>
      </c>
      <c r="P10477" t="b">
        <v>0</v>
      </c>
      <c r="Q10477">
        <v>8</v>
      </c>
      <c r="R10477">
        <v>1</v>
      </c>
      <c r="S10477">
        <v>1</v>
      </c>
      <c r="T10477">
        <v>3</v>
      </c>
      <c r="U10477" t="b">
        <v>1</v>
      </c>
      <c r="V10477" t="s">
        <v>12094</v>
      </c>
      <c r="W10477" t="s">
        <v>12095</v>
      </c>
      <c r="X10477" t="s">
        <v>14719</v>
      </c>
      <c r="Y10477">
        <v>46</v>
      </c>
      <c r="Z10477">
        <v>46</v>
      </c>
      <c r="AA10477">
        <v>8</v>
      </c>
      <c r="AB10477">
        <v>8</v>
      </c>
      <c r="AC10477">
        <v>55</v>
      </c>
    </row>
    <row r="10478" spans="1:29">
      <c r="A10478">
        <v>11456</v>
      </c>
      <c r="B10478" t="s">
        <v>806</v>
      </c>
      <c r="C10478" t="s">
        <v>12330</v>
      </c>
      <c r="J10478" t="s">
        <v>1457</v>
      </c>
      <c r="K10478">
        <v>0</v>
      </c>
      <c r="N10478" t="b">
        <v>0</v>
      </c>
      <c r="O10478" t="b">
        <v>1</v>
      </c>
      <c r="P10478" t="b">
        <v>0</v>
      </c>
      <c r="Q10478">
        <v>8</v>
      </c>
      <c r="R10478">
        <v>1</v>
      </c>
      <c r="S10478">
        <v>1</v>
      </c>
      <c r="T10478">
        <v>3</v>
      </c>
      <c r="U10478" t="b">
        <v>1</v>
      </c>
      <c r="V10478" t="s">
        <v>12094</v>
      </c>
      <c r="W10478" t="s">
        <v>12095</v>
      </c>
      <c r="X10478" t="s">
        <v>14721</v>
      </c>
      <c r="Y10478">
        <v>47</v>
      </c>
      <c r="Z10478">
        <v>47</v>
      </c>
      <c r="AA10478">
        <v>8</v>
      </c>
      <c r="AB10478">
        <v>8</v>
      </c>
      <c r="AC10478">
        <v>55</v>
      </c>
    </row>
    <row r="10479" spans="1:29">
      <c r="A10479">
        <v>11457</v>
      </c>
      <c r="B10479" t="s">
        <v>806</v>
      </c>
      <c r="C10479" t="s">
        <v>12331</v>
      </c>
      <c r="J10479" t="s">
        <v>1457</v>
      </c>
      <c r="K10479">
        <v>0</v>
      </c>
      <c r="N10479" t="b">
        <v>0</v>
      </c>
      <c r="O10479" t="b">
        <v>1</v>
      </c>
      <c r="P10479" t="b">
        <v>0</v>
      </c>
      <c r="Q10479">
        <v>8</v>
      </c>
      <c r="R10479">
        <v>1</v>
      </c>
      <c r="S10479">
        <v>1</v>
      </c>
      <c r="T10479">
        <v>3</v>
      </c>
      <c r="U10479" t="b">
        <v>1</v>
      </c>
      <c r="V10479" t="s">
        <v>12094</v>
      </c>
      <c r="W10479" t="s">
        <v>12095</v>
      </c>
      <c r="X10479" t="s">
        <v>14723</v>
      </c>
      <c r="Y10479">
        <v>48</v>
      </c>
      <c r="Z10479">
        <v>48</v>
      </c>
      <c r="AA10479">
        <v>8</v>
      </c>
      <c r="AB10479">
        <v>8</v>
      </c>
      <c r="AC10479">
        <v>55</v>
      </c>
    </row>
    <row r="10480" spans="1:29">
      <c r="A10480">
        <v>11458</v>
      </c>
      <c r="B10480" t="s">
        <v>806</v>
      </c>
      <c r="C10480" t="s">
        <v>12332</v>
      </c>
      <c r="J10480" t="s">
        <v>1457</v>
      </c>
      <c r="K10480">
        <v>0</v>
      </c>
      <c r="N10480" t="b">
        <v>0</v>
      </c>
      <c r="O10480" t="b">
        <v>1</v>
      </c>
      <c r="P10480" t="b">
        <v>0</v>
      </c>
      <c r="Q10480">
        <v>8</v>
      </c>
      <c r="R10480">
        <v>1</v>
      </c>
      <c r="S10480">
        <v>1</v>
      </c>
      <c r="T10480">
        <v>3</v>
      </c>
      <c r="U10480" t="b">
        <v>1</v>
      </c>
      <c r="V10480" t="s">
        <v>12094</v>
      </c>
      <c r="W10480" t="s">
        <v>12095</v>
      </c>
      <c r="X10480" t="s">
        <v>14725</v>
      </c>
      <c r="Y10480">
        <v>49</v>
      </c>
      <c r="Z10480">
        <v>49</v>
      </c>
      <c r="AA10480">
        <v>8</v>
      </c>
      <c r="AB10480">
        <v>8</v>
      </c>
      <c r="AC10480">
        <v>55</v>
      </c>
    </row>
    <row r="10481" spans="1:29">
      <c r="A10481">
        <v>11459</v>
      </c>
      <c r="B10481" t="s">
        <v>806</v>
      </c>
      <c r="C10481" t="s">
        <v>12333</v>
      </c>
      <c r="J10481" t="s">
        <v>1457</v>
      </c>
      <c r="K10481">
        <v>0</v>
      </c>
      <c r="N10481" t="b">
        <v>0</v>
      </c>
      <c r="O10481" t="b">
        <v>1</v>
      </c>
      <c r="P10481" t="b">
        <v>0</v>
      </c>
      <c r="Q10481">
        <v>8</v>
      </c>
      <c r="R10481">
        <v>1</v>
      </c>
      <c r="S10481">
        <v>1</v>
      </c>
      <c r="T10481">
        <v>3</v>
      </c>
      <c r="U10481" t="b">
        <v>1</v>
      </c>
      <c r="V10481" t="s">
        <v>12094</v>
      </c>
      <c r="W10481" t="s">
        <v>12095</v>
      </c>
      <c r="X10481" t="s">
        <v>14727</v>
      </c>
      <c r="Y10481">
        <v>50</v>
      </c>
      <c r="Z10481">
        <v>50</v>
      </c>
      <c r="AA10481">
        <v>8</v>
      </c>
      <c r="AB10481">
        <v>8</v>
      </c>
      <c r="AC10481">
        <v>55</v>
      </c>
    </row>
    <row r="10482" spans="1:29">
      <c r="A10482">
        <v>11460</v>
      </c>
      <c r="B10482" t="s">
        <v>806</v>
      </c>
      <c r="C10482" t="s">
        <v>12334</v>
      </c>
      <c r="J10482" t="s">
        <v>1457</v>
      </c>
      <c r="K10482">
        <v>0</v>
      </c>
      <c r="N10482" t="b">
        <v>0</v>
      </c>
      <c r="O10482" t="b">
        <v>1</v>
      </c>
      <c r="P10482" t="b">
        <v>0</v>
      </c>
      <c r="Q10482">
        <v>8</v>
      </c>
      <c r="R10482">
        <v>1</v>
      </c>
      <c r="S10482">
        <v>1</v>
      </c>
      <c r="T10482">
        <v>3</v>
      </c>
      <c r="U10482" t="b">
        <v>1</v>
      </c>
      <c r="V10482" t="s">
        <v>12094</v>
      </c>
      <c r="W10482" t="s">
        <v>12095</v>
      </c>
      <c r="X10482" t="s">
        <v>14729</v>
      </c>
      <c r="Y10482">
        <v>51</v>
      </c>
      <c r="Z10482">
        <v>51</v>
      </c>
      <c r="AA10482">
        <v>8</v>
      </c>
      <c r="AB10482">
        <v>8</v>
      </c>
      <c r="AC10482">
        <v>55</v>
      </c>
    </row>
    <row r="10483" spans="1:29">
      <c r="A10483">
        <v>11461</v>
      </c>
      <c r="B10483" t="s">
        <v>806</v>
      </c>
      <c r="C10483" t="s">
        <v>12335</v>
      </c>
      <c r="J10483" t="s">
        <v>1457</v>
      </c>
      <c r="K10483">
        <v>0</v>
      </c>
      <c r="N10483" t="b">
        <v>0</v>
      </c>
      <c r="O10483" t="b">
        <v>1</v>
      </c>
      <c r="P10483" t="b">
        <v>0</v>
      </c>
      <c r="Q10483">
        <v>8</v>
      </c>
      <c r="R10483">
        <v>1</v>
      </c>
      <c r="S10483">
        <v>1</v>
      </c>
      <c r="T10483">
        <v>3</v>
      </c>
      <c r="U10483" t="b">
        <v>1</v>
      </c>
      <c r="V10483" t="s">
        <v>12094</v>
      </c>
      <c r="W10483" t="s">
        <v>12095</v>
      </c>
      <c r="X10483" t="s">
        <v>14801</v>
      </c>
      <c r="Y10483">
        <v>52</v>
      </c>
      <c r="Z10483">
        <v>52</v>
      </c>
      <c r="AA10483">
        <v>8</v>
      </c>
      <c r="AB10483">
        <v>8</v>
      </c>
      <c r="AC10483">
        <v>55</v>
      </c>
    </row>
    <row r="10484" spans="1:29">
      <c r="A10484">
        <v>11462</v>
      </c>
      <c r="B10484" t="s">
        <v>806</v>
      </c>
      <c r="C10484" t="s">
        <v>12336</v>
      </c>
      <c r="J10484" t="s">
        <v>1457</v>
      </c>
      <c r="K10484">
        <v>0</v>
      </c>
      <c r="N10484" t="b">
        <v>0</v>
      </c>
      <c r="O10484" t="b">
        <v>1</v>
      </c>
      <c r="P10484" t="b">
        <v>0</v>
      </c>
      <c r="Q10484">
        <v>8</v>
      </c>
      <c r="R10484">
        <v>1</v>
      </c>
      <c r="S10484">
        <v>1</v>
      </c>
      <c r="T10484">
        <v>3</v>
      </c>
      <c r="U10484" t="b">
        <v>1</v>
      </c>
      <c r="V10484" t="s">
        <v>12094</v>
      </c>
      <c r="W10484" t="s">
        <v>12095</v>
      </c>
      <c r="X10484" t="s">
        <v>14805</v>
      </c>
      <c r="Y10484">
        <v>53</v>
      </c>
      <c r="Z10484">
        <v>53</v>
      </c>
      <c r="AA10484">
        <v>8</v>
      </c>
      <c r="AB10484">
        <v>8</v>
      </c>
      <c r="AC10484">
        <v>55</v>
      </c>
    </row>
    <row r="10485" spans="1:29">
      <c r="A10485">
        <v>11463</v>
      </c>
      <c r="B10485" t="s">
        <v>806</v>
      </c>
      <c r="C10485" t="s">
        <v>12337</v>
      </c>
      <c r="J10485" t="s">
        <v>1457</v>
      </c>
      <c r="K10485">
        <v>0</v>
      </c>
      <c r="N10485" t="b">
        <v>0</v>
      </c>
      <c r="O10485" t="b">
        <v>1</v>
      </c>
      <c r="P10485" t="b">
        <v>0</v>
      </c>
      <c r="Q10485">
        <v>8</v>
      </c>
      <c r="R10485">
        <v>1</v>
      </c>
      <c r="S10485">
        <v>1</v>
      </c>
      <c r="T10485">
        <v>3</v>
      </c>
      <c r="U10485" t="b">
        <v>1</v>
      </c>
      <c r="V10485" t="s">
        <v>12094</v>
      </c>
      <c r="W10485" t="s">
        <v>12095</v>
      </c>
      <c r="X10485" t="s">
        <v>14809</v>
      </c>
      <c r="Y10485">
        <v>54</v>
      </c>
      <c r="Z10485">
        <v>54</v>
      </c>
      <c r="AA10485">
        <v>8</v>
      </c>
      <c r="AB10485">
        <v>8</v>
      </c>
      <c r="AC10485">
        <v>55</v>
      </c>
    </row>
    <row r="10486" spans="1:29">
      <c r="A10486">
        <v>11464</v>
      </c>
      <c r="B10486" t="s">
        <v>806</v>
      </c>
      <c r="C10486" t="s">
        <v>12338</v>
      </c>
      <c r="J10486" t="s">
        <v>1457</v>
      </c>
      <c r="K10486">
        <v>0</v>
      </c>
      <c r="N10486" t="b">
        <v>0</v>
      </c>
      <c r="O10486" t="b">
        <v>1</v>
      </c>
      <c r="P10486" t="b">
        <v>0</v>
      </c>
      <c r="Q10486">
        <v>8</v>
      </c>
      <c r="R10486">
        <v>1</v>
      </c>
      <c r="S10486">
        <v>1</v>
      </c>
      <c r="T10486">
        <v>3</v>
      </c>
      <c r="U10486" t="b">
        <v>1</v>
      </c>
      <c r="V10486" t="s">
        <v>12094</v>
      </c>
      <c r="W10486" t="s">
        <v>12095</v>
      </c>
      <c r="X10486" t="s">
        <v>15440</v>
      </c>
      <c r="Y10486">
        <v>55</v>
      </c>
      <c r="Z10486">
        <v>55</v>
      </c>
      <c r="AA10486">
        <v>8</v>
      </c>
      <c r="AB10486">
        <v>8</v>
      </c>
      <c r="AC10486">
        <v>55</v>
      </c>
    </row>
    <row r="10487" spans="1:29">
      <c r="A10487">
        <v>11465</v>
      </c>
      <c r="B10487" t="s">
        <v>806</v>
      </c>
      <c r="C10487" t="s">
        <v>12339</v>
      </c>
      <c r="J10487" t="s">
        <v>1457</v>
      </c>
      <c r="K10487">
        <v>0</v>
      </c>
      <c r="N10487" t="b">
        <v>0</v>
      </c>
      <c r="O10487" t="b">
        <v>1</v>
      </c>
      <c r="P10487" t="b">
        <v>0</v>
      </c>
      <c r="Q10487">
        <v>8</v>
      </c>
      <c r="R10487">
        <v>1</v>
      </c>
      <c r="S10487">
        <v>1</v>
      </c>
      <c r="T10487">
        <v>3</v>
      </c>
      <c r="U10487" t="b">
        <v>1</v>
      </c>
      <c r="V10487" t="s">
        <v>12094</v>
      </c>
      <c r="W10487" t="s">
        <v>12095</v>
      </c>
      <c r="X10487" t="s">
        <v>14887</v>
      </c>
      <c r="Y10487">
        <v>56</v>
      </c>
      <c r="Z10487">
        <v>56</v>
      </c>
      <c r="AA10487">
        <v>8</v>
      </c>
      <c r="AB10487">
        <v>8</v>
      </c>
      <c r="AC10487">
        <v>55</v>
      </c>
    </row>
    <row r="10488" spans="1:29">
      <c r="A10488">
        <v>11466</v>
      </c>
      <c r="B10488" t="s">
        <v>806</v>
      </c>
      <c r="C10488" t="s">
        <v>12340</v>
      </c>
      <c r="J10488" t="s">
        <v>1457</v>
      </c>
      <c r="K10488">
        <v>0</v>
      </c>
      <c r="N10488" t="b">
        <v>0</v>
      </c>
      <c r="O10488" t="b">
        <v>1</v>
      </c>
      <c r="P10488" t="b">
        <v>0</v>
      </c>
      <c r="Q10488">
        <v>8</v>
      </c>
      <c r="R10488">
        <v>1</v>
      </c>
      <c r="S10488">
        <v>1</v>
      </c>
      <c r="T10488">
        <v>3</v>
      </c>
      <c r="U10488" t="b">
        <v>1</v>
      </c>
      <c r="V10488" t="s">
        <v>12094</v>
      </c>
      <c r="W10488" t="s">
        <v>12095</v>
      </c>
      <c r="X10488" t="s">
        <v>14888</v>
      </c>
      <c r="Y10488">
        <v>57</v>
      </c>
      <c r="Z10488">
        <v>57</v>
      </c>
      <c r="AA10488">
        <v>8</v>
      </c>
      <c r="AB10488">
        <v>8</v>
      </c>
      <c r="AC10488">
        <v>55</v>
      </c>
    </row>
    <row r="10489" spans="1:29">
      <c r="A10489">
        <v>11467</v>
      </c>
      <c r="B10489" t="s">
        <v>806</v>
      </c>
      <c r="C10489" t="s">
        <v>12341</v>
      </c>
      <c r="J10489" t="s">
        <v>1457</v>
      </c>
      <c r="K10489">
        <v>0</v>
      </c>
      <c r="N10489" t="b">
        <v>0</v>
      </c>
      <c r="O10489" t="b">
        <v>1</v>
      </c>
      <c r="P10489" t="b">
        <v>0</v>
      </c>
      <c r="Q10489">
        <v>8</v>
      </c>
      <c r="R10489">
        <v>1</v>
      </c>
      <c r="S10489">
        <v>1</v>
      </c>
      <c r="T10489">
        <v>3</v>
      </c>
      <c r="U10489" t="b">
        <v>1</v>
      </c>
      <c r="V10489" t="s">
        <v>12094</v>
      </c>
      <c r="W10489" t="s">
        <v>12095</v>
      </c>
      <c r="X10489" t="s">
        <v>14889</v>
      </c>
      <c r="Y10489">
        <v>58</v>
      </c>
      <c r="Z10489">
        <v>58</v>
      </c>
      <c r="AA10489">
        <v>8</v>
      </c>
      <c r="AB10489">
        <v>8</v>
      </c>
      <c r="AC10489">
        <v>55</v>
      </c>
    </row>
    <row r="10490" spans="1:29">
      <c r="A10490">
        <v>11468</v>
      </c>
      <c r="B10490" t="s">
        <v>806</v>
      </c>
      <c r="C10490" t="s">
        <v>12342</v>
      </c>
      <c r="J10490" t="s">
        <v>1457</v>
      </c>
      <c r="K10490">
        <v>0</v>
      </c>
      <c r="N10490" t="b">
        <v>0</v>
      </c>
      <c r="O10490" t="b">
        <v>1</v>
      </c>
      <c r="P10490" t="b">
        <v>0</v>
      </c>
      <c r="Q10490">
        <v>8</v>
      </c>
      <c r="R10490">
        <v>1</v>
      </c>
      <c r="S10490">
        <v>1</v>
      </c>
      <c r="T10490">
        <v>3</v>
      </c>
      <c r="U10490" t="b">
        <v>1</v>
      </c>
      <c r="V10490" t="s">
        <v>12094</v>
      </c>
      <c r="W10490" t="s">
        <v>12095</v>
      </c>
      <c r="X10490" t="s">
        <v>14890</v>
      </c>
      <c r="Y10490">
        <v>59</v>
      </c>
      <c r="Z10490">
        <v>59</v>
      </c>
      <c r="AA10490">
        <v>8</v>
      </c>
      <c r="AB10490">
        <v>8</v>
      </c>
      <c r="AC10490">
        <v>55</v>
      </c>
    </row>
    <row r="10491" spans="1:29">
      <c r="A10491">
        <v>11469</v>
      </c>
      <c r="B10491" t="s">
        <v>806</v>
      </c>
      <c r="C10491" t="s">
        <v>12343</v>
      </c>
      <c r="J10491" t="s">
        <v>1457</v>
      </c>
      <c r="K10491">
        <v>0</v>
      </c>
      <c r="N10491" t="b">
        <v>0</v>
      </c>
      <c r="O10491" t="b">
        <v>1</v>
      </c>
      <c r="P10491" t="b">
        <v>0</v>
      </c>
      <c r="Q10491">
        <v>8</v>
      </c>
      <c r="R10491">
        <v>1</v>
      </c>
      <c r="S10491">
        <v>1</v>
      </c>
      <c r="T10491">
        <v>3</v>
      </c>
      <c r="U10491" t="b">
        <v>1</v>
      </c>
      <c r="V10491" t="s">
        <v>12094</v>
      </c>
      <c r="W10491" t="s">
        <v>12095</v>
      </c>
      <c r="X10491" t="s">
        <v>14891</v>
      </c>
      <c r="Y10491">
        <v>60</v>
      </c>
      <c r="Z10491">
        <v>60</v>
      </c>
      <c r="AA10491">
        <v>8</v>
      </c>
      <c r="AB10491">
        <v>8</v>
      </c>
      <c r="AC10491">
        <v>55</v>
      </c>
    </row>
    <row r="10492" spans="1:29">
      <c r="A10492">
        <v>11470</v>
      </c>
      <c r="B10492" t="s">
        <v>806</v>
      </c>
      <c r="C10492" t="s">
        <v>12344</v>
      </c>
      <c r="J10492" t="s">
        <v>1457</v>
      </c>
      <c r="K10492">
        <v>0</v>
      </c>
      <c r="N10492" t="b">
        <v>0</v>
      </c>
      <c r="O10492" t="b">
        <v>1</v>
      </c>
      <c r="P10492" t="b">
        <v>0</v>
      </c>
      <c r="Q10492">
        <v>8</v>
      </c>
      <c r="R10492">
        <v>1</v>
      </c>
      <c r="S10492">
        <v>1</v>
      </c>
      <c r="T10492">
        <v>3</v>
      </c>
      <c r="U10492" t="b">
        <v>1</v>
      </c>
      <c r="V10492" t="s">
        <v>12094</v>
      </c>
      <c r="W10492" t="s">
        <v>12095</v>
      </c>
      <c r="X10492" t="s">
        <v>14892</v>
      </c>
      <c r="Y10492">
        <v>61</v>
      </c>
      <c r="Z10492">
        <v>61</v>
      </c>
      <c r="AA10492">
        <v>8</v>
      </c>
      <c r="AB10492">
        <v>8</v>
      </c>
      <c r="AC10492">
        <v>55</v>
      </c>
    </row>
    <row r="10493" spans="1:29">
      <c r="A10493">
        <v>11471</v>
      </c>
      <c r="B10493" t="s">
        <v>806</v>
      </c>
      <c r="C10493" t="s">
        <v>12345</v>
      </c>
      <c r="J10493" t="s">
        <v>1457</v>
      </c>
      <c r="K10493">
        <v>0</v>
      </c>
      <c r="N10493" t="b">
        <v>0</v>
      </c>
      <c r="O10493" t="b">
        <v>1</v>
      </c>
      <c r="P10493" t="b">
        <v>0</v>
      </c>
      <c r="Q10493">
        <v>8</v>
      </c>
      <c r="R10493">
        <v>1</v>
      </c>
      <c r="S10493">
        <v>1</v>
      </c>
      <c r="T10493">
        <v>3</v>
      </c>
      <c r="U10493" t="b">
        <v>1</v>
      </c>
      <c r="V10493" t="s">
        <v>12094</v>
      </c>
      <c r="W10493" t="s">
        <v>12095</v>
      </c>
      <c r="X10493" t="s">
        <v>14893</v>
      </c>
      <c r="Y10493">
        <v>62</v>
      </c>
      <c r="Z10493">
        <v>62</v>
      </c>
      <c r="AA10493">
        <v>8</v>
      </c>
      <c r="AB10493">
        <v>8</v>
      </c>
      <c r="AC10493">
        <v>55</v>
      </c>
    </row>
    <row r="10494" spans="1:29">
      <c r="A10494">
        <v>11472</v>
      </c>
      <c r="B10494" t="s">
        <v>806</v>
      </c>
      <c r="C10494" t="s">
        <v>12346</v>
      </c>
      <c r="J10494" t="s">
        <v>1457</v>
      </c>
      <c r="K10494">
        <v>0</v>
      </c>
      <c r="N10494" t="b">
        <v>0</v>
      </c>
      <c r="O10494" t="b">
        <v>1</v>
      </c>
      <c r="P10494" t="b">
        <v>0</v>
      </c>
      <c r="Q10494">
        <v>8</v>
      </c>
      <c r="R10494">
        <v>1</v>
      </c>
      <c r="S10494">
        <v>1</v>
      </c>
      <c r="T10494">
        <v>3</v>
      </c>
      <c r="U10494" t="b">
        <v>1</v>
      </c>
      <c r="V10494" t="s">
        <v>12094</v>
      </c>
      <c r="W10494" t="s">
        <v>12095</v>
      </c>
      <c r="X10494" t="s">
        <v>14894</v>
      </c>
      <c r="Y10494">
        <v>63</v>
      </c>
      <c r="Z10494">
        <v>63</v>
      </c>
      <c r="AA10494">
        <v>8</v>
      </c>
      <c r="AB10494">
        <v>8</v>
      </c>
      <c r="AC10494">
        <v>55</v>
      </c>
    </row>
    <row r="10495" spans="1:29">
      <c r="A10495">
        <v>11473</v>
      </c>
      <c r="B10495" t="s">
        <v>806</v>
      </c>
      <c r="C10495" t="s">
        <v>12347</v>
      </c>
      <c r="J10495" t="s">
        <v>1457</v>
      </c>
      <c r="K10495">
        <v>0</v>
      </c>
      <c r="N10495" t="b">
        <v>0</v>
      </c>
      <c r="O10495" t="b">
        <v>1</v>
      </c>
      <c r="P10495" t="b">
        <v>0</v>
      </c>
      <c r="Q10495">
        <v>8</v>
      </c>
      <c r="R10495">
        <v>1</v>
      </c>
      <c r="S10495">
        <v>1</v>
      </c>
      <c r="T10495">
        <v>3</v>
      </c>
      <c r="U10495" t="b">
        <v>1</v>
      </c>
      <c r="V10495" t="s">
        <v>12094</v>
      </c>
      <c r="W10495" t="s">
        <v>12095</v>
      </c>
      <c r="X10495" t="s">
        <v>14895</v>
      </c>
      <c r="Y10495">
        <v>64</v>
      </c>
      <c r="Z10495">
        <v>64</v>
      </c>
      <c r="AA10495">
        <v>8</v>
      </c>
      <c r="AB10495">
        <v>8</v>
      </c>
      <c r="AC10495">
        <v>55</v>
      </c>
    </row>
    <row r="10496" spans="1:29">
      <c r="A10496">
        <v>11490</v>
      </c>
      <c r="B10496" t="s">
        <v>806</v>
      </c>
      <c r="C10496" t="s">
        <v>12348</v>
      </c>
      <c r="J10496" t="s">
        <v>1457</v>
      </c>
      <c r="K10496">
        <v>0</v>
      </c>
      <c r="N10496" t="b">
        <v>0</v>
      </c>
      <c r="O10496" t="b">
        <v>1</v>
      </c>
      <c r="P10496" t="b">
        <v>0</v>
      </c>
      <c r="Q10496">
        <v>8</v>
      </c>
      <c r="R10496">
        <v>1</v>
      </c>
      <c r="S10496">
        <v>1</v>
      </c>
      <c r="T10496">
        <v>3</v>
      </c>
      <c r="U10496" t="b">
        <v>1</v>
      </c>
      <c r="V10496" t="s">
        <v>12094</v>
      </c>
      <c r="W10496" t="s">
        <v>12095</v>
      </c>
      <c r="X10496" t="s">
        <v>14896</v>
      </c>
      <c r="Y10496">
        <v>65</v>
      </c>
      <c r="Z10496">
        <v>65</v>
      </c>
      <c r="AA10496">
        <v>8</v>
      </c>
      <c r="AB10496">
        <v>8</v>
      </c>
      <c r="AC10496">
        <v>55</v>
      </c>
    </row>
    <row r="10497" spans="1:29">
      <c r="A10497">
        <v>11491</v>
      </c>
      <c r="B10497" t="s">
        <v>806</v>
      </c>
      <c r="C10497" t="s">
        <v>12349</v>
      </c>
      <c r="J10497" t="s">
        <v>1457</v>
      </c>
      <c r="K10497">
        <v>0</v>
      </c>
      <c r="N10497" t="b">
        <v>0</v>
      </c>
      <c r="O10497" t="b">
        <v>1</v>
      </c>
      <c r="P10497" t="b">
        <v>0</v>
      </c>
      <c r="Q10497">
        <v>8</v>
      </c>
      <c r="R10497">
        <v>1</v>
      </c>
      <c r="S10497">
        <v>1</v>
      </c>
      <c r="T10497">
        <v>3</v>
      </c>
      <c r="U10497" t="b">
        <v>1</v>
      </c>
      <c r="V10497" t="s">
        <v>12094</v>
      </c>
      <c r="W10497" t="s">
        <v>12095</v>
      </c>
      <c r="X10497" t="s">
        <v>14826</v>
      </c>
      <c r="Y10497">
        <v>65</v>
      </c>
      <c r="Z10497">
        <v>65</v>
      </c>
      <c r="AA10497">
        <v>5</v>
      </c>
      <c r="AB10497">
        <v>5</v>
      </c>
      <c r="AC10497">
        <v>55</v>
      </c>
    </row>
    <row r="10498" spans="1:29">
      <c r="A10498">
        <v>11492</v>
      </c>
      <c r="B10498" t="s">
        <v>806</v>
      </c>
      <c r="C10498" t="s">
        <v>12350</v>
      </c>
      <c r="J10498" t="s">
        <v>1457</v>
      </c>
      <c r="K10498">
        <v>0</v>
      </c>
      <c r="N10498" t="b">
        <v>0</v>
      </c>
      <c r="O10498" t="b">
        <v>1</v>
      </c>
      <c r="P10498" t="b">
        <v>0</v>
      </c>
      <c r="Q10498">
        <v>8</v>
      </c>
      <c r="R10498">
        <v>1</v>
      </c>
      <c r="S10498">
        <v>1</v>
      </c>
      <c r="T10498">
        <v>3</v>
      </c>
      <c r="U10498" t="b">
        <v>1</v>
      </c>
      <c r="V10498" t="s">
        <v>12094</v>
      </c>
      <c r="W10498" t="s">
        <v>12095</v>
      </c>
      <c r="X10498" t="s">
        <v>14855</v>
      </c>
      <c r="Y10498">
        <v>65</v>
      </c>
      <c r="Z10498">
        <v>65</v>
      </c>
      <c r="AA10498">
        <v>6</v>
      </c>
      <c r="AB10498">
        <v>6</v>
      </c>
      <c r="AC10498">
        <v>55</v>
      </c>
    </row>
    <row r="10499" spans="1:29">
      <c r="A10499">
        <v>11493</v>
      </c>
      <c r="B10499" t="s">
        <v>806</v>
      </c>
      <c r="C10499" t="s">
        <v>12351</v>
      </c>
      <c r="J10499" t="s">
        <v>1457</v>
      </c>
      <c r="K10499">
        <v>0</v>
      </c>
      <c r="N10499" t="b">
        <v>0</v>
      </c>
      <c r="O10499" t="b">
        <v>1</v>
      </c>
      <c r="P10499" t="b">
        <v>0</v>
      </c>
      <c r="Q10499">
        <v>8</v>
      </c>
      <c r="R10499">
        <v>1</v>
      </c>
      <c r="S10499">
        <v>1</v>
      </c>
      <c r="T10499">
        <v>3</v>
      </c>
      <c r="U10499" t="b">
        <v>1</v>
      </c>
      <c r="V10499" t="s">
        <v>12094</v>
      </c>
      <c r="W10499" t="s">
        <v>12095</v>
      </c>
      <c r="X10499" t="s">
        <v>14875</v>
      </c>
      <c r="Y10499">
        <v>65</v>
      </c>
      <c r="Z10499">
        <v>65</v>
      </c>
      <c r="AA10499">
        <v>7</v>
      </c>
      <c r="AB10499">
        <v>7</v>
      </c>
      <c r="AC10499">
        <v>55</v>
      </c>
    </row>
    <row r="10500" spans="1:29">
      <c r="A10500">
        <v>11494</v>
      </c>
      <c r="B10500" t="s">
        <v>806</v>
      </c>
      <c r="C10500" t="s">
        <v>12371</v>
      </c>
      <c r="J10500" t="s">
        <v>1449</v>
      </c>
      <c r="K10500">
        <v>0</v>
      </c>
      <c r="N10500" t="b">
        <v>1</v>
      </c>
      <c r="O10500" t="b">
        <v>0</v>
      </c>
      <c r="P10500" t="b">
        <v>0</v>
      </c>
      <c r="Q10500">
        <v>9</v>
      </c>
      <c r="R10500">
        <v>9</v>
      </c>
      <c r="S10500">
        <v>1</v>
      </c>
      <c r="T10500">
        <v>2</v>
      </c>
      <c r="U10500" t="b">
        <v>1</v>
      </c>
      <c r="V10500" t="s">
        <v>1106</v>
      </c>
      <c r="W10500" t="s">
        <v>5113</v>
      </c>
      <c r="X10500" t="s">
        <v>15701</v>
      </c>
      <c r="Y10500">
        <v>14</v>
      </c>
      <c r="Z10500">
        <v>14</v>
      </c>
      <c r="AA10500">
        <v>2</v>
      </c>
      <c r="AB10500">
        <v>2</v>
      </c>
      <c r="AC10500">
        <v>40</v>
      </c>
    </row>
    <row r="10501" spans="1:29">
      <c r="A10501">
        <v>11495</v>
      </c>
      <c r="B10501" t="s">
        <v>806</v>
      </c>
      <c r="C10501" t="s">
        <v>12372</v>
      </c>
      <c r="J10501" t="s">
        <v>1449</v>
      </c>
      <c r="K10501">
        <v>0</v>
      </c>
      <c r="N10501" t="b">
        <v>1</v>
      </c>
      <c r="O10501" t="b">
        <v>0</v>
      </c>
      <c r="P10501" t="b">
        <v>0</v>
      </c>
      <c r="Q10501">
        <v>9</v>
      </c>
      <c r="R10501">
        <v>9</v>
      </c>
      <c r="S10501">
        <v>1</v>
      </c>
      <c r="T10501">
        <v>2</v>
      </c>
      <c r="U10501" t="b">
        <v>1</v>
      </c>
      <c r="V10501" t="s">
        <v>1106</v>
      </c>
      <c r="W10501" t="s">
        <v>5113</v>
      </c>
      <c r="X10501" t="s">
        <v>14655</v>
      </c>
      <c r="Y10501">
        <v>15</v>
      </c>
      <c r="Z10501">
        <v>15</v>
      </c>
      <c r="AA10501">
        <v>2</v>
      </c>
      <c r="AB10501">
        <v>2</v>
      </c>
      <c r="AC10501">
        <v>40</v>
      </c>
    </row>
    <row r="10502" spans="1:29">
      <c r="A10502">
        <v>11496</v>
      </c>
      <c r="B10502" t="s">
        <v>806</v>
      </c>
      <c r="C10502" t="s">
        <v>12373</v>
      </c>
      <c r="J10502" t="s">
        <v>1449</v>
      </c>
      <c r="K10502">
        <v>0</v>
      </c>
      <c r="N10502" t="b">
        <v>1</v>
      </c>
      <c r="O10502" t="b">
        <v>0</v>
      </c>
      <c r="P10502" t="b">
        <v>0</v>
      </c>
      <c r="Q10502">
        <v>9</v>
      </c>
      <c r="R10502">
        <v>9</v>
      </c>
      <c r="S10502">
        <v>1</v>
      </c>
      <c r="T10502">
        <v>2</v>
      </c>
      <c r="U10502" t="b">
        <v>1</v>
      </c>
      <c r="V10502" t="s">
        <v>1106</v>
      </c>
      <c r="W10502" t="s">
        <v>5113</v>
      </c>
      <c r="X10502" t="s">
        <v>14656</v>
      </c>
      <c r="Y10502">
        <v>16</v>
      </c>
      <c r="Z10502">
        <v>16</v>
      </c>
      <c r="AA10502">
        <v>2</v>
      </c>
      <c r="AB10502">
        <v>2</v>
      </c>
      <c r="AC10502">
        <v>40</v>
      </c>
    </row>
    <row r="10503" spans="1:29">
      <c r="A10503">
        <v>11497</v>
      </c>
      <c r="B10503" t="s">
        <v>806</v>
      </c>
      <c r="C10503" t="s">
        <v>12374</v>
      </c>
      <c r="J10503" t="s">
        <v>1449</v>
      </c>
      <c r="K10503">
        <v>0</v>
      </c>
      <c r="N10503" t="b">
        <v>1</v>
      </c>
      <c r="O10503" t="b">
        <v>0</v>
      </c>
      <c r="P10503" t="b">
        <v>0</v>
      </c>
      <c r="Q10503">
        <v>9</v>
      </c>
      <c r="R10503">
        <v>9</v>
      </c>
      <c r="S10503">
        <v>1</v>
      </c>
      <c r="T10503">
        <v>2</v>
      </c>
      <c r="U10503" t="b">
        <v>1</v>
      </c>
      <c r="V10503" t="s">
        <v>1106</v>
      </c>
      <c r="W10503" t="s">
        <v>5113</v>
      </c>
      <c r="X10503" t="s">
        <v>14657</v>
      </c>
      <c r="Y10503">
        <v>17</v>
      </c>
      <c r="Z10503">
        <v>17</v>
      </c>
      <c r="AA10503">
        <v>2</v>
      </c>
      <c r="AB10503">
        <v>2</v>
      </c>
      <c r="AC10503">
        <v>40</v>
      </c>
    </row>
    <row r="10504" spans="1:29">
      <c r="A10504">
        <v>11498</v>
      </c>
      <c r="B10504" t="s">
        <v>806</v>
      </c>
      <c r="C10504" t="s">
        <v>12375</v>
      </c>
      <c r="J10504" t="s">
        <v>1449</v>
      </c>
      <c r="K10504">
        <v>0</v>
      </c>
      <c r="N10504" t="b">
        <v>1</v>
      </c>
      <c r="O10504" t="b">
        <v>0</v>
      </c>
      <c r="P10504" t="b">
        <v>0</v>
      </c>
      <c r="Q10504">
        <v>9</v>
      </c>
      <c r="R10504">
        <v>9</v>
      </c>
      <c r="S10504">
        <v>1</v>
      </c>
      <c r="T10504">
        <v>2</v>
      </c>
      <c r="U10504" t="b">
        <v>1</v>
      </c>
      <c r="V10504" t="s">
        <v>1106</v>
      </c>
      <c r="W10504" t="s">
        <v>5113</v>
      </c>
      <c r="X10504" t="s">
        <v>14658</v>
      </c>
      <c r="Y10504">
        <v>18</v>
      </c>
      <c r="Z10504">
        <v>18</v>
      </c>
      <c r="AA10504">
        <v>2</v>
      </c>
      <c r="AB10504">
        <v>2</v>
      </c>
      <c r="AC10504">
        <v>40</v>
      </c>
    </row>
    <row r="10505" spans="1:29">
      <c r="A10505">
        <v>11499</v>
      </c>
      <c r="B10505" t="s">
        <v>806</v>
      </c>
      <c r="C10505" t="s">
        <v>12376</v>
      </c>
      <c r="J10505" t="s">
        <v>1449</v>
      </c>
      <c r="K10505">
        <v>0</v>
      </c>
      <c r="N10505" t="b">
        <v>1</v>
      </c>
      <c r="O10505" t="b">
        <v>0</v>
      </c>
      <c r="P10505" t="b">
        <v>0</v>
      </c>
      <c r="Q10505">
        <v>9</v>
      </c>
      <c r="R10505">
        <v>9</v>
      </c>
      <c r="S10505">
        <v>1</v>
      </c>
      <c r="T10505">
        <v>2</v>
      </c>
      <c r="U10505" t="b">
        <v>1</v>
      </c>
      <c r="V10505" t="s">
        <v>1106</v>
      </c>
      <c r="W10505" t="s">
        <v>5113</v>
      </c>
      <c r="X10505" t="s">
        <v>14659</v>
      </c>
      <c r="Y10505">
        <v>19</v>
      </c>
      <c r="Z10505">
        <v>19</v>
      </c>
      <c r="AA10505">
        <v>2</v>
      </c>
      <c r="AB10505">
        <v>2</v>
      </c>
      <c r="AC10505">
        <v>40</v>
      </c>
    </row>
    <row r="10506" spans="1:29">
      <c r="A10506">
        <v>11500</v>
      </c>
      <c r="B10506" t="s">
        <v>806</v>
      </c>
      <c r="C10506" t="s">
        <v>12377</v>
      </c>
      <c r="J10506" t="s">
        <v>1449</v>
      </c>
      <c r="K10506">
        <v>0</v>
      </c>
      <c r="N10506" t="b">
        <v>1</v>
      </c>
      <c r="O10506" t="b">
        <v>0</v>
      </c>
      <c r="P10506" t="b">
        <v>0</v>
      </c>
      <c r="Q10506">
        <v>9</v>
      </c>
      <c r="R10506">
        <v>9</v>
      </c>
      <c r="S10506">
        <v>1</v>
      </c>
      <c r="T10506">
        <v>2</v>
      </c>
      <c r="U10506" t="b">
        <v>1</v>
      </c>
      <c r="V10506" t="s">
        <v>1106</v>
      </c>
      <c r="W10506" t="s">
        <v>5113</v>
      </c>
      <c r="X10506" t="s">
        <v>14660</v>
      </c>
      <c r="Y10506">
        <v>20</v>
      </c>
      <c r="Z10506">
        <v>20</v>
      </c>
      <c r="AA10506">
        <v>2</v>
      </c>
      <c r="AB10506">
        <v>2</v>
      </c>
      <c r="AC10506">
        <v>40</v>
      </c>
    </row>
    <row r="10507" spans="1:29">
      <c r="A10507">
        <v>11501</v>
      </c>
      <c r="B10507" t="s">
        <v>806</v>
      </c>
      <c r="C10507" t="s">
        <v>12378</v>
      </c>
      <c r="J10507" t="s">
        <v>1449</v>
      </c>
      <c r="K10507">
        <v>0</v>
      </c>
      <c r="N10507" t="b">
        <v>1</v>
      </c>
      <c r="O10507" t="b">
        <v>0</v>
      </c>
      <c r="P10507" t="b">
        <v>0</v>
      </c>
      <c r="Q10507">
        <v>9</v>
      </c>
      <c r="R10507">
        <v>9</v>
      </c>
      <c r="S10507">
        <v>1</v>
      </c>
      <c r="T10507">
        <v>2</v>
      </c>
      <c r="U10507" t="b">
        <v>1</v>
      </c>
      <c r="V10507" t="s">
        <v>1106</v>
      </c>
      <c r="W10507" t="s">
        <v>5113</v>
      </c>
      <c r="X10507" t="s">
        <v>14661</v>
      </c>
      <c r="Y10507">
        <v>21</v>
      </c>
      <c r="Z10507">
        <v>21</v>
      </c>
      <c r="AA10507">
        <v>2</v>
      </c>
      <c r="AB10507">
        <v>2</v>
      </c>
      <c r="AC10507">
        <v>40</v>
      </c>
    </row>
    <row r="10508" spans="1:29">
      <c r="A10508">
        <v>11502</v>
      </c>
      <c r="B10508" t="s">
        <v>806</v>
      </c>
      <c r="C10508" t="s">
        <v>12379</v>
      </c>
      <c r="J10508" t="s">
        <v>1449</v>
      </c>
      <c r="K10508">
        <v>0</v>
      </c>
      <c r="N10508" t="b">
        <v>1</v>
      </c>
      <c r="O10508" t="b">
        <v>0</v>
      </c>
      <c r="P10508" t="b">
        <v>0</v>
      </c>
      <c r="Q10508">
        <v>9</v>
      </c>
      <c r="R10508">
        <v>9</v>
      </c>
      <c r="S10508">
        <v>1</v>
      </c>
      <c r="T10508">
        <v>2</v>
      </c>
      <c r="U10508" t="b">
        <v>1</v>
      </c>
      <c r="V10508" t="s">
        <v>1106</v>
      </c>
      <c r="W10508" t="s">
        <v>5113</v>
      </c>
      <c r="X10508" t="s">
        <v>14662</v>
      </c>
      <c r="Y10508">
        <v>22</v>
      </c>
      <c r="Z10508">
        <v>22</v>
      </c>
      <c r="AA10508">
        <v>2</v>
      </c>
      <c r="AB10508">
        <v>2</v>
      </c>
      <c r="AC10508">
        <v>40</v>
      </c>
    </row>
    <row r="10509" spans="1:29">
      <c r="A10509">
        <v>11503</v>
      </c>
      <c r="B10509" t="s">
        <v>806</v>
      </c>
      <c r="C10509" t="s">
        <v>12380</v>
      </c>
      <c r="J10509" t="s">
        <v>1449</v>
      </c>
      <c r="K10509">
        <v>0</v>
      </c>
      <c r="N10509" t="b">
        <v>1</v>
      </c>
      <c r="O10509" t="b">
        <v>0</v>
      </c>
      <c r="P10509" t="b">
        <v>0</v>
      </c>
      <c r="Q10509">
        <v>9</v>
      </c>
      <c r="R10509">
        <v>9</v>
      </c>
      <c r="S10509">
        <v>1</v>
      </c>
      <c r="T10509">
        <v>2</v>
      </c>
      <c r="U10509" t="b">
        <v>1</v>
      </c>
      <c r="V10509" t="s">
        <v>1106</v>
      </c>
      <c r="W10509" t="s">
        <v>5113</v>
      </c>
      <c r="X10509" t="s">
        <v>14663</v>
      </c>
      <c r="Y10509">
        <v>23</v>
      </c>
      <c r="Z10509">
        <v>23</v>
      </c>
      <c r="AA10509">
        <v>2</v>
      </c>
      <c r="AB10509">
        <v>2</v>
      </c>
      <c r="AC10509">
        <v>40</v>
      </c>
    </row>
    <row r="10510" spans="1:29">
      <c r="A10510">
        <v>11504</v>
      </c>
      <c r="B10510" t="s">
        <v>806</v>
      </c>
      <c r="C10510" t="s">
        <v>12381</v>
      </c>
      <c r="J10510" t="s">
        <v>1449</v>
      </c>
      <c r="K10510">
        <v>0</v>
      </c>
      <c r="N10510" t="b">
        <v>1</v>
      </c>
      <c r="O10510" t="b">
        <v>0</v>
      </c>
      <c r="P10510" t="b">
        <v>0</v>
      </c>
      <c r="Q10510">
        <v>9</v>
      </c>
      <c r="R10510">
        <v>9</v>
      </c>
      <c r="S10510">
        <v>1</v>
      </c>
      <c r="T10510">
        <v>2</v>
      </c>
      <c r="U10510" t="b">
        <v>1</v>
      </c>
      <c r="V10510" t="s">
        <v>1106</v>
      </c>
      <c r="W10510" t="s">
        <v>5113</v>
      </c>
      <c r="X10510" t="s">
        <v>14664</v>
      </c>
      <c r="Y10510">
        <v>24</v>
      </c>
      <c r="Z10510">
        <v>24</v>
      </c>
      <c r="AA10510">
        <v>2</v>
      </c>
      <c r="AB10510">
        <v>2</v>
      </c>
      <c r="AC10510">
        <v>40</v>
      </c>
    </row>
    <row r="10511" spans="1:29">
      <c r="A10511">
        <v>11505</v>
      </c>
      <c r="B10511" t="s">
        <v>806</v>
      </c>
      <c r="C10511" t="s">
        <v>12382</v>
      </c>
      <c r="J10511" t="s">
        <v>1449</v>
      </c>
      <c r="K10511">
        <v>0</v>
      </c>
      <c r="N10511" t="b">
        <v>1</v>
      </c>
      <c r="O10511" t="b">
        <v>0</v>
      </c>
      <c r="P10511" t="b">
        <v>0</v>
      </c>
      <c r="Q10511">
        <v>9</v>
      </c>
      <c r="R10511">
        <v>9</v>
      </c>
      <c r="S10511">
        <v>1</v>
      </c>
      <c r="T10511">
        <v>2</v>
      </c>
      <c r="U10511" t="b">
        <v>1</v>
      </c>
      <c r="V10511" t="s">
        <v>1106</v>
      </c>
      <c r="W10511" t="s">
        <v>5113</v>
      </c>
      <c r="X10511" t="s">
        <v>14665</v>
      </c>
      <c r="Y10511">
        <v>25</v>
      </c>
      <c r="Z10511">
        <v>25</v>
      </c>
      <c r="AA10511">
        <v>2</v>
      </c>
      <c r="AB10511">
        <v>2</v>
      </c>
      <c r="AC10511">
        <v>40</v>
      </c>
    </row>
    <row r="10512" spans="1:29">
      <c r="A10512">
        <v>11506</v>
      </c>
      <c r="B10512" t="s">
        <v>806</v>
      </c>
      <c r="C10512" t="s">
        <v>12383</v>
      </c>
      <c r="J10512" t="s">
        <v>1449</v>
      </c>
      <c r="K10512">
        <v>0</v>
      </c>
      <c r="N10512" t="b">
        <v>1</v>
      </c>
      <c r="O10512" t="b">
        <v>0</v>
      </c>
      <c r="P10512" t="b">
        <v>0</v>
      </c>
      <c r="Q10512">
        <v>9</v>
      </c>
      <c r="R10512">
        <v>9</v>
      </c>
      <c r="S10512">
        <v>1</v>
      </c>
      <c r="T10512">
        <v>2</v>
      </c>
      <c r="U10512" t="b">
        <v>1</v>
      </c>
      <c r="V10512" t="s">
        <v>1106</v>
      </c>
      <c r="W10512" t="s">
        <v>5113</v>
      </c>
      <c r="X10512" t="s">
        <v>14666</v>
      </c>
      <c r="Y10512">
        <v>26</v>
      </c>
      <c r="Z10512">
        <v>26</v>
      </c>
      <c r="AA10512">
        <v>2</v>
      </c>
      <c r="AB10512">
        <v>2</v>
      </c>
      <c r="AC10512">
        <v>40</v>
      </c>
    </row>
    <row r="10513" spans="1:29">
      <c r="A10513">
        <v>11507</v>
      </c>
      <c r="B10513" t="s">
        <v>806</v>
      </c>
      <c r="C10513" t="s">
        <v>12384</v>
      </c>
      <c r="J10513" t="s">
        <v>1449</v>
      </c>
      <c r="K10513">
        <v>0</v>
      </c>
      <c r="N10513" t="b">
        <v>1</v>
      </c>
      <c r="O10513" t="b">
        <v>0</v>
      </c>
      <c r="P10513" t="b">
        <v>0</v>
      </c>
      <c r="Q10513">
        <v>9</v>
      </c>
      <c r="R10513">
        <v>9</v>
      </c>
      <c r="S10513">
        <v>1</v>
      </c>
      <c r="T10513">
        <v>2</v>
      </c>
      <c r="U10513" t="b">
        <v>1</v>
      </c>
      <c r="V10513" t="s">
        <v>1106</v>
      </c>
      <c r="W10513" t="s">
        <v>5113</v>
      </c>
      <c r="X10513" t="s">
        <v>15328</v>
      </c>
      <c r="Y10513">
        <v>27</v>
      </c>
      <c r="Z10513">
        <v>27</v>
      </c>
      <c r="AA10513">
        <v>2</v>
      </c>
      <c r="AB10513">
        <v>2</v>
      </c>
      <c r="AC10513">
        <v>40</v>
      </c>
    </row>
    <row r="10514" spans="1:29">
      <c r="A10514">
        <v>11508</v>
      </c>
      <c r="B10514" t="s">
        <v>806</v>
      </c>
      <c r="C10514" t="s">
        <v>12385</v>
      </c>
      <c r="J10514" t="s">
        <v>1449</v>
      </c>
      <c r="K10514">
        <v>0</v>
      </c>
      <c r="N10514" t="b">
        <v>1</v>
      </c>
      <c r="O10514" t="b">
        <v>0</v>
      </c>
      <c r="P10514" t="b">
        <v>0</v>
      </c>
      <c r="Q10514">
        <v>9</v>
      </c>
      <c r="R10514">
        <v>9</v>
      </c>
      <c r="S10514">
        <v>1</v>
      </c>
      <c r="T10514">
        <v>2</v>
      </c>
      <c r="U10514" t="b">
        <v>1</v>
      </c>
      <c r="V10514" t="s">
        <v>1106</v>
      </c>
      <c r="W10514" t="s">
        <v>5113</v>
      </c>
      <c r="X10514" t="s">
        <v>15330</v>
      </c>
      <c r="Y10514">
        <v>28</v>
      </c>
      <c r="Z10514">
        <v>28</v>
      </c>
      <c r="AA10514">
        <v>2</v>
      </c>
      <c r="AB10514">
        <v>2</v>
      </c>
      <c r="AC10514">
        <v>40</v>
      </c>
    </row>
    <row r="10515" spans="1:29">
      <c r="A10515">
        <v>11509</v>
      </c>
      <c r="B10515" t="s">
        <v>806</v>
      </c>
      <c r="C10515" t="s">
        <v>12386</v>
      </c>
      <c r="J10515" t="s">
        <v>1449</v>
      </c>
      <c r="K10515">
        <v>0</v>
      </c>
      <c r="N10515" t="b">
        <v>1</v>
      </c>
      <c r="O10515" t="b">
        <v>0</v>
      </c>
      <c r="P10515" t="b">
        <v>0</v>
      </c>
      <c r="Q10515">
        <v>9</v>
      </c>
      <c r="R10515">
        <v>9</v>
      </c>
      <c r="S10515">
        <v>1</v>
      </c>
      <c r="T10515">
        <v>2</v>
      </c>
      <c r="U10515" t="b">
        <v>1</v>
      </c>
      <c r="V10515" t="s">
        <v>1106</v>
      </c>
      <c r="W10515" t="s">
        <v>5113</v>
      </c>
      <c r="X10515" t="s">
        <v>15331</v>
      </c>
      <c r="Y10515">
        <v>29</v>
      </c>
      <c r="Z10515">
        <v>29</v>
      </c>
      <c r="AA10515">
        <v>2</v>
      </c>
      <c r="AB10515">
        <v>2</v>
      </c>
      <c r="AC10515">
        <v>40</v>
      </c>
    </row>
    <row r="10516" spans="1:29">
      <c r="A10516">
        <v>11510</v>
      </c>
      <c r="B10516" t="s">
        <v>806</v>
      </c>
      <c r="C10516" t="s">
        <v>12387</v>
      </c>
      <c r="J10516" t="s">
        <v>1449</v>
      </c>
      <c r="K10516">
        <v>0</v>
      </c>
      <c r="N10516" t="b">
        <v>1</v>
      </c>
      <c r="O10516" t="b">
        <v>0</v>
      </c>
      <c r="P10516" t="b">
        <v>0</v>
      </c>
      <c r="Q10516">
        <v>9</v>
      </c>
      <c r="R10516">
        <v>9</v>
      </c>
      <c r="S10516">
        <v>1</v>
      </c>
      <c r="T10516">
        <v>2</v>
      </c>
      <c r="U10516" t="b">
        <v>1</v>
      </c>
      <c r="V10516" t="s">
        <v>1106</v>
      </c>
      <c r="W10516" t="s">
        <v>5113</v>
      </c>
      <c r="X10516" t="s">
        <v>15368</v>
      </c>
      <c r="Y10516">
        <v>30</v>
      </c>
      <c r="Z10516">
        <v>30</v>
      </c>
      <c r="AA10516">
        <v>2</v>
      </c>
      <c r="AB10516">
        <v>2</v>
      </c>
      <c r="AC10516">
        <v>40</v>
      </c>
    </row>
    <row r="10517" spans="1:29">
      <c r="A10517">
        <v>11511</v>
      </c>
      <c r="B10517" t="s">
        <v>806</v>
      </c>
      <c r="C10517" t="s">
        <v>12388</v>
      </c>
      <c r="J10517" t="s">
        <v>1449</v>
      </c>
      <c r="K10517">
        <v>0</v>
      </c>
      <c r="N10517" t="b">
        <v>1</v>
      </c>
      <c r="O10517" t="b">
        <v>0</v>
      </c>
      <c r="P10517" t="b">
        <v>0</v>
      </c>
      <c r="Q10517">
        <v>9</v>
      </c>
      <c r="R10517">
        <v>9</v>
      </c>
      <c r="S10517">
        <v>1</v>
      </c>
      <c r="T10517">
        <v>2</v>
      </c>
      <c r="U10517" t="b">
        <v>1</v>
      </c>
      <c r="V10517" t="s">
        <v>1106</v>
      </c>
      <c r="W10517" t="s">
        <v>5113</v>
      </c>
      <c r="X10517" t="s">
        <v>15369</v>
      </c>
      <c r="Y10517">
        <v>31</v>
      </c>
      <c r="Z10517">
        <v>31</v>
      </c>
      <c r="AA10517">
        <v>2</v>
      </c>
      <c r="AB10517">
        <v>2</v>
      </c>
      <c r="AC10517">
        <v>40</v>
      </c>
    </row>
    <row r="10518" spans="1:29">
      <c r="A10518">
        <v>11512</v>
      </c>
      <c r="B10518" t="s">
        <v>806</v>
      </c>
      <c r="C10518" t="s">
        <v>12389</v>
      </c>
      <c r="J10518" t="s">
        <v>1449</v>
      </c>
      <c r="K10518">
        <v>0</v>
      </c>
      <c r="N10518" t="b">
        <v>1</v>
      </c>
      <c r="O10518" t="b">
        <v>0</v>
      </c>
      <c r="P10518" t="b">
        <v>0</v>
      </c>
      <c r="Q10518">
        <v>9</v>
      </c>
      <c r="R10518">
        <v>9</v>
      </c>
      <c r="S10518">
        <v>1</v>
      </c>
      <c r="T10518">
        <v>2</v>
      </c>
      <c r="U10518" t="b">
        <v>1</v>
      </c>
      <c r="V10518" t="s">
        <v>1106</v>
      </c>
      <c r="W10518" t="s">
        <v>5113</v>
      </c>
      <c r="X10518" t="s">
        <v>15370</v>
      </c>
      <c r="Y10518">
        <v>32</v>
      </c>
      <c r="Z10518">
        <v>32</v>
      </c>
      <c r="AA10518">
        <v>2</v>
      </c>
      <c r="AB10518">
        <v>2</v>
      </c>
      <c r="AC10518">
        <v>40</v>
      </c>
    </row>
    <row r="10519" spans="1:29">
      <c r="A10519">
        <v>11513</v>
      </c>
      <c r="B10519" t="s">
        <v>806</v>
      </c>
      <c r="C10519" t="s">
        <v>12390</v>
      </c>
      <c r="J10519" t="s">
        <v>1449</v>
      </c>
      <c r="K10519">
        <v>0</v>
      </c>
      <c r="N10519" t="b">
        <v>1</v>
      </c>
      <c r="O10519" t="b">
        <v>0</v>
      </c>
      <c r="P10519" t="b">
        <v>0</v>
      </c>
      <c r="Q10519">
        <v>9</v>
      </c>
      <c r="R10519">
        <v>9</v>
      </c>
      <c r="S10519">
        <v>1</v>
      </c>
      <c r="T10519">
        <v>2</v>
      </c>
      <c r="U10519" t="b">
        <v>1</v>
      </c>
      <c r="V10519" t="s">
        <v>1106</v>
      </c>
      <c r="W10519" t="s">
        <v>5113</v>
      </c>
      <c r="X10519" t="s">
        <v>15372</v>
      </c>
      <c r="Y10519">
        <v>33</v>
      </c>
      <c r="Z10519">
        <v>33</v>
      </c>
      <c r="AA10519">
        <v>2</v>
      </c>
      <c r="AB10519">
        <v>2</v>
      </c>
      <c r="AC10519">
        <v>40</v>
      </c>
    </row>
    <row r="10520" spans="1:29">
      <c r="A10520">
        <v>11514</v>
      </c>
      <c r="B10520" t="s">
        <v>806</v>
      </c>
      <c r="C10520" t="s">
        <v>12391</v>
      </c>
      <c r="J10520" t="s">
        <v>1449</v>
      </c>
      <c r="K10520">
        <v>0</v>
      </c>
      <c r="N10520" t="b">
        <v>1</v>
      </c>
      <c r="O10520" t="b">
        <v>0</v>
      </c>
      <c r="P10520" t="b">
        <v>0</v>
      </c>
      <c r="Q10520">
        <v>9</v>
      </c>
      <c r="R10520">
        <v>9</v>
      </c>
      <c r="S10520">
        <v>1</v>
      </c>
      <c r="T10520">
        <v>2</v>
      </c>
      <c r="U10520" t="b">
        <v>1</v>
      </c>
      <c r="V10520" t="s">
        <v>1106</v>
      </c>
      <c r="W10520" t="s">
        <v>5113</v>
      </c>
      <c r="X10520" t="s">
        <v>15374</v>
      </c>
      <c r="Y10520">
        <v>34</v>
      </c>
      <c r="Z10520">
        <v>34</v>
      </c>
      <c r="AA10520">
        <v>2</v>
      </c>
      <c r="AB10520">
        <v>2</v>
      </c>
      <c r="AC10520">
        <v>40</v>
      </c>
    </row>
    <row r="10521" spans="1:29">
      <c r="A10521">
        <v>11515</v>
      </c>
      <c r="B10521" t="s">
        <v>806</v>
      </c>
      <c r="C10521" t="s">
        <v>12392</v>
      </c>
      <c r="J10521" t="s">
        <v>1449</v>
      </c>
      <c r="K10521">
        <v>0</v>
      </c>
      <c r="N10521" t="b">
        <v>1</v>
      </c>
      <c r="O10521" t="b">
        <v>0</v>
      </c>
      <c r="P10521" t="b">
        <v>0</v>
      </c>
      <c r="Q10521">
        <v>9</v>
      </c>
      <c r="R10521">
        <v>9</v>
      </c>
      <c r="S10521">
        <v>1</v>
      </c>
      <c r="T10521">
        <v>2</v>
      </c>
      <c r="U10521" t="b">
        <v>1</v>
      </c>
      <c r="V10521" t="s">
        <v>1106</v>
      </c>
      <c r="W10521" t="s">
        <v>5113</v>
      </c>
      <c r="X10521" t="s">
        <v>15375</v>
      </c>
      <c r="Y10521">
        <v>35</v>
      </c>
      <c r="Z10521">
        <v>35</v>
      </c>
      <c r="AA10521">
        <v>2</v>
      </c>
      <c r="AB10521">
        <v>2</v>
      </c>
      <c r="AC10521">
        <v>40</v>
      </c>
    </row>
    <row r="10522" spans="1:29">
      <c r="A10522">
        <v>11516</v>
      </c>
      <c r="B10522" t="s">
        <v>806</v>
      </c>
      <c r="C10522" t="s">
        <v>12393</v>
      </c>
      <c r="J10522" t="s">
        <v>1449</v>
      </c>
      <c r="K10522">
        <v>0</v>
      </c>
      <c r="N10522" t="b">
        <v>1</v>
      </c>
      <c r="O10522" t="b">
        <v>0</v>
      </c>
      <c r="P10522" t="b">
        <v>0</v>
      </c>
      <c r="Q10522">
        <v>9</v>
      </c>
      <c r="R10522">
        <v>9</v>
      </c>
      <c r="S10522">
        <v>1</v>
      </c>
      <c r="T10522">
        <v>2</v>
      </c>
      <c r="U10522" t="b">
        <v>1</v>
      </c>
      <c r="V10522" t="s">
        <v>1106</v>
      </c>
      <c r="W10522" t="s">
        <v>5113</v>
      </c>
      <c r="X10522" t="s">
        <v>15376</v>
      </c>
      <c r="Y10522">
        <v>36</v>
      </c>
      <c r="Z10522">
        <v>36</v>
      </c>
      <c r="AA10522">
        <v>2</v>
      </c>
      <c r="AB10522">
        <v>2</v>
      </c>
      <c r="AC10522">
        <v>40</v>
      </c>
    </row>
    <row r="10523" spans="1:29">
      <c r="A10523">
        <v>11517</v>
      </c>
      <c r="B10523" t="s">
        <v>806</v>
      </c>
      <c r="C10523" t="s">
        <v>12394</v>
      </c>
      <c r="J10523" t="s">
        <v>1449</v>
      </c>
      <c r="K10523">
        <v>0</v>
      </c>
      <c r="N10523" t="b">
        <v>1</v>
      </c>
      <c r="O10523" t="b">
        <v>0</v>
      </c>
      <c r="P10523" t="b">
        <v>0</v>
      </c>
      <c r="Q10523">
        <v>9</v>
      </c>
      <c r="R10523">
        <v>9</v>
      </c>
      <c r="S10523">
        <v>1</v>
      </c>
      <c r="T10523">
        <v>2</v>
      </c>
      <c r="U10523" t="b">
        <v>1</v>
      </c>
      <c r="V10523" t="s">
        <v>1106</v>
      </c>
      <c r="W10523" t="s">
        <v>5113</v>
      </c>
      <c r="X10523" t="s">
        <v>15377</v>
      </c>
      <c r="Y10523">
        <v>37</v>
      </c>
      <c r="Z10523">
        <v>37</v>
      </c>
      <c r="AA10523">
        <v>2</v>
      </c>
      <c r="AB10523">
        <v>2</v>
      </c>
      <c r="AC10523">
        <v>40</v>
      </c>
    </row>
    <row r="10524" spans="1:29">
      <c r="A10524">
        <v>11518</v>
      </c>
      <c r="B10524" t="s">
        <v>806</v>
      </c>
      <c r="C10524" t="s">
        <v>12395</v>
      </c>
      <c r="J10524" t="s">
        <v>1449</v>
      </c>
      <c r="K10524">
        <v>0</v>
      </c>
      <c r="N10524" t="b">
        <v>1</v>
      </c>
      <c r="O10524" t="b">
        <v>0</v>
      </c>
      <c r="P10524" t="b">
        <v>0</v>
      </c>
      <c r="Q10524">
        <v>9</v>
      </c>
      <c r="R10524">
        <v>9</v>
      </c>
      <c r="S10524">
        <v>1</v>
      </c>
      <c r="T10524">
        <v>2</v>
      </c>
      <c r="U10524" t="b">
        <v>1</v>
      </c>
      <c r="V10524" t="s">
        <v>1106</v>
      </c>
      <c r="W10524" t="s">
        <v>5113</v>
      </c>
      <c r="X10524" t="s">
        <v>15379</v>
      </c>
      <c r="Y10524">
        <v>38</v>
      </c>
      <c r="Z10524">
        <v>38</v>
      </c>
      <c r="AA10524">
        <v>2</v>
      </c>
      <c r="AB10524">
        <v>2</v>
      </c>
      <c r="AC10524">
        <v>40</v>
      </c>
    </row>
    <row r="10525" spans="1:29">
      <c r="A10525">
        <v>11519</v>
      </c>
      <c r="B10525" t="s">
        <v>806</v>
      </c>
      <c r="C10525" t="s">
        <v>12396</v>
      </c>
      <c r="J10525" t="s">
        <v>1449</v>
      </c>
      <c r="K10525">
        <v>0</v>
      </c>
      <c r="N10525" t="b">
        <v>1</v>
      </c>
      <c r="O10525" t="b">
        <v>0</v>
      </c>
      <c r="P10525" t="b">
        <v>0</v>
      </c>
      <c r="Q10525">
        <v>9</v>
      </c>
      <c r="R10525">
        <v>9</v>
      </c>
      <c r="S10525">
        <v>1</v>
      </c>
      <c r="T10525">
        <v>2</v>
      </c>
      <c r="U10525" t="b">
        <v>1</v>
      </c>
      <c r="V10525" t="s">
        <v>1106</v>
      </c>
      <c r="W10525" t="s">
        <v>5113</v>
      </c>
      <c r="X10525" t="s">
        <v>15381</v>
      </c>
      <c r="Y10525">
        <v>39</v>
      </c>
      <c r="Z10525">
        <v>39</v>
      </c>
      <c r="AA10525">
        <v>2</v>
      </c>
      <c r="AB10525">
        <v>2</v>
      </c>
      <c r="AC10525">
        <v>40</v>
      </c>
    </row>
    <row r="10526" spans="1:29">
      <c r="A10526">
        <v>11520</v>
      </c>
      <c r="B10526" t="s">
        <v>806</v>
      </c>
      <c r="C10526" t="s">
        <v>12397</v>
      </c>
      <c r="J10526" t="s">
        <v>1449</v>
      </c>
      <c r="K10526">
        <v>0</v>
      </c>
      <c r="N10526" t="b">
        <v>1</v>
      </c>
      <c r="O10526" t="b">
        <v>0</v>
      </c>
      <c r="P10526" t="b">
        <v>0</v>
      </c>
      <c r="Q10526">
        <v>9</v>
      </c>
      <c r="R10526">
        <v>9</v>
      </c>
      <c r="S10526">
        <v>1</v>
      </c>
      <c r="T10526">
        <v>2</v>
      </c>
      <c r="U10526" t="b">
        <v>1</v>
      </c>
      <c r="V10526" t="s">
        <v>1106</v>
      </c>
      <c r="W10526" t="s">
        <v>5113</v>
      </c>
      <c r="X10526" t="s">
        <v>15383</v>
      </c>
      <c r="Y10526">
        <v>40</v>
      </c>
      <c r="Z10526">
        <v>40</v>
      </c>
      <c r="AA10526">
        <v>2</v>
      </c>
      <c r="AB10526">
        <v>2</v>
      </c>
      <c r="AC10526">
        <v>40</v>
      </c>
    </row>
    <row r="10527" spans="1:29">
      <c r="A10527">
        <v>11521</v>
      </c>
      <c r="B10527" t="s">
        <v>806</v>
      </c>
      <c r="C10527" t="s">
        <v>12398</v>
      </c>
      <c r="J10527" t="s">
        <v>1449</v>
      </c>
      <c r="K10527">
        <v>0</v>
      </c>
      <c r="N10527" t="b">
        <v>1</v>
      </c>
      <c r="O10527" t="b">
        <v>0</v>
      </c>
      <c r="P10527" t="b">
        <v>0</v>
      </c>
      <c r="Q10527">
        <v>9</v>
      </c>
      <c r="R10527">
        <v>9</v>
      </c>
      <c r="S10527">
        <v>1</v>
      </c>
      <c r="T10527">
        <v>2</v>
      </c>
      <c r="U10527" t="b">
        <v>1</v>
      </c>
      <c r="V10527" t="s">
        <v>1106</v>
      </c>
      <c r="W10527" t="s">
        <v>5113</v>
      </c>
      <c r="X10527" t="s">
        <v>15345</v>
      </c>
      <c r="Y10527">
        <v>41</v>
      </c>
      <c r="Z10527">
        <v>41</v>
      </c>
      <c r="AA10527">
        <v>2</v>
      </c>
      <c r="AB10527">
        <v>2</v>
      </c>
      <c r="AC10527">
        <v>40</v>
      </c>
    </row>
    <row r="10528" spans="1:29">
      <c r="A10528">
        <v>11522</v>
      </c>
      <c r="B10528" t="s">
        <v>806</v>
      </c>
      <c r="C10528" t="s">
        <v>12399</v>
      </c>
      <c r="J10528" t="s">
        <v>1449</v>
      </c>
      <c r="K10528">
        <v>0</v>
      </c>
      <c r="N10528" t="b">
        <v>1</v>
      </c>
      <c r="O10528" t="b">
        <v>0</v>
      </c>
      <c r="P10528" t="b">
        <v>0</v>
      </c>
      <c r="Q10528">
        <v>9</v>
      </c>
      <c r="R10528">
        <v>9</v>
      </c>
      <c r="S10528">
        <v>1</v>
      </c>
      <c r="T10528">
        <v>2</v>
      </c>
      <c r="U10528" t="b">
        <v>1</v>
      </c>
      <c r="V10528" t="s">
        <v>1106</v>
      </c>
      <c r="W10528" t="s">
        <v>5113</v>
      </c>
      <c r="X10528" t="s">
        <v>15347</v>
      </c>
      <c r="Y10528">
        <v>42</v>
      </c>
      <c r="Z10528">
        <v>42</v>
      </c>
      <c r="AA10528">
        <v>2</v>
      </c>
      <c r="AB10528">
        <v>2</v>
      </c>
      <c r="AC10528">
        <v>40</v>
      </c>
    </row>
    <row r="10529" spans="1:29">
      <c r="A10529">
        <v>11523</v>
      </c>
      <c r="B10529" t="s">
        <v>806</v>
      </c>
      <c r="C10529" t="s">
        <v>12400</v>
      </c>
      <c r="J10529" t="s">
        <v>1449</v>
      </c>
      <c r="K10529">
        <v>0</v>
      </c>
      <c r="N10529" t="b">
        <v>1</v>
      </c>
      <c r="O10529" t="b">
        <v>0</v>
      </c>
      <c r="P10529" t="b">
        <v>0</v>
      </c>
      <c r="Q10529">
        <v>9</v>
      </c>
      <c r="R10529">
        <v>9</v>
      </c>
      <c r="S10529">
        <v>1</v>
      </c>
      <c r="T10529">
        <v>2</v>
      </c>
      <c r="U10529" t="b">
        <v>1</v>
      </c>
      <c r="V10529" t="s">
        <v>1106</v>
      </c>
      <c r="W10529" t="s">
        <v>5113</v>
      </c>
      <c r="X10529" t="s">
        <v>15349</v>
      </c>
      <c r="Y10529">
        <v>43</v>
      </c>
      <c r="Z10529">
        <v>43</v>
      </c>
      <c r="AA10529">
        <v>2</v>
      </c>
      <c r="AB10529">
        <v>2</v>
      </c>
      <c r="AC10529">
        <v>40</v>
      </c>
    </row>
    <row r="10530" spans="1:29">
      <c r="A10530">
        <v>11524</v>
      </c>
      <c r="B10530" t="s">
        <v>806</v>
      </c>
      <c r="C10530" t="s">
        <v>12401</v>
      </c>
      <c r="J10530" t="s">
        <v>1449</v>
      </c>
      <c r="K10530">
        <v>0</v>
      </c>
      <c r="N10530" t="b">
        <v>1</v>
      </c>
      <c r="O10530" t="b">
        <v>0</v>
      </c>
      <c r="P10530" t="b">
        <v>0</v>
      </c>
      <c r="Q10530">
        <v>9</v>
      </c>
      <c r="R10530">
        <v>9</v>
      </c>
      <c r="S10530">
        <v>1</v>
      </c>
      <c r="T10530">
        <v>2</v>
      </c>
      <c r="U10530" t="b">
        <v>1</v>
      </c>
      <c r="V10530" t="s">
        <v>1106</v>
      </c>
      <c r="W10530" t="s">
        <v>5113</v>
      </c>
      <c r="X10530" t="s">
        <v>15351</v>
      </c>
      <c r="Y10530">
        <v>44</v>
      </c>
      <c r="Z10530">
        <v>44</v>
      </c>
      <c r="AA10530">
        <v>2</v>
      </c>
      <c r="AB10530">
        <v>2</v>
      </c>
      <c r="AC10530">
        <v>40</v>
      </c>
    </row>
    <row r="10531" spans="1:29">
      <c r="A10531">
        <v>11525</v>
      </c>
      <c r="B10531" t="s">
        <v>806</v>
      </c>
      <c r="C10531" t="s">
        <v>12402</v>
      </c>
      <c r="J10531" t="s">
        <v>1449</v>
      </c>
      <c r="K10531">
        <v>0</v>
      </c>
      <c r="N10531" t="b">
        <v>1</v>
      </c>
      <c r="O10531" t="b">
        <v>0</v>
      </c>
      <c r="P10531" t="b">
        <v>0</v>
      </c>
      <c r="Q10531">
        <v>9</v>
      </c>
      <c r="R10531">
        <v>9</v>
      </c>
      <c r="S10531">
        <v>1</v>
      </c>
      <c r="T10531">
        <v>2</v>
      </c>
      <c r="U10531" t="b">
        <v>1</v>
      </c>
      <c r="V10531" t="s">
        <v>1106</v>
      </c>
      <c r="W10531" t="s">
        <v>5113</v>
      </c>
      <c r="X10531" t="s">
        <v>15353</v>
      </c>
      <c r="Y10531">
        <v>45</v>
      </c>
      <c r="Z10531">
        <v>45</v>
      </c>
      <c r="AA10531">
        <v>2</v>
      </c>
      <c r="AB10531">
        <v>2</v>
      </c>
      <c r="AC10531">
        <v>40</v>
      </c>
    </row>
    <row r="10532" spans="1:29">
      <c r="A10532">
        <v>11526</v>
      </c>
      <c r="B10532" t="s">
        <v>806</v>
      </c>
      <c r="C10532" t="s">
        <v>12403</v>
      </c>
      <c r="J10532" t="s">
        <v>1449</v>
      </c>
      <c r="K10532">
        <v>0</v>
      </c>
      <c r="N10532" t="b">
        <v>1</v>
      </c>
      <c r="O10532" t="b">
        <v>0</v>
      </c>
      <c r="P10532" t="b">
        <v>0</v>
      </c>
      <c r="Q10532">
        <v>9</v>
      </c>
      <c r="R10532">
        <v>9</v>
      </c>
      <c r="S10532">
        <v>1</v>
      </c>
      <c r="T10532">
        <v>2</v>
      </c>
      <c r="U10532" t="b">
        <v>1</v>
      </c>
      <c r="V10532" t="s">
        <v>1106</v>
      </c>
      <c r="W10532" t="s">
        <v>5113</v>
      </c>
      <c r="X10532" t="s">
        <v>15672</v>
      </c>
      <c r="Y10532">
        <v>46</v>
      </c>
      <c r="Z10532">
        <v>46</v>
      </c>
      <c r="AA10532">
        <v>2</v>
      </c>
      <c r="AB10532">
        <v>2</v>
      </c>
      <c r="AC10532">
        <v>40</v>
      </c>
    </row>
    <row r="10533" spans="1:29">
      <c r="A10533">
        <v>11527</v>
      </c>
      <c r="B10533" t="s">
        <v>806</v>
      </c>
      <c r="C10533" t="s">
        <v>12404</v>
      </c>
      <c r="J10533" t="s">
        <v>1449</v>
      </c>
      <c r="K10533">
        <v>0</v>
      </c>
      <c r="N10533" t="b">
        <v>1</v>
      </c>
      <c r="O10533" t="b">
        <v>0</v>
      </c>
      <c r="P10533" t="b">
        <v>0</v>
      </c>
      <c r="Q10533">
        <v>9</v>
      </c>
      <c r="R10533">
        <v>9</v>
      </c>
      <c r="S10533">
        <v>1</v>
      </c>
      <c r="T10533">
        <v>2</v>
      </c>
      <c r="U10533" t="b">
        <v>1</v>
      </c>
      <c r="V10533" t="s">
        <v>1106</v>
      </c>
      <c r="W10533" t="s">
        <v>5113</v>
      </c>
      <c r="X10533" t="s">
        <v>15673</v>
      </c>
      <c r="Y10533">
        <v>47</v>
      </c>
      <c r="Z10533">
        <v>47</v>
      </c>
      <c r="AA10533">
        <v>2</v>
      </c>
      <c r="AB10533">
        <v>2</v>
      </c>
      <c r="AC10533">
        <v>40</v>
      </c>
    </row>
    <row r="10534" spans="1:29">
      <c r="A10534">
        <v>11528</v>
      </c>
      <c r="B10534" t="s">
        <v>806</v>
      </c>
      <c r="C10534" t="s">
        <v>12405</v>
      </c>
      <c r="J10534" t="s">
        <v>1449</v>
      </c>
      <c r="K10534">
        <v>0</v>
      </c>
      <c r="N10534" t="b">
        <v>1</v>
      </c>
      <c r="O10534" t="b">
        <v>0</v>
      </c>
      <c r="P10534" t="b">
        <v>0</v>
      </c>
      <c r="Q10534">
        <v>9</v>
      </c>
      <c r="R10534">
        <v>9</v>
      </c>
      <c r="S10534">
        <v>1</v>
      </c>
      <c r="T10534">
        <v>2</v>
      </c>
      <c r="U10534" t="b">
        <v>1</v>
      </c>
      <c r="V10534" t="s">
        <v>1106</v>
      </c>
      <c r="W10534" t="s">
        <v>5113</v>
      </c>
      <c r="X10534" t="s">
        <v>15304</v>
      </c>
      <c r="Y10534">
        <v>48</v>
      </c>
      <c r="Z10534">
        <v>48</v>
      </c>
      <c r="AA10534">
        <v>2</v>
      </c>
      <c r="AB10534">
        <v>2</v>
      </c>
      <c r="AC10534">
        <v>40</v>
      </c>
    </row>
    <row r="10535" spans="1:29">
      <c r="A10535">
        <v>11529</v>
      </c>
      <c r="B10535" t="s">
        <v>806</v>
      </c>
      <c r="C10535" t="s">
        <v>12406</v>
      </c>
      <c r="J10535" t="s">
        <v>1449</v>
      </c>
      <c r="K10535">
        <v>0</v>
      </c>
      <c r="N10535" t="b">
        <v>1</v>
      </c>
      <c r="O10535" t="b">
        <v>0</v>
      </c>
      <c r="P10535" t="b">
        <v>0</v>
      </c>
      <c r="Q10535">
        <v>9</v>
      </c>
      <c r="R10535">
        <v>9</v>
      </c>
      <c r="S10535">
        <v>1</v>
      </c>
      <c r="T10535">
        <v>2</v>
      </c>
      <c r="U10535" t="b">
        <v>1</v>
      </c>
      <c r="V10535" t="s">
        <v>1106</v>
      </c>
      <c r="W10535" t="s">
        <v>5113</v>
      </c>
      <c r="X10535" t="s">
        <v>15305</v>
      </c>
      <c r="Y10535">
        <v>49</v>
      </c>
      <c r="Z10535">
        <v>49</v>
      </c>
      <c r="AA10535">
        <v>2</v>
      </c>
      <c r="AB10535">
        <v>2</v>
      </c>
      <c r="AC10535">
        <v>40</v>
      </c>
    </row>
    <row r="10536" spans="1:29">
      <c r="A10536">
        <v>11530</v>
      </c>
      <c r="B10536" t="s">
        <v>806</v>
      </c>
      <c r="C10536" t="s">
        <v>12407</v>
      </c>
      <c r="J10536" t="s">
        <v>1449</v>
      </c>
      <c r="K10536">
        <v>0</v>
      </c>
      <c r="N10536" t="b">
        <v>1</v>
      </c>
      <c r="O10536" t="b">
        <v>0</v>
      </c>
      <c r="P10536" t="b">
        <v>0</v>
      </c>
      <c r="Q10536">
        <v>9</v>
      </c>
      <c r="R10536">
        <v>9</v>
      </c>
      <c r="S10536">
        <v>1</v>
      </c>
      <c r="T10536">
        <v>2</v>
      </c>
      <c r="U10536" t="b">
        <v>1</v>
      </c>
      <c r="V10536" t="s">
        <v>1106</v>
      </c>
      <c r="W10536" t="s">
        <v>5113</v>
      </c>
      <c r="X10536" t="s">
        <v>15306</v>
      </c>
      <c r="Y10536">
        <v>50</v>
      </c>
      <c r="Z10536">
        <v>50</v>
      </c>
      <c r="AA10536">
        <v>2</v>
      </c>
      <c r="AB10536">
        <v>2</v>
      </c>
      <c r="AC10536">
        <v>40</v>
      </c>
    </row>
    <row r="10537" spans="1:29">
      <c r="A10537">
        <v>11531</v>
      </c>
      <c r="B10537" t="s">
        <v>806</v>
      </c>
      <c r="C10537" t="s">
        <v>12408</v>
      </c>
      <c r="J10537" t="s">
        <v>1449</v>
      </c>
      <c r="K10537">
        <v>0</v>
      </c>
      <c r="N10537" t="b">
        <v>1</v>
      </c>
      <c r="O10537" t="b">
        <v>0</v>
      </c>
      <c r="P10537" t="b">
        <v>0</v>
      </c>
      <c r="Q10537">
        <v>9</v>
      </c>
      <c r="R10537">
        <v>9</v>
      </c>
      <c r="S10537">
        <v>1</v>
      </c>
      <c r="T10537">
        <v>2</v>
      </c>
      <c r="U10537" t="b">
        <v>1</v>
      </c>
      <c r="V10537" t="s">
        <v>1106</v>
      </c>
      <c r="W10537" t="s">
        <v>5113</v>
      </c>
      <c r="X10537" t="s">
        <v>15307</v>
      </c>
      <c r="Y10537">
        <v>51</v>
      </c>
      <c r="Z10537">
        <v>51</v>
      </c>
      <c r="AA10537">
        <v>2</v>
      </c>
      <c r="AB10537">
        <v>2</v>
      </c>
      <c r="AC10537">
        <v>40</v>
      </c>
    </row>
    <row r="10538" spans="1:29">
      <c r="A10538">
        <v>11532</v>
      </c>
      <c r="B10538" t="s">
        <v>806</v>
      </c>
      <c r="C10538" t="s">
        <v>12409</v>
      </c>
      <c r="J10538" t="s">
        <v>1449</v>
      </c>
      <c r="K10538">
        <v>0</v>
      </c>
      <c r="N10538" t="b">
        <v>1</v>
      </c>
      <c r="O10538" t="b">
        <v>0</v>
      </c>
      <c r="P10538" t="b">
        <v>0</v>
      </c>
      <c r="Q10538">
        <v>9</v>
      </c>
      <c r="R10538">
        <v>9</v>
      </c>
      <c r="S10538">
        <v>1</v>
      </c>
      <c r="T10538">
        <v>2</v>
      </c>
      <c r="U10538" t="b">
        <v>1</v>
      </c>
      <c r="V10538" t="s">
        <v>1106</v>
      </c>
      <c r="W10538" t="s">
        <v>5113</v>
      </c>
      <c r="X10538" t="s">
        <v>15308</v>
      </c>
      <c r="Y10538">
        <v>52</v>
      </c>
      <c r="Z10538">
        <v>52</v>
      </c>
      <c r="AA10538">
        <v>2</v>
      </c>
      <c r="AB10538">
        <v>2</v>
      </c>
      <c r="AC10538">
        <v>40</v>
      </c>
    </row>
    <row r="10539" spans="1:29">
      <c r="A10539">
        <v>11533</v>
      </c>
      <c r="B10539" t="s">
        <v>806</v>
      </c>
      <c r="C10539" t="s">
        <v>12410</v>
      </c>
      <c r="J10539" t="s">
        <v>1449</v>
      </c>
      <c r="K10539">
        <v>0</v>
      </c>
      <c r="N10539" t="b">
        <v>1</v>
      </c>
      <c r="O10539" t="b">
        <v>0</v>
      </c>
      <c r="P10539" t="b">
        <v>0</v>
      </c>
      <c r="Q10539">
        <v>9</v>
      </c>
      <c r="R10539">
        <v>9</v>
      </c>
      <c r="S10539">
        <v>1</v>
      </c>
      <c r="T10539">
        <v>2</v>
      </c>
      <c r="U10539" t="b">
        <v>1</v>
      </c>
      <c r="V10539" t="s">
        <v>1106</v>
      </c>
      <c r="W10539" t="s">
        <v>5113</v>
      </c>
      <c r="X10539" t="s">
        <v>15388</v>
      </c>
      <c r="Y10539">
        <v>53</v>
      </c>
      <c r="Z10539">
        <v>53</v>
      </c>
      <c r="AA10539">
        <v>2</v>
      </c>
      <c r="AB10539">
        <v>2</v>
      </c>
      <c r="AC10539">
        <v>40</v>
      </c>
    </row>
    <row r="10540" spans="1:29">
      <c r="A10540">
        <v>11534</v>
      </c>
      <c r="B10540" t="s">
        <v>806</v>
      </c>
      <c r="C10540" t="s">
        <v>12411</v>
      </c>
      <c r="J10540" t="s">
        <v>1457</v>
      </c>
      <c r="K10540">
        <v>0</v>
      </c>
      <c r="N10540" t="b">
        <v>1</v>
      </c>
      <c r="O10540" t="b">
        <v>0</v>
      </c>
      <c r="P10540" t="b">
        <v>0</v>
      </c>
      <c r="Q10540">
        <v>9</v>
      </c>
      <c r="R10540">
        <v>9</v>
      </c>
      <c r="S10540">
        <v>1</v>
      </c>
      <c r="T10540">
        <v>2</v>
      </c>
      <c r="U10540" t="b">
        <v>1</v>
      </c>
      <c r="V10540" t="s">
        <v>1106</v>
      </c>
      <c r="W10540" t="s">
        <v>5113</v>
      </c>
      <c r="X10540" t="s">
        <v>14552</v>
      </c>
      <c r="Y10540">
        <v>14</v>
      </c>
      <c r="Z10540">
        <v>14</v>
      </c>
      <c r="AA10540">
        <v>6</v>
      </c>
      <c r="AB10540">
        <v>6</v>
      </c>
      <c r="AC10540">
        <v>40</v>
      </c>
    </row>
    <row r="10541" spans="1:29">
      <c r="A10541">
        <v>11535</v>
      </c>
      <c r="B10541" t="s">
        <v>806</v>
      </c>
      <c r="C10541" t="s">
        <v>12412</v>
      </c>
      <c r="J10541" t="s">
        <v>1457</v>
      </c>
      <c r="K10541">
        <v>0</v>
      </c>
      <c r="N10541" t="b">
        <v>1</v>
      </c>
      <c r="O10541" t="b">
        <v>0</v>
      </c>
      <c r="P10541" t="b">
        <v>0</v>
      </c>
      <c r="Q10541">
        <v>9</v>
      </c>
      <c r="R10541">
        <v>9</v>
      </c>
      <c r="S10541">
        <v>1</v>
      </c>
      <c r="T10541">
        <v>2</v>
      </c>
      <c r="U10541" t="b">
        <v>1</v>
      </c>
      <c r="V10541" t="s">
        <v>1106</v>
      </c>
      <c r="W10541" t="s">
        <v>5113</v>
      </c>
      <c r="X10541" t="s">
        <v>14452</v>
      </c>
      <c r="Y10541">
        <v>14</v>
      </c>
      <c r="Z10541">
        <v>14</v>
      </c>
      <c r="AA10541">
        <v>7</v>
      </c>
      <c r="AB10541">
        <v>7</v>
      </c>
      <c r="AC10541">
        <v>40</v>
      </c>
    </row>
    <row r="10542" spans="1:29">
      <c r="A10542">
        <v>11536</v>
      </c>
      <c r="B10542" t="s">
        <v>806</v>
      </c>
      <c r="C10542" t="s">
        <v>12413</v>
      </c>
      <c r="J10542" t="s">
        <v>1457</v>
      </c>
      <c r="K10542">
        <v>0</v>
      </c>
      <c r="N10542" t="b">
        <v>1</v>
      </c>
      <c r="O10542" t="b">
        <v>0</v>
      </c>
      <c r="P10542" t="b">
        <v>0</v>
      </c>
      <c r="Q10542">
        <v>9</v>
      </c>
      <c r="R10542">
        <v>9</v>
      </c>
      <c r="S10542">
        <v>1</v>
      </c>
      <c r="T10542">
        <v>2</v>
      </c>
      <c r="U10542" t="b">
        <v>1</v>
      </c>
      <c r="V10542" t="s">
        <v>1106</v>
      </c>
      <c r="W10542" t="s">
        <v>5113</v>
      </c>
      <c r="X10542" t="s">
        <v>15435</v>
      </c>
      <c r="Y10542">
        <v>14</v>
      </c>
      <c r="Z10542">
        <v>14</v>
      </c>
      <c r="AA10542">
        <v>8</v>
      </c>
      <c r="AB10542">
        <v>8</v>
      </c>
      <c r="AC10542">
        <v>40</v>
      </c>
    </row>
    <row r="10543" spans="1:29">
      <c r="A10543">
        <v>11537</v>
      </c>
      <c r="B10543" t="s">
        <v>806</v>
      </c>
      <c r="C10543" t="s">
        <v>12414</v>
      </c>
      <c r="J10543" t="s">
        <v>1457</v>
      </c>
      <c r="K10543">
        <v>0</v>
      </c>
      <c r="N10543" t="b">
        <v>1</v>
      </c>
      <c r="O10543" t="b">
        <v>0</v>
      </c>
      <c r="P10543" t="b">
        <v>0</v>
      </c>
      <c r="Q10543">
        <v>9</v>
      </c>
      <c r="R10543">
        <v>9</v>
      </c>
      <c r="S10543">
        <v>1</v>
      </c>
      <c r="T10543">
        <v>2</v>
      </c>
      <c r="U10543" t="b">
        <v>1</v>
      </c>
      <c r="V10543" t="s">
        <v>1106</v>
      </c>
      <c r="W10543" t="s">
        <v>5113</v>
      </c>
      <c r="X10543" t="s">
        <v>14553</v>
      </c>
      <c r="Y10543">
        <v>15</v>
      </c>
      <c r="Z10543">
        <v>15</v>
      </c>
      <c r="AA10543">
        <v>6</v>
      </c>
      <c r="AB10543">
        <v>6</v>
      </c>
      <c r="AC10543">
        <v>40</v>
      </c>
    </row>
    <row r="10544" spans="1:29">
      <c r="A10544">
        <v>11538</v>
      </c>
      <c r="B10544" t="s">
        <v>806</v>
      </c>
      <c r="C10544" t="s">
        <v>12415</v>
      </c>
      <c r="J10544" t="s">
        <v>1457</v>
      </c>
      <c r="K10544">
        <v>0</v>
      </c>
      <c r="N10544" t="b">
        <v>1</v>
      </c>
      <c r="O10544" t="b">
        <v>0</v>
      </c>
      <c r="P10544" t="b">
        <v>0</v>
      </c>
      <c r="Q10544">
        <v>9</v>
      </c>
      <c r="R10544">
        <v>9</v>
      </c>
      <c r="S10544">
        <v>1</v>
      </c>
      <c r="T10544">
        <v>2</v>
      </c>
      <c r="U10544" t="b">
        <v>1</v>
      </c>
      <c r="V10544" t="s">
        <v>1106</v>
      </c>
      <c r="W10544" t="s">
        <v>5113</v>
      </c>
      <c r="X10544" t="s">
        <v>14667</v>
      </c>
      <c r="Y10544">
        <v>15</v>
      </c>
      <c r="Z10544">
        <v>15</v>
      </c>
      <c r="AA10544">
        <v>7</v>
      </c>
      <c r="AB10544">
        <v>7</v>
      </c>
      <c r="AC10544">
        <v>40</v>
      </c>
    </row>
    <row r="10545" spans="1:29">
      <c r="A10545">
        <v>11539</v>
      </c>
      <c r="B10545" t="s">
        <v>806</v>
      </c>
      <c r="C10545" t="s">
        <v>12416</v>
      </c>
      <c r="J10545" t="s">
        <v>1457</v>
      </c>
      <c r="K10545">
        <v>0</v>
      </c>
      <c r="N10545" t="b">
        <v>1</v>
      </c>
      <c r="O10545" t="b">
        <v>0</v>
      </c>
      <c r="P10545" t="b">
        <v>0</v>
      </c>
      <c r="Q10545">
        <v>9</v>
      </c>
      <c r="R10545">
        <v>9</v>
      </c>
      <c r="S10545">
        <v>1</v>
      </c>
      <c r="T10545">
        <v>2</v>
      </c>
      <c r="U10545" t="b">
        <v>1</v>
      </c>
      <c r="V10545" t="s">
        <v>1106</v>
      </c>
      <c r="W10545" t="s">
        <v>5113</v>
      </c>
      <c r="X10545" t="s">
        <v>14674</v>
      </c>
      <c r="Y10545">
        <v>15</v>
      </c>
      <c r="Z10545">
        <v>15</v>
      </c>
      <c r="AA10545">
        <v>8</v>
      </c>
      <c r="AB10545">
        <v>8</v>
      </c>
      <c r="AC10545">
        <v>40</v>
      </c>
    </row>
    <row r="10546" spans="1:29">
      <c r="A10546">
        <v>11540</v>
      </c>
      <c r="B10546" t="s">
        <v>806</v>
      </c>
      <c r="C10546" t="s">
        <v>12417</v>
      </c>
      <c r="J10546" t="s">
        <v>1457</v>
      </c>
      <c r="K10546">
        <v>0</v>
      </c>
      <c r="N10546" t="b">
        <v>1</v>
      </c>
      <c r="O10546" t="b">
        <v>0</v>
      </c>
      <c r="P10546" t="b">
        <v>0</v>
      </c>
      <c r="Q10546">
        <v>9</v>
      </c>
      <c r="R10546">
        <v>9</v>
      </c>
      <c r="S10546">
        <v>1</v>
      </c>
      <c r="T10546">
        <v>2</v>
      </c>
      <c r="U10546" t="b">
        <v>1</v>
      </c>
      <c r="V10546" t="s">
        <v>1106</v>
      </c>
      <c r="W10546" t="s">
        <v>5113</v>
      </c>
      <c r="X10546" t="s">
        <v>14554</v>
      </c>
      <c r="Y10546">
        <v>16</v>
      </c>
      <c r="Z10546">
        <v>16</v>
      </c>
      <c r="AA10546">
        <v>6</v>
      </c>
      <c r="AB10546">
        <v>6</v>
      </c>
      <c r="AC10546">
        <v>40</v>
      </c>
    </row>
    <row r="10547" spans="1:29">
      <c r="A10547">
        <v>11541</v>
      </c>
      <c r="B10547" t="s">
        <v>806</v>
      </c>
      <c r="C10547" t="s">
        <v>12418</v>
      </c>
      <c r="J10547" t="s">
        <v>1457</v>
      </c>
      <c r="K10547">
        <v>0</v>
      </c>
      <c r="N10547" t="b">
        <v>1</v>
      </c>
      <c r="O10547" t="b">
        <v>0</v>
      </c>
      <c r="P10547" t="b">
        <v>0</v>
      </c>
      <c r="Q10547">
        <v>9</v>
      </c>
      <c r="R10547">
        <v>9</v>
      </c>
      <c r="S10547">
        <v>1</v>
      </c>
      <c r="T10547">
        <v>2</v>
      </c>
      <c r="U10547" t="b">
        <v>1</v>
      </c>
      <c r="V10547" t="s">
        <v>1106</v>
      </c>
      <c r="W10547" t="s">
        <v>5113</v>
      </c>
      <c r="X10547" t="s">
        <v>14668</v>
      </c>
      <c r="Y10547">
        <v>16</v>
      </c>
      <c r="Z10547">
        <v>16</v>
      </c>
      <c r="AA10547">
        <v>7</v>
      </c>
      <c r="AB10547">
        <v>7</v>
      </c>
      <c r="AC10547">
        <v>40</v>
      </c>
    </row>
    <row r="10548" spans="1:29">
      <c r="A10548">
        <v>11542</v>
      </c>
      <c r="B10548" t="s">
        <v>806</v>
      </c>
      <c r="C10548" t="s">
        <v>12419</v>
      </c>
      <c r="J10548" t="s">
        <v>1457</v>
      </c>
      <c r="K10548">
        <v>0</v>
      </c>
      <c r="N10548" t="b">
        <v>1</v>
      </c>
      <c r="O10548" t="b">
        <v>0</v>
      </c>
      <c r="P10548" t="b">
        <v>0</v>
      </c>
      <c r="Q10548">
        <v>9</v>
      </c>
      <c r="R10548">
        <v>9</v>
      </c>
      <c r="S10548">
        <v>1</v>
      </c>
      <c r="T10548">
        <v>2</v>
      </c>
      <c r="U10548" t="b">
        <v>1</v>
      </c>
      <c r="V10548" t="s">
        <v>1106</v>
      </c>
      <c r="W10548" t="s">
        <v>5113</v>
      </c>
      <c r="X10548" t="s">
        <v>14675</v>
      </c>
      <c r="Y10548">
        <v>16</v>
      </c>
      <c r="Z10548">
        <v>16</v>
      </c>
      <c r="AA10548">
        <v>8</v>
      </c>
      <c r="AB10548">
        <v>8</v>
      </c>
      <c r="AC10548">
        <v>40</v>
      </c>
    </row>
    <row r="10549" spans="1:29">
      <c r="A10549">
        <v>11543</v>
      </c>
      <c r="B10549" t="s">
        <v>806</v>
      </c>
      <c r="C10549" t="s">
        <v>12420</v>
      </c>
      <c r="J10549" t="s">
        <v>1457</v>
      </c>
      <c r="K10549">
        <v>0</v>
      </c>
      <c r="N10549" t="b">
        <v>1</v>
      </c>
      <c r="O10549" t="b">
        <v>0</v>
      </c>
      <c r="P10549" t="b">
        <v>0</v>
      </c>
      <c r="Q10549">
        <v>9</v>
      </c>
      <c r="R10549">
        <v>9</v>
      </c>
      <c r="S10549">
        <v>1</v>
      </c>
      <c r="T10549">
        <v>2</v>
      </c>
      <c r="U10549" t="b">
        <v>1</v>
      </c>
      <c r="V10549" t="s">
        <v>1106</v>
      </c>
      <c r="W10549" t="s">
        <v>5113</v>
      </c>
      <c r="X10549" t="s">
        <v>14457</v>
      </c>
      <c r="Y10549">
        <v>17</v>
      </c>
      <c r="Z10549">
        <v>17</v>
      </c>
      <c r="AA10549">
        <v>6</v>
      </c>
      <c r="AB10549">
        <v>6</v>
      </c>
      <c r="AC10549">
        <v>40</v>
      </c>
    </row>
    <row r="10550" spans="1:29">
      <c r="A10550">
        <v>11544</v>
      </c>
      <c r="B10550" t="s">
        <v>806</v>
      </c>
      <c r="C10550" t="s">
        <v>12421</v>
      </c>
      <c r="J10550" t="s">
        <v>1457</v>
      </c>
      <c r="K10550">
        <v>0</v>
      </c>
      <c r="N10550" t="b">
        <v>1</v>
      </c>
      <c r="O10550" t="b">
        <v>0</v>
      </c>
      <c r="P10550" t="b">
        <v>0</v>
      </c>
      <c r="Q10550">
        <v>9</v>
      </c>
      <c r="R10550">
        <v>9</v>
      </c>
      <c r="S10550">
        <v>1</v>
      </c>
      <c r="T10550">
        <v>2</v>
      </c>
      <c r="U10550" t="b">
        <v>1</v>
      </c>
      <c r="V10550" t="s">
        <v>1106</v>
      </c>
      <c r="W10550" t="s">
        <v>5113</v>
      </c>
      <c r="X10550" t="s">
        <v>14669</v>
      </c>
      <c r="Y10550">
        <v>17</v>
      </c>
      <c r="Z10550">
        <v>17</v>
      </c>
      <c r="AA10550">
        <v>7</v>
      </c>
      <c r="AB10550">
        <v>7</v>
      </c>
      <c r="AC10550">
        <v>40</v>
      </c>
    </row>
    <row r="10551" spans="1:29">
      <c r="A10551">
        <v>11545</v>
      </c>
      <c r="B10551" t="s">
        <v>806</v>
      </c>
      <c r="C10551" t="s">
        <v>12422</v>
      </c>
      <c r="J10551" t="s">
        <v>1457</v>
      </c>
      <c r="K10551">
        <v>0</v>
      </c>
      <c r="N10551" t="b">
        <v>1</v>
      </c>
      <c r="O10551" t="b">
        <v>0</v>
      </c>
      <c r="P10551" t="b">
        <v>0</v>
      </c>
      <c r="Q10551">
        <v>9</v>
      </c>
      <c r="R10551">
        <v>9</v>
      </c>
      <c r="S10551">
        <v>1</v>
      </c>
      <c r="T10551">
        <v>2</v>
      </c>
      <c r="U10551" t="b">
        <v>1</v>
      </c>
      <c r="V10551" t="s">
        <v>1106</v>
      </c>
      <c r="W10551" t="s">
        <v>5113</v>
      </c>
      <c r="X10551" t="s">
        <v>14676</v>
      </c>
      <c r="Y10551">
        <v>17</v>
      </c>
      <c r="Z10551">
        <v>17</v>
      </c>
      <c r="AA10551">
        <v>8</v>
      </c>
      <c r="AB10551">
        <v>8</v>
      </c>
      <c r="AC10551">
        <v>40</v>
      </c>
    </row>
    <row r="10552" spans="1:29">
      <c r="A10552">
        <v>11546</v>
      </c>
      <c r="B10552" t="s">
        <v>806</v>
      </c>
      <c r="C10552" t="s">
        <v>12423</v>
      </c>
      <c r="J10552" t="s">
        <v>1457</v>
      </c>
      <c r="K10552">
        <v>0</v>
      </c>
      <c r="N10552" t="b">
        <v>1</v>
      </c>
      <c r="O10552" t="b">
        <v>0</v>
      </c>
      <c r="P10552" t="b">
        <v>0</v>
      </c>
      <c r="Q10552">
        <v>9</v>
      </c>
      <c r="R10552">
        <v>9</v>
      </c>
      <c r="S10552">
        <v>1</v>
      </c>
      <c r="T10552">
        <v>2</v>
      </c>
      <c r="U10552" t="b">
        <v>1</v>
      </c>
      <c r="V10552" t="s">
        <v>1106</v>
      </c>
      <c r="W10552" t="s">
        <v>5113</v>
      </c>
      <c r="X10552" t="s">
        <v>14635</v>
      </c>
      <c r="Y10552">
        <v>18</v>
      </c>
      <c r="Z10552">
        <v>18</v>
      </c>
      <c r="AA10552">
        <v>6</v>
      </c>
      <c r="AB10552">
        <v>6</v>
      </c>
      <c r="AC10552">
        <v>40</v>
      </c>
    </row>
    <row r="10553" spans="1:29">
      <c r="A10553">
        <v>11547</v>
      </c>
      <c r="B10553" t="s">
        <v>806</v>
      </c>
      <c r="C10553" t="s">
        <v>12424</v>
      </c>
      <c r="J10553" t="s">
        <v>1457</v>
      </c>
      <c r="K10553">
        <v>0</v>
      </c>
      <c r="N10553" t="b">
        <v>1</v>
      </c>
      <c r="O10553" t="b">
        <v>0</v>
      </c>
      <c r="P10553" t="b">
        <v>0</v>
      </c>
      <c r="Q10553">
        <v>9</v>
      </c>
      <c r="R10553">
        <v>9</v>
      </c>
      <c r="S10553">
        <v>1</v>
      </c>
      <c r="T10553">
        <v>2</v>
      </c>
      <c r="U10553" t="b">
        <v>1</v>
      </c>
      <c r="V10553" t="s">
        <v>1106</v>
      </c>
      <c r="W10553" t="s">
        <v>5113</v>
      </c>
      <c r="X10553" t="s">
        <v>14670</v>
      </c>
      <c r="Y10553">
        <v>18</v>
      </c>
      <c r="Z10553">
        <v>18</v>
      </c>
      <c r="AA10553">
        <v>7</v>
      </c>
      <c r="AB10553">
        <v>7</v>
      </c>
      <c r="AC10553">
        <v>40</v>
      </c>
    </row>
    <row r="10554" spans="1:29">
      <c r="A10554">
        <v>11548</v>
      </c>
      <c r="B10554" t="s">
        <v>806</v>
      </c>
      <c r="C10554" t="s">
        <v>12425</v>
      </c>
      <c r="J10554" t="s">
        <v>1457</v>
      </c>
      <c r="K10554">
        <v>0</v>
      </c>
      <c r="N10554" t="b">
        <v>1</v>
      </c>
      <c r="O10554" t="b">
        <v>0</v>
      </c>
      <c r="P10554" t="b">
        <v>0</v>
      </c>
      <c r="Q10554">
        <v>9</v>
      </c>
      <c r="R10554">
        <v>9</v>
      </c>
      <c r="S10554">
        <v>1</v>
      </c>
      <c r="T10554">
        <v>2</v>
      </c>
      <c r="U10554" t="b">
        <v>1</v>
      </c>
      <c r="V10554" t="s">
        <v>1106</v>
      </c>
      <c r="W10554" t="s">
        <v>5113</v>
      </c>
      <c r="X10554" t="s">
        <v>14677</v>
      </c>
      <c r="Y10554">
        <v>18</v>
      </c>
      <c r="Z10554">
        <v>18</v>
      </c>
      <c r="AA10554">
        <v>8</v>
      </c>
      <c r="AB10554">
        <v>8</v>
      </c>
      <c r="AC10554">
        <v>40</v>
      </c>
    </row>
    <row r="10555" spans="1:29">
      <c r="A10555">
        <v>11549</v>
      </c>
      <c r="B10555" t="s">
        <v>806</v>
      </c>
      <c r="C10555" t="s">
        <v>12426</v>
      </c>
      <c r="J10555" t="s">
        <v>1457</v>
      </c>
      <c r="K10555">
        <v>0</v>
      </c>
      <c r="N10555" t="b">
        <v>1</v>
      </c>
      <c r="O10555" t="b">
        <v>0</v>
      </c>
      <c r="P10555" t="b">
        <v>0</v>
      </c>
      <c r="Q10555">
        <v>9</v>
      </c>
      <c r="R10555">
        <v>9</v>
      </c>
      <c r="S10555">
        <v>1</v>
      </c>
      <c r="T10555">
        <v>2</v>
      </c>
      <c r="U10555" t="b">
        <v>1</v>
      </c>
      <c r="V10555" t="s">
        <v>1106</v>
      </c>
      <c r="W10555" t="s">
        <v>5113</v>
      </c>
      <c r="X10555" t="s">
        <v>14638</v>
      </c>
      <c r="Y10555">
        <v>19</v>
      </c>
      <c r="Z10555">
        <v>19</v>
      </c>
      <c r="AA10555">
        <v>6</v>
      </c>
      <c r="AB10555">
        <v>6</v>
      </c>
      <c r="AC10555">
        <v>40</v>
      </c>
    </row>
    <row r="10556" spans="1:29">
      <c r="A10556">
        <v>11550</v>
      </c>
      <c r="B10556" t="s">
        <v>806</v>
      </c>
      <c r="C10556" t="s">
        <v>12427</v>
      </c>
      <c r="J10556" t="s">
        <v>1457</v>
      </c>
      <c r="K10556">
        <v>0</v>
      </c>
      <c r="N10556" t="b">
        <v>1</v>
      </c>
      <c r="O10556" t="b">
        <v>0</v>
      </c>
      <c r="P10556" t="b">
        <v>0</v>
      </c>
      <c r="Q10556">
        <v>9</v>
      </c>
      <c r="R10556">
        <v>9</v>
      </c>
      <c r="S10556">
        <v>1</v>
      </c>
      <c r="T10556">
        <v>2</v>
      </c>
      <c r="U10556" t="b">
        <v>1</v>
      </c>
      <c r="V10556" t="s">
        <v>1106</v>
      </c>
      <c r="W10556" t="s">
        <v>5113</v>
      </c>
      <c r="X10556" t="s">
        <v>14671</v>
      </c>
      <c r="Y10556">
        <v>19</v>
      </c>
      <c r="Z10556">
        <v>19</v>
      </c>
      <c r="AA10556">
        <v>7</v>
      </c>
      <c r="AB10556">
        <v>7</v>
      </c>
      <c r="AC10556">
        <v>40</v>
      </c>
    </row>
    <row r="10557" spans="1:29">
      <c r="A10557">
        <v>11551</v>
      </c>
      <c r="B10557" t="s">
        <v>806</v>
      </c>
      <c r="C10557" t="s">
        <v>12428</v>
      </c>
      <c r="J10557" t="s">
        <v>1457</v>
      </c>
      <c r="K10557">
        <v>0</v>
      </c>
      <c r="N10557" t="b">
        <v>1</v>
      </c>
      <c r="O10557" t="b">
        <v>0</v>
      </c>
      <c r="P10557" t="b">
        <v>0</v>
      </c>
      <c r="Q10557">
        <v>9</v>
      </c>
      <c r="R10557">
        <v>9</v>
      </c>
      <c r="S10557">
        <v>1</v>
      </c>
      <c r="T10557">
        <v>2</v>
      </c>
      <c r="U10557" t="b">
        <v>1</v>
      </c>
      <c r="V10557" t="s">
        <v>1106</v>
      </c>
      <c r="W10557" t="s">
        <v>5113</v>
      </c>
      <c r="X10557" t="s">
        <v>14678</v>
      </c>
      <c r="Y10557">
        <v>19</v>
      </c>
      <c r="Z10557">
        <v>19</v>
      </c>
      <c r="AA10557">
        <v>8</v>
      </c>
      <c r="AB10557">
        <v>8</v>
      </c>
      <c r="AC10557">
        <v>40</v>
      </c>
    </row>
    <row r="10558" spans="1:29">
      <c r="A10558">
        <v>11552</v>
      </c>
      <c r="B10558" t="s">
        <v>806</v>
      </c>
      <c r="C10558" t="s">
        <v>12429</v>
      </c>
      <c r="J10558" t="s">
        <v>1457</v>
      </c>
      <c r="K10558">
        <v>0</v>
      </c>
      <c r="N10558" t="b">
        <v>1</v>
      </c>
      <c r="O10558" t="b">
        <v>0</v>
      </c>
      <c r="P10558" t="b">
        <v>0</v>
      </c>
      <c r="Q10558">
        <v>9</v>
      </c>
      <c r="R10558">
        <v>9</v>
      </c>
      <c r="S10558">
        <v>1</v>
      </c>
      <c r="T10558">
        <v>2</v>
      </c>
      <c r="U10558" t="b">
        <v>1</v>
      </c>
      <c r="V10558" t="s">
        <v>1106</v>
      </c>
      <c r="W10558" t="s">
        <v>5113</v>
      </c>
      <c r="X10558" t="s">
        <v>14556</v>
      </c>
      <c r="Y10558">
        <v>20</v>
      </c>
      <c r="Z10558">
        <v>20</v>
      </c>
      <c r="AA10558">
        <v>6</v>
      </c>
      <c r="AB10558">
        <v>6</v>
      </c>
      <c r="AC10558">
        <v>40</v>
      </c>
    </row>
    <row r="10559" spans="1:29">
      <c r="A10559">
        <v>11553</v>
      </c>
      <c r="B10559" t="s">
        <v>806</v>
      </c>
      <c r="C10559" t="s">
        <v>12430</v>
      </c>
      <c r="J10559" t="s">
        <v>1457</v>
      </c>
      <c r="K10559">
        <v>0</v>
      </c>
      <c r="N10559" t="b">
        <v>1</v>
      </c>
      <c r="O10559" t="b">
        <v>0</v>
      </c>
      <c r="P10559" t="b">
        <v>0</v>
      </c>
      <c r="Q10559">
        <v>9</v>
      </c>
      <c r="R10559">
        <v>9</v>
      </c>
      <c r="S10559">
        <v>1</v>
      </c>
      <c r="T10559">
        <v>2</v>
      </c>
      <c r="U10559" t="b">
        <v>1</v>
      </c>
      <c r="V10559" t="s">
        <v>1106</v>
      </c>
      <c r="W10559" t="s">
        <v>5113</v>
      </c>
      <c r="X10559" t="s">
        <v>14566</v>
      </c>
      <c r="Y10559">
        <v>20</v>
      </c>
      <c r="Z10559">
        <v>20</v>
      </c>
      <c r="AA10559">
        <v>7</v>
      </c>
      <c r="AB10559">
        <v>7</v>
      </c>
      <c r="AC10559">
        <v>40</v>
      </c>
    </row>
    <row r="10560" spans="1:29">
      <c r="A10560">
        <v>11554</v>
      </c>
      <c r="B10560" t="s">
        <v>806</v>
      </c>
      <c r="C10560" t="s">
        <v>12431</v>
      </c>
      <c r="J10560" t="s">
        <v>1457</v>
      </c>
      <c r="K10560">
        <v>0</v>
      </c>
      <c r="N10560" t="b">
        <v>1</v>
      </c>
      <c r="O10560" t="b">
        <v>0</v>
      </c>
      <c r="P10560" t="b">
        <v>0</v>
      </c>
      <c r="Q10560">
        <v>9</v>
      </c>
      <c r="R10560">
        <v>9</v>
      </c>
      <c r="S10560">
        <v>1</v>
      </c>
      <c r="T10560">
        <v>2</v>
      </c>
      <c r="U10560" t="b">
        <v>1</v>
      </c>
      <c r="V10560" t="s">
        <v>1106</v>
      </c>
      <c r="W10560" t="s">
        <v>5113</v>
      </c>
      <c r="X10560" t="s">
        <v>14574</v>
      </c>
      <c r="Y10560">
        <v>20</v>
      </c>
      <c r="Z10560">
        <v>20</v>
      </c>
      <c r="AA10560">
        <v>8</v>
      </c>
      <c r="AB10560">
        <v>8</v>
      </c>
      <c r="AC10560">
        <v>40</v>
      </c>
    </row>
    <row r="10561" spans="1:29">
      <c r="A10561">
        <v>11555</v>
      </c>
      <c r="B10561" t="s">
        <v>806</v>
      </c>
      <c r="C10561" t="s">
        <v>12432</v>
      </c>
      <c r="J10561" t="s">
        <v>1457</v>
      </c>
      <c r="K10561">
        <v>0</v>
      </c>
      <c r="N10561" t="b">
        <v>1</v>
      </c>
      <c r="O10561" t="b">
        <v>0</v>
      </c>
      <c r="P10561" t="b">
        <v>0</v>
      </c>
      <c r="Q10561">
        <v>9</v>
      </c>
      <c r="R10561">
        <v>9</v>
      </c>
      <c r="S10561">
        <v>1</v>
      </c>
      <c r="T10561">
        <v>2</v>
      </c>
      <c r="U10561" t="b">
        <v>1</v>
      </c>
      <c r="V10561" t="s">
        <v>1106</v>
      </c>
      <c r="W10561" t="s">
        <v>5113</v>
      </c>
      <c r="X10561" t="s">
        <v>14557</v>
      </c>
      <c r="Y10561">
        <v>21</v>
      </c>
      <c r="Z10561">
        <v>21</v>
      </c>
      <c r="AA10561">
        <v>6</v>
      </c>
      <c r="AB10561">
        <v>6</v>
      </c>
      <c r="AC10561">
        <v>40</v>
      </c>
    </row>
    <row r="10562" spans="1:29">
      <c r="A10562">
        <v>11556</v>
      </c>
      <c r="B10562" t="s">
        <v>806</v>
      </c>
      <c r="C10562" t="s">
        <v>12433</v>
      </c>
      <c r="J10562" t="s">
        <v>1457</v>
      </c>
      <c r="K10562">
        <v>0</v>
      </c>
      <c r="N10562" t="b">
        <v>1</v>
      </c>
      <c r="O10562" t="b">
        <v>0</v>
      </c>
      <c r="P10562" t="b">
        <v>0</v>
      </c>
      <c r="Q10562">
        <v>9</v>
      </c>
      <c r="R10562">
        <v>9</v>
      </c>
      <c r="S10562">
        <v>1</v>
      </c>
      <c r="T10562">
        <v>2</v>
      </c>
      <c r="U10562" t="b">
        <v>1</v>
      </c>
      <c r="V10562" t="s">
        <v>1106</v>
      </c>
      <c r="W10562" t="s">
        <v>5113</v>
      </c>
      <c r="X10562" t="s">
        <v>14567</v>
      </c>
      <c r="Y10562">
        <v>21</v>
      </c>
      <c r="Z10562">
        <v>21</v>
      </c>
      <c r="AA10562">
        <v>7</v>
      </c>
      <c r="AB10562">
        <v>7</v>
      </c>
      <c r="AC10562">
        <v>40</v>
      </c>
    </row>
    <row r="10563" spans="1:29">
      <c r="A10563">
        <v>11557</v>
      </c>
      <c r="B10563" t="s">
        <v>806</v>
      </c>
      <c r="C10563" t="s">
        <v>12434</v>
      </c>
      <c r="J10563" t="s">
        <v>1457</v>
      </c>
      <c r="K10563">
        <v>0</v>
      </c>
      <c r="N10563" t="b">
        <v>1</v>
      </c>
      <c r="O10563" t="b">
        <v>0</v>
      </c>
      <c r="P10563" t="b">
        <v>0</v>
      </c>
      <c r="Q10563">
        <v>9</v>
      </c>
      <c r="R10563">
        <v>9</v>
      </c>
      <c r="S10563">
        <v>1</v>
      </c>
      <c r="T10563">
        <v>2</v>
      </c>
      <c r="U10563" t="b">
        <v>1</v>
      </c>
      <c r="V10563" t="s">
        <v>1106</v>
      </c>
      <c r="W10563" t="s">
        <v>5113</v>
      </c>
      <c r="X10563" t="s">
        <v>14575</v>
      </c>
      <c r="Y10563">
        <v>21</v>
      </c>
      <c r="Z10563">
        <v>21</v>
      </c>
      <c r="AA10563">
        <v>8</v>
      </c>
      <c r="AB10563">
        <v>8</v>
      </c>
      <c r="AC10563">
        <v>40</v>
      </c>
    </row>
    <row r="10564" spans="1:29">
      <c r="A10564">
        <v>11558</v>
      </c>
      <c r="B10564" t="s">
        <v>806</v>
      </c>
      <c r="C10564" t="s">
        <v>12435</v>
      </c>
      <c r="J10564" t="s">
        <v>1457</v>
      </c>
      <c r="K10564">
        <v>0</v>
      </c>
      <c r="N10564" t="b">
        <v>1</v>
      </c>
      <c r="O10564" t="b">
        <v>0</v>
      </c>
      <c r="P10564" t="b">
        <v>0</v>
      </c>
      <c r="Q10564">
        <v>9</v>
      </c>
      <c r="R10564">
        <v>9</v>
      </c>
      <c r="S10564">
        <v>1</v>
      </c>
      <c r="T10564">
        <v>2</v>
      </c>
      <c r="U10564" t="b">
        <v>1</v>
      </c>
      <c r="V10564" t="s">
        <v>1106</v>
      </c>
      <c r="W10564" t="s">
        <v>5113</v>
      </c>
      <c r="X10564" t="s">
        <v>14558</v>
      </c>
      <c r="Y10564">
        <v>22</v>
      </c>
      <c r="Z10564">
        <v>22</v>
      </c>
      <c r="AA10564">
        <v>6</v>
      </c>
      <c r="AB10564">
        <v>6</v>
      </c>
      <c r="AC10564">
        <v>40</v>
      </c>
    </row>
    <row r="10565" spans="1:29">
      <c r="A10565">
        <v>11559</v>
      </c>
      <c r="B10565" t="s">
        <v>806</v>
      </c>
      <c r="C10565" t="s">
        <v>12436</v>
      </c>
      <c r="J10565" t="s">
        <v>1457</v>
      </c>
      <c r="K10565">
        <v>0</v>
      </c>
      <c r="N10565" t="b">
        <v>1</v>
      </c>
      <c r="O10565" t="b">
        <v>0</v>
      </c>
      <c r="P10565" t="b">
        <v>0</v>
      </c>
      <c r="Q10565">
        <v>9</v>
      </c>
      <c r="R10565">
        <v>9</v>
      </c>
      <c r="S10565">
        <v>1</v>
      </c>
      <c r="T10565">
        <v>2</v>
      </c>
      <c r="U10565" t="b">
        <v>1</v>
      </c>
      <c r="V10565" t="s">
        <v>1106</v>
      </c>
      <c r="W10565" t="s">
        <v>5113</v>
      </c>
      <c r="X10565" t="s">
        <v>14568</v>
      </c>
      <c r="Y10565">
        <v>22</v>
      </c>
      <c r="Z10565">
        <v>22</v>
      </c>
      <c r="AA10565">
        <v>7</v>
      </c>
      <c r="AB10565">
        <v>7</v>
      </c>
      <c r="AC10565">
        <v>40</v>
      </c>
    </row>
    <row r="10566" spans="1:29">
      <c r="A10566">
        <v>11560</v>
      </c>
      <c r="B10566" t="s">
        <v>806</v>
      </c>
      <c r="C10566" t="s">
        <v>12437</v>
      </c>
      <c r="J10566" t="s">
        <v>1457</v>
      </c>
      <c r="K10566">
        <v>0</v>
      </c>
      <c r="N10566" t="b">
        <v>1</v>
      </c>
      <c r="O10566" t="b">
        <v>0</v>
      </c>
      <c r="P10566" t="b">
        <v>0</v>
      </c>
      <c r="Q10566">
        <v>9</v>
      </c>
      <c r="R10566">
        <v>9</v>
      </c>
      <c r="S10566">
        <v>1</v>
      </c>
      <c r="T10566">
        <v>2</v>
      </c>
      <c r="U10566" t="b">
        <v>1</v>
      </c>
      <c r="V10566" t="s">
        <v>1106</v>
      </c>
      <c r="W10566" t="s">
        <v>5113</v>
      </c>
      <c r="X10566" t="s">
        <v>14576</v>
      </c>
      <c r="Y10566">
        <v>22</v>
      </c>
      <c r="Z10566">
        <v>22</v>
      </c>
      <c r="AA10566">
        <v>8</v>
      </c>
      <c r="AB10566">
        <v>8</v>
      </c>
      <c r="AC10566">
        <v>40</v>
      </c>
    </row>
    <row r="10567" spans="1:29">
      <c r="A10567">
        <v>11561</v>
      </c>
      <c r="B10567" t="s">
        <v>806</v>
      </c>
      <c r="C10567" t="s">
        <v>12438</v>
      </c>
      <c r="J10567" t="s">
        <v>1457</v>
      </c>
      <c r="K10567">
        <v>0</v>
      </c>
      <c r="N10567" t="b">
        <v>1</v>
      </c>
      <c r="O10567" t="b">
        <v>0</v>
      </c>
      <c r="P10567" t="b">
        <v>0</v>
      </c>
      <c r="Q10567">
        <v>9</v>
      </c>
      <c r="R10567">
        <v>9</v>
      </c>
      <c r="S10567">
        <v>1</v>
      </c>
      <c r="T10567">
        <v>2</v>
      </c>
      <c r="U10567" t="b">
        <v>1</v>
      </c>
      <c r="V10567" t="s">
        <v>1106</v>
      </c>
      <c r="W10567" t="s">
        <v>5113</v>
      </c>
      <c r="X10567" t="s">
        <v>14559</v>
      </c>
      <c r="Y10567">
        <v>23</v>
      </c>
      <c r="Z10567">
        <v>23</v>
      </c>
      <c r="AA10567">
        <v>6</v>
      </c>
      <c r="AB10567">
        <v>6</v>
      </c>
      <c r="AC10567">
        <v>40</v>
      </c>
    </row>
    <row r="10568" spans="1:29">
      <c r="A10568">
        <v>11562</v>
      </c>
      <c r="B10568" t="s">
        <v>806</v>
      </c>
      <c r="C10568" t="s">
        <v>12439</v>
      </c>
      <c r="J10568" t="s">
        <v>1457</v>
      </c>
      <c r="K10568">
        <v>0</v>
      </c>
      <c r="N10568" t="b">
        <v>1</v>
      </c>
      <c r="O10568" t="b">
        <v>0</v>
      </c>
      <c r="P10568" t="b">
        <v>0</v>
      </c>
      <c r="Q10568">
        <v>9</v>
      </c>
      <c r="R10568">
        <v>9</v>
      </c>
      <c r="S10568">
        <v>1</v>
      </c>
      <c r="T10568">
        <v>2</v>
      </c>
      <c r="U10568" t="b">
        <v>1</v>
      </c>
      <c r="V10568" t="s">
        <v>1106</v>
      </c>
      <c r="W10568" t="s">
        <v>5113</v>
      </c>
      <c r="X10568" t="s">
        <v>14672</v>
      </c>
      <c r="Y10568">
        <v>23</v>
      </c>
      <c r="Z10568">
        <v>23</v>
      </c>
      <c r="AA10568">
        <v>7</v>
      </c>
      <c r="AB10568">
        <v>7</v>
      </c>
      <c r="AC10568">
        <v>40</v>
      </c>
    </row>
    <row r="10569" spans="1:29">
      <c r="A10569">
        <v>11563</v>
      </c>
      <c r="B10569" t="s">
        <v>806</v>
      </c>
      <c r="C10569" t="s">
        <v>12440</v>
      </c>
      <c r="J10569" t="s">
        <v>1457</v>
      </c>
      <c r="K10569">
        <v>0</v>
      </c>
      <c r="N10569" t="b">
        <v>1</v>
      </c>
      <c r="O10569" t="b">
        <v>0</v>
      </c>
      <c r="P10569" t="b">
        <v>0</v>
      </c>
      <c r="Q10569">
        <v>9</v>
      </c>
      <c r="R10569">
        <v>9</v>
      </c>
      <c r="S10569">
        <v>1</v>
      </c>
      <c r="T10569">
        <v>2</v>
      </c>
      <c r="U10569" t="b">
        <v>1</v>
      </c>
      <c r="V10569" t="s">
        <v>1106</v>
      </c>
      <c r="W10569" t="s">
        <v>5113</v>
      </c>
      <c r="X10569" t="s">
        <v>14679</v>
      </c>
      <c r="Y10569">
        <v>23</v>
      </c>
      <c r="Z10569">
        <v>23</v>
      </c>
      <c r="AA10569">
        <v>8</v>
      </c>
      <c r="AB10569">
        <v>8</v>
      </c>
      <c r="AC10569">
        <v>40</v>
      </c>
    </row>
    <row r="10570" spans="1:29">
      <c r="A10570">
        <v>11564</v>
      </c>
      <c r="B10570" t="s">
        <v>806</v>
      </c>
      <c r="C10570" t="s">
        <v>12441</v>
      </c>
      <c r="J10570" t="s">
        <v>1457</v>
      </c>
      <c r="K10570">
        <v>0</v>
      </c>
      <c r="N10570" t="b">
        <v>1</v>
      </c>
      <c r="O10570" t="b">
        <v>0</v>
      </c>
      <c r="P10570" t="b">
        <v>0</v>
      </c>
      <c r="Q10570">
        <v>9</v>
      </c>
      <c r="R10570">
        <v>9</v>
      </c>
      <c r="S10570">
        <v>1</v>
      </c>
      <c r="T10570">
        <v>2</v>
      </c>
      <c r="U10570" t="b">
        <v>1</v>
      </c>
      <c r="V10570" t="s">
        <v>1106</v>
      </c>
      <c r="W10570" t="s">
        <v>5113</v>
      </c>
      <c r="X10570" t="s">
        <v>14560</v>
      </c>
      <c r="Y10570">
        <v>24</v>
      </c>
      <c r="Z10570">
        <v>24</v>
      </c>
      <c r="AA10570">
        <v>6</v>
      </c>
      <c r="AB10570">
        <v>6</v>
      </c>
      <c r="AC10570">
        <v>40</v>
      </c>
    </row>
    <row r="10571" spans="1:29">
      <c r="A10571">
        <v>11565</v>
      </c>
      <c r="B10571" t="s">
        <v>806</v>
      </c>
      <c r="C10571" t="s">
        <v>12442</v>
      </c>
      <c r="J10571" t="s">
        <v>1457</v>
      </c>
      <c r="K10571">
        <v>0</v>
      </c>
      <c r="N10571" t="b">
        <v>1</v>
      </c>
      <c r="O10571" t="b">
        <v>0</v>
      </c>
      <c r="P10571" t="b">
        <v>0</v>
      </c>
      <c r="Q10571">
        <v>9</v>
      </c>
      <c r="R10571">
        <v>9</v>
      </c>
      <c r="S10571">
        <v>1</v>
      </c>
      <c r="T10571">
        <v>2</v>
      </c>
      <c r="U10571" t="b">
        <v>1</v>
      </c>
      <c r="V10571" t="s">
        <v>1106</v>
      </c>
      <c r="W10571" t="s">
        <v>5113</v>
      </c>
      <c r="X10571" t="s">
        <v>14569</v>
      </c>
      <c r="Y10571">
        <v>24</v>
      </c>
      <c r="Z10571">
        <v>24</v>
      </c>
      <c r="AA10571">
        <v>7</v>
      </c>
      <c r="AB10571">
        <v>7</v>
      </c>
      <c r="AC10571">
        <v>40</v>
      </c>
    </row>
    <row r="10572" spans="1:29">
      <c r="A10572">
        <v>11566</v>
      </c>
      <c r="B10572" t="s">
        <v>806</v>
      </c>
      <c r="C10572" t="s">
        <v>12443</v>
      </c>
      <c r="J10572" t="s">
        <v>1457</v>
      </c>
      <c r="K10572">
        <v>0</v>
      </c>
      <c r="N10572" t="b">
        <v>1</v>
      </c>
      <c r="O10572" t="b">
        <v>0</v>
      </c>
      <c r="P10572" t="b">
        <v>0</v>
      </c>
      <c r="Q10572">
        <v>9</v>
      </c>
      <c r="R10572">
        <v>9</v>
      </c>
      <c r="S10572">
        <v>1</v>
      </c>
      <c r="T10572">
        <v>2</v>
      </c>
      <c r="U10572" t="b">
        <v>1</v>
      </c>
      <c r="V10572" t="s">
        <v>1106</v>
      </c>
      <c r="W10572" t="s">
        <v>5113</v>
      </c>
      <c r="X10572" t="s">
        <v>14577</v>
      </c>
      <c r="Y10572">
        <v>24</v>
      </c>
      <c r="Z10572">
        <v>24</v>
      </c>
      <c r="AA10572">
        <v>8</v>
      </c>
      <c r="AB10572">
        <v>8</v>
      </c>
      <c r="AC10572">
        <v>40</v>
      </c>
    </row>
    <row r="10573" spans="1:29">
      <c r="A10573">
        <v>11567</v>
      </c>
      <c r="B10573" t="s">
        <v>806</v>
      </c>
      <c r="C10573" t="s">
        <v>12444</v>
      </c>
      <c r="J10573" t="s">
        <v>1457</v>
      </c>
      <c r="K10573">
        <v>0</v>
      </c>
      <c r="N10573" t="b">
        <v>1</v>
      </c>
      <c r="O10573" t="b">
        <v>0</v>
      </c>
      <c r="P10573" t="b">
        <v>0</v>
      </c>
      <c r="Q10573">
        <v>9</v>
      </c>
      <c r="R10573">
        <v>9</v>
      </c>
      <c r="S10573">
        <v>1</v>
      </c>
      <c r="T10573">
        <v>2</v>
      </c>
      <c r="U10573" t="b">
        <v>1</v>
      </c>
      <c r="V10573" t="s">
        <v>1106</v>
      </c>
      <c r="W10573" t="s">
        <v>5113</v>
      </c>
      <c r="X10573" t="s">
        <v>14465</v>
      </c>
      <c r="Y10573">
        <v>25</v>
      </c>
      <c r="Z10573">
        <v>25</v>
      </c>
      <c r="AA10573">
        <v>6</v>
      </c>
      <c r="AB10573">
        <v>6</v>
      </c>
      <c r="AC10573">
        <v>40</v>
      </c>
    </row>
    <row r="10574" spans="1:29">
      <c r="A10574">
        <v>11568</v>
      </c>
      <c r="B10574" t="s">
        <v>806</v>
      </c>
      <c r="C10574" t="s">
        <v>12445</v>
      </c>
      <c r="J10574" t="s">
        <v>1457</v>
      </c>
      <c r="K10574">
        <v>0</v>
      </c>
      <c r="N10574" t="b">
        <v>1</v>
      </c>
      <c r="O10574" t="b">
        <v>0</v>
      </c>
      <c r="P10574" t="b">
        <v>0</v>
      </c>
      <c r="Q10574">
        <v>9</v>
      </c>
      <c r="R10574">
        <v>9</v>
      </c>
      <c r="S10574">
        <v>1</v>
      </c>
      <c r="T10574">
        <v>2</v>
      </c>
      <c r="U10574" t="b">
        <v>1</v>
      </c>
      <c r="V10574" t="s">
        <v>1106</v>
      </c>
      <c r="W10574" t="s">
        <v>5113</v>
      </c>
      <c r="X10574" t="s">
        <v>14570</v>
      </c>
      <c r="Y10574">
        <v>25</v>
      </c>
      <c r="Z10574">
        <v>25</v>
      </c>
      <c r="AA10574">
        <v>7</v>
      </c>
      <c r="AB10574">
        <v>7</v>
      </c>
      <c r="AC10574">
        <v>40</v>
      </c>
    </row>
    <row r="10575" spans="1:29">
      <c r="A10575">
        <v>11569</v>
      </c>
      <c r="B10575" t="s">
        <v>806</v>
      </c>
      <c r="C10575" t="s">
        <v>12446</v>
      </c>
      <c r="J10575" t="s">
        <v>1457</v>
      </c>
      <c r="K10575">
        <v>0</v>
      </c>
      <c r="N10575" t="b">
        <v>1</v>
      </c>
      <c r="O10575" t="b">
        <v>0</v>
      </c>
      <c r="P10575" t="b">
        <v>0</v>
      </c>
      <c r="Q10575">
        <v>9</v>
      </c>
      <c r="R10575">
        <v>9</v>
      </c>
      <c r="S10575">
        <v>1</v>
      </c>
      <c r="T10575">
        <v>2</v>
      </c>
      <c r="U10575" t="b">
        <v>1</v>
      </c>
      <c r="V10575" t="s">
        <v>1106</v>
      </c>
      <c r="W10575" t="s">
        <v>5113</v>
      </c>
      <c r="X10575" t="s">
        <v>14578</v>
      </c>
      <c r="Y10575">
        <v>25</v>
      </c>
      <c r="Z10575">
        <v>25</v>
      </c>
      <c r="AA10575">
        <v>8</v>
      </c>
      <c r="AB10575">
        <v>8</v>
      </c>
      <c r="AC10575">
        <v>40</v>
      </c>
    </row>
    <row r="10576" spans="1:29">
      <c r="A10576">
        <v>11570</v>
      </c>
      <c r="B10576" t="s">
        <v>806</v>
      </c>
      <c r="C10576" t="s">
        <v>12447</v>
      </c>
      <c r="J10576" t="s">
        <v>1457</v>
      </c>
      <c r="K10576">
        <v>0</v>
      </c>
      <c r="N10576" t="b">
        <v>1</v>
      </c>
      <c r="O10576" t="b">
        <v>0</v>
      </c>
      <c r="P10576" t="b">
        <v>0</v>
      </c>
      <c r="Q10576">
        <v>9</v>
      </c>
      <c r="R10576">
        <v>9</v>
      </c>
      <c r="S10576">
        <v>1</v>
      </c>
      <c r="T10576">
        <v>2</v>
      </c>
      <c r="U10576" t="b">
        <v>1</v>
      </c>
      <c r="V10576" t="s">
        <v>1106</v>
      </c>
      <c r="W10576" t="s">
        <v>5113</v>
      </c>
      <c r="X10576" t="s">
        <v>14561</v>
      </c>
      <c r="Y10576">
        <v>26</v>
      </c>
      <c r="Z10576">
        <v>26</v>
      </c>
      <c r="AA10576">
        <v>6</v>
      </c>
      <c r="AB10576">
        <v>6</v>
      </c>
      <c r="AC10576">
        <v>40</v>
      </c>
    </row>
    <row r="10577" spans="1:29">
      <c r="A10577">
        <v>11571</v>
      </c>
      <c r="B10577" t="s">
        <v>806</v>
      </c>
      <c r="C10577" t="s">
        <v>12448</v>
      </c>
      <c r="J10577" t="s">
        <v>1457</v>
      </c>
      <c r="K10577">
        <v>0</v>
      </c>
      <c r="N10577" t="b">
        <v>1</v>
      </c>
      <c r="O10577" t="b">
        <v>0</v>
      </c>
      <c r="P10577" t="b">
        <v>0</v>
      </c>
      <c r="Q10577">
        <v>9</v>
      </c>
      <c r="R10577">
        <v>9</v>
      </c>
      <c r="S10577">
        <v>1</v>
      </c>
      <c r="T10577">
        <v>2</v>
      </c>
      <c r="U10577" t="b">
        <v>1</v>
      </c>
      <c r="V10577" t="s">
        <v>1106</v>
      </c>
      <c r="W10577" t="s">
        <v>5113</v>
      </c>
      <c r="X10577" t="s">
        <v>14673</v>
      </c>
      <c r="Y10577">
        <v>26</v>
      </c>
      <c r="Z10577">
        <v>26</v>
      </c>
      <c r="AA10577">
        <v>7</v>
      </c>
      <c r="AB10577">
        <v>7</v>
      </c>
      <c r="AC10577">
        <v>40</v>
      </c>
    </row>
    <row r="10578" spans="1:29">
      <c r="A10578">
        <v>11572</v>
      </c>
      <c r="B10578" t="s">
        <v>806</v>
      </c>
      <c r="C10578" t="s">
        <v>12449</v>
      </c>
      <c r="J10578" t="s">
        <v>1457</v>
      </c>
      <c r="K10578">
        <v>0</v>
      </c>
      <c r="N10578" t="b">
        <v>1</v>
      </c>
      <c r="O10578" t="b">
        <v>0</v>
      </c>
      <c r="P10578" t="b">
        <v>0</v>
      </c>
      <c r="Q10578">
        <v>9</v>
      </c>
      <c r="R10578">
        <v>9</v>
      </c>
      <c r="S10578">
        <v>1</v>
      </c>
      <c r="T10578">
        <v>2</v>
      </c>
      <c r="U10578" t="b">
        <v>1</v>
      </c>
      <c r="V10578" t="s">
        <v>1106</v>
      </c>
      <c r="W10578" t="s">
        <v>5113</v>
      </c>
      <c r="X10578" t="s">
        <v>14680</v>
      </c>
      <c r="Y10578">
        <v>26</v>
      </c>
      <c r="Z10578">
        <v>26</v>
      </c>
      <c r="AA10578">
        <v>8</v>
      </c>
      <c r="AB10578">
        <v>8</v>
      </c>
      <c r="AC10578">
        <v>40</v>
      </c>
    </row>
    <row r="10579" spans="1:29">
      <c r="A10579">
        <v>11573</v>
      </c>
      <c r="B10579" t="s">
        <v>806</v>
      </c>
      <c r="C10579" t="s">
        <v>12450</v>
      </c>
      <c r="J10579" t="s">
        <v>1457</v>
      </c>
      <c r="K10579">
        <v>0</v>
      </c>
      <c r="N10579" t="b">
        <v>1</v>
      </c>
      <c r="O10579" t="b">
        <v>0</v>
      </c>
      <c r="P10579" t="b">
        <v>0</v>
      </c>
      <c r="Q10579">
        <v>9</v>
      </c>
      <c r="R10579">
        <v>9</v>
      </c>
      <c r="S10579">
        <v>1</v>
      </c>
      <c r="T10579">
        <v>2</v>
      </c>
      <c r="U10579" t="b">
        <v>1</v>
      </c>
      <c r="V10579" t="s">
        <v>1106</v>
      </c>
      <c r="W10579" t="s">
        <v>5113</v>
      </c>
      <c r="X10579" t="s">
        <v>14562</v>
      </c>
      <c r="Y10579">
        <v>27</v>
      </c>
      <c r="Z10579">
        <v>27</v>
      </c>
      <c r="AA10579">
        <v>6</v>
      </c>
      <c r="AB10579">
        <v>6</v>
      </c>
      <c r="AC10579">
        <v>40</v>
      </c>
    </row>
    <row r="10580" spans="1:29">
      <c r="A10580">
        <v>11574</v>
      </c>
      <c r="B10580" t="s">
        <v>806</v>
      </c>
      <c r="C10580" t="s">
        <v>12451</v>
      </c>
      <c r="J10580" t="s">
        <v>1457</v>
      </c>
      <c r="K10580">
        <v>0</v>
      </c>
      <c r="N10580" t="b">
        <v>1</v>
      </c>
      <c r="O10580" t="b">
        <v>0</v>
      </c>
      <c r="P10580" t="b">
        <v>0</v>
      </c>
      <c r="Q10580">
        <v>9</v>
      </c>
      <c r="R10580">
        <v>9</v>
      </c>
      <c r="S10580">
        <v>1</v>
      </c>
      <c r="T10580">
        <v>2</v>
      </c>
      <c r="U10580" t="b">
        <v>1</v>
      </c>
      <c r="V10580" t="s">
        <v>1106</v>
      </c>
      <c r="W10580" t="s">
        <v>5113</v>
      </c>
      <c r="X10580" t="s">
        <v>14571</v>
      </c>
      <c r="Y10580">
        <v>27</v>
      </c>
      <c r="Z10580">
        <v>27</v>
      </c>
      <c r="AA10580">
        <v>7</v>
      </c>
      <c r="AB10580">
        <v>7</v>
      </c>
      <c r="AC10580">
        <v>40</v>
      </c>
    </row>
    <row r="10581" spans="1:29">
      <c r="A10581">
        <v>11575</v>
      </c>
      <c r="B10581" t="s">
        <v>806</v>
      </c>
      <c r="C10581" t="s">
        <v>12452</v>
      </c>
      <c r="J10581" t="s">
        <v>1457</v>
      </c>
      <c r="K10581">
        <v>0</v>
      </c>
      <c r="N10581" t="b">
        <v>1</v>
      </c>
      <c r="O10581" t="b">
        <v>0</v>
      </c>
      <c r="P10581" t="b">
        <v>0</v>
      </c>
      <c r="Q10581">
        <v>9</v>
      </c>
      <c r="R10581">
        <v>9</v>
      </c>
      <c r="S10581">
        <v>1</v>
      </c>
      <c r="T10581">
        <v>2</v>
      </c>
      <c r="U10581" t="b">
        <v>1</v>
      </c>
      <c r="V10581" t="s">
        <v>1106</v>
      </c>
      <c r="W10581" t="s">
        <v>5113</v>
      </c>
      <c r="X10581" t="s">
        <v>14579</v>
      </c>
      <c r="Y10581">
        <v>27</v>
      </c>
      <c r="Z10581">
        <v>27</v>
      </c>
      <c r="AA10581">
        <v>8</v>
      </c>
      <c r="AB10581">
        <v>8</v>
      </c>
      <c r="AC10581">
        <v>40</v>
      </c>
    </row>
    <row r="10582" spans="1:29">
      <c r="A10582">
        <v>11576</v>
      </c>
      <c r="B10582" t="s">
        <v>806</v>
      </c>
      <c r="C10582" t="s">
        <v>12453</v>
      </c>
      <c r="J10582" t="s">
        <v>1457</v>
      </c>
      <c r="K10582">
        <v>0</v>
      </c>
      <c r="N10582" t="b">
        <v>1</v>
      </c>
      <c r="O10582" t="b">
        <v>0</v>
      </c>
      <c r="P10582" t="b">
        <v>0</v>
      </c>
      <c r="Q10582">
        <v>9</v>
      </c>
      <c r="R10582">
        <v>9</v>
      </c>
      <c r="S10582">
        <v>1</v>
      </c>
      <c r="T10582">
        <v>2</v>
      </c>
      <c r="U10582" t="b">
        <v>1</v>
      </c>
      <c r="V10582" t="s">
        <v>1106</v>
      </c>
      <c r="W10582" t="s">
        <v>5113</v>
      </c>
      <c r="X10582" t="s">
        <v>14563</v>
      </c>
      <c r="Y10582">
        <v>28</v>
      </c>
      <c r="Z10582">
        <v>28</v>
      </c>
      <c r="AA10582">
        <v>6</v>
      </c>
      <c r="AB10582">
        <v>6</v>
      </c>
      <c r="AC10582">
        <v>40</v>
      </c>
    </row>
    <row r="10583" spans="1:29">
      <c r="A10583">
        <v>11577</v>
      </c>
      <c r="B10583" t="s">
        <v>806</v>
      </c>
      <c r="C10583" t="s">
        <v>12454</v>
      </c>
      <c r="J10583" t="s">
        <v>1457</v>
      </c>
      <c r="K10583">
        <v>0</v>
      </c>
      <c r="N10583" t="b">
        <v>1</v>
      </c>
      <c r="O10583" t="b">
        <v>0</v>
      </c>
      <c r="P10583" t="b">
        <v>0</v>
      </c>
      <c r="Q10583">
        <v>9</v>
      </c>
      <c r="R10583">
        <v>9</v>
      </c>
      <c r="S10583">
        <v>1</v>
      </c>
      <c r="T10583">
        <v>2</v>
      </c>
      <c r="U10583" t="b">
        <v>1</v>
      </c>
      <c r="V10583" t="s">
        <v>1106</v>
      </c>
      <c r="W10583" t="s">
        <v>5113</v>
      </c>
      <c r="X10583" t="s">
        <v>14691</v>
      </c>
      <c r="Y10583">
        <v>28</v>
      </c>
      <c r="Z10583">
        <v>28</v>
      </c>
      <c r="AA10583">
        <v>7</v>
      </c>
      <c r="AB10583">
        <v>7</v>
      </c>
      <c r="AC10583">
        <v>40</v>
      </c>
    </row>
    <row r="10584" spans="1:29">
      <c r="A10584">
        <v>11578</v>
      </c>
      <c r="B10584" t="s">
        <v>806</v>
      </c>
      <c r="C10584" t="s">
        <v>12455</v>
      </c>
      <c r="J10584" t="s">
        <v>1457</v>
      </c>
      <c r="K10584">
        <v>0</v>
      </c>
      <c r="N10584" t="b">
        <v>1</v>
      </c>
      <c r="O10584" t="b">
        <v>0</v>
      </c>
      <c r="P10584" t="b">
        <v>0</v>
      </c>
      <c r="Q10584">
        <v>9</v>
      </c>
      <c r="R10584">
        <v>9</v>
      </c>
      <c r="S10584">
        <v>1</v>
      </c>
      <c r="T10584">
        <v>2</v>
      </c>
      <c r="U10584" t="b">
        <v>1</v>
      </c>
      <c r="V10584" t="s">
        <v>1106</v>
      </c>
      <c r="W10584" t="s">
        <v>5113</v>
      </c>
      <c r="X10584" t="s">
        <v>14692</v>
      </c>
      <c r="Y10584">
        <v>28</v>
      </c>
      <c r="Z10584">
        <v>28</v>
      </c>
      <c r="AA10584">
        <v>8</v>
      </c>
      <c r="AB10584">
        <v>8</v>
      </c>
      <c r="AC10584">
        <v>40</v>
      </c>
    </row>
    <row r="10585" spans="1:29">
      <c r="A10585">
        <v>11579</v>
      </c>
      <c r="B10585" t="s">
        <v>806</v>
      </c>
      <c r="C10585" t="s">
        <v>12456</v>
      </c>
      <c r="J10585" t="s">
        <v>1457</v>
      </c>
      <c r="K10585">
        <v>0</v>
      </c>
      <c r="N10585" t="b">
        <v>1</v>
      </c>
      <c r="O10585" t="b">
        <v>0</v>
      </c>
      <c r="P10585" t="b">
        <v>0</v>
      </c>
      <c r="Q10585">
        <v>9</v>
      </c>
      <c r="R10585">
        <v>9</v>
      </c>
      <c r="S10585">
        <v>1</v>
      </c>
      <c r="T10585">
        <v>2</v>
      </c>
      <c r="U10585" t="b">
        <v>1</v>
      </c>
      <c r="V10585" t="s">
        <v>1106</v>
      </c>
      <c r="W10585" t="s">
        <v>5113</v>
      </c>
      <c r="X10585" t="s">
        <v>14564</v>
      </c>
      <c r="Y10585">
        <v>29</v>
      </c>
      <c r="Z10585">
        <v>29</v>
      </c>
      <c r="AA10585">
        <v>6</v>
      </c>
      <c r="AB10585">
        <v>6</v>
      </c>
      <c r="AC10585">
        <v>40</v>
      </c>
    </row>
    <row r="10586" spans="1:29">
      <c r="A10586">
        <v>11580</v>
      </c>
      <c r="B10586" t="s">
        <v>806</v>
      </c>
      <c r="C10586" t="s">
        <v>12457</v>
      </c>
      <c r="J10586" t="s">
        <v>1457</v>
      </c>
      <c r="K10586">
        <v>0</v>
      </c>
      <c r="N10586" t="b">
        <v>1</v>
      </c>
      <c r="O10586" t="b">
        <v>0</v>
      </c>
      <c r="P10586" t="b">
        <v>0</v>
      </c>
      <c r="Q10586">
        <v>9</v>
      </c>
      <c r="R10586">
        <v>9</v>
      </c>
      <c r="S10586">
        <v>1</v>
      </c>
      <c r="T10586">
        <v>2</v>
      </c>
      <c r="U10586" t="b">
        <v>1</v>
      </c>
      <c r="V10586" t="s">
        <v>1106</v>
      </c>
      <c r="W10586" t="s">
        <v>5113</v>
      </c>
      <c r="X10586" t="s">
        <v>14572</v>
      </c>
      <c r="Y10586">
        <v>29</v>
      </c>
      <c r="Z10586">
        <v>29</v>
      </c>
      <c r="AA10586">
        <v>7</v>
      </c>
      <c r="AB10586">
        <v>7</v>
      </c>
      <c r="AC10586">
        <v>40</v>
      </c>
    </row>
    <row r="10587" spans="1:29">
      <c r="A10587">
        <v>11581</v>
      </c>
      <c r="B10587" t="s">
        <v>806</v>
      </c>
      <c r="C10587" t="s">
        <v>12458</v>
      </c>
      <c r="J10587" t="s">
        <v>1457</v>
      </c>
      <c r="K10587">
        <v>0</v>
      </c>
      <c r="N10587" t="b">
        <v>1</v>
      </c>
      <c r="O10587" t="b">
        <v>0</v>
      </c>
      <c r="P10587" t="b">
        <v>0</v>
      </c>
      <c r="Q10587">
        <v>9</v>
      </c>
      <c r="R10587">
        <v>9</v>
      </c>
      <c r="S10587">
        <v>1</v>
      </c>
      <c r="T10587">
        <v>2</v>
      </c>
      <c r="U10587" t="b">
        <v>1</v>
      </c>
      <c r="V10587" t="s">
        <v>1106</v>
      </c>
      <c r="W10587" t="s">
        <v>5113</v>
      </c>
      <c r="X10587" t="s">
        <v>14580</v>
      </c>
      <c r="Y10587">
        <v>29</v>
      </c>
      <c r="Z10587">
        <v>29</v>
      </c>
      <c r="AA10587">
        <v>8</v>
      </c>
      <c r="AB10587">
        <v>8</v>
      </c>
      <c r="AC10587">
        <v>40</v>
      </c>
    </row>
    <row r="10588" spans="1:29">
      <c r="A10588">
        <v>11582</v>
      </c>
      <c r="B10588" t="s">
        <v>806</v>
      </c>
      <c r="C10588" t="s">
        <v>12459</v>
      </c>
      <c r="J10588" t="s">
        <v>1457</v>
      </c>
      <c r="K10588">
        <v>0</v>
      </c>
      <c r="N10588" t="b">
        <v>1</v>
      </c>
      <c r="O10588" t="b">
        <v>0</v>
      </c>
      <c r="P10588" t="b">
        <v>0</v>
      </c>
      <c r="Q10588">
        <v>9</v>
      </c>
      <c r="R10588">
        <v>9</v>
      </c>
      <c r="S10588">
        <v>1</v>
      </c>
      <c r="T10588">
        <v>2</v>
      </c>
      <c r="U10588" t="b">
        <v>1</v>
      </c>
      <c r="V10588" t="s">
        <v>1106</v>
      </c>
      <c r="W10588" t="s">
        <v>5113</v>
      </c>
      <c r="X10588" t="s">
        <v>14565</v>
      </c>
      <c r="Y10588">
        <v>30</v>
      </c>
      <c r="Z10588">
        <v>30</v>
      </c>
      <c r="AA10588">
        <v>6</v>
      </c>
      <c r="AB10588">
        <v>6</v>
      </c>
      <c r="AC10588">
        <v>40</v>
      </c>
    </row>
    <row r="10589" spans="1:29">
      <c r="A10589">
        <v>11583</v>
      </c>
      <c r="B10589" t="s">
        <v>806</v>
      </c>
      <c r="C10589" t="s">
        <v>12460</v>
      </c>
      <c r="J10589" t="s">
        <v>1457</v>
      </c>
      <c r="K10589">
        <v>0</v>
      </c>
      <c r="N10589" t="b">
        <v>1</v>
      </c>
      <c r="O10589" t="b">
        <v>0</v>
      </c>
      <c r="P10589" t="b">
        <v>0</v>
      </c>
      <c r="Q10589">
        <v>9</v>
      </c>
      <c r="R10589">
        <v>9</v>
      </c>
      <c r="S10589">
        <v>1</v>
      </c>
      <c r="T10589">
        <v>2</v>
      </c>
      <c r="U10589" t="b">
        <v>1</v>
      </c>
      <c r="V10589" t="s">
        <v>1106</v>
      </c>
      <c r="W10589" t="s">
        <v>5113</v>
      </c>
      <c r="X10589" t="s">
        <v>14573</v>
      </c>
      <c r="Y10589">
        <v>30</v>
      </c>
      <c r="Z10589">
        <v>30</v>
      </c>
      <c r="AA10589">
        <v>7</v>
      </c>
      <c r="AB10589">
        <v>7</v>
      </c>
      <c r="AC10589">
        <v>40</v>
      </c>
    </row>
    <row r="10590" spans="1:29">
      <c r="A10590">
        <v>11584</v>
      </c>
      <c r="B10590" t="s">
        <v>806</v>
      </c>
      <c r="C10590" t="s">
        <v>12461</v>
      </c>
      <c r="J10590" t="s">
        <v>1457</v>
      </c>
      <c r="K10590">
        <v>0</v>
      </c>
      <c r="N10590" t="b">
        <v>1</v>
      </c>
      <c r="O10590" t="b">
        <v>0</v>
      </c>
      <c r="P10590" t="b">
        <v>0</v>
      </c>
      <c r="Q10590">
        <v>9</v>
      </c>
      <c r="R10590">
        <v>9</v>
      </c>
      <c r="S10590">
        <v>1</v>
      </c>
      <c r="T10590">
        <v>2</v>
      </c>
      <c r="U10590" t="b">
        <v>1</v>
      </c>
      <c r="V10590" t="s">
        <v>1106</v>
      </c>
      <c r="W10590" t="s">
        <v>5113</v>
      </c>
      <c r="X10590" t="s">
        <v>14581</v>
      </c>
      <c r="Y10590">
        <v>30</v>
      </c>
      <c r="Z10590">
        <v>30</v>
      </c>
      <c r="AA10590">
        <v>8</v>
      </c>
      <c r="AB10590">
        <v>8</v>
      </c>
      <c r="AC10590">
        <v>40</v>
      </c>
    </row>
    <row r="10591" spans="1:29">
      <c r="A10591">
        <v>11585</v>
      </c>
      <c r="B10591" t="s">
        <v>806</v>
      </c>
      <c r="C10591" t="s">
        <v>12462</v>
      </c>
      <c r="J10591" t="s">
        <v>1457</v>
      </c>
      <c r="K10591">
        <v>0</v>
      </c>
      <c r="N10591" t="b">
        <v>1</v>
      </c>
      <c r="O10591" t="b">
        <v>0</v>
      </c>
      <c r="P10591" t="b">
        <v>0</v>
      </c>
      <c r="Q10591">
        <v>9</v>
      </c>
      <c r="R10591">
        <v>9</v>
      </c>
      <c r="S10591">
        <v>1</v>
      </c>
      <c r="T10591">
        <v>2</v>
      </c>
      <c r="U10591" t="b">
        <v>1</v>
      </c>
      <c r="V10591" t="s">
        <v>1106</v>
      </c>
      <c r="W10591" t="s">
        <v>5113</v>
      </c>
      <c r="X10591" t="s">
        <v>14772</v>
      </c>
      <c r="Y10591">
        <v>31</v>
      </c>
      <c r="Z10591">
        <v>31</v>
      </c>
      <c r="AA10591">
        <v>6</v>
      </c>
      <c r="AB10591">
        <v>6</v>
      </c>
      <c r="AC10591">
        <v>40</v>
      </c>
    </row>
    <row r="10592" spans="1:29">
      <c r="A10592">
        <v>11586</v>
      </c>
      <c r="B10592" t="s">
        <v>806</v>
      </c>
      <c r="C10592" t="s">
        <v>12463</v>
      </c>
      <c r="J10592" t="s">
        <v>1457</v>
      </c>
      <c r="K10592">
        <v>0</v>
      </c>
      <c r="N10592" t="b">
        <v>1</v>
      </c>
      <c r="O10592" t="b">
        <v>0</v>
      </c>
      <c r="P10592" t="b">
        <v>0</v>
      </c>
      <c r="Q10592">
        <v>9</v>
      </c>
      <c r="R10592">
        <v>9</v>
      </c>
      <c r="S10592">
        <v>1</v>
      </c>
      <c r="T10592">
        <v>2</v>
      </c>
      <c r="U10592" t="b">
        <v>1</v>
      </c>
      <c r="V10592" t="s">
        <v>1106</v>
      </c>
      <c r="W10592" t="s">
        <v>5113</v>
      </c>
      <c r="X10592" t="s">
        <v>14733</v>
      </c>
      <c r="Y10592">
        <v>31</v>
      </c>
      <c r="Z10592">
        <v>31</v>
      </c>
      <c r="AA10592">
        <v>7</v>
      </c>
      <c r="AB10592">
        <v>7</v>
      </c>
      <c r="AC10592">
        <v>40</v>
      </c>
    </row>
    <row r="10593" spans="1:29">
      <c r="A10593">
        <v>11587</v>
      </c>
      <c r="B10593" t="s">
        <v>806</v>
      </c>
      <c r="C10593" t="s">
        <v>12464</v>
      </c>
      <c r="J10593" t="s">
        <v>1457</v>
      </c>
      <c r="K10593">
        <v>0</v>
      </c>
      <c r="N10593" t="b">
        <v>1</v>
      </c>
      <c r="O10593" t="b">
        <v>0</v>
      </c>
      <c r="P10593" t="b">
        <v>0</v>
      </c>
      <c r="Q10593">
        <v>9</v>
      </c>
      <c r="R10593">
        <v>9</v>
      </c>
      <c r="S10593">
        <v>1</v>
      </c>
      <c r="T10593">
        <v>2</v>
      </c>
      <c r="U10593" t="b">
        <v>1</v>
      </c>
      <c r="V10593" t="s">
        <v>1106</v>
      </c>
      <c r="W10593" t="s">
        <v>5113</v>
      </c>
      <c r="X10593" t="s">
        <v>14741</v>
      </c>
      <c r="Y10593">
        <v>31</v>
      </c>
      <c r="Z10593">
        <v>31</v>
      </c>
      <c r="AA10593">
        <v>8</v>
      </c>
      <c r="AB10593">
        <v>8</v>
      </c>
      <c r="AC10593">
        <v>40</v>
      </c>
    </row>
    <row r="10594" spans="1:29">
      <c r="A10594">
        <v>11588</v>
      </c>
      <c r="B10594" t="s">
        <v>806</v>
      </c>
      <c r="C10594" t="s">
        <v>12465</v>
      </c>
      <c r="J10594" t="s">
        <v>1457</v>
      </c>
      <c r="K10594">
        <v>0</v>
      </c>
      <c r="N10594" t="b">
        <v>1</v>
      </c>
      <c r="O10594" t="b">
        <v>0</v>
      </c>
      <c r="P10594" t="b">
        <v>0</v>
      </c>
      <c r="Q10594">
        <v>9</v>
      </c>
      <c r="R10594">
        <v>9</v>
      </c>
      <c r="S10594">
        <v>1</v>
      </c>
      <c r="T10594">
        <v>2</v>
      </c>
      <c r="U10594" t="b">
        <v>1</v>
      </c>
      <c r="V10594" t="s">
        <v>1106</v>
      </c>
      <c r="W10594" t="s">
        <v>5113</v>
      </c>
      <c r="X10594" t="s">
        <v>14799</v>
      </c>
      <c r="Y10594">
        <v>32</v>
      </c>
      <c r="Z10594">
        <v>32</v>
      </c>
      <c r="AA10594">
        <v>6</v>
      </c>
      <c r="AB10594">
        <v>6</v>
      </c>
      <c r="AC10594">
        <v>40</v>
      </c>
    </row>
    <row r="10595" spans="1:29">
      <c r="A10595">
        <v>11589</v>
      </c>
      <c r="B10595" t="s">
        <v>806</v>
      </c>
      <c r="C10595" t="s">
        <v>12466</v>
      </c>
      <c r="J10595" t="s">
        <v>1457</v>
      </c>
      <c r="K10595">
        <v>0</v>
      </c>
      <c r="N10595" t="b">
        <v>1</v>
      </c>
      <c r="O10595" t="b">
        <v>0</v>
      </c>
      <c r="P10595" t="b">
        <v>0</v>
      </c>
      <c r="Q10595">
        <v>9</v>
      </c>
      <c r="R10595">
        <v>9</v>
      </c>
      <c r="S10595">
        <v>1</v>
      </c>
      <c r="T10595">
        <v>2</v>
      </c>
      <c r="U10595" t="b">
        <v>1</v>
      </c>
      <c r="V10595" t="s">
        <v>1106</v>
      </c>
      <c r="W10595" t="s">
        <v>5113</v>
      </c>
      <c r="X10595" t="s">
        <v>14734</v>
      </c>
      <c r="Y10595">
        <v>32</v>
      </c>
      <c r="Z10595">
        <v>32</v>
      </c>
      <c r="AA10595">
        <v>7</v>
      </c>
      <c r="AB10595">
        <v>7</v>
      </c>
      <c r="AC10595">
        <v>40</v>
      </c>
    </row>
    <row r="10596" spans="1:29">
      <c r="A10596">
        <v>11590</v>
      </c>
      <c r="B10596" t="s">
        <v>806</v>
      </c>
      <c r="C10596" t="s">
        <v>12467</v>
      </c>
      <c r="J10596" t="s">
        <v>1457</v>
      </c>
      <c r="K10596">
        <v>0</v>
      </c>
      <c r="N10596" t="b">
        <v>1</v>
      </c>
      <c r="O10596" t="b">
        <v>0</v>
      </c>
      <c r="P10596" t="b">
        <v>0</v>
      </c>
      <c r="Q10596">
        <v>9</v>
      </c>
      <c r="R10596">
        <v>9</v>
      </c>
      <c r="S10596">
        <v>1</v>
      </c>
      <c r="T10596">
        <v>2</v>
      </c>
      <c r="U10596" t="b">
        <v>1</v>
      </c>
      <c r="V10596" t="s">
        <v>1106</v>
      </c>
      <c r="W10596" t="s">
        <v>5113</v>
      </c>
      <c r="X10596" t="s">
        <v>14742</v>
      </c>
      <c r="Y10596">
        <v>32</v>
      </c>
      <c r="Z10596">
        <v>32</v>
      </c>
      <c r="AA10596">
        <v>8</v>
      </c>
      <c r="AB10596">
        <v>8</v>
      </c>
      <c r="AC10596">
        <v>40</v>
      </c>
    </row>
    <row r="10597" spans="1:29">
      <c r="A10597">
        <v>11591</v>
      </c>
      <c r="B10597" t="s">
        <v>806</v>
      </c>
      <c r="C10597" t="s">
        <v>12468</v>
      </c>
      <c r="J10597" t="s">
        <v>1457</v>
      </c>
      <c r="K10597">
        <v>0</v>
      </c>
      <c r="N10597" t="b">
        <v>1</v>
      </c>
      <c r="O10597" t="b">
        <v>0</v>
      </c>
      <c r="P10597" t="b">
        <v>0</v>
      </c>
      <c r="Q10597">
        <v>9</v>
      </c>
      <c r="R10597">
        <v>9</v>
      </c>
      <c r="S10597">
        <v>1</v>
      </c>
      <c r="T10597">
        <v>2</v>
      </c>
      <c r="U10597" t="b">
        <v>1</v>
      </c>
      <c r="V10597" t="s">
        <v>1106</v>
      </c>
      <c r="W10597" t="s">
        <v>5113</v>
      </c>
      <c r="X10597" t="s">
        <v>14542</v>
      </c>
      <c r="Y10597">
        <v>33</v>
      </c>
      <c r="Z10597">
        <v>33</v>
      </c>
      <c r="AA10597">
        <v>6</v>
      </c>
      <c r="AB10597">
        <v>6</v>
      </c>
      <c r="AC10597">
        <v>40</v>
      </c>
    </row>
    <row r="10598" spans="1:29">
      <c r="A10598">
        <v>11592</v>
      </c>
      <c r="B10598" t="s">
        <v>806</v>
      </c>
      <c r="C10598" t="s">
        <v>12469</v>
      </c>
      <c r="J10598" t="s">
        <v>1457</v>
      </c>
      <c r="K10598">
        <v>0</v>
      </c>
      <c r="N10598" t="b">
        <v>1</v>
      </c>
      <c r="O10598" t="b">
        <v>0</v>
      </c>
      <c r="P10598" t="b">
        <v>0</v>
      </c>
      <c r="Q10598">
        <v>9</v>
      </c>
      <c r="R10598">
        <v>9</v>
      </c>
      <c r="S10598">
        <v>1</v>
      </c>
      <c r="T10598">
        <v>2</v>
      </c>
      <c r="U10598" t="b">
        <v>1</v>
      </c>
      <c r="V10598" t="s">
        <v>1106</v>
      </c>
      <c r="W10598" t="s">
        <v>5113</v>
      </c>
      <c r="X10598" t="s">
        <v>14735</v>
      </c>
      <c r="Y10598">
        <v>33</v>
      </c>
      <c r="Z10598">
        <v>33</v>
      </c>
      <c r="AA10598">
        <v>7</v>
      </c>
      <c r="AB10598">
        <v>7</v>
      </c>
      <c r="AC10598">
        <v>40</v>
      </c>
    </row>
    <row r="10599" spans="1:29">
      <c r="A10599">
        <v>11593</v>
      </c>
      <c r="B10599" t="s">
        <v>806</v>
      </c>
      <c r="C10599" t="s">
        <v>12470</v>
      </c>
      <c r="J10599" t="s">
        <v>1457</v>
      </c>
      <c r="K10599">
        <v>0</v>
      </c>
      <c r="N10599" t="b">
        <v>1</v>
      </c>
      <c r="O10599" t="b">
        <v>0</v>
      </c>
      <c r="P10599" t="b">
        <v>0</v>
      </c>
      <c r="Q10599">
        <v>9</v>
      </c>
      <c r="R10599">
        <v>9</v>
      </c>
      <c r="S10599">
        <v>1</v>
      </c>
      <c r="T10599">
        <v>2</v>
      </c>
      <c r="U10599" t="b">
        <v>1</v>
      </c>
      <c r="V10599" t="s">
        <v>1106</v>
      </c>
      <c r="W10599" t="s">
        <v>5113</v>
      </c>
      <c r="X10599" t="s">
        <v>14736</v>
      </c>
      <c r="Y10599">
        <v>33</v>
      </c>
      <c r="Z10599">
        <v>33</v>
      </c>
      <c r="AA10599">
        <v>8</v>
      </c>
      <c r="AB10599">
        <v>8</v>
      </c>
      <c r="AC10599">
        <v>40</v>
      </c>
    </row>
    <row r="10600" spans="1:29">
      <c r="A10600">
        <v>11594</v>
      </c>
      <c r="B10600" t="s">
        <v>806</v>
      </c>
      <c r="C10600" t="s">
        <v>12471</v>
      </c>
      <c r="J10600" t="s">
        <v>1457</v>
      </c>
      <c r="K10600">
        <v>0</v>
      </c>
      <c r="N10600" t="b">
        <v>1</v>
      </c>
      <c r="O10600" t="b">
        <v>0</v>
      </c>
      <c r="P10600" t="b">
        <v>0</v>
      </c>
      <c r="Q10600">
        <v>9</v>
      </c>
      <c r="R10600">
        <v>9</v>
      </c>
      <c r="S10600">
        <v>1</v>
      </c>
      <c r="T10600">
        <v>2</v>
      </c>
      <c r="U10600" t="b">
        <v>1</v>
      </c>
      <c r="V10600" t="s">
        <v>1106</v>
      </c>
      <c r="W10600" t="s">
        <v>5113</v>
      </c>
      <c r="X10600" t="s">
        <v>14543</v>
      </c>
      <c r="Y10600">
        <v>34</v>
      </c>
      <c r="Z10600">
        <v>34</v>
      </c>
      <c r="AA10600">
        <v>6</v>
      </c>
      <c r="AB10600">
        <v>6</v>
      </c>
      <c r="AC10600">
        <v>40</v>
      </c>
    </row>
    <row r="10601" spans="1:29">
      <c r="A10601">
        <v>11595</v>
      </c>
      <c r="B10601" t="s">
        <v>806</v>
      </c>
      <c r="C10601" t="s">
        <v>12472</v>
      </c>
      <c r="J10601" t="s">
        <v>1457</v>
      </c>
      <c r="K10601">
        <v>0</v>
      </c>
      <c r="N10601" t="b">
        <v>1</v>
      </c>
      <c r="O10601" t="b">
        <v>0</v>
      </c>
      <c r="P10601" t="b">
        <v>0</v>
      </c>
      <c r="Q10601">
        <v>9</v>
      </c>
      <c r="R10601">
        <v>9</v>
      </c>
      <c r="S10601">
        <v>1</v>
      </c>
      <c r="T10601">
        <v>2</v>
      </c>
      <c r="U10601" t="b">
        <v>1</v>
      </c>
      <c r="V10601" t="s">
        <v>1106</v>
      </c>
      <c r="W10601" t="s">
        <v>5113</v>
      </c>
      <c r="X10601" t="s">
        <v>14738</v>
      </c>
      <c r="Y10601">
        <v>34</v>
      </c>
      <c r="Z10601">
        <v>34</v>
      </c>
      <c r="AA10601">
        <v>7</v>
      </c>
      <c r="AB10601">
        <v>7</v>
      </c>
      <c r="AC10601">
        <v>40</v>
      </c>
    </row>
    <row r="10602" spans="1:29">
      <c r="A10602">
        <v>11596</v>
      </c>
      <c r="B10602" t="s">
        <v>806</v>
      </c>
      <c r="C10602" t="s">
        <v>12473</v>
      </c>
      <c r="J10602" t="s">
        <v>1457</v>
      </c>
      <c r="K10602">
        <v>0</v>
      </c>
      <c r="N10602" t="b">
        <v>1</v>
      </c>
      <c r="O10602" t="b">
        <v>0</v>
      </c>
      <c r="P10602" t="b">
        <v>0</v>
      </c>
      <c r="Q10602">
        <v>9</v>
      </c>
      <c r="R10602">
        <v>9</v>
      </c>
      <c r="S10602">
        <v>1</v>
      </c>
      <c r="T10602">
        <v>2</v>
      </c>
      <c r="U10602" t="b">
        <v>1</v>
      </c>
      <c r="V10602" t="s">
        <v>1106</v>
      </c>
      <c r="W10602" t="s">
        <v>5113</v>
      </c>
      <c r="X10602" t="s">
        <v>14743</v>
      </c>
      <c r="Y10602">
        <v>34</v>
      </c>
      <c r="Z10602">
        <v>34</v>
      </c>
      <c r="AA10602">
        <v>8</v>
      </c>
      <c r="AB10602">
        <v>8</v>
      </c>
      <c r="AC10602">
        <v>40</v>
      </c>
    </row>
    <row r="10603" spans="1:29">
      <c r="A10603">
        <v>11597</v>
      </c>
      <c r="B10603" t="s">
        <v>806</v>
      </c>
      <c r="C10603" t="s">
        <v>12474</v>
      </c>
      <c r="J10603" t="s">
        <v>1457</v>
      </c>
      <c r="K10603">
        <v>0</v>
      </c>
      <c r="N10603" t="b">
        <v>1</v>
      </c>
      <c r="O10603" t="b">
        <v>0</v>
      </c>
      <c r="P10603" t="b">
        <v>0</v>
      </c>
      <c r="Q10603">
        <v>9</v>
      </c>
      <c r="R10603">
        <v>9</v>
      </c>
      <c r="S10603">
        <v>1</v>
      </c>
      <c r="T10603">
        <v>2</v>
      </c>
      <c r="U10603" t="b">
        <v>1</v>
      </c>
      <c r="V10603" t="s">
        <v>1106</v>
      </c>
      <c r="W10603" t="s">
        <v>5113</v>
      </c>
      <c r="X10603" t="s">
        <v>14544</v>
      </c>
      <c r="Y10603">
        <v>35</v>
      </c>
      <c r="Z10603">
        <v>35</v>
      </c>
      <c r="AA10603">
        <v>6</v>
      </c>
      <c r="AB10603">
        <v>6</v>
      </c>
      <c r="AC10603">
        <v>40</v>
      </c>
    </row>
    <row r="10604" spans="1:29">
      <c r="A10604">
        <v>11598</v>
      </c>
      <c r="B10604" t="s">
        <v>806</v>
      </c>
      <c r="C10604" t="s">
        <v>12475</v>
      </c>
      <c r="J10604" t="s">
        <v>1457</v>
      </c>
      <c r="K10604">
        <v>0</v>
      </c>
      <c r="N10604" t="b">
        <v>1</v>
      </c>
      <c r="O10604" t="b">
        <v>0</v>
      </c>
      <c r="P10604" t="b">
        <v>0</v>
      </c>
      <c r="Q10604">
        <v>9</v>
      </c>
      <c r="R10604">
        <v>9</v>
      </c>
      <c r="S10604">
        <v>1</v>
      </c>
      <c r="T10604">
        <v>2</v>
      </c>
      <c r="U10604" t="b">
        <v>1</v>
      </c>
      <c r="V10604" t="s">
        <v>1106</v>
      </c>
      <c r="W10604" t="s">
        <v>5113</v>
      </c>
      <c r="X10604" t="s">
        <v>14739</v>
      </c>
      <c r="Y10604">
        <v>35</v>
      </c>
      <c r="Z10604">
        <v>35</v>
      </c>
      <c r="AA10604">
        <v>7</v>
      </c>
      <c r="AB10604">
        <v>7</v>
      </c>
      <c r="AC10604">
        <v>40</v>
      </c>
    </row>
    <row r="10605" spans="1:29">
      <c r="A10605">
        <v>11599</v>
      </c>
      <c r="B10605" t="s">
        <v>806</v>
      </c>
      <c r="C10605" t="s">
        <v>12476</v>
      </c>
      <c r="J10605" t="s">
        <v>1457</v>
      </c>
      <c r="K10605">
        <v>0</v>
      </c>
      <c r="N10605" t="b">
        <v>1</v>
      </c>
      <c r="O10605" t="b">
        <v>0</v>
      </c>
      <c r="P10605" t="b">
        <v>0</v>
      </c>
      <c r="Q10605">
        <v>9</v>
      </c>
      <c r="R10605">
        <v>9</v>
      </c>
      <c r="S10605">
        <v>1</v>
      </c>
      <c r="T10605">
        <v>2</v>
      </c>
      <c r="U10605" t="b">
        <v>1</v>
      </c>
      <c r="V10605" t="s">
        <v>1106</v>
      </c>
      <c r="W10605" t="s">
        <v>5113</v>
      </c>
      <c r="X10605" t="s">
        <v>14744</v>
      </c>
      <c r="Y10605">
        <v>35</v>
      </c>
      <c r="Z10605">
        <v>35</v>
      </c>
      <c r="AA10605">
        <v>8</v>
      </c>
      <c r="AB10605">
        <v>8</v>
      </c>
      <c r="AC10605">
        <v>40</v>
      </c>
    </row>
    <row r="10606" spans="1:29">
      <c r="A10606">
        <v>11600</v>
      </c>
      <c r="B10606" t="s">
        <v>806</v>
      </c>
      <c r="C10606" t="s">
        <v>12477</v>
      </c>
      <c r="J10606" t="s">
        <v>1457</v>
      </c>
      <c r="K10606">
        <v>0</v>
      </c>
      <c r="N10606" t="b">
        <v>1</v>
      </c>
      <c r="O10606" t="b">
        <v>0</v>
      </c>
      <c r="P10606" t="b">
        <v>0</v>
      </c>
      <c r="Q10606">
        <v>9</v>
      </c>
      <c r="R10606">
        <v>9</v>
      </c>
      <c r="S10606">
        <v>1</v>
      </c>
      <c r="T10606">
        <v>2</v>
      </c>
      <c r="U10606" t="b">
        <v>1</v>
      </c>
      <c r="V10606" t="s">
        <v>1106</v>
      </c>
      <c r="W10606" t="s">
        <v>5113</v>
      </c>
      <c r="X10606" t="s">
        <v>14545</v>
      </c>
      <c r="Y10606">
        <v>36</v>
      </c>
      <c r="Z10606">
        <v>36</v>
      </c>
      <c r="AA10606">
        <v>6</v>
      </c>
      <c r="AB10606">
        <v>6</v>
      </c>
      <c r="AC10606">
        <v>40</v>
      </c>
    </row>
    <row r="10607" spans="1:29">
      <c r="A10607">
        <v>11601</v>
      </c>
      <c r="B10607" t="s">
        <v>806</v>
      </c>
      <c r="C10607" t="s">
        <v>12478</v>
      </c>
      <c r="J10607" t="s">
        <v>1457</v>
      </c>
      <c r="K10607">
        <v>0</v>
      </c>
      <c r="N10607" t="b">
        <v>1</v>
      </c>
      <c r="O10607" t="b">
        <v>0</v>
      </c>
      <c r="P10607" t="b">
        <v>0</v>
      </c>
      <c r="Q10607">
        <v>9</v>
      </c>
      <c r="R10607">
        <v>9</v>
      </c>
      <c r="S10607">
        <v>1</v>
      </c>
      <c r="T10607">
        <v>2</v>
      </c>
      <c r="U10607" t="b">
        <v>1</v>
      </c>
      <c r="V10607" t="s">
        <v>1106</v>
      </c>
      <c r="W10607" t="s">
        <v>5113</v>
      </c>
      <c r="X10607" t="s">
        <v>14740</v>
      </c>
      <c r="Y10607">
        <v>36</v>
      </c>
      <c r="Z10607">
        <v>36</v>
      </c>
      <c r="AA10607">
        <v>7</v>
      </c>
      <c r="AB10607">
        <v>7</v>
      </c>
      <c r="AC10607">
        <v>40</v>
      </c>
    </row>
    <row r="10608" spans="1:29">
      <c r="A10608">
        <v>11602</v>
      </c>
      <c r="B10608" t="s">
        <v>806</v>
      </c>
      <c r="C10608" t="s">
        <v>12479</v>
      </c>
      <c r="J10608" t="s">
        <v>1457</v>
      </c>
      <c r="K10608">
        <v>0</v>
      </c>
      <c r="N10608" t="b">
        <v>1</v>
      </c>
      <c r="O10608" t="b">
        <v>0</v>
      </c>
      <c r="P10608" t="b">
        <v>0</v>
      </c>
      <c r="Q10608">
        <v>9</v>
      </c>
      <c r="R10608">
        <v>9</v>
      </c>
      <c r="S10608">
        <v>1</v>
      </c>
      <c r="T10608">
        <v>2</v>
      </c>
      <c r="U10608" t="b">
        <v>1</v>
      </c>
      <c r="V10608" t="s">
        <v>1106</v>
      </c>
      <c r="W10608" t="s">
        <v>5113</v>
      </c>
      <c r="X10608" t="s">
        <v>14745</v>
      </c>
      <c r="Y10608">
        <v>36</v>
      </c>
      <c r="Z10608">
        <v>36</v>
      </c>
      <c r="AA10608">
        <v>8</v>
      </c>
      <c r="AB10608">
        <v>8</v>
      </c>
      <c r="AC10608">
        <v>40</v>
      </c>
    </row>
    <row r="10609" spans="1:29">
      <c r="A10609">
        <v>11603</v>
      </c>
      <c r="B10609" t="s">
        <v>806</v>
      </c>
      <c r="C10609" t="s">
        <v>12480</v>
      </c>
      <c r="J10609" t="s">
        <v>1457</v>
      </c>
      <c r="K10609">
        <v>0</v>
      </c>
      <c r="N10609" t="b">
        <v>1</v>
      </c>
      <c r="O10609" t="b">
        <v>0</v>
      </c>
      <c r="P10609" t="b">
        <v>0</v>
      </c>
      <c r="Q10609">
        <v>9</v>
      </c>
      <c r="R10609">
        <v>9</v>
      </c>
      <c r="S10609">
        <v>1</v>
      </c>
      <c r="T10609">
        <v>2</v>
      </c>
      <c r="U10609" t="b">
        <v>1</v>
      </c>
      <c r="V10609" t="s">
        <v>1106</v>
      </c>
      <c r="W10609" t="s">
        <v>5113</v>
      </c>
      <c r="X10609" t="s">
        <v>14546</v>
      </c>
      <c r="Y10609">
        <v>37</v>
      </c>
      <c r="Z10609">
        <v>37</v>
      </c>
      <c r="AA10609">
        <v>6</v>
      </c>
      <c r="AB10609">
        <v>6</v>
      </c>
      <c r="AC10609">
        <v>40</v>
      </c>
    </row>
    <row r="10610" spans="1:29">
      <c r="A10610">
        <v>11604</v>
      </c>
      <c r="B10610" t="s">
        <v>806</v>
      </c>
      <c r="C10610" t="s">
        <v>12481</v>
      </c>
      <c r="J10610" t="s">
        <v>1457</v>
      </c>
      <c r="K10610">
        <v>0</v>
      </c>
      <c r="N10610" t="b">
        <v>1</v>
      </c>
      <c r="O10610" t="b">
        <v>0</v>
      </c>
      <c r="P10610" t="b">
        <v>0</v>
      </c>
      <c r="Q10610">
        <v>9</v>
      </c>
      <c r="R10610">
        <v>9</v>
      </c>
      <c r="S10610">
        <v>1</v>
      </c>
      <c r="T10610">
        <v>2</v>
      </c>
      <c r="U10610" t="b">
        <v>1</v>
      </c>
      <c r="V10610" t="s">
        <v>1106</v>
      </c>
      <c r="W10610" t="s">
        <v>5113</v>
      </c>
      <c r="X10610" t="s">
        <v>14604</v>
      </c>
      <c r="Y10610">
        <v>37</v>
      </c>
      <c r="Z10610">
        <v>37</v>
      </c>
      <c r="AA10610">
        <v>7</v>
      </c>
      <c r="AB10610">
        <v>7</v>
      </c>
      <c r="AC10610">
        <v>40</v>
      </c>
    </row>
    <row r="10611" spans="1:29">
      <c r="A10611">
        <v>11605</v>
      </c>
      <c r="B10611" t="s">
        <v>806</v>
      </c>
      <c r="C10611" t="s">
        <v>12482</v>
      </c>
      <c r="J10611" t="s">
        <v>1457</v>
      </c>
      <c r="K10611">
        <v>0</v>
      </c>
      <c r="N10611" t="b">
        <v>1</v>
      </c>
      <c r="O10611" t="b">
        <v>0</v>
      </c>
      <c r="P10611" t="b">
        <v>0</v>
      </c>
      <c r="Q10611">
        <v>9</v>
      </c>
      <c r="R10611">
        <v>9</v>
      </c>
      <c r="S10611">
        <v>1</v>
      </c>
      <c r="T10611">
        <v>2</v>
      </c>
      <c r="U10611" t="b">
        <v>1</v>
      </c>
      <c r="V10611" t="s">
        <v>1106</v>
      </c>
      <c r="W10611" t="s">
        <v>5113</v>
      </c>
      <c r="X10611" t="s">
        <v>14605</v>
      </c>
      <c r="Y10611">
        <v>37</v>
      </c>
      <c r="Z10611">
        <v>37</v>
      </c>
      <c r="AA10611">
        <v>8</v>
      </c>
      <c r="AB10611">
        <v>8</v>
      </c>
      <c r="AC10611">
        <v>40</v>
      </c>
    </row>
    <row r="10612" spans="1:29">
      <c r="A10612">
        <v>11606</v>
      </c>
      <c r="B10612" t="s">
        <v>806</v>
      </c>
      <c r="C10612" t="s">
        <v>12483</v>
      </c>
      <c r="J10612" t="s">
        <v>1457</v>
      </c>
      <c r="K10612">
        <v>0</v>
      </c>
      <c r="N10612" t="b">
        <v>1</v>
      </c>
      <c r="O10612" t="b">
        <v>0</v>
      </c>
      <c r="P10612" t="b">
        <v>0</v>
      </c>
      <c r="Q10612">
        <v>9</v>
      </c>
      <c r="R10612">
        <v>9</v>
      </c>
      <c r="S10612">
        <v>1</v>
      </c>
      <c r="T10612">
        <v>2</v>
      </c>
      <c r="U10612" t="b">
        <v>1</v>
      </c>
      <c r="V10612" t="s">
        <v>1106</v>
      </c>
      <c r="W10612" t="s">
        <v>5113</v>
      </c>
      <c r="X10612" t="s">
        <v>14547</v>
      </c>
      <c r="Y10612">
        <v>38</v>
      </c>
      <c r="Z10612">
        <v>38</v>
      </c>
      <c r="AA10612">
        <v>6</v>
      </c>
      <c r="AB10612">
        <v>6</v>
      </c>
      <c r="AC10612">
        <v>40</v>
      </c>
    </row>
    <row r="10613" spans="1:29">
      <c r="A10613">
        <v>11607</v>
      </c>
      <c r="B10613" t="s">
        <v>806</v>
      </c>
      <c r="C10613" t="s">
        <v>12484</v>
      </c>
      <c r="J10613" t="s">
        <v>1457</v>
      </c>
      <c r="K10613">
        <v>0</v>
      </c>
      <c r="N10613" t="b">
        <v>1</v>
      </c>
      <c r="O10613" t="b">
        <v>0</v>
      </c>
      <c r="P10613" t="b">
        <v>0</v>
      </c>
      <c r="Q10613">
        <v>9</v>
      </c>
      <c r="R10613">
        <v>9</v>
      </c>
      <c r="S10613">
        <v>1</v>
      </c>
      <c r="T10613">
        <v>2</v>
      </c>
      <c r="U10613" t="b">
        <v>1</v>
      </c>
      <c r="V10613" t="s">
        <v>1106</v>
      </c>
      <c r="W10613" t="s">
        <v>5113</v>
      </c>
      <c r="X10613" t="s">
        <v>14708</v>
      </c>
      <c r="Y10613">
        <v>38</v>
      </c>
      <c r="Z10613">
        <v>38</v>
      </c>
      <c r="AA10613">
        <v>7</v>
      </c>
      <c r="AB10613">
        <v>7</v>
      </c>
      <c r="AC10613">
        <v>40</v>
      </c>
    </row>
    <row r="10614" spans="1:29">
      <c r="A10614">
        <v>11608</v>
      </c>
      <c r="B10614" t="s">
        <v>806</v>
      </c>
      <c r="C10614" t="s">
        <v>12485</v>
      </c>
      <c r="J10614" t="s">
        <v>1457</v>
      </c>
      <c r="K10614">
        <v>0</v>
      </c>
      <c r="N10614" t="b">
        <v>1</v>
      </c>
      <c r="O10614" t="b">
        <v>0</v>
      </c>
      <c r="P10614" t="b">
        <v>0</v>
      </c>
      <c r="Q10614">
        <v>9</v>
      </c>
      <c r="R10614">
        <v>9</v>
      </c>
      <c r="S10614">
        <v>1</v>
      </c>
      <c r="T10614">
        <v>2</v>
      </c>
      <c r="U10614" t="b">
        <v>1</v>
      </c>
      <c r="V10614" t="s">
        <v>1106</v>
      </c>
      <c r="W10614" t="s">
        <v>5113</v>
      </c>
      <c r="X10614" t="s">
        <v>14709</v>
      </c>
      <c r="Y10614">
        <v>38</v>
      </c>
      <c r="Z10614">
        <v>38</v>
      </c>
      <c r="AA10614">
        <v>8</v>
      </c>
      <c r="AB10614">
        <v>8</v>
      </c>
      <c r="AC10614">
        <v>40</v>
      </c>
    </row>
    <row r="10615" spans="1:29">
      <c r="A10615">
        <v>11609</v>
      </c>
      <c r="B10615" t="s">
        <v>806</v>
      </c>
      <c r="C10615" t="s">
        <v>12486</v>
      </c>
      <c r="J10615" t="s">
        <v>1457</v>
      </c>
      <c r="K10615">
        <v>0</v>
      </c>
      <c r="N10615" t="b">
        <v>1</v>
      </c>
      <c r="O10615" t="b">
        <v>0</v>
      </c>
      <c r="P10615" t="b">
        <v>0</v>
      </c>
      <c r="Q10615">
        <v>9</v>
      </c>
      <c r="R10615">
        <v>9</v>
      </c>
      <c r="S10615">
        <v>1</v>
      </c>
      <c r="T10615">
        <v>2</v>
      </c>
      <c r="U10615" t="b">
        <v>1</v>
      </c>
      <c r="V10615" t="s">
        <v>1106</v>
      </c>
      <c r="W10615" t="s">
        <v>5113</v>
      </c>
      <c r="X10615" t="s">
        <v>14548</v>
      </c>
      <c r="Y10615">
        <v>39</v>
      </c>
      <c r="Z10615">
        <v>39</v>
      </c>
      <c r="AA10615">
        <v>6</v>
      </c>
      <c r="AB10615">
        <v>6</v>
      </c>
      <c r="AC10615">
        <v>40</v>
      </c>
    </row>
    <row r="10616" spans="1:29">
      <c r="A10616">
        <v>11610</v>
      </c>
      <c r="B10616" t="s">
        <v>806</v>
      </c>
      <c r="C10616" t="s">
        <v>12487</v>
      </c>
      <c r="J10616" t="s">
        <v>1457</v>
      </c>
      <c r="K10616">
        <v>0</v>
      </c>
      <c r="N10616" t="b">
        <v>1</v>
      </c>
      <c r="O10616" t="b">
        <v>0</v>
      </c>
      <c r="P10616" t="b">
        <v>0</v>
      </c>
      <c r="Q10616">
        <v>9</v>
      </c>
      <c r="R10616">
        <v>9</v>
      </c>
      <c r="S10616">
        <v>1</v>
      </c>
      <c r="T10616">
        <v>2</v>
      </c>
      <c r="U10616" t="b">
        <v>1</v>
      </c>
      <c r="V10616" t="s">
        <v>1106</v>
      </c>
      <c r="W10616" t="s">
        <v>5113</v>
      </c>
      <c r="X10616" t="s">
        <v>14608</v>
      </c>
      <c r="Y10616">
        <v>39</v>
      </c>
      <c r="Z10616">
        <v>39</v>
      </c>
      <c r="AA10616">
        <v>7</v>
      </c>
      <c r="AB10616">
        <v>7</v>
      </c>
      <c r="AC10616">
        <v>40</v>
      </c>
    </row>
    <row r="10617" spans="1:29">
      <c r="A10617">
        <v>11611</v>
      </c>
      <c r="B10617" t="s">
        <v>806</v>
      </c>
      <c r="C10617" t="s">
        <v>12488</v>
      </c>
      <c r="J10617" t="s">
        <v>1457</v>
      </c>
      <c r="K10617">
        <v>0</v>
      </c>
      <c r="N10617" t="b">
        <v>1</v>
      </c>
      <c r="O10617" t="b">
        <v>0</v>
      </c>
      <c r="P10617" t="b">
        <v>0</v>
      </c>
      <c r="Q10617">
        <v>9</v>
      </c>
      <c r="R10617">
        <v>9</v>
      </c>
      <c r="S10617">
        <v>1</v>
      </c>
      <c r="T10617">
        <v>2</v>
      </c>
      <c r="U10617" t="b">
        <v>1</v>
      </c>
      <c r="V10617" t="s">
        <v>1106</v>
      </c>
      <c r="W10617" t="s">
        <v>5113</v>
      </c>
      <c r="X10617" t="s">
        <v>14609</v>
      </c>
      <c r="Y10617">
        <v>39</v>
      </c>
      <c r="Z10617">
        <v>39</v>
      </c>
      <c r="AA10617">
        <v>8</v>
      </c>
      <c r="AB10617">
        <v>8</v>
      </c>
      <c r="AC10617">
        <v>40</v>
      </c>
    </row>
    <row r="10618" spans="1:29">
      <c r="A10618">
        <v>11612</v>
      </c>
      <c r="B10618" t="s">
        <v>806</v>
      </c>
      <c r="C10618" t="s">
        <v>12489</v>
      </c>
      <c r="J10618" t="s">
        <v>1457</v>
      </c>
      <c r="K10618">
        <v>0</v>
      </c>
      <c r="N10618" t="b">
        <v>1</v>
      </c>
      <c r="O10618" t="b">
        <v>0</v>
      </c>
      <c r="P10618" t="b">
        <v>0</v>
      </c>
      <c r="Q10618">
        <v>9</v>
      </c>
      <c r="R10618">
        <v>9</v>
      </c>
      <c r="S10618">
        <v>1</v>
      </c>
      <c r="T10618">
        <v>2</v>
      </c>
      <c r="U10618" t="b">
        <v>1</v>
      </c>
      <c r="V10618" t="s">
        <v>1106</v>
      </c>
      <c r="W10618" t="s">
        <v>5113</v>
      </c>
      <c r="X10618" t="s">
        <v>14695</v>
      </c>
      <c r="Y10618">
        <v>40</v>
      </c>
      <c r="Z10618">
        <v>40</v>
      </c>
      <c r="AA10618">
        <v>6</v>
      </c>
      <c r="AB10618">
        <v>6</v>
      </c>
      <c r="AC10618">
        <v>40</v>
      </c>
    </row>
    <row r="10619" spans="1:29">
      <c r="A10619">
        <v>11613</v>
      </c>
      <c r="B10619" t="s">
        <v>806</v>
      </c>
      <c r="C10619" t="s">
        <v>12490</v>
      </c>
      <c r="J10619" t="s">
        <v>1457</v>
      </c>
      <c r="K10619">
        <v>0</v>
      </c>
      <c r="N10619" t="b">
        <v>1</v>
      </c>
      <c r="O10619" t="b">
        <v>0</v>
      </c>
      <c r="P10619" t="b">
        <v>0</v>
      </c>
      <c r="Q10619">
        <v>9</v>
      </c>
      <c r="R10619">
        <v>9</v>
      </c>
      <c r="S10619">
        <v>1</v>
      </c>
      <c r="T10619">
        <v>2</v>
      </c>
      <c r="U10619" t="b">
        <v>1</v>
      </c>
      <c r="V10619" t="s">
        <v>1106</v>
      </c>
      <c r="W10619" t="s">
        <v>5113</v>
      </c>
      <c r="X10619" t="s">
        <v>14710</v>
      </c>
      <c r="Y10619">
        <v>40</v>
      </c>
      <c r="Z10619">
        <v>40</v>
      </c>
      <c r="AA10619">
        <v>7</v>
      </c>
      <c r="AB10619">
        <v>7</v>
      </c>
      <c r="AC10619">
        <v>40</v>
      </c>
    </row>
    <row r="10620" spans="1:29">
      <c r="A10620">
        <v>11614</v>
      </c>
      <c r="B10620" t="s">
        <v>806</v>
      </c>
      <c r="C10620" t="s">
        <v>12491</v>
      </c>
      <c r="J10620" t="s">
        <v>1457</v>
      </c>
      <c r="K10620">
        <v>0</v>
      </c>
      <c r="N10620" t="b">
        <v>1</v>
      </c>
      <c r="O10620" t="b">
        <v>0</v>
      </c>
      <c r="P10620" t="b">
        <v>0</v>
      </c>
      <c r="Q10620">
        <v>9</v>
      </c>
      <c r="R10620">
        <v>9</v>
      </c>
      <c r="S10620">
        <v>1</v>
      </c>
      <c r="T10620">
        <v>2</v>
      </c>
      <c r="U10620" t="b">
        <v>1</v>
      </c>
      <c r="V10620" t="s">
        <v>1106</v>
      </c>
      <c r="W10620" t="s">
        <v>5113</v>
      </c>
      <c r="X10620" t="s">
        <v>14711</v>
      </c>
      <c r="Y10620">
        <v>40</v>
      </c>
      <c r="Z10620">
        <v>40</v>
      </c>
      <c r="AA10620">
        <v>8</v>
      </c>
      <c r="AB10620">
        <v>8</v>
      </c>
      <c r="AC10620">
        <v>40</v>
      </c>
    </row>
    <row r="10621" spans="1:29">
      <c r="A10621">
        <v>11615</v>
      </c>
      <c r="B10621" t="s">
        <v>806</v>
      </c>
      <c r="C10621" t="s">
        <v>12492</v>
      </c>
      <c r="J10621" t="s">
        <v>1457</v>
      </c>
      <c r="K10621">
        <v>0</v>
      </c>
      <c r="N10621" t="b">
        <v>1</v>
      </c>
      <c r="O10621" t="b">
        <v>0</v>
      </c>
      <c r="P10621" t="b">
        <v>0</v>
      </c>
      <c r="Q10621">
        <v>9</v>
      </c>
      <c r="R10621">
        <v>9</v>
      </c>
      <c r="S10621">
        <v>1</v>
      </c>
      <c r="T10621">
        <v>2</v>
      </c>
      <c r="U10621" t="b">
        <v>1</v>
      </c>
      <c r="V10621" t="s">
        <v>1106</v>
      </c>
      <c r="W10621" t="s">
        <v>5113</v>
      </c>
      <c r="X10621" t="s">
        <v>14696</v>
      </c>
      <c r="Y10621">
        <v>41</v>
      </c>
      <c r="Z10621">
        <v>41</v>
      </c>
      <c r="AA10621">
        <v>6</v>
      </c>
      <c r="AB10621">
        <v>6</v>
      </c>
      <c r="AC10621">
        <v>40</v>
      </c>
    </row>
    <row r="10622" spans="1:29">
      <c r="A10622">
        <v>11616</v>
      </c>
      <c r="B10622" t="s">
        <v>806</v>
      </c>
      <c r="C10622" t="s">
        <v>12493</v>
      </c>
      <c r="J10622" t="s">
        <v>1457</v>
      </c>
      <c r="K10622">
        <v>0</v>
      </c>
      <c r="N10622" t="b">
        <v>1</v>
      </c>
      <c r="O10622" t="b">
        <v>0</v>
      </c>
      <c r="P10622" t="b">
        <v>0</v>
      </c>
      <c r="Q10622">
        <v>9</v>
      </c>
      <c r="R10622">
        <v>9</v>
      </c>
      <c r="S10622">
        <v>1</v>
      </c>
      <c r="T10622">
        <v>2</v>
      </c>
      <c r="U10622" t="b">
        <v>1</v>
      </c>
      <c r="V10622" t="s">
        <v>1106</v>
      </c>
      <c r="W10622" t="s">
        <v>5113</v>
      </c>
      <c r="X10622" t="s">
        <v>14712</v>
      </c>
      <c r="Y10622">
        <v>41</v>
      </c>
      <c r="Z10622">
        <v>41</v>
      </c>
      <c r="AA10622">
        <v>7</v>
      </c>
      <c r="AB10622">
        <v>7</v>
      </c>
      <c r="AC10622">
        <v>40</v>
      </c>
    </row>
    <row r="10623" spans="1:29">
      <c r="A10623">
        <v>11617</v>
      </c>
      <c r="B10623" t="s">
        <v>806</v>
      </c>
      <c r="C10623" t="s">
        <v>12494</v>
      </c>
      <c r="J10623" t="s">
        <v>1457</v>
      </c>
      <c r="K10623">
        <v>0</v>
      </c>
      <c r="N10623" t="b">
        <v>1</v>
      </c>
      <c r="O10623" t="b">
        <v>0</v>
      </c>
      <c r="P10623" t="b">
        <v>0</v>
      </c>
      <c r="Q10623">
        <v>9</v>
      </c>
      <c r="R10623">
        <v>9</v>
      </c>
      <c r="S10623">
        <v>1</v>
      </c>
      <c r="T10623">
        <v>2</v>
      </c>
      <c r="U10623" t="b">
        <v>1</v>
      </c>
      <c r="V10623" t="s">
        <v>1106</v>
      </c>
      <c r="W10623" t="s">
        <v>5113</v>
      </c>
      <c r="X10623" t="s">
        <v>14713</v>
      </c>
      <c r="Y10623">
        <v>41</v>
      </c>
      <c r="Z10623">
        <v>41</v>
      </c>
      <c r="AA10623">
        <v>8</v>
      </c>
      <c r="AB10623">
        <v>8</v>
      </c>
      <c r="AC10623">
        <v>40</v>
      </c>
    </row>
    <row r="10624" spans="1:29">
      <c r="A10624">
        <v>11618</v>
      </c>
      <c r="B10624" t="s">
        <v>806</v>
      </c>
      <c r="C10624" t="s">
        <v>12495</v>
      </c>
      <c r="J10624" t="s">
        <v>1457</v>
      </c>
      <c r="K10624">
        <v>0</v>
      </c>
      <c r="N10624" t="b">
        <v>1</v>
      </c>
      <c r="O10624" t="b">
        <v>0</v>
      </c>
      <c r="P10624" t="b">
        <v>0</v>
      </c>
      <c r="Q10624">
        <v>9</v>
      </c>
      <c r="R10624">
        <v>9</v>
      </c>
      <c r="S10624">
        <v>1</v>
      </c>
      <c r="T10624">
        <v>2</v>
      </c>
      <c r="U10624" t="b">
        <v>1</v>
      </c>
      <c r="V10624" t="s">
        <v>1106</v>
      </c>
      <c r="W10624" t="s">
        <v>5113</v>
      </c>
      <c r="X10624" t="s">
        <v>14697</v>
      </c>
      <c r="Y10624">
        <v>42</v>
      </c>
      <c r="Z10624">
        <v>42</v>
      </c>
      <c r="AA10624">
        <v>6</v>
      </c>
      <c r="AB10624">
        <v>6</v>
      </c>
      <c r="AC10624">
        <v>40</v>
      </c>
    </row>
    <row r="10625" spans="1:29">
      <c r="A10625">
        <v>11619</v>
      </c>
      <c r="B10625" t="s">
        <v>806</v>
      </c>
      <c r="C10625" t="s">
        <v>12496</v>
      </c>
      <c r="J10625" t="s">
        <v>1457</v>
      </c>
      <c r="K10625">
        <v>0</v>
      </c>
      <c r="N10625" t="b">
        <v>1</v>
      </c>
      <c r="O10625" t="b">
        <v>0</v>
      </c>
      <c r="P10625" t="b">
        <v>0</v>
      </c>
      <c r="Q10625">
        <v>9</v>
      </c>
      <c r="R10625">
        <v>9</v>
      </c>
      <c r="S10625">
        <v>1</v>
      </c>
      <c r="T10625">
        <v>2</v>
      </c>
      <c r="U10625" t="b">
        <v>1</v>
      </c>
      <c r="V10625" t="s">
        <v>1106</v>
      </c>
      <c r="W10625" t="s">
        <v>5113</v>
      </c>
      <c r="X10625" t="s">
        <v>14612</v>
      </c>
      <c r="Y10625">
        <v>42</v>
      </c>
      <c r="Z10625">
        <v>42</v>
      </c>
      <c r="AA10625">
        <v>7</v>
      </c>
      <c r="AB10625">
        <v>7</v>
      </c>
      <c r="AC10625">
        <v>40</v>
      </c>
    </row>
    <row r="10626" spans="1:29">
      <c r="A10626">
        <v>11620</v>
      </c>
      <c r="B10626" t="s">
        <v>806</v>
      </c>
      <c r="C10626" t="s">
        <v>12497</v>
      </c>
      <c r="J10626" t="s">
        <v>1457</v>
      </c>
      <c r="K10626">
        <v>0</v>
      </c>
      <c r="N10626" t="b">
        <v>1</v>
      </c>
      <c r="O10626" t="b">
        <v>0</v>
      </c>
      <c r="P10626" t="b">
        <v>0</v>
      </c>
      <c r="Q10626">
        <v>9</v>
      </c>
      <c r="R10626">
        <v>9</v>
      </c>
      <c r="S10626">
        <v>1</v>
      </c>
      <c r="T10626">
        <v>2</v>
      </c>
      <c r="U10626" t="b">
        <v>1</v>
      </c>
      <c r="V10626" t="s">
        <v>1106</v>
      </c>
      <c r="W10626" t="s">
        <v>5113</v>
      </c>
      <c r="X10626" t="s">
        <v>14613</v>
      </c>
      <c r="Y10626">
        <v>42</v>
      </c>
      <c r="Z10626">
        <v>42</v>
      </c>
      <c r="AA10626">
        <v>8</v>
      </c>
      <c r="AB10626">
        <v>8</v>
      </c>
      <c r="AC10626">
        <v>40</v>
      </c>
    </row>
    <row r="10627" spans="1:29">
      <c r="A10627">
        <v>11621</v>
      </c>
      <c r="B10627" t="s">
        <v>806</v>
      </c>
      <c r="C10627" t="s">
        <v>12498</v>
      </c>
      <c r="J10627" t="s">
        <v>1457</v>
      </c>
      <c r="K10627">
        <v>0</v>
      </c>
      <c r="N10627" t="b">
        <v>1</v>
      </c>
      <c r="O10627" t="b">
        <v>0</v>
      </c>
      <c r="P10627" t="b">
        <v>0</v>
      </c>
      <c r="Q10627">
        <v>9</v>
      </c>
      <c r="R10627">
        <v>9</v>
      </c>
      <c r="S10627">
        <v>1</v>
      </c>
      <c r="T10627">
        <v>2</v>
      </c>
      <c r="U10627" t="b">
        <v>1</v>
      </c>
      <c r="V10627" t="s">
        <v>1106</v>
      </c>
      <c r="W10627" t="s">
        <v>5113</v>
      </c>
      <c r="X10627" t="s">
        <v>14698</v>
      </c>
      <c r="Y10627">
        <v>43</v>
      </c>
      <c r="Z10627">
        <v>43</v>
      </c>
      <c r="AA10627">
        <v>6</v>
      </c>
      <c r="AB10627">
        <v>6</v>
      </c>
      <c r="AC10627">
        <v>40</v>
      </c>
    </row>
    <row r="10628" spans="1:29">
      <c r="A10628">
        <v>11622</v>
      </c>
      <c r="B10628" t="s">
        <v>806</v>
      </c>
      <c r="C10628" t="s">
        <v>12499</v>
      </c>
      <c r="J10628" t="s">
        <v>1457</v>
      </c>
      <c r="K10628">
        <v>0</v>
      </c>
      <c r="N10628" t="b">
        <v>1</v>
      </c>
      <c r="O10628" t="b">
        <v>0</v>
      </c>
      <c r="P10628" t="b">
        <v>0</v>
      </c>
      <c r="Q10628">
        <v>9</v>
      </c>
      <c r="R10628">
        <v>9</v>
      </c>
      <c r="S10628">
        <v>1</v>
      </c>
      <c r="T10628">
        <v>2</v>
      </c>
      <c r="U10628" t="b">
        <v>1</v>
      </c>
      <c r="V10628" t="s">
        <v>1106</v>
      </c>
      <c r="W10628" t="s">
        <v>5113</v>
      </c>
      <c r="X10628" t="s">
        <v>14616</v>
      </c>
      <c r="Y10628">
        <v>43</v>
      </c>
      <c r="Z10628">
        <v>43</v>
      </c>
      <c r="AA10628">
        <v>7</v>
      </c>
      <c r="AB10628">
        <v>7</v>
      </c>
      <c r="AC10628">
        <v>40</v>
      </c>
    </row>
    <row r="10629" spans="1:29">
      <c r="A10629">
        <v>11623</v>
      </c>
      <c r="B10629" t="s">
        <v>806</v>
      </c>
      <c r="C10629" t="s">
        <v>12500</v>
      </c>
      <c r="J10629" t="s">
        <v>1457</v>
      </c>
      <c r="K10629">
        <v>0</v>
      </c>
      <c r="N10629" t="b">
        <v>1</v>
      </c>
      <c r="O10629" t="b">
        <v>0</v>
      </c>
      <c r="P10629" t="b">
        <v>0</v>
      </c>
      <c r="Q10629">
        <v>9</v>
      </c>
      <c r="R10629">
        <v>9</v>
      </c>
      <c r="S10629">
        <v>1</v>
      </c>
      <c r="T10629">
        <v>2</v>
      </c>
      <c r="U10629" t="b">
        <v>1</v>
      </c>
      <c r="V10629" t="s">
        <v>1106</v>
      </c>
      <c r="W10629" t="s">
        <v>5113</v>
      </c>
      <c r="X10629" t="s">
        <v>14617</v>
      </c>
      <c r="Y10629">
        <v>43</v>
      </c>
      <c r="Z10629">
        <v>43</v>
      </c>
      <c r="AA10629">
        <v>8</v>
      </c>
      <c r="AB10629">
        <v>8</v>
      </c>
      <c r="AC10629">
        <v>40</v>
      </c>
    </row>
    <row r="10630" spans="1:29">
      <c r="A10630">
        <v>11624</v>
      </c>
      <c r="B10630" t="s">
        <v>806</v>
      </c>
      <c r="C10630" t="s">
        <v>12501</v>
      </c>
      <c r="J10630" t="s">
        <v>1457</v>
      </c>
      <c r="K10630">
        <v>0</v>
      </c>
      <c r="N10630" t="b">
        <v>1</v>
      </c>
      <c r="O10630" t="b">
        <v>0</v>
      </c>
      <c r="P10630" t="b">
        <v>0</v>
      </c>
      <c r="Q10630">
        <v>9</v>
      </c>
      <c r="R10630">
        <v>9</v>
      </c>
      <c r="S10630">
        <v>1</v>
      </c>
      <c r="T10630">
        <v>2</v>
      </c>
      <c r="U10630" t="b">
        <v>1</v>
      </c>
      <c r="V10630" t="s">
        <v>1106</v>
      </c>
      <c r="W10630" t="s">
        <v>5113</v>
      </c>
      <c r="X10630" t="s">
        <v>14699</v>
      </c>
      <c r="Y10630">
        <v>44</v>
      </c>
      <c r="Z10630">
        <v>44</v>
      </c>
      <c r="AA10630">
        <v>6</v>
      </c>
      <c r="AB10630">
        <v>6</v>
      </c>
      <c r="AC10630">
        <v>40</v>
      </c>
    </row>
    <row r="10631" spans="1:29">
      <c r="A10631">
        <v>11625</v>
      </c>
      <c r="B10631" t="s">
        <v>806</v>
      </c>
      <c r="C10631" t="s">
        <v>12502</v>
      </c>
      <c r="J10631" t="s">
        <v>1457</v>
      </c>
      <c r="K10631">
        <v>0</v>
      </c>
      <c r="N10631" t="b">
        <v>1</v>
      </c>
      <c r="O10631" t="b">
        <v>0</v>
      </c>
      <c r="P10631" t="b">
        <v>0</v>
      </c>
      <c r="Q10631">
        <v>9</v>
      </c>
      <c r="R10631">
        <v>9</v>
      </c>
      <c r="S10631">
        <v>1</v>
      </c>
      <c r="T10631">
        <v>2</v>
      </c>
      <c r="U10631" t="b">
        <v>1</v>
      </c>
      <c r="V10631" t="s">
        <v>1106</v>
      </c>
      <c r="W10631" t="s">
        <v>5113</v>
      </c>
      <c r="X10631" t="s">
        <v>14714</v>
      </c>
      <c r="Y10631">
        <v>44</v>
      </c>
      <c r="Z10631">
        <v>44</v>
      </c>
      <c r="AA10631">
        <v>7</v>
      </c>
      <c r="AB10631">
        <v>7</v>
      </c>
      <c r="AC10631">
        <v>40</v>
      </c>
    </row>
    <row r="10632" spans="1:29">
      <c r="A10632">
        <v>11626</v>
      </c>
      <c r="B10632" t="s">
        <v>806</v>
      </c>
      <c r="C10632" t="s">
        <v>12503</v>
      </c>
      <c r="J10632" t="s">
        <v>1457</v>
      </c>
      <c r="K10632">
        <v>0</v>
      </c>
      <c r="N10632" t="b">
        <v>1</v>
      </c>
      <c r="O10632" t="b">
        <v>0</v>
      </c>
      <c r="P10632" t="b">
        <v>0</v>
      </c>
      <c r="Q10632">
        <v>9</v>
      </c>
      <c r="R10632">
        <v>9</v>
      </c>
      <c r="S10632">
        <v>1</v>
      </c>
      <c r="T10632">
        <v>2</v>
      </c>
      <c r="U10632" t="b">
        <v>1</v>
      </c>
      <c r="V10632" t="s">
        <v>1106</v>
      </c>
      <c r="W10632" t="s">
        <v>5113</v>
      </c>
      <c r="X10632" t="s">
        <v>14715</v>
      </c>
      <c r="Y10632">
        <v>44</v>
      </c>
      <c r="Z10632">
        <v>44</v>
      </c>
      <c r="AA10632">
        <v>8</v>
      </c>
      <c r="AB10632">
        <v>8</v>
      </c>
      <c r="AC10632">
        <v>40</v>
      </c>
    </row>
    <row r="10633" spans="1:29">
      <c r="A10633">
        <v>11627</v>
      </c>
      <c r="B10633" t="s">
        <v>806</v>
      </c>
      <c r="C10633" t="s">
        <v>12504</v>
      </c>
      <c r="J10633" t="s">
        <v>1457</v>
      </c>
      <c r="K10633">
        <v>0</v>
      </c>
      <c r="N10633" t="b">
        <v>1</v>
      </c>
      <c r="O10633" t="b">
        <v>0</v>
      </c>
      <c r="P10633" t="b">
        <v>0</v>
      </c>
      <c r="Q10633">
        <v>9</v>
      </c>
      <c r="R10633">
        <v>9</v>
      </c>
      <c r="S10633">
        <v>1</v>
      </c>
      <c r="T10633">
        <v>2</v>
      </c>
      <c r="U10633" t="b">
        <v>1</v>
      </c>
      <c r="V10633" t="s">
        <v>1106</v>
      </c>
      <c r="W10633" t="s">
        <v>5113</v>
      </c>
      <c r="X10633" t="s">
        <v>14700</v>
      </c>
      <c r="Y10633">
        <v>45</v>
      </c>
      <c r="Z10633">
        <v>45</v>
      </c>
      <c r="AA10633">
        <v>6</v>
      </c>
      <c r="AB10633">
        <v>6</v>
      </c>
      <c r="AC10633">
        <v>40</v>
      </c>
    </row>
    <row r="10634" spans="1:29">
      <c r="A10634">
        <v>11628</v>
      </c>
      <c r="B10634" t="s">
        <v>806</v>
      </c>
      <c r="C10634" t="s">
        <v>12505</v>
      </c>
      <c r="J10634" t="s">
        <v>1457</v>
      </c>
      <c r="K10634">
        <v>0</v>
      </c>
      <c r="N10634" t="b">
        <v>1</v>
      </c>
      <c r="O10634" t="b">
        <v>0</v>
      </c>
      <c r="P10634" t="b">
        <v>0</v>
      </c>
      <c r="Q10634">
        <v>9</v>
      </c>
      <c r="R10634">
        <v>9</v>
      </c>
      <c r="S10634">
        <v>1</v>
      </c>
      <c r="T10634">
        <v>2</v>
      </c>
      <c r="U10634" t="b">
        <v>1</v>
      </c>
      <c r="V10634" t="s">
        <v>1106</v>
      </c>
      <c r="W10634" t="s">
        <v>5113</v>
      </c>
      <c r="X10634" t="s">
        <v>14716</v>
      </c>
      <c r="Y10634">
        <v>45</v>
      </c>
      <c r="Z10634">
        <v>45</v>
      </c>
      <c r="AA10634">
        <v>7</v>
      </c>
      <c r="AB10634">
        <v>7</v>
      </c>
      <c r="AC10634">
        <v>40</v>
      </c>
    </row>
    <row r="10635" spans="1:29">
      <c r="A10635">
        <v>11629</v>
      </c>
      <c r="B10635" t="s">
        <v>806</v>
      </c>
      <c r="C10635" t="s">
        <v>12506</v>
      </c>
      <c r="J10635" t="s">
        <v>1457</v>
      </c>
      <c r="K10635">
        <v>0</v>
      </c>
      <c r="N10635" t="b">
        <v>1</v>
      </c>
      <c r="O10635" t="b">
        <v>0</v>
      </c>
      <c r="P10635" t="b">
        <v>0</v>
      </c>
      <c r="Q10635">
        <v>9</v>
      </c>
      <c r="R10635">
        <v>9</v>
      </c>
      <c r="S10635">
        <v>1</v>
      </c>
      <c r="T10635">
        <v>2</v>
      </c>
      <c r="U10635" t="b">
        <v>1</v>
      </c>
      <c r="V10635" t="s">
        <v>1106</v>
      </c>
      <c r="W10635" t="s">
        <v>5113</v>
      </c>
      <c r="X10635" t="s">
        <v>14717</v>
      </c>
      <c r="Y10635">
        <v>45</v>
      </c>
      <c r="Z10635">
        <v>45</v>
      </c>
      <c r="AA10635">
        <v>8</v>
      </c>
      <c r="AB10635">
        <v>8</v>
      </c>
      <c r="AC10635">
        <v>40</v>
      </c>
    </row>
    <row r="10636" spans="1:29">
      <c r="A10636">
        <v>11630</v>
      </c>
      <c r="B10636" t="s">
        <v>806</v>
      </c>
      <c r="C10636" t="s">
        <v>12507</v>
      </c>
      <c r="J10636" t="s">
        <v>1457</v>
      </c>
      <c r="K10636">
        <v>0</v>
      </c>
      <c r="N10636" t="b">
        <v>1</v>
      </c>
      <c r="O10636" t="b">
        <v>0</v>
      </c>
      <c r="P10636" t="b">
        <v>0</v>
      </c>
      <c r="Q10636">
        <v>9</v>
      </c>
      <c r="R10636">
        <v>9</v>
      </c>
      <c r="S10636">
        <v>1</v>
      </c>
      <c r="T10636">
        <v>2</v>
      </c>
      <c r="U10636" t="b">
        <v>1</v>
      </c>
      <c r="V10636" t="s">
        <v>1106</v>
      </c>
      <c r="W10636" t="s">
        <v>5113</v>
      </c>
      <c r="X10636" t="s">
        <v>14702</v>
      </c>
      <c r="Y10636">
        <v>46</v>
      </c>
      <c r="Z10636">
        <v>46</v>
      </c>
      <c r="AA10636">
        <v>6</v>
      </c>
      <c r="AB10636">
        <v>6</v>
      </c>
      <c r="AC10636">
        <v>40</v>
      </c>
    </row>
    <row r="10637" spans="1:29">
      <c r="A10637">
        <v>11631</v>
      </c>
      <c r="B10637" t="s">
        <v>806</v>
      </c>
      <c r="C10637" t="s">
        <v>12508</v>
      </c>
      <c r="J10637" t="s">
        <v>1457</v>
      </c>
      <c r="K10637">
        <v>0</v>
      </c>
      <c r="N10637" t="b">
        <v>1</v>
      </c>
      <c r="O10637" t="b">
        <v>0</v>
      </c>
      <c r="P10637" t="b">
        <v>0</v>
      </c>
      <c r="Q10637">
        <v>9</v>
      </c>
      <c r="R10637">
        <v>9</v>
      </c>
      <c r="S10637">
        <v>1</v>
      </c>
      <c r="T10637">
        <v>2</v>
      </c>
      <c r="U10637" t="b">
        <v>1</v>
      </c>
      <c r="V10637" t="s">
        <v>1106</v>
      </c>
      <c r="W10637" t="s">
        <v>5113</v>
      </c>
      <c r="X10637" t="s">
        <v>14718</v>
      </c>
      <c r="Y10637">
        <v>46</v>
      </c>
      <c r="Z10637">
        <v>46</v>
      </c>
      <c r="AA10637">
        <v>7</v>
      </c>
      <c r="AB10637">
        <v>7</v>
      </c>
      <c r="AC10637">
        <v>40</v>
      </c>
    </row>
    <row r="10638" spans="1:29">
      <c r="A10638">
        <v>11632</v>
      </c>
      <c r="B10638" t="s">
        <v>806</v>
      </c>
      <c r="C10638" t="s">
        <v>12509</v>
      </c>
      <c r="J10638" t="s">
        <v>1457</v>
      </c>
      <c r="K10638">
        <v>0</v>
      </c>
      <c r="N10638" t="b">
        <v>1</v>
      </c>
      <c r="O10638" t="b">
        <v>0</v>
      </c>
      <c r="P10638" t="b">
        <v>0</v>
      </c>
      <c r="Q10638">
        <v>9</v>
      </c>
      <c r="R10638">
        <v>9</v>
      </c>
      <c r="S10638">
        <v>1</v>
      </c>
      <c r="T10638">
        <v>2</v>
      </c>
      <c r="U10638" t="b">
        <v>1</v>
      </c>
      <c r="V10638" t="s">
        <v>1106</v>
      </c>
      <c r="W10638" t="s">
        <v>5113</v>
      </c>
      <c r="X10638" t="s">
        <v>14719</v>
      </c>
      <c r="Y10638">
        <v>46</v>
      </c>
      <c r="Z10638">
        <v>46</v>
      </c>
      <c r="AA10638">
        <v>8</v>
      </c>
      <c r="AB10638">
        <v>8</v>
      </c>
      <c r="AC10638">
        <v>40</v>
      </c>
    </row>
    <row r="10639" spans="1:29">
      <c r="A10639">
        <v>11633</v>
      </c>
      <c r="B10639" t="s">
        <v>806</v>
      </c>
      <c r="C10639" t="s">
        <v>12510</v>
      </c>
      <c r="J10639" t="s">
        <v>1457</v>
      </c>
      <c r="K10639">
        <v>0</v>
      </c>
      <c r="N10639" t="b">
        <v>1</v>
      </c>
      <c r="O10639" t="b">
        <v>0</v>
      </c>
      <c r="P10639" t="b">
        <v>0</v>
      </c>
      <c r="Q10639">
        <v>9</v>
      </c>
      <c r="R10639">
        <v>9</v>
      </c>
      <c r="S10639">
        <v>1</v>
      </c>
      <c r="T10639">
        <v>2</v>
      </c>
      <c r="U10639" t="b">
        <v>1</v>
      </c>
      <c r="V10639" t="s">
        <v>1106</v>
      </c>
      <c r="W10639" t="s">
        <v>5113</v>
      </c>
      <c r="X10639" t="s">
        <v>14493</v>
      </c>
      <c r="Y10639">
        <v>47</v>
      </c>
      <c r="Z10639">
        <v>47</v>
      </c>
      <c r="AA10639">
        <v>6</v>
      </c>
      <c r="AB10639">
        <v>6</v>
      </c>
      <c r="AC10639">
        <v>40</v>
      </c>
    </row>
    <row r="10640" spans="1:29">
      <c r="A10640">
        <v>11634</v>
      </c>
      <c r="B10640" t="s">
        <v>806</v>
      </c>
      <c r="C10640" t="s">
        <v>12511</v>
      </c>
      <c r="J10640" t="s">
        <v>1457</v>
      </c>
      <c r="K10640">
        <v>0</v>
      </c>
      <c r="N10640" t="b">
        <v>1</v>
      </c>
      <c r="O10640" t="b">
        <v>0</v>
      </c>
      <c r="P10640" t="b">
        <v>0</v>
      </c>
      <c r="Q10640">
        <v>9</v>
      </c>
      <c r="R10640">
        <v>9</v>
      </c>
      <c r="S10640">
        <v>1</v>
      </c>
      <c r="T10640">
        <v>2</v>
      </c>
      <c r="U10640" t="b">
        <v>1</v>
      </c>
      <c r="V10640" t="s">
        <v>1106</v>
      </c>
      <c r="W10640" t="s">
        <v>5113</v>
      </c>
      <c r="X10640" t="s">
        <v>14720</v>
      </c>
      <c r="Y10640">
        <v>47</v>
      </c>
      <c r="Z10640">
        <v>47</v>
      </c>
      <c r="AA10640">
        <v>7</v>
      </c>
      <c r="AB10640">
        <v>7</v>
      </c>
      <c r="AC10640">
        <v>40</v>
      </c>
    </row>
    <row r="10641" spans="1:29">
      <c r="A10641">
        <v>11635</v>
      </c>
      <c r="B10641" t="s">
        <v>806</v>
      </c>
      <c r="C10641" t="s">
        <v>12512</v>
      </c>
      <c r="J10641" t="s">
        <v>1457</v>
      </c>
      <c r="K10641">
        <v>0</v>
      </c>
      <c r="N10641" t="b">
        <v>1</v>
      </c>
      <c r="O10641" t="b">
        <v>0</v>
      </c>
      <c r="P10641" t="b">
        <v>0</v>
      </c>
      <c r="Q10641">
        <v>9</v>
      </c>
      <c r="R10641">
        <v>9</v>
      </c>
      <c r="S10641">
        <v>1</v>
      </c>
      <c r="T10641">
        <v>2</v>
      </c>
      <c r="U10641" t="b">
        <v>1</v>
      </c>
      <c r="V10641" t="s">
        <v>1106</v>
      </c>
      <c r="W10641" t="s">
        <v>5113</v>
      </c>
      <c r="X10641" t="s">
        <v>14721</v>
      </c>
      <c r="Y10641">
        <v>47</v>
      </c>
      <c r="Z10641">
        <v>47</v>
      </c>
      <c r="AA10641">
        <v>8</v>
      </c>
      <c r="AB10641">
        <v>8</v>
      </c>
      <c r="AC10641">
        <v>40</v>
      </c>
    </row>
    <row r="10642" spans="1:29">
      <c r="A10642">
        <v>11636</v>
      </c>
      <c r="B10642" t="s">
        <v>806</v>
      </c>
      <c r="C10642" t="s">
        <v>12513</v>
      </c>
      <c r="J10642" t="s">
        <v>1457</v>
      </c>
      <c r="K10642">
        <v>0</v>
      </c>
      <c r="N10642" t="b">
        <v>1</v>
      </c>
      <c r="O10642" t="b">
        <v>0</v>
      </c>
      <c r="P10642" t="b">
        <v>0</v>
      </c>
      <c r="Q10642">
        <v>9</v>
      </c>
      <c r="R10642">
        <v>9</v>
      </c>
      <c r="S10642">
        <v>1</v>
      </c>
      <c r="T10642">
        <v>2</v>
      </c>
      <c r="U10642" t="b">
        <v>1</v>
      </c>
      <c r="V10642" t="s">
        <v>1106</v>
      </c>
      <c r="W10642" t="s">
        <v>5113</v>
      </c>
      <c r="X10642" t="s">
        <v>14496</v>
      </c>
      <c r="Y10642">
        <v>48</v>
      </c>
      <c r="Z10642">
        <v>48</v>
      </c>
      <c r="AA10642">
        <v>6</v>
      </c>
      <c r="AB10642">
        <v>6</v>
      </c>
      <c r="AC10642">
        <v>40</v>
      </c>
    </row>
    <row r="10643" spans="1:29">
      <c r="A10643">
        <v>11637</v>
      </c>
      <c r="B10643" t="s">
        <v>806</v>
      </c>
      <c r="C10643" t="s">
        <v>12514</v>
      </c>
      <c r="J10643" t="s">
        <v>1457</v>
      </c>
      <c r="K10643">
        <v>0</v>
      </c>
      <c r="N10643" t="b">
        <v>1</v>
      </c>
      <c r="O10643" t="b">
        <v>0</v>
      </c>
      <c r="P10643" t="b">
        <v>0</v>
      </c>
      <c r="Q10643">
        <v>9</v>
      </c>
      <c r="R10643">
        <v>9</v>
      </c>
      <c r="S10643">
        <v>1</v>
      </c>
      <c r="T10643">
        <v>2</v>
      </c>
      <c r="U10643" t="b">
        <v>1</v>
      </c>
      <c r="V10643" t="s">
        <v>1106</v>
      </c>
      <c r="W10643" t="s">
        <v>5113</v>
      </c>
      <c r="X10643" t="s">
        <v>14722</v>
      </c>
      <c r="Y10643">
        <v>48</v>
      </c>
      <c r="Z10643">
        <v>48</v>
      </c>
      <c r="AA10643">
        <v>7</v>
      </c>
      <c r="AB10643">
        <v>7</v>
      </c>
      <c r="AC10643">
        <v>40</v>
      </c>
    </row>
    <row r="10644" spans="1:29">
      <c r="A10644">
        <v>11638</v>
      </c>
      <c r="B10644" t="s">
        <v>806</v>
      </c>
      <c r="C10644" t="s">
        <v>12515</v>
      </c>
      <c r="J10644" t="s">
        <v>1457</v>
      </c>
      <c r="K10644">
        <v>0</v>
      </c>
      <c r="N10644" t="b">
        <v>1</v>
      </c>
      <c r="O10644" t="b">
        <v>0</v>
      </c>
      <c r="P10644" t="b">
        <v>0</v>
      </c>
      <c r="Q10644">
        <v>9</v>
      </c>
      <c r="R10644">
        <v>9</v>
      </c>
      <c r="S10644">
        <v>1</v>
      </c>
      <c r="T10644">
        <v>2</v>
      </c>
      <c r="U10644" t="b">
        <v>1</v>
      </c>
      <c r="V10644" t="s">
        <v>1106</v>
      </c>
      <c r="W10644" t="s">
        <v>5113</v>
      </c>
      <c r="X10644" t="s">
        <v>14723</v>
      </c>
      <c r="Y10644">
        <v>48</v>
      </c>
      <c r="Z10644">
        <v>48</v>
      </c>
      <c r="AA10644">
        <v>8</v>
      </c>
      <c r="AB10644">
        <v>8</v>
      </c>
      <c r="AC10644">
        <v>40</v>
      </c>
    </row>
    <row r="10645" spans="1:29">
      <c r="A10645">
        <v>11639</v>
      </c>
      <c r="B10645" t="s">
        <v>806</v>
      </c>
      <c r="C10645" t="s">
        <v>12516</v>
      </c>
      <c r="J10645" t="s">
        <v>1457</v>
      </c>
      <c r="K10645">
        <v>0</v>
      </c>
      <c r="N10645" t="b">
        <v>1</v>
      </c>
      <c r="O10645" t="b">
        <v>0</v>
      </c>
      <c r="P10645" t="b">
        <v>0</v>
      </c>
      <c r="Q10645">
        <v>9</v>
      </c>
      <c r="R10645">
        <v>9</v>
      </c>
      <c r="S10645">
        <v>1</v>
      </c>
      <c r="T10645">
        <v>2</v>
      </c>
      <c r="U10645" t="b">
        <v>1</v>
      </c>
      <c r="V10645" t="s">
        <v>1106</v>
      </c>
      <c r="W10645" t="s">
        <v>5113</v>
      </c>
      <c r="X10645" t="s">
        <v>14499</v>
      </c>
      <c r="Y10645">
        <v>49</v>
      </c>
      <c r="Z10645">
        <v>49</v>
      </c>
      <c r="AA10645">
        <v>6</v>
      </c>
      <c r="AB10645">
        <v>6</v>
      </c>
      <c r="AC10645">
        <v>40</v>
      </c>
    </row>
    <row r="10646" spans="1:29">
      <c r="A10646">
        <v>11640</v>
      </c>
      <c r="B10646" t="s">
        <v>806</v>
      </c>
      <c r="C10646" t="s">
        <v>12517</v>
      </c>
      <c r="J10646" t="s">
        <v>1457</v>
      </c>
      <c r="K10646">
        <v>0</v>
      </c>
      <c r="N10646" t="b">
        <v>1</v>
      </c>
      <c r="O10646" t="b">
        <v>0</v>
      </c>
      <c r="P10646" t="b">
        <v>0</v>
      </c>
      <c r="Q10646">
        <v>9</v>
      </c>
      <c r="R10646">
        <v>9</v>
      </c>
      <c r="S10646">
        <v>1</v>
      </c>
      <c r="T10646">
        <v>2</v>
      </c>
      <c r="U10646" t="b">
        <v>1</v>
      </c>
      <c r="V10646" t="s">
        <v>1106</v>
      </c>
      <c r="W10646" t="s">
        <v>5113</v>
      </c>
      <c r="X10646" t="s">
        <v>14724</v>
      </c>
      <c r="Y10646">
        <v>49</v>
      </c>
      <c r="Z10646">
        <v>49</v>
      </c>
      <c r="AA10646">
        <v>7</v>
      </c>
      <c r="AB10646">
        <v>7</v>
      </c>
      <c r="AC10646">
        <v>40</v>
      </c>
    </row>
    <row r="10647" spans="1:29">
      <c r="A10647">
        <v>11641</v>
      </c>
      <c r="B10647" t="s">
        <v>806</v>
      </c>
      <c r="C10647" t="s">
        <v>12518</v>
      </c>
      <c r="J10647" t="s">
        <v>1457</v>
      </c>
      <c r="K10647">
        <v>0</v>
      </c>
      <c r="N10647" t="b">
        <v>1</v>
      </c>
      <c r="O10647" t="b">
        <v>0</v>
      </c>
      <c r="P10647" t="b">
        <v>0</v>
      </c>
      <c r="Q10647">
        <v>9</v>
      </c>
      <c r="R10647">
        <v>9</v>
      </c>
      <c r="S10647">
        <v>1</v>
      </c>
      <c r="T10647">
        <v>2</v>
      </c>
      <c r="U10647" t="b">
        <v>1</v>
      </c>
      <c r="V10647" t="s">
        <v>1106</v>
      </c>
      <c r="W10647" t="s">
        <v>5113</v>
      </c>
      <c r="X10647" t="s">
        <v>14725</v>
      </c>
      <c r="Y10647">
        <v>49</v>
      </c>
      <c r="Z10647">
        <v>49</v>
      </c>
      <c r="AA10647">
        <v>8</v>
      </c>
      <c r="AB10647">
        <v>8</v>
      </c>
      <c r="AC10647">
        <v>40</v>
      </c>
    </row>
    <row r="10648" spans="1:29">
      <c r="A10648">
        <v>11642</v>
      </c>
      <c r="B10648" t="s">
        <v>806</v>
      </c>
      <c r="C10648" t="s">
        <v>12519</v>
      </c>
      <c r="J10648" t="s">
        <v>1457</v>
      </c>
      <c r="K10648">
        <v>0</v>
      </c>
      <c r="N10648" t="b">
        <v>1</v>
      </c>
      <c r="O10648" t="b">
        <v>0</v>
      </c>
      <c r="P10648" t="b">
        <v>0</v>
      </c>
      <c r="Q10648">
        <v>9</v>
      </c>
      <c r="R10648">
        <v>9</v>
      </c>
      <c r="S10648">
        <v>1</v>
      </c>
      <c r="T10648">
        <v>2</v>
      </c>
      <c r="U10648" t="b">
        <v>1</v>
      </c>
      <c r="V10648" t="s">
        <v>1106</v>
      </c>
      <c r="W10648" t="s">
        <v>5113</v>
      </c>
      <c r="X10648" t="s">
        <v>14502</v>
      </c>
      <c r="Y10648">
        <v>50</v>
      </c>
      <c r="Z10648">
        <v>50</v>
      </c>
      <c r="AA10648">
        <v>6</v>
      </c>
      <c r="AB10648">
        <v>6</v>
      </c>
      <c r="AC10648">
        <v>40</v>
      </c>
    </row>
    <row r="10649" spans="1:29">
      <c r="A10649">
        <v>11643</v>
      </c>
      <c r="B10649" t="s">
        <v>806</v>
      </c>
      <c r="C10649" t="s">
        <v>12520</v>
      </c>
      <c r="J10649" t="s">
        <v>1457</v>
      </c>
      <c r="K10649">
        <v>0</v>
      </c>
      <c r="N10649" t="b">
        <v>1</v>
      </c>
      <c r="O10649" t="b">
        <v>0</v>
      </c>
      <c r="P10649" t="b">
        <v>0</v>
      </c>
      <c r="Q10649">
        <v>9</v>
      </c>
      <c r="R10649">
        <v>9</v>
      </c>
      <c r="S10649">
        <v>1</v>
      </c>
      <c r="T10649">
        <v>2</v>
      </c>
      <c r="U10649" t="b">
        <v>1</v>
      </c>
      <c r="V10649" t="s">
        <v>1106</v>
      </c>
      <c r="W10649" t="s">
        <v>5113</v>
      </c>
      <c r="X10649" t="s">
        <v>14726</v>
      </c>
      <c r="Y10649">
        <v>50</v>
      </c>
      <c r="Z10649">
        <v>50</v>
      </c>
      <c r="AA10649">
        <v>7</v>
      </c>
      <c r="AB10649">
        <v>7</v>
      </c>
      <c r="AC10649">
        <v>40</v>
      </c>
    </row>
    <row r="10650" spans="1:29">
      <c r="A10650">
        <v>11644</v>
      </c>
      <c r="B10650" t="s">
        <v>806</v>
      </c>
      <c r="C10650" t="s">
        <v>12521</v>
      </c>
      <c r="J10650" t="s">
        <v>1457</v>
      </c>
      <c r="K10650">
        <v>0</v>
      </c>
      <c r="N10650" t="b">
        <v>1</v>
      </c>
      <c r="O10650" t="b">
        <v>0</v>
      </c>
      <c r="P10650" t="b">
        <v>0</v>
      </c>
      <c r="Q10650">
        <v>9</v>
      </c>
      <c r="R10650">
        <v>9</v>
      </c>
      <c r="S10650">
        <v>1</v>
      </c>
      <c r="T10650">
        <v>2</v>
      </c>
      <c r="U10650" t="b">
        <v>1</v>
      </c>
      <c r="V10650" t="s">
        <v>1106</v>
      </c>
      <c r="W10650" t="s">
        <v>5113</v>
      </c>
      <c r="X10650" t="s">
        <v>14727</v>
      </c>
      <c r="Y10650">
        <v>50</v>
      </c>
      <c r="Z10650">
        <v>50</v>
      </c>
      <c r="AA10650">
        <v>8</v>
      </c>
      <c r="AB10650">
        <v>8</v>
      </c>
      <c r="AC10650">
        <v>40</v>
      </c>
    </row>
    <row r="10651" spans="1:29">
      <c r="A10651">
        <v>11645</v>
      </c>
      <c r="B10651" t="s">
        <v>806</v>
      </c>
      <c r="C10651" t="s">
        <v>12522</v>
      </c>
      <c r="J10651" t="s">
        <v>1457</v>
      </c>
      <c r="K10651">
        <v>0</v>
      </c>
      <c r="N10651" t="b">
        <v>1</v>
      </c>
      <c r="O10651" t="b">
        <v>0</v>
      </c>
      <c r="P10651" t="b">
        <v>0</v>
      </c>
      <c r="Q10651">
        <v>9</v>
      </c>
      <c r="R10651">
        <v>9</v>
      </c>
      <c r="S10651">
        <v>1</v>
      </c>
      <c r="T10651">
        <v>2</v>
      </c>
      <c r="U10651" t="b">
        <v>1</v>
      </c>
      <c r="V10651" t="s">
        <v>1106</v>
      </c>
      <c r="W10651" t="s">
        <v>5113</v>
      </c>
      <c r="X10651" t="s">
        <v>14505</v>
      </c>
      <c r="Y10651">
        <v>51</v>
      </c>
      <c r="Z10651">
        <v>51</v>
      </c>
      <c r="AA10651">
        <v>6</v>
      </c>
      <c r="AB10651">
        <v>6</v>
      </c>
      <c r="AC10651">
        <v>40</v>
      </c>
    </row>
    <row r="10652" spans="1:29">
      <c r="A10652">
        <v>11646</v>
      </c>
      <c r="B10652" t="s">
        <v>806</v>
      </c>
      <c r="C10652" t="s">
        <v>12523</v>
      </c>
      <c r="J10652" t="s">
        <v>1457</v>
      </c>
      <c r="K10652">
        <v>0</v>
      </c>
      <c r="N10652" t="b">
        <v>1</v>
      </c>
      <c r="O10652" t="b">
        <v>0</v>
      </c>
      <c r="P10652" t="b">
        <v>0</v>
      </c>
      <c r="Q10652">
        <v>9</v>
      </c>
      <c r="R10652">
        <v>9</v>
      </c>
      <c r="S10652">
        <v>1</v>
      </c>
      <c r="T10652">
        <v>2</v>
      </c>
      <c r="U10652" t="b">
        <v>1</v>
      </c>
      <c r="V10652" t="s">
        <v>1106</v>
      </c>
      <c r="W10652" t="s">
        <v>5113</v>
      </c>
      <c r="X10652" t="s">
        <v>14728</v>
      </c>
      <c r="Y10652">
        <v>51</v>
      </c>
      <c r="Z10652">
        <v>51</v>
      </c>
      <c r="AA10652">
        <v>7</v>
      </c>
      <c r="AB10652">
        <v>7</v>
      </c>
      <c r="AC10652">
        <v>40</v>
      </c>
    </row>
    <row r="10653" spans="1:29">
      <c r="A10653">
        <v>11647</v>
      </c>
      <c r="B10653" t="s">
        <v>806</v>
      </c>
      <c r="C10653" t="s">
        <v>12524</v>
      </c>
      <c r="J10653" t="s">
        <v>1457</v>
      </c>
      <c r="K10653">
        <v>0</v>
      </c>
      <c r="N10653" t="b">
        <v>1</v>
      </c>
      <c r="O10653" t="b">
        <v>0</v>
      </c>
      <c r="P10653" t="b">
        <v>0</v>
      </c>
      <c r="Q10653">
        <v>9</v>
      </c>
      <c r="R10653">
        <v>9</v>
      </c>
      <c r="S10653">
        <v>1</v>
      </c>
      <c r="T10653">
        <v>2</v>
      </c>
      <c r="U10653" t="b">
        <v>1</v>
      </c>
      <c r="V10653" t="s">
        <v>1106</v>
      </c>
      <c r="W10653" t="s">
        <v>5113</v>
      </c>
      <c r="X10653" t="s">
        <v>14729</v>
      </c>
      <c r="Y10653">
        <v>51</v>
      </c>
      <c r="Z10653">
        <v>51</v>
      </c>
      <c r="AA10653">
        <v>8</v>
      </c>
      <c r="AB10653">
        <v>8</v>
      </c>
      <c r="AC10653">
        <v>40</v>
      </c>
    </row>
    <row r="10654" spans="1:29">
      <c r="A10654">
        <v>11648</v>
      </c>
      <c r="B10654" t="s">
        <v>806</v>
      </c>
      <c r="C10654" t="s">
        <v>12525</v>
      </c>
      <c r="J10654" t="s">
        <v>1457</v>
      </c>
      <c r="K10654">
        <v>0</v>
      </c>
      <c r="N10654" t="b">
        <v>1</v>
      </c>
      <c r="O10654" t="b">
        <v>0</v>
      </c>
      <c r="P10654" t="b">
        <v>0</v>
      </c>
      <c r="Q10654">
        <v>9</v>
      </c>
      <c r="R10654">
        <v>9</v>
      </c>
      <c r="S10654">
        <v>1</v>
      </c>
      <c r="T10654">
        <v>2</v>
      </c>
      <c r="U10654" t="b">
        <v>1</v>
      </c>
      <c r="V10654" t="s">
        <v>1106</v>
      </c>
      <c r="W10654" t="s">
        <v>5113</v>
      </c>
      <c r="X10654" t="s">
        <v>14508</v>
      </c>
      <c r="Y10654">
        <v>52</v>
      </c>
      <c r="Z10654">
        <v>52</v>
      </c>
      <c r="AA10654">
        <v>6</v>
      </c>
      <c r="AB10654">
        <v>6</v>
      </c>
      <c r="AC10654">
        <v>40</v>
      </c>
    </row>
    <row r="10655" spans="1:29">
      <c r="A10655">
        <v>11649</v>
      </c>
      <c r="B10655" t="s">
        <v>806</v>
      </c>
      <c r="C10655" t="s">
        <v>12526</v>
      </c>
      <c r="J10655" t="s">
        <v>1457</v>
      </c>
      <c r="K10655">
        <v>0</v>
      </c>
      <c r="N10655" t="b">
        <v>1</v>
      </c>
      <c r="O10655" t="b">
        <v>0</v>
      </c>
      <c r="P10655" t="b">
        <v>0</v>
      </c>
      <c r="Q10655">
        <v>9</v>
      </c>
      <c r="R10655">
        <v>9</v>
      </c>
      <c r="S10655">
        <v>1</v>
      </c>
      <c r="T10655">
        <v>2</v>
      </c>
      <c r="U10655" t="b">
        <v>1</v>
      </c>
      <c r="V10655" t="s">
        <v>1106</v>
      </c>
      <c r="W10655" t="s">
        <v>5113</v>
      </c>
      <c r="X10655" t="s">
        <v>14800</v>
      </c>
      <c r="Y10655">
        <v>52</v>
      </c>
      <c r="Z10655">
        <v>52</v>
      </c>
      <c r="AA10655">
        <v>7</v>
      </c>
      <c r="AB10655">
        <v>7</v>
      </c>
      <c r="AC10655">
        <v>40</v>
      </c>
    </row>
    <row r="10656" spans="1:29">
      <c r="A10656">
        <v>11650</v>
      </c>
      <c r="B10656" t="s">
        <v>806</v>
      </c>
      <c r="C10656" t="s">
        <v>12527</v>
      </c>
      <c r="J10656" t="s">
        <v>1457</v>
      </c>
      <c r="K10656">
        <v>0</v>
      </c>
      <c r="N10656" t="b">
        <v>1</v>
      </c>
      <c r="O10656" t="b">
        <v>0</v>
      </c>
      <c r="P10656" t="b">
        <v>0</v>
      </c>
      <c r="Q10656">
        <v>9</v>
      </c>
      <c r="R10656">
        <v>9</v>
      </c>
      <c r="S10656">
        <v>1</v>
      </c>
      <c r="T10656">
        <v>2</v>
      </c>
      <c r="U10656" t="b">
        <v>1</v>
      </c>
      <c r="V10656" t="s">
        <v>1106</v>
      </c>
      <c r="W10656" t="s">
        <v>5113</v>
      </c>
      <c r="X10656" t="s">
        <v>14801</v>
      </c>
      <c r="Y10656">
        <v>52</v>
      </c>
      <c r="Z10656">
        <v>52</v>
      </c>
      <c r="AA10656">
        <v>8</v>
      </c>
      <c r="AB10656">
        <v>8</v>
      </c>
      <c r="AC10656">
        <v>40</v>
      </c>
    </row>
    <row r="10657" spans="1:29">
      <c r="A10657">
        <v>11651</v>
      </c>
      <c r="B10657" t="s">
        <v>806</v>
      </c>
      <c r="C10657" t="s">
        <v>12528</v>
      </c>
      <c r="J10657" t="s">
        <v>1457</v>
      </c>
      <c r="K10657">
        <v>0</v>
      </c>
      <c r="N10657" t="b">
        <v>1</v>
      </c>
      <c r="O10657" t="b">
        <v>0</v>
      </c>
      <c r="P10657" t="b">
        <v>0</v>
      </c>
      <c r="Q10657">
        <v>9</v>
      </c>
      <c r="R10657">
        <v>9</v>
      </c>
      <c r="S10657">
        <v>1</v>
      </c>
      <c r="T10657">
        <v>2</v>
      </c>
      <c r="U10657" t="b">
        <v>1</v>
      </c>
      <c r="V10657" t="s">
        <v>1106</v>
      </c>
      <c r="W10657" t="s">
        <v>5113</v>
      </c>
      <c r="X10657" t="s">
        <v>14511</v>
      </c>
      <c r="Y10657">
        <v>53</v>
      </c>
      <c r="Z10657">
        <v>53</v>
      </c>
      <c r="AA10657">
        <v>6</v>
      </c>
      <c r="AB10657">
        <v>6</v>
      </c>
      <c r="AC10657">
        <v>40</v>
      </c>
    </row>
    <row r="10658" spans="1:29">
      <c r="A10658">
        <v>11652</v>
      </c>
      <c r="B10658" t="s">
        <v>806</v>
      </c>
      <c r="C10658" t="s">
        <v>12529</v>
      </c>
      <c r="J10658" t="s">
        <v>1457</v>
      </c>
      <c r="K10658">
        <v>0</v>
      </c>
      <c r="N10658" t="b">
        <v>1</v>
      </c>
      <c r="O10658" t="b">
        <v>0</v>
      </c>
      <c r="P10658" t="b">
        <v>0</v>
      </c>
      <c r="Q10658">
        <v>9</v>
      </c>
      <c r="R10658">
        <v>9</v>
      </c>
      <c r="S10658">
        <v>1</v>
      </c>
      <c r="T10658">
        <v>2</v>
      </c>
      <c r="U10658" t="b">
        <v>1</v>
      </c>
      <c r="V10658" t="s">
        <v>1106</v>
      </c>
      <c r="W10658" t="s">
        <v>5113</v>
      </c>
      <c r="X10658" t="s">
        <v>14804</v>
      </c>
      <c r="Y10658">
        <v>53</v>
      </c>
      <c r="Z10658">
        <v>53</v>
      </c>
      <c r="AA10658">
        <v>7</v>
      </c>
      <c r="AB10658">
        <v>7</v>
      </c>
      <c r="AC10658">
        <v>40</v>
      </c>
    </row>
    <row r="10659" spans="1:29">
      <c r="A10659">
        <v>11653</v>
      </c>
      <c r="B10659" t="s">
        <v>806</v>
      </c>
      <c r="C10659" t="s">
        <v>12530</v>
      </c>
      <c r="J10659" t="s">
        <v>1457</v>
      </c>
      <c r="K10659">
        <v>0</v>
      </c>
      <c r="N10659" t="b">
        <v>1</v>
      </c>
      <c r="O10659" t="b">
        <v>0</v>
      </c>
      <c r="P10659" t="b">
        <v>0</v>
      </c>
      <c r="Q10659">
        <v>9</v>
      </c>
      <c r="R10659">
        <v>9</v>
      </c>
      <c r="S10659">
        <v>1</v>
      </c>
      <c r="T10659">
        <v>2</v>
      </c>
      <c r="U10659" t="b">
        <v>1</v>
      </c>
      <c r="V10659" t="s">
        <v>1106</v>
      </c>
      <c r="W10659" t="s">
        <v>5113</v>
      </c>
      <c r="X10659" t="s">
        <v>14805</v>
      </c>
      <c r="Y10659">
        <v>53</v>
      </c>
      <c r="Z10659">
        <v>53</v>
      </c>
      <c r="AA10659">
        <v>8</v>
      </c>
      <c r="AB10659">
        <v>8</v>
      </c>
      <c r="AC10659">
        <v>40</v>
      </c>
    </row>
    <row r="10660" spans="1:29">
      <c r="A10660">
        <v>11654</v>
      </c>
      <c r="B10660" t="s">
        <v>806</v>
      </c>
      <c r="C10660" t="s">
        <v>12531</v>
      </c>
      <c r="J10660" t="s">
        <v>1449</v>
      </c>
      <c r="K10660">
        <v>0</v>
      </c>
      <c r="N10660" t="b">
        <v>1</v>
      </c>
      <c r="O10660" t="b">
        <v>0</v>
      </c>
      <c r="P10660" t="b">
        <v>0</v>
      </c>
      <c r="Q10660">
        <v>9</v>
      </c>
      <c r="R10660">
        <v>9</v>
      </c>
      <c r="S10660">
        <v>1</v>
      </c>
      <c r="T10660">
        <v>2</v>
      </c>
      <c r="U10660" t="b">
        <v>1</v>
      </c>
      <c r="V10660" t="s">
        <v>1106</v>
      </c>
      <c r="W10660" t="s">
        <v>5113</v>
      </c>
      <c r="X10660" t="s">
        <v>14453</v>
      </c>
      <c r="Y10660">
        <v>14</v>
      </c>
      <c r="Z10660">
        <v>14</v>
      </c>
      <c r="AA10660">
        <v>9</v>
      </c>
      <c r="AB10660">
        <v>9</v>
      </c>
      <c r="AC10660">
        <v>40</v>
      </c>
    </row>
    <row r="10661" spans="1:29">
      <c r="A10661">
        <v>11655</v>
      </c>
      <c r="B10661" t="s">
        <v>806</v>
      </c>
      <c r="C10661" t="s">
        <v>12532</v>
      </c>
      <c r="J10661" t="s">
        <v>1449</v>
      </c>
      <c r="K10661">
        <v>0</v>
      </c>
      <c r="N10661" t="b">
        <v>1</v>
      </c>
      <c r="O10661" t="b">
        <v>0</v>
      </c>
      <c r="P10661" t="b">
        <v>0</v>
      </c>
      <c r="Q10661">
        <v>9</v>
      </c>
      <c r="R10661">
        <v>9</v>
      </c>
      <c r="S10661">
        <v>1</v>
      </c>
      <c r="T10661">
        <v>2</v>
      </c>
      <c r="U10661" t="b">
        <v>1</v>
      </c>
      <c r="V10661" t="s">
        <v>1106</v>
      </c>
      <c r="W10661" t="s">
        <v>5113</v>
      </c>
      <c r="X10661" t="s">
        <v>14454</v>
      </c>
      <c r="Y10661">
        <v>15</v>
      </c>
      <c r="Z10661">
        <v>15</v>
      </c>
      <c r="AA10661">
        <v>9</v>
      </c>
      <c r="AB10661">
        <v>9</v>
      </c>
      <c r="AC10661">
        <v>40</v>
      </c>
    </row>
    <row r="10662" spans="1:29">
      <c r="A10662">
        <v>11656</v>
      </c>
      <c r="B10662" t="s">
        <v>806</v>
      </c>
      <c r="C10662" t="s">
        <v>12533</v>
      </c>
      <c r="J10662" t="s">
        <v>1449</v>
      </c>
      <c r="K10662">
        <v>0</v>
      </c>
      <c r="N10662" t="b">
        <v>1</v>
      </c>
      <c r="O10662" t="b">
        <v>0</v>
      </c>
      <c r="P10662" t="b">
        <v>0</v>
      </c>
      <c r="Q10662">
        <v>9</v>
      </c>
      <c r="R10662">
        <v>9</v>
      </c>
      <c r="S10662">
        <v>1</v>
      </c>
      <c r="T10662">
        <v>2</v>
      </c>
      <c r="U10662" t="b">
        <v>1</v>
      </c>
      <c r="V10662" t="s">
        <v>1106</v>
      </c>
      <c r="W10662" t="s">
        <v>5113</v>
      </c>
      <c r="X10662" t="s">
        <v>14681</v>
      </c>
      <c r="Y10662">
        <v>16</v>
      </c>
      <c r="Z10662">
        <v>16</v>
      </c>
      <c r="AA10662">
        <v>9</v>
      </c>
      <c r="AB10662">
        <v>9</v>
      </c>
      <c r="AC10662">
        <v>40</v>
      </c>
    </row>
    <row r="10663" spans="1:29">
      <c r="A10663">
        <v>11657</v>
      </c>
      <c r="B10663" t="s">
        <v>806</v>
      </c>
      <c r="C10663" t="s">
        <v>12534</v>
      </c>
      <c r="J10663" t="s">
        <v>1449</v>
      </c>
      <c r="K10663">
        <v>0</v>
      </c>
      <c r="N10663" t="b">
        <v>1</v>
      </c>
      <c r="O10663" t="b">
        <v>0</v>
      </c>
      <c r="P10663" t="b">
        <v>0</v>
      </c>
      <c r="Q10663">
        <v>9</v>
      </c>
      <c r="R10663">
        <v>9</v>
      </c>
      <c r="S10663">
        <v>1</v>
      </c>
      <c r="T10663">
        <v>2</v>
      </c>
      <c r="U10663" t="b">
        <v>1</v>
      </c>
      <c r="V10663" t="s">
        <v>1106</v>
      </c>
      <c r="W10663" t="s">
        <v>5113</v>
      </c>
      <c r="X10663" t="s">
        <v>14458</v>
      </c>
      <c r="Y10663">
        <v>17</v>
      </c>
      <c r="Z10663">
        <v>17</v>
      </c>
      <c r="AA10663">
        <v>9</v>
      </c>
      <c r="AB10663">
        <v>9</v>
      </c>
      <c r="AC10663">
        <v>40</v>
      </c>
    </row>
    <row r="10664" spans="1:29">
      <c r="A10664">
        <v>11658</v>
      </c>
      <c r="B10664" t="s">
        <v>806</v>
      </c>
      <c r="C10664" t="s">
        <v>12535</v>
      </c>
      <c r="J10664" t="s">
        <v>1449</v>
      </c>
      <c r="K10664">
        <v>0</v>
      </c>
      <c r="N10664" t="b">
        <v>1</v>
      </c>
      <c r="O10664" t="b">
        <v>0</v>
      </c>
      <c r="P10664" t="b">
        <v>0</v>
      </c>
      <c r="Q10664">
        <v>9</v>
      </c>
      <c r="R10664">
        <v>9</v>
      </c>
      <c r="S10664">
        <v>1</v>
      </c>
      <c r="T10664">
        <v>2</v>
      </c>
      <c r="U10664" t="b">
        <v>1</v>
      </c>
      <c r="V10664" t="s">
        <v>1106</v>
      </c>
      <c r="W10664" t="s">
        <v>5113</v>
      </c>
      <c r="X10664" t="s">
        <v>14682</v>
      </c>
      <c r="Y10664">
        <v>18</v>
      </c>
      <c r="Z10664">
        <v>18</v>
      </c>
      <c r="AA10664">
        <v>9</v>
      </c>
      <c r="AB10664">
        <v>9</v>
      </c>
      <c r="AC10664">
        <v>40</v>
      </c>
    </row>
    <row r="10665" spans="1:29">
      <c r="A10665">
        <v>11659</v>
      </c>
      <c r="B10665" t="s">
        <v>806</v>
      </c>
      <c r="C10665" t="s">
        <v>12536</v>
      </c>
      <c r="J10665" t="s">
        <v>1449</v>
      </c>
      <c r="K10665">
        <v>0</v>
      </c>
      <c r="N10665" t="b">
        <v>1</v>
      </c>
      <c r="O10665" t="b">
        <v>0</v>
      </c>
      <c r="P10665" t="b">
        <v>0</v>
      </c>
      <c r="Q10665">
        <v>9</v>
      </c>
      <c r="R10665">
        <v>9</v>
      </c>
      <c r="S10665">
        <v>1</v>
      </c>
      <c r="T10665">
        <v>2</v>
      </c>
      <c r="U10665" t="b">
        <v>1</v>
      </c>
      <c r="V10665" t="s">
        <v>1106</v>
      </c>
      <c r="W10665" t="s">
        <v>5113</v>
      </c>
      <c r="X10665" t="s">
        <v>14683</v>
      </c>
      <c r="Y10665">
        <v>19</v>
      </c>
      <c r="Z10665">
        <v>19</v>
      </c>
      <c r="AA10665">
        <v>9</v>
      </c>
      <c r="AB10665">
        <v>9</v>
      </c>
      <c r="AC10665">
        <v>40</v>
      </c>
    </row>
    <row r="10666" spans="1:29">
      <c r="A10666">
        <v>11660</v>
      </c>
      <c r="B10666" t="s">
        <v>806</v>
      </c>
      <c r="C10666" t="s">
        <v>12537</v>
      </c>
      <c r="J10666" t="s">
        <v>1449</v>
      </c>
      <c r="K10666">
        <v>0</v>
      </c>
      <c r="N10666" t="b">
        <v>1</v>
      </c>
      <c r="O10666" t="b">
        <v>0</v>
      </c>
      <c r="P10666" t="b">
        <v>0</v>
      </c>
      <c r="Q10666">
        <v>9</v>
      </c>
      <c r="R10666">
        <v>9</v>
      </c>
      <c r="S10666">
        <v>1</v>
      </c>
      <c r="T10666">
        <v>2</v>
      </c>
      <c r="U10666" t="b">
        <v>1</v>
      </c>
      <c r="V10666" t="s">
        <v>1106</v>
      </c>
      <c r="W10666" t="s">
        <v>5113</v>
      </c>
      <c r="X10666" t="s">
        <v>14582</v>
      </c>
      <c r="Y10666">
        <v>20</v>
      </c>
      <c r="Z10666">
        <v>20</v>
      </c>
      <c r="AA10666">
        <v>9</v>
      </c>
      <c r="AB10666">
        <v>9</v>
      </c>
      <c r="AC10666">
        <v>40</v>
      </c>
    </row>
    <row r="10667" spans="1:29">
      <c r="A10667">
        <v>11661</v>
      </c>
      <c r="B10667" t="s">
        <v>806</v>
      </c>
      <c r="C10667" t="s">
        <v>12538</v>
      </c>
      <c r="J10667" t="s">
        <v>1449</v>
      </c>
      <c r="K10667">
        <v>0</v>
      </c>
      <c r="N10667" t="b">
        <v>1</v>
      </c>
      <c r="O10667" t="b">
        <v>0</v>
      </c>
      <c r="P10667" t="b">
        <v>0</v>
      </c>
      <c r="Q10667">
        <v>9</v>
      </c>
      <c r="R10667">
        <v>9</v>
      </c>
      <c r="S10667">
        <v>1</v>
      </c>
      <c r="T10667">
        <v>2</v>
      </c>
      <c r="U10667" t="b">
        <v>1</v>
      </c>
      <c r="V10667" t="s">
        <v>1106</v>
      </c>
      <c r="W10667" t="s">
        <v>5113</v>
      </c>
      <c r="X10667" t="s">
        <v>14583</v>
      </c>
      <c r="Y10667">
        <v>21</v>
      </c>
      <c r="Z10667">
        <v>21</v>
      </c>
      <c r="AA10667">
        <v>9</v>
      </c>
      <c r="AB10667">
        <v>9</v>
      </c>
      <c r="AC10667">
        <v>40</v>
      </c>
    </row>
    <row r="10668" spans="1:29">
      <c r="A10668">
        <v>11662</v>
      </c>
      <c r="B10668" t="s">
        <v>806</v>
      </c>
      <c r="C10668" t="s">
        <v>12539</v>
      </c>
      <c r="J10668" t="s">
        <v>1449</v>
      </c>
      <c r="K10668">
        <v>0</v>
      </c>
      <c r="N10668" t="b">
        <v>1</v>
      </c>
      <c r="O10668" t="b">
        <v>0</v>
      </c>
      <c r="P10668" t="b">
        <v>0</v>
      </c>
      <c r="Q10668">
        <v>9</v>
      </c>
      <c r="R10668">
        <v>9</v>
      </c>
      <c r="S10668">
        <v>1</v>
      </c>
      <c r="T10668">
        <v>2</v>
      </c>
      <c r="U10668" t="b">
        <v>1</v>
      </c>
      <c r="V10668" t="s">
        <v>1106</v>
      </c>
      <c r="W10668" t="s">
        <v>5113</v>
      </c>
      <c r="X10668" t="s">
        <v>14584</v>
      </c>
      <c r="Y10668">
        <v>22</v>
      </c>
      <c r="Z10668">
        <v>22</v>
      </c>
      <c r="AA10668">
        <v>9</v>
      </c>
      <c r="AB10668">
        <v>9</v>
      </c>
      <c r="AC10668">
        <v>40</v>
      </c>
    </row>
    <row r="10669" spans="1:29">
      <c r="A10669">
        <v>11663</v>
      </c>
      <c r="B10669" t="s">
        <v>806</v>
      </c>
      <c r="C10669" t="s">
        <v>12540</v>
      </c>
      <c r="J10669" t="s">
        <v>1449</v>
      </c>
      <c r="K10669">
        <v>0</v>
      </c>
      <c r="N10669" t="b">
        <v>1</v>
      </c>
      <c r="O10669" t="b">
        <v>0</v>
      </c>
      <c r="P10669" t="b">
        <v>0</v>
      </c>
      <c r="Q10669">
        <v>9</v>
      </c>
      <c r="R10669">
        <v>9</v>
      </c>
      <c r="S10669">
        <v>1</v>
      </c>
      <c r="T10669">
        <v>2</v>
      </c>
      <c r="U10669" t="b">
        <v>1</v>
      </c>
      <c r="V10669" t="s">
        <v>1106</v>
      </c>
      <c r="W10669" t="s">
        <v>5113</v>
      </c>
      <c r="X10669" t="s">
        <v>14585</v>
      </c>
      <c r="Y10669">
        <v>23</v>
      </c>
      <c r="Z10669">
        <v>23</v>
      </c>
      <c r="AA10669">
        <v>9</v>
      </c>
      <c r="AB10669">
        <v>9</v>
      </c>
      <c r="AC10669">
        <v>40</v>
      </c>
    </row>
    <row r="10670" spans="1:29">
      <c r="A10670">
        <v>11664</v>
      </c>
      <c r="B10670" t="s">
        <v>806</v>
      </c>
      <c r="C10670" t="s">
        <v>12541</v>
      </c>
      <c r="J10670" t="s">
        <v>1449</v>
      </c>
      <c r="K10670">
        <v>0</v>
      </c>
      <c r="N10670" t="b">
        <v>1</v>
      </c>
      <c r="O10670" t="b">
        <v>0</v>
      </c>
      <c r="P10670" t="b">
        <v>0</v>
      </c>
      <c r="Q10670">
        <v>9</v>
      </c>
      <c r="R10670">
        <v>9</v>
      </c>
      <c r="S10670">
        <v>1</v>
      </c>
      <c r="T10670">
        <v>2</v>
      </c>
      <c r="U10670" t="b">
        <v>1</v>
      </c>
      <c r="V10670" t="s">
        <v>1106</v>
      </c>
      <c r="W10670" t="s">
        <v>5113</v>
      </c>
      <c r="X10670" t="s">
        <v>14586</v>
      </c>
      <c r="Y10670">
        <v>24</v>
      </c>
      <c r="Z10670">
        <v>24</v>
      </c>
      <c r="AA10670">
        <v>9</v>
      </c>
      <c r="AB10670">
        <v>9</v>
      </c>
      <c r="AC10670">
        <v>40</v>
      </c>
    </row>
    <row r="10671" spans="1:29">
      <c r="A10671">
        <v>11665</v>
      </c>
      <c r="B10671" t="s">
        <v>806</v>
      </c>
      <c r="C10671" t="s">
        <v>12542</v>
      </c>
      <c r="J10671" t="s">
        <v>1449</v>
      </c>
      <c r="K10671">
        <v>0</v>
      </c>
      <c r="N10671" t="b">
        <v>1</v>
      </c>
      <c r="O10671" t="b">
        <v>0</v>
      </c>
      <c r="P10671" t="b">
        <v>0</v>
      </c>
      <c r="Q10671">
        <v>9</v>
      </c>
      <c r="R10671">
        <v>9</v>
      </c>
      <c r="S10671">
        <v>1</v>
      </c>
      <c r="T10671">
        <v>2</v>
      </c>
      <c r="U10671" t="b">
        <v>1</v>
      </c>
      <c r="V10671" t="s">
        <v>1106</v>
      </c>
      <c r="W10671" t="s">
        <v>5113</v>
      </c>
      <c r="X10671" t="s">
        <v>14466</v>
      </c>
      <c r="Y10671">
        <v>25</v>
      </c>
      <c r="Z10671">
        <v>25</v>
      </c>
      <c r="AA10671">
        <v>9</v>
      </c>
      <c r="AB10671">
        <v>9</v>
      </c>
      <c r="AC10671">
        <v>40</v>
      </c>
    </row>
    <row r="10672" spans="1:29">
      <c r="A10672">
        <v>11666</v>
      </c>
      <c r="B10672" t="s">
        <v>806</v>
      </c>
      <c r="C10672" t="s">
        <v>12543</v>
      </c>
      <c r="J10672" t="s">
        <v>1449</v>
      </c>
      <c r="K10672">
        <v>0</v>
      </c>
      <c r="N10672" t="b">
        <v>1</v>
      </c>
      <c r="O10672" t="b">
        <v>0</v>
      </c>
      <c r="P10672" t="b">
        <v>0</v>
      </c>
      <c r="Q10672">
        <v>9</v>
      </c>
      <c r="R10672">
        <v>9</v>
      </c>
      <c r="S10672">
        <v>1</v>
      </c>
      <c r="T10672">
        <v>2</v>
      </c>
      <c r="U10672" t="b">
        <v>1</v>
      </c>
      <c r="V10672" t="s">
        <v>1106</v>
      </c>
      <c r="W10672" t="s">
        <v>5113</v>
      </c>
      <c r="X10672" t="s">
        <v>14587</v>
      </c>
      <c r="Y10672">
        <v>26</v>
      </c>
      <c r="Z10672">
        <v>26</v>
      </c>
      <c r="AA10672">
        <v>9</v>
      </c>
      <c r="AB10672">
        <v>9</v>
      </c>
      <c r="AC10672">
        <v>40</v>
      </c>
    </row>
    <row r="10673" spans="1:29">
      <c r="A10673">
        <v>11667</v>
      </c>
      <c r="B10673" t="s">
        <v>806</v>
      </c>
      <c r="C10673" t="s">
        <v>12544</v>
      </c>
      <c r="J10673" t="s">
        <v>1449</v>
      </c>
      <c r="K10673">
        <v>0</v>
      </c>
      <c r="N10673" t="b">
        <v>1</v>
      </c>
      <c r="O10673" t="b">
        <v>0</v>
      </c>
      <c r="P10673" t="b">
        <v>0</v>
      </c>
      <c r="Q10673">
        <v>9</v>
      </c>
      <c r="R10673">
        <v>9</v>
      </c>
      <c r="S10673">
        <v>1</v>
      </c>
      <c r="T10673">
        <v>2</v>
      </c>
      <c r="U10673" t="b">
        <v>1</v>
      </c>
      <c r="V10673" t="s">
        <v>1106</v>
      </c>
      <c r="W10673" t="s">
        <v>5113</v>
      </c>
      <c r="X10673" t="s">
        <v>14588</v>
      </c>
      <c r="Y10673">
        <v>27</v>
      </c>
      <c r="Z10673">
        <v>27</v>
      </c>
      <c r="AA10673">
        <v>9</v>
      </c>
      <c r="AB10673">
        <v>9</v>
      </c>
      <c r="AC10673">
        <v>40</v>
      </c>
    </row>
    <row r="10674" spans="1:29">
      <c r="A10674">
        <v>11668</v>
      </c>
      <c r="B10674" t="s">
        <v>806</v>
      </c>
      <c r="C10674" t="s">
        <v>12545</v>
      </c>
      <c r="J10674" t="s">
        <v>1449</v>
      </c>
      <c r="K10674">
        <v>0</v>
      </c>
      <c r="N10674" t="b">
        <v>1</v>
      </c>
      <c r="O10674" t="b">
        <v>0</v>
      </c>
      <c r="P10674" t="b">
        <v>0</v>
      </c>
      <c r="Q10674">
        <v>9</v>
      </c>
      <c r="R10674">
        <v>9</v>
      </c>
      <c r="S10674">
        <v>1</v>
      </c>
      <c r="T10674">
        <v>2</v>
      </c>
      <c r="U10674" t="b">
        <v>1</v>
      </c>
      <c r="V10674" t="s">
        <v>1106</v>
      </c>
      <c r="W10674" t="s">
        <v>5113</v>
      </c>
      <c r="X10674" t="s">
        <v>14589</v>
      </c>
      <c r="Y10674">
        <v>28</v>
      </c>
      <c r="Z10674">
        <v>28</v>
      </c>
      <c r="AA10674">
        <v>9</v>
      </c>
      <c r="AB10674">
        <v>9</v>
      </c>
      <c r="AC10674">
        <v>40</v>
      </c>
    </row>
    <row r="10675" spans="1:29">
      <c r="A10675">
        <v>11669</v>
      </c>
      <c r="B10675" t="s">
        <v>806</v>
      </c>
      <c r="C10675" t="s">
        <v>12546</v>
      </c>
      <c r="J10675" t="s">
        <v>1449</v>
      </c>
      <c r="K10675">
        <v>0</v>
      </c>
      <c r="N10675" t="b">
        <v>1</v>
      </c>
      <c r="O10675" t="b">
        <v>0</v>
      </c>
      <c r="P10675" t="b">
        <v>0</v>
      </c>
      <c r="Q10675">
        <v>9</v>
      </c>
      <c r="R10675">
        <v>9</v>
      </c>
      <c r="S10675">
        <v>1</v>
      </c>
      <c r="T10675">
        <v>2</v>
      </c>
      <c r="U10675" t="b">
        <v>1</v>
      </c>
      <c r="V10675" t="s">
        <v>1106</v>
      </c>
      <c r="W10675" t="s">
        <v>5113</v>
      </c>
      <c r="X10675" t="s">
        <v>14590</v>
      </c>
      <c r="Y10675">
        <v>29</v>
      </c>
      <c r="Z10675">
        <v>29</v>
      </c>
      <c r="AA10675">
        <v>9</v>
      </c>
      <c r="AB10675">
        <v>9</v>
      </c>
      <c r="AC10675">
        <v>40</v>
      </c>
    </row>
    <row r="10676" spans="1:29">
      <c r="A10676">
        <v>11670</v>
      </c>
      <c r="B10676" t="s">
        <v>806</v>
      </c>
      <c r="C10676" t="s">
        <v>12547</v>
      </c>
      <c r="J10676" t="s">
        <v>1449</v>
      </c>
      <c r="K10676">
        <v>0</v>
      </c>
      <c r="N10676" t="b">
        <v>1</v>
      </c>
      <c r="O10676" t="b">
        <v>0</v>
      </c>
      <c r="P10676" t="b">
        <v>0</v>
      </c>
      <c r="Q10676">
        <v>9</v>
      </c>
      <c r="R10676">
        <v>9</v>
      </c>
      <c r="S10676">
        <v>1</v>
      </c>
      <c r="T10676">
        <v>2</v>
      </c>
      <c r="U10676" t="b">
        <v>1</v>
      </c>
      <c r="V10676" t="s">
        <v>1106</v>
      </c>
      <c r="W10676" t="s">
        <v>5113</v>
      </c>
      <c r="X10676" t="s">
        <v>14591</v>
      </c>
      <c r="Y10676">
        <v>30</v>
      </c>
      <c r="Z10676">
        <v>30</v>
      </c>
      <c r="AA10676">
        <v>9</v>
      </c>
      <c r="AB10676">
        <v>9</v>
      </c>
      <c r="AC10676">
        <v>40</v>
      </c>
    </row>
    <row r="10677" spans="1:29">
      <c r="A10677">
        <v>11671</v>
      </c>
      <c r="B10677" t="s">
        <v>806</v>
      </c>
      <c r="C10677" t="s">
        <v>12548</v>
      </c>
      <c r="J10677" t="s">
        <v>1449</v>
      </c>
      <c r="K10677">
        <v>0</v>
      </c>
      <c r="N10677" t="b">
        <v>1</v>
      </c>
      <c r="O10677" t="b">
        <v>0</v>
      </c>
      <c r="P10677" t="b">
        <v>0</v>
      </c>
      <c r="Q10677">
        <v>9</v>
      </c>
      <c r="R10677">
        <v>9</v>
      </c>
      <c r="S10677">
        <v>1</v>
      </c>
      <c r="T10677">
        <v>2</v>
      </c>
      <c r="U10677" t="b">
        <v>1</v>
      </c>
      <c r="V10677" t="s">
        <v>1106</v>
      </c>
      <c r="W10677" t="s">
        <v>5113</v>
      </c>
      <c r="X10677" t="s">
        <v>14746</v>
      </c>
      <c r="Y10677">
        <v>31</v>
      </c>
      <c r="Z10677">
        <v>31</v>
      </c>
      <c r="AA10677">
        <v>9</v>
      </c>
      <c r="AB10677">
        <v>9</v>
      </c>
      <c r="AC10677">
        <v>40</v>
      </c>
    </row>
    <row r="10678" spans="1:29">
      <c r="A10678">
        <v>11672</v>
      </c>
      <c r="B10678" t="s">
        <v>806</v>
      </c>
      <c r="C10678" t="s">
        <v>12549</v>
      </c>
      <c r="J10678" t="s">
        <v>1449</v>
      </c>
      <c r="K10678">
        <v>0</v>
      </c>
      <c r="N10678" t="b">
        <v>1</v>
      </c>
      <c r="O10678" t="b">
        <v>0</v>
      </c>
      <c r="P10678" t="b">
        <v>0</v>
      </c>
      <c r="Q10678">
        <v>9</v>
      </c>
      <c r="R10678">
        <v>9</v>
      </c>
      <c r="S10678">
        <v>1</v>
      </c>
      <c r="T10678">
        <v>2</v>
      </c>
      <c r="U10678" t="b">
        <v>1</v>
      </c>
      <c r="V10678" t="s">
        <v>1106</v>
      </c>
      <c r="W10678" t="s">
        <v>5113</v>
      </c>
      <c r="X10678" t="s">
        <v>14747</v>
      </c>
      <c r="Y10678">
        <v>32</v>
      </c>
      <c r="Z10678">
        <v>32</v>
      </c>
      <c r="AA10678">
        <v>9</v>
      </c>
      <c r="AB10678">
        <v>9</v>
      </c>
      <c r="AC10678">
        <v>40</v>
      </c>
    </row>
    <row r="10679" spans="1:29">
      <c r="A10679">
        <v>11673</v>
      </c>
      <c r="B10679" t="s">
        <v>806</v>
      </c>
      <c r="C10679" t="s">
        <v>12550</v>
      </c>
      <c r="J10679" t="s">
        <v>1449</v>
      </c>
      <c r="K10679">
        <v>0</v>
      </c>
      <c r="N10679" t="b">
        <v>1</v>
      </c>
      <c r="O10679" t="b">
        <v>0</v>
      </c>
      <c r="P10679" t="b">
        <v>0</v>
      </c>
      <c r="Q10679">
        <v>9</v>
      </c>
      <c r="R10679">
        <v>9</v>
      </c>
      <c r="S10679">
        <v>1</v>
      </c>
      <c r="T10679">
        <v>2</v>
      </c>
      <c r="U10679" t="b">
        <v>1</v>
      </c>
      <c r="V10679" t="s">
        <v>1106</v>
      </c>
      <c r="W10679" t="s">
        <v>5113</v>
      </c>
      <c r="X10679" t="s">
        <v>14737</v>
      </c>
      <c r="Y10679">
        <v>33</v>
      </c>
      <c r="Z10679">
        <v>33</v>
      </c>
      <c r="AA10679">
        <v>9</v>
      </c>
      <c r="AB10679">
        <v>9</v>
      </c>
      <c r="AC10679">
        <v>40</v>
      </c>
    </row>
    <row r="10680" spans="1:29">
      <c r="A10680">
        <v>11674</v>
      </c>
      <c r="B10680" t="s">
        <v>806</v>
      </c>
      <c r="C10680" t="s">
        <v>12551</v>
      </c>
      <c r="J10680" t="s">
        <v>1449</v>
      </c>
      <c r="K10680">
        <v>0</v>
      </c>
      <c r="N10680" t="b">
        <v>1</v>
      </c>
      <c r="O10680" t="b">
        <v>0</v>
      </c>
      <c r="P10680" t="b">
        <v>0</v>
      </c>
      <c r="Q10680">
        <v>9</v>
      </c>
      <c r="R10680">
        <v>9</v>
      </c>
      <c r="S10680">
        <v>1</v>
      </c>
      <c r="T10680">
        <v>2</v>
      </c>
      <c r="U10680" t="b">
        <v>1</v>
      </c>
      <c r="V10680" t="s">
        <v>1106</v>
      </c>
      <c r="W10680" t="s">
        <v>5113</v>
      </c>
      <c r="X10680" t="s">
        <v>14748</v>
      </c>
      <c r="Y10680">
        <v>34</v>
      </c>
      <c r="Z10680">
        <v>34</v>
      </c>
      <c r="AA10680">
        <v>9</v>
      </c>
      <c r="AB10680">
        <v>9</v>
      </c>
      <c r="AC10680">
        <v>40</v>
      </c>
    </row>
    <row r="10681" spans="1:29">
      <c r="A10681">
        <v>11675</v>
      </c>
      <c r="B10681" t="s">
        <v>806</v>
      </c>
      <c r="C10681" t="s">
        <v>12552</v>
      </c>
      <c r="J10681" t="s">
        <v>1449</v>
      </c>
      <c r="K10681">
        <v>0</v>
      </c>
      <c r="N10681" t="b">
        <v>1</v>
      </c>
      <c r="O10681" t="b">
        <v>0</v>
      </c>
      <c r="P10681" t="b">
        <v>0</v>
      </c>
      <c r="Q10681">
        <v>9</v>
      </c>
      <c r="R10681">
        <v>9</v>
      </c>
      <c r="S10681">
        <v>1</v>
      </c>
      <c r="T10681">
        <v>2</v>
      </c>
      <c r="U10681" t="b">
        <v>1</v>
      </c>
      <c r="V10681" t="s">
        <v>1106</v>
      </c>
      <c r="W10681" t="s">
        <v>5113</v>
      </c>
      <c r="X10681" t="s">
        <v>14749</v>
      </c>
      <c r="Y10681">
        <v>35</v>
      </c>
      <c r="Z10681">
        <v>35</v>
      </c>
      <c r="AA10681">
        <v>9</v>
      </c>
      <c r="AB10681">
        <v>9</v>
      </c>
      <c r="AC10681">
        <v>40</v>
      </c>
    </row>
    <row r="10682" spans="1:29">
      <c r="A10682">
        <v>11676</v>
      </c>
      <c r="B10682" t="s">
        <v>806</v>
      </c>
      <c r="C10682" t="s">
        <v>12553</v>
      </c>
      <c r="J10682" t="s">
        <v>1449</v>
      </c>
      <c r="K10682">
        <v>0</v>
      </c>
      <c r="N10682" t="b">
        <v>1</v>
      </c>
      <c r="O10682" t="b">
        <v>0</v>
      </c>
      <c r="P10682" t="b">
        <v>0</v>
      </c>
      <c r="Q10682">
        <v>9</v>
      </c>
      <c r="R10682">
        <v>9</v>
      </c>
      <c r="S10682">
        <v>1</v>
      </c>
      <c r="T10682">
        <v>2</v>
      </c>
      <c r="U10682" t="b">
        <v>1</v>
      </c>
      <c r="V10682" t="s">
        <v>1106</v>
      </c>
      <c r="W10682" t="s">
        <v>5113</v>
      </c>
      <c r="X10682" t="s">
        <v>14750</v>
      </c>
      <c r="Y10682">
        <v>36</v>
      </c>
      <c r="Z10682">
        <v>36</v>
      </c>
      <c r="AA10682">
        <v>9</v>
      </c>
      <c r="AB10682">
        <v>9</v>
      </c>
      <c r="AC10682">
        <v>40</v>
      </c>
    </row>
    <row r="10683" spans="1:29">
      <c r="A10683">
        <v>11677</v>
      </c>
      <c r="B10683" t="s">
        <v>806</v>
      </c>
      <c r="C10683" t="s">
        <v>12554</v>
      </c>
      <c r="J10683" t="s">
        <v>1449</v>
      </c>
      <c r="K10683">
        <v>0</v>
      </c>
      <c r="N10683" t="b">
        <v>1</v>
      </c>
      <c r="O10683" t="b">
        <v>0</v>
      </c>
      <c r="P10683" t="b">
        <v>0</v>
      </c>
      <c r="Q10683">
        <v>9</v>
      </c>
      <c r="R10683">
        <v>9</v>
      </c>
      <c r="S10683">
        <v>1</v>
      </c>
      <c r="T10683">
        <v>2</v>
      </c>
      <c r="U10683" t="b">
        <v>1</v>
      </c>
      <c r="V10683" t="s">
        <v>1106</v>
      </c>
      <c r="W10683" t="s">
        <v>5113</v>
      </c>
      <c r="X10683" t="s">
        <v>14606</v>
      </c>
      <c r="Y10683">
        <v>37</v>
      </c>
      <c r="Z10683">
        <v>37</v>
      </c>
      <c r="AA10683">
        <v>9</v>
      </c>
      <c r="AB10683">
        <v>9</v>
      </c>
      <c r="AC10683">
        <v>40</v>
      </c>
    </row>
    <row r="10684" spans="1:29">
      <c r="A10684">
        <v>11678</v>
      </c>
      <c r="B10684" t="s">
        <v>806</v>
      </c>
      <c r="C10684" t="s">
        <v>12555</v>
      </c>
      <c r="J10684" t="s">
        <v>1449</v>
      </c>
      <c r="K10684">
        <v>0</v>
      </c>
      <c r="N10684" t="b">
        <v>1</v>
      </c>
      <c r="O10684" t="b">
        <v>0</v>
      </c>
      <c r="P10684" t="b">
        <v>0</v>
      </c>
      <c r="Q10684">
        <v>9</v>
      </c>
      <c r="R10684">
        <v>9</v>
      </c>
      <c r="S10684">
        <v>1</v>
      </c>
      <c r="T10684">
        <v>2</v>
      </c>
      <c r="U10684" t="b">
        <v>1</v>
      </c>
      <c r="V10684" t="s">
        <v>1106</v>
      </c>
      <c r="W10684" t="s">
        <v>5113</v>
      </c>
      <c r="X10684" t="s">
        <v>14751</v>
      </c>
      <c r="Y10684">
        <v>38</v>
      </c>
      <c r="Z10684">
        <v>38</v>
      </c>
      <c r="AA10684">
        <v>9</v>
      </c>
      <c r="AB10684">
        <v>9</v>
      </c>
      <c r="AC10684">
        <v>40</v>
      </c>
    </row>
    <row r="10685" spans="1:29">
      <c r="A10685">
        <v>11679</v>
      </c>
      <c r="B10685" t="s">
        <v>806</v>
      </c>
      <c r="C10685" t="s">
        <v>12556</v>
      </c>
      <c r="J10685" t="s">
        <v>1449</v>
      </c>
      <c r="K10685">
        <v>0</v>
      </c>
      <c r="N10685" t="b">
        <v>1</v>
      </c>
      <c r="O10685" t="b">
        <v>0</v>
      </c>
      <c r="P10685" t="b">
        <v>0</v>
      </c>
      <c r="Q10685">
        <v>9</v>
      </c>
      <c r="R10685">
        <v>9</v>
      </c>
      <c r="S10685">
        <v>1</v>
      </c>
      <c r="T10685">
        <v>2</v>
      </c>
      <c r="U10685" t="b">
        <v>1</v>
      </c>
      <c r="V10685" t="s">
        <v>1106</v>
      </c>
      <c r="W10685" t="s">
        <v>5113</v>
      </c>
      <c r="X10685" t="s">
        <v>14610</v>
      </c>
      <c r="Y10685">
        <v>39</v>
      </c>
      <c r="Z10685">
        <v>39</v>
      </c>
      <c r="AA10685">
        <v>9</v>
      </c>
      <c r="AB10685">
        <v>9</v>
      </c>
      <c r="AC10685">
        <v>40</v>
      </c>
    </row>
    <row r="10686" spans="1:29">
      <c r="A10686">
        <v>11680</v>
      </c>
      <c r="B10686" t="s">
        <v>806</v>
      </c>
      <c r="C10686" t="s">
        <v>12557</v>
      </c>
      <c r="J10686" t="s">
        <v>1449</v>
      </c>
      <c r="K10686">
        <v>0</v>
      </c>
      <c r="N10686" t="b">
        <v>1</v>
      </c>
      <c r="O10686" t="b">
        <v>0</v>
      </c>
      <c r="P10686" t="b">
        <v>0</v>
      </c>
      <c r="Q10686">
        <v>9</v>
      </c>
      <c r="R10686">
        <v>9</v>
      </c>
      <c r="S10686">
        <v>1</v>
      </c>
      <c r="T10686">
        <v>2</v>
      </c>
      <c r="U10686" t="b">
        <v>1</v>
      </c>
      <c r="V10686" t="s">
        <v>1106</v>
      </c>
      <c r="W10686" t="s">
        <v>5113</v>
      </c>
      <c r="X10686" t="s">
        <v>14752</v>
      </c>
      <c r="Y10686">
        <v>40</v>
      </c>
      <c r="Z10686">
        <v>40</v>
      </c>
      <c r="AA10686">
        <v>9</v>
      </c>
      <c r="AB10686">
        <v>9</v>
      </c>
      <c r="AC10686">
        <v>40</v>
      </c>
    </row>
    <row r="10687" spans="1:29">
      <c r="A10687">
        <v>11681</v>
      </c>
      <c r="B10687" t="s">
        <v>806</v>
      </c>
      <c r="C10687" t="s">
        <v>12558</v>
      </c>
      <c r="J10687" t="s">
        <v>1449</v>
      </c>
      <c r="K10687">
        <v>0</v>
      </c>
      <c r="N10687" t="b">
        <v>1</v>
      </c>
      <c r="O10687" t="b">
        <v>0</v>
      </c>
      <c r="P10687" t="b">
        <v>0</v>
      </c>
      <c r="Q10687">
        <v>9</v>
      </c>
      <c r="R10687">
        <v>9</v>
      </c>
      <c r="S10687">
        <v>1</v>
      </c>
      <c r="T10687">
        <v>2</v>
      </c>
      <c r="U10687" t="b">
        <v>1</v>
      </c>
      <c r="V10687" t="s">
        <v>1106</v>
      </c>
      <c r="W10687" t="s">
        <v>5113</v>
      </c>
      <c r="X10687" t="s">
        <v>14753</v>
      </c>
      <c r="Y10687">
        <v>41</v>
      </c>
      <c r="Z10687">
        <v>41</v>
      </c>
      <c r="AA10687">
        <v>9</v>
      </c>
      <c r="AB10687">
        <v>9</v>
      </c>
      <c r="AC10687">
        <v>40</v>
      </c>
    </row>
    <row r="10688" spans="1:29">
      <c r="A10688">
        <v>11682</v>
      </c>
      <c r="B10688" t="s">
        <v>806</v>
      </c>
      <c r="C10688" t="s">
        <v>12559</v>
      </c>
      <c r="J10688" t="s">
        <v>1449</v>
      </c>
      <c r="K10688">
        <v>0</v>
      </c>
      <c r="N10688" t="b">
        <v>1</v>
      </c>
      <c r="O10688" t="b">
        <v>0</v>
      </c>
      <c r="P10688" t="b">
        <v>0</v>
      </c>
      <c r="Q10688">
        <v>9</v>
      </c>
      <c r="R10688">
        <v>9</v>
      </c>
      <c r="S10688">
        <v>1</v>
      </c>
      <c r="T10688">
        <v>2</v>
      </c>
      <c r="U10688" t="b">
        <v>1</v>
      </c>
      <c r="V10688" t="s">
        <v>1106</v>
      </c>
      <c r="W10688" t="s">
        <v>5113</v>
      </c>
      <c r="X10688" t="s">
        <v>14614</v>
      </c>
      <c r="Y10688">
        <v>42</v>
      </c>
      <c r="Z10688">
        <v>42</v>
      </c>
      <c r="AA10688">
        <v>9</v>
      </c>
      <c r="AB10688">
        <v>9</v>
      </c>
      <c r="AC10688">
        <v>40</v>
      </c>
    </row>
    <row r="10689" spans="1:29">
      <c r="A10689">
        <v>11683</v>
      </c>
      <c r="B10689" t="s">
        <v>806</v>
      </c>
      <c r="C10689" t="s">
        <v>12560</v>
      </c>
      <c r="J10689" t="s">
        <v>1449</v>
      </c>
      <c r="K10689">
        <v>0</v>
      </c>
      <c r="N10689" t="b">
        <v>1</v>
      </c>
      <c r="O10689" t="b">
        <v>0</v>
      </c>
      <c r="P10689" t="b">
        <v>0</v>
      </c>
      <c r="Q10689">
        <v>9</v>
      </c>
      <c r="R10689">
        <v>9</v>
      </c>
      <c r="S10689">
        <v>1</v>
      </c>
      <c r="T10689">
        <v>2</v>
      </c>
      <c r="U10689" t="b">
        <v>1</v>
      </c>
      <c r="V10689" t="s">
        <v>1106</v>
      </c>
      <c r="W10689" t="s">
        <v>5113</v>
      </c>
      <c r="X10689" t="s">
        <v>14618</v>
      </c>
      <c r="Y10689">
        <v>43</v>
      </c>
      <c r="Z10689">
        <v>43</v>
      </c>
      <c r="AA10689">
        <v>9</v>
      </c>
      <c r="AB10689">
        <v>9</v>
      </c>
      <c r="AC10689">
        <v>40</v>
      </c>
    </row>
    <row r="10690" spans="1:29">
      <c r="A10690">
        <v>11684</v>
      </c>
      <c r="B10690" t="s">
        <v>806</v>
      </c>
      <c r="C10690" t="s">
        <v>12561</v>
      </c>
      <c r="J10690" t="s">
        <v>1449</v>
      </c>
      <c r="K10690">
        <v>0</v>
      </c>
      <c r="N10690" t="b">
        <v>1</v>
      </c>
      <c r="O10690" t="b">
        <v>0</v>
      </c>
      <c r="P10690" t="b">
        <v>0</v>
      </c>
      <c r="Q10690">
        <v>9</v>
      </c>
      <c r="R10690">
        <v>9</v>
      </c>
      <c r="S10690">
        <v>1</v>
      </c>
      <c r="T10690">
        <v>2</v>
      </c>
      <c r="U10690" t="b">
        <v>1</v>
      </c>
      <c r="V10690" t="s">
        <v>1106</v>
      </c>
      <c r="W10690" t="s">
        <v>5113</v>
      </c>
      <c r="X10690" t="s">
        <v>14490</v>
      </c>
      <c r="Y10690">
        <v>44</v>
      </c>
      <c r="Z10690">
        <v>44</v>
      </c>
      <c r="AA10690">
        <v>9</v>
      </c>
      <c r="AB10690">
        <v>9</v>
      </c>
      <c r="AC10690">
        <v>40</v>
      </c>
    </row>
    <row r="10691" spans="1:29">
      <c r="A10691">
        <v>11685</v>
      </c>
      <c r="B10691" t="s">
        <v>806</v>
      </c>
      <c r="C10691" t="s">
        <v>12562</v>
      </c>
      <c r="J10691" t="s">
        <v>1449</v>
      </c>
      <c r="K10691">
        <v>0</v>
      </c>
      <c r="N10691" t="b">
        <v>1</v>
      </c>
      <c r="O10691" t="b">
        <v>0</v>
      </c>
      <c r="P10691" t="b">
        <v>0</v>
      </c>
      <c r="Q10691">
        <v>9</v>
      </c>
      <c r="R10691">
        <v>9</v>
      </c>
      <c r="S10691">
        <v>1</v>
      </c>
      <c r="T10691">
        <v>2</v>
      </c>
      <c r="U10691" t="b">
        <v>1</v>
      </c>
      <c r="V10691" t="s">
        <v>1106</v>
      </c>
      <c r="W10691" t="s">
        <v>5113</v>
      </c>
      <c r="X10691" t="s">
        <v>15355</v>
      </c>
      <c r="Y10691">
        <v>45</v>
      </c>
      <c r="Z10691">
        <v>45</v>
      </c>
      <c r="AA10691">
        <v>9</v>
      </c>
      <c r="AB10691">
        <v>9</v>
      </c>
      <c r="AC10691">
        <v>40</v>
      </c>
    </row>
    <row r="10692" spans="1:29">
      <c r="A10692">
        <v>11686</v>
      </c>
      <c r="B10692" t="s">
        <v>806</v>
      </c>
      <c r="C10692" t="s">
        <v>12563</v>
      </c>
      <c r="J10692" t="s">
        <v>1449</v>
      </c>
      <c r="K10692">
        <v>0</v>
      </c>
      <c r="N10692" t="b">
        <v>1</v>
      </c>
      <c r="O10692" t="b">
        <v>0</v>
      </c>
      <c r="P10692" t="b">
        <v>0</v>
      </c>
      <c r="Q10692">
        <v>9</v>
      </c>
      <c r="R10692">
        <v>9</v>
      </c>
      <c r="S10692">
        <v>1</v>
      </c>
      <c r="T10692">
        <v>2</v>
      </c>
      <c r="U10692" t="b">
        <v>1</v>
      </c>
      <c r="V10692" t="s">
        <v>1106</v>
      </c>
      <c r="W10692" t="s">
        <v>5113</v>
      </c>
      <c r="X10692" t="s">
        <v>15439</v>
      </c>
      <c r="Y10692">
        <v>46</v>
      </c>
      <c r="Z10692">
        <v>46</v>
      </c>
      <c r="AA10692">
        <v>9</v>
      </c>
      <c r="AB10692">
        <v>9</v>
      </c>
      <c r="AC10692">
        <v>40</v>
      </c>
    </row>
    <row r="10693" spans="1:29">
      <c r="A10693">
        <v>11687</v>
      </c>
      <c r="B10693" t="s">
        <v>806</v>
      </c>
      <c r="C10693" t="s">
        <v>12564</v>
      </c>
      <c r="J10693" t="s">
        <v>1449</v>
      </c>
      <c r="K10693">
        <v>0</v>
      </c>
      <c r="N10693" t="b">
        <v>1</v>
      </c>
      <c r="O10693" t="b">
        <v>0</v>
      </c>
      <c r="P10693" t="b">
        <v>0</v>
      </c>
      <c r="Q10693">
        <v>9</v>
      </c>
      <c r="R10693">
        <v>9</v>
      </c>
      <c r="S10693">
        <v>1</v>
      </c>
      <c r="T10693">
        <v>2</v>
      </c>
      <c r="U10693" t="b">
        <v>1</v>
      </c>
      <c r="V10693" t="s">
        <v>1106</v>
      </c>
      <c r="W10693" t="s">
        <v>5113</v>
      </c>
      <c r="X10693" t="s">
        <v>14494</v>
      </c>
      <c r="Y10693">
        <v>47</v>
      </c>
      <c r="Z10693">
        <v>47</v>
      </c>
      <c r="AA10693">
        <v>9</v>
      </c>
      <c r="AB10693">
        <v>9</v>
      </c>
      <c r="AC10693">
        <v>40</v>
      </c>
    </row>
    <row r="10694" spans="1:29">
      <c r="A10694">
        <v>11688</v>
      </c>
      <c r="B10694" t="s">
        <v>806</v>
      </c>
      <c r="C10694" t="s">
        <v>12565</v>
      </c>
      <c r="J10694" t="s">
        <v>1449</v>
      </c>
      <c r="K10694">
        <v>0</v>
      </c>
      <c r="N10694" t="b">
        <v>1</v>
      </c>
      <c r="O10694" t="b">
        <v>0</v>
      </c>
      <c r="P10694" t="b">
        <v>0</v>
      </c>
      <c r="Q10694">
        <v>9</v>
      </c>
      <c r="R10694">
        <v>9</v>
      </c>
      <c r="S10694">
        <v>1</v>
      </c>
      <c r="T10694">
        <v>2</v>
      </c>
      <c r="U10694" t="b">
        <v>1</v>
      </c>
      <c r="V10694" t="s">
        <v>1106</v>
      </c>
      <c r="W10694" t="s">
        <v>5113</v>
      </c>
      <c r="X10694" t="s">
        <v>14497</v>
      </c>
      <c r="Y10694">
        <v>48</v>
      </c>
      <c r="Z10694">
        <v>48</v>
      </c>
      <c r="AA10694">
        <v>9</v>
      </c>
      <c r="AB10694">
        <v>9</v>
      </c>
      <c r="AC10694">
        <v>40</v>
      </c>
    </row>
    <row r="10695" spans="1:29">
      <c r="A10695">
        <v>11689</v>
      </c>
      <c r="B10695" t="s">
        <v>806</v>
      </c>
      <c r="C10695" t="s">
        <v>12566</v>
      </c>
      <c r="J10695" t="s">
        <v>1449</v>
      </c>
      <c r="K10695">
        <v>0</v>
      </c>
      <c r="N10695" t="b">
        <v>1</v>
      </c>
      <c r="O10695" t="b">
        <v>0</v>
      </c>
      <c r="P10695" t="b">
        <v>0</v>
      </c>
      <c r="Q10695">
        <v>9</v>
      </c>
      <c r="R10695">
        <v>9</v>
      </c>
      <c r="S10695">
        <v>1</v>
      </c>
      <c r="T10695">
        <v>2</v>
      </c>
      <c r="U10695" t="b">
        <v>1</v>
      </c>
      <c r="V10695" t="s">
        <v>1106</v>
      </c>
      <c r="W10695" t="s">
        <v>5113</v>
      </c>
      <c r="X10695" t="s">
        <v>14500</v>
      </c>
      <c r="Y10695">
        <v>49</v>
      </c>
      <c r="Z10695">
        <v>49</v>
      </c>
      <c r="AA10695">
        <v>9</v>
      </c>
      <c r="AB10695">
        <v>9</v>
      </c>
      <c r="AC10695">
        <v>40</v>
      </c>
    </row>
    <row r="10696" spans="1:29">
      <c r="A10696">
        <v>11690</v>
      </c>
      <c r="B10696" t="s">
        <v>806</v>
      </c>
      <c r="C10696" t="s">
        <v>12567</v>
      </c>
      <c r="J10696" t="s">
        <v>1449</v>
      </c>
      <c r="K10696">
        <v>0</v>
      </c>
      <c r="N10696" t="b">
        <v>1</v>
      </c>
      <c r="O10696" t="b">
        <v>0</v>
      </c>
      <c r="P10696" t="b">
        <v>0</v>
      </c>
      <c r="Q10696">
        <v>9</v>
      </c>
      <c r="R10696">
        <v>9</v>
      </c>
      <c r="S10696">
        <v>1</v>
      </c>
      <c r="T10696">
        <v>2</v>
      </c>
      <c r="U10696" t="b">
        <v>1</v>
      </c>
      <c r="V10696" t="s">
        <v>1106</v>
      </c>
      <c r="W10696" t="s">
        <v>5113</v>
      </c>
      <c r="X10696" t="s">
        <v>14503</v>
      </c>
      <c r="Y10696">
        <v>50</v>
      </c>
      <c r="Z10696">
        <v>50</v>
      </c>
      <c r="AA10696">
        <v>9</v>
      </c>
      <c r="AB10696">
        <v>9</v>
      </c>
      <c r="AC10696">
        <v>40</v>
      </c>
    </row>
    <row r="10697" spans="1:29">
      <c r="A10697">
        <v>11691</v>
      </c>
      <c r="B10697" t="s">
        <v>806</v>
      </c>
      <c r="C10697" t="s">
        <v>12568</v>
      </c>
      <c r="J10697" t="s">
        <v>1449</v>
      </c>
      <c r="K10697">
        <v>0</v>
      </c>
      <c r="N10697" t="b">
        <v>1</v>
      </c>
      <c r="O10697" t="b">
        <v>0</v>
      </c>
      <c r="P10697" t="b">
        <v>0</v>
      </c>
      <c r="Q10697">
        <v>9</v>
      </c>
      <c r="R10697">
        <v>9</v>
      </c>
      <c r="S10697">
        <v>1</v>
      </c>
      <c r="T10697">
        <v>2</v>
      </c>
      <c r="U10697" t="b">
        <v>1</v>
      </c>
      <c r="V10697" t="s">
        <v>1106</v>
      </c>
      <c r="W10697" t="s">
        <v>5113</v>
      </c>
      <c r="X10697" t="s">
        <v>14506</v>
      </c>
      <c r="Y10697">
        <v>51</v>
      </c>
      <c r="Z10697">
        <v>51</v>
      </c>
      <c r="AA10697">
        <v>9</v>
      </c>
      <c r="AB10697">
        <v>9</v>
      </c>
      <c r="AC10697">
        <v>40</v>
      </c>
    </row>
    <row r="10698" spans="1:29">
      <c r="A10698">
        <v>11692</v>
      </c>
      <c r="B10698" t="s">
        <v>806</v>
      </c>
      <c r="C10698" t="s">
        <v>12569</v>
      </c>
      <c r="J10698" t="s">
        <v>1449</v>
      </c>
      <c r="K10698">
        <v>0</v>
      </c>
      <c r="N10698" t="b">
        <v>1</v>
      </c>
      <c r="O10698" t="b">
        <v>0</v>
      </c>
      <c r="P10698" t="b">
        <v>0</v>
      </c>
      <c r="Q10698">
        <v>9</v>
      </c>
      <c r="R10698">
        <v>9</v>
      </c>
      <c r="S10698">
        <v>1</v>
      </c>
      <c r="T10698">
        <v>2</v>
      </c>
      <c r="U10698" t="b">
        <v>1</v>
      </c>
      <c r="V10698" t="s">
        <v>1106</v>
      </c>
      <c r="W10698" t="s">
        <v>5113</v>
      </c>
      <c r="X10698" t="s">
        <v>14509</v>
      </c>
      <c r="Y10698">
        <v>52</v>
      </c>
      <c r="Z10698">
        <v>52</v>
      </c>
      <c r="AA10698">
        <v>9</v>
      </c>
      <c r="AB10698">
        <v>9</v>
      </c>
      <c r="AC10698">
        <v>40</v>
      </c>
    </row>
    <row r="10699" spans="1:29">
      <c r="A10699">
        <v>11693</v>
      </c>
      <c r="B10699" t="s">
        <v>806</v>
      </c>
      <c r="C10699" t="s">
        <v>12570</v>
      </c>
      <c r="J10699" t="s">
        <v>1449</v>
      </c>
      <c r="K10699">
        <v>0</v>
      </c>
      <c r="N10699" t="b">
        <v>1</v>
      </c>
      <c r="O10699" t="b">
        <v>0</v>
      </c>
      <c r="P10699" t="b">
        <v>0</v>
      </c>
      <c r="Q10699">
        <v>9</v>
      </c>
      <c r="R10699">
        <v>9</v>
      </c>
      <c r="S10699">
        <v>1</v>
      </c>
      <c r="T10699">
        <v>2</v>
      </c>
      <c r="U10699" t="b">
        <v>1</v>
      </c>
      <c r="V10699" t="s">
        <v>1106</v>
      </c>
      <c r="W10699" t="s">
        <v>5113</v>
      </c>
      <c r="X10699" t="s">
        <v>14512</v>
      </c>
      <c r="Y10699">
        <v>53</v>
      </c>
      <c r="Z10699">
        <v>53</v>
      </c>
      <c r="AA10699">
        <v>9</v>
      </c>
      <c r="AB10699">
        <v>9</v>
      </c>
      <c r="AC10699">
        <v>40</v>
      </c>
    </row>
    <row r="10700" spans="1:29">
      <c r="A10700">
        <v>11694</v>
      </c>
      <c r="B10700" t="s">
        <v>806</v>
      </c>
      <c r="C10700" t="s">
        <v>12572</v>
      </c>
      <c r="J10700" t="s">
        <v>1449</v>
      </c>
      <c r="K10700">
        <v>0</v>
      </c>
      <c r="N10700" t="b">
        <v>1</v>
      </c>
      <c r="O10700" t="b">
        <v>0</v>
      </c>
      <c r="P10700" t="b">
        <v>0</v>
      </c>
      <c r="Q10700">
        <v>9</v>
      </c>
      <c r="R10700">
        <v>9</v>
      </c>
      <c r="S10700">
        <v>1</v>
      </c>
      <c r="T10700">
        <v>2</v>
      </c>
      <c r="U10700" t="b">
        <v>1</v>
      </c>
      <c r="V10700" t="s">
        <v>1110</v>
      </c>
      <c r="W10700" t="s">
        <v>5613</v>
      </c>
      <c r="X10700" t="s">
        <v>15767</v>
      </c>
      <c r="Y10700">
        <v>90</v>
      </c>
      <c r="Z10700">
        <v>90</v>
      </c>
      <c r="AA10700">
        <v>2</v>
      </c>
      <c r="AB10700">
        <v>2</v>
      </c>
      <c r="AC10700">
        <v>44</v>
      </c>
    </row>
    <row r="10701" spans="1:29">
      <c r="A10701">
        <v>11695</v>
      </c>
      <c r="B10701" t="s">
        <v>806</v>
      </c>
      <c r="C10701" t="s">
        <v>12573</v>
      </c>
      <c r="J10701" t="s">
        <v>1449</v>
      </c>
      <c r="K10701">
        <v>0</v>
      </c>
      <c r="N10701" t="b">
        <v>1</v>
      </c>
      <c r="O10701" t="b">
        <v>0</v>
      </c>
      <c r="P10701" t="b">
        <v>0</v>
      </c>
      <c r="Q10701">
        <v>9</v>
      </c>
      <c r="R10701">
        <v>9</v>
      </c>
      <c r="S10701">
        <v>1</v>
      </c>
      <c r="T10701">
        <v>2</v>
      </c>
      <c r="U10701" t="b">
        <v>1</v>
      </c>
      <c r="V10701" t="s">
        <v>1110</v>
      </c>
      <c r="W10701" t="s">
        <v>5613</v>
      </c>
      <c r="X10701" t="s">
        <v>15768</v>
      </c>
      <c r="Y10701">
        <v>91</v>
      </c>
      <c r="Z10701">
        <v>91</v>
      </c>
      <c r="AA10701">
        <v>2</v>
      </c>
      <c r="AB10701">
        <v>2</v>
      </c>
      <c r="AC10701">
        <v>44</v>
      </c>
    </row>
    <row r="10702" spans="1:29">
      <c r="A10702">
        <v>11696</v>
      </c>
      <c r="B10702" t="s">
        <v>806</v>
      </c>
      <c r="C10702" t="s">
        <v>12574</v>
      </c>
      <c r="J10702" t="s">
        <v>1449</v>
      </c>
      <c r="K10702">
        <v>0</v>
      </c>
      <c r="N10702" t="b">
        <v>1</v>
      </c>
      <c r="O10702" t="b">
        <v>0</v>
      </c>
      <c r="P10702" t="b">
        <v>0</v>
      </c>
      <c r="Q10702">
        <v>9</v>
      </c>
      <c r="R10702">
        <v>9</v>
      </c>
      <c r="S10702">
        <v>1</v>
      </c>
      <c r="T10702">
        <v>2</v>
      </c>
      <c r="U10702" t="b">
        <v>1</v>
      </c>
      <c r="V10702" t="s">
        <v>1110</v>
      </c>
      <c r="W10702" t="s">
        <v>5613</v>
      </c>
      <c r="X10702" t="s">
        <v>15769</v>
      </c>
      <c r="Y10702">
        <v>92</v>
      </c>
      <c r="Z10702">
        <v>92</v>
      </c>
      <c r="AA10702">
        <v>2</v>
      </c>
      <c r="AB10702">
        <v>2</v>
      </c>
      <c r="AC10702">
        <v>44</v>
      </c>
    </row>
    <row r="10703" spans="1:29">
      <c r="A10703">
        <v>11697</v>
      </c>
      <c r="B10703" t="s">
        <v>806</v>
      </c>
      <c r="C10703" t="s">
        <v>12575</v>
      </c>
      <c r="J10703" t="s">
        <v>1457</v>
      </c>
      <c r="K10703">
        <v>0</v>
      </c>
      <c r="N10703" t="b">
        <v>1</v>
      </c>
      <c r="O10703" t="b">
        <v>0</v>
      </c>
      <c r="P10703" t="b">
        <v>0</v>
      </c>
      <c r="Q10703">
        <v>9</v>
      </c>
      <c r="R10703">
        <v>9</v>
      </c>
      <c r="S10703">
        <v>1</v>
      </c>
      <c r="T10703">
        <v>2</v>
      </c>
      <c r="U10703" t="b">
        <v>1</v>
      </c>
      <c r="V10703" t="s">
        <v>1110</v>
      </c>
      <c r="W10703" t="s">
        <v>5613</v>
      </c>
      <c r="X10703" t="s">
        <v>14939</v>
      </c>
      <c r="Y10703">
        <v>90</v>
      </c>
      <c r="Z10703">
        <v>90</v>
      </c>
      <c r="AA10703">
        <v>5</v>
      </c>
      <c r="AB10703">
        <v>5</v>
      </c>
      <c r="AC10703">
        <v>44</v>
      </c>
    </row>
    <row r="10704" spans="1:29">
      <c r="A10704">
        <v>11698</v>
      </c>
      <c r="B10704" t="s">
        <v>806</v>
      </c>
      <c r="C10704" t="s">
        <v>12576</v>
      </c>
      <c r="J10704" t="s">
        <v>1457</v>
      </c>
      <c r="K10704">
        <v>0</v>
      </c>
      <c r="N10704" t="b">
        <v>1</v>
      </c>
      <c r="O10704" t="b">
        <v>0</v>
      </c>
      <c r="P10704" t="b">
        <v>0</v>
      </c>
      <c r="Q10704">
        <v>9</v>
      </c>
      <c r="R10704">
        <v>9</v>
      </c>
      <c r="S10704">
        <v>1</v>
      </c>
      <c r="T10704">
        <v>2</v>
      </c>
      <c r="U10704" t="b">
        <v>1</v>
      </c>
      <c r="V10704" t="s">
        <v>1110</v>
      </c>
      <c r="W10704" t="s">
        <v>5613</v>
      </c>
      <c r="X10704" t="s">
        <v>15018</v>
      </c>
      <c r="Y10704">
        <v>90</v>
      </c>
      <c r="Z10704">
        <v>90</v>
      </c>
      <c r="AA10704">
        <v>6</v>
      </c>
      <c r="AB10704">
        <v>6</v>
      </c>
      <c r="AC10704">
        <v>44</v>
      </c>
    </row>
    <row r="10705" spans="1:29">
      <c r="A10705">
        <v>11699</v>
      </c>
      <c r="B10705" t="s">
        <v>806</v>
      </c>
      <c r="C10705" t="s">
        <v>12577</v>
      </c>
      <c r="J10705" t="s">
        <v>1457</v>
      </c>
      <c r="K10705">
        <v>0</v>
      </c>
      <c r="N10705" t="b">
        <v>1</v>
      </c>
      <c r="O10705" t="b">
        <v>0</v>
      </c>
      <c r="P10705" t="b">
        <v>0</v>
      </c>
      <c r="Q10705">
        <v>9</v>
      </c>
      <c r="R10705">
        <v>9</v>
      </c>
      <c r="S10705">
        <v>1</v>
      </c>
      <c r="T10705">
        <v>2</v>
      </c>
      <c r="U10705" t="b">
        <v>1</v>
      </c>
      <c r="V10705" t="s">
        <v>1110</v>
      </c>
      <c r="W10705" t="s">
        <v>5613</v>
      </c>
      <c r="X10705" t="s">
        <v>14941</v>
      </c>
      <c r="Y10705">
        <v>91</v>
      </c>
      <c r="Z10705">
        <v>91</v>
      </c>
      <c r="AA10705">
        <v>5</v>
      </c>
      <c r="AB10705">
        <v>5</v>
      </c>
      <c r="AC10705">
        <v>44</v>
      </c>
    </row>
    <row r="10706" spans="1:29">
      <c r="A10706">
        <v>11700</v>
      </c>
      <c r="B10706" t="s">
        <v>806</v>
      </c>
      <c r="C10706" t="s">
        <v>12578</v>
      </c>
      <c r="J10706" t="s">
        <v>1457</v>
      </c>
      <c r="K10706">
        <v>0</v>
      </c>
      <c r="N10706" t="b">
        <v>1</v>
      </c>
      <c r="O10706" t="b">
        <v>0</v>
      </c>
      <c r="P10706" t="b">
        <v>0</v>
      </c>
      <c r="Q10706">
        <v>9</v>
      </c>
      <c r="R10706">
        <v>9</v>
      </c>
      <c r="S10706">
        <v>1</v>
      </c>
      <c r="T10706">
        <v>2</v>
      </c>
      <c r="U10706" t="b">
        <v>1</v>
      </c>
      <c r="V10706" t="s">
        <v>1110</v>
      </c>
      <c r="W10706" t="s">
        <v>5613</v>
      </c>
      <c r="X10706" t="s">
        <v>15019</v>
      </c>
      <c r="Y10706">
        <v>91</v>
      </c>
      <c r="Z10706">
        <v>91</v>
      </c>
      <c r="AA10706">
        <v>6</v>
      </c>
      <c r="AB10706">
        <v>6</v>
      </c>
      <c r="AC10706">
        <v>44</v>
      </c>
    </row>
    <row r="10707" spans="1:29">
      <c r="A10707">
        <v>11701</v>
      </c>
      <c r="B10707" t="s">
        <v>806</v>
      </c>
      <c r="C10707" t="s">
        <v>12579</v>
      </c>
      <c r="J10707" t="s">
        <v>1457</v>
      </c>
      <c r="K10707">
        <v>0</v>
      </c>
      <c r="N10707" t="b">
        <v>1</v>
      </c>
      <c r="O10707" t="b">
        <v>0</v>
      </c>
      <c r="P10707" t="b">
        <v>0</v>
      </c>
      <c r="Q10707">
        <v>9</v>
      </c>
      <c r="R10707">
        <v>9</v>
      </c>
      <c r="S10707">
        <v>1</v>
      </c>
      <c r="T10707">
        <v>2</v>
      </c>
      <c r="U10707" t="b">
        <v>1</v>
      </c>
      <c r="V10707" t="s">
        <v>1110</v>
      </c>
      <c r="W10707" t="s">
        <v>5613</v>
      </c>
      <c r="X10707" t="s">
        <v>14943</v>
      </c>
      <c r="Y10707">
        <v>92</v>
      </c>
      <c r="Z10707">
        <v>92</v>
      </c>
      <c r="AA10707">
        <v>5</v>
      </c>
      <c r="AB10707">
        <v>5</v>
      </c>
      <c r="AC10707">
        <v>44</v>
      </c>
    </row>
    <row r="10708" spans="1:29">
      <c r="A10708">
        <v>11702</v>
      </c>
      <c r="B10708" t="s">
        <v>806</v>
      </c>
      <c r="C10708" t="s">
        <v>12580</v>
      </c>
      <c r="J10708" t="s">
        <v>1457</v>
      </c>
      <c r="K10708">
        <v>0</v>
      </c>
      <c r="N10708" t="b">
        <v>1</v>
      </c>
      <c r="O10708" t="b">
        <v>0</v>
      </c>
      <c r="P10708" t="b">
        <v>0</v>
      </c>
      <c r="Q10708">
        <v>9</v>
      </c>
      <c r="R10708">
        <v>9</v>
      </c>
      <c r="S10708">
        <v>1</v>
      </c>
      <c r="T10708">
        <v>2</v>
      </c>
      <c r="U10708" t="b">
        <v>1</v>
      </c>
      <c r="V10708" t="s">
        <v>1110</v>
      </c>
      <c r="W10708" t="s">
        <v>5613</v>
      </c>
      <c r="X10708" t="s">
        <v>15020</v>
      </c>
      <c r="Y10708">
        <v>92</v>
      </c>
      <c r="Z10708">
        <v>92</v>
      </c>
      <c r="AA10708">
        <v>6</v>
      </c>
      <c r="AB10708">
        <v>6</v>
      </c>
      <c r="AC10708">
        <v>44</v>
      </c>
    </row>
    <row r="10709" spans="1:29">
      <c r="A10709">
        <v>11703</v>
      </c>
      <c r="B10709" t="s">
        <v>806</v>
      </c>
      <c r="C10709" t="s">
        <v>12581</v>
      </c>
      <c r="J10709" t="s">
        <v>1457</v>
      </c>
      <c r="K10709">
        <v>0</v>
      </c>
      <c r="N10709" t="b">
        <v>0</v>
      </c>
      <c r="O10709" t="b">
        <v>1</v>
      </c>
      <c r="P10709" t="b">
        <v>0</v>
      </c>
      <c r="Q10709">
        <v>9</v>
      </c>
      <c r="R10709">
        <v>9</v>
      </c>
      <c r="S10709">
        <v>1</v>
      </c>
      <c r="T10709">
        <v>2</v>
      </c>
      <c r="U10709" t="b">
        <v>1</v>
      </c>
      <c r="V10709" t="s">
        <v>1110</v>
      </c>
      <c r="W10709" t="s">
        <v>5613</v>
      </c>
      <c r="X10709" t="s">
        <v>15068</v>
      </c>
      <c r="Y10709">
        <v>90</v>
      </c>
      <c r="Z10709">
        <v>90</v>
      </c>
      <c r="AA10709">
        <v>7</v>
      </c>
      <c r="AB10709">
        <v>7</v>
      </c>
      <c r="AC10709">
        <v>44</v>
      </c>
    </row>
    <row r="10710" spans="1:29">
      <c r="A10710">
        <v>11704</v>
      </c>
      <c r="B10710" t="s">
        <v>806</v>
      </c>
      <c r="C10710" t="s">
        <v>12582</v>
      </c>
      <c r="J10710" t="s">
        <v>1457</v>
      </c>
      <c r="K10710">
        <v>0</v>
      </c>
      <c r="N10710" t="b">
        <v>0</v>
      </c>
      <c r="O10710" t="b">
        <v>1</v>
      </c>
      <c r="P10710" t="b">
        <v>0</v>
      </c>
      <c r="Q10710">
        <v>9</v>
      </c>
      <c r="R10710">
        <v>9</v>
      </c>
      <c r="S10710">
        <v>1</v>
      </c>
      <c r="T10710">
        <v>2</v>
      </c>
      <c r="U10710" t="b">
        <v>1</v>
      </c>
      <c r="V10710" t="s">
        <v>1110</v>
      </c>
      <c r="W10710" t="s">
        <v>5613</v>
      </c>
      <c r="X10710" t="s">
        <v>15069</v>
      </c>
      <c r="Y10710">
        <v>91</v>
      </c>
      <c r="Z10710">
        <v>91</v>
      </c>
      <c r="AA10710">
        <v>7</v>
      </c>
      <c r="AB10710">
        <v>7</v>
      </c>
      <c r="AC10710">
        <v>44</v>
      </c>
    </row>
    <row r="10711" spans="1:29">
      <c r="A10711">
        <v>11705</v>
      </c>
      <c r="B10711" t="s">
        <v>806</v>
      </c>
      <c r="C10711" t="s">
        <v>12583</v>
      </c>
      <c r="J10711" t="s">
        <v>1457</v>
      </c>
      <c r="K10711">
        <v>0</v>
      </c>
      <c r="N10711" t="b">
        <v>0</v>
      </c>
      <c r="O10711" t="b">
        <v>1</v>
      </c>
      <c r="P10711" t="b">
        <v>0</v>
      </c>
      <c r="Q10711">
        <v>9</v>
      </c>
      <c r="R10711">
        <v>9</v>
      </c>
      <c r="S10711">
        <v>1</v>
      </c>
      <c r="T10711">
        <v>2</v>
      </c>
      <c r="U10711" t="b">
        <v>1</v>
      </c>
      <c r="V10711" t="s">
        <v>1110</v>
      </c>
      <c r="W10711" t="s">
        <v>5613</v>
      </c>
      <c r="X10711" t="s">
        <v>15070</v>
      </c>
      <c r="Y10711">
        <v>92</v>
      </c>
      <c r="Z10711">
        <v>92</v>
      </c>
      <c r="AA10711">
        <v>7</v>
      </c>
      <c r="AB10711">
        <v>7</v>
      </c>
      <c r="AC10711">
        <v>44</v>
      </c>
    </row>
    <row r="10712" spans="1:29">
      <c r="A10712">
        <v>11706</v>
      </c>
      <c r="B10712" t="s">
        <v>806</v>
      </c>
      <c r="C10712" t="s">
        <v>12584</v>
      </c>
      <c r="J10712" t="s">
        <v>1457</v>
      </c>
      <c r="K10712">
        <v>0</v>
      </c>
      <c r="N10712" t="b">
        <v>1</v>
      </c>
      <c r="O10712" t="b">
        <v>0</v>
      </c>
      <c r="P10712" t="b">
        <v>0</v>
      </c>
      <c r="Q10712">
        <v>9</v>
      </c>
      <c r="R10712">
        <v>9</v>
      </c>
      <c r="S10712">
        <v>1</v>
      </c>
      <c r="T10712">
        <v>2</v>
      </c>
      <c r="U10712" t="b">
        <v>1</v>
      </c>
      <c r="V10712" t="s">
        <v>1110</v>
      </c>
      <c r="W10712" t="s">
        <v>5613</v>
      </c>
      <c r="X10712" t="s">
        <v>15104</v>
      </c>
      <c r="Y10712">
        <v>90</v>
      </c>
      <c r="Z10712">
        <v>90</v>
      </c>
      <c r="AA10712">
        <v>8</v>
      </c>
      <c r="AB10712">
        <v>8</v>
      </c>
      <c r="AC10712">
        <v>44</v>
      </c>
    </row>
    <row r="10713" spans="1:29">
      <c r="A10713">
        <v>11707</v>
      </c>
      <c r="B10713" t="s">
        <v>806</v>
      </c>
      <c r="C10713" t="s">
        <v>12585</v>
      </c>
      <c r="J10713" t="s">
        <v>1457</v>
      </c>
      <c r="K10713">
        <v>0</v>
      </c>
      <c r="N10713" t="b">
        <v>1</v>
      </c>
      <c r="O10713" t="b">
        <v>0</v>
      </c>
      <c r="P10713" t="b">
        <v>0</v>
      </c>
      <c r="Q10713">
        <v>9</v>
      </c>
      <c r="R10713">
        <v>9</v>
      </c>
      <c r="S10713">
        <v>1</v>
      </c>
      <c r="T10713">
        <v>2</v>
      </c>
      <c r="U10713" t="b">
        <v>1</v>
      </c>
      <c r="V10713" t="s">
        <v>1110</v>
      </c>
      <c r="W10713" t="s">
        <v>5613</v>
      </c>
      <c r="X10713" t="s">
        <v>15105</v>
      </c>
      <c r="Y10713">
        <v>91</v>
      </c>
      <c r="Z10713">
        <v>91</v>
      </c>
      <c r="AA10713">
        <v>8</v>
      </c>
      <c r="AB10713">
        <v>8</v>
      </c>
      <c r="AC10713">
        <v>44</v>
      </c>
    </row>
    <row r="10714" spans="1:29">
      <c r="A10714">
        <v>11708</v>
      </c>
      <c r="B10714" t="s">
        <v>806</v>
      </c>
      <c r="C10714" t="s">
        <v>12586</v>
      </c>
      <c r="J10714" t="s">
        <v>1457</v>
      </c>
      <c r="K10714">
        <v>0</v>
      </c>
      <c r="N10714" t="b">
        <v>1</v>
      </c>
      <c r="O10714" t="b">
        <v>0</v>
      </c>
      <c r="P10714" t="b">
        <v>0</v>
      </c>
      <c r="Q10714">
        <v>9</v>
      </c>
      <c r="R10714">
        <v>9</v>
      </c>
      <c r="S10714">
        <v>1</v>
      </c>
      <c r="T10714">
        <v>2</v>
      </c>
      <c r="U10714" t="b">
        <v>1</v>
      </c>
      <c r="V10714" t="s">
        <v>1110</v>
      </c>
      <c r="W10714" t="s">
        <v>5613</v>
      </c>
      <c r="X10714" t="s">
        <v>15106</v>
      </c>
      <c r="Y10714">
        <v>92</v>
      </c>
      <c r="Z10714">
        <v>92</v>
      </c>
      <c r="AA10714">
        <v>8</v>
      </c>
      <c r="AB10714">
        <v>8</v>
      </c>
      <c r="AC10714">
        <v>44</v>
      </c>
    </row>
    <row r="10715" spans="1:29">
      <c r="A10715">
        <v>11709</v>
      </c>
      <c r="B10715" t="s">
        <v>806</v>
      </c>
      <c r="C10715" t="s">
        <v>12587</v>
      </c>
      <c r="J10715" t="s">
        <v>1457</v>
      </c>
      <c r="K10715">
        <v>0</v>
      </c>
      <c r="N10715" t="b">
        <v>0</v>
      </c>
      <c r="O10715" t="b">
        <v>1</v>
      </c>
      <c r="P10715" t="b">
        <v>0</v>
      </c>
      <c r="Q10715">
        <v>9</v>
      </c>
      <c r="R10715">
        <v>9</v>
      </c>
      <c r="S10715">
        <v>1</v>
      </c>
      <c r="T10715">
        <v>2</v>
      </c>
      <c r="U10715" t="b">
        <v>1</v>
      </c>
      <c r="V10715" t="s">
        <v>1110</v>
      </c>
      <c r="W10715" t="s">
        <v>5613</v>
      </c>
      <c r="X10715" t="s">
        <v>15467</v>
      </c>
      <c r="Y10715">
        <v>90</v>
      </c>
      <c r="Z10715">
        <v>90</v>
      </c>
      <c r="AA10715">
        <v>9</v>
      </c>
      <c r="AB10715">
        <v>9</v>
      </c>
      <c r="AC10715">
        <v>44</v>
      </c>
    </row>
    <row r="10716" spans="1:29">
      <c r="A10716">
        <v>11710</v>
      </c>
      <c r="B10716" t="s">
        <v>806</v>
      </c>
      <c r="C10716" t="s">
        <v>12588</v>
      </c>
      <c r="J10716" t="s">
        <v>1457</v>
      </c>
      <c r="K10716">
        <v>0</v>
      </c>
      <c r="N10716" t="b">
        <v>0</v>
      </c>
      <c r="O10716" t="b">
        <v>1</v>
      </c>
      <c r="P10716" t="b">
        <v>0</v>
      </c>
      <c r="Q10716">
        <v>9</v>
      </c>
      <c r="R10716">
        <v>9</v>
      </c>
      <c r="S10716">
        <v>1</v>
      </c>
      <c r="T10716">
        <v>2</v>
      </c>
      <c r="U10716" t="b">
        <v>1</v>
      </c>
      <c r="V10716" t="s">
        <v>1110</v>
      </c>
      <c r="W10716" t="s">
        <v>5613</v>
      </c>
      <c r="X10716" t="s">
        <v>15501</v>
      </c>
      <c r="Y10716">
        <v>91</v>
      </c>
      <c r="Z10716">
        <v>91</v>
      </c>
      <c r="AA10716">
        <v>9</v>
      </c>
      <c r="AB10716">
        <v>9</v>
      </c>
      <c r="AC10716">
        <v>44</v>
      </c>
    </row>
    <row r="10717" spans="1:29">
      <c r="A10717">
        <v>11711</v>
      </c>
      <c r="B10717" t="s">
        <v>806</v>
      </c>
      <c r="C10717" t="s">
        <v>12589</v>
      </c>
      <c r="J10717" t="s">
        <v>1457</v>
      </c>
      <c r="K10717">
        <v>0</v>
      </c>
      <c r="N10717" t="b">
        <v>0</v>
      </c>
      <c r="O10717" t="b">
        <v>1</v>
      </c>
      <c r="P10717" t="b">
        <v>0</v>
      </c>
      <c r="Q10717">
        <v>9</v>
      </c>
      <c r="R10717">
        <v>9</v>
      </c>
      <c r="S10717">
        <v>1</v>
      </c>
      <c r="T10717">
        <v>2</v>
      </c>
      <c r="U10717" t="b">
        <v>1</v>
      </c>
      <c r="V10717" t="s">
        <v>1110</v>
      </c>
      <c r="W10717" t="s">
        <v>5613</v>
      </c>
      <c r="X10717" t="s">
        <v>15502</v>
      </c>
      <c r="Y10717">
        <v>92</v>
      </c>
      <c r="Z10717">
        <v>92</v>
      </c>
      <c r="AA10717">
        <v>9</v>
      </c>
      <c r="AB10717">
        <v>9</v>
      </c>
      <c r="AC10717">
        <v>44</v>
      </c>
    </row>
    <row r="10718" spans="1:29">
      <c r="A10718">
        <v>11712</v>
      </c>
      <c r="B10718" t="s">
        <v>806</v>
      </c>
      <c r="C10718" t="s">
        <v>12591</v>
      </c>
      <c r="J10718" t="s">
        <v>1449</v>
      </c>
      <c r="K10718">
        <v>0</v>
      </c>
      <c r="N10718" t="b">
        <v>1</v>
      </c>
      <c r="O10718" t="b">
        <v>0</v>
      </c>
      <c r="P10718" t="b">
        <v>0</v>
      </c>
      <c r="Q10718">
        <v>6</v>
      </c>
      <c r="R10718">
        <v>1</v>
      </c>
      <c r="S10718">
        <v>1</v>
      </c>
      <c r="T10718">
        <v>3</v>
      </c>
      <c r="U10718" t="b">
        <v>1</v>
      </c>
      <c r="V10718" t="s">
        <v>1115</v>
      </c>
      <c r="W10718" t="s">
        <v>6777</v>
      </c>
      <c r="X10718" t="s">
        <v>15370</v>
      </c>
      <c r="Y10718">
        <v>32</v>
      </c>
      <c r="Z10718">
        <v>32</v>
      </c>
      <c r="AA10718">
        <v>2</v>
      </c>
      <c r="AB10718">
        <v>2</v>
      </c>
      <c r="AC10718">
        <v>50</v>
      </c>
    </row>
    <row r="10719" spans="1:29">
      <c r="A10719">
        <v>11713</v>
      </c>
      <c r="B10719" t="s">
        <v>806</v>
      </c>
      <c r="C10719" t="s">
        <v>12592</v>
      </c>
      <c r="J10719" t="s">
        <v>1449</v>
      </c>
      <c r="K10719">
        <v>0</v>
      </c>
      <c r="N10719" t="b">
        <v>1</v>
      </c>
      <c r="O10719" t="b">
        <v>0</v>
      </c>
      <c r="P10719" t="b">
        <v>0</v>
      </c>
      <c r="Q10719">
        <v>6</v>
      </c>
      <c r="R10719">
        <v>1</v>
      </c>
      <c r="S10719">
        <v>1</v>
      </c>
      <c r="T10719">
        <v>3</v>
      </c>
      <c r="U10719" t="b">
        <v>1</v>
      </c>
      <c r="V10719" t="s">
        <v>1115</v>
      </c>
      <c r="W10719" t="s">
        <v>6777</v>
      </c>
      <c r="X10719" t="s">
        <v>15372</v>
      </c>
      <c r="Y10719">
        <v>33</v>
      </c>
      <c r="Z10719">
        <v>33</v>
      </c>
      <c r="AA10719">
        <v>2</v>
      </c>
      <c r="AB10719">
        <v>2</v>
      </c>
      <c r="AC10719">
        <v>50</v>
      </c>
    </row>
    <row r="10720" spans="1:29">
      <c r="A10720">
        <v>11714</v>
      </c>
      <c r="B10720" t="s">
        <v>806</v>
      </c>
      <c r="C10720" t="s">
        <v>12593</v>
      </c>
      <c r="J10720" t="s">
        <v>1449</v>
      </c>
      <c r="K10720">
        <v>0</v>
      </c>
      <c r="N10720" t="b">
        <v>1</v>
      </c>
      <c r="O10720" t="b">
        <v>0</v>
      </c>
      <c r="P10720" t="b">
        <v>0</v>
      </c>
      <c r="Q10720">
        <v>6</v>
      </c>
      <c r="R10720">
        <v>1</v>
      </c>
      <c r="S10720">
        <v>1</v>
      </c>
      <c r="T10720">
        <v>3</v>
      </c>
      <c r="U10720" t="b">
        <v>1</v>
      </c>
      <c r="V10720" t="s">
        <v>1115</v>
      </c>
      <c r="W10720" t="s">
        <v>6777</v>
      </c>
      <c r="X10720" t="s">
        <v>15374</v>
      </c>
      <c r="Y10720">
        <v>34</v>
      </c>
      <c r="Z10720">
        <v>34</v>
      </c>
      <c r="AA10720">
        <v>2</v>
      </c>
      <c r="AB10720">
        <v>2</v>
      </c>
      <c r="AC10720">
        <v>50</v>
      </c>
    </row>
    <row r="10721" spans="1:29">
      <c r="A10721">
        <v>11715</v>
      </c>
      <c r="B10721" t="s">
        <v>806</v>
      </c>
      <c r="C10721" t="s">
        <v>12594</v>
      </c>
      <c r="J10721" t="s">
        <v>1449</v>
      </c>
      <c r="K10721">
        <v>0</v>
      </c>
      <c r="N10721" t="b">
        <v>1</v>
      </c>
      <c r="O10721" t="b">
        <v>0</v>
      </c>
      <c r="P10721" t="b">
        <v>0</v>
      </c>
      <c r="Q10721">
        <v>6</v>
      </c>
      <c r="R10721">
        <v>1</v>
      </c>
      <c r="S10721">
        <v>1</v>
      </c>
      <c r="T10721">
        <v>3</v>
      </c>
      <c r="U10721" t="b">
        <v>1</v>
      </c>
      <c r="V10721" t="s">
        <v>1115</v>
      </c>
      <c r="W10721" t="s">
        <v>6777</v>
      </c>
      <c r="X10721" t="s">
        <v>15375</v>
      </c>
      <c r="Y10721">
        <v>35</v>
      </c>
      <c r="Z10721">
        <v>35</v>
      </c>
      <c r="AA10721">
        <v>2</v>
      </c>
      <c r="AB10721">
        <v>2</v>
      </c>
      <c r="AC10721">
        <v>50</v>
      </c>
    </row>
    <row r="10722" spans="1:29">
      <c r="A10722">
        <v>11716</v>
      </c>
      <c r="B10722" t="s">
        <v>806</v>
      </c>
      <c r="C10722" t="s">
        <v>12595</v>
      </c>
      <c r="J10722" t="s">
        <v>1449</v>
      </c>
      <c r="K10722">
        <v>0</v>
      </c>
      <c r="N10722" t="b">
        <v>1</v>
      </c>
      <c r="O10722" t="b">
        <v>0</v>
      </c>
      <c r="P10722" t="b">
        <v>0</v>
      </c>
      <c r="Q10722">
        <v>6</v>
      </c>
      <c r="R10722">
        <v>1</v>
      </c>
      <c r="S10722">
        <v>1</v>
      </c>
      <c r="T10722">
        <v>3</v>
      </c>
      <c r="U10722" t="b">
        <v>1</v>
      </c>
      <c r="V10722" t="s">
        <v>1115</v>
      </c>
      <c r="W10722" t="s">
        <v>6777</v>
      </c>
      <c r="X10722" t="s">
        <v>15376</v>
      </c>
      <c r="Y10722">
        <v>36</v>
      </c>
      <c r="Z10722">
        <v>36</v>
      </c>
      <c r="AA10722">
        <v>2</v>
      </c>
      <c r="AB10722">
        <v>2</v>
      </c>
      <c r="AC10722">
        <v>50</v>
      </c>
    </row>
    <row r="10723" spans="1:29">
      <c r="A10723">
        <v>11717</v>
      </c>
      <c r="B10723" t="s">
        <v>806</v>
      </c>
      <c r="C10723" t="s">
        <v>12596</v>
      </c>
      <c r="J10723" t="s">
        <v>1449</v>
      </c>
      <c r="K10723">
        <v>0</v>
      </c>
      <c r="N10723" t="b">
        <v>1</v>
      </c>
      <c r="O10723" t="b">
        <v>0</v>
      </c>
      <c r="P10723" t="b">
        <v>0</v>
      </c>
      <c r="Q10723">
        <v>6</v>
      </c>
      <c r="R10723">
        <v>1</v>
      </c>
      <c r="S10723">
        <v>1</v>
      </c>
      <c r="T10723">
        <v>3</v>
      </c>
      <c r="U10723" t="b">
        <v>1</v>
      </c>
      <c r="V10723" t="s">
        <v>1115</v>
      </c>
      <c r="W10723" t="s">
        <v>6777</v>
      </c>
      <c r="X10723" t="s">
        <v>15377</v>
      </c>
      <c r="Y10723">
        <v>37</v>
      </c>
      <c r="Z10723">
        <v>37</v>
      </c>
      <c r="AA10723">
        <v>2</v>
      </c>
      <c r="AB10723">
        <v>2</v>
      </c>
      <c r="AC10723">
        <v>50</v>
      </c>
    </row>
    <row r="10724" spans="1:29">
      <c r="A10724">
        <v>11718</v>
      </c>
      <c r="B10724" t="s">
        <v>806</v>
      </c>
      <c r="C10724" t="s">
        <v>12597</v>
      </c>
      <c r="J10724" t="s">
        <v>1449</v>
      </c>
      <c r="K10724">
        <v>0</v>
      </c>
      <c r="N10724" t="b">
        <v>1</v>
      </c>
      <c r="O10724" t="b">
        <v>0</v>
      </c>
      <c r="P10724" t="b">
        <v>0</v>
      </c>
      <c r="Q10724">
        <v>6</v>
      </c>
      <c r="R10724">
        <v>1</v>
      </c>
      <c r="S10724">
        <v>1</v>
      </c>
      <c r="T10724">
        <v>3</v>
      </c>
      <c r="U10724" t="b">
        <v>1</v>
      </c>
      <c r="V10724" t="s">
        <v>1115</v>
      </c>
      <c r="W10724" t="s">
        <v>6777</v>
      </c>
      <c r="X10724" t="s">
        <v>15379</v>
      </c>
      <c r="Y10724">
        <v>38</v>
      </c>
      <c r="Z10724">
        <v>38</v>
      </c>
      <c r="AA10724">
        <v>2</v>
      </c>
      <c r="AB10724">
        <v>2</v>
      </c>
      <c r="AC10724">
        <v>50</v>
      </c>
    </row>
    <row r="10725" spans="1:29">
      <c r="A10725">
        <v>11719</v>
      </c>
      <c r="B10725" t="s">
        <v>806</v>
      </c>
      <c r="C10725" t="s">
        <v>12598</v>
      </c>
      <c r="J10725" t="s">
        <v>1449</v>
      </c>
      <c r="K10725">
        <v>0</v>
      </c>
      <c r="N10725" t="b">
        <v>1</v>
      </c>
      <c r="O10725" t="b">
        <v>0</v>
      </c>
      <c r="P10725" t="b">
        <v>0</v>
      </c>
      <c r="Q10725">
        <v>6</v>
      </c>
      <c r="R10725">
        <v>1</v>
      </c>
      <c r="S10725">
        <v>1</v>
      </c>
      <c r="T10725">
        <v>3</v>
      </c>
      <c r="U10725" t="b">
        <v>1</v>
      </c>
      <c r="V10725" t="s">
        <v>1115</v>
      </c>
      <c r="W10725" t="s">
        <v>6777</v>
      </c>
      <c r="X10725" t="s">
        <v>15381</v>
      </c>
      <c r="Y10725">
        <v>39</v>
      </c>
      <c r="Z10725">
        <v>39</v>
      </c>
      <c r="AA10725">
        <v>2</v>
      </c>
      <c r="AB10725">
        <v>2</v>
      </c>
      <c r="AC10725">
        <v>50</v>
      </c>
    </row>
    <row r="10726" spans="1:29">
      <c r="A10726">
        <v>11720</v>
      </c>
      <c r="B10726" t="s">
        <v>806</v>
      </c>
      <c r="C10726" t="s">
        <v>12599</v>
      </c>
      <c r="J10726" t="s">
        <v>1449</v>
      </c>
      <c r="K10726">
        <v>0</v>
      </c>
      <c r="N10726" t="b">
        <v>1</v>
      </c>
      <c r="O10726" t="b">
        <v>0</v>
      </c>
      <c r="P10726" t="b">
        <v>0</v>
      </c>
      <c r="Q10726">
        <v>6</v>
      </c>
      <c r="R10726">
        <v>1</v>
      </c>
      <c r="S10726">
        <v>1</v>
      </c>
      <c r="T10726">
        <v>3</v>
      </c>
      <c r="U10726" t="b">
        <v>1</v>
      </c>
      <c r="V10726" t="s">
        <v>1115</v>
      </c>
      <c r="W10726" t="s">
        <v>6777</v>
      </c>
      <c r="X10726" t="s">
        <v>15383</v>
      </c>
      <c r="Y10726">
        <v>40</v>
      </c>
      <c r="Z10726">
        <v>40</v>
      </c>
      <c r="AA10726">
        <v>2</v>
      </c>
      <c r="AB10726">
        <v>2</v>
      </c>
      <c r="AC10726">
        <v>50</v>
      </c>
    </row>
    <row r="10727" spans="1:29">
      <c r="A10727">
        <v>11721</v>
      </c>
      <c r="B10727" t="s">
        <v>806</v>
      </c>
      <c r="C10727" t="s">
        <v>12600</v>
      </c>
      <c r="J10727" t="s">
        <v>1449</v>
      </c>
      <c r="K10727">
        <v>0</v>
      </c>
      <c r="N10727" t="b">
        <v>1</v>
      </c>
      <c r="O10727" t="b">
        <v>0</v>
      </c>
      <c r="P10727" t="b">
        <v>0</v>
      </c>
      <c r="Q10727">
        <v>6</v>
      </c>
      <c r="R10727">
        <v>1</v>
      </c>
      <c r="S10727">
        <v>1</v>
      </c>
      <c r="T10727">
        <v>3</v>
      </c>
      <c r="U10727" t="b">
        <v>1</v>
      </c>
      <c r="V10727" t="s">
        <v>1115</v>
      </c>
      <c r="W10727" t="s">
        <v>6777</v>
      </c>
      <c r="X10727" t="s">
        <v>15345</v>
      </c>
      <c r="Y10727">
        <v>41</v>
      </c>
      <c r="Z10727">
        <v>41</v>
      </c>
      <c r="AA10727">
        <v>2</v>
      </c>
      <c r="AB10727">
        <v>2</v>
      </c>
      <c r="AC10727">
        <v>50</v>
      </c>
    </row>
    <row r="10728" spans="1:29">
      <c r="A10728">
        <v>11722</v>
      </c>
      <c r="B10728" t="s">
        <v>806</v>
      </c>
      <c r="C10728" t="s">
        <v>12601</v>
      </c>
      <c r="J10728" t="s">
        <v>1449</v>
      </c>
      <c r="K10728">
        <v>0</v>
      </c>
      <c r="N10728" t="b">
        <v>1</v>
      </c>
      <c r="O10728" t="b">
        <v>0</v>
      </c>
      <c r="P10728" t="b">
        <v>0</v>
      </c>
      <c r="Q10728">
        <v>6</v>
      </c>
      <c r="R10728">
        <v>1</v>
      </c>
      <c r="S10728">
        <v>1</v>
      </c>
      <c r="T10728">
        <v>3</v>
      </c>
      <c r="U10728" t="b">
        <v>1</v>
      </c>
      <c r="V10728" t="s">
        <v>1115</v>
      </c>
      <c r="W10728" t="s">
        <v>6777</v>
      </c>
      <c r="X10728" t="s">
        <v>15347</v>
      </c>
      <c r="Y10728">
        <v>42</v>
      </c>
      <c r="Z10728">
        <v>42</v>
      </c>
      <c r="AA10728">
        <v>2</v>
      </c>
      <c r="AB10728">
        <v>2</v>
      </c>
      <c r="AC10728">
        <v>50</v>
      </c>
    </row>
    <row r="10729" spans="1:29">
      <c r="A10729">
        <v>11723</v>
      </c>
      <c r="B10729" t="s">
        <v>806</v>
      </c>
      <c r="C10729" t="s">
        <v>12602</v>
      </c>
      <c r="J10729" t="s">
        <v>1457</v>
      </c>
      <c r="K10729">
        <v>0</v>
      </c>
      <c r="N10729" t="b">
        <v>1</v>
      </c>
      <c r="O10729" t="b">
        <v>0</v>
      </c>
      <c r="P10729" t="b">
        <v>0</v>
      </c>
      <c r="Q10729">
        <v>6</v>
      </c>
      <c r="R10729">
        <v>6</v>
      </c>
      <c r="S10729">
        <v>1</v>
      </c>
      <c r="T10729">
        <v>3</v>
      </c>
      <c r="U10729" t="b">
        <v>1</v>
      </c>
      <c r="V10729" t="s">
        <v>1115</v>
      </c>
      <c r="W10729" t="s">
        <v>6777</v>
      </c>
      <c r="X10729" t="s">
        <v>14794</v>
      </c>
      <c r="Y10729">
        <v>32</v>
      </c>
      <c r="Z10729">
        <v>32</v>
      </c>
      <c r="AA10729">
        <v>5</v>
      </c>
      <c r="AB10729">
        <v>5</v>
      </c>
      <c r="AC10729">
        <v>50</v>
      </c>
    </row>
    <row r="10730" spans="1:29">
      <c r="A10730">
        <v>11724</v>
      </c>
      <c r="B10730" t="s">
        <v>806</v>
      </c>
      <c r="C10730" t="s">
        <v>12603</v>
      </c>
      <c r="J10730" t="s">
        <v>1457</v>
      </c>
      <c r="K10730">
        <v>0</v>
      </c>
      <c r="N10730" t="b">
        <v>1</v>
      </c>
      <c r="O10730" t="b">
        <v>0</v>
      </c>
      <c r="P10730" t="b">
        <v>0</v>
      </c>
      <c r="Q10730">
        <v>6</v>
      </c>
      <c r="R10730">
        <v>6</v>
      </c>
      <c r="S10730">
        <v>1</v>
      </c>
      <c r="T10730">
        <v>3</v>
      </c>
      <c r="U10730" t="b">
        <v>1</v>
      </c>
      <c r="V10730" t="s">
        <v>1115</v>
      </c>
      <c r="W10730" t="s">
        <v>6777</v>
      </c>
      <c r="X10730" t="s">
        <v>14799</v>
      </c>
      <c r="Y10730">
        <v>32</v>
      </c>
      <c r="Z10730">
        <v>32</v>
      </c>
      <c r="AA10730">
        <v>6</v>
      </c>
      <c r="AB10730">
        <v>6</v>
      </c>
      <c r="AC10730">
        <v>50</v>
      </c>
    </row>
    <row r="10731" spans="1:29">
      <c r="A10731">
        <v>11725</v>
      </c>
      <c r="B10731" t="s">
        <v>806</v>
      </c>
      <c r="C10731" t="s">
        <v>12604</v>
      </c>
      <c r="J10731" t="s">
        <v>1457</v>
      </c>
      <c r="K10731">
        <v>0</v>
      </c>
      <c r="N10731" t="b">
        <v>1</v>
      </c>
      <c r="O10731" t="b">
        <v>0</v>
      </c>
      <c r="P10731" t="b">
        <v>0</v>
      </c>
      <c r="Q10731">
        <v>6</v>
      </c>
      <c r="R10731">
        <v>6</v>
      </c>
      <c r="S10731">
        <v>1</v>
      </c>
      <c r="T10731">
        <v>3</v>
      </c>
      <c r="U10731" t="b">
        <v>1</v>
      </c>
      <c r="V10731" t="s">
        <v>1115</v>
      </c>
      <c r="W10731" t="s">
        <v>6777</v>
      </c>
      <c r="X10731" t="s">
        <v>14796</v>
      </c>
      <c r="Y10731">
        <v>33</v>
      </c>
      <c r="Z10731">
        <v>33</v>
      </c>
      <c r="AA10731">
        <v>5</v>
      </c>
      <c r="AB10731">
        <v>5</v>
      </c>
      <c r="AC10731">
        <v>50</v>
      </c>
    </row>
    <row r="10732" spans="1:29">
      <c r="A10732">
        <v>11726</v>
      </c>
      <c r="B10732" t="s">
        <v>806</v>
      </c>
      <c r="C10732" t="s">
        <v>12605</v>
      </c>
      <c r="J10732" t="s">
        <v>1457</v>
      </c>
      <c r="K10732">
        <v>0</v>
      </c>
      <c r="N10732" t="b">
        <v>1</v>
      </c>
      <c r="O10732" t="b">
        <v>0</v>
      </c>
      <c r="P10732" t="b">
        <v>0</v>
      </c>
      <c r="Q10732">
        <v>6</v>
      </c>
      <c r="R10732">
        <v>6</v>
      </c>
      <c r="S10732">
        <v>1</v>
      </c>
      <c r="T10732">
        <v>3</v>
      </c>
      <c r="U10732" t="b">
        <v>1</v>
      </c>
      <c r="V10732" t="s">
        <v>1115</v>
      </c>
      <c r="W10732" t="s">
        <v>6777</v>
      </c>
      <c r="X10732" t="s">
        <v>14542</v>
      </c>
      <c r="Y10732">
        <v>33</v>
      </c>
      <c r="Z10732">
        <v>33</v>
      </c>
      <c r="AA10732">
        <v>6</v>
      </c>
      <c r="AB10732">
        <v>6</v>
      </c>
      <c r="AC10732">
        <v>50</v>
      </c>
    </row>
    <row r="10733" spans="1:29">
      <c r="A10733">
        <v>11727</v>
      </c>
      <c r="B10733" t="s">
        <v>806</v>
      </c>
      <c r="C10733" t="s">
        <v>12606</v>
      </c>
      <c r="J10733" t="s">
        <v>1457</v>
      </c>
      <c r="K10733">
        <v>0</v>
      </c>
      <c r="N10733" t="b">
        <v>1</v>
      </c>
      <c r="O10733" t="b">
        <v>0</v>
      </c>
      <c r="P10733" t="b">
        <v>0</v>
      </c>
      <c r="Q10733">
        <v>6</v>
      </c>
      <c r="R10733">
        <v>6</v>
      </c>
      <c r="S10733">
        <v>1</v>
      </c>
      <c r="T10733">
        <v>3</v>
      </c>
      <c r="U10733" t="b">
        <v>1</v>
      </c>
      <c r="V10733" t="s">
        <v>1115</v>
      </c>
      <c r="W10733" t="s">
        <v>6777</v>
      </c>
      <c r="X10733" t="s">
        <v>14798</v>
      </c>
      <c r="Y10733">
        <v>34</v>
      </c>
      <c r="Z10733">
        <v>34</v>
      </c>
      <c r="AA10733">
        <v>5</v>
      </c>
      <c r="AB10733">
        <v>5</v>
      </c>
      <c r="AC10733">
        <v>50</v>
      </c>
    </row>
    <row r="10734" spans="1:29">
      <c r="A10734">
        <v>11728</v>
      </c>
      <c r="B10734" t="s">
        <v>806</v>
      </c>
      <c r="C10734" t="s">
        <v>12607</v>
      </c>
      <c r="J10734" t="s">
        <v>1457</v>
      </c>
      <c r="K10734">
        <v>0</v>
      </c>
      <c r="N10734" t="b">
        <v>1</v>
      </c>
      <c r="O10734" t="b">
        <v>0</v>
      </c>
      <c r="P10734" t="b">
        <v>0</v>
      </c>
      <c r="Q10734">
        <v>6</v>
      </c>
      <c r="R10734">
        <v>6</v>
      </c>
      <c r="S10734">
        <v>1</v>
      </c>
      <c r="T10734">
        <v>3</v>
      </c>
      <c r="U10734" t="b">
        <v>1</v>
      </c>
      <c r="V10734" t="s">
        <v>1115</v>
      </c>
      <c r="W10734" t="s">
        <v>6777</v>
      </c>
      <c r="X10734" t="s">
        <v>14543</v>
      </c>
      <c r="Y10734">
        <v>34</v>
      </c>
      <c r="Z10734">
        <v>34</v>
      </c>
      <c r="AA10734">
        <v>6</v>
      </c>
      <c r="AB10734">
        <v>6</v>
      </c>
      <c r="AC10734">
        <v>50</v>
      </c>
    </row>
    <row r="10735" spans="1:29">
      <c r="A10735">
        <v>11729</v>
      </c>
      <c r="B10735" t="s">
        <v>806</v>
      </c>
      <c r="C10735" t="s">
        <v>12608</v>
      </c>
      <c r="J10735" t="s">
        <v>1457</v>
      </c>
      <c r="K10735">
        <v>0</v>
      </c>
      <c r="N10735" t="b">
        <v>1</v>
      </c>
      <c r="O10735" t="b">
        <v>0</v>
      </c>
      <c r="P10735" t="b">
        <v>0</v>
      </c>
      <c r="Q10735">
        <v>6</v>
      </c>
      <c r="R10735">
        <v>6</v>
      </c>
      <c r="S10735">
        <v>1</v>
      </c>
      <c r="T10735">
        <v>3</v>
      </c>
      <c r="U10735" t="b">
        <v>1</v>
      </c>
      <c r="V10735" t="s">
        <v>1115</v>
      </c>
      <c r="W10735" t="s">
        <v>6777</v>
      </c>
      <c r="X10735" t="s">
        <v>14774</v>
      </c>
      <c r="Y10735">
        <v>35</v>
      </c>
      <c r="Z10735">
        <v>35</v>
      </c>
      <c r="AA10735">
        <v>5</v>
      </c>
      <c r="AB10735">
        <v>5</v>
      </c>
      <c r="AC10735">
        <v>50</v>
      </c>
    </row>
    <row r="10736" spans="1:29">
      <c r="A10736">
        <v>11730</v>
      </c>
      <c r="B10736" t="s">
        <v>806</v>
      </c>
      <c r="C10736" t="s">
        <v>12609</v>
      </c>
      <c r="J10736" t="s">
        <v>1457</v>
      </c>
      <c r="K10736">
        <v>0</v>
      </c>
      <c r="N10736" t="b">
        <v>1</v>
      </c>
      <c r="O10736" t="b">
        <v>0</v>
      </c>
      <c r="P10736" t="b">
        <v>0</v>
      </c>
      <c r="Q10736">
        <v>6</v>
      </c>
      <c r="R10736">
        <v>6</v>
      </c>
      <c r="S10736">
        <v>1</v>
      </c>
      <c r="T10736">
        <v>3</v>
      </c>
      <c r="U10736" t="b">
        <v>1</v>
      </c>
      <c r="V10736" t="s">
        <v>1115</v>
      </c>
      <c r="W10736" t="s">
        <v>6777</v>
      </c>
      <c r="X10736" t="s">
        <v>14544</v>
      </c>
      <c r="Y10736">
        <v>35</v>
      </c>
      <c r="Z10736">
        <v>35</v>
      </c>
      <c r="AA10736">
        <v>6</v>
      </c>
      <c r="AB10736">
        <v>6</v>
      </c>
      <c r="AC10736">
        <v>50</v>
      </c>
    </row>
    <row r="10737" spans="1:29">
      <c r="A10737">
        <v>11731</v>
      </c>
      <c r="B10737" t="s">
        <v>806</v>
      </c>
      <c r="C10737" t="s">
        <v>12610</v>
      </c>
      <c r="J10737" t="s">
        <v>1457</v>
      </c>
      <c r="K10737">
        <v>0</v>
      </c>
      <c r="N10737" t="b">
        <v>1</v>
      </c>
      <c r="O10737" t="b">
        <v>0</v>
      </c>
      <c r="P10737" t="b">
        <v>0</v>
      </c>
      <c r="Q10737">
        <v>6</v>
      </c>
      <c r="R10737">
        <v>6</v>
      </c>
      <c r="S10737">
        <v>1</v>
      </c>
      <c r="T10737">
        <v>3</v>
      </c>
      <c r="U10737" t="b">
        <v>1</v>
      </c>
      <c r="V10737" t="s">
        <v>1115</v>
      </c>
      <c r="W10737" t="s">
        <v>6777</v>
      </c>
      <c r="X10737" t="s">
        <v>14776</v>
      </c>
      <c r="Y10737">
        <v>36</v>
      </c>
      <c r="Z10737">
        <v>36</v>
      </c>
      <c r="AA10737">
        <v>5</v>
      </c>
      <c r="AB10737">
        <v>5</v>
      </c>
      <c r="AC10737">
        <v>50</v>
      </c>
    </row>
    <row r="10738" spans="1:29">
      <c r="A10738">
        <v>11732</v>
      </c>
      <c r="B10738" t="s">
        <v>806</v>
      </c>
      <c r="C10738" t="s">
        <v>12611</v>
      </c>
      <c r="J10738" t="s">
        <v>1457</v>
      </c>
      <c r="K10738">
        <v>0</v>
      </c>
      <c r="N10738" t="b">
        <v>1</v>
      </c>
      <c r="O10738" t="b">
        <v>0</v>
      </c>
      <c r="P10738" t="b">
        <v>0</v>
      </c>
      <c r="Q10738">
        <v>6</v>
      </c>
      <c r="R10738">
        <v>6</v>
      </c>
      <c r="S10738">
        <v>1</v>
      </c>
      <c r="T10738">
        <v>3</v>
      </c>
      <c r="U10738" t="b">
        <v>1</v>
      </c>
      <c r="V10738" t="s">
        <v>1115</v>
      </c>
      <c r="W10738" t="s">
        <v>6777</v>
      </c>
      <c r="X10738" t="s">
        <v>14545</v>
      </c>
      <c r="Y10738">
        <v>36</v>
      </c>
      <c r="Z10738">
        <v>36</v>
      </c>
      <c r="AA10738">
        <v>6</v>
      </c>
      <c r="AB10738">
        <v>6</v>
      </c>
      <c r="AC10738">
        <v>50</v>
      </c>
    </row>
    <row r="10739" spans="1:29">
      <c r="A10739">
        <v>11733</v>
      </c>
      <c r="B10739" t="s">
        <v>806</v>
      </c>
      <c r="C10739" t="s">
        <v>12612</v>
      </c>
      <c r="J10739" t="s">
        <v>1457</v>
      </c>
      <c r="K10739">
        <v>0</v>
      </c>
      <c r="N10739" t="b">
        <v>1</v>
      </c>
      <c r="O10739" t="b">
        <v>0</v>
      </c>
      <c r="P10739" t="b">
        <v>0</v>
      </c>
      <c r="Q10739">
        <v>6</v>
      </c>
      <c r="R10739">
        <v>6</v>
      </c>
      <c r="S10739">
        <v>1</v>
      </c>
      <c r="T10739">
        <v>3</v>
      </c>
      <c r="U10739" t="b">
        <v>1</v>
      </c>
      <c r="V10739" t="s">
        <v>1115</v>
      </c>
      <c r="W10739" t="s">
        <v>6777</v>
      </c>
      <c r="X10739" t="s">
        <v>15616</v>
      </c>
      <c r="Y10739">
        <v>37</v>
      </c>
      <c r="Z10739">
        <v>37</v>
      </c>
      <c r="AA10739">
        <v>5</v>
      </c>
      <c r="AB10739">
        <v>5</v>
      </c>
      <c r="AC10739">
        <v>50</v>
      </c>
    </row>
    <row r="10740" spans="1:29">
      <c r="A10740">
        <v>11734</v>
      </c>
      <c r="B10740" t="s">
        <v>806</v>
      </c>
      <c r="C10740" t="s">
        <v>12613</v>
      </c>
      <c r="J10740" t="s">
        <v>1457</v>
      </c>
      <c r="K10740">
        <v>0</v>
      </c>
      <c r="N10740" t="b">
        <v>1</v>
      </c>
      <c r="O10740" t="b">
        <v>0</v>
      </c>
      <c r="P10740" t="b">
        <v>0</v>
      </c>
      <c r="Q10740">
        <v>6</v>
      </c>
      <c r="R10740">
        <v>6</v>
      </c>
      <c r="S10740">
        <v>1</v>
      </c>
      <c r="T10740">
        <v>3</v>
      </c>
      <c r="U10740" t="b">
        <v>1</v>
      </c>
      <c r="V10740" t="s">
        <v>1115</v>
      </c>
      <c r="W10740" t="s">
        <v>6777</v>
      </c>
      <c r="X10740" t="s">
        <v>14546</v>
      </c>
      <c r="Y10740">
        <v>37</v>
      </c>
      <c r="Z10740">
        <v>37</v>
      </c>
      <c r="AA10740">
        <v>6</v>
      </c>
      <c r="AB10740">
        <v>6</v>
      </c>
      <c r="AC10740">
        <v>50</v>
      </c>
    </row>
    <row r="10741" spans="1:29">
      <c r="A10741">
        <v>11735</v>
      </c>
      <c r="B10741" t="s">
        <v>806</v>
      </c>
      <c r="C10741" t="s">
        <v>12614</v>
      </c>
      <c r="J10741" t="s">
        <v>1457</v>
      </c>
      <c r="K10741">
        <v>0</v>
      </c>
      <c r="N10741" t="b">
        <v>1</v>
      </c>
      <c r="O10741" t="b">
        <v>0</v>
      </c>
      <c r="P10741" t="b">
        <v>0</v>
      </c>
      <c r="Q10741">
        <v>6</v>
      </c>
      <c r="R10741">
        <v>6</v>
      </c>
      <c r="S10741">
        <v>1</v>
      </c>
      <c r="T10741">
        <v>3</v>
      </c>
      <c r="U10741" t="b">
        <v>1</v>
      </c>
      <c r="V10741" t="s">
        <v>1115</v>
      </c>
      <c r="W10741" t="s">
        <v>6777</v>
      </c>
      <c r="X10741" t="s">
        <v>14693</v>
      </c>
      <c r="Y10741">
        <v>38</v>
      </c>
      <c r="Z10741">
        <v>38</v>
      </c>
      <c r="AA10741">
        <v>5</v>
      </c>
      <c r="AB10741">
        <v>5</v>
      </c>
      <c r="AC10741">
        <v>50</v>
      </c>
    </row>
    <row r="10742" spans="1:29">
      <c r="A10742">
        <v>11736</v>
      </c>
      <c r="B10742" t="s">
        <v>806</v>
      </c>
      <c r="C10742" t="s">
        <v>12615</v>
      </c>
      <c r="J10742" t="s">
        <v>1457</v>
      </c>
      <c r="K10742">
        <v>0</v>
      </c>
      <c r="N10742" t="b">
        <v>1</v>
      </c>
      <c r="O10742" t="b">
        <v>0</v>
      </c>
      <c r="P10742" t="b">
        <v>0</v>
      </c>
      <c r="Q10742">
        <v>6</v>
      </c>
      <c r="R10742">
        <v>6</v>
      </c>
      <c r="S10742">
        <v>1</v>
      </c>
      <c r="T10742">
        <v>3</v>
      </c>
      <c r="U10742" t="b">
        <v>1</v>
      </c>
      <c r="V10742" t="s">
        <v>1115</v>
      </c>
      <c r="W10742" t="s">
        <v>6777</v>
      </c>
      <c r="X10742" t="s">
        <v>14547</v>
      </c>
      <c r="Y10742">
        <v>38</v>
      </c>
      <c r="Z10742">
        <v>38</v>
      </c>
      <c r="AA10742">
        <v>6</v>
      </c>
      <c r="AB10742">
        <v>6</v>
      </c>
      <c r="AC10742">
        <v>50</v>
      </c>
    </row>
    <row r="10743" spans="1:29">
      <c r="A10743">
        <v>11737</v>
      </c>
      <c r="B10743" t="s">
        <v>806</v>
      </c>
      <c r="C10743" t="s">
        <v>12616</v>
      </c>
      <c r="J10743" t="s">
        <v>1457</v>
      </c>
      <c r="K10743">
        <v>0</v>
      </c>
      <c r="N10743" t="b">
        <v>1</v>
      </c>
      <c r="O10743" t="b">
        <v>0</v>
      </c>
      <c r="P10743" t="b">
        <v>0</v>
      </c>
      <c r="Q10743">
        <v>6</v>
      </c>
      <c r="R10743">
        <v>6</v>
      </c>
      <c r="S10743">
        <v>1</v>
      </c>
      <c r="T10743">
        <v>3</v>
      </c>
      <c r="U10743" t="b">
        <v>1</v>
      </c>
      <c r="V10743" t="s">
        <v>1115</v>
      </c>
      <c r="W10743" t="s">
        <v>6777</v>
      </c>
      <c r="X10743" t="s">
        <v>14694</v>
      </c>
      <c r="Y10743">
        <v>39</v>
      </c>
      <c r="Z10743">
        <v>39</v>
      </c>
      <c r="AA10743">
        <v>5</v>
      </c>
      <c r="AB10743">
        <v>5</v>
      </c>
      <c r="AC10743">
        <v>50</v>
      </c>
    </row>
    <row r="10744" spans="1:29">
      <c r="A10744">
        <v>11738</v>
      </c>
      <c r="B10744" t="s">
        <v>806</v>
      </c>
      <c r="C10744" t="s">
        <v>12617</v>
      </c>
      <c r="J10744" t="s">
        <v>1457</v>
      </c>
      <c r="K10744">
        <v>0</v>
      </c>
      <c r="N10744" t="b">
        <v>1</v>
      </c>
      <c r="O10744" t="b">
        <v>0</v>
      </c>
      <c r="P10744" t="b">
        <v>0</v>
      </c>
      <c r="Q10744">
        <v>6</v>
      </c>
      <c r="R10744">
        <v>6</v>
      </c>
      <c r="S10744">
        <v>1</v>
      </c>
      <c r="T10744">
        <v>3</v>
      </c>
      <c r="U10744" t="b">
        <v>1</v>
      </c>
      <c r="V10744" t="s">
        <v>1115</v>
      </c>
      <c r="W10744" t="s">
        <v>6777</v>
      </c>
      <c r="X10744" t="s">
        <v>14548</v>
      </c>
      <c r="Y10744">
        <v>39</v>
      </c>
      <c r="Z10744">
        <v>39</v>
      </c>
      <c r="AA10744">
        <v>6</v>
      </c>
      <c r="AB10744">
        <v>6</v>
      </c>
      <c r="AC10744">
        <v>50</v>
      </c>
    </row>
    <row r="10745" spans="1:29">
      <c r="A10745">
        <v>11739</v>
      </c>
      <c r="B10745" t="s">
        <v>806</v>
      </c>
      <c r="C10745" t="s">
        <v>12618</v>
      </c>
      <c r="J10745" t="s">
        <v>1457</v>
      </c>
      <c r="K10745">
        <v>0</v>
      </c>
      <c r="N10745" t="b">
        <v>1</v>
      </c>
      <c r="O10745" t="b">
        <v>0</v>
      </c>
      <c r="P10745" t="b">
        <v>0</v>
      </c>
      <c r="Q10745">
        <v>6</v>
      </c>
      <c r="R10745">
        <v>6</v>
      </c>
      <c r="S10745">
        <v>1</v>
      </c>
      <c r="T10745">
        <v>3</v>
      </c>
      <c r="U10745" t="b">
        <v>1</v>
      </c>
      <c r="V10745" t="s">
        <v>1115</v>
      </c>
      <c r="W10745" t="s">
        <v>6777</v>
      </c>
      <c r="X10745" t="s">
        <v>14484</v>
      </c>
      <c r="Y10745">
        <v>40</v>
      </c>
      <c r="Z10745">
        <v>40</v>
      </c>
      <c r="AA10745">
        <v>5</v>
      </c>
      <c r="AB10745">
        <v>5</v>
      </c>
      <c r="AC10745">
        <v>50</v>
      </c>
    </row>
    <row r="10746" spans="1:29">
      <c r="A10746">
        <v>11740</v>
      </c>
      <c r="B10746" t="s">
        <v>806</v>
      </c>
      <c r="C10746" t="s">
        <v>12619</v>
      </c>
      <c r="J10746" t="s">
        <v>1457</v>
      </c>
      <c r="K10746">
        <v>0</v>
      </c>
      <c r="N10746" t="b">
        <v>1</v>
      </c>
      <c r="O10746" t="b">
        <v>0</v>
      </c>
      <c r="P10746" t="b">
        <v>0</v>
      </c>
      <c r="Q10746">
        <v>6</v>
      </c>
      <c r="R10746">
        <v>6</v>
      </c>
      <c r="S10746">
        <v>1</v>
      </c>
      <c r="T10746">
        <v>3</v>
      </c>
      <c r="U10746" t="b">
        <v>1</v>
      </c>
      <c r="V10746" t="s">
        <v>1115</v>
      </c>
      <c r="W10746" t="s">
        <v>6777</v>
      </c>
      <c r="X10746" t="s">
        <v>14695</v>
      </c>
      <c r="Y10746">
        <v>40</v>
      </c>
      <c r="Z10746">
        <v>40</v>
      </c>
      <c r="AA10746">
        <v>6</v>
      </c>
      <c r="AB10746">
        <v>6</v>
      </c>
      <c r="AC10746">
        <v>50</v>
      </c>
    </row>
    <row r="10747" spans="1:29">
      <c r="A10747">
        <v>11741</v>
      </c>
      <c r="B10747" t="s">
        <v>806</v>
      </c>
      <c r="C10747" t="s">
        <v>12620</v>
      </c>
      <c r="J10747" t="s">
        <v>1457</v>
      </c>
      <c r="K10747">
        <v>0</v>
      </c>
      <c r="N10747" t="b">
        <v>1</v>
      </c>
      <c r="O10747" t="b">
        <v>0</v>
      </c>
      <c r="P10747" t="b">
        <v>0</v>
      </c>
      <c r="Q10747">
        <v>6</v>
      </c>
      <c r="R10747">
        <v>6</v>
      </c>
      <c r="S10747">
        <v>1</v>
      </c>
      <c r="T10747">
        <v>3</v>
      </c>
      <c r="U10747" t="b">
        <v>1</v>
      </c>
      <c r="V10747" t="s">
        <v>1115</v>
      </c>
      <c r="W10747" t="s">
        <v>6777</v>
      </c>
      <c r="X10747" t="s">
        <v>14485</v>
      </c>
      <c r="Y10747">
        <v>41</v>
      </c>
      <c r="Z10747">
        <v>41</v>
      </c>
      <c r="AA10747">
        <v>5</v>
      </c>
      <c r="AB10747">
        <v>5</v>
      </c>
      <c r="AC10747">
        <v>50</v>
      </c>
    </row>
    <row r="10748" spans="1:29">
      <c r="A10748">
        <v>11742</v>
      </c>
      <c r="B10748" t="s">
        <v>806</v>
      </c>
      <c r="C10748" t="s">
        <v>12621</v>
      </c>
      <c r="J10748" t="s">
        <v>1457</v>
      </c>
      <c r="K10748">
        <v>0</v>
      </c>
      <c r="N10748" t="b">
        <v>1</v>
      </c>
      <c r="O10748" t="b">
        <v>0</v>
      </c>
      <c r="P10748" t="b">
        <v>0</v>
      </c>
      <c r="Q10748">
        <v>6</v>
      </c>
      <c r="R10748">
        <v>6</v>
      </c>
      <c r="S10748">
        <v>1</v>
      </c>
      <c r="T10748">
        <v>3</v>
      </c>
      <c r="U10748" t="b">
        <v>1</v>
      </c>
      <c r="V10748" t="s">
        <v>1115</v>
      </c>
      <c r="W10748" t="s">
        <v>6777</v>
      </c>
      <c r="X10748" t="s">
        <v>14696</v>
      </c>
      <c r="Y10748">
        <v>41</v>
      </c>
      <c r="Z10748">
        <v>41</v>
      </c>
      <c r="AA10748">
        <v>6</v>
      </c>
      <c r="AB10748">
        <v>6</v>
      </c>
      <c r="AC10748">
        <v>50</v>
      </c>
    </row>
    <row r="10749" spans="1:29">
      <c r="A10749">
        <v>11743</v>
      </c>
      <c r="B10749" t="s">
        <v>806</v>
      </c>
      <c r="C10749" t="s">
        <v>12622</v>
      </c>
      <c r="J10749" t="s">
        <v>1457</v>
      </c>
      <c r="K10749">
        <v>0</v>
      </c>
      <c r="N10749" t="b">
        <v>1</v>
      </c>
      <c r="O10749" t="b">
        <v>0</v>
      </c>
      <c r="P10749" t="b">
        <v>0</v>
      </c>
      <c r="Q10749">
        <v>6</v>
      </c>
      <c r="R10749">
        <v>6</v>
      </c>
      <c r="S10749">
        <v>1</v>
      </c>
      <c r="T10749">
        <v>3</v>
      </c>
      <c r="U10749" t="b">
        <v>1</v>
      </c>
      <c r="V10749" t="s">
        <v>1115</v>
      </c>
      <c r="W10749" t="s">
        <v>6777</v>
      </c>
      <c r="X10749" t="s">
        <v>14486</v>
      </c>
      <c r="Y10749">
        <v>42</v>
      </c>
      <c r="Z10749">
        <v>42</v>
      </c>
      <c r="AA10749">
        <v>5</v>
      </c>
      <c r="AB10749">
        <v>5</v>
      </c>
      <c r="AC10749">
        <v>50</v>
      </c>
    </row>
    <row r="10750" spans="1:29">
      <c r="A10750">
        <v>11744</v>
      </c>
      <c r="B10750" t="s">
        <v>806</v>
      </c>
      <c r="C10750" t="s">
        <v>12623</v>
      </c>
      <c r="J10750" t="s">
        <v>1457</v>
      </c>
      <c r="K10750">
        <v>0</v>
      </c>
      <c r="N10750" t="b">
        <v>1</v>
      </c>
      <c r="O10750" t="b">
        <v>0</v>
      </c>
      <c r="P10750" t="b">
        <v>0</v>
      </c>
      <c r="Q10750">
        <v>6</v>
      </c>
      <c r="R10750">
        <v>6</v>
      </c>
      <c r="S10750">
        <v>1</v>
      </c>
      <c r="T10750">
        <v>3</v>
      </c>
      <c r="U10750" t="b">
        <v>1</v>
      </c>
      <c r="V10750" t="s">
        <v>1115</v>
      </c>
      <c r="W10750" t="s">
        <v>6777</v>
      </c>
      <c r="X10750" t="s">
        <v>14697</v>
      </c>
      <c r="Y10750">
        <v>42</v>
      </c>
      <c r="Z10750">
        <v>42</v>
      </c>
      <c r="AA10750">
        <v>6</v>
      </c>
      <c r="AB10750">
        <v>6</v>
      </c>
      <c r="AC10750">
        <v>50</v>
      </c>
    </row>
    <row r="10751" spans="1:29">
      <c r="A10751">
        <v>11745</v>
      </c>
      <c r="B10751" t="s">
        <v>806</v>
      </c>
      <c r="C10751" t="s">
        <v>12624</v>
      </c>
      <c r="J10751" t="s">
        <v>1449</v>
      </c>
      <c r="K10751">
        <v>0</v>
      </c>
      <c r="N10751" t="b">
        <v>1</v>
      </c>
      <c r="O10751" t="b">
        <v>0</v>
      </c>
      <c r="P10751" t="b">
        <v>0</v>
      </c>
      <c r="Q10751">
        <v>6</v>
      </c>
      <c r="R10751">
        <v>6</v>
      </c>
      <c r="S10751">
        <v>1</v>
      </c>
      <c r="T10751">
        <v>3</v>
      </c>
      <c r="U10751" t="b">
        <v>1</v>
      </c>
      <c r="V10751" t="s">
        <v>11647</v>
      </c>
      <c r="W10751" t="s">
        <v>11648</v>
      </c>
      <c r="X10751" t="s">
        <v>15370</v>
      </c>
      <c r="Y10751">
        <v>32</v>
      </c>
      <c r="Z10751">
        <v>32</v>
      </c>
      <c r="AA10751">
        <v>2</v>
      </c>
      <c r="AB10751">
        <v>2</v>
      </c>
      <c r="AC10751">
        <v>51</v>
      </c>
    </row>
    <row r="10752" spans="1:29">
      <c r="A10752">
        <v>11746</v>
      </c>
      <c r="B10752" t="s">
        <v>806</v>
      </c>
      <c r="C10752" t="s">
        <v>12625</v>
      </c>
      <c r="J10752" t="s">
        <v>1449</v>
      </c>
      <c r="K10752">
        <v>0</v>
      </c>
      <c r="N10752" t="b">
        <v>1</v>
      </c>
      <c r="O10752" t="b">
        <v>0</v>
      </c>
      <c r="P10752" t="b">
        <v>0</v>
      </c>
      <c r="Q10752">
        <v>6</v>
      </c>
      <c r="R10752">
        <v>6</v>
      </c>
      <c r="S10752">
        <v>1</v>
      </c>
      <c r="T10752">
        <v>3</v>
      </c>
      <c r="U10752" t="b">
        <v>1</v>
      </c>
      <c r="V10752" t="s">
        <v>11647</v>
      </c>
      <c r="W10752" t="s">
        <v>11648</v>
      </c>
      <c r="X10752" t="s">
        <v>15372</v>
      </c>
      <c r="Y10752">
        <v>33</v>
      </c>
      <c r="Z10752">
        <v>33</v>
      </c>
      <c r="AA10752">
        <v>2</v>
      </c>
      <c r="AB10752">
        <v>2</v>
      </c>
      <c r="AC10752">
        <v>51</v>
      </c>
    </row>
    <row r="10753" spans="1:29">
      <c r="A10753">
        <v>11747</v>
      </c>
      <c r="B10753" t="s">
        <v>806</v>
      </c>
      <c r="C10753" t="s">
        <v>12626</v>
      </c>
      <c r="J10753" t="s">
        <v>1449</v>
      </c>
      <c r="K10753">
        <v>0</v>
      </c>
      <c r="N10753" t="b">
        <v>1</v>
      </c>
      <c r="O10753" t="b">
        <v>0</v>
      </c>
      <c r="P10753" t="b">
        <v>0</v>
      </c>
      <c r="Q10753">
        <v>6</v>
      </c>
      <c r="R10753">
        <v>6</v>
      </c>
      <c r="S10753">
        <v>1</v>
      </c>
      <c r="T10753">
        <v>3</v>
      </c>
      <c r="U10753" t="b">
        <v>1</v>
      </c>
      <c r="V10753" t="s">
        <v>11647</v>
      </c>
      <c r="W10753" t="s">
        <v>11648</v>
      </c>
      <c r="X10753" t="s">
        <v>15374</v>
      </c>
      <c r="Y10753">
        <v>34</v>
      </c>
      <c r="Z10753">
        <v>34</v>
      </c>
      <c r="AA10753">
        <v>2</v>
      </c>
      <c r="AB10753">
        <v>2</v>
      </c>
      <c r="AC10753">
        <v>51</v>
      </c>
    </row>
    <row r="10754" spans="1:29">
      <c r="A10754">
        <v>11748</v>
      </c>
      <c r="B10754" t="s">
        <v>806</v>
      </c>
      <c r="C10754" t="s">
        <v>12627</v>
      </c>
      <c r="J10754" t="s">
        <v>1449</v>
      </c>
      <c r="K10754">
        <v>0</v>
      </c>
      <c r="N10754" t="b">
        <v>1</v>
      </c>
      <c r="O10754" t="b">
        <v>0</v>
      </c>
      <c r="P10754" t="b">
        <v>0</v>
      </c>
      <c r="Q10754">
        <v>6</v>
      </c>
      <c r="R10754">
        <v>6</v>
      </c>
      <c r="S10754">
        <v>1</v>
      </c>
      <c r="T10754">
        <v>3</v>
      </c>
      <c r="U10754" t="b">
        <v>1</v>
      </c>
      <c r="V10754" t="s">
        <v>11647</v>
      </c>
      <c r="W10754" t="s">
        <v>11648</v>
      </c>
      <c r="X10754" t="s">
        <v>15375</v>
      </c>
      <c r="Y10754">
        <v>35</v>
      </c>
      <c r="Z10754">
        <v>35</v>
      </c>
      <c r="AA10754">
        <v>2</v>
      </c>
      <c r="AB10754">
        <v>2</v>
      </c>
      <c r="AC10754">
        <v>51</v>
      </c>
    </row>
    <row r="10755" spans="1:29">
      <c r="A10755">
        <v>11749</v>
      </c>
      <c r="B10755" t="s">
        <v>806</v>
      </c>
      <c r="C10755" t="s">
        <v>12628</v>
      </c>
      <c r="J10755" t="s">
        <v>1449</v>
      </c>
      <c r="K10755">
        <v>0</v>
      </c>
      <c r="N10755" t="b">
        <v>1</v>
      </c>
      <c r="O10755" t="b">
        <v>0</v>
      </c>
      <c r="P10755" t="b">
        <v>0</v>
      </c>
      <c r="Q10755">
        <v>6</v>
      </c>
      <c r="R10755">
        <v>6</v>
      </c>
      <c r="S10755">
        <v>1</v>
      </c>
      <c r="T10755">
        <v>3</v>
      </c>
      <c r="U10755" t="b">
        <v>1</v>
      </c>
      <c r="V10755" t="s">
        <v>11647</v>
      </c>
      <c r="W10755" t="s">
        <v>11648</v>
      </c>
      <c r="X10755" t="s">
        <v>15376</v>
      </c>
      <c r="Y10755">
        <v>36</v>
      </c>
      <c r="Z10755">
        <v>36</v>
      </c>
      <c r="AA10755">
        <v>2</v>
      </c>
      <c r="AB10755">
        <v>2</v>
      </c>
      <c r="AC10755">
        <v>51</v>
      </c>
    </row>
    <row r="10756" spans="1:29">
      <c r="A10756">
        <v>11750</v>
      </c>
      <c r="B10756" t="s">
        <v>806</v>
      </c>
      <c r="C10756" t="s">
        <v>12629</v>
      </c>
      <c r="J10756" t="s">
        <v>1449</v>
      </c>
      <c r="K10756">
        <v>0</v>
      </c>
      <c r="N10756" t="b">
        <v>1</v>
      </c>
      <c r="O10756" t="b">
        <v>0</v>
      </c>
      <c r="P10756" t="b">
        <v>0</v>
      </c>
      <c r="Q10756">
        <v>6</v>
      </c>
      <c r="R10756">
        <v>6</v>
      </c>
      <c r="S10756">
        <v>1</v>
      </c>
      <c r="T10756">
        <v>3</v>
      </c>
      <c r="U10756" t="b">
        <v>1</v>
      </c>
      <c r="V10756" t="s">
        <v>11647</v>
      </c>
      <c r="W10756" t="s">
        <v>11648</v>
      </c>
      <c r="X10756" t="s">
        <v>15377</v>
      </c>
      <c r="Y10756">
        <v>37</v>
      </c>
      <c r="Z10756">
        <v>37</v>
      </c>
      <c r="AA10756">
        <v>2</v>
      </c>
      <c r="AB10756">
        <v>2</v>
      </c>
      <c r="AC10756">
        <v>51</v>
      </c>
    </row>
    <row r="10757" spans="1:29">
      <c r="A10757">
        <v>11751</v>
      </c>
      <c r="B10757" t="s">
        <v>806</v>
      </c>
      <c r="C10757" t="s">
        <v>12630</v>
      </c>
      <c r="J10757" t="s">
        <v>1449</v>
      </c>
      <c r="K10757">
        <v>0</v>
      </c>
      <c r="N10757" t="b">
        <v>1</v>
      </c>
      <c r="O10757" t="b">
        <v>0</v>
      </c>
      <c r="P10757" t="b">
        <v>0</v>
      </c>
      <c r="Q10757">
        <v>6</v>
      </c>
      <c r="R10757">
        <v>6</v>
      </c>
      <c r="S10757">
        <v>1</v>
      </c>
      <c r="T10757">
        <v>3</v>
      </c>
      <c r="U10757" t="b">
        <v>1</v>
      </c>
      <c r="V10757" t="s">
        <v>11647</v>
      </c>
      <c r="W10757" t="s">
        <v>11648</v>
      </c>
      <c r="X10757" t="s">
        <v>15379</v>
      </c>
      <c r="Y10757">
        <v>38</v>
      </c>
      <c r="Z10757">
        <v>38</v>
      </c>
      <c r="AA10757">
        <v>2</v>
      </c>
      <c r="AB10757">
        <v>2</v>
      </c>
      <c r="AC10757">
        <v>51</v>
      </c>
    </row>
    <row r="10758" spans="1:29">
      <c r="A10758">
        <v>11752</v>
      </c>
      <c r="B10758" t="s">
        <v>806</v>
      </c>
      <c r="C10758" t="s">
        <v>12631</v>
      </c>
      <c r="J10758" t="s">
        <v>1449</v>
      </c>
      <c r="K10758">
        <v>0</v>
      </c>
      <c r="N10758" t="b">
        <v>1</v>
      </c>
      <c r="O10758" t="b">
        <v>0</v>
      </c>
      <c r="P10758" t="b">
        <v>0</v>
      </c>
      <c r="Q10758">
        <v>6</v>
      </c>
      <c r="R10758">
        <v>6</v>
      </c>
      <c r="S10758">
        <v>1</v>
      </c>
      <c r="T10758">
        <v>3</v>
      </c>
      <c r="U10758" t="b">
        <v>1</v>
      </c>
      <c r="V10758" t="s">
        <v>11647</v>
      </c>
      <c r="W10758" t="s">
        <v>11648</v>
      </c>
      <c r="X10758" t="s">
        <v>15381</v>
      </c>
      <c r="Y10758">
        <v>39</v>
      </c>
      <c r="Z10758">
        <v>39</v>
      </c>
      <c r="AA10758">
        <v>2</v>
      </c>
      <c r="AB10758">
        <v>2</v>
      </c>
      <c r="AC10758">
        <v>51</v>
      </c>
    </row>
    <row r="10759" spans="1:29">
      <c r="A10759">
        <v>11753</v>
      </c>
      <c r="B10759" t="s">
        <v>806</v>
      </c>
      <c r="C10759" t="s">
        <v>12632</v>
      </c>
      <c r="J10759" t="s">
        <v>1449</v>
      </c>
      <c r="K10759">
        <v>0</v>
      </c>
      <c r="N10759" t="b">
        <v>1</v>
      </c>
      <c r="O10759" t="b">
        <v>0</v>
      </c>
      <c r="P10759" t="b">
        <v>0</v>
      </c>
      <c r="Q10759">
        <v>6</v>
      </c>
      <c r="R10759">
        <v>6</v>
      </c>
      <c r="S10759">
        <v>1</v>
      </c>
      <c r="T10759">
        <v>3</v>
      </c>
      <c r="U10759" t="b">
        <v>1</v>
      </c>
      <c r="V10759" t="s">
        <v>11647</v>
      </c>
      <c r="W10759" t="s">
        <v>11648</v>
      </c>
      <c r="X10759" t="s">
        <v>15383</v>
      </c>
      <c r="Y10759">
        <v>40</v>
      </c>
      <c r="Z10759">
        <v>40</v>
      </c>
      <c r="AA10759">
        <v>2</v>
      </c>
      <c r="AB10759">
        <v>2</v>
      </c>
      <c r="AC10759">
        <v>51</v>
      </c>
    </row>
    <row r="10760" spans="1:29">
      <c r="A10760">
        <v>11754</v>
      </c>
      <c r="B10760" t="s">
        <v>806</v>
      </c>
      <c r="C10760" t="s">
        <v>12633</v>
      </c>
      <c r="J10760" t="s">
        <v>1449</v>
      </c>
      <c r="K10760">
        <v>0</v>
      </c>
      <c r="N10760" t="b">
        <v>1</v>
      </c>
      <c r="O10760" t="b">
        <v>0</v>
      </c>
      <c r="P10760" t="b">
        <v>0</v>
      </c>
      <c r="Q10760">
        <v>6</v>
      </c>
      <c r="R10760">
        <v>6</v>
      </c>
      <c r="S10760">
        <v>1</v>
      </c>
      <c r="T10760">
        <v>3</v>
      </c>
      <c r="U10760" t="b">
        <v>1</v>
      </c>
      <c r="V10760" t="s">
        <v>11647</v>
      </c>
      <c r="W10760" t="s">
        <v>11648</v>
      </c>
      <c r="X10760" t="s">
        <v>15345</v>
      </c>
      <c r="Y10760">
        <v>41</v>
      </c>
      <c r="Z10760">
        <v>41</v>
      </c>
      <c r="AA10760">
        <v>2</v>
      </c>
      <c r="AB10760">
        <v>2</v>
      </c>
      <c r="AC10760">
        <v>51</v>
      </c>
    </row>
    <row r="10761" spans="1:29">
      <c r="A10761">
        <v>11755</v>
      </c>
      <c r="B10761" t="s">
        <v>806</v>
      </c>
      <c r="C10761" t="s">
        <v>12634</v>
      </c>
      <c r="J10761" t="s">
        <v>1449</v>
      </c>
      <c r="K10761">
        <v>0</v>
      </c>
      <c r="N10761" t="b">
        <v>1</v>
      </c>
      <c r="O10761" t="b">
        <v>0</v>
      </c>
      <c r="P10761" t="b">
        <v>0</v>
      </c>
      <c r="Q10761">
        <v>6</v>
      </c>
      <c r="R10761">
        <v>6</v>
      </c>
      <c r="S10761">
        <v>1</v>
      </c>
      <c r="T10761">
        <v>3</v>
      </c>
      <c r="U10761" t="b">
        <v>1</v>
      </c>
      <c r="V10761" t="s">
        <v>11647</v>
      </c>
      <c r="W10761" t="s">
        <v>11648</v>
      </c>
      <c r="X10761" t="s">
        <v>15347</v>
      </c>
      <c r="Y10761">
        <v>42</v>
      </c>
      <c r="Z10761">
        <v>42</v>
      </c>
      <c r="AA10761">
        <v>2</v>
      </c>
      <c r="AB10761">
        <v>2</v>
      </c>
      <c r="AC10761">
        <v>51</v>
      </c>
    </row>
    <row r="10762" spans="1:29">
      <c r="A10762">
        <v>11756</v>
      </c>
      <c r="B10762" t="s">
        <v>806</v>
      </c>
      <c r="C10762" t="s">
        <v>12635</v>
      </c>
      <c r="J10762" t="s">
        <v>1457</v>
      </c>
      <c r="K10762">
        <v>0</v>
      </c>
      <c r="N10762" t="b">
        <v>1</v>
      </c>
      <c r="O10762" t="b">
        <v>0</v>
      </c>
      <c r="P10762" t="b">
        <v>0</v>
      </c>
      <c r="Q10762">
        <v>6</v>
      </c>
      <c r="R10762">
        <v>6</v>
      </c>
      <c r="S10762">
        <v>1</v>
      </c>
      <c r="T10762">
        <v>3</v>
      </c>
      <c r="U10762" t="b">
        <v>1</v>
      </c>
      <c r="V10762" t="s">
        <v>11647</v>
      </c>
      <c r="W10762" t="s">
        <v>11648</v>
      </c>
      <c r="X10762" t="s">
        <v>14794</v>
      </c>
      <c r="Y10762">
        <v>32</v>
      </c>
      <c r="Z10762">
        <v>32</v>
      </c>
      <c r="AA10762">
        <v>5</v>
      </c>
      <c r="AB10762">
        <v>5</v>
      </c>
      <c r="AC10762">
        <v>51</v>
      </c>
    </row>
    <row r="10763" spans="1:29">
      <c r="A10763">
        <v>11757</v>
      </c>
      <c r="B10763" t="s">
        <v>806</v>
      </c>
      <c r="C10763" t="s">
        <v>12636</v>
      </c>
      <c r="J10763" t="s">
        <v>1457</v>
      </c>
      <c r="K10763">
        <v>0</v>
      </c>
      <c r="N10763" t="b">
        <v>1</v>
      </c>
      <c r="O10763" t="b">
        <v>0</v>
      </c>
      <c r="P10763" t="b">
        <v>0</v>
      </c>
      <c r="Q10763">
        <v>6</v>
      </c>
      <c r="R10763">
        <v>6</v>
      </c>
      <c r="S10763">
        <v>1</v>
      </c>
      <c r="T10763">
        <v>3</v>
      </c>
      <c r="U10763" t="b">
        <v>1</v>
      </c>
      <c r="V10763" t="s">
        <v>11647</v>
      </c>
      <c r="W10763" t="s">
        <v>11648</v>
      </c>
      <c r="X10763" t="s">
        <v>14799</v>
      </c>
      <c r="Y10763">
        <v>32</v>
      </c>
      <c r="Z10763">
        <v>32</v>
      </c>
      <c r="AA10763">
        <v>6</v>
      </c>
      <c r="AB10763">
        <v>6</v>
      </c>
      <c r="AC10763">
        <v>51</v>
      </c>
    </row>
    <row r="10764" spans="1:29">
      <c r="A10764">
        <v>11758</v>
      </c>
      <c r="B10764" t="s">
        <v>806</v>
      </c>
      <c r="C10764" t="s">
        <v>12637</v>
      </c>
      <c r="J10764" t="s">
        <v>1457</v>
      </c>
      <c r="K10764">
        <v>0</v>
      </c>
      <c r="N10764" t="b">
        <v>1</v>
      </c>
      <c r="O10764" t="b">
        <v>0</v>
      </c>
      <c r="P10764" t="b">
        <v>0</v>
      </c>
      <c r="Q10764">
        <v>6</v>
      </c>
      <c r="R10764">
        <v>6</v>
      </c>
      <c r="S10764">
        <v>1</v>
      </c>
      <c r="T10764">
        <v>3</v>
      </c>
      <c r="U10764" t="b">
        <v>1</v>
      </c>
      <c r="V10764" t="s">
        <v>11647</v>
      </c>
      <c r="W10764" t="s">
        <v>11648</v>
      </c>
      <c r="X10764" t="s">
        <v>14796</v>
      </c>
      <c r="Y10764">
        <v>33</v>
      </c>
      <c r="Z10764">
        <v>33</v>
      </c>
      <c r="AA10764">
        <v>5</v>
      </c>
      <c r="AB10764">
        <v>5</v>
      </c>
      <c r="AC10764">
        <v>51</v>
      </c>
    </row>
    <row r="10765" spans="1:29">
      <c r="A10765">
        <v>11759</v>
      </c>
      <c r="B10765" t="s">
        <v>806</v>
      </c>
      <c r="C10765" t="s">
        <v>12638</v>
      </c>
      <c r="J10765" t="s">
        <v>1457</v>
      </c>
      <c r="K10765">
        <v>0</v>
      </c>
      <c r="N10765" t="b">
        <v>1</v>
      </c>
      <c r="O10765" t="b">
        <v>0</v>
      </c>
      <c r="P10765" t="b">
        <v>0</v>
      </c>
      <c r="Q10765">
        <v>6</v>
      </c>
      <c r="R10765">
        <v>6</v>
      </c>
      <c r="S10765">
        <v>1</v>
      </c>
      <c r="T10765">
        <v>3</v>
      </c>
      <c r="U10765" t="b">
        <v>1</v>
      </c>
      <c r="V10765" t="s">
        <v>11647</v>
      </c>
      <c r="W10765" t="s">
        <v>11648</v>
      </c>
      <c r="X10765" t="s">
        <v>14542</v>
      </c>
      <c r="Y10765">
        <v>33</v>
      </c>
      <c r="Z10765">
        <v>33</v>
      </c>
      <c r="AA10765">
        <v>6</v>
      </c>
      <c r="AB10765">
        <v>6</v>
      </c>
      <c r="AC10765">
        <v>51</v>
      </c>
    </row>
    <row r="10766" spans="1:29">
      <c r="A10766">
        <v>11760</v>
      </c>
      <c r="B10766" t="s">
        <v>806</v>
      </c>
      <c r="C10766" t="s">
        <v>12639</v>
      </c>
      <c r="J10766" t="s">
        <v>1457</v>
      </c>
      <c r="K10766">
        <v>0</v>
      </c>
      <c r="N10766" t="b">
        <v>1</v>
      </c>
      <c r="O10766" t="b">
        <v>0</v>
      </c>
      <c r="P10766" t="b">
        <v>0</v>
      </c>
      <c r="Q10766">
        <v>6</v>
      </c>
      <c r="R10766">
        <v>6</v>
      </c>
      <c r="S10766">
        <v>1</v>
      </c>
      <c r="T10766">
        <v>3</v>
      </c>
      <c r="U10766" t="b">
        <v>1</v>
      </c>
      <c r="V10766" t="s">
        <v>11647</v>
      </c>
      <c r="W10766" t="s">
        <v>11648</v>
      </c>
      <c r="X10766" t="s">
        <v>14798</v>
      </c>
      <c r="Y10766">
        <v>34</v>
      </c>
      <c r="Z10766">
        <v>34</v>
      </c>
      <c r="AA10766">
        <v>5</v>
      </c>
      <c r="AB10766">
        <v>5</v>
      </c>
      <c r="AC10766">
        <v>51</v>
      </c>
    </row>
    <row r="10767" spans="1:29">
      <c r="A10767">
        <v>11761</v>
      </c>
      <c r="B10767" t="s">
        <v>806</v>
      </c>
      <c r="C10767" t="s">
        <v>12640</v>
      </c>
      <c r="J10767" t="s">
        <v>1457</v>
      </c>
      <c r="K10767">
        <v>0</v>
      </c>
      <c r="N10767" t="b">
        <v>1</v>
      </c>
      <c r="O10767" t="b">
        <v>0</v>
      </c>
      <c r="P10767" t="b">
        <v>0</v>
      </c>
      <c r="Q10767">
        <v>6</v>
      </c>
      <c r="R10767">
        <v>6</v>
      </c>
      <c r="S10767">
        <v>1</v>
      </c>
      <c r="T10767">
        <v>3</v>
      </c>
      <c r="U10767" t="b">
        <v>1</v>
      </c>
      <c r="V10767" t="s">
        <v>11647</v>
      </c>
      <c r="W10767" t="s">
        <v>11648</v>
      </c>
      <c r="X10767" t="s">
        <v>14543</v>
      </c>
      <c r="Y10767">
        <v>34</v>
      </c>
      <c r="Z10767">
        <v>34</v>
      </c>
      <c r="AA10767">
        <v>6</v>
      </c>
      <c r="AB10767">
        <v>6</v>
      </c>
      <c r="AC10767">
        <v>51</v>
      </c>
    </row>
    <row r="10768" spans="1:29">
      <c r="A10768">
        <v>11762</v>
      </c>
      <c r="B10768" t="s">
        <v>806</v>
      </c>
      <c r="C10768" t="s">
        <v>12641</v>
      </c>
      <c r="J10768" t="s">
        <v>1457</v>
      </c>
      <c r="K10768">
        <v>0</v>
      </c>
      <c r="N10768" t="b">
        <v>1</v>
      </c>
      <c r="O10768" t="b">
        <v>0</v>
      </c>
      <c r="P10768" t="b">
        <v>0</v>
      </c>
      <c r="Q10768">
        <v>6</v>
      </c>
      <c r="R10768">
        <v>6</v>
      </c>
      <c r="S10768">
        <v>1</v>
      </c>
      <c r="T10768">
        <v>3</v>
      </c>
      <c r="U10768" t="b">
        <v>1</v>
      </c>
      <c r="V10768" t="s">
        <v>11647</v>
      </c>
      <c r="W10768" t="s">
        <v>11648</v>
      </c>
      <c r="X10768" t="s">
        <v>14774</v>
      </c>
      <c r="Y10768">
        <v>35</v>
      </c>
      <c r="Z10768">
        <v>35</v>
      </c>
      <c r="AA10768">
        <v>5</v>
      </c>
      <c r="AB10768">
        <v>5</v>
      </c>
      <c r="AC10768">
        <v>51</v>
      </c>
    </row>
    <row r="10769" spans="1:29">
      <c r="A10769">
        <v>11763</v>
      </c>
      <c r="B10769" t="s">
        <v>806</v>
      </c>
      <c r="C10769" t="s">
        <v>12642</v>
      </c>
      <c r="J10769" t="s">
        <v>1457</v>
      </c>
      <c r="K10769">
        <v>0</v>
      </c>
      <c r="N10769" t="b">
        <v>1</v>
      </c>
      <c r="O10769" t="b">
        <v>0</v>
      </c>
      <c r="P10769" t="b">
        <v>0</v>
      </c>
      <c r="Q10769">
        <v>6</v>
      </c>
      <c r="R10769">
        <v>6</v>
      </c>
      <c r="S10769">
        <v>1</v>
      </c>
      <c r="T10769">
        <v>3</v>
      </c>
      <c r="U10769" t="b">
        <v>1</v>
      </c>
      <c r="V10769" t="s">
        <v>11647</v>
      </c>
      <c r="W10769" t="s">
        <v>11648</v>
      </c>
      <c r="X10769" t="s">
        <v>14544</v>
      </c>
      <c r="Y10769">
        <v>35</v>
      </c>
      <c r="Z10769">
        <v>35</v>
      </c>
      <c r="AA10769">
        <v>6</v>
      </c>
      <c r="AB10769">
        <v>6</v>
      </c>
      <c r="AC10769">
        <v>51</v>
      </c>
    </row>
    <row r="10770" spans="1:29">
      <c r="A10770">
        <v>11764</v>
      </c>
      <c r="B10770" t="s">
        <v>806</v>
      </c>
      <c r="C10770" t="s">
        <v>12643</v>
      </c>
      <c r="J10770" t="s">
        <v>1457</v>
      </c>
      <c r="K10770">
        <v>0</v>
      </c>
      <c r="N10770" t="b">
        <v>1</v>
      </c>
      <c r="O10770" t="b">
        <v>0</v>
      </c>
      <c r="P10770" t="b">
        <v>0</v>
      </c>
      <c r="Q10770">
        <v>6</v>
      </c>
      <c r="R10770">
        <v>6</v>
      </c>
      <c r="S10770">
        <v>1</v>
      </c>
      <c r="T10770">
        <v>3</v>
      </c>
      <c r="U10770" t="b">
        <v>1</v>
      </c>
      <c r="V10770" t="s">
        <v>11647</v>
      </c>
      <c r="W10770" t="s">
        <v>11648</v>
      </c>
      <c r="X10770" t="s">
        <v>14776</v>
      </c>
      <c r="Y10770">
        <v>36</v>
      </c>
      <c r="Z10770">
        <v>36</v>
      </c>
      <c r="AA10770">
        <v>5</v>
      </c>
      <c r="AB10770">
        <v>5</v>
      </c>
      <c r="AC10770">
        <v>51</v>
      </c>
    </row>
    <row r="10771" spans="1:29">
      <c r="A10771">
        <v>11765</v>
      </c>
      <c r="B10771" t="s">
        <v>806</v>
      </c>
      <c r="C10771" t="s">
        <v>12644</v>
      </c>
      <c r="J10771" t="s">
        <v>1457</v>
      </c>
      <c r="K10771">
        <v>0</v>
      </c>
      <c r="N10771" t="b">
        <v>1</v>
      </c>
      <c r="O10771" t="b">
        <v>0</v>
      </c>
      <c r="P10771" t="b">
        <v>0</v>
      </c>
      <c r="Q10771">
        <v>6</v>
      </c>
      <c r="R10771">
        <v>6</v>
      </c>
      <c r="S10771">
        <v>1</v>
      </c>
      <c r="T10771">
        <v>3</v>
      </c>
      <c r="U10771" t="b">
        <v>1</v>
      </c>
      <c r="V10771" t="s">
        <v>11647</v>
      </c>
      <c r="W10771" t="s">
        <v>11648</v>
      </c>
      <c r="X10771" t="s">
        <v>14545</v>
      </c>
      <c r="Y10771">
        <v>36</v>
      </c>
      <c r="Z10771">
        <v>36</v>
      </c>
      <c r="AA10771">
        <v>6</v>
      </c>
      <c r="AB10771">
        <v>6</v>
      </c>
      <c r="AC10771">
        <v>51</v>
      </c>
    </row>
    <row r="10772" spans="1:29">
      <c r="A10772">
        <v>11766</v>
      </c>
      <c r="B10772" t="s">
        <v>806</v>
      </c>
      <c r="C10772" t="s">
        <v>12645</v>
      </c>
      <c r="J10772" t="s">
        <v>1457</v>
      </c>
      <c r="K10772">
        <v>0</v>
      </c>
      <c r="N10772" t="b">
        <v>1</v>
      </c>
      <c r="O10772" t="b">
        <v>0</v>
      </c>
      <c r="P10772" t="b">
        <v>0</v>
      </c>
      <c r="Q10772">
        <v>6</v>
      </c>
      <c r="R10772">
        <v>6</v>
      </c>
      <c r="S10772">
        <v>1</v>
      </c>
      <c r="T10772">
        <v>3</v>
      </c>
      <c r="U10772" t="b">
        <v>1</v>
      </c>
      <c r="V10772" t="s">
        <v>11647</v>
      </c>
      <c r="W10772" t="s">
        <v>11648</v>
      </c>
      <c r="X10772" t="s">
        <v>15616</v>
      </c>
      <c r="Y10772">
        <v>37</v>
      </c>
      <c r="Z10772">
        <v>37</v>
      </c>
      <c r="AA10772">
        <v>5</v>
      </c>
      <c r="AB10772">
        <v>5</v>
      </c>
      <c r="AC10772">
        <v>51</v>
      </c>
    </row>
    <row r="10773" spans="1:29">
      <c r="A10773">
        <v>11767</v>
      </c>
      <c r="B10773" t="s">
        <v>806</v>
      </c>
      <c r="C10773" t="s">
        <v>12646</v>
      </c>
      <c r="J10773" t="s">
        <v>1457</v>
      </c>
      <c r="K10773">
        <v>0</v>
      </c>
      <c r="N10773" t="b">
        <v>1</v>
      </c>
      <c r="O10773" t="b">
        <v>0</v>
      </c>
      <c r="P10773" t="b">
        <v>0</v>
      </c>
      <c r="Q10773">
        <v>6</v>
      </c>
      <c r="R10773">
        <v>6</v>
      </c>
      <c r="S10773">
        <v>1</v>
      </c>
      <c r="T10773">
        <v>3</v>
      </c>
      <c r="U10773" t="b">
        <v>1</v>
      </c>
      <c r="V10773" t="s">
        <v>11647</v>
      </c>
      <c r="W10773" t="s">
        <v>11648</v>
      </c>
      <c r="X10773" t="s">
        <v>14546</v>
      </c>
      <c r="Y10773">
        <v>37</v>
      </c>
      <c r="Z10773">
        <v>37</v>
      </c>
      <c r="AA10773">
        <v>6</v>
      </c>
      <c r="AB10773">
        <v>6</v>
      </c>
      <c r="AC10773">
        <v>51</v>
      </c>
    </row>
    <row r="10774" spans="1:29">
      <c r="A10774">
        <v>11768</v>
      </c>
      <c r="B10774" t="s">
        <v>806</v>
      </c>
      <c r="C10774" t="s">
        <v>12647</v>
      </c>
      <c r="J10774" t="s">
        <v>1457</v>
      </c>
      <c r="K10774">
        <v>0</v>
      </c>
      <c r="N10774" t="b">
        <v>1</v>
      </c>
      <c r="O10774" t="b">
        <v>0</v>
      </c>
      <c r="P10774" t="b">
        <v>0</v>
      </c>
      <c r="Q10774">
        <v>6</v>
      </c>
      <c r="R10774">
        <v>6</v>
      </c>
      <c r="S10774">
        <v>1</v>
      </c>
      <c r="T10774">
        <v>3</v>
      </c>
      <c r="U10774" t="b">
        <v>1</v>
      </c>
      <c r="V10774" t="s">
        <v>11647</v>
      </c>
      <c r="W10774" t="s">
        <v>11648</v>
      </c>
      <c r="X10774" t="s">
        <v>14693</v>
      </c>
      <c r="Y10774">
        <v>38</v>
      </c>
      <c r="Z10774">
        <v>38</v>
      </c>
      <c r="AA10774">
        <v>5</v>
      </c>
      <c r="AB10774">
        <v>5</v>
      </c>
      <c r="AC10774">
        <v>51</v>
      </c>
    </row>
    <row r="10775" spans="1:29">
      <c r="A10775">
        <v>11769</v>
      </c>
      <c r="B10775" t="s">
        <v>806</v>
      </c>
      <c r="C10775" t="s">
        <v>12648</v>
      </c>
      <c r="J10775" t="s">
        <v>1457</v>
      </c>
      <c r="K10775">
        <v>0</v>
      </c>
      <c r="N10775" t="b">
        <v>1</v>
      </c>
      <c r="O10775" t="b">
        <v>0</v>
      </c>
      <c r="P10775" t="b">
        <v>0</v>
      </c>
      <c r="Q10775">
        <v>6</v>
      </c>
      <c r="R10775">
        <v>6</v>
      </c>
      <c r="S10775">
        <v>1</v>
      </c>
      <c r="T10775">
        <v>3</v>
      </c>
      <c r="U10775" t="b">
        <v>1</v>
      </c>
      <c r="V10775" t="s">
        <v>11647</v>
      </c>
      <c r="W10775" t="s">
        <v>11648</v>
      </c>
      <c r="X10775" t="s">
        <v>14547</v>
      </c>
      <c r="Y10775">
        <v>38</v>
      </c>
      <c r="Z10775">
        <v>38</v>
      </c>
      <c r="AA10775">
        <v>6</v>
      </c>
      <c r="AB10775">
        <v>6</v>
      </c>
      <c r="AC10775">
        <v>51</v>
      </c>
    </row>
    <row r="10776" spans="1:29">
      <c r="A10776">
        <v>11770</v>
      </c>
      <c r="B10776" t="s">
        <v>806</v>
      </c>
      <c r="C10776" t="s">
        <v>12649</v>
      </c>
      <c r="J10776" t="s">
        <v>1457</v>
      </c>
      <c r="K10776">
        <v>0</v>
      </c>
      <c r="N10776" t="b">
        <v>1</v>
      </c>
      <c r="O10776" t="b">
        <v>0</v>
      </c>
      <c r="P10776" t="b">
        <v>0</v>
      </c>
      <c r="Q10776">
        <v>6</v>
      </c>
      <c r="R10776">
        <v>6</v>
      </c>
      <c r="S10776">
        <v>1</v>
      </c>
      <c r="T10776">
        <v>3</v>
      </c>
      <c r="U10776" t="b">
        <v>1</v>
      </c>
      <c r="V10776" t="s">
        <v>11647</v>
      </c>
      <c r="W10776" t="s">
        <v>11648</v>
      </c>
      <c r="X10776" t="s">
        <v>14694</v>
      </c>
      <c r="Y10776">
        <v>39</v>
      </c>
      <c r="Z10776">
        <v>39</v>
      </c>
      <c r="AA10776">
        <v>5</v>
      </c>
      <c r="AB10776">
        <v>5</v>
      </c>
      <c r="AC10776">
        <v>51</v>
      </c>
    </row>
    <row r="10777" spans="1:29">
      <c r="A10777">
        <v>11771</v>
      </c>
      <c r="B10777" t="s">
        <v>806</v>
      </c>
      <c r="C10777" t="s">
        <v>12650</v>
      </c>
      <c r="J10777" t="s">
        <v>1457</v>
      </c>
      <c r="K10777">
        <v>0</v>
      </c>
      <c r="N10777" t="b">
        <v>1</v>
      </c>
      <c r="O10777" t="b">
        <v>0</v>
      </c>
      <c r="P10777" t="b">
        <v>0</v>
      </c>
      <c r="Q10777">
        <v>6</v>
      </c>
      <c r="R10777">
        <v>6</v>
      </c>
      <c r="S10777">
        <v>1</v>
      </c>
      <c r="T10777">
        <v>3</v>
      </c>
      <c r="U10777" t="b">
        <v>1</v>
      </c>
      <c r="V10777" t="s">
        <v>11647</v>
      </c>
      <c r="W10777" t="s">
        <v>11648</v>
      </c>
      <c r="X10777" t="s">
        <v>14548</v>
      </c>
      <c r="Y10777">
        <v>39</v>
      </c>
      <c r="Z10777">
        <v>39</v>
      </c>
      <c r="AA10777">
        <v>6</v>
      </c>
      <c r="AB10777">
        <v>6</v>
      </c>
      <c r="AC10777">
        <v>51</v>
      </c>
    </row>
    <row r="10778" spans="1:29">
      <c r="A10778">
        <v>11772</v>
      </c>
      <c r="B10778" t="s">
        <v>806</v>
      </c>
      <c r="C10778" t="s">
        <v>12651</v>
      </c>
      <c r="J10778" t="s">
        <v>1457</v>
      </c>
      <c r="K10778">
        <v>0</v>
      </c>
      <c r="N10778" t="b">
        <v>1</v>
      </c>
      <c r="O10778" t="b">
        <v>0</v>
      </c>
      <c r="P10778" t="b">
        <v>0</v>
      </c>
      <c r="Q10778">
        <v>6</v>
      </c>
      <c r="R10778">
        <v>6</v>
      </c>
      <c r="S10778">
        <v>1</v>
      </c>
      <c r="T10778">
        <v>3</v>
      </c>
      <c r="U10778" t="b">
        <v>1</v>
      </c>
      <c r="V10778" t="s">
        <v>11647</v>
      </c>
      <c r="W10778" t="s">
        <v>11648</v>
      </c>
      <c r="X10778" t="s">
        <v>14484</v>
      </c>
      <c r="Y10778">
        <v>40</v>
      </c>
      <c r="Z10778">
        <v>40</v>
      </c>
      <c r="AA10778">
        <v>5</v>
      </c>
      <c r="AB10778">
        <v>5</v>
      </c>
      <c r="AC10778">
        <v>51</v>
      </c>
    </row>
    <row r="10779" spans="1:29">
      <c r="A10779">
        <v>11773</v>
      </c>
      <c r="B10779" t="s">
        <v>806</v>
      </c>
      <c r="C10779" t="s">
        <v>12652</v>
      </c>
      <c r="J10779" t="s">
        <v>1457</v>
      </c>
      <c r="K10779">
        <v>0</v>
      </c>
      <c r="N10779" t="b">
        <v>1</v>
      </c>
      <c r="O10779" t="b">
        <v>0</v>
      </c>
      <c r="P10779" t="b">
        <v>0</v>
      </c>
      <c r="Q10779">
        <v>6</v>
      </c>
      <c r="R10779">
        <v>6</v>
      </c>
      <c r="S10779">
        <v>1</v>
      </c>
      <c r="T10779">
        <v>3</v>
      </c>
      <c r="U10779" t="b">
        <v>1</v>
      </c>
      <c r="V10779" t="s">
        <v>11647</v>
      </c>
      <c r="W10779" t="s">
        <v>11648</v>
      </c>
      <c r="X10779" t="s">
        <v>14695</v>
      </c>
      <c r="Y10779">
        <v>40</v>
      </c>
      <c r="Z10779">
        <v>40</v>
      </c>
      <c r="AA10779">
        <v>6</v>
      </c>
      <c r="AB10779">
        <v>6</v>
      </c>
      <c r="AC10779">
        <v>51</v>
      </c>
    </row>
    <row r="10780" spans="1:29">
      <c r="A10780">
        <v>11774</v>
      </c>
      <c r="B10780" t="s">
        <v>806</v>
      </c>
      <c r="C10780" t="s">
        <v>12653</v>
      </c>
      <c r="J10780" t="s">
        <v>1457</v>
      </c>
      <c r="K10780">
        <v>0</v>
      </c>
      <c r="N10780" t="b">
        <v>1</v>
      </c>
      <c r="O10780" t="b">
        <v>0</v>
      </c>
      <c r="P10780" t="b">
        <v>0</v>
      </c>
      <c r="Q10780">
        <v>6</v>
      </c>
      <c r="R10780">
        <v>6</v>
      </c>
      <c r="S10780">
        <v>1</v>
      </c>
      <c r="T10780">
        <v>3</v>
      </c>
      <c r="U10780" t="b">
        <v>1</v>
      </c>
      <c r="V10780" t="s">
        <v>11647</v>
      </c>
      <c r="W10780" t="s">
        <v>11648</v>
      </c>
      <c r="X10780" t="s">
        <v>14485</v>
      </c>
      <c r="Y10780">
        <v>41</v>
      </c>
      <c r="Z10780">
        <v>41</v>
      </c>
      <c r="AA10780">
        <v>5</v>
      </c>
      <c r="AB10780">
        <v>5</v>
      </c>
      <c r="AC10780">
        <v>51</v>
      </c>
    </row>
    <row r="10781" spans="1:29">
      <c r="A10781">
        <v>11775</v>
      </c>
      <c r="B10781" t="s">
        <v>806</v>
      </c>
      <c r="C10781" t="s">
        <v>12654</v>
      </c>
      <c r="J10781" t="s">
        <v>1457</v>
      </c>
      <c r="K10781">
        <v>0</v>
      </c>
      <c r="N10781" t="b">
        <v>1</v>
      </c>
      <c r="O10781" t="b">
        <v>0</v>
      </c>
      <c r="P10781" t="b">
        <v>0</v>
      </c>
      <c r="Q10781">
        <v>6</v>
      </c>
      <c r="R10781">
        <v>6</v>
      </c>
      <c r="S10781">
        <v>1</v>
      </c>
      <c r="T10781">
        <v>3</v>
      </c>
      <c r="U10781" t="b">
        <v>1</v>
      </c>
      <c r="V10781" t="s">
        <v>11647</v>
      </c>
      <c r="W10781" t="s">
        <v>11648</v>
      </c>
      <c r="X10781" t="s">
        <v>14696</v>
      </c>
      <c r="Y10781">
        <v>41</v>
      </c>
      <c r="Z10781">
        <v>41</v>
      </c>
      <c r="AA10781">
        <v>6</v>
      </c>
      <c r="AB10781">
        <v>6</v>
      </c>
      <c r="AC10781">
        <v>51</v>
      </c>
    </row>
    <row r="10782" spans="1:29">
      <c r="A10782">
        <v>11776</v>
      </c>
      <c r="B10782" t="s">
        <v>806</v>
      </c>
      <c r="C10782" t="s">
        <v>12655</v>
      </c>
      <c r="J10782" t="s">
        <v>1457</v>
      </c>
      <c r="K10782">
        <v>0</v>
      </c>
      <c r="N10782" t="b">
        <v>1</v>
      </c>
      <c r="O10782" t="b">
        <v>0</v>
      </c>
      <c r="P10782" t="b">
        <v>0</v>
      </c>
      <c r="Q10782">
        <v>6</v>
      </c>
      <c r="R10782">
        <v>6</v>
      </c>
      <c r="S10782">
        <v>1</v>
      </c>
      <c r="T10782">
        <v>3</v>
      </c>
      <c r="U10782" t="b">
        <v>1</v>
      </c>
      <c r="V10782" t="s">
        <v>11647</v>
      </c>
      <c r="W10782" t="s">
        <v>11648</v>
      </c>
      <c r="X10782" t="s">
        <v>14486</v>
      </c>
      <c r="Y10782">
        <v>42</v>
      </c>
      <c r="Z10782">
        <v>42</v>
      </c>
      <c r="AA10782">
        <v>5</v>
      </c>
      <c r="AB10782">
        <v>5</v>
      </c>
      <c r="AC10782">
        <v>51</v>
      </c>
    </row>
    <row r="10783" spans="1:29">
      <c r="A10783">
        <v>11777</v>
      </c>
      <c r="B10783" t="s">
        <v>806</v>
      </c>
      <c r="C10783" t="s">
        <v>12656</v>
      </c>
      <c r="J10783" t="s">
        <v>1457</v>
      </c>
      <c r="K10783">
        <v>0</v>
      </c>
      <c r="N10783" t="b">
        <v>1</v>
      </c>
      <c r="O10783" t="b">
        <v>0</v>
      </c>
      <c r="P10783" t="b">
        <v>0</v>
      </c>
      <c r="Q10783">
        <v>6</v>
      </c>
      <c r="R10783">
        <v>6</v>
      </c>
      <c r="S10783">
        <v>1</v>
      </c>
      <c r="T10783">
        <v>3</v>
      </c>
      <c r="U10783" t="b">
        <v>1</v>
      </c>
      <c r="V10783" t="s">
        <v>11647</v>
      </c>
      <c r="W10783" t="s">
        <v>11648</v>
      </c>
      <c r="X10783" t="s">
        <v>14697</v>
      </c>
      <c r="Y10783">
        <v>42</v>
      </c>
      <c r="Z10783">
        <v>42</v>
      </c>
      <c r="AA10783">
        <v>6</v>
      </c>
      <c r="AB10783">
        <v>6</v>
      </c>
      <c r="AC10783">
        <v>51</v>
      </c>
    </row>
    <row r="10784" spans="1:29">
      <c r="A10784">
        <v>11778</v>
      </c>
      <c r="B10784" t="s">
        <v>806</v>
      </c>
      <c r="C10784" t="s">
        <v>12657</v>
      </c>
      <c r="J10784" t="s">
        <v>1449</v>
      </c>
      <c r="K10784">
        <v>0</v>
      </c>
      <c r="N10784" t="b">
        <v>1</v>
      </c>
      <c r="O10784" t="b">
        <v>0</v>
      </c>
      <c r="P10784" t="b">
        <v>0</v>
      </c>
      <c r="Q10784">
        <v>6</v>
      </c>
      <c r="R10784">
        <v>6</v>
      </c>
      <c r="S10784">
        <v>1</v>
      </c>
      <c r="T10784">
        <v>3</v>
      </c>
      <c r="U10784" t="b">
        <v>1</v>
      </c>
      <c r="V10784" t="s">
        <v>11741</v>
      </c>
      <c r="W10784" t="s">
        <v>11742</v>
      </c>
      <c r="X10784" t="s">
        <v>15370</v>
      </c>
      <c r="Y10784">
        <v>32</v>
      </c>
      <c r="Z10784">
        <v>32</v>
      </c>
      <c r="AA10784">
        <v>2</v>
      </c>
      <c r="AB10784">
        <v>2</v>
      </c>
      <c r="AC10784">
        <v>52</v>
      </c>
    </row>
    <row r="10785" spans="1:29">
      <c r="A10785">
        <v>11779</v>
      </c>
      <c r="B10785" t="s">
        <v>806</v>
      </c>
      <c r="C10785" t="s">
        <v>12658</v>
      </c>
      <c r="J10785" t="s">
        <v>1449</v>
      </c>
      <c r="K10785">
        <v>0</v>
      </c>
      <c r="N10785" t="b">
        <v>1</v>
      </c>
      <c r="O10785" t="b">
        <v>0</v>
      </c>
      <c r="P10785" t="b">
        <v>0</v>
      </c>
      <c r="Q10785">
        <v>6</v>
      </c>
      <c r="R10785">
        <v>6</v>
      </c>
      <c r="S10785">
        <v>1</v>
      </c>
      <c r="T10785">
        <v>3</v>
      </c>
      <c r="U10785" t="b">
        <v>1</v>
      </c>
      <c r="V10785" t="s">
        <v>11741</v>
      </c>
      <c r="W10785" t="s">
        <v>11742</v>
      </c>
      <c r="X10785" t="s">
        <v>15372</v>
      </c>
      <c r="Y10785">
        <v>33</v>
      </c>
      <c r="Z10785">
        <v>33</v>
      </c>
      <c r="AA10785">
        <v>2</v>
      </c>
      <c r="AB10785">
        <v>2</v>
      </c>
      <c r="AC10785">
        <v>52</v>
      </c>
    </row>
    <row r="10786" spans="1:29">
      <c r="A10786">
        <v>11780</v>
      </c>
      <c r="B10786" t="s">
        <v>806</v>
      </c>
      <c r="C10786" t="s">
        <v>12659</v>
      </c>
      <c r="J10786" t="s">
        <v>1449</v>
      </c>
      <c r="K10786">
        <v>0</v>
      </c>
      <c r="N10786" t="b">
        <v>1</v>
      </c>
      <c r="O10786" t="b">
        <v>0</v>
      </c>
      <c r="P10786" t="b">
        <v>0</v>
      </c>
      <c r="Q10786">
        <v>6</v>
      </c>
      <c r="R10786">
        <v>6</v>
      </c>
      <c r="S10786">
        <v>1</v>
      </c>
      <c r="T10786">
        <v>3</v>
      </c>
      <c r="U10786" t="b">
        <v>1</v>
      </c>
      <c r="V10786" t="s">
        <v>11741</v>
      </c>
      <c r="W10786" t="s">
        <v>11742</v>
      </c>
      <c r="X10786" t="s">
        <v>15374</v>
      </c>
      <c r="Y10786">
        <v>34</v>
      </c>
      <c r="Z10786">
        <v>34</v>
      </c>
      <c r="AA10786">
        <v>2</v>
      </c>
      <c r="AB10786">
        <v>2</v>
      </c>
      <c r="AC10786">
        <v>52</v>
      </c>
    </row>
    <row r="10787" spans="1:29">
      <c r="A10787">
        <v>11781</v>
      </c>
      <c r="B10787" t="s">
        <v>806</v>
      </c>
      <c r="C10787" t="s">
        <v>12660</v>
      </c>
      <c r="J10787" t="s">
        <v>1449</v>
      </c>
      <c r="K10787">
        <v>0</v>
      </c>
      <c r="N10787" t="b">
        <v>1</v>
      </c>
      <c r="O10787" t="b">
        <v>0</v>
      </c>
      <c r="P10787" t="b">
        <v>0</v>
      </c>
      <c r="Q10787">
        <v>6</v>
      </c>
      <c r="R10787">
        <v>6</v>
      </c>
      <c r="S10787">
        <v>1</v>
      </c>
      <c r="T10787">
        <v>3</v>
      </c>
      <c r="U10787" t="b">
        <v>1</v>
      </c>
      <c r="V10787" t="s">
        <v>11741</v>
      </c>
      <c r="W10787" t="s">
        <v>11742</v>
      </c>
      <c r="X10787" t="s">
        <v>15375</v>
      </c>
      <c r="Y10787">
        <v>35</v>
      </c>
      <c r="Z10787">
        <v>35</v>
      </c>
      <c r="AA10787">
        <v>2</v>
      </c>
      <c r="AB10787">
        <v>2</v>
      </c>
      <c r="AC10787">
        <v>52</v>
      </c>
    </row>
    <row r="10788" spans="1:29">
      <c r="A10788">
        <v>11782</v>
      </c>
      <c r="B10788" t="s">
        <v>806</v>
      </c>
      <c r="C10788" t="s">
        <v>12661</v>
      </c>
      <c r="J10788" t="s">
        <v>1449</v>
      </c>
      <c r="K10788">
        <v>0</v>
      </c>
      <c r="N10788" t="b">
        <v>1</v>
      </c>
      <c r="O10788" t="b">
        <v>0</v>
      </c>
      <c r="P10788" t="b">
        <v>0</v>
      </c>
      <c r="Q10788">
        <v>6</v>
      </c>
      <c r="R10788">
        <v>6</v>
      </c>
      <c r="S10788">
        <v>1</v>
      </c>
      <c r="T10788">
        <v>3</v>
      </c>
      <c r="U10788" t="b">
        <v>1</v>
      </c>
      <c r="V10788" t="s">
        <v>11741</v>
      </c>
      <c r="W10788" t="s">
        <v>11742</v>
      </c>
      <c r="X10788" t="s">
        <v>15376</v>
      </c>
      <c r="Y10788">
        <v>36</v>
      </c>
      <c r="Z10788">
        <v>36</v>
      </c>
      <c r="AA10788">
        <v>2</v>
      </c>
      <c r="AB10788">
        <v>2</v>
      </c>
      <c r="AC10788">
        <v>52</v>
      </c>
    </row>
    <row r="10789" spans="1:29">
      <c r="A10789">
        <v>11783</v>
      </c>
      <c r="B10789" t="s">
        <v>806</v>
      </c>
      <c r="C10789" t="s">
        <v>12662</v>
      </c>
      <c r="J10789" t="s">
        <v>1449</v>
      </c>
      <c r="K10789">
        <v>0</v>
      </c>
      <c r="N10789" t="b">
        <v>1</v>
      </c>
      <c r="O10789" t="b">
        <v>0</v>
      </c>
      <c r="P10789" t="b">
        <v>0</v>
      </c>
      <c r="Q10789">
        <v>6</v>
      </c>
      <c r="R10789">
        <v>6</v>
      </c>
      <c r="S10789">
        <v>1</v>
      </c>
      <c r="T10789">
        <v>3</v>
      </c>
      <c r="U10789" t="b">
        <v>1</v>
      </c>
      <c r="V10789" t="s">
        <v>11741</v>
      </c>
      <c r="W10789" t="s">
        <v>11742</v>
      </c>
      <c r="X10789" t="s">
        <v>15377</v>
      </c>
      <c r="Y10789">
        <v>37</v>
      </c>
      <c r="Z10789">
        <v>37</v>
      </c>
      <c r="AA10789">
        <v>2</v>
      </c>
      <c r="AB10789">
        <v>2</v>
      </c>
      <c r="AC10789">
        <v>52</v>
      </c>
    </row>
    <row r="10790" spans="1:29">
      <c r="A10790">
        <v>11784</v>
      </c>
      <c r="B10790" t="s">
        <v>806</v>
      </c>
      <c r="C10790" t="s">
        <v>12663</v>
      </c>
      <c r="J10790" t="s">
        <v>1449</v>
      </c>
      <c r="K10790">
        <v>0</v>
      </c>
      <c r="N10790" t="b">
        <v>1</v>
      </c>
      <c r="O10790" t="b">
        <v>0</v>
      </c>
      <c r="P10790" t="b">
        <v>0</v>
      </c>
      <c r="Q10790">
        <v>6</v>
      </c>
      <c r="R10790">
        <v>6</v>
      </c>
      <c r="S10790">
        <v>1</v>
      </c>
      <c r="T10790">
        <v>3</v>
      </c>
      <c r="U10790" t="b">
        <v>1</v>
      </c>
      <c r="V10790" t="s">
        <v>11741</v>
      </c>
      <c r="W10790" t="s">
        <v>11742</v>
      </c>
      <c r="X10790" t="s">
        <v>15379</v>
      </c>
      <c r="Y10790">
        <v>38</v>
      </c>
      <c r="Z10790">
        <v>38</v>
      </c>
      <c r="AA10790">
        <v>2</v>
      </c>
      <c r="AB10790">
        <v>2</v>
      </c>
      <c r="AC10790">
        <v>52</v>
      </c>
    </row>
    <row r="10791" spans="1:29">
      <c r="A10791">
        <v>11785</v>
      </c>
      <c r="B10791" t="s">
        <v>806</v>
      </c>
      <c r="C10791" t="s">
        <v>12664</v>
      </c>
      <c r="J10791" t="s">
        <v>1449</v>
      </c>
      <c r="K10791">
        <v>0</v>
      </c>
      <c r="N10791" t="b">
        <v>1</v>
      </c>
      <c r="O10791" t="b">
        <v>0</v>
      </c>
      <c r="P10791" t="b">
        <v>0</v>
      </c>
      <c r="Q10791">
        <v>6</v>
      </c>
      <c r="R10791">
        <v>6</v>
      </c>
      <c r="S10791">
        <v>1</v>
      </c>
      <c r="T10791">
        <v>3</v>
      </c>
      <c r="U10791" t="b">
        <v>1</v>
      </c>
      <c r="V10791" t="s">
        <v>11741</v>
      </c>
      <c r="W10791" t="s">
        <v>11742</v>
      </c>
      <c r="X10791" t="s">
        <v>15381</v>
      </c>
      <c r="Y10791">
        <v>39</v>
      </c>
      <c r="Z10791">
        <v>39</v>
      </c>
      <c r="AA10791">
        <v>2</v>
      </c>
      <c r="AB10791">
        <v>2</v>
      </c>
      <c r="AC10791">
        <v>52</v>
      </c>
    </row>
    <row r="10792" spans="1:29">
      <c r="A10792">
        <v>11786</v>
      </c>
      <c r="B10792" t="s">
        <v>806</v>
      </c>
      <c r="C10792" t="s">
        <v>12665</v>
      </c>
      <c r="J10792" t="s">
        <v>1449</v>
      </c>
      <c r="K10792">
        <v>0</v>
      </c>
      <c r="N10792" t="b">
        <v>1</v>
      </c>
      <c r="O10792" t="b">
        <v>0</v>
      </c>
      <c r="P10792" t="b">
        <v>0</v>
      </c>
      <c r="Q10792">
        <v>6</v>
      </c>
      <c r="R10792">
        <v>6</v>
      </c>
      <c r="S10792">
        <v>1</v>
      </c>
      <c r="T10792">
        <v>3</v>
      </c>
      <c r="U10792" t="b">
        <v>1</v>
      </c>
      <c r="V10792" t="s">
        <v>11741</v>
      </c>
      <c r="W10792" t="s">
        <v>11742</v>
      </c>
      <c r="X10792" t="s">
        <v>15383</v>
      </c>
      <c r="Y10792">
        <v>40</v>
      </c>
      <c r="Z10792">
        <v>40</v>
      </c>
      <c r="AA10792">
        <v>2</v>
      </c>
      <c r="AB10792">
        <v>2</v>
      </c>
      <c r="AC10792">
        <v>52</v>
      </c>
    </row>
    <row r="10793" spans="1:29">
      <c r="A10793">
        <v>11787</v>
      </c>
      <c r="B10793" t="s">
        <v>806</v>
      </c>
      <c r="C10793" t="s">
        <v>12666</v>
      </c>
      <c r="J10793" t="s">
        <v>1449</v>
      </c>
      <c r="K10793">
        <v>0</v>
      </c>
      <c r="N10793" t="b">
        <v>1</v>
      </c>
      <c r="O10793" t="b">
        <v>0</v>
      </c>
      <c r="P10793" t="b">
        <v>0</v>
      </c>
      <c r="Q10793">
        <v>6</v>
      </c>
      <c r="R10793">
        <v>6</v>
      </c>
      <c r="S10793">
        <v>1</v>
      </c>
      <c r="T10793">
        <v>3</v>
      </c>
      <c r="U10793" t="b">
        <v>1</v>
      </c>
      <c r="V10793" t="s">
        <v>11741</v>
      </c>
      <c r="W10793" t="s">
        <v>11742</v>
      </c>
      <c r="X10793" t="s">
        <v>15345</v>
      </c>
      <c r="Y10793">
        <v>41</v>
      </c>
      <c r="Z10793">
        <v>41</v>
      </c>
      <c r="AA10793">
        <v>2</v>
      </c>
      <c r="AB10793">
        <v>2</v>
      </c>
      <c r="AC10793">
        <v>52</v>
      </c>
    </row>
    <row r="10794" spans="1:29">
      <c r="A10794">
        <v>11788</v>
      </c>
      <c r="B10794" t="s">
        <v>806</v>
      </c>
      <c r="C10794" t="s">
        <v>12667</v>
      </c>
      <c r="J10794" t="s">
        <v>1449</v>
      </c>
      <c r="K10794">
        <v>0</v>
      </c>
      <c r="N10794" t="b">
        <v>1</v>
      </c>
      <c r="O10794" t="b">
        <v>0</v>
      </c>
      <c r="P10794" t="b">
        <v>0</v>
      </c>
      <c r="Q10794">
        <v>6</v>
      </c>
      <c r="R10794">
        <v>6</v>
      </c>
      <c r="S10794">
        <v>1</v>
      </c>
      <c r="T10794">
        <v>3</v>
      </c>
      <c r="U10794" t="b">
        <v>1</v>
      </c>
      <c r="V10794" t="s">
        <v>11741</v>
      </c>
      <c r="W10794" t="s">
        <v>11742</v>
      </c>
      <c r="X10794" t="s">
        <v>15347</v>
      </c>
      <c r="Y10794">
        <v>42</v>
      </c>
      <c r="Z10794">
        <v>42</v>
      </c>
      <c r="AA10794">
        <v>2</v>
      </c>
      <c r="AB10794">
        <v>2</v>
      </c>
      <c r="AC10794">
        <v>52</v>
      </c>
    </row>
    <row r="10795" spans="1:29">
      <c r="A10795">
        <v>11789</v>
      </c>
      <c r="B10795" t="s">
        <v>806</v>
      </c>
      <c r="C10795" t="s">
        <v>12668</v>
      </c>
      <c r="J10795" t="s">
        <v>1457</v>
      </c>
      <c r="K10795">
        <v>0</v>
      </c>
      <c r="N10795" t="b">
        <v>1</v>
      </c>
      <c r="O10795" t="b">
        <v>0</v>
      </c>
      <c r="P10795" t="b">
        <v>0</v>
      </c>
      <c r="Q10795">
        <v>6</v>
      </c>
      <c r="R10795">
        <v>6</v>
      </c>
      <c r="S10795">
        <v>1</v>
      </c>
      <c r="T10795">
        <v>3</v>
      </c>
      <c r="U10795" t="b">
        <v>1</v>
      </c>
      <c r="V10795" t="s">
        <v>11741</v>
      </c>
      <c r="W10795" t="s">
        <v>11742</v>
      </c>
      <c r="X10795" t="s">
        <v>14794</v>
      </c>
      <c r="Y10795">
        <v>32</v>
      </c>
      <c r="Z10795">
        <v>32</v>
      </c>
      <c r="AA10795">
        <v>5</v>
      </c>
      <c r="AB10795">
        <v>5</v>
      </c>
      <c r="AC10795">
        <v>52</v>
      </c>
    </row>
    <row r="10796" spans="1:29">
      <c r="A10796">
        <v>11790</v>
      </c>
      <c r="B10796" t="s">
        <v>806</v>
      </c>
      <c r="C10796" t="s">
        <v>12669</v>
      </c>
      <c r="J10796" t="s">
        <v>1457</v>
      </c>
      <c r="K10796">
        <v>0</v>
      </c>
      <c r="N10796" t="b">
        <v>1</v>
      </c>
      <c r="O10796" t="b">
        <v>0</v>
      </c>
      <c r="P10796" t="b">
        <v>0</v>
      </c>
      <c r="Q10796">
        <v>6</v>
      </c>
      <c r="R10796">
        <v>6</v>
      </c>
      <c r="S10796">
        <v>1</v>
      </c>
      <c r="T10796">
        <v>3</v>
      </c>
      <c r="U10796" t="b">
        <v>1</v>
      </c>
      <c r="V10796" t="s">
        <v>11741</v>
      </c>
      <c r="W10796" t="s">
        <v>11742</v>
      </c>
      <c r="X10796" t="s">
        <v>14799</v>
      </c>
      <c r="Y10796">
        <v>32</v>
      </c>
      <c r="Z10796">
        <v>32</v>
      </c>
      <c r="AA10796">
        <v>6</v>
      </c>
      <c r="AB10796">
        <v>6</v>
      </c>
      <c r="AC10796">
        <v>52</v>
      </c>
    </row>
    <row r="10797" spans="1:29">
      <c r="A10797">
        <v>11791</v>
      </c>
      <c r="B10797" t="s">
        <v>806</v>
      </c>
      <c r="C10797" t="s">
        <v>12670</v>
      </c>
      <c r="J10797" t="s">
        <v>1457</v>
      </c>
      <c r="K10797">
        <v>0</v>
      </c>
      <c r="N10797" t="b">
        <v>1</v>
      </c>
      <c r="O10797" t="b">
        <v>0</v>
      </c>
      <c r="P10797" t="b">
        <v>0</v>
      </c>
      <c r="Q10797">
        <v>6</v>
      </c>
      <c r="R10797">
        <v>6</v>
      </c>
      <c r="S10797">
        <v>1</v>
      </c>
      <c r="T10797">
        <v>3</v>
      </c>
      <c r="U10797" t="b">
        <v>1</v>
      </c>
      <c r="V10797" t="s">
        <v>11741</v>
      </c>
      <c r="W10797" t="s">
        <v>11742</v>
      </c>
      <c r="X10797" t="s">
        <v>14796</v>
      </c>
      <c r="Y10797">
        <v>33</v>
      </c>
      <c r="Z10797">
        <v>33</v>
      </c>
      <c r="AA10797">
        <v>5</v>
      </c>
      <c r="AB10797">
        <v>5</v>
      </c>
      <c r="AC10797">
        <v>52</v>
      </c>
    </row>
    <row r="10798" spans="1:29">
      <c r="A10798">
        <v>11792</v>
      </c>
      <c r="B10798" t="s">
        <v>806</v>
      </c>
      <c r="C10798" t="s">
        <v>12671</v>
      </c>
      <c r="J10798" t="s">
        <v>1457</v>
      </c>
      <c r="K10798">
        <v>0</v>
      </c>
      <c r="N10798" t="b">
        <v>1</v>
      </c>
      <c r="O10798" t="b">
        <v>0</v>
      </c>
      <c r="P10798" t="b">
        <v>0</v>
      </c>
      <c r="Q10798">
        <v>6</v>
      </c>
      <c r="R10798">
        <v>6</v>
      </c>
      <c r="S10798">
        <v>1</v>
      </c>
      <c r="T10798">
        <v>3</v>
      </c>
      <c r="U10798" t="b">
        <v>1</v>
      </c>
      <c r="V10798" t="s">
        <v>11741</v>
      </c>
      <c r="W10798" t="s">
        <v>11742</v>
      </c>
      <c r="X10798" t="s">
        <v>14542</v>
      </c>
      <c r="Y10798">
        <v>33</v>
      </c>
      <c r="Z10798">
        <v>33</v>
      </c>
      <c r="AA10798">
        <v>6</v>
      </c>
      <c r="AB10798">
        <v>6</v>
      </c>
      <c r="AC10798">
        <v>52</v>
      </c>
    </row>
    <row r="10799" spans="1:29">
      <c r="A10799">
        <v>11793</v>
      </c>
      <c r="B10799" t="s">
        <v>806</v>
      </c>
      <c r="C10799" t="s">
        <v>12672</v>
      </c>
      <c r="J10799" t="s">
        <v>1457</v>
      </c>
      <c r="K10799">
        <v>0</v>
      </c>
      <c r="N10799" t="b">
        <v>1</v>
      </c>
      <c r="O10799" t="b">
        <v>0</v>
      </c>
      <c r="P10799" t="b">
        <v>0</v>
      </c>
      <c r="Q10799">
        <v>6</v>
      </c>
      <c r="R10799">
        <v>6</v>
      </c>
      <c r="S10799">
        <v>1</v>
      </c>
      <c r="T10799">
        <v>3</v>
      </c>
      <c r="U10799" t="b">
        <v>1</v>
      </c>
      <c r="V10799" t="s">
        <v>11741</v>
      </c>
      <c r="W10799" t="s">
        <v>11742</v>
      </c>
      <c r="X10799" t="s">
        <v>14798</v>
      </c>
      <c r="Y10799">
        <v>34</v>
      </c>
      <c r="Z10799">
        <v>34</v>
      </c>
      <c r="AA10799">
        <v>5</v>
      </c>
      <c r="AB10799">
        <v>5</v>
      </c>
      <c r="AC10799">
        <v>52</v>
      </c>
    </row>
    <row r="10800" spans="1:29">
      <c r="A10800">
        <v>11794</v>
      </c>
      <c r="B10800" t="s">
        <v>806</v>
      </c>
      <c r="C10800" t="s">
        <v>12673</v>
      </c>
      <c r="J10800" t="s">
        <v>1457</v>
      </c>
      <c r="K10800">
        <v>0</v>
      </c>
      <c r="N10800" t="b">
        <v>1</v>
      </c>
      <c r="O10800" t="b">
        <v>0</v>
      </c>
      <c r="P10800" t="b">
        <v>0</v>
      </c>
      <c r="Q10800">
        <v>6</v>
      </c>
      <c r="R10800">
        <v>6</v>
      </c>
      <c r="S10800">
        <v>1</v>
      </c>
      <c r="T10800">
        <v>3</v>
      </c>
      <c r="U10800" t="b">
        <v>1</v>
      </c>
      <c r="V10800" t="s">
        <v>11741</v>
      </c>
      <c r="W10800" t="s">
        <v>11742</v>
      </c>
      <c r="X10800" t="s">
        <v>14543</v>
      </c>
      <c r="Y10800">
        <v>34</v>
      </c>
      <c r="Z10800">
        <v>34</v>
      </c>
      <c r="AA10800">
        <v>6</v>
      </c>
      <c r="AB10800">
        <v>6</v>
      </c>
      <c r="AC10800">
        <v>52</v>
      </c>
    </row>
    <row r="10801" spans="1:29">
      <c r="A10801">
        <v>11795</v>
      </c>
      <c r="B10801" t="s">
        <v>806</v>
      </c>
      <c r="C10801" t="s">
        <v>12674</v>
      </c>
      <c r="J10801" t="s">
        <v>1457</v>
      </c>
      <c r="K10801">
        <v>0</v>
      </c>
      <c r="N10801" t="b">
        <v>1</v>
      </c>
      <c r="O10801" t="b">
        <v>0</v>
      </c>
      <c r="P10801" t="b">
        <v>0</v>
      </c>
      <c r="Q10801">
        <v>6</v>
      </c>
      <c r="R10801">
        <v>6</v>
      </c>
      <c r="S10801">
        <v>1</v>
      </c>
      <c r="T10801">
        <v>3</v>
      </c>
      <c r="U10801" t="b">
        <v>1</v>
      </c>
      <c r="V10801" t="s">
        <v>11741</v>
      </c>
      <c r="W10801" t="s">
        <v>11742</v>
      </c>
      <c r="X10801" t="s">
        <v>14774</v>
      </c>
      <c r="Y10801">
        <v>35</v>
      </c>
      <c r="Z10801">
        <v>35</v>
      </c>
      <c r="AA10801">
        <v>5</v>
      </c>
      <c r="AB10801">
        <v>5</v>
      </c>
      <c r="AC10801">
        <v>52</v>
      </c>
    </row>
    <row r="10802" spans="1:29">
      <c r="A10802">
        <v>11796</v>
      </c>
      <c r="B10802" t="s">
        <v>806</v>
      </c>
      <c r="C10802" t="s">
        <v>12675</v>
      </c>
      <c r="J10802" t="s">
        <v>1457</v>
      </c>
      <c r="K10802">
        <v>0</v>
      </c>
      <c r="N10802" t="b">
        <v>1</v>
      </c>
      <c r="O10802" t="b">
        <v>0</v>
      </c>
      <c r="P10802" t="b">
        <v>0</v>
      </c>
      <c r="Q10802">
        <v>6</v>
      </c>
      <c r="R10802">
        <v>6</v>
      </c>
      <c r="S10802">
        <v>1</v>
      </c>
      <c r="T10802">
        <v>3</v>
      </c>
      <c r="U10802" t="b">
        <v>1</v>
      </c>
      <c r="V10802" t="s">
        <v>11741</v>
      </c>
      <c r="W10802" t="s">
        <v>11742</v>
      </c>
      <c r="X10802" t="s">
        <v>14544</v>
      </c>
      <c r="Y10802">
        <v>35</v>
      </c>
      <c r="Z10802">
        <v>35</v>
      </c>
      <c r="AA10802">
        <v>6</v>
      </c>
      <c r="AB10802">
        <v>6</v>
      </c>
      <c r="AC10802">
        <v>52</v>
      </c>
    </row>
    <row r="10803" spans="1:29">
      <c r="A10803">
        <v>11797</v>
      </c>
      <c r="B10803" t="s">
        <v>806</v>
      </c>
      <c r="C10803" t="s">
        <v>12676</v>
      </c>
      <c r="J10803" t="s">
        <v>1457</v>
      </c>
      <c r="K10803">
        <v>0</v>
      </c>
      <c r="N10803" t="b">
        <v>1</v>
      </c>
      <c r="O10803" t="b">
        <v>0</v>
      </c>
      <c r="P10803" t="b">
        <v>0</v>
      </c>
      <c r="Q10803">
        <v>6</v>
      </c>
      <c r="R10803">
        <v>6</v>
      </c>
      <c r="S10803">
        <v>1</v>
      </c>
      <c r="T10803">
        <v>3</v>
      </c>
      <c r="U10803" t="b">
        <v>1</v>
      </c>
      <c r="V10803" t="s">
        <v>11741</v>
      </c>
      <c r="W10803" t="s">
        <v>11742</v>
      </c>
      <c r="X10803" t="s">
        <v>14776</v>
      </c>
      <c r="Y10803">
        <v>36</v>
      </c>
      <c r="Z10803">
        <v>36</v>
      </c>
      <c r="AA10803">
        <v>5</v>
      </c>
      <c r="AB10803">
        <v>5</v>
      </c>
      <c r="AC10803">
        <v>52</v>
      </c>
    </row>
    <row r="10804" spans="1:29">
      <c r="A10804">
        <v>11798</v>
      </c>
      <c r="B10804" t="s">
        <v>806</v>
      </c>
      <c r="C10804" t="s">
        <v>12677</v>
      </c>
      <c r="J10804" t="s">
        <v>1457</v>
      </c>
      <c r="K10804">
        <v>0</v>
      </c>
      <c r="N10804" t="b">
        <v>1</v>
      </c>
      <c r="O10804" t="b">
        <v>0</v>
      </c>
      <c r="P10804" t="b">
        <v>0</v>
      </c>
      <c r="Q10804">
        <v>6</v>
      </c>
      <c r="R10804">
        <v>6</v>
      </c>
      <c r="S10804">
        <v>1</v>
      </c>
      <c r="T10804">
        <v>3</v>
      </c>
      <c r="U10804" t="b">
        <v>1</v>
      </c>
      <c r="V10804" t="s">
        <v>11741</v>
      </c>
      <c r="W10804" t="s">
        <v>11742</v>
      </c>
      <c r="X10804" t="s">
        <v>14545</v>
      </c>
      <c r="Y10804">
        <v>36</v>
      </c>
      <c r="Z10804">
        <v>36</v>
      </c>
      <c r="AA10804">
        <v>6</v>
      </c>
      <c r="AB10804">
        <v>6</v>
      </c>
      <c r="AC10804">
        <v>52</v>
      </c>
    </row>
    <row r="10805" spans="1:29">
      <c r="A10805">
        <v>11799</v>
      </c>
      <c r="B10805" t="s">
        <v>806</v>
      </c>
      <c r="C10805" t="s">
        <v>12678</v>
      </c>
      <c r="J10805" t="s">
        <v>1457</v>
      </c>
      <c r="K10805">
        <v>0</v>
      </c>
      <c r="N10805" t="b">
        <v>1</v>
      </c>
      <c r="O10805" t="b">
        <v>0</v>
      </c>
      <c r="P10805" t="b">
        <v>0</v>
      </c>
      <c r="Q10805">
        <v>6</v>
      </c>
      <c r="R10805">
        <v>6</v>
      </c>
      <c r="S10805">
        <v>1</v>
      </c>
      <c r="T10805">
        <v>3</v>
      </c>
      <c r="U10805" t="b">
        <v>1</v>
      </c>
      <c r="V10805" t="s">
        <v>11741</v>
      </c>
      <c r="W10805" t="s">
        <v>11742</v>
      </c>
      <c r="X10805" t="s">
        <v>15616</v>
      </c>
      <c r="Y10805">
        <v>37</v>
      </c>
      <c r="Z10805">
        <v>37</v>
      </c>
      <c r="AA10805">
        <v>5</v>
      </c>
      <c r="AB10805">
        <v>5</v>
      </c>
      <c r="AC10805">
        <v>52</v>
      </c>
    </row>
    <row r="10806" spans="1:29">
      <c r="A10806">
        <v>11800</v>
      </c>
      <c r="B10806" t="s">
        <v>806</v>
      </c>
      <c r="C10806" t="s">
        <v>12679</v>
      </c>
      <c r="J10806" t="s">
        <v>1457</v>
      </c>
      <c r="K10806">
        <v>0</v>
      </c>
      <c r="N10806" t="b">
        <v>1</v>
      </c>
      <c r="O10806" t="b">
        <v>0</v>
      </c>
      <c r="P10806" t="b">
        <v>0</v>
      </c>
      <c r="Q10806">
        <v>6</v>
      </c>
      <c r="R10806">
        <v>6</v>
      </c>
      <c r="S10806">
        <v>1</v>
      </c>
      <c r="T10806">
        <v>3</v>
      </c>
      <c r="U10806" t="b">
        <v>1</v>
      </c>
      <c r="V10806" t="s">
        <v>11741</v>
      </c>
      <c r="W10806" t="s">
        <v>11742</v>
      </c>
      <c r="X10806" t="s">
        <v>14546</v>
      </c>
      <c r="Y10806">
        <v>37</v>
      </c>
      <c r="Z10806">
        <v>37</v>
      </c>
      <c r="AA10806">
        <v>6</v>
      </c>
      <c r="AB10806">
        <v>6</v>
      </c>
      <c r="AC10806">
        <v>52</v>
      </c>
    </row>
    <row r="10807" spans="1:29">
      <c r="A10807">
        <v>11801</v>
      </c>
      <c r="B10807" t="s">
        <v>806</v>
      </c>
      <c r="C10807" t="s">
        <v>12680</v>
      </c>
      <c r="J10807" t="s">
        <v>1457</v>
      </c>
      <c r="K10807">
        <v>0</v>
      </c>
      <c r="N10807" t="b">
        <v>1</v>
      </c>
      <c r="O10807" t="b">
        <v>0</v>
      </c>
      <c r="P10807" t="b">
        <v>0</v>
      </c>
      <c r="Q10807">
        <v>6</v>
      </c>
      <c r="R10807">
        <v>6</v>
      </c>
      <c r="S10807">
        <v>1</v>
      </c>
      <c r="T10807">
        <v>3</v>
      </c>
      <c r="U10807" t="b">
        <v>1</v>
      </c>
      <c r="V10807" t="s">
        <v>11741</v>
      </c>
      <c r="W10807" t="s">
        <v>11742</v>
      </c>
      <c r="X10807" t="s">
        <v>14693</v>
      </c>
      <c r="Y10807">
        <v>38</v>
      </c>
      <c r="Z10807">
        <v>38</v>
      </c>
      <c r="AA10807">
        <v>5</v>
      </c>
      <c r="AB10807">
        <v>5</v>
      </c>
      <c r="AC10807">
        <v>52</v>
      </c>
    </row>
    <row r="10808" spans="1:29">
      <c r="A10808">
        <v>11802</v>
      </c>
      <c r="B10808" t="s">
        <v>806</v>
      </c>
      <c r="C10808" t="s">
        <v>12681</v>
      </c>
      <c r="J10808" t="s">
        <v>1457</v>
      </c>
      <c r="K10808">
        <v>0</v>
      </c>
      <c r="N10808" t="b">
        <v>1</v>
      </c>
      <c r="O10808" t="b">
        <v>0</v>
      </c>
      <c r="P10808" t="b">
        <v>0</v>
      </c>
      <c r="Q10808">
        <v>6</v>
      </c>
      <c r="R10808">
        <v>6</v>
      </c>
      <c r="S10808">
        <v>1</v>
      </c>
      <c r="T10808">
        <v>3</v>
      </c>
      <c r="U10808" t="b">
        <v>1</v>
      </c>
      <c r="V10808" t="s">
        <v>11741</v>
      </c>
      <c r="W10808" t="s">
        <v>11742</v>
      </c>
      <c r="X10808" t="s">
        <v>14547</v>
      </c>
      <c r="Y10808">
        <v>38</v>
      </c>
      <c r="Z10808">
        <v>38</v>
      </c>
      <c r="AA10808">
        <v>6</v>
      </c>
      <c r="AB10808">
        <v>6</v>
      </c>
      <c r="AC10808">
        <v>52</v>
      </c>
    </row>
    <row r="10809" spans="1:29">
      <c r="A10809">
        <v>11803</v>
      </c>
      <c r="B10809" t="s">
        <v>806</v>
      </c>
      <c r="C10809" t="s">
        <v>12682</v>
      </c>
      <c r="J10809" t="s">
        <v>1457</v>
      </c>
      <c r="K10809">
        <v>0</v>
      </c>
      <c r="N10809" t="b">
        <v>1</v>
      </c>
      <c r="O10809" t="b">
        <v>0</v>
      </c>
      <c r="P10809" t="b">
        <v>0</v>
      </c>
      <c r="Q10809">
        <v>6</v>
      </c>
      <c r="R10809">
        <v>6</v>
      </c>
      <c r="S10809">
        <v>1</v>
      </c>
      <c r="T10809">
        <v>3</v>
      </c>
      <c r="U10809" t="b">
        <v>1</v>
      </c>
      <c r="V10809" t="s">
        <v>11741</v>
      </c>
      <c r="W10809" t="s">
        <v>11742</v>
      </c>
      <c r="X10809" t="s">
        <v>14694</v>
      </c>
      <c r="Y10809">
        <v>39</v>
      </c>
      <c r="Z10809">
        <v>39</v>
      </c>
      <c r="AA10809">
        <v>5</v>
      </c>
      <c r="AB10809">
        <v>5</v>
      </c>
      <c r="AC10809">
        <v>52</v>
      </c>
    </row>
    <row r="10810" spans="1:29">
      <c r="A10810">
        <v>11804</v>
      </c>
      <c r="B10810" t="s">
        <v>806</v>
      </c>
      <c r="C10810" t="s">
        <v>12683</v>
      </c>
      <c r="J10810" t="s">
        <v>1457</v>
      </c>
      <c r="K10810">
        <v>0</v>
      </c>
      <c r="N10810" t="b">
        <v>1</v>
      </c>
      <c r="O10810" t="b">
        <v>0</v>
      </c>
      <c r="P10810" t="b">
        <v>0</v>
      </c>
      <c r="Q10810">
        <v>6</v>
      </c>
      <c r="R10810">
        <v>6</v>
      </c>
      <c r="S10810">
        <v>1</v>
      </c>
      <c r="T10810">
        <v>3</v>
      </c>
      <c r="U10810" t="b">
        <v>1</v>
      </c>
      <c r="V10810" t="s">
        <v>11741</v>
      </c>
      <c r="W10810" t="s">
        <v>11742</v>
      </c>
      <c r="X10810" t="s">
        <v>14548</v>
      </c>
      <c r="Y10810">
        <v>39</v>
      </c>
      <c r="Z10810">
        <v>39</v>
      </c>
      <c r="AA10810">
        <v>6</v>
      </c>
      <c r="AB10810">
        <v>6</v>
      </c>
      <c r="AC10810">
        <v>52</v>
      </c>
    </row>
    <row r="10811" spans="1:29">
      <c r="A10811">
        <v>11805</v>
      </c>
      <c r="B10811" t="s">
        <v>806</v>
      </c>
      <c r="C10811" t="s">
        <v>12684</v>
      </c>
      <c r="J10811" t="s">
        <v>1457</v>
      </c>
      <c r="K10811">
        <v>0</v>
      </c>
      <c r="N10811" t="b">
        <v>1</v>
      </c>
      <c r="O10811" t="b">
        <v>0</v>
      </c>
      <c r="P10811" t="b">
        <v>0</v>
      </c>
      <c r="Q10811">
        <v>6</v>
      </c>
      <c r="R10811">
        <v>6</v>
      </c>
      <c r="S10811">
        <v>1</v>
      </c>
      <c r="T10811">
        <v>3</v>
      </c>
      <c r="U10811" t="b">
        <v>1</v>
      </c>
      <c r="V10811" t="s">
        <v>11741</v>
      </c>
      <c r="W10811" t="s">
        <v>11742</v>
      </c>
      <c r="X10811" t="s">
        <v>14484</v>
      </c>
      <c r="Y10811">
        <v>40</v>
      </c>
      <c r="Z10811">
        <v>40</v>
      </c>
      <c r="AA10811">
        <v>5</v>
      </c>
      <c r="AB10811">
        <v>5</v>
      </c>
      <c r="AC10811">
        <v>52</v>
      </c>
    </row>
    <row r="10812" spans="1:29">
      <c r="A10812">
        <v>11806</v>
      </c>
      <c r="B10812" t="s">
        <v>806</v>
      </c>
      <c r="C10812" t="s">
        <v>12685</v>
      </c>
      <c r="J10812" t="s">
        <v>1457</v>
      </c>
      <c r="K10812">
        <v>0</v>
      </c>
      <c r="N10812" t="b">
        <v>1</v>
      </c>
      <c r="O10812" t="b">
        <v>0</v>
      </c>
      <c r="P10812" t="b">
        <v>0</v>
      </c>
      <c r="Q10812">
        <v>6</v>
      </c>
      <c r="R10812">
        <v>6</v>
      </c>
      <c r="S10812">
        <v>1</v>
      </c>
      <c r="T10812">
        <v>3</v>
      </c>
      <c r="U10812" t="b">
        <v>1</v>
      </c>
      <c r="V10812" t="s">
        <v>11741</v>
      </c>
      <c r="W10812" t="s">
        <v>11742</v>
      </c>
      <c r="X10812" t="s">
        <v>14695</v>
      </c>
      <c r="Y10812">
        <v>40</v>
      </c>
      <c r="Z10812">
        <v>40</v>
      </c>
      <c r="AA10812">
        <v>6</v>
      </c>
      <c r="AB10812">
        <v>6</v>
      </c>
      <c r="AC10812">
        <v>52</v>
      </c>
    </row>
    <row r="10813" spans="1:29">
      <c r="A10813">
        <v>11807</v>
      </c>
      <c r="B10813" t="s">
        <v>806</v>
      </c>
      <c r="C10813" t="s">
        <v>12686</v>
      </c>
      <c r="J10813" t="s">
        <v>1457</v>
      </c>
      <c r="K10813">
        <v>0</v>
      </c>
      <c r="N10813" t="b">
        <v>1</v>
      </c>
      <c r="O10813" t="b">
        <v>0</v>
      </c>
      <c r="P10813" t="b">
        <v>0</v>
      </c>
      <c r="Q10813">
        <v>6</v>
      </c>
      <c r="R10813">
        <v>6</v>
      </c>
      <c r="S10813">
        <v>1</v>
      </c>
      <c r="T10813">
        <v>3</v>
      </c>
      <c r="U10813" t="b">
        <v>1</v>
      </c>
      <c r="V10813" t="s">
        <v>11741</v>
      </c>
      <c r="W10813" t="s">
        <v>11742</v>
      </c>
      <c r="X10813" t="s">
        <v>14485</v>
      </c>
      <c r="Y10813">
        <v>41</v>
      </c>
      <c r="Z10813">
        <v>41</v>
      </c>
      <c r="AA10813">
        <v>5</v>
      </c>
      <c r="AB10813">
        <v>5</v>
      </c>
      <c r="AC10813">
        <v>52</v>
      </c>
    </row>
    <row r="10814" spans="1:29">
      <c r="A10814">
        <v>11808</v>
      </c>
      <c r="B10814" t="s">
        <v>806</v>
      </c>
      <c r="C10814" t="s">
        <v>12687</v>
      </c>
      <c r="J10814" t="s">
        <v>1457</v>
      </c>
      <c r="K10814">
        <v>0</v>
      </c>
      <c r="N10814" t="b">
        <v>1</v>
      </c>
      <c r="O10814" t="b">
        <v>0</v>
      </c>
      <c r="P10814" t="b">
        <v>0</v>
      </c>
      <c r="Q10814">
        <v>6</v>
      </c>
      <c r="R10814">
        <v>6</v>
      </c>
      <c r="S10814">
        <v>1</v>
      </c>
      <c r="T10814">
        <v>3</v>
      </c>
      <c r="U10814" t="b">
        <v>1</v>
      </c>
      <c r="V10814" t="s">
        <v>11741</v>
      </c>
      <c r="W10814" t="s">
        <v>11742</v>
      </c>
      <c r="X10814" t="s">
        <v>14696</v>
      </c>
      <c r="Y10814">
        <v>41</v>
      </c>
      <c r="Z10814">
        <v>41</v>
      </c>
      <c r="AA10814">
        <v>6</v>
      </c>
      <c r="AB10814">
        <v>6</v>
      </c>
      <c r="AC10814">
        <v>52</v>
      </c>
    </row>
    <row r="10815" spans="1:29">
      <c r="A10815">
        <v>11809</v>
      </c>
      <c r="B10815" t="s">
        <v>806</v>
      </c>
      <c r="C10815" t="s">
        <v>12688</v>
      </c>
      <c r="J10815" t="s">
        <v>1457</v>
      </c>
      <c r="K10815">
        <v>0</v>
      </c>
      <c r="N10815" t="b">
        <v>1</v>
      </c>
      <c r="O10815" t="b">
        <v>0</v>
      </c>
      <c r="P10815" t="b">
        <v>0</v>
      </c>
      <c r="Q10815">
        <v>6</v>
      </c>
      <c r="R10815">
        <v>6</v>
      </c>
      <c r="S10815">
        <v>1</v>
      </c>
      <c r="T10815">
        <v>3</v>
      </c>
      <c r="U10815" t="b">
        <v>1</v>
      </c>
      <c r="V10815" t="s">
        <v>11741</v>
      </c>
      <c r="W10815" t="s">
        <v>11742</v>
      </c>
      <c r="X10815" t="s">
        <v>14486</v>
      </c>
      <c r="Y10815">
        <v>42</v>
      </c>
      <c r="Z10815">
        <v>42</v>
      </c>
      <c r="AA10815">
        <v>5</v>
      </c>
      <c r="AB10815">
        <v>5</v>
      </c>
      <c r="AC10815">
        <v>52</v>
      </c>
    </row>
    <row r="10816" spans="1:29">
      <c r="A10816">
        <v>11810</v>
      </c>
      <c r="B10816" t="s">
        <v>806</v>
      </c>
      <c r="C10816" t="s">
        <v>12689</v>
      </c>
      <c r="J10816" t="s">
        <v>1457</v>
      </c>
      <c r="K10816">
        <v>0</v>
      </c>
      <c r="N10816" t="b">
        <v>1</v>
      </c>
      <c r="O10816" t="b">
        <v>0</v>
      </c>
      <c r="P10816" t="b">
        <v>0</v>
      </c>
      <c r="Q10816">
        <v>6</v>
      </c>
      <c r="R10816">
        <v>6</v>
      </c>
      <c r="S10816">
        <v>1</v>
      </c>
      <c r="T10816">
        <v>3</v>
      </c>
      <c r="U10816" t="b">
        <v>1</v>
      </c>
      <c r="V10816" t="s">
        <v>11741</v>
      </c>
      <c r="W10816" t="s">
        <v>11742</v>
      </c>
      <c r="X10816" t="s">
        <v>14697</v>
      </c>
      <c r="Y10816">
        <v>42</v>
      </c>
      <c r="Z10816">
        <v>42</v>
      </c>
      <c r="AA10816">
        <v>6</v>
      </c>
      <c r="AB10816">
        <v>6</v>
      </c>
      <c r="AC10816">
        <v>52</v>
      </c>
    </row>
    <row r="10817" spans="1:29">
      <c r="A10817">
        <v>11811</v>
      </c>
      <c r="B10817" t="s">
        <v>806</v>
      </c>
      <c r="C10817" t="s">
        <v>12691</v>
      </c>
      <c r="J10817" t="s">
        <v>1457</v>
      </c>
      <c r="K10817">
        <v>0</v>
      </c>
      <c r="N10817" t="b">
        <v>1</v>
      </c>
      <c r="O10817" t="b">
        <v>0</v>
      </c>
      <c r="P10817" t="b">
        <v>0</v>
      </c>
      <c r="Q10817">
        <v>8</v>
      </c>
      <c r="R10817">
        <v>1</v>
      </c>
      <c r="S10817">
        <v>1</v>
      </c>
      <c r="T10817">
        <v>2</v>
      </c>
      <c r="U10817" t="b">
        <v>1</v>
      </c>
      <c r="V10817" t="s">
        <v>670</v>
      </c>
      <c r="W10817" t="s">
        <v>7592</v>
      </c>
      <c r="X10817" t="s">
        <v>14811</v>
      </c>
      <c r="Y10817">
        <v>56</v>
      </c>
      <c r="Z10817">
        <v>56</v>
      </c>
      <c r="AA10817">
        <v>5</v>
      </c>
      <c r="AB10817">
        <v>5</v>
      </c>
      <c r="AC10817">
        <v>59</v>
      </c>
    </row>
    <row r="10818" spans="1:29">
      <c r="A10818">
        <v>11812</v>
      </c>
      <c r="B10818" t="s">
        <v>806</v>
      </c>
      <c r="C10818" t="s">
        <v>12692</v>
      </c>
      <c r="J10818" t="s">
        <v>1457</v>
      </c>
      <c r="K10818">
        <v>0</v>
      </c>
      <c r="N10818" t="b">
        <v>0</v>
      </c>
      <c r="O10818" t="b">
        <v>1</v>
      </c>
      <c r="P10818" t="b">
        <v>0</v>
      </c>
      <c r="Q10818">
        <v>8</v>
      </c>
      <c r="R10818">
        <v>1</v>
      </c>
      <c r="S10818">
        <v>1</v>
      </c>
      <c r="T10818">
        <v>2</v>
      </c>
      <c r="U10818" t="b">
        <v>1</v>
      </c>
      <c r="V10818" t="s">
        <v>670</v>
      </c>
      <c r="W10818" t="s">
        <v>7592</v>
      </c>
      <c r="X10818" t="s">
        <v>14887</v>
      </c>
      <c r="Y10818">
        <v>56</v>
      </c>
      <c r="Z10818">
        <v>56</v>
      </c>
      <c r="AA10818">
        <v>8</v>
      </c>
      <c r="AB10818">
        <v>8</v>
      </c>
      <c r="AC10818">
        <v>59</v>
      </c>
    </row>
    <row r="10819" spans="1:29">
      <c r="A10819">
        <v>11813</v>
      </c>
      <c r="B10819" t="s">
        <v>1516</v>
      </c>
      <c r="C10819" t="s">
        <v>12699</v>
      </c>
      <c r="D10819" t="s">
        <v>13245</v>
      </c>
      <c r="E10819" t="s">
        <v>12700</v>
      </c>
      <c r="U10819" t="b">
        <v>1</v>
      </c>
      <c r="V10819" t="s">
        <v>12700</v>
      </c>
      <c r="W10819" t="s">
        <v>12701</v>
      </c>
      <c r="X10819" t="s">
        <v>15839</v>
      </c>
      <c r="Y10819">
        <v>12</v>
      </c>
      <c r="Z10819">
        <v>102</v>
      </c>
      <c r="AA10819">
        <v>2</v>
      </c>
      <c r="AB10819">
        <v>7</v>
      </c>
      <c r="AC10819">
        <v>65</v>
      </c>
    </row>
    <row r="10820" spans="1:29">
      <c r="A10820">
        <v>11814</v>
      </c>
      <c r="B10820" t="s">
        <v>828</v>
      </c>
      <c r="C10820" t="s">
        <v>12702</v>
      </c>
      <c r="U10820" t="b">
        <v>1</v>
      </c>
      <c r="V10820" t="s">
        <v>12700</v>
      </c>
      <c r="W10820" t="s">
        <v>12701</v>
      </c>
      <c r="X10820" t="s">
        <v>15840</v>
      </c>
      <c r="Y10820">
        <v>12</v>
      </c>
      <c r="Z10820">
        <v>102</v>
      </c>
      <c r="AA10820">
        <v>2</v>
      </c>
      <c r="AB10820">
        <v>6</v>
      </c>
      <c r="AC10820">
        <v>65</v>
      </c>
    </row>
    <row r="10821" spans="1:29">
      <c r="A10821">
        <v>11815</v>
      </c>
      <c r="B10821" t="s">
        <v>1521</v>
      </c>
      <c r="C10821" t="s">
        <v>12703</v>
      </c>
      <c r="U10821" t="b">
        <v>1</v>
      </c>
      <c r="V10821" t="s">
        <v>12700</v>
      </c>
      <c r="W10821" t="s">
        <v>12701</v>
      </c>
      <c r="X10821" t="s">
        <v>15841</v>
      </c>
      <c r="Y10821">
        <v>13</v>
      </c>
      <c r="Z10821">
        <v>102</v>
      </c>
      <c r="AA10821">
        <v>2</v>
      </c>
      <c r="AB10821">
        <v>7</v>
      </c>
      <c r="AC10821">
        <v>65</v>
      </c>
    </row>
    <row r="10822" spans="1:29">
      <c r="A10822">
        <v>11816</v>
      </c>
      <c r="B10822" t="s">
        <v>806</v>
      </c>
      <c r="C10822" t="s">
        <v>12704</v>
      </c>
      <c r="J10822" t="s">
        <v>1449</v>
      </c>
      <c r="K10822">
        <v>0</v>
      </c>
      <c r="N10822" t="b">
        <v>1</v>
      </c>
      <c r="O10822" t="b">
        <v>0</v>
      </c>
      <c r="P10822" t="b">
        <v>0</v>
      </c>
      <c r="Q10822">
        <v>6</v>
      </c>
      <c r="R10822">
        <v>6</v>
      </c>
      <c r="S10822">
        <v>1</v>
      </c>
      <c r="T10822">
        <v>2</v>
      </c>
      <c r="U10822" t="b">
        <v>1</v>
      </c>
      <c r="V10822" t="s">
        <v>12700</v>
      </c>
      <c r="W10822" t="s">
        <v>12701</v>
      </c>
      <c r="X10822" t="s">
        <v>15701</v>
      </c>
      <c r="Y10822">
        <v>14</v>
      </c>
      <c r="Z10822">
        <v>14</v>
      </c>
      <c r="AA10822">
        <v>2</v>
      </c>
      <c r="AB10822">
        <v>2</v>
      </c>
      <c r="AC10822">
        <v>65</v>
      </c>
    </row>
    <row r="10823" spans="1:29">
      <c r="A10823">
        <v>11817</v>
      </c>
      <c r="B10823" t="s">
        <v>806</v>
      </c>
      <c r="C10823" t="s">
        <v>12705</v>
      </c>
      <c r="J10823" t="s">
        <v>1449</v>
      </c>
      <c r="K10823">
        <v>0</v>
      </c>
      <c r="N10823" t="b">
        <v>1</v>
      </c>
      <c r="O10823" t="b">
        <v>0</v>
      </c>
      <c r="P10823" t="b">
        <v>0</v>
      </c>
      <c r="Q10823">
        <v>6</v>
      </c>
      <c r="R10823">
        <v>6</v>
      </c>
      <c r="S10823">
        <v>1</v>
      </c>
      <c r="T10823">
        <v>2</v>
      </c>
      <c r="U10823" t="b">
        <v>1</v>
      </c>
      <c r="V10823" t="s">
        <v>12700</v>
      </c>
      <c r="W10823" t="s">
        <v>12701</v>
      </c>
      <c r="X10823" t="s">
        <v>15615</v>
      </c>
      <c r="Y10823">
        <v>14</v>
      </c>
      <c r="Z10823">
        <v>14</v>
      </c>
      <c r="AA10823">
        <v>3</v>
      </c>
      <c r="AB10823">
        <v>3</v>
      </c>
      <c r="AC10823">
        <v>65</v>
      </c>
    </row>
    <row r="10824" spans="1:29">
      <c r="A10824">
        <v>11818</v>
      </c>
      <c r="B10824" t="s">
        <v>806</v>
      </c>
      <c r="C10824" t="s">
        <v>12706</v>
      </c>
      <c r="J10824" t="s">
        <v>1449</v>
      </c>
      <c r="K10824">
        <v>0</v>
      </c>
      <c r="N10824" t="b">
        <v>1</v>
      </c>
      <c r="O10824" t="b">
        <v>0</v>
      </c>
      <c r="P10824" t="b">
        <v>0</v>
      </c>
      <c r="Q10824">
        <v>6</v>
      </c>
      <c r="R10824">
        <v>6</v>
      </c>
      <c r="S10824">
        <v>1</v>
      </c>
      <c r="T10824">
        <v>2</v>
      </c>
      <c r="U10824" t="b">
        <v>1</v>
      </c>
      <c r="V10824" t="s">
        <v>12700</v>
      </c>
      <c r="W10824" t="s">
        <v>12701</v>
      </c>
      <c r="X10824" t="s">
        <v>14449</v>
      </c>
      <c r="Y10824">
        <v>14</v>
      </c>
      <c r="Z10824">
        <v>14</v>
      </c>
      <c r="AA10824">
        <v>4</v>
      </c>
      <c r="AB10824">
        <v>4</v>
      </c>
      <c r="AC10824">
        <v>65</v>
      </c>
    </row>
    <row r="10825" spans="1:29">
      <c r="A10825">
        <v>11819</v>
      </c>
      <c r="B10825" t="s">
        <v>806</v>
      </c>
      <c r="C10825" t="s">
        <v>12707</v>
      </c>
      <c r="J10825" t="s">
        <v>1449</v>
      </c>
      <c r="K10825">
        <v>0</v>
      </c>
      <c r="N10825" t="b">
        <v>1</v>
      </c>
      <c r="O10825" t="b">
        <v>0</v>
      </c>
      <c r="P10825" t="b">
        <v>0</v>
      </c>
      <c r="Q10825">
        <v>6</v>
      </c>
      <c r="R10825">
        <v>6</v>
      </c>
      <c r="S10825">
        <v>1</v>
      </c>
      <c r="T10825">
        <v>2</v>
      </c>
      <c r="U10825" t="b">
        <v>1</v>
      </c>
      <c r="V10825" t="s">
        <v>12700</v>
      </c>
      <c r="W10825" t="s">
        <v>12701</v>
      </c>
      <c r="X10825" t="s">
        <v>15525</v>
      </c>
      <c r="Y10825">
        <v>14</v>
      </c>
      <c r="Z10825">
        <v>14</v>
      </c>
      <c r="AA10825">
        <v>5</v>
      </c>
      <c r="AB10825">
        <v>5</v>
      </c>
      <c r="AC10825">
        <v>65</v>
      </c>
    </row>
    <row r="10826" spans="1:29">
      <c r="A10826">
        <v>11820</v>
      </c>
      <c r="B10826" t="s">
        <v>806</v>
      </c>
      <c r="C10826" t="s">
        <v>12708</v>
      </c>
      <c r="J10826" t="s">
        <v>1449</v>
      </c>
      <c r="K10826">
        <v>0</v>
      </c>
      <c r="N10826" t="b">
        <v>1</v>
      </c>
      <c r="O10826" t="b">
        <v>0</v>
      </c>
      <c r="P10826" t="b">
        <v>0</v>
      </c>
      <c r="Q10826">
        <v>6</v>
      </c>
      <c r="R10826">
        <v>6</v>
      </c>
      <c r="S10826">
        <v>1</v>
      </c>
      <c r="T10826">
        <v>2</v>
      </c>
      <c r="U10826" t="b">
        <v>1</v>
      </c>
      <c r="V10826" t="s">
        <v>12700</v>
      </c>
      <c r="W10826" t="s">
        <v>12701</v>
      </c>
      <c r="X10826" t="s">
        <v>14655</v>
      </c>
      <c r="Y10826">
        <v>15</v>
      </c>
      <c r="Z10826">
        <v>15</v>
      </c>
      <c r="AA10826">
        <v>2</v>
      </c>
      <c r="AB10826">
        <v>2</v>
      </c>
      <c r="AC10826">
        <v>65</v>
      </c>
    </row>
    <row r="10827" spans="1:29">
      <c r="A10827">
        <v>11821</v>
      </c>
      <c r="B10827" t="s">
        <v>806</v>
      </c>
      <c r="C10827" t="s">
        <v>12709</v>
      </c>
      <c r="J10827" t="s">
        <v>1449</v>
      </c>
      <c r="K10827">
        <v>0</v>
      </c>
      <c r="N10827" t="b">
        <v>1</v>
      </c>
      <c r="O10827" t="b">
        <v>0</v>
      </c>
      <c r="P10827" t="b">
        <v>0</v>
      </c>
      <c r="Q10827">
        <v>6</v>
      </c>
      <c r="R10827">
        <v>6</v>
      </c>
      <c r="S10827">
        <v>1</v>
      </c>
      <c r="T10827">
        <v>2</v>
      </c>
      <c r="U10827" t="b">
        <v>1</v>
      </c>
      <c r="V10827" t="s">
        <v>12700</v>
      </c>
      <c r="W10827" t="s">
        <v>12701</v>
      </c>
      <c r="X10827" t="s">
        <v>14625</v>
      </c>
      <c r="Y10827">
        <v>15</v>
      </c>
      <c r="Z10827">
        <v>15</v>
      </c>
      <c r="AA10827">
        <v>3</v>
      </c>
      <c r="AB10827">
        <v>3</v>
      </c>
      <c r="AC10827">
        <v>65</v>
      </c>
    </row>
    <row r="10828" spans="1:29">
      <c r="A10828">
        <v>11822</v>
      </c>
      <c r="B10828" t="s">
        <v>806</v>
      </c>
      <c r="C10828" t="s">
        <v>12710</v>
      </c>
      <c r="J10828" t="s">
        <v>1449</v>
      </c>
      <c r="K10828">
        <v>0</v>
      </c>
      <c r="N10828" t="b">
        <v>1</v>
      </c>
      <c r="O10828" t="b">
        <v>0</v>
      </c>
      <c r="P10828" t="b">
        <v>0</v>
      </c>
      <c r="Q10828">
        <v>6</v>
      </c>
      <c r="R10828">
        <v>6</v>
      </c>
      <c r="S10828">
        <v>1</v>
      </c>
      <c r="T10828">
        <v>2</v>
      </c>
      <c r="U10828" t="b">
        <v>1</v>
      </c>
      <c r="V10828" t="s">
        <v>12700</v>
      </c>
      <c r="W10828" t="s">
        <v>12701</v>
      </c>
      <c r="X10828" t="s">
        <v>14450</v>
      </c>
      <c r="Y10828">
        <v>15</v>
      </c>
      <c r="Z10828">
        <v>15</v>
      </c>
      <c r="AA10828">
        <v>4</v>
      </c>
      <c r="AB10828">
        <v>4</v>
      </c>
      <c r="AC10828">
        <v>65</v>
      </c>
    </row>
    <row r="10829" spans="1:29">
      <c r="A10829">
        <v>11823</v>
      </c>
      <c r="B10829" t="s">
        <v>806</v>
      </c>
      <c r="C10829" t="s">
        <v>12711</v>
      </c>
      <c r="J10829" t="s">
        <v>1449</v>
      </c>
      <c r="K10829">
        <v>0</v>
      </c>
      <c r="N10829" t="b">
        <v>1</v>
      </c>
      <c r="O10829" t="b">
        <v>0</v>
      </c>
      <c r="P10829" t="b">
        <v>0</v>
      </c>
      <c r="Q10829">
        <v>6</v>
      </c>
      <c r="R10829">
        <v>6</v>
      </c>
      <c r="S10829">
        <v>1</v>
      </c>
      <c r="T10829">
        <v>2</v>
      </c>
      <c r="U10829" t="b">
        <v>1</v>
      </c>
      <c r="V10829" t="s">
        <v>12700</v>
      </c>
      <c r="W10829" t="s">
        <v>12701</v>
      </c>
      <c r="X10829" t="s">
        <v>14626</v>
      </c>
      <c r="Y10829">
        <v>15</v>
      </c>
      <c r="Z10829">
        <v>15</v>
      </c>
      <c r="AA10829">
        <v>5</v>
      </c>
      <c r="AB10829">
        <v>5</v>
      </c>
      <c r="AC10829">
        <v>65</v>
      </c>
    </row>
    <row r="10830" spans="1:29">
      <c r="A10830">
        <v>11824</v>
      </c>
      <c r="B10830" t="s">
        <v>806</v>
      </c>
      <c r="C10830" t="s">
        <v>12712</v>
      </c>
      <c r="J10830" t="s">
        <v>1449</v>
      </c>
      <c r="K10830">
        <v>0</v>
      </c>
      <c r="N10830" t="b">
        <v>1</v>
      </c>
      <c r="O10830" t="b">
        <v>0</v>
      </c>
      <c r="P10830" t="b">
        <v>0</v>
      </c>
      <c r="Q10830">
        <v>6</v>
      </c>
      <c r="R10830">
        <v>6</v>
      </c>
      <c r="S10830">
        <v>1</v>
      </c>
      <c r="T10830">
        <v>2</v>
      </c>
      <c r="U10830" t="b">
        <v>1</v>
      </c>
      <c r="V10830" t="s">
        <v>12700</v>
      </c>
      <c r="W10830" t="s">
        <v>12701</v>
      </c>
      <c r="X10830" t="s">
        <v>14656</v>
      </c>
      <c r="Y10830">
        <v>16</v>
      </c>
      <c r="Z10830">
        <v>16</v>
      </c>
      <c r="AA10830">
        <v>2</v>
      </c>
      <c r="AB10830">
        <v>2</v>
      </c>
      <c r="AC10830">
        <v>65</v>
      </c>
    </row>
    <row r="10831" spans="1:29">
      <c r="A10831">
        <v>11825</v>
      </c>
      <c r="B10831" t="s">
        <v>806</v>
      </c>
      <c r="C10831" t="s">
        <v>12713</v>
      </c>
      <c r="J10831" t="s">
        <v>1449</v>
      </c>
      <c r="K10831">
        <v>0</v>
      </c>
      <c r="N10831" t="b">
        <v>1</v>
      </c>
      <c r="O10831" t="b">
        <v>0</v>
      </c>
      <c r="P10831" t="b">
        <v>0</v>
      </c>
      <c r="Q10831">
        <v>6</v>
      </c>
      <c r="R10831">
        <v>6</v>
      </c>
      <c r="S10831">
        <v>1</v>
      </c>
      <c r="T10831">
        <v>2</v>
      </c>
      <c r="U10831" t="b">
        <v>1</v>
      </c>
      <c r="V10831" t="s">
        <v>12700</v>
      </c>
      <c r="W10831" t="s">
        <v>12701</v>
      </c>
      <c r="X10831" t="s">
        <v>14627</v>
      </c>
      <c r="Y10831">
        <v>16</v>
      </c>
      <c r="Z10831">
        <v>16</v>
      </c>
      <c r="AA10831">
        <v>3</v>
      </c>
      <c r="AB10831">
        <v>3</v>
      </c>
      <c r="AC10831">
        <v>65</v>
      </c>
    </row>
    <row r="10832" spans="1:29">
      <c r="A10832">
        <v>11826</v>
      </c>
      <c r="B10832" t="s">
        <v>806</v>
      </c>
      <c r="C10832" t="s">
        <v>12714</v>
      </c>
      <c r="J10832" t="s">
        <v>1449</v>
      </c>
      <c r="K10832">
        <v>0</v>
      </c>
      <c r="N10832" t="b">
        <v>1</v>
      </c>
      <c r="O10832" t="b">
        <v>0</v>
      </c>
      <c r="P10832" t="b">
        <v>0</v>
      </c>
      <c r="Q10832">
        <v>6</v>
      </c>
      <c r="R10832">
        <v>6</v>
      </c>
      <c r="S10832">
        <v>1</v>
      </c>
      <c r="T10832">
        <v>2</v>
      </c>
      <c r="U10832" t="b">
        <v>1</v>
      </c>
      <c r="V10832" t="s">
        <v>12700</v>
      </c>
      <c r="W10832" t="s">
        <v>12701</v>
      </c>
      <c r="X10832" t="s">
        <v>14451</v>
      </c>
      <c r="Y10832">
        <v>16</v>
      </c>
      <c r="Z10832">
        <v>16</v>
      </c>
      <c r="AA10832">
        <v>4</v>
      </c>
      <c r="AB10832">
        <v>4</v>
      </c>
      <c r="AC10832">
        <v>65</v>
      </c>
    </row>
    <row r="10833" spans="1:29">
      <c r="A10833">
        <v>11827</v>
      </c>
      <c r="B10833" t="s">
        <v>806</v>
      </c>
      <c r="C10833" t="s">
        <v>12715</v>
      </c>
      <c r="J10833" t="s">
        <v>1449</v>
      </c>
      <c r="K10833">
        <v>0</v>
      </c>
      <c r="N10833" t="b">
        <v>1</v>
      </c>
      <c r="O10833" t="b">
        <v>0</v>
      </c>
      <c r="P10833" t="b">
        <v>0</v>
      </c>
      <c r="Q10833">
        <v>6</v>
      </c>
      <c r="R10833">
        <v>6</v>
      </c>
      <c r="S10833">
        <v>1</v>
      </c>
      <c r="T10833">
        <v>2</v>
      </c>
      <c r="U10833" t="b">
        <v>1</v>
      </c>
      <c r="V10833" t="s">
        <v>12700</v>
      </c>
      <c r="W10833" t="s">
        <v>12701</v>
      </c>
      <c r="X10833" t="s">
        <v>14628</v>
      </c>
      <c r="Y10833">
        <v>16</v>
      </c>
      <c r="Z10833">
        <v>16</v>
      </c>
      <c r="AA10833">
        <v>5</v>
      </c>
      <c r="AB10833">
        <v>5</v>
      </c>
      <c r="AC10833">
        <v>65</v>
      </c>
    </row>
    <row r="10834" spans="1:29">
      <c r="A10834">
        <v>11828</v>
      </c>
      <c r="B10834" t="s">
        <v>806</v>
      </c>
      <c r="C10834" t="s">
        <v>12716</v>
      </c>
      <c r="J10834" t="s">
        <v>1449</v>
      </c>
      <c r="K10834">
        <v>0</v>
      </c>
      <c r="N10834" t="b">
        <v>1</v>
      </c>
      <c r="O10834" t="b">
        <v>0</v>
      </c>
      <c r="P10834" t="b">
        <v>0</v>
      </c>
      <c r="Q10834">
        <v>6</v>
      </c>
      <c r="R10834">
        <v>6</v>
      </c>
      <c r="S10834">
        <v>1</v>
      </c>
      <c r="T10834">
        <v>2</v>
      </c>
      <c r="U10834" t="b">
        <v>1</v>
      </c>
      <c r="V10834" t="s">
        <v>12700</v>
      </c>
      <c r="W10834" t="s">
        <v>12701</v>
      </c>
      <c r="X10834" t="s">
        <v>14657</v>
      </c>
      <c r="Y10834">
        <v>17</v>
      </c>
      <c r="Z10834">
        <v>17</v>
      </c>
      <c r="AA10834">
        <v>2</v>
      </c>
      <c r="AB10834">
        <v>2</v>
      </c>
      <c r="AC10834">
        <v>65</v>
      </c>
    </row>
    <row r="10835" spans="1:29">
      <c r="A10835">
        <v>11829</v>
      </c>
      <c r="B10835" t="s">
        <v>806</v>
      </c>
      <c r="C10835" t="s">
        <v>12717</v>
      </c>
      <c r="J10835" t="s">
        <v>1449</v>
      </c>
      <c r="K10835">
        <v>0</v>
      </c>
      <c r="N10835" t="b">
        <v>1</v>
      </c>
      <c r="O10835" t="b">
        <v>0</v>
      </c>
      <c r="P10835" t="b">
        <v>0</v>
      </c>
      <c r="Q10835">
        <v>6</v>
      </c>
      <c r="R10835">
        <v>6</v>
      </c>
      <c r="S10835">
        <v>1</v>
      </c>
      <c r="T10835">
        <v>2</v>
      </c>
      <c r="U10835" t="b">
        <v>1</v>
      </c>
      <c r="V10835" t="s">
        <v>12700</v>
      </c>
      <c r="W10835" t="s">
        <v>12701</v>
      </c>
      <c r="X10835" t="s">
        <v>14629</v>
      </c>
      <c r="Y10835">
        <v>17</v>
      </c>
      <c r="Z10835">
        <v>17</v>
      </c>
      <c r="AA10835">
        <v>3</v>
      </c>
      <c r="AB10835">
        <v>3</v>
      </c>
      <c r="AC10835">
        <v>65</v>
      </c>
    </row>
    <row r="10836" spans="1:29">
      <c r="A10836">
        <v>11830</v>
      </c>
      <c r="B10836" t="s">
        <v>806</v>
      </c>
      <c r="C10836" t="s">
        <v>12718</v>
      </c>
      <c r="J10836" t="s">
        <v>1449</v>
      </c>
      <c r="K10836">
        <v>0</v>
      </c>
      <c r="N10836" t="b">
        <v>1</v>
      </c>
      <c r="O10836" t="b">
        <v>0</v>
      </c>
      <c r="P10836" t="b">
        <v>0</v>
      </c>
      <c r="Q10836">
        <v>6</v>
      </c>
      <c r="R10836">
        <v>6</v>
      </c>
      <c r="S10836">
        <v>1</v>
      </c>
      <c r="T10836">
        <v>2</v>
      </c>
      <c r="U10836" t="b">
        <v>1</v>
      </c>
      <c r="V10836" t="s">
        <v>12700</v>
      </c>
      <c r="W10836" t="s">
        <v>12701</v>
      </c>
      <c r="X10836" t="s">
        <v>14630</v>
      </c>
      <c r="Y10836">
        <v>17</v>
      </c>
      <c r="Z10836">
        <v>17</v>
      </c>
      <c r="AA10836">
        <v>4</v>
      </c>
      <c r="AB10836">
        <v>4</v>
      </c>
      <c r="AC10836">
        <v>65</v>
      </c>
    </row>
    <row r="10837" spans="1:29">
      <c r="A10837">
        <v>11831</v>
      </c>
      <c r="B10837" t="s">
        <v>806</v>
      </c>
      <c r="C10837" t="s">
        <v>12719</v>
      </c>
      <c r="J10837" t="s">
        <v>1449</v>
      </c>
      <c r="K10837">
        <v>0</v>
      </c>
      <c r="N10837" t="b">
        <v>1</v>
      </c>
      <c r="O10837" t="b">
        <v>0</v>
      </c>
      <c r="P10837" t="b">
        <v>0</v>
      </c>
      <c r="Q10837">
        <v>6</v>
      </c>
      <c r="R10837">
        <v>6</v>
      </c>
      <c r="S10837">
        <v>1</v>
      </c>
      <c r="T10837">
        <v>2</v>
      </c>
      <c r="U10837" t="b">
        <v>1</v>
      </c>
      <c r="V10837" t="s">
        <v>12700</v>
      </c>
      <c r="W10837" t="s">
        <v>12701</v>
      </c>
      <c r="X10837" t="s">
        <v>14631</v>
      </c>
      <c r="Y10837">
        <v>17</v>
      </c>
      <c r="Z10837">
        <v>17</v>
      </c>
      <c r="AA10837">
        <v>5</v>
      </c>
      <c r="AB10837">
        <v>5</v>
      </c>
      <c r="AC10837">
        <v>65</v>
      </c>
    </row>
    <row r="10838" spans="1:29">
      <c r="A10838">
        <v>11832</v>
      </c>
      <c r="B10838" t="s">
        <v>806</v>
      </c>
      <c r="C10838" t="s">
        <v>12720</v>
      </c>
      <c r="J10838" t="s">
        <v>1449</v>
      </c>
      <c r="K10838">
        <v>0</v>
      </c>
      <c r="N10838" t="b">
        <v>1</v>
      </c>
      <c r="O10838" t="b">
        <v>0</v>
      </c>
      <c r="P10838" t="b">
        <v>0</v>
      </c>
      <c r="Q10838">
        <v>6</v>
      </c>
      <c r="R10838">
        <v>6</v>
      </c>
      <c r="S10838">
        <v>1</v>
      </c>
      <c r="T10838">
        <v>2</v>
      </c>
      <c r="U10838" t="b">
        <v>1</v>
      </c>
      <c r="V10838" t="s">
        <v>12700</v>
      </c>
      <c r="W10838" t="s">
        <v>12701</v>
      </c>
      <c r="X10838" t="s">
        <v>14658</v>
      </c>
      <c r="Y10838">
        <v>18</v>
      </c>
      <c r="Z10838">
        <v>18</v>
      </c>
      <c r="AA10838">
        <v>2</v>
      </c>
      <c r="AB10838">
        <v>2</v>
      </c>
      <c r="AC10838">
        <v>65</v>
      </c>
    </row>
    <row r="10839" spans="1:29">
      <c r="A10839">
        <v>11833</v>
      </c>
      <c r="B10839" t="s">
        <v>806</v>
      </c>
      <c r="C10839" t="s">
        <v>12721</v>
      </c>
      <c r="J10839" t="s">
        <v>1449</v>
      </c>
      <c r="K10839">
        <v>0</v>
      </c>
      <c r="N10839" t="b">
        <v>1</v>
      </c>
      <c r="O10839" t="b">
        <v>0</v>
      </c>
      <c r="P10839" t="b">
        <v>0</v>
      </c>
      <c r="Q10839">
        <v>6</v>
      </c>
      <c r="R10839">
        <v>6</v>
      </c>
      <c r="S10839">
        <v>1</v>
      </c>
      <c r="T10839">
        <v>2</v>
      </c>
      <c r="U10839" t="b">
        <v>1</v>
      </c>
      <c r="V10839" t="s">
        <v>12700</v>
      </c>
      <c r="W10839" t="s">
        <v>12701</v>
      </c>
      <c r="X10839" t="s">
        <v>14632</v>
      </c>
      <c r="Y10839">
        <v>18</v>
      </c>
      <c r="Z10839">
        <v>18</v>
      </c>
      <c r="AA10839">
        <v>3</v>
      </c>
      <c r="AB10839">
        <v>3</v>
      </c>
      <c r="AC10839">
        <v>65</v>
      </c>
    </row>
    <row r="10840" spans="1:29">
      <c r="A10840">
        <v>11834</v>
      </c>
      <c r="B10840" t="s">
        <v>806</v>
      </c>
      <c r="C10840" t="s">
        <v>12722</v>
      </c>
      <c r="J10840" t="s">
        <v>1449</v>
      </c>
      <c r="K10840">
        <v>0</v>
      </c>
      <c r="N10840" t="b">
        <v>1</v>
      </c>
      <c r="O10840" t="b">
        <v>0</v>
      </c>
      <c r="P10840" t="b">
        <v>0</v>
      </c>
      <c r="Q10840">
        <v>6</v>
      </c>
      <c r="R10840">
        <v>6</v>
      </c>
      <c r="S10840">
        <v>1</v>
      </c>
      <c r="T10840">
        <v>2</v>
      </c>
      <c r="U10840" t="b">
        <v>1</v>
      </c>
      <c r="V10840" t="s">
        <v>12700</v>
      </c>
      <c r="W10840" t="s">
        <v>12701</v>
      </c>
      <c r="X10840" t="s">
        <v>14633</v>
      </c>
      <c r="Y10840">
        <v>18</v>
      </c>
      <c r="Z10840">
        <v>18</v>
      </c>
      <c r="AA10840">
        <v>4</v>
      </c>
      <c r="AB10840">
        <v>4</v>
      </c>
      <c r="AC10840">
        <v>65</v>
      </c>
    </row>
    <row r="10841" spans="1:29">
      <c r="A10841">
        <v>11835</v>
      </c>
      <c r="B10841" t="s">
        <v>806</v>
      </c>
      <c r="C10841" t="s">
        <v>12723</v>
      </c>
      <c r="J10841" t="s">
        <v>1449</v>
      </c>
      <c r="K10841">
        <v>0</v>
      </c>
      <c r="N10841" t="b">
        <v>1</v>
      </c>
      <c r="O10841" t="b">
        <v>0</v>
      </c>
      <c r="P10841" t="b">
        <v>0</v>
      </c>
      <c r="Q10841">
        <v>6</v>
      </c>
      <c r="R10841">
        <v>6</v>
      </c>
      <c r="S10841">
        <v>1</v>
      </c>
      <c r="T10841">
        <v>2</v>
      </c>
      <c r="U10841" t="b">
        <v>1</v>
      </c>
      <c r="V10841" t="s">
        <v>12700</v>
      </c>
      <c r="W10841" t="s">
        <v>12701</v>
      </c>
      <c r="X10841" t="s">
        <v>14634</v>
      </c>
      <c r="Y10841">
        <v>18</v>
      </c>
      <c r="Z10841">
        <v>18</v>
      </c>
      <c r="AA10841">
        <v>5</v>
      </c>
      <c r="AB10841">
        <v>5</v>
      </c>
      <c r="AC10841">
        <v>65</v>
      </c>
    </row>
    <row r="10842" spans="1:29">
      <c r="A10842">
        <v>11836</v>
      </c>
      <c r="B10842" t="s">
        <v>806</v>
      </c>
      <c r="C10842" t="s">
        <v>12724</v>
      </c>
      <c r="J10842" t="s">
        <v>1449</v>
      </c>
      <c r="K10842">
        <v>0</v>
      </c>
      <c r="N10842" t="b">
        <v>1</v>
      </c>
      <c r="O10842" t="b">
        <v>0</v>
      </c>
      <c r="P10842" t="b">
        <v>0</v>
      </c>
      <c r="Q10842">
        <v>6</v>
      </c>
      <c r="R10842">
        <v>6</v>
      </c>
      <c r="S10842">
        <v>1</v>
      </c>
      <c r="T10842">
        <v>2</v>
      </c>
      <c r="U10842" t="b">
        <v>1</v>
      </c>
      <c r="V10842" t="s">
        <v>12700</v>
      </c>
      <c r="W10842" t="s">
        <v>12701</v>
      </c>
      <c r="X10842" t="s">
        <v>14659</v>
      </c>
      <c r="Y10842">
        <v>19</v>
      </c>
      <c r="Z10842">
        <v>19</v>
      </c>
      <c r="AA10842">
        <v>2</v>
      </c>
      <c r="AB10842">
        <v>2</v>
      </c>
      <c r="AC10842">
        <v>65</v>
      </c>
    </row>
    <row r="10843" spans="1:29">
      <c r="A10843">
        <v>11837</v>
      </c>
      <c r="B10843" t="s">
        <v>806</v>
      </c>
      <c r="C10843" t="s">
        <v>12725</v>
      </c>
      <c r="J10843" t="s">
        <v>1449</v>
      </c>
      <c r="K10843">
        <v>0</v>
      </c>
      <c r="N10843" t="b">
        <v>1</v>
      </c>
      <c r="O10843" t="b">
        <v>0</v>
      </c>
      <c r="P10843" t="b">
        <v>0</v>
      </c>
      <c r="Q10843">
        <v>6</v>
      </c>
      <c r="R10843">
        <v>6</v>
      </c>
      <c r="S10843">
        <v>1</v>
      </c>
      <c r="T10843">
        <v>2</v>
      </c>
      <c r="U10843" t="b">
        <v>1</v>
      </c>
      <c r="V10843" t="s">
        <v>12700</v>
      </c>
      <c r="W10843" t="s">
        <v>12701</v>
      </c>
      <c r="X10843" t="s">
        <v>14460</v>
      </c>
      <c r="Y10843">
        <v>19</v>
      </c>
      <c r="Z10843">
        <v>19</v>
      </c>
      <c r="AA10843">
        <v>3</v>
      </c>
      <c r="AB10843">
        <v>3</v>
      </c>
      <c r="AC10843">
        <v>65</v>
      </c>
    </row>
    <row r="10844" spans="1:29">
      <c r="A10844">
        <v>11838</v>
      </c>
      <c r="B10844" t="s">
        <v>806</v>
      </c>
      <c r="C10844" t="s">
        <v>12726</v>
      </c>
      <c r="J10844" t="s">
        <v>1449</v>
      </c>
      <c r="K10844">
        <v>0</v>
      </c>
      <c r="N10844" t="b">
        <v>1</v>
      </c>
      <c r="O10844" t="b">
        <v>0</v>
      </c>
      <c r="P10844" t="b">
        <v>0</v>
      </c>
      <c r="Q10844">
        <v>6</v>
      </c>
      <c r="R10844">
        <v>6</v>
      </c>
      <c r="S10844">
        <v>1</v>
      </c>
      <c r="T10844">
        <v>2</v>
      </c>
      <c r="U10844" t="b">
        <v>1</v>
      </c>
      <c r="V10844" t="s">
        <v>12700</v>
      </c>
      <c r="W10844" t="s">
        <v>12701</v>
      </c>
      <c r="X10844" t="s">
        <v>14636</v>
      </c>
      <c r="Y10844">
        <v>19</v>
      </c>
      <c r="Z10844">
        <v>19</v>
      </c>
      <c r="AA10844">
        <v>4</v>
      </c>
      <c r="AB10844">
        <v>4</v>
      </c>
      <c r="AC10844">
        <v>65</v>
      </c>
    </row>
    <row r="10845" spans="1:29">
      <c r="A10845">
        <v>11839</v>
      </c>
      <c r="B10845" t="s">
        <v>806</v>
      </c>
      <c r="C10845" t="s">
        <v>12727</v>
      </c>
      <c r="J10845" t="s">
        <v>1449</v>
      </c>
      <c r="K10845">
        <v>0</v>
      </c>
      <c r="N10845" t="b">
        <v>1</v>
      </c>
      <c r="O10845" t="b">
        <v>0</v>
      </c>
      <c r="P10845" t="b">
        <v>0</v>
      </c>
      <c r="Q10845">
        <v>6</v>
      </c>
      <c r="R10845">
        <v>6</v>
      </c>
      <c r="S10845">
        <v>1</v>
      </c>
      <c r="T10845">
        <v>2</v>
      </c>
      <c r="U10845" t="b">
        <v>1</v>
      </c>
      <c r="V10845" t="s">
        <v>12700</v>
      </c>
      <c r="W10845" t="s">
        <v>12701</v>
      </c>
      <c r="X10845" t="s">
        <v>14637</v>
      </c>
      <c r="Y10845">
        <v>19</v>
      </c>
      <c r="Z10845">
        <v>19</v>
      </c>
      <c r="AA10845">
        <v>5</v>
      </c>
      <c r="AB10845">
        <v>5</v>
      </c>
      <c r="AC10845">
        <v>65</v>
      </c>
    </row>
    <row r="10846" spans="1:29">
      <c r="A10846">
        <v>11840</v>
      </c>
      <c r="B10846" t="s">
        <v>806</v>
      </c>
      <c r="C10846" t="s">
        <v>12728</v>
      </c>
      <c r="J10846" t="s">
        <v>1449</v>
      </c>
      <c r="K10846">
        <v>0</v>
      </c>
      <c r="N10846" t="b">
        <v>1</v>
      </c>
      <c r="O10846" t="b">
        <v>0</v>
      </c>
      <c r="P10846" t="b">
        <v>0</v>
      </c>
      <c r="Q10846">
        <v>6</v>
      </c>
      <c r="R10846">
        <v>6</v>
      </c>
      <c r="S10846">
        <v>1</v>
      </c>
      <c r="T10846">
        <v>2</v>
      </c>
      <c r="U10846" t="b">
        <v>1</v>
      </c>
      <c r="V10846" t="s">
        <v>12700</v>
      </c>
      <c r="W10846" t="s">
        <v>12701</v>
      </c>
      <c r="X10846" t="s">
        <v>14660</v>
      </c>
      <c r="Y10846">
        <v>20</v>
      </c>
      <c r="Z10846">
        <v>20</v>
      </c>
      <c r="AA10846">
        <v>2</v>
      </c>
      <c r="AB10846">
        <v>2</v>
      </c>
      <c r="AC10846">
        <v>65</v>
      </c>
    </row>
    <row r="10847" spans="1:29">
      <c r="A10847">
        <v>11841</v>
      </c>
      <c r="B10847" t="s">
        <v>806</v>
      </c>
      <c r="C10847" t="s">
        <v>12729</v>
      </c>
      <c r="J10847" t="s">
        <v>1449</v>
      </c>
      <c r="K10847">
        <v>0</v>
      </c>
      <c r="N10847" t="b">
        <v>1</v>
      </c>
      <c r="O10847" t="b">
        <v>0</v>
      </c>
      <c r="P10847" t="b">
        <v>0</v>
      </c>
      <c r="Q10847">
        <v>6</v>
      </c>
      <c r="R10847">
        <v>6</v>
      </c>
      <c r="S10847">
        <v>1</v>
      </c>
      <c r="T10847">
        <v>2</v>
      </c>
      <c r="U10847" t="b">
        <v>1</v>
      </c>
      <c r="V10847" t="s">
        <v>12700</v>
      </c>
      <c r="W10847" t="s">
        <v>12701</v>
      </c>
      <c r="X10847" t="s">
        <v>14461</v>
      </c>
      <c r="Y10847">
        <v>20</v>
      </c>
      <c r="Z10847">
        <v>20</v>
      </c>
      <c r="AA10847">
        <v>3</v>
      </c>
      <c r="AB10847">
        <v>3</v>
      </c>
      <c r="AC10847">
        <v>65</v>
      </c>
    </row>
    <row r="10848" spans="1:29">
      <c r="A10848">
        <v>11842</v>
      </c>
      <c r="B10848" t="s">
        <v>806</v>
      </c>
      <c r="C10848" t="s">
        <v>12730</v>
      </c>
      <c r="J10848" t="s">
        <v>1449</v>
      </c>
      <c r="K10848">
        <v>0</v>
      </c>
      <c r="N10848" t="b">
        <v>1</v>
      </c>
      <c r="O10848" t="b">
        <v>0</v>
      </c>
      <c r="P10848" t="b">
        <v>0</v>
      </c>
      <c r="Q10848">
        <v>6</v>
      </c>
      <c r="R10848">
        <v>6</v>
      </c>
      <c r="S10848">
        <v>1</v>
      </c>
      <c r="T10848">
        <v>2</v>
      </c>
      <c r="U10848" t="b">
        <v>1</v>
      </c>
      <c r="V10848" t="s">
        <v>12700</v>
      </c>
      <c r="W10848" t="s">
        <v>12701</v>
      </c>
      <c r="X10848" t="s">
        <v>14639</v>
      </c>
      <c r="Y10848">
        <v>20</v>
      </c>
      <c r="Z10848">
        <v>20</v>
      </c>
      <c r="AA10848">
        <v>4</v>
      </c>
      <c r="AB10848">
        <v>4</v>
      </c>
      <c r="AC10848">
        <v>65</v>
      </c>
    </row>
    <row r="10849" spans="1:29">
      <c r="A10849">
        <v>11843</v>
      </c>
      <c r="B10849" t="s">
        <v>806</v>
      </c>
      <c r="C10849" t="s">
        <v>12731</v>
      </c>
      <c r="J10849" t="s">
        <v>1449</v>
      </c>
      <c r="K10849">
        <v>0</v>
      </c>
      <c r="N10849" t="b">
        <v>1</v>
      </c>
      <c r="O10849" t="b">
        <v>0</v>
      </c>
      <c r="P10849" t="b">
        <v>0</v>
      </c>
      <c r="Q10849">
        <v>6</v>
      </c>
      <c r="R10849">
        <v>6</v>
      </c>
      <c r="S10849">
        <v>1</v>
      </c>
      <c r="T10849">
        <v>2</v>
      </c>
      <c r="U10849" t="b">
        <v>1</v>
      </c>
      <c r="V10849" t="s">
        <v>12700</v>
      </c>
      <c r="W10849" t="s">
        <v>12701</v>
      </c>
      <c r="X10849" t="s">
        <v>14640</v>
      </c>
      <c r="Y10849">
        <v>20</v>
      </c>
      <c r="Z10849">
        <v>20</v>
      </c>
      <c r="AA10849">
        <v>5</v>
      </c>
      <c r="AB10849">
        <v>5</v>
      </c>
      <c r="AC10849">
        <v>65</v>
      </c>
    </row>
    <row r="10850" spans="1:29">
      <c r="A10850">
        <v>11844</v>
      </c>
      <c r="B10850" t="s">
        <v>806</v>
      </c>
      <c r="C10850" t="s">
        <v>12732</v>
      </c>
      <c r="J10850" t="s">
        <v>1449</v>
      </c>
      <c r="K10850">
        <v>0</v>
      </c>
      <c r="N10850" t="b">
        <v>1</v>
      </c>
      <c r="O10850" t="b">
        <v>0</v>
      </c>
      <c r="P10850" t="b">
        <v>0</v>
      </c>
      <c r="Q10850">
        <v>6</v>
      </c>
      <c r="R10850">
        <v>6</v>
      </c>
      <c r="S10850">
        <v>1</v>
      </c>
      <c r="T10850">
        <v>2</v>
      </c>
      <c r="U10850" t="b">
        <v>1</v>
      </c>
      <c r="V10850" t="s">
        <v>12700</v>
      </c>
      <c r="W10850" t="s">
        <v>12701</v>
      </c>
      <c r="X10850" t="s">
        <v>14661</v>
      </c>
      <c r="Y10850">
        <v>21</v>
      </c>
      <c r="Z10850">
        <v>21</v>
      </c>
      <c r="AA10850">
        <v>2</v>
      </c>
      <c r="AB10850">
        <v>2</v>
      </c>
      <c r="AC10850">
        <v>65</v>
      </c>
    </row>
    <row r="10851" spans="1:29">
      <c r="A10851">
        <v>11845</v>
      </c>
      <c r="B10851" t="s">
        <v>806</v>
      </c>
      <c r="C10851" t="s">
        <v>12733</v>
      </c>
      <c r="J10851" t="s">
        <v>1449</v>
      </c>
      <c r="K10851">
        <v>0</v>
      </c>
      <c r="N10851" t="b">
        <v>1</v>
      </c>
      <c r="O10851" t="b">
        <v>0</v>
      </c>
      <c r="P10851" t="b">
        <v>0</v>
      </c>
      <c r="Q10851">
        <v>6</v>
      </c>
      <c r="R10851">
        <v>6</v>
      </c>
      <c r="S10851">
        <v>1</v>
      </c>
      <c r="T10851">
        <v>2</v>
      </c>
      <c r="U10851" t="b">
        <v>1</v>
      </c>
      <c r="V10851" t="s">
        <v>12700</v>
      </c>
      <c r="W10851" t="s">
        <v>12701</v>
      </c>
      <c r="X10851" t="s">
        <v>14641</v>
      </c>
      <c r="Y10851">
        <v>21</v>
      </c>
      <c r="Z10851">
        <v>21</v>
      </c>
      <c r="AA10851">
        <v>3</v>
      </c>
      <c r="AB10851">
        <v>3</v>
      </c>
      <c r="AC10851">
        <v>65</v>
      </c>
    </row>
    <row r="10852" spans="1:29">
      <c r="A10852">
        <v>11846</v>
      </c>
      <c r="B10852" t="s">
        <v>806</v>
      </c>
      <c r="C10852" t="s">
        <v>12734</v>
      </c>
      <c r="J10852" t="s">
        <v>1449</v>
      </c>
      <c r="K10852">
        <v>0</v>
      </c>
      <c r="N10852" t="b">
        <v>1</v>
      </c>
      <c r="O10852" t="b">
        <v>0</v>
      </c>
      <c r="P10852" t="b">
        <v>0</v>
      </c>
      <c r="Q10852">
        <v>6</v>
      </c>
      <c r="R10852">
        <v>6</v>
      </c>
      <c r="S10852">
        <v>1</v>
      </c>
      <c r="T10852">
        <v>2</v>
      </c>
      <c r="U10852" t="b">
        <v>1</v>
      </c>
      <c r="V10852" t="s">
        <v>12700</v>
      </c>
      <c r="W10852" t="s">
        <v>12701</v>
      </c>
      <c r="X10852" t="s">
        <v>14642</v>
      </c>
      <c r="Y10852">
        <v>21</v>
      </c>
      <c r="Z10852">
        <v>21</v>
      </c>
      <c r="AA10852">
        <v>4</v>
      </c>
      <c r="AB10852">
        <v>4</v>
      </c>
      <c r="AC10852">
        <v>65</v>
      </c>
    </row>
    <row r="10853" spans="1:29">
      <c r="A10853">
        <v>11847</v>
      </c>
      <c r="B10853" t="s">
        <v>806</v>
      </c>
      <c r="C10853" t="s">
        <v>12735</v>
      </c>
      <c r="J10853" t="s">
        <v>1449</v>
      </c>
      <c r="K10853">
        <v>0</v>
      </c>
      <c r="N10853" t="b">
        <v>1</v>
      </c>
      <c r="O10853" t="b">
        <v>0</v>
      </c>
      <c r="P10853" t="b">
        <v>0</v>
      </c>
      <c r="Q10853">
        <v>6</v>
      </c>
      <c r="R10853">
        <v>6</v>
      </c>
      <c r="S10853">
        <v>1</v>
      </c>
      <c r="T10853">
        <v>2</v>
      </c>
      <c r="U10853" t="b">
        <v>1</v>
      </c>
      <c r="V10853" t="s">
        <v>12700</v>
      </c>
      <c r="W10853" t="s">
        <v>12701</v>
      </c>
      <c r="X10853" t="s">
        <v>14643</v>
      </c>
      <c r="Y10853">
        <v>21</v>
      </c>
      <c r="Z10853">
        <v>21</v>
      </c>
      <c r="AA10853">
        <v>5</v>
      </c>
      <c r="AB10853">
        <v>5</v>
      </c>
      <c r="AC10853">
        <v>65</v>
      </c>
    </row>
    <row r="10854" spans="1:29">
      <c r="A10854">
        <v>11848</v>
      </c>
      <c r="B10854" t="s">
        <v>806</v>
      </c>
      <c r="C10854" t="s">
        <v>12736</v>
      </c>
      <c r="J10854" t="s">
        <v>1449</v>
      </c>
      <c r="K10854">
        <v>0</v>
      </c>
      <c r="N10854" t="b">
        <v>1</v>
      </c>
      <c r="O10854" t="b">
        <v>0</v>
      </c>
      <c r="P10854" t="b">
        <v>0</v>
      </c>
      <c r="Q10854">
        <v>6</v>
      </c>
      <c r="R10854">
        <v>6</v>
      </c>
      <c r="S10854">
        <v>1</v>
      </c>
      <c r="T10854">
        <v>2</v>
      </c>
      <c r="U10854" t="b">
        <v>1</v>
      </c>
      <c r="V10854" t="s">
        <v>12700</v>
      </c>
      <c r="W10854" t="s">
        <v>12701</v>
      </c>
      <c r="X10854" t="s">
        <v>14662</v>
      </c>
      <c r="Y10854">
        <v>22</v>
      </c>
      <c r="Z10854">
        <v>22</v>
      </c>
      <c r="AA10854">
        <v>2</v>
      </c>
      <c r="AB10854">
        <v>2</v>
      </c>
      <c r="AC10854">
        <v>65</v>
      </c>
    </row>
    <row r="10855" spans="1:29">
      <c r="A10855">
        <v>11849</v>
      </c>
      <c r="B10855" t="s">
        <v>806</v>
      </c>
      <c r="C10855" t="s">
        <v>12737</v>
      </c>
      <c r="J10855" t="s">
        <v>1449</v>
      </c>
      <c r="K10855">
        <v>0</v>
      </c>
      <c r="N10855" t="b">
        <v>1</v>
      </c>
      <c r="O10855" t="b">
        <v>0</v>
      </c>
      <c r="P10855" t="b">
        <v>0</v>
      </c>
      <c r="Q10855">
        <v>6</v>
      </c>
      <c r="R10855">
        <v>6</v>
      </c>
      <c r="S10855">
        <v>1</v>
      </c>
      <c r="T10855">
        <v>2</v>
      </c>
      <c r="U10855" t="b">
        <v>1</v>
      </c>
      <c r="V10855" t="s">
        <v>12700</v>
      </c>
      <c r="W10855" t="s">
        <v>12701</v>
      </c>
      <c r="X10855" t="s">
        <v>14644</v>
      </c>
      <c r="Y10855">
        <v>22</v>
      </c>
      <c r="Z10855">
        <v>22</v>
      </c>
      <c r="AA10855">
        <v>3</v>
      </c>
      <c r="AB10855">
        <v>3</v>
      </c>
      <c r="AC10855">
        <v>65</v>
      </c>
    </row>
    <row r="10856" spans="1:29">
      <c r="A10856">
        <v>11850</v>
      </c>
      <c r="B10856" t="s">
        <v>806</v>
      </c>
      <c r="C10856" t="s">
        <v>12738</v>
      </c>
      <c r="J10856" t="s">
        <v>1449</v>
      </c>
      <c r="K10856">
        <v>0</v>
      </c>
      <c r="N10856" t="b">
        <v>1</v>
      </c>
      <c r="O10856" t="b">
        <v>0</v>
      </c>
      <c r="P10856" t="b">
        <v>0</v>
      </c>
      <c r="Q10856">
        <v>6</v>
      </c>
      <c r="R10856">
        <v>6</v>
      </c>
      <c r="S10856">
        <v>1</v>
      </c>
      <c r="T10856">
        <v>2</v>
      </c>
      <c r="U10856" t="b">
        <v>1</v>
      </c>
      <c r="V10856" t="s">
        <v>12700</v>
      </c>
      <c r="W10856" t="s">
        <v>12701</v>
      </c>
      <c r="X10856" t="s">
        <v>14462</v>
      </c>
      <c r="Y10856">
        <v>22</v>
      </c>
      <c r="Z10856">
        <v>22</v>
      </c>
      <c r="AA10856">
        <v>4</v>
      </c>
      <c r="AB10856">
        <v>4</v>
      </c>
      <c r="AC10856">
        <v>65</v>
      </c>
    </row>
    <row r="10857" spans="1:29">
      <c r="A10857">
        <v>11851</v>
      </c>
      <c r="B10857" t="s">
        <v>806</v>
      </c>
      <c r="C10857" t="s">
        <v>12739</v>
      </c>
      <c r="J10857" t="s">
        <v>1449</v>
      </c>
      <c r="K10857">
        <v>0</v>
      </c>
      <c r="N10857" t="b">
        <v>1</v>
      </c>
      <c r="O10857" t="b">
        <v>0</v>
      </c>
      <c r="P10857" t="b">
        <v>0</v>
      </c>
      <c r="Q10857">
        <v>6</v>
      </c>
      <c r="R10857">
        <v>6</v>
      </c>
      <c r="S10857">
        <v>1</v>
      </c>
      <c r="T10857">
        <v>2</v>
      </c>
      <c r="U10857" t="b">
        <v>1</v>
      </c>
      <c r="V10857" t="s">
        <v>12700</v>
      </c>
      <c r="W10857" t="s">
        <v>12701</v>
      </c>
      <c r="X10857" t="s">
        <v>14645</v>
      </c>
      <c r="Y10857">
        <v>22</v>
      </c>
      <c r="Z10857">
        <v>22</v>
      </c>
      <c r="AA10857">
        <v>5</v>
      </c>
      <c r="AB10857">
        <v>5</v>
      </c>
      <c r="AC10857">
        <v>65</v>
      </c>
    </row>
    <row r="10858" spans="1:29">
      <c r="A10858">
        <v>11852</v>
      </c>
      <c r="B10858" t="s">
        <v>806</v>
      </c>
      <c r="C10858" t="s">
        <v>12740</v>
      </c>
      <c r="J10858" t="s">
        <v>1449</v>
      </c>
      <c r="K10858">
        <v>0</v>
      </c>
      <c r="N10858" t="b">
        <v>1</v>
      </c>
      <c r="O10858" t="b">
        <v>0</v>
      </c>
      <c r="P10858" t="b">
        <v>0</v>
      </c>
      <c r="Q10858">
        <v>6</v>
      </c>
      <c r="R10858">
        <v>6</v>
      </c>
      <c r="S10858">
        <v>1</v>
      </c>
      <c r="T10858">
        <v>2</v>
      </c>
      <c r="U10858" t="b">
        <v>1</v>
      </c>
      <c r="V10858" t="s">
        <v>12700</v>
      </c>
      <c r="W10858" t="s">
        <v>12701</v>
      </c>
      <c r="X10858" t="s">
        <v>14663</v>
      </c>
      <c r="Y10858">
        <v>23</v>
      </c>
      <c r="Z10858">
        <v>23</v>
      </c>
      <c r="AA10858">
        <v>2</v>
      </c>
      <c r="AB10858">
        <v>2</v>
      </c>
      <c r="AC10858">
        <v>65</v>
      </c>
    </row>
    <row r="10859" spans="1:29">
      <c r="A10859">
        <v>11853</v>
      </c>
      <c r="B10859" t="s">
        <v>806</v>
      </c>
      <c r="C10859" t="s">
        <v>12741</v>
      </c>
      <c r="J10859" t="s">
        <v>1449</v>
      </c>
      <c r="K10859">
        <v>0</v>
      </c>
      <c r="N10859" t="b">
        <v>1</v>
      </c>
      <c r="O10859" t="b">
        <v>0</v>
      </c>
      <c r="P10859" t="b">
        <v>0</v>
      </c>
      <c r="Q10859">
        <v>6</v>
      </c>
      <c r="R10859">
        <v>6</v>
      </c>
      <c r="S10859">
        <v>1</v>
      </c>
      <c r="T10859">
        <v>2</v>
      </c>
      <c r="U10859" t="b">
        <v>1</v>
      </c>
      <c r="V10859" t="s">
        <v>12700</v>
      </c>
      <c r="W10859" t="s">
        <v>12701</v>
      </c>
      <c r="X10859" t="s">
        <v>14646</v>
      </c>
      <c r="Y10859">
        <v>23</v>
      </c>
      <c r="Z10859">
        <v>23</v>
      </c>
      <c r="AA10859">
        <v>3</v>
      </c>
      <c r="AB10859">
        <v>3</v>
      </c>
      <c r="AC10859">
        <v>65</v>
      </c>
    </row>
    <row r="10860" spans="1:29">
      <c r="A10860">
        <v>11854</v>
      </c>
      <c r="B10860" t="s">
        <v>806</v>
      </c>
      <c r="C10860" t="s">
        <v>12742</v>
      </c>
      <c r="J10860" t="s">
        <v>1449</v>
      </c>
      <c r="K10860">
        <v>0</v>
      </c>
      <c r="N10860" t="b">
        <v>1</v>
      </c>
      <c r="O10860" t="b">
        <v>0</v>
      </c>
      <c r="P10860" t="b">
        <v>0</v>
      </c>
      <c r="Q10860">
        <v>6</v>
      </c>
      <c r="R10860">
        <v>6</v>
      </c>
      <c r="S10860">
        <v>1</v>
      </c>
      <c r="T10860">
        <v>2</v>
      </c>
      <c r="U10860" t="b">
        <v>1</v>
      </c>
      <c r="V10860" t="s">
        <v>12700</v>
      </c>
      <c r="W10860" t="s">
        <v>12701</v>
      </c>
      <c r="X10860" t="s">
        <v>14463</v>
      </c>
      <c r="Y10860">
        <v>23</v>
      </c>
      <c r="Z10860">
        <v>23</v>
      </c>
      <c r="AA10860">
        <v>4</v>
      </c>
      <c r="AB10860">
        <v>4</v>
      </c>
      <c r="AC10860">
        <v>65</v>
      </c>
    </row>
    <row r="10861" spans="1:29">
      <c r="A10861">
        <v>11855</v>
      </c>
      <c r="B10861" t="s">
        <v>806</v>
      </c>
      <c r="C10861" t="s">
        <v>12743</v>
      </c>
      <c r="J10861" t="s">
        <v>1449</v>
      </c>
      <c r="K10861">
        <v>0</v>
      </c>
      <c r="N10861" t="b">
        <v>1</v>
      </c>
      <c r="O10861" t="b">
        <v>0</v>
      </c>
      <c r="P10861" t="b">
        <v>0</v>
      </c>
      <c r="Q10861">
        <v>6</v>
      </c>
      <c r="R10861">
        <v>6</v>
      </c>
      <c r="S10861">
        <v>1</v>
      </c>
      <c r="T10861">
        <v>2</v>
      </c>
      <c r="U10861" t="b">
        <v>1</v>
      </c>
      <c r="V10861" t="s">
        <v>12700</v>
      </c>
      <c r="W10861" t="s">
        <v>12701</v>
      </c>
      <c r="X10861" t="s">
        <v>14647</v>
      </c>
      <c r="Y10861">
        <v>23</v>
      </c>
      <c r="Z10861">
        <v>23</v>
      </c>
      <c r="AA10861">
        <v>5</v>
      </c>
      <c r="AB10861">
        <v>5</v>
      </c>
      <c r="AC10861">
        <v>65</v>
      </c>
    </row>
    <row r="10862" spans="1:29">
      <c r="A10862">
        <v>11856</v>
      </c>
      <c r="B10862" t="s">
        <v>806</v>
      </c>
      <c r="C10862" t="s">
        <v>12744</v>
      </c>
      <c r="J10862" t="s">
        <v>1449</v>
      </c>
      <c r="K10862">
        <v>0</v>
      </c>
      <c r="N10862" t="b">
        <v>1</v>
      </c>
      <c r="O10862" t="b">
        <v>0</v>
      </c>
      <c r="P10862" t="b">
        <v>0</v>
      </c>
      <c r="Q10862">
        <v>6</v>
      </c>
      <c r="R10862">
        <v>6</v>
      </c>
      <c r="S10862">
        <v>1</v>
      </c>
      <c r="T10862">
        <v>2</v>
      </c>
      <c r="U10862" t="b">
        <v>1</v>
      </c>
      <c r="V10862" t="s">
        <v>12700</v>
      </c>
      <c r="W10862" t="s">
        <v>12701</v>
      </c>
      <c r="X10862" t="s">
        <v>14664</v>
      </c>
      <c r="Y10862">
        <v>24</v>
      </c>
      <c r="Z10862">
        <v>24</v>
      </c>
      <c r="AA10862">
        <v>2</v>
      </c>
      <c r="AB10862">
        <v>2</v>
      </c>
      <c r="AC10862">
        <v>65</v>
      </c>
    </row>
    <row r="10863" spans="1:29">
      <c r="A10863">
        <v>11857</v>
      </c>
      <c r="B10863" t="s">
        <v>806</v>
      </c>
      <c r="C10863" t="s">
        <v>12745</v>
      </c>
      <c r="J10863" t="s">
        <v>1449</v>
      </c>
      <c r="K10863">
        <v>0</v>
      </c>
      <c r="N10863" t="b">
        <v>1</v>
      </c>
      <c r="O10863" t="b">
        <v>0</v>
      </c>
      <c r="P10863" t="b">
        <v>0</v>
      </c>
      <c r="Q10863">
        <v>6</v>
      </c>
      <c r="R10863">
        <v>6</v>
      </c>
      <c r="S10863">
        <v>1</v>
      </c>
      <c r="T10863">
        <v>2</v>
      </c>
      <c r="U10863" t="b">
        <v>1</v>
      </c>
      <c r="V10863" t="s">
        <v>12700</v>
      </c>
      <c r="W10863" t="s">
        <v>12701</v>
      </c>
      <c r="X10863" t="s">
        <v>14648</v>
      </c>
      <c r="Y10863">
        <v>24</v>
      </c>
      <c r="Z10863">
        <v>24</v>
      </c>
      <c r="AA10863">
        <v>3</v>
      </c>
      <c r="AB10863">
        <v>3</v>
      </c>
      <c r="AC10863">
        <v>65</v>
      </c>
    </row>
    <row r="10864" spans="1:29">
      <c r="A10864">
        <v>11858</v>
      </c>
      <c r="B10864" t="s">
        <v>806</v>
      </c>
      <c r="C10864" t="s">
        <v>12746</v>
      </c>
      <c r="J10864" t="s">
        <v>1449</v>
      </c>
      <c r="K10864">
        <v>0</v>
      </c>
      <c r="N10864" t="b">
        <v>1</v>
      </c>
      <c r="O10864" t="b">
        <v>0</v>
      </c>
      <c r="P10864" t="b">
        <v>0</v>
      </c>
      <c r="Q10864">
        <v>6</v>
      </c>
      <c r="R10864">
        <v>6</v>
      </c>
      <c r="S10864">
        <v>1</v>
      </c>
      <c r="T10864">
        <v>2</v>
      </c>
      <c r="U10864" t="b">
        <v>1</v>
      </c>
      <c r="V10864" t="s">
        <v>12700</v>
      </c>
      <c r="W10864" t="s">
        <v>12701</v>
      </c>
      <c r="X10864" t="s">
        <v>14464</v>
      </c>
      <c r="Y10864">
        <v>24</v>
      </c>
      <c r="Z10864">
        <v>24</v>
      </c>
      <c r="AA10864">
        <v>4</v>
      </c>
      <c r="AB10864">
        <v>4</v>
      </c>
      <c r="AC10864">
        <v>65</v>
      </c>
    </row>
    <row r="10865" spans="1:29">
      <c r="A10865">
        <v>11859</v>
      </c>
      <c r="B10865" t="s">
        <v>806</v>
      </c>
      <c r="C10865" t="s">
        <v>12747</v>
      </c>
      <c r="J10865" t="s">
        <v>1449</v>
      </c>
      <c r="K10865">
        <v>0</v>
      </c>
      <c r="N10865" t="b">
        <v>1</v>
      </c>
      <c r="O10865" t="b">
        <v>0</v>
      </c>
      <c r="P10865" t="b">
        <v>0</v>
      </c>
      <c r="Q10865">
        <v>6</v>
      </c>
      <c r="R10865">
        <v>6</v>
      </c>
      <c r="S10865">
        <v>1</v>
      </c>
      <c r="T10865">
        <v>2</v>
      </c>
      <c r="U10865" t="b">
        <v>1</v>
      </c>
      <c r="V10865" t="s">
        <v>12700</v>
      </c>
      <c r="W10865" t="s">
        <v>12701</v>
      </c>
      <c r="X10865" t="s">
        <v>14649</v>
      </c>
      <c r="Y10865">
        <v>24</v>
      </c>
      <c r="Z10865">
        <v>24</v>
      </c>
      <c r="AA10865">
        <v>5</v>
      </c>
      <c r="AB10865">
        <v>5</v>
      </c>
      <c r="AC10865">
        <v>65</v>
      </c>
    </row>
    <row r="10866" spans="1:29">
      <c r="A10866">
        <v>11860</v>
      </c>
      <c r="B10866" t="s">
        <v>806</v>
      </c>
      <c r="C10866" t="s">
        <v>12748</v>
      </c>
      <c r="J10866" t="s">
        <v>1449</v>
      </c>
      <c r="K10866">
        <v>0</v>
      </c>
      <c r="N10866" t="b">
        <v>1</v>
      </c>
      <c r="O10866" t="b">
        <v>0</v>
      </c>
      <c r="P10866" t="b">
        <v>0</v>
      </c>
      <c r="Q10866">
        <v>6</v>
      </c>
      <c r="R10866">
        <v>6</v>
      </c>
      <c r="S10866">
        <v>1</v>
      </c>
      <c r="T10866">
        <v>2</v>
      </c>
      <c r="U10866" t="b">
        <v>1</v>
      </c>
      <c r="V10866" t="s">
        <v>12700</v>
      </c>
      <c r="W10866" t="s">
        <v>12701</v>
      </c>
      <c r="X10866" t="s">
        <v>14665</v>
      </c>
      <c r="Y10866">
        <v>25</v>
      </c>
      <c r="Z10866">
        <v>25</v>
      </c>
      <c r="AA10866">
        <v>2</v>
      </c>
      <c r="AB10866">
        <v>2</v>
      </c>
      <c r="AC10866">
        <v>65</v>
      </c>
    </row>
    <row r="10867" spans="1:29">
      <c r="A10867">
        <v>11861</v>
      </c>
      <c r="B10867" t="s">
        <v>806</v>
      </c>
      <c r="C10867" t="s">
        <v>12749</v>
      </c>
      <c r="J10867" t="s">
        <v>1449</v>
      </c>
      <c r="K10867">
        <v>0</v>
      </c>
      <c r="N10867" t="b">
        <v>1</v>
      </c>
      <c r="O10867" t="b">
        <v>0</v>
      </c>
      <c r="P10867" t="b">
        <v>0</v>
      </c>
      <c r="Q10867">
        <v>6</v>
      </c>
      <c r="R10867">
        <v>6</v>
      </c>
      <c r="S10867">
        <v>1</v>
      </c>
      <c r="T10867">
        <v>2</v>
      </c>
      <c r="U10867" t="b">
        <v>1</v>
      </c>
      <c r="V10867" t="s">
        <v>12700</v>
      </c>
      <c r="W10867" t="s">
        <v>12701</v>
      </c>
      <c r="X10867" t="s">
        <v>14650</v>
      </c>
      <c r="Y10867">
        <v>25</v>
      </c>
      <c r="Z10867">
        <v>25</v>
      </c>
      <c r="AA10867">
        <v>3</v>
      </c>
      <c r="AB10867">
        <v>3</v>
      </c>
      <c r="AC10867">
        <v>65</v>
      </c>
    </row>
    <row r="10868" spans="1:29">
      <c r="A10868">
        <v>11862</v>
      </c>
      <c r="B10868" t="s">
        <v>806</v>
      </c>
      <c r="C10868" t="s">
        <v>12750</v>
      </c>
      <c r="J10868" t="s">
        <v>1449</v>
      </c>
      <c r="K10868">
        <v>0</v>
      </c>
      <c r="N10868" t="b">
        <v>1</v>
      </c>
      <c r="O10868" t="b">
        <v>0</v>
      </c>
      <c r="P10868" t="b">
        <v>0</v>
      </c>
      <c r="Q10868">
        <v>6</v>
      </c>
      <c r="R10868">
        <v>6</v>
      </c>
      <c r="S10868">
        <v>1</v>
      </c>
      <c r="T10868">
        <v>2</v>
      </c>
      <c r="U10868" t="b">
        <v>1</v>
      </c>
      <c r="V10868" t="s">
        <v>12700</v>
      </c>
      <c r="W10868" t="s">
        <v>12701</v>
      </c>
      <c r="X10868" t="s">
        <v>14651</v>
      </c>
      <c r="Y10868">
        <v>25</v>
      </c>
      <c r="Z10868">
        <v>25</v>
      </c>
      <c r="AA10868">
        <v>4</v>
      </c>
      <c r="AB10868">
        <v>4</v>
      </c>
      <c r="AC10868">
        <v>65</v>
      </c>
    </row>
    <row r="10869" spans="1:29">
      <c r="A10869">
        <v>11863</v>
      </c>
      <c r="B10869" t="s">
        <v>806</v>
      </c>
      <c r="C10869" t="s">
        <v>12751</v>
      </c>
      <c r="J10869" t="s">
        <v>1449</v>
      </c>
      <c r="K10869">
        <v>0</v>
      </c>
      <c r="N10869" t="b">
        <v>1</v>
      </c>
      <c r="O10869" t="b">
        <v>0</v>
      </c>
      <c r="P10869" t="b">
        <v>0</v>
      </c>
      <c r="Q10869">
        <v>6</v>
      </c>
      <c r="R10869">
        <v>6</v>
      </c>
      <c r="S10869">
        <v>1</v>
      </c>
      <c r="T10869">
        <v>2</v>
      </c>
      <c r="U10869" t="b">
        <v>1</v>
      </c>
      <c r="V10869" t="s">
        <v>12700</v>
      </c>
      <c r="W10869" t="s">
        <v>12701</v>
      </c>
      <c r="X10869" t="s">
        <v>14652</v>
      </c>
      <c r="Y10869">
        <v>25</v>
      </c>
      <c r="Z10869">
        <v>25</v>
      </c>
      <c r="AA10869">
        <v>5</v>
      </c>
      <c r="AB10869">
        <v>5</v>
      </c>
      <c r="AC10869">
        <v>65</v>
      </c>
    </row>
    <row r="10870" spans="1:29">
      <c r="A10870">
        <v>11864</v>
      </c>
      <c r="B10870" t="s">
        <v>806</v>
      </c>
      <c r="C10870" t="s">
        <v>12752</v>
      </c>
      <c r="J10870" t="s">
        <v>1449</v>
      </c>
      <c r="K10870">
        <v>0</v>
      </c>
      <c r="N10870" t="b">
        <v>1</v>
      </c>
      <c r="O10870" t="b">
        <v>0</v>
      </c>
      <c r="P10870" t="b">
        <v>0</v>
      </c>
      <c r="Q10870">
        <v>6</v>
      </c>
      <c r="R10870">
        <v>6</v>
      </c>
      <c r="S10870">
        <v>1</v>
      </c>
      <c r="T10870">
        <v>2</v>
      </c>
      <c r="U10870" t="b">
        <v>1</v>
      </c>
      <c r="V10870" t="s">
        <v>12700</v>
      </c>
      <c r="W10870" t="s">
        <v>12701</v>
      </c>
      <c r="X10870" t="s">
        <v>14666</v>
      </c>
      <c r="Y10870">
        <v>26</v>
      </c>
      <c r="Z10870">
        <v>26</v>
      </c>
      <c r="AA10870">
        <v>2</v>
      </c>
      <c r="AB10870">
        <v>2</v>
      </c>
      <c r="AC10870">
        <v>65</v>
      </c>
    </row>
    <row r="10871" spans="1:29">
      <c r="A10871">
        <v>11865</v>
      </c>
      <c r="B10871" t="s">
        <v>806</v>
      </c>
      <c r="C10871" t="s">
        <v>12753</v>
      </c>
      <c r="J10871" t="s">
        <v>1449</v>
      </c>
      <c r="K10871">
        <v>0</v>
      </c>
      <c r="N10871" t="b">
        <v>1</v>
      </c>
      <c r="O10871" t="b">
        <v>0</v>
      </c>
      <c r="P10871" t="b">
        <v>0</v>
      </c>
      <c r="Q10871">
        <v>6</v>
      </c>
      <c r="R10871">
        <v>6</v>
      </c>
      <c r="S10871">
        <v>1</v>
      </c>
      <c r="T10871">
        <v>2</v>
      </c>
      <c r="U10871" t="b">
        <v>1</v>
      </c>
      <c r="V10871" t="s">
        <v>12700</v>
      </c>
      <c r="W10871" t="s">
        <v>12701</v>
      </c>
      <c r="X10871" t="s">
        <v>14653</v>
      </c>
      <c r="Y10871">
        <v>26</v>
      </c>
      <c r="Z10871">
        <v>26</v>
      </c>
      <c r="AA10871">
        <v>3</v>
      </c>
      <c r="AB10871">
        <v>3</v>
      </c>
      <c r="AC10871">
        <v>65</v>
      </c>
    </row>
    <row r="10872" spans="1:29">
      <c r="A10872">
        <v>11866</v>
      </c>
      <c r="B10872" t="s">
        <v>806</v>
      </c>
      <c r="C10872" t="s">
        <v>12754</v>
      </c>
      <c r="J10872" t="s">
        <v>1449</v>
      </c>
      <c r="K10872">
        <v>0</v>
      </c>
      <c r="N10872" t="b">
        <v>1</v>
      </c>
      <c r="O10872" t="b">
        <v>0</v>
      </c>
      <c r="P10872" t="b">
        <v>0</v>
      </c>
      <c r="Q10872">
        <v>6</v>
      </c>
      <c r="R10872">
        <v>6</v>
      </c>
      <c r="S10872">
        <v>1</v>
      </c>
      <c r="T10872">
        <v>2</v>
      </c>
      <c r="U10872" t="b">
        <v>1</v>
      </c>
      <c r="V10872" t="s">
        <v>12700</v>
      </c>
      <c r="W10872" t="s">
        <v>12701</v>
      </c>
      <c r="X10872" t="s">
        <v>14537</v>
      </c>
      <c r="Y10872">
        <v>26</v>
      </c>
      <c r="Z10872">
        <v>26</v>
      </c>
      <c r="AA10872">
        <v>4</v>
      </c>
      <c r="AB10872">
        <v>4</v>
      </c>
      <c r="AC10872">
        <v>65</v>
      </c>
    </row>
    <row r="10873" spans="1:29">
      <c r="A10873">
        <v>11867</v>
      </c>
      <c r="B10873" t="s">
        <v>806</v>
      </c>
      <c r="C10873" t="s">
        <v>12755</v>
      </c>
      <c r="J10873" t="s">
        <v>1449</v>
      </c>
      <c r="K10873">
        <v>0</v>
      </c>
      <c r="N10873" t="b">
        <v>1</v>
      </c>
      <c r="O10873" t="b">
        <v>0</v>
      </c>
      <c r="P10873" t="b">
        <v>0</v>
      </c>
      <c r="Q10873">
        <v>6</v>
      </c>
      <c r="R10873">
        <v>6</v>
      </c>
      <c r="S10873">
        <v>1</v>
      </c>
      <c r="T10873">
        <v>2</v>
      </c>
      <c r="U10873" t="b">
        <v>1</v>
      </c>
      <c r="V10873" t="s">
        <v>12700</v>
      </c>
      <c r="W10873" t="s">
        <v>12701</v>
      </c>
      <c r="X10873" t="s">
        <v>14654</v>
      </c>
      <c r="Y10873">
        <v>26</v>
      </c>
      <c r="Z10873">
        <v>26</v>
      </c>
      <c r="AA10873">
        <v>5</v>
      </c>
      <c r="AB10873">
        <v>5</v>
      </c>
      <c r="AC10873">
        <v>65</v>
      </c>
    </row>
    <row r="10874" spans="1:29">
      <c r="A10874">
        <v>11868</v>
      </c>
      <c r="B10874" t="s">
        <v>806</v>
      </c>
      <c r="C10874" t="s">
        <v>12756</v>
      </c>
      <c r="J10874" t="s">
        <v>1449</v>
      </c>
      <c r="K10874">
        <v>0</v>
      </c>
      <c r="N10874" t="b">
        <v>1</v>
      </c>
      <c r="O10874" t="b">
        <v>0</v>
      </c>
      <c r="P10874" t="b">
        <v>0</v>
      </c>
      <c r="Q10874">
        <v>6</v>
      </c>
      <c r="R10874">
        <v>6</v>
      </c>
      <c r="S10874">
        <v>1</v>
      </c>
      <c r="T10874">
        <v>2</v>
      </c>
      <c r="U10874" t="b">
        <v>1</v>
      </c>
      <c r="V10874" t="s">
        <v>12700</v>
      </c>
      <c r="W10874" t="s">
        <v>12701</v>
      </c>
      <c r="X10874" t="s">
        <v>15328</v>
      </c>
      <c r="Y10874">
        <v>27</v>
      </c>
      <c r="Z10874">
        <v>27</v>
      </c>
      <c r="AA10874">
        <v>2</v>
      </c>
      <c r="AB10874">
        <v>2</v>
      </c>
      <c r="AC10874">
        <v>65</v>
      </c>
    </row>
    <row r="10875" spans="1:29">
      <c r="A10875">
        <v>11869</v>
      </c>
      <c r="B10875" t="s">
        <v>806</v>
      </c>
      <c r="C10875" t="s">
        <v>12757</v>
      </c>
      <c r="J10875" t="s">
        <v>1449</v>
      </c>
      <c r="K10875">
        <v>0</v>
      </c>
      <c r="N10875" t="b">
        <v>1</v>
      </c>
      <c r="O10875" t="b">
        <v>0</v>
      </c>
      <c r="P10875" t="b">
        <v>0</v>
      </c>
      <c r="Q10875">
        <v>6</v>
      </c>
      <c r="R10875">
        <v>6</v>
      </c>
      <c r="S10875">
        <v>1</v>
      </c>
      <c r="T10875">
        <v>2</v>
      </c>
      <c r="U10875" t="b">
        <v>1</v>
      </c>
      <c r="V10875" t="s">
        <v>12700</v>
      </c>
      <c r="W10875" t="s">
        <v>12701</v>
      </c>
      <c r="X10875" t="s">
        <v>15329</v>
      </c>
      <c r="Y10875">
        <v>27</v>
      </c>
      <c r="Z10875">
        <v>27</v>
      </c>
      <c r="AA10875">
        <v>3</v>
      </c>
      <c r="AB10875">
        <v>3</v>
      </c>
      <c r="AC10875">
        <v>65</v>
      </c>
    </row>
    <row r="10876" spans="1:29">
      <c r="A10876">
        <v>11870</v>
      </c>
      <c r="B10876" t="s">
        <v>806</v>
      </c>
      <c r="C10876" t="s">
        <v>12758</v>
      </c>
      <c r="J10876" t="s">
        <v>1449</v>
      </c>
      <c r="K10876">
        <v>0</v>
      </c>
      <c r="N10876" t="b">
        <v>1</v>
      </c>
      <c r="O10876" t="b">
        <v>0</v>
      </c>
      <c r="P10876" t="b">
        <v>0</v>
      </c>
      <c r="Q10876">
        <v>6</v>
      </c>
      <c r="R10876">
        <v>6</v>
      </c>
      <c r="S10876">
        <v>1</v>
      </c>
      <c r="T10876">
        <v>2</v>
      </c>
      <c r="U10876" t="b">
        <v>1</v>
      </c>
      <c r="V10876" t="s">
        <v>12700</v>
      </c>
      <c r="W10876" t="s">
        <v>12701</v>
      </c>
      <c r="X10876" t="s">
        <v>14765</v>
      </c>
      <c r="Y10876">
        <v>27</v>
      </c>
      <c r="Z10876">
        <v>27</v>
      </c>
      <c r="AA10876">
        <v>4</v>
      </c>
      <c r="AB10876">
        <v>4</v>
      </c>
      <c r="AC10876">
        <v>65</v>
      </c>
    </row>
    <row r="10877" spans="1:29">
      <c r="A10877">
        <v>11871</v>
      </c>
      <c r="B10877" t="s">
        <v>806</v>
      </c>
      <c r="C10877" t="s">
        <v>12759</v>
      </c>
      <c r="J10877" t="s">
        <v>1449</v>
      </c>
      <c r="K10877">
        <v>0</v>
      </c>
      <c r="N10877" t="b">
        <v>1</v>
      </c>
      <c r="O10877" t="b">
        <v>0</v>
      </c>
      <c r="P10877" t="b">
        <v>0</v>
      </c>
      <c r="Q10877">
        <v>6</v>
      </c>
      <c r="R10877">
        <v>6</v>
      </c>
      <c r="S10877">
        <v>1</v>
      </c>
      <c r="T10877">
        <v>2</v>
      </c>
      <c r="U10877" t="b">
        <v>1</v>
      </c>
      <c r="V10877" t="s">
        <v>12700</v>
      </c>
      <c r="W10877" t="s">
        <v>12701</v>
      </c>
      <c r="X10877" t="s">
        <v>14766</v>
      </c>
      <c r="Y10877">
        <v>27</v>
      </c>
      <c r="Z10877">
        <v>27</v>
      </c>
      <c r="AA10877">
        <v>5</v>
      </c>
      <c r="AB10877">
        <v>5</v>
      </c>
      <c r="AC10877">
        <v>65</v>
      </c>
    </row>
    <row r="10878" spans="1:29">
      <c r="A10878">
        <v>11872</v>
      </c>
      <c r="B10878" t="s">
        <v>806</v>
      </c>
      <c r="C10878" t="s">
        <v>12760</v>
      </c>
      <c r="J10878" t="s">
        <v>1449</v>
      </c>
      <c r="K10878">
        <v>0</v>
      </c>
      <c r="N10878" t="b">
        <v>1</v>
      </c>
      <c r="O10878" t="b">
        <v>0</v>
      </c>
      <c r="P10878" t="b">
        <v>0</v>
      </c>
      <c r="Q10878">
        <v>6</v>
      </c>
      <c r="R10878">
        <v>6</v>
      </c>
      <c r="S10878">
        <v>1</v>
      </c>
      <c r="T10878">
        <v>2</v>
      </c>
      <c r="U10878" t="b">
        <v>1</v>
      </c>
      <c r="V10878" t="s">
        <v>12700</v>
      </c>
      <c r="W10878" t="s">
        <v>12701</v>
      </c>
      <c r="X10878" t="s">
        <v>15330</v>
      </c>
      <c r="Y10878">
        <v>28</v>
      </c>
      <c r="Z10878">
        <v>28</v>
      </c>
      <c r="AA10878">
        <v>2</v>
      </c>
      <c r="AB10878">
        <v>2</v>
      </c>
      <c r="AC10878">
        <v>65</v>
      </c>
    </row>
    <row r="10879" spans="1:29">
      <c r="A10879">
        <v>11873</v>
      </c>
      <c r="B10879" t="s">
        <v>806</v>
      </c>
      <c r="C10879" t="s">
        <v>12761</v>
      </c>
      <c r="J10879" t="s">
        <v>1449</v>
      </c>
      <c r="K10879">
        <v>0</v>
      </c>
      <c r="N10879" t="b">
        <v>1</v>
      </c>
      <c r="O10879" t="b">
        <v>0</v>
      </c>
      <c r="P10879" t="b">
        <v>0</v>
      </c>
      <c r="Q10879">
        <v>6</v>
      </c>
      <c r="R10879">
        <v>6</v>
      </c>
      <c r="S10879">
        <v>1</v>
      </c>
      <c r="T10879">
        <v>2</v>
      </c>
      <c r="U10879" t="b">
        <v>1</v>
      </c>
      <c r="V10879" t="s">
        <v>12700</v>
      </c>
      <c r="W10879" t="s">
        <v>12701</v>
      </c>
      <c r="X10879" t="s">
        <v>14689</v>
      </c>
      <c r="Y10879">
        <v>28</v>
      </c>
      <c r="Z10879">
        <v>28</v>
      </c>
      <c r="AA10879">
        <v>3</v>
      </c>
      <c r="AB10879">
        <v>3</v>
      </c>
      <c r="AC10879">
        <v>65</v>
      </c>
    </row>
    <row r="10880" spans="1:29">
      <c r="A10880">
        <v>11874</v>
      </c>
      <c r="B10880" t="s">
        <v>806</v>
      </c>
      <c r="C10880" t="s">
        <v>12762</v>
      </c>
      <c r="J10880" t="s">
        <v>1449</v>
      </c>
      <c r="K10880">
        <v>0</v>
      </c>
      <c r="N10880" t="b">
        <v>1</v>
      </c>
      <c r="O10880" t="b">
        <v>0</v>
      </c>
      <c r="P10880" t="b">
        <v>0</v>
      </c>
      <c r="Q10880">
        <v>6</v>
      </c>
      <c r="R10880">
        <v>6</v>
      </c>
      <c r="S10880">
        <v>1</v>
      </c>
      <c r="T10880">
        <v>2</v>
      </c>
      <c r="U10880" t="b">
        <v>1</v>
      </c>
      <c r="V10880" t="s">
        <v>12700</v>
      </c>
      <c r="W10880" t="s">
        <v>12701</v>
      </c>
      <c r="X10880" t="s">
        <v>14538</v>
      </c>
      <c r="Y10880">
        <v>28</v>
      </c>
      <c r="Z10880">
        <v>28</v>
      </c>
      <c r="AA10880">
        <v>4</v>
      </c>
      <c r="AB10880">
        <v>4</v>
      </c>
      <c r="AC10880">
        <v>65</v>
      </c>
    </row>
    <row r="10881" spans="1:29">
      <c r="A10881">
        <v>11875</v>
      </c>
      <c r="B10881" t="s">
        <v>806</v>
      </c>
      <c r="C10881" t="s">
        <v>12763</v>
      </c>
      <c r="J10881" t="s">
        <v>1449</v>
      </c>
      <c r="K10881">
        <v>0</v>
      </c>
      <c r="N10881" t="b">
        <v>1</v>
      </c>
      <c r="O10881" t="b">
        <v>0</v>
      </c>
      <c r="P10881" t="b">
        <v>0</v>
      </c>
      <c r="Q10881">
        <v>6</v>
      </c>
      <c r="R10881">
        <v>6</v>
      </c>
      <c r="S10881">
        <v>1</v>
      </c>
      <c r="T10881">
        <v>2</v>
      </c>
      <c r="U10881" t="b">
        <v>1</v>
      </c>
      <c r="V10881" t="s">
        <v>12700</v>
      </c>
      <c r="W10881" t="s">
        <v>12701</v>
      </c>
      <c r="X10881" t="s">
        <v>14690</v>
      </c>
      <c r="Y10881">
        <v>28</v>
      </c>
      <c r="Z10881">
        <v>28</v>
      </c>
      <c r="AA10881">
        <v>5</v>
      </c>
      <c r="AB10881">
        <v>5</v>
      </c>
      <c r="AC10881">
        <v>65</v>
      </c>
    </row>
    <row r="10882" spans="1:29">
      <c r="A10882">
        <v>11876</v>
      </c>
      <c r="B10882" t="s">
        <v>806</v>
      </c>
      <c r="C10882" t="s">
        <v>12764</v>
      </c>
      <c r="J10882" t="s">
        <v>1449</v>
      </c>
      <c r="K10882">
        <v>0</v>
      </c>
      <c r="N10882" t="b">
        <v>1</v>
      </c>
      <c r="O10882" t="b">
        <v>0</v>
      </c>
      <c r="P10882" t="b">
        <v>0</v>
      </c>
      <c r="Q10882">
        <v>6</v>
      </c>
      <c r="R10882">
        <v>6</v>
      </c>
      <c r="S10882">
        <v>1</v>
      </c>
      <c r="T10882">
        <v>2</v>
      </c>
      <c r="U10882" t="b">
        <v>1</v>
      </c>
      <c r="V10882" t="s">
        <v>12700</v>
      </c>
      <c r="W10882" t="s">
        <v>12701</v>
      </c>
      <c r="X10882" t="s">
        <v>15331</v>
      </c>
      <c r="Y10882">
        <v>29</v>
      </c>
      <c r="Z10882">
        <v>29</v>
      </c>
      <c r="AA10882">
        <v>2</v>
      </c>
      <c r="AB10882">
        <v>2</v>
      </c>
      <c r="AC10882">
        <v>65</v>
      </c>
    </row>
    <row r="10883" spans="1:29">
      <c r="A10883">
        <v>11877</v>
      </c>
      <c r="B10883" t="s">
        <v>806</v>
      </c>
      <c r="C10883" t="s">
        <v>12765</v>
      </c>
      <c r="J10883" t="s">
        <v>1449</v>
      </c>
      <c r="K10883">
        <v>0</v>
      </c>
      <c r="N10883" t="b">
        <v>1</v>
      </c>
      <c r="O10883" t="b">
        <v>0</v>
      </c>
      <c r="P10883" t="b">
        <v>0</v>
      </c>
      <c r="Q10883">
        <v>6</v>
      </c>
      <c r="R10883">
        <v>6</v>
      </c>
      <c r="S10883">
        <v>1</v>
      </c>
      <c r="T10883">
        <v>2</v>
      </c>
      <c r="U10883" t="b">
        <v>1</v>
      </c>
      <c r="V10883" t="s">
        <v>12700</v>
      </c>
      <c r="W10883" t="s">
        <v>12701</v>
      </c>
      <c r="X10883" t="s">
        <v>14471</v>
      </c>
      <c r="Y10883">
        <v>29</v>
      </c>
      <c r="Z10883">
        <v>29</v>
      </c>
      <c r="AA10883">
        <v>3</v>
      </c>
      <c r="AB10883">
        <v>3</v>
      </c>
      <c r="AC10883">
        <v>65</v>
      </c>
    </row>
    <row r="10884" spans="1:29">
      <c r="A10884">
        <v>11878</v>
      </c>
      <c r="B10884" t="s">
        <v>806</v>
      </c>
      <c r="C10884" t="s">
        <v>12766</v>
      </c>
      <c r="J10884" t="s">
        <v>1449</v>
      </c>
      <c r="K10884">
        <v>0</v>
      </c>
      <c r="N10884" t="b">
        <v>1</v>
      </c>
      <c r="O10884" t="b">
        <v>0</v>
      </c>
      <c r="P10884" t="b">
        <v>0</v>
      </c>
      <c r="Q10884">
        <v>6</v>
      </c>
      <c r="R10884">
        <v>6</v>
      </c>
      <c r="S10884">
        <v>1</v>
      </c>
      <c r="T10884">
        <v>2</v>
      </c>
      <c r="U10884" t="b">
        <v>1</v>
      </c>
      <c r="V10884" t="s">
        <v>12700</v>
      </c>
      <c r="W10884" t="s">
        <v>12701</v>
      </c>
      <c r="X10884" t="s">
        <v>14767</v>
      </c>
      <c r="Y10884">
        <v>29</v>
      </c>
      <c r="Z10884">
        <v>29</v>
      </c>
      <c r="AA10884">
        <v>4</v>
      </c>
      <c r="AB10884">
        <v>4</v>
      </c>
      <c r="AC10884">
        <v>65</v>
      </c>
    </row>
    <row r="10885" spans="1:29">
      <c r="A10885">
        <v>11879</v>
      </c>
      <c r="B10885" t="s">
        <v>806</v>
      </c>
      <c r="C10885" t="s">
        <v>12767</v>
      </c>
      <c r="J10885" t="s">
        <v>1449</v>
      </c>
      <c r="K10885">
        <v>0</v>
      </c>
      <c r="N10885" t="b">
        <v>1</v>
      </c>
      <c r="O10885" t="b">
        <v>0</v>
      </c>
      <c r="P10885" t="b">
        <v>0</v>
      </c>
      <c r="Q10885">
        <v>6</v>
      </c>
      <c r="R10885">
        <v>6</v>
      </c>
      <c r="S10885">
        <v>1</v>
      </c>
      <c r="T10885">
        <v>2</v>
      </c>
      <c r="U10885" t="b">
        <v>1</v>
      </c>
      <c r="V10885" t="s">
        <v>12700</v>
      </c>
      <c r="W10885" t="s">
        <v>12701</v>
      </c>
      <c r="X10885" t="s">
        <v>14768</v>
      </c>
      <c r="Y10885">
        <v>29</v>
      </c>
      <c r="Z10885">
        <v>29</v>
      </c>
      <c r="AA10885">
        <v>5</v>
      </c>
      <c r="AB10885">
        <v>5</v>
      </c>
      <c r="AC10885">
        <v>65</v>
      </c>
    </row>
    <row r="10886" spans="1:29">
      <c r="A10886">
        <v>11880</v>
      </c>
      <c r="B10886" t="s">
        <v>806</v>
      </c>
      <c r="C10886" t="s">
        <v>12768</v>
      </c>
      <c r="J10886" t="s">
        <v>1449</v>
      </c>
      <c r="K10886">
        <v>0</v>
      </c>
      <c r="N10886" t="b">
        <v>1</v>
      </c>
      <c r="O10886" t="b">
        <v>0</v>
      </c>
      <c r="P10886" t="b">
        <v>0</v>
      </c>
      <c r="Q10886">
        <v>6</v>
      </c>
      <c r="R10886">
        <v>6</v>
      </c>
      <c r="S10886">
        <v>1</v>
      </c>
      <c r="T10886">
        <v>2</v>
      </c>
      <c r="U10886" t="b">
        <v>1</v>
      </c>
      <c r="V10886" t="s">
        <v>12700</v>
      </c>
      <c r="W10886" t="s">
        <v>12701</v>
      </c>
      <c r="X10886" t="s">
        <v>15368</v>
      </c>
      <c r="Y10886">
        <v>30</v>
      </c>
      <c r="Z10886">
        <v>30</v>
      </c>
      <c r="AA10886">
        <v>2</v>
      </c>
      <c r="AB10886">
        <v>2</v>
      </c>
      <c r="AC10886">
        <v>65</v>
      </c>
    </row>
    <row r="10887" spans="1:29">
      <c r="A10887">
        <v>11881</v>
      </c>
      <c r="B10887" t="s">
        <v>806</v>
      </c>
      <c r="C10887" t="s">
        <v>12769</v>
      </c>
      <c r="J10887" t="s">
        <v>1449</v>
      </c>
      <c r="K10887">
        <v>0</v>
      </c>
      <c r="N10887" t="b">
        <v>1</v>
      </c>
      <c r="O10887" t="b">
        <v>0</v>
      </c>
      <c r="P10887" t="b">
        <v>0</v>
      </c>
      <c r="Q10887">
        <v>6</v>
      </c>
      <c r="R10887">
        <v>6</v>
      </c>
      <c r="S10887">
        <v>1</v>
      </c>
      <c r="T10887">
        <v>2</v>
      </c>
      <c r="U10887" t="b">
        <v>1</v>
      </c>
      <c r="V10887" t="s">
        <v>12700</v>
      </c>
      <c r="W10887" t="s">
        <v>12701</v>
      </c>
      <c r="X10887" t="s">
        <v>14472</v>
      </c>
      <c r="Y10887">
        <v>30</v>
      </c>
      <c r="Z10887">
        <v>30</v>
      </c>
      <c r="AA10887">
        <v>3</v>
      </c>
      <c r="AB10887">
        <v>3</v>
      </c>
      <c r="AC10887">
        <v>65</v>
      </c>
    </row>
    <row r="10888" spans="1:29">
      <c r="A10888">
        <v>11882</v>
      </c>
      <c r="B10888" t="s">
        <v>806</v>
      </c>
      <c r="C10888" t="s">
        <v>12770</v>
      </c>
      <c r="J10888" t="s">
        <v>1449</v>
      </c>
      <c r="K10888">
        <v>0</v>
      </c>
      <c r="N10888" t="b">
        <v>1</v>
      </c>
      <c r="O10888" t="b">
        <v>0</v>
      </c>
      <c r="P10888" t="b">
        <v>0</v>
      </c>
      <c r="Q10888">
        <v>6</v>
      </c>
      <c r="R10888">
        <v>6</v>
      </c>
      <c r="S10888">
        <v>1</v>
      </c>
      <c r="T10888">
        <v>2</v>
      </c>
      <c r="U10888" t="b">
        <v>1</v>
      </c>
      <c r="V10888" t="s">
        <v>12700</v>
      </c>
      <c r="W10888" t="s">
        <v>12701</v>
      </c>
      <c r="X10888" t="s">
        <v>14769</v>
      </c>
      <c r="Y10888">
        <v>30</v>
      </c>
      <c r="Z10888">
        <v>30</v>
      </c>
      <c r="AA10888">
        <v>4</v>
      </c>
      <c r="AB10888">
        <v>4</v>
      </c>
      <c r="AC10888">
        <v>65</v>
      </c>
    </row>
    <row r="10889" spans="1:29">
      <c r="A10889">
        <v>11883</v>
      </c>
      <c r="B10889" t="s">
        <v>806</v>
      </c>
      <c r="C10889" t="s">
        <v>12771</v>
      </c>
      <c r="J10889" t="s">
        <v>1449</v>
      </c>
      <c r="K10889">
        <v>0</v>
      </c>
      <c r="N10889" t="b">
        <v>1</v>
      </c>
      <c r="O10889" t="b">
        <v>0</v>
      </c>
      <c r="P10889" t="b">
        <v>0</v>
      </c>
      <c r="Q10889">
        <v>6</v>
      </c>
      <c r="R10889">
        <v>6</v>
      </c>
      <c r="S10889">
        <v>1</v>
      </c>
      <c r="T10889">
        <v>2</v>
      </c>
      <c r="U10889" t="b">
        <v>1</v>
      </c>
      <c r="V10889" t="s">
        <v>12700</v>
      </c>
      <c r="W10889" t="s">
        <v>12701</v>
      </c>
      <c r="X10889" t="s">
        <v>14555</v>
      </c>
      <c r="Y10889">
        <v>30</v>
      </c>
      <c r="Z10889">
        <v>30</v>
      </c>
      <c r="AA10889">
        <v>5</v>
      </c>
      <c r="AB10889">
        <v>5</v>
      </c>
      <c r="AC10889">
        <v>65</v>
      </c>
    </row>
    <row r="10890" spans="1:29">
      <c r="A10890">
        <v>11884</v>
      </c>
      <c r="B10890" t="s">
        <v>806</v>
      </c>
      <c r="C10890" t="s">
        <v>12772</v>
      </c>
      <c r="J10890" t="s">
        <v>1449</v>
      </c>
      <c r="K10890">
        <v>0</v>
      </c>
      <c r="N10890" t="b">
        <v>1</v>
      </c>
      <c r="O10890" t="b">
        <v>0</v>
      </c>
      <c r="P10890" t="b">
        <v>0</v>
      </c>
      <c r="Q10890">
        <v>6</v>
      </c>
      <c r="R10890">
        <v>6</v>
      </c>
      <c r="S10890">
        <v>1</v>
      </c>
      <c r="T10890">
        <v>2</v>
      </c>
      <c r="U10890" t="b">
        <v>1</v>
      </c>
      <c r="V10890" t="s">
        <v>12700</v>
      </c>
      <c r="W10890" t="s">
        <v>12701</v>
      </c>
      <c r="X10890" t="s">
        <v>15369</v>
      </c>
      <c r="Y10890">
        <v>31</v>
      </c>
      <c r="Z10890">
        <v>31</v>
      </c>
      <c r="AA10890">
        <v>2</v>
      </c>
      <c r="AB10890">
        <v>2</v>
      </c>
      <c r="AC10890">
        <v>65</v>
      </c>
    </row>
    <row r="10891" spans="1:29">
      <c r="A10891">
        <v>11885</v>
      </c>
      <c r="B10891" t="s">
        <v>806</v>
      </c>
      <c r="C10891" t="s">
        <v>12773</v>
      </c>
      <c r="J10891" t="s">
        <v>1449</v>
      </c>
      <c r="K10891">
        <v>0</v>
      </c>
      <c r="N10891" t="b">
        <v>1</v>
      </c>
      <c r="O10891" t="b">
        <v>0</v>
      </c>
      <c r="P10891" t="b">
        <v>0</v>
      </c>
      <c r="Q10891">
        <v>6</v>
      </c>
      <c r="R10891">
        <v>6</v>
      </c>
      <c r="S10891">
        <v>1</v>
      </c>
      <c r="T10891">
        <v>2</v>
      </c>
      <c r="U10891" t="b">
        <v>1</v>
      </c>
      <c r="V10891" t="s">
        <v>12700</v>
      </c>
      <c r="W10891" t="s">
        <v>12701</v>
      </c>
      <c r="X10891" t="s">
        <v>14473</v>
      </c>
      <c r="Y10891">
        <v>31</v>
      </c>
      <c r="Z10891">
        <v>31</v>
      </c>
      <c r="AA10891">
        <v>3</v>
      </c>
      <c r="AB10891">
        <v>3</v>
      </c>
      <c r="AC10891">
        <v>65</v>
      </c>
    </row>
    <row r="10892" spans="1:29">
      <c r="A10892">
        <v>11886</v>
      </c>
      <c r="B10892" t="s">
        <v>806</v>
      </c>
      <c r="C10892" t="s">
        <v>12774</v>
      </c>
      <c r="J10892" t="s">
        <v>1449</v>
      </c>
      <c r="K10892">
        <v>0</v>
      </c>
      <c r="N10892" t="b">
        <v>1</v>
      </c>
      <c r="O10892" t="b">
        <v>0</v>
      </c>
      <c r="P10892" t="b">
        <v>0</v>
      </c>
      <c r="Q10892">
        <v>6</v>
      </c>
      <c r="R10892">
        <v>6</v>
      </c>
      <c r="S10892">
        <v>1</v>
      </c>
      <c r="T10892">
        <v>2</v>
      </c>
      <c r="U10892" t="b">
        <v>1</v>
      </c>
      <c r="V10892" t="s">
        <v>12700</v>
      </c>
      <c r="W10892" t="s">
        <v>12701</v>
      </c>
      <c r="X10892" t="s">
        <v>14770</v>
      </c>
      <c r="Y10892">
        <v>31</v>
      </c>
      <c r="Z10892">
        <v>31</v>
      </c>
      <c r="AA10892">
        <v>4</v>
      </c>
      <c r="AB10892">
        <v>4</v>
      </c>
      <c r="AC10892">
        <v>65</v>
      </c>
    </row>
    <row r="10893" spans="1:29">
      <c r="A10893">
        <v>11887</v>
      </c>
      <c r="B10893" t="s">
        <v>806</v>
      </c>
      <c r="C10893" t="s">
        <v>12775</v>
      </c>
      <c r="J10893" t="s">
        <v>1449</v>
      </c>
      <c r="K10893">
        <v>0</v>
      </c>
      <c r="N10893" t="b">
        <v>1</v>
      </c>
      <c r="O10893" t="b">
        <v>0</v>
      </c>
      <c r="P10893" t="b">
        <v>0</v>
      </c>
      <c r="Q10893">
        <v>6</v>
      </c>
      <c r="R10893">
        <v>6</v>
      </c>
      <c r="S10893">
        <v>1</v>
      </c>
      <c r="T10893">
        <v>2</v>
      </c>
      <c r="U10893" t="b">
        <v>1</v>
      </c>
      <c r="V10893" t="s">
        <v>12700</v>
      </c>
      <c r="W10893" t="s">
        <v>12701</v>
      </c>
      <c r="X10893" t="s">
        <v>14771</v>
      </c>
      <c r="Y10893">
        <v>31</v>
      </c>
      <c r="Z10893">
        <v>31</v>
      </c>
      <c r="AA10893">
        <v>5</v>
      </c>
      <c r="AB10893">
        <v>5</v>
      </c>
      <c r="AC10893">
        <v>65</v>
      </c>
    </row>
    <row r="10894" spans="1:29">
      <c r="A10894">
        <v>11888</v>
      </c>
      <c r="B10894" t="s">
        <v>806</v>
      </c>
      <c r="C10894" t="s">
        <v>12776</v>
      </c>
      <c r="J10894" t="s">
        <v>1449</v>
      </c>
      <c r="K10894">
        <v>0</v>
      </c>
      <c r="N10894" t="b">
        <v>1</v>
      </c>
      <c r="O10894" t="b">
        <v>0</v>
      </c>
      <c r="P10894" t="b">
        <v>0</v>
      </c>
      <c r="Q10894">
        <v>6</v>
      </c>
      <c r="R10894">
        <v>6</v>
      </c>
      <c r="S10894">
        <v>1</v>
      </c>
      <c r="T10894">
        <v>2</v>
      </c>
      <c r="U10894" t="b">
        <v>1</v>
      </c>
      <c r="V10894" t="s">
        <v>12700</v>
      </c>
      <c r="W10894" t="s">
        <v>12701</v>
      </c>
      <c r="X10894" t="s">
        <v>15370</v>
      </c>
      <c r="Y10894">
        <v>32</v>
      </c>
      <c r="Z10894">
        <v>32</v>
      </c>
      <c r="AA10894">
        <v>2</v>
      </c>
      <c r="AB10894">
        <v>2</v>
      </c>
      <c r="AC10894">
        <v>65</v>
      </c>
    </row>
    <row r="10895" spans="1:29">
      <c r="A10895">
        <v>11889</v>
      </c>
      <c r="B10895" t="s">
        <v>806</v>
      </c>
      <c r="C10895" t="s">
        <v>12777</v>
      </c>
      <c r="J10895" t="s">
        <v>1449</v>
      </c>
      <c r="K10895">
        <v>0</v>
      </c>
      <c r="N10895" t="b">
        <v>1</v>
      </c>
      <c r="O10895" t="b">
        <v>0</v>
      </c>
      <c r="P10895" t="b">
        <v>0</v>
      </c>
      <c r="Q10895">
        <v>6</v>
      </c>
      <c r="R10895">
        <v>6</v>
      </c>
      <c r="S10895">
        <v>1</v>
      </c>
      <c r="T10895">
        <v>2</v>
      </c>
      <c r="U10895" t="b">
        <v>1</v>
      </c>
      <c r="V10895" t="s">
        <v>12700</v>
      </c>
      <c r="W10895" t="s">
        <v>12701</v>
      </c>
      <c r="X10895" t="s">
        <v>15371</v>
      </c>
      <c r="Y10895">
        <v>32</v>
      </c>
      <c r="Z10895">
        <v>32</v>
      </c>
      <c r="AA10895">
        <v>3</v>
      </c>
      <c r="AB10895">
        <v>3</v>
      </c>
      <c r="AC10895">
        <v>65</v>
      </c>
    </row>
    <row r="10896" spans="1:29">
      <c r="A10896">
        <v>11890</v>
      </c>
      <c r="B10896" t="s">
        <v>806</v>
      </c>
      <c r="C10896" t="s">
        <v>12778</v>
      </c>
      <c r="J10896" t="s">
        <v>1449</v>
      </c>
      <c r="K10896">
        <v>0</v>
      </c>
      <c r="N10896" t="b">
        <v>1</v>
      </c>
      <c r="O10896" t="b">
        <v>0</v>
      </c>
      <c r="P10896" t="b">
        <v>0</v>
      </c>
      <c r="Q10896">
        <v>6</v>
      </c>
      <c r="R10896">
        <v>6</v>
      </c>
      <c r="S10896">
        <v>1</v>
      </c>
      <c r="T10896">
        <v>2</v>
      </c>
      <c r="U10896" t="b">
        <v>1</v>
      </c>
      <c r="V10896" t="s">
        <v>12700</v>
      </c>
      <c r="W10896" t="s">
        <v>12701</v>
      </c>
      <c r="X10896" t="s">
        <v>14793</v>
      </c>
      <c r="Y10896">
        <v>32</v>
      </c>
      <c r="Z10896">
        <v>32</v>
      </c>
      <c r="AA10896">
        <v>4</v>
      </c>
      <c r="AB10896">
        <v>4</v>
      </c>
      <c r="AC10896">
        <v>65</v>
      </c>
    </row>
    <row r="10897" spans="1:29">
      <c r="A10897">
        <v>11891</v>
      </c>
      <c r="B10897" t="s">
        <v>806</v>
      </c>
      <c r="C10897" t="s">
        <v>12779</v>
      </c>
      <c r="J10897" t="s">
        <v>1449</v>
      </c>
      <c r="K10897">
        <v>0</v>
      </c>
      <c r="N10897" t="b">
        <v>1</v>
      </c>
      <c r="O10897" t="b">
        <v>0</v>
      </c>
      <c r="P10897" t="b">
        <v>0</v>
      </c>
      <c r="Q10897">
        <v>6</v>
      </c>
      <c r="R10897">
        <v>6</v>
      </c>
      <c r="S10897">
        <v>1</v>
      </c>
      <c r="T10897">
        <v>2</v>
      </c>
      <c r="U10897" t="b">
        <v>1</v>
      </c>
      <c r="V10897" t="s">
        <v>12700</v>
      </c>
      <c r="W10897" t="s">
        <v>12701</v>
      </c>
      <c r="X10897" t="s">
        <v>14794</v>
      </c>
      <c r="Y10897">
        <v>32</v>
      </c>
      <c r="Z10897">
        <v>32</v>
      </c>
      <c r="AA10897">
        <v>5</v>
      </c>
      <c r="AB10897">
        <v>5</v>
      </c>
      <c r="AC10897">
        <v>65</v>
      </c>
    </row>
    <row r="10898" spans="1:29">
      <c r="A10898">
        <v>11892</v>
      </c>
      <c r="B10898" t="s">
        <v>806</v>
      </c>
      <c r="C10898" t="s">
        <v>12780</v>
      </c>
      <c r="J10898" t="s">
        <v>1449</v>
      </c>
      <c r="K10898">
        <v>0</v>
      </c>
      <c r="N10898" t="b">
        <v>1</v>
      </c>
      <c r="O10898" t="b">
        <v>0</v>
      </c>
      <c r="P10898" t="b">
        <v>0</v>
      </c>
      <c r="Q10898">
        <v>6</v>
      </c>
      <c r="R10898">
        <v>6</v>
      </c>
      <c r="S10898">
        <v>1</v>
      </c>
      <c r="T10898">
        <v>2</v>
      </c>
      <c r="U10898" t="b">
        <v>1</v>
      </c>
      <c r="V10898" t="s">
        <v>12700</v>
      </c>
      <c r="W10898" t="s">
        <v>12701</v>
      </c>
      <c r="X10898" t="s">
        <v>15372</v>
      </c>
      <c r="Y10898">
        <v>33</v>
      </c>
      <c r="Z10898">
        <v>33</v>
      </c>
      <c r="AA10898">
        <v>2</v>
      </c>
      <c r="AB10898">
        <v>2</v>
      </c>
      <c r="AC10898">
        <v>65</v>
      </c>
    </row>
    <row r="10899" spans="1:29">
      <c r="A10899">
        <v>11893</v>
      </c>
      <c r="B10899" t="s">
        <v>806</v>
      </c>
      <c r="C10899" t="s">
        <v>12781</v>
      </c>
      <c r="J10899" t="s">
        <v>1449</v>
      </c>
      <c r="K10899">
        <v>0</v>
      </c>
      <c r="N10899" t="b">
        <v>1</v>
      </c>
      <c r="O10899" t="b">
        <v>0</v>
      </c>
      <c r="P10899" t="b">
        <v>0</v>
      </c>
      <c r="Q10899">
        <v>6</v>
      </c>
      <c r="R10899">
        <v>6</v>
      </c>
      <c r="S10899">
        <v>1</v>
      </c>
      <c r="T10899">
        <v>2</v>
      </c>
      <c r="U10899" t="b">
        <v>1</v>
      </c>
      <c r="V10899" t="s">
        <v>12700</v>
      </c>
      <c r="W10899" t="s">
        <v>12701</v>
      </c>
      <c r="X10899" t="s">
        <v>15373</v>
      </c>
      <c r="Y10899">
        <v>33</v>
      </c>
      <c r="Z10899">
        <v>33</v>
      </c>
      <c r="AA10899">
        <v>3</v>
      </c>
      <c r="AB10899">
        <v>3</v>
      </c>
      <c r="AC10899">
        <v>65</v>
      </c>
    </row>
    <row r="10900" spans="1:29">
      <c r="A10900">
        <v>11894</v>
      </c>
      <c r="B10900" t="s">
        <v>806</v>
      </c>
      <c r="C10900" t="s">
        <v>12782</v>
      </c>
      <c r="J10900" t="s">
        <v>1449</v>
      </c>
      <c r="K10900">
        <v>0</v>
      </c>
      <c r="N10900" t="b">
        <v>1</v>
      </c>
      <c r="O10900" t="b">
        <v>0</v>
      </c>
      <c r="P10900" t="b">
        <v>0</v>
      </c>
      <c r="Q10900">
        <v>6</v>
      </c>
      <c r="R10900">
        <v>6</v>
      </c>
      <c r="S10900">
        <v>1</v>
      </c>
      <c r="T10900">
        <v>2</v>
      </c>
      <c r="U10900" t="b">
        <v>1</v>
      </c>
      <c r="V10900" t="s">
        <v>12700</v>
      </c>
      <c r="W10900" t="s">
        <v>12701</v>
      </c>
      <c r="X10900" t="s">
        <v>14795</v>
      </c>
      <c r="Y10900">
        <v>33</v>
      </c>
      <c r="Z10900">
        <v>33</v>
      </c>
      <c r="AA10900">
        <v>4</v>
      </c>
      <c r="AB10900">
        <v>4</v>
      </c>
      <c r="AC10900">
        <v>65</v>
      </c>
    </row>
    <row r="10901" spans="1:29">
      <c r="A10901">
        <v>11895</v>
      </c>
      <c r="B10901" t="s">
        <v>806</v>
      </c>
      <c r="C10901" t="s">
        <v>12783</v>
      </c>
      <c r="J10901" t="s">
        <v>1449</v>
      </c>
      <c r="K10901">
        <v>0</v>
      </c>
      <c r="N10901" t="b">
        <v>1</v>
      </c>
      <c r="O10901" t="b">
        <v>0</v>
      </c>
      <c r="P10901" t="b">
        <v>0</v>
      </c>
      <c r="Q10901">
        <v>6</v>
      </c>
      <c r="R10901">
        <v>6</v>
      </c>
      <c r="S10901">
        <v>1</v>
      </c>
      <c r="T10901">
        <v>2</v>
      </c>
      <c r="U10901" t="b">
        <v>1</v>
      </c>
      <c r="V10901" t="s">
        <v>12700</v>
      </c>
      <c r="W10901" t="s">
        <v>12701</v>
      </c>
      <c r="X10901" t="s">
        <v>14796</v>
      </c>
      <c r="Y10901">
        <v>33</v>
      </c>
      <c r="Z10901">
        <v>33</v>
      </c>
      <c r="AA10901">
        <v>5</v>
      </c>
      <c r="AB10901">
        <v>5</v>
      </c>
      <c r="AC10901">
        <v>65</v>
      </c>
    </row>
    <row r="10902" spans="1:29">
      <c r="A10902">
        <v>11896</v>
      </c>
      <c r="B10902" t="s">
        <v>806</v>
      </c>
      <c r="C10902" t="s">
        <v>12784</v>
      </c>
      <c r="J10902" t="s">
        <v>1449</v>
      </c>
      <c r="K10902">
        <v>0</v>
      </c>
      <c r="N10902" t="b">
        <v>1</v>
      </c>
      <c r="O10902" t="b">
        <v>0</v>
      </c>
      <c r="P10902" t="b">
        <v>0</v>
      </c>
      <c r="Q10902">
        <v>6</v>
      </c>
      <c r="R10902">
        <v>6</v>
      </c>
      <c r="S10902">
        <v>1</v>
      </c>
      <c r="T10902">
        <v>2</v>
      </c>
      <c r="U10902" t="b">
        <v>1</v>
      </c>
      <c r="V10902" t="s">
        <v>12700</v>
      </c>
      <c r="W10902" t="s">
        <v>12701</v>
      </c>
      <c r="X10902" t="s">
        <v>15374</v>
      </c>
      <c r="Y10902">
        <v>34</v>
      </c>
      <c r="Z10902">
        <v>34</v>
      </c>
      <c r="AA10902">
        <v>2</v>
      </c>
      <c r="AB10902">
        <v>2</v>
      </c>
      <c r="AC10902">
        <v>65</v>
      </c>
    </row>
    <row r="10903" spans="1:29">
      <c r="A10903">
        <v>11897</v>
      </c>
      <c r="B10903" t="s">
        <v>806</v>
      </c>
      <c r="C10903" t="s">
        <v>12785</v>
      </c>
      <c r="J10903" t="s">
        <v>1449</v>
      </c>
      <c r="K10903">
        <v>0</v>
      </c>
      <c r="N10903" t="b">
        <v>1</v>
      </c>
      <c r="O10903" t="b">
        <v>0</v>
      </c>
      <c r="P10903" t="b">
        <v>0</v>
      </c>
      <c r="Q10903">
        <v>6</v>
      </c>
      <c r="R10903">
        <v>6</v>
      </c>
      <c r="S10903">
        <v>1</v>
      </c>
      <c r="T10903">
        <v>2</v>
      </c>
      <c r="U10903" t="b">
        <v>1</v>
      </c>
      <c r="V10903" t="s">
        <v>12700</v>
      </c>
      <c r="W10903" t="s">
        <v>12701</v>
      </c>
      <c r="X10903" t="s">
        <v>14477</v>
      </c>
      <c r="Y10903">
        <v>34</v>
      </c>
      <c r="Z10903">
        <v>34</v>
      </c>
      <c r="AA10903">
        <v>3</v>
      </c>
      <c r="AB10903">
        <v>3</v>
      </c>
      <c r="AC10903">
        <v>65</v>
      </c>
    </row>
    <row r="10904" spans="1:29">
      <c r="A10904">
        <v>11898</v>
      </c>
      <c r="B10904" t="s">
        <v>806</v>
      </c>
      <c r="C10904" t="s">
        <v>12786</v>
      </c>
      <c r="J10904" t="s">
        <v>1449</v>
      </c>
      <c r="K10904">
        <v>0</v>
      </c>
      <c r="N10904" t="b">
        <v>1</v>
      </c>
      <c r="O10904" t="b">
        <v>0</v>
      </c>
      <c r="P10904" t="b">
        <v>0</v>
      </c>
      <c r="Q10904">
        <v>6</v>
      </c>
      <c r="R10904">
        <v>6</v>
      </c>
      <c r="S10904">
        <v>1</v>
      </c>
      <c r="T10904">
        <v>2</v>
      </c>
      <c r="U10904" t="b">
        <v>1</v>
      </c>
      <c r="V10904" t="s">
        <v>12700</v>
      </c>
      <c r="W10904" t="s">
        <v>12701</v>
      </c>
      <c r="X10904" t="s">
        <v>14797</v>
      </c>
      <c r="Y10904">
        <v>34</v>
      </c>
      <c r="Z10904">
        <v>34</v>
      </c>
      <c r="AA10904">
        <v>4</v>
      </c>
      <c r="AB10904">
        <v>4</v>
      </c>
      <c r="AC10904">
        <v>65</v>
      </c>
    </row>
    <row r="10905" spans="1:29">
      <c r="A10905">
        <v>11899</v>
      </c>
      <c r="B10905" t="s">
        <v>806</v>
      </c>
      <c r="C10905" t="s">
        <v>12787</v>
      </c>
      <c r="J10905" t="s">
        <v>1449</v>
      </c>
      <c r="K10905">
        <v>0</v>
      </c>
      <c r="N10905" t="b">
        <v>1</v>
      </c>
      <c r="O10905" t="b">
        <v>0</v>
      </c>
      <c r="P10905" t="b">
        <v>0</v>
      </c>
      <c r="Q10905">
        <v>6</v>
      </c>
      <c r="R10905">
        <v>6</v>
      </c>
      <c r="S10905">
        <v>1</v>
      </c>
      <c r="T10905">
        <v>2</v>
      </c>
      <c r="U10905" t="b">
        <v>1</v>
      </c>
      <c r="V10905" t="s">
        <v>12700</v>
      </c>
      <c r="W10905" t="s">
        <v>12701</v>
      </c>
      <c r="X10905" t="s">
        <v>14798</v>
      </c>
      <c r="Y10905">
        <v>34</v>
      </c>
      <c r="Z10905">
        <v>34</v>
      </c>
      <c r="AA10905">
        <v>5</v>
      </c>
      <c r="AB10905">
        <v>5</v>
      </c>
      <c r="AC10905">
        <v>65</v>
      </c>
    </row>
    <row r="10906" spans="1:29">
      <c r="A10906">
        <v>11900</v>
      </c>
      <c r="B10906" t="s">
        <v>806</v>
      </c>
      <c r="C10906" t="s">
        <v>12788</v>
      </c>
      <c r="J10906" t="s">
        <v>1449</v>
      </c>
      <c r="K10906">
        <v>0</v>
      </c>
      <c r="N10906" t="b">
        <v>1</v>
      </c>
      <c r="O10906" t="b">
        <v>0</v>
      </c>
      <c r="P10906" t="b">
        <v>0</v>
      </c>
      <c r="Q10906">
        <v>6</v>
      </c>
      <c r="R10906">
        <v>6</v>
      </c>
      <c r="S10906">
        <v>1</v>
      </c>
      <c r="T10906">
        <v>2</v>
      </c>
      <c r="U10906" t="b">
        <v>1</v>
      </c>
      <c r="V10906" t="s">
        <v>12700</v>
      </c>
      <c r="W10906" t="s">
        <v>12701</v>
      </c>
      <c r="X10906" t="s">
        <v>15375</v>
      </c>
      <c r="Y10906">
        <v>35</v>
      </c>
      <c r="Z10906">
        <v>35</v>
      </c>
      <c r="AA10906">
        <v>2</v>
      </c>
      <c r="AB10906">
        <v>2</v>
      </c>
      <c r="AC10906">
        <v>65</v>
      </c>
    </row>
    <row r="10907" spans="1:29">
      <c r="A10907">
        <v>11901</v>
      </c>
      <c r="B10907" t="s">
        <v>806</v>
      </c>
      <c r="C10907" t="s">
        <v>12789</v>
      </c>
      <c r="J10907" t="s">
        <v>1449</v>
      </c>
      <c r="K10907">
        <v>0</v>
      </c>
      <c r="N10907" t="b">
        <v>1</v>
      </c>
      <c r="O10907" t="b">
        <v>0</v>
      </c>
      <c r="P10907" t="b">
        <v>0</v>
      </c>
      <c r="Q10907">
        <v>6</v>
      </c>
      <c r="R10907">
        <v>6</v>
      </c>
      <c r="S10907">
        <v>1</v>
      </c>
      <c r="T10907">
        <v>2</v>
      </c>
      <c r="U10907" t="b">
        <v>1</v>
      </c>
      <c r="V10907" t="s">
        <v>12700</v>
      </c>
      <c r="W10907" t="s">
        <v>12701</v>
      </c>
      <c r="X10907" t="s">
        <v>14478</v>
      </c>
      <c r="Y10907">
        <v>35</v>
      </c>
      <c r="Z10907">
        <v>35</v>
      </c>
      <c r="AA10907">
        <v>3</v>
      </c>
      <c r="AB10907">
        <v>3</v>
      </c>
      <c r="AC10907">
        <v>65</v>
      </c>
    </row>
    <row r="10908" spans="1:29">
      <c r="A10908">
        <v>11902</v>
      </c>
      <c r="B10908" t="s">
        <v>806</v>
      </c>
      <c r="C10908" t="s">
        <v>12790</v>
      </c>
      <c r="J10908" t="s">
        <v>1449</v>
      </c>
      <c r="K10908">
        <v>0</v>
      </c>
      <c r="N10908" t="b">
        <v>1</v>
      </c>
      <c r="O10908" t="b">
        <v>0</v>
      </c>
      <c r="P10908" t="b">
        <v>0</v>
      </c>
      <c r="Q10908">
        <v>6</v>
      </c>
      <c r="R10908">
        <v>6</v>
      </c>
      <c r="S10908">
        <v>1</v>
      </c>
      <c r="T10908">
        <v>2</v>
      </c>
      <c r="U10908" t="b">
        <v>1</v>
      </c>
      <c r="V10908" t="s">
        <v>12700</v>
      </c>
      <c r="W10908" t="s">
        <v>12701</v>
      </c>
      <c r="X10908" t="s">
        <v>14773</v>
      </c>
      <c r="Y10908">
        <v>35</v>
      </c>
      <c r="Z10908">
        <v>35</v>
      </c>
      <c r="AA10908">
        <v>4</v>
      </c>
      <c r="AB10908">
        <v>4</v>
      </c>
      <c r="AC10908">
        <v>65</v>
      </c>
    </row>
    <row r="10909" spans="1:29">
      <c r="A10909">
        <v>11903</v>
      </c>
      <c r="B10909" t="s">
        <v>806</v>
      </c>
      <c r="C10909" t="s">
        <v>12791</v>
      </c>
      <c r="J10909" t="s">
        <v>1449</v>
      </c>
      <c r="K10909">
        <v>0</v>
      </c>
      <c r="N10909" t="b">
        <v>1</v>
      </c>
      <c r="O10909" t="b">
        <v>0</v>
      </c>
      <c r="P10909" t="b">
        <v>0</v>
      </c>
      <c r="Q10909">
        <v>6</v>
      </c>
      <c r="R10909">
        <v>6</v>
      </c>
      <c r="S10909">
        <v>1</v>
      </c>
      <c r="T10909">
        <v>2</v>
      </c>
      <c r="U10909" t="b">
        <v>1</v>
      </c>
      <c r="V10909" t="s">
        <v>12700</v>
      </c>
      <c r="W10909" t="s">
        <v>12701</v>
      </c>
      <c r="X10909" t="s">
        <v>14774</v>
      </c>
      <c r="Y10909">
        <v>35</v>
      </c>
      <c r="Z10909">
        <v>35</v>
      </c>
      <c r="AA10909">
        <v>5</v>
      </c>
      <c r="AB10909">
        <v>5</v>
      </c>
      <c r="AC10909">
        <v>65</v>
      </c>
    </row>
    <row r="10910" spans="1:29">
      <c r="A10910">
        <v>11904</v>
      </c>
      <c r="B10910" t="s">
        <v>806</v>
      </c>
      <c r="C10910" t="s">
        <v>12792</v>
      </c>
      <c r="J10910" t="s">
        <v>1449</v>
      </c>
      <c r="K10910">
        <v>0</v>
      </c>
      <c r="N10910" t="b">
        <v>1</v>
      </c>
      <c r="O10910" t="b">
        <v>0</v>
      </c>
      <c r="P10910" t="b">
        <v>0</v>
      </c>
      <c r="Q10910">
        <v>6</v>
      </c>
      <c r="R10910">
        <v>6</v>
      </c>
      <c r="S10910">
        <v>1</v>
      </c>
      <c r="T10910">
        <v>2</v>
      </c>
      <c r="U10910" t="b">
        <v>1</v>
      </c>
      <c r="V10910" t="s">
        <v>12700</v>
      </c>
      <c r="W10910" t="s">
        <v>12701</v>
      </c>
      <c r="X10910" t="s">
        <v>15376</v>
      </c>
      <c r="Y10910">
        <v>36</v>
      </c>
      <c r="Z10910">
        <v>36</v>
      </c>
      <c r="AA10910">
        <v>2</v>
      </c>
      <c r="AB10910">
        <v>2</v>
      </c>
      <c r="AC10910">
        <v>65</v>
      </c>
    </row>
    <row r="10911" spans="1:29">
      <c r="A10911">
        <v>11905</v>
      </c>
      <c r="B10911" t="s">
        <v>806</v>
      </c>
      <c r="C10911" t="s">
        <v>12793</v>
      </c>
      <c r="J10911" t="s">
        <v>1449</v>
      </c>
      <c r="K10911">
        <v>0</v>
      </c>
      <c r="N10911" t="b">
        <v>1</v>
      </c>
      <c r="O10911" t="b">
        <v>0</v>
      </c>
      <c r="P10911" t="b">
        <v>0</v>
      </c>
      <c r="Q10911">
        <v>6</v>
      </c>
      <c r="R10911">
        <v>6</v>
      </c>
      <c r="S10911">
        <v>1</v>
      </c>
      <c r="T10911">
        <v>2</v>
      </c>
      <c r="U10911" t="b">
        <v>1</v>
      </c>
      <c r="V10911" t="s">
        <v>12700</v>
      </c>
      <c r="W10911" t="s">
        <v>12701</v>
      </c>
      <c r="X10911" t="s">
        <v>14479</v>
      </c>
      <c r="Y10911">
        <v>36</v>
      </c>
      <c r="Z10911">
        <v>36</v>
      </c>
      <c r="AA10911">
        <v>3</v>
      </c>
      <c r="AB10911">
        <v>3</v>
      </c>
      <c r="AC10911">
        <v>65</v>
      </c>
    </row>
    <row r="10912" spans="1:29">
      <c r="A10912">
        <v>11906</v>
      </c>
      <c r="B10912" t="s">
        <v>806</v>
      </c>
      <c r="C10912" t="s">
        <v>12794</v>
      </c>
      <c r="J10912" t="s">
        <v>1449</v>
      </c>
      <c r="K10912">
        <v>0</v>
      </c>
      <c r="N10912" t="b">
        <v>1</v>
      </c>
      <c r="O10912" t="b">
        <v>0</v>
      </c>
      <c r="P10912" t="b">
        <v>0</v>
      </c>
      <c r="Q10912">
        <v>6</v>
      </c>
      <c r="R10912">
        <v>6</v>
      </c>
      <c r="S10912">
        <v>1</v>
      </c>
      <c r="T10912">
        <v>2</v>
      </c>
      <c r="U10912" t="b">
        <v>1</v>
      </c>
      <c r="V10912" t="s">
        <v>12700</v>
      </c>
      <c r="W10912" t="s">
        <v>12701</v>
      </c>
      <c r="X10912" t="s">
        <v>14775</v>
      </c>
      <c r="Y10912">
        <v>36</v>
      </c>
      <c r="Z10912">
        <v>36</v>
      </c>
      <c r="AA10912">
        <v>4</v>
      </c>
      <c r="AB10912">
        <v>4</v>
      </c>
      <c r="AC10912">
        <v>65</v>
      </c>
    </row>
    <row r="10913" spans="1:29">
      <c r="A10913">
        <v>11907</v>
      </c>
      <c r="B10913" t="s">
        <v>806</v>
      </c>
      <c r="C10913" t="s">
        <v>12795</v>
      </c>
      <c r="J10913" t="s">
        <v>1449</v>
      </c>
      <c r="K10913">
        <v>0</v>
      </c>
      <c r="N10913" t="b">
        <v>1</v>
      </c>
      <c r="O10913" t="b">
        <v>0</v>
      </c>
      <c r="P10913" t="b">
        <v>0</v>
      </c>
      <c r="Q10913">
        <v>6</v>
      </c>
      <c r="R10913">
        <v>6</v>
      </c>
      <c r="S10913">
        <v>1</v>
      </c>
      <c r="T10913">
        <v>2</v>
      </c>
      <c r="U10913" t="b">
        <v>1</v>
      </c>
      <c r="V10913" t="s">
        <v>12700</v>
      </c>
      <c r="W10913" t="s">
        <v>12701</v>
      </c>
      <c r="X10913" t="s">
        <v>14776</v>
      </c>
      <c r="Y10913">
        <v>36</v>
      </c>
      <c r="Z10913">
        <v>36</v>
      </c>
      <c r="AA10913">
        <v>5</v>
      </c>
      <c r="AB10913">
        <v>5</v>
      </c>
      <c r="AC10913">
        <v>65</v>
      </c>
    </row>
    <row r="10914" spans="1:29">
      <c r="A10914">
        <v>11908</v>
      </c>
      <c r="B10914" t="s">
        <v>806</v>
      </c>
      <c r="C10914" t="s">
        <v>12796</v>
      </c>
      <c r="J10914" t="s">
        <v>1449</v>
      </c>
      <c r="K10914">
        <v>0</v>
      </c>
      <c r="N10914" t="b">
        <v>1</v>
      </c>
      <c r="O10914" t="b">
        <v>0</v>
      </c>
      <c r="P10914" t="b">
        <v>0</v>
      </c>
      <c r="Q10914">
        <v>6</v>
      </c>
      <c r="R10914">
        <v>6</v>
      </c>
      <c r="S10914">
        <v>1</v>
      </c>
      <c r="T10914">
        <v>2</v>
      </c>
      <c r="U10914" t="b">
        <v>1</v>
      </c>
      <c r="V10914" t="s">
        <v>12700</v>
      </c>
      <c r="W10914" t="s">
        <v>12701</v>
      </c>
      <c r="X10914" t="s">
        <v>15377</v>
      </c>
      <c r="Y10914">
        <v>37</v>
      </c>
      <c r="Z10914">
        <v>37</v>
      </c>
      <c r="AA10914">
        <v>2</v>
      </c>
      <c r="AB10914">
        <v>2</v>
      </c>
      <c r="AC10914">
        <v>65</v>
      </c>
    </row>
    <row r="10915" spans="1:29">
      <c r="A10915">
        <v>11909</v>
      </c>
      <c r="B10915" t="s">
        <v>806</v>
      </c>
      <c r="C10915" t="s">
        <v>12797</v>
      </c>
      <c r="J10915" t="s">
        <v>1449</v>
      </c>
      <c r="K10915">
        <v>0</v>
      </c>
      <c r="N10915" t="b">
        <v>1</v>
      </c>
      <c r="O10915" t="b">
        <v>0</v>
      </c>
      <c r="P10915" t="b">
        <v>0</v>
      </c>
      <c r="Q10915">
        <v>6</v>
      </c>
      <c r="R10915">
        <v>6</v>
      </c>
      <c r="S10915">
        <v>1</v>
      </c>
      <c r="T10915">
        <v>2</v>
      </c>
      <c r="U10915" t="b">
        <v>1</v>
      </c>
      <c r="V10915" t="s">
        <v>12700</v>
      </c>
      <c r="W10915" t="s">
        <v>12701</v>
      </c>
      <c r="X10915" t="s">
        <v>14480</v>
      </c>
      <c r="Y10915">
        <v>37</v>
      </c>
      <c r="Z10915">
        <v>37</v>
      </c>
      <c r="AA10915">
        <v>3</v>
      </c>
      <c r="AB10915">
        <v>3</v>
      </c>
      <c r="AC10915">
        <v>65</v>
      </c>
    </row>
    <row r="10916" spans="1:29">
      <c r="A10916">
        <v>11910</v>
      </c>
      <c r="B10916" t="s">
        <v>806</v>
      </c>
      <c r="C10916" t="s">
        <v>12798</v>
      </c>
      <c r="J10916" t="s">
        <v>1449</v>
      </c>
      <c r="K10916">
        <v>0</v>
      </c>
      <c r="N10916" t="b">
        <v>1</v>
      </c>
      <c r="O10916" t="b">
        <v>0</v>
      </c>
      <c r="P10916" t="b">
        <v>0</v>
      </c>
      <c r="Q10916">
        <v>6</v>
      </c>
      <c r="R10916">
        <v>6</v>
      </c>
      <c r="S10916">
        <v>1</v>
      </c>
      <c r="T10916">
        <v>2</v>
      </c>
      <c r="U10916" t="b">
        <v>1</v>
      </c>
      <c r="V10916" t="s">
        <v>12700</v>
      </c>
      <c r="W10916" t="s">
        <v>12701</v>
      </c>
      <c r="X10916" t="s">
        <v>15378</v>
      </c>
      <c r="Y10916">
        <v>37</v>
      </c>
      <c r="Z10916">
        <v>37</v>
      </c>
      <c r="AA10916">
        <v>4</v>
      </c>
      <c r="AB10916">
        <v>4</v>
      </c>
      <c r="AC10916">
        <v>65</v>
      </c>
    </row>
    <row r="10917" spans="1:29">
      <c r="A10917">
        <v>11911</v>
      </c>
      <c r="B10917" t="s">
        <v>806</v>
      </c>
      <c r="C10917" t="s">
        <v>12799</v>
      </c>
      <c r="J10917" t="s">
        <v>1449</v>
      </c>
      <c r="K10917">
        <v>0</v>
      </c>
      <c r="N10917" t="b">
        <v>1</v>
      </c>
      <c r="O10917" t="b">
        <v>0</v>
      </c>
      <c r="P10917" t="b">
        <v>0</v>
      </c>
      <c r="Q10917">
        <v>6</v>
      </c>
      <c r="R10917">
        <v>6</v>
      </c>
      <c r="S10917">
        <v>1</v>
      </c>
      <c r="T10917">
        <v>2</v>
      </c>
      <c r="U10917" t="b">
        <v>1</v>
      </c>
      <c r="V10917" t="s">
        <v>12700</v>
      </c>
      <c r="W10917" t="s">
        <v>12701</v>
      </c>
      <c r="X10917" t="s">
        <v>15616</v>
      </c>
      <c r="Y10917">
        <v>37</v>
      </c>
      <c r="Z10917">
        <v>37</v>
      </c>
      <c r="AA10917">
        <v>5</v>
      </c>
      <c r="AB10917">
        <v>5</v>
      </c>
      <c r="AC10917">
        <v>65</v>
      </c>
    </row>
    <row r="10918" spans="1:29">
      <c r="A10918">
        <v>11912</v>
      </c>
      <c r="B10918" t="s">
        <v>806</v>
      </c>
      <c r="C10918" t="s">
        <v>12800</v>
      </c>
      <c r="J10918" t="s">
        <v>1449</v>
      </c>
      <c r="K10918">
        <v>0</v>
      </c>
      <c r="N10918" t="b">
        <v>1</v>
      </c>
      <c r="O10918" t="b">
        <v>0</v>
      </c>
      <c r="P10918" t="b">
        <v>0</v>
      </c>
      <c r="Q10918">
        <v>6</v>
      </c>
      <c r="R10918">
        <v>6</v>
      </c>
      <c r="S10918">
        <v>1</v>
      </c>
      <c r="T10918">
        <v>2</v>
      </c>
      <c r="U10918" t="b">
        <v>1</v>
      </c>
      <c r="V10918" t="s">
        <v>12700</v>
      </c>
      <c r="W10918" t="s">
        <v>12701</v>
      </c>
      <c r="X10918" t="s">
        <v>15379</v>
      </c>
      <c r="Y10918">
        <v>38</v>
      </c>
      <c r="Z10918">
        <v>38</v>
      </c>
      <c r="AA10918">
        <v>2</v>
      </c>
      <c r="AB10918">
        <v>2</v>
      </c>
      <c r="AC10918">
        <v>65</v>
      </c>
    </row>
    <row r="10919" spans="1:29">
      <c r="A10919">
        <v>11913</v>
      </c>
      <c r="B10919" t="s">
        <v>806</v>
      </c>
      <c r="C10919" t="s">
        <v>12801</v>
      </c>
      <c r="J10919" t="s">
        <v>1449</v>
      </c>
      <c r="K10919">
        <v>0</v>
      </c>
      <c r="N10919" t="b">
        <v>1</v>
      </c>
      <c r="O10919" t="b">
        <v>0</v>
      </c>
      <c r="P10919" t="b">
        <v>0</v>
      </c>
      <c r="Q10919">
        <v>6</v>
      </c>
      <c r="R10919">
        <v>6</v>
      </c>
      <c r="S10919">
        <v>1</v>
      </c>
      <c r="T10919">
        <v>2</v>
      </c>
      <c r="U10919" t="b">
        <v>1</v>
      </c>
      <c r="V10919" t="s">
        <v>12700</v>
      </c>
      <c r="W10919" t="s">
        <v>12701</v>
      </c>
      <c r="X10919" t="s">
        <v>15380</v>
      </c>
      <c r="Y10919">
        <v>38</v>
      </c>
      <c r="Z10919">
        <v>38</v>
      </c>
      <c r="AA10919">
        <v>3</v>
      </c>
      <c r="AB10919">
        <v>3</v>
      </c>
      <c r="AC10919">
        <v>65</v>
      </c>
    </row>
    <row r="10920" spans="1:29">
      <c r="A10920">
        <v>11914</v>
      </c>
      <c r="B10920" t="s">
        <v>806</v>
      </c>
      <c r="C10920" t="s">
        <v>12802</v>
      </c>
      <c r="J10920" t="s">
        <v>1449</v>
      </c>
      <c r="K10920">
        <v>0</v>
      </c>
      <c r="N10920" t="b">
        <v>1</v>
      </c>
      <c r="O10920" t="b">
        <v>0</v>
      </c>
      <c r="P10920" t="b">
        <v>0</v>
      </c>
      <c r="Q10920">
        <v>6</v>
      </c>
      <c r="R10920">
        <v>6</v>
      </c>
      <c r="S10920">
        <v>1</v>
      </c>
      <c r="T10920">
        <v>2</v>
      </c>
      <c r="U10920" t="b">
        <v>1</v>
      </c>
      <c r="V10920" t="s">
        <v>12700</v>
      </c>
      <c r="W10920" t="s">
        <v>12701</v>
      </c>
      <c r="X10920" t="s">
        <v>14777</v>
      </c>
      <c r="Y10920">
        <v>38</v>
      </c>
      <c r="Z10920">
        <v>38</v>
      </c>
      <c r="AA10920">
        <v>4</v>
      </c>
      <c r="AB10920">
        <v>4</v>
      </c>
      <c r="AC10920">
        <v>65</v>
      </c>
    </row>
    <row r="10921" spans="1:29">
      <c r="A10921">
        <v>11915</v>
      </c>
      <c r="B10921" t="s">
        <v>806</v>
      </c>
      <c r="C10921" t="s">
        <v>12803</v>
      </c>
      <c r="J10921" t="s">
        <v>1449</v>
      </c>
      <c r="K10921">
        <v>0</v>
      </c>
      <c r="N10921" t="b">
        <v>1</v>
      </c>
      <c r="O10921" t="b">
        <v>0</v>
      </c>
      <c r="P10921" t="b">
        <v>0</v>
      </c>
      <c r="Q10921">
        <v>6</v>
      </c>
      <c r="R10921">
        <v>6</v>
      </c>
      <c r="S10921">
        <v>1</v>
      </c>
      <c r="T10921">
        <v>2</v>
      </c>
      <c r="U10921" t="b">
        <v>1</v>
      </c>
      <c r="V10921" t="s">
        <v>12700</v>
      </c>
      <c r="W10921" t="s">
        <v>12701</v>
      </c>
      <c r="X10921" t="s">
        <v>14693</v>
      </c>
      <c r="Y10921">
        <v>38</v>
      </c>
      <c r="Z10921">
        <v>38</v>
      </c>
      <c r="AA10921">
        <v>5</v>
      </c>
      <c r="AB10921">
        <v>5</v>
      </c>
      <c r="AC10921">
        <v>65</v>
      </c>
    </row>
    <row r="10922" spans="1:29">
      <c r="A10922">
        <v>11916</v>
      </c>
      <c r="B10922" t="s">
        <v>806</v>
      </c>
      <c r="C10922" t="s">
        <v>12804</v>
      </c>
      <c r="J10922" t="s">
        <v>1449</v>
      </c>
      <c r="K10922">
        <v>0</v>
      </c>
      <c r="N10922" t="b">
        <v>1</v>
      </c>
      <c r="O10922" t="b">
        <v>0</v>
      </c>
      <c r="P10922" t="b">
        <v>0</v>
      </c>
      <c r="Q10922">
        <v>6</v>
      </c>
      <c r="R10922">
        <v>6</v>
      </c>
      <c r="S10922">
        <v>1</v>
      </c>
      <c r="T10922">
        <v>2</v>
      </c>
      <c r="U10922" t="b">
        <v>1</v>
      </c>
      <c r="V10922" t="s">
        <v>12700</v>
      </c>
      <c r="W10922" t="s">
        <v>12701</v>
      </c>
      <c r="X10922" t="s">
        <v>15381</v>
      </c>
      <c r="Y10922">
        <v>39</v>
      </c>
      <c r="Z10922">
        <v>39</v>
      </c>
      <c r="AA10922">
        <v>2</v>
      </c>
      <c r="AB10922">
        <v>2</v>
      </c>
      <c r="AC10922">
        <v>65</v>
      </c>
    </row>
    <row r="10923" spans="1:29">
      <c r="A10923">
        <v>11917</v>
      </c>
      <c r="B10923" t="s">
        <v>806</v>
      </c>
      <c r="C10923" t="s">
        <v>12805</v>
      </c>
      <c r="J10923" t="s">
        <v>1449</v>
      </c>
      <c r="K10923">
        <v>0</v>
      </c>
      <c r="N10923" t="b">
        <v>1</v>
      </c>
      <c r="O10923" t="b">
        <v>0</v>
      </c>
      <c r="P10923" t="b">
        <v>0</v>
      </c>
      <c r="Q10923">
        <v>6</v>
      </c>
      <c r="R10923">
        <v>6</v>
      </c>
      <c r="S10923">
        <v>1</v>
      </c>
      <c r="T10923">
        <v>2</v>
      </c>
      <c r="U10923" t="b">
        <v>1</v>
      </c>
      <c r="V10923" t="s">
        <v>12700</v>
      </c>
      <c r="W10923" t="s">
        <v>12701</v>
      </c>
      <c r="X10923" t="s">
        <v>15382</v>
      </c>
      <c r="Y10923">
        <v>39</v>
      </c>
      <c r="Z10923">
        <v>39</v>
      </c>
      <c r="AA10923">
        <v>3</v>
      </c>
      <c r="AB10923">
        <v>3</v>
      </c>
      <c r="AC10923">
        <v>65</v>
      </c>
    </row>
    <row r="10924" spans="1:29">
      <c r="A10924">
        <v>11918</v>
      </c>
      <c r="B10924" t="s">
        <v>806</v>
      </c>
      <c r="C10924" t="s">
        <v>12806</v>
      </c>
      <c r="J10924" t="s">
        <v>1449</v>
      </c>
      <c r="K10924">
        <v>0</v>
      </c>
      <c r="N10924" t="b">
        <v>1</v>
      </c>
      <c r="O10924" t="b">
        <v>0</v>
      </c>
      <c r="P10924" t="b">
        <v>0</v>
      </c>
      <c r="Q10924">
        <v>6</v>
      </c>
      <c r="R10924">
        <v>6</v>
      </c>
      <c r="S10924">
        <v>1</v>
      </c>
      <c r="T10924">
        <v>2</v>
      </c>
      <c r="U10924" t="b">
        <v>1</v>
      </c>
      <c r="V10924" t="s">
        <v>12700</v>
      </c>
      <c r="W10924" t="s">
        <v>12701</v>
      </c>
      <c r="X10924" t="s">
        <v>14778</v>
      </c>
      <c r="Y10924">
        <v>39</v>
      </c>
      <c r="Z10924">
        <v>39</v>
      </c>
      <c r="AA10924">
        <v>4</v>
      </c>
      <c r="AB10924">
        <v>4</v>
      </c>
      <c r="AC10924">
        <v>65</v>
      </c>
    </row>
    <row r="10925" spans="1:29">
      <c r="A10925">
        <v>11919</v>
      </c>
      <c r="B10925" t="s">
        <v>806</v>
      </c>
      <c r="C10925" t="s">
        <v>12807</v>
      </c>
      <c r="J10925" t="s">
        <v>1449</v>
      </c>
      <c r="K10925">
        <v>0</v>
      </c>
      <c r="N10925" t="b">
        <v>1</v>
      </c>
      <c r="O10925" t="b">
        <v>0</v>
      </c>
      <c r="P10925" t="b">
        <v>0</v>
      </c>
      <c r="Q10925">
        <v>6</v>
      </c>
      <c r="R10925">
        <v>6</v>
      </c>
      <c r="S10925">
        <v>1</v>
      </c>
      <c r="T10925">
        <v>2</v>
      </c>
      <c r="U10925" t="b">
        <v>1</v>
      </c>
      <c r="V10925" t="s">
        <v>12700</v>
      </c>
      <c r="W10925" t="s">
        <v>12701</v>
      </c>
      <c r="X10925" t="s">
        <v>14694</v>
      </c>
      <c r="Y10925">
        <v>39</v>
      </c>
      <c r="Z10925">
        <v>39</v>
      </c>
      <c r="AA10925">
        <v>5</v>
      </c>
      <c r="AB10925">
        <v>5</v>
      </c>
      <c r="AC10925">
        <v>65</v>
      </c>
    </row>
    <row r="10926" spans="1:29">
      <c r="A10926">
        <v>11920</v>
      </c>
      <c r="B10926" t="s">
        <v>806</v>
      </c>
      <c r="C10926" t="s">
        <v>12808</v>
      </c>
      <c r="J10926" t="s">
        <v>1449</v>
      </c>
      <c r="K10926">
        <v>0</v>
      </c>
      <c r="N10926" t="b">
        <v>1</v>
      </c>
      <c r="O10926" t="b">
        <v>0</v>
      </c>
      <c r="P10926" t="b">
        <v>0</v>
      </c>
      <c r="Q10926">
        <v>6</v>
      </c>
      <c r="R10926">
        <v>6</v>
      </c>
      <c r="S10926">
        <v>1</v>
      </c>
      <c r="T10926">
        <v>2</v>
      </c>
      <c r="U10926" t="b">
        <v>1</v>
      </c>
      <c r="V10926" t="s">
        <v>12700</v>
      </c>
      <c r="W10926" t="s">
        <v>12701</v>
      </c>
      <c r="X10926" t="s">
        <v>15383</v>
      </c>
      <c r="Y10926">
        <v>40</v>
      </c>
      <c r="Z10926">
        <v>40</v>
      </c>
      <c r="AA10926">
        <v>2</v>
      </c>
      <c r="AB10926">
        <v>2</v>
      </c>
      <c r="AC10926">
        <v>65</v>
      </c>
    </row>
    <row r="10927" spans="1:29">
      <c r="A10927">
        <v>11921</v>
      </c>
      <c r="B10927" t="s">
        <v>806</v>
      </c>
      <c r="C10927" t="s">
        <v>12809</v>
      </c>
      <c r="J10927" t="s">
        <v>1449</v>
      </c>
      <c r="K10927">
        <v>0</v>
      </c>
      <c r="N10927" t="b">
        <v>1</v>
      </c>
      <c r="O10927" t="b">
        <v>0</v>
      </c>
      <c r="P10927" t="b">
        <v>0</v>
      </c>
      <c r="Q10927">
        <v>6</v>
      </c>
      <c r="R10927">
        <v>6</v>
      </c>
      <c r="S10927">
        <v>1</v>
      </c>
      <c r="T10927">
        <v>2</v>
      </c>
      <c r="U10927" t="b">
        <v>1</v>
      </c>
      <c r="V10927" t="s">
        <v>12700</v>
      </c>
      <c r="W10927" t="s">
        <v>12701</v>
      </c>
      <c r="X10927" t="s">
        <v>15384</v>
      </c>
      <c r="Y10927">
        <v>40</v>
      </c>
      <c r="Z10927">
        <v>40</v>
      </c>
      <c r="AA10927">
        <v>3</v>
      </c>
      <c r="AB10927">
        <v>3</v>
      </c>
      <c r="AC10927">
        <v>65</v>
      </c>
    </row>
    <row r="10928" spans="1:29">
      <c r="A10928">
        <v>11922</v>
      </c>
      <c r="B10928" t="s">
        <v>806</v>
      </c>
      <c r="C10928" t="s">
        <v>12810</v>
      </c>
      <c r="J10928" t="s">
        <v>1449</v>
      </c>
      <c r="K10928">
        <v>0</v>
      </c>
      <c r="N10928" t="b">
        <v>1</v>
      </c>
      <c r="O10928" t="b">
        <v>0</v>
      </c>
      <c r="P10928" t="b">
        <v>0</v>
      </c>
      <c r="Q10928">
        <v>6</v>
      </c>
      <c r="R10928">
        <v>6</v>
      </c>
      <c r="S10928">
        <v>1</v>
      </c>
      <c r="T10928">
        <v>2</v>
      </c>
      <c r="U10928" t="b">
        <v>1</v>
      </c>
      <c r="V10928" t="s">
        <v>12700</v>
      </c>
      <c r="W10928" t="s">
        <v>12701</v>
      </c>
      <c r="X10928" t="s">
        <v>14779</v>
      </c>
      <c r="Y10928">
        <v>40</v>
      </c>
      <c r="Z10928">
        <v>40</v>
      </c>
      <c r="AA10928">
        <v>4</v>
      </c>
      <c r="AB10928">
        <v>4</v>
      </c>
      <c r="AC10928">
        <v>65</v>
      </c>
    </row>
    <row r="10929" spans="1:29">
      <c r="A10929">
        <v>11923</v>
      </c>
      <c r="B10929" t="s">
        <v>806</v>
      </c>
      <c r="C10929" t="s">
        <v>12811</v>
      </c>
      <c r="J10929" t="s">
        <v>1449</v>
      </c>
      <c r="K10929">
        <v>0</v>
      </c>
      <c r="N10929" t="b">
        <v>1</v>
      </c>
      <c r="O10929" t="b">
        <v>0</v>
      </c>
      <c r="P10929" t="b">
        <v>0</v>
      </c>
      <c r="Q10929">
        <v>6</v>
      </c>
      <c r="R10929">
        <v>6</v>
      </c>
      <c r="S10929">
        <v>1</v>
      </c>
      <c r="T10929">
        <v>2</v>
      </c>
      <c r="U10929" t="b">
        <v>1</v>
      </c>
      <c r="V10929" t="s">
        <v>12700</v>
      </c>
      <c r="W10929" t="s">
        <v>12701</v>
      </c>
      <c r="X10929" t="s">
        <v>14484</v>
      </c>
      <c r="Y10929">
        <v>40</v>
      </c>
      <c r="Z10929">
        <v>40</v>
      </c>
      <c r="AA10929">
        <v>5</v>
      </c>
      <c r="AB10929">
        <v>5</v>
      </c>
      <c r="AC10929">
        <v>65</v>
      </c>
    </row>
    <row r="10930" spans="1:29">
      <c r="A10930">
        <v>11924</v>
      </c>
      <c r="B10930" t="s">
        <v>806</v>
      </c>
      <c r="C10930" t="s">
        <v>12812</v>
      </c>
      <c r="J10930" t="s">
        <v>1449</v>
      </c>
      <c r="K10930">
        <v>0</v>
      </c>
      <c r="N10930" t="b">
        <v>1</v>
      </c>
      <c r="O10930" t="b">
        <v>0</v>
      </c>
      <c r="P10930" t="b">
        <v>0</v>
      </c>
      <c r="Q10930">
        <v>6</v>
      </c>
      <c r="R10930">
        <v>6</v>
      </c>
      <c r="S10930">
        <v>1</v>
      </c>
      <c r="T10930">
        <v>2</v>
      </c>
      <c r="U10930" t="b">
        <v>1</v>
      </c>
      <c r="V10930" t="s">
        <v>12700</v>
      </c>
      <c r="W10930" t="s">
        <v>12701</v>
      </c>
      <c r="X10930" t="s">
        <v>15345</v>
      </c>
      <c r="Y10930">
        <v>41</v>
      </c>
      <c r="Z10930">
        <v>41</v>
      </c>
      <c r="AA10930">
        <v>2</v>
      </c>
      <c r="AB10930">
        <v>2</v>
      </c>
      <c r="AC10930">
        <v>65</v>
      </c>
    </row>
    <row r="10931" spans="1:29">
      <c r="A10931">
        <v>11925</v>
      </c>
      <c r="B10931" t="s">
        <v>806</v>
      </c>
      <c r="C10931" t="s">
        <v>12813</v>
      </c>
      <c r="J10931" t="s">
        <v>1449</v>
      </c>
      <c r="K10931">
        <v>0</v>
      </c>
      <c r="N10931" t="b">
        <v>1</v>
      </c>
      <c r="O10931" t="b">
        <v>0</v>
      </c>
      <c r="P10931" t="b">
        <v>0</v>
      </c>
      <c r="Q10931">
        <v>6</v>
      </c>
      <c r="R10931">
        <v>6</v>
      </c>
      <c r="S10931">
        <v>1</v>
      </c>
      <c r="T10931">
        <v>2</v>
      </c>
      <c r="U10931" t="b">
        <v>1</v>
      </c>
      <c r="V10931" t="s">
        <v>12700</v>
      </c>
      <c r="W10931" t="s">
        <v>12701</v>
      </c>
      <c r="X10931" t="s">
        <v>15346</v>
      </c>
      <c r="Y10931">
        <v>41</v>
      </c>
      <c r="Z10931">
        <v>41</v>
      </c>
      <c r="AA10931">
        <v>3</v>
      </c>
      <c r="AB10931">
        <v>3</v>
      </c>
      <c r="AC10931">
        <v>65</v>
      </c>
    </row>
    <row r="10932" spans="1:29">
      <c r="A10932">
        <v>11926</v>
      </c>
      <c r="B10932" t="s">
        <v>806</v>
      </c>
      <c r="C10932" t="s">
        <v>12814</v>
      </c>
      <c r="J10932" t="s">
        <v>1449</v>
      </c>
      <c r="K10932">
        <v>0</v>
      </c>
      <c r="N10932" t="b">
        <v>1</v>
      </c>
      <c r="O10932" t="b">
        <v>0</v>
      </c>
      <c r="P10932" t="b">
        <v>0</v>
      </c>
      <c r="Q10932">
        <v>6</v>
      </c>
      <c r="R10932">
        <v>6</v>
      </c>
      <c r="S10932">
        <v>1</v>
      </c>
      <c r="T10932">
        <v>2</v>
      </c>
      <c r="U10932" t="b">
        <v>1</v>
      </c>
      <c r="V10932" t="s">
        <v>12700</v>
      </c>
      <c r="W10932" t="s">
        <v>12701</v>
      </c>
      <c r="X10932" t="s">
        <v>14780</v>
      </c>
      <c r="Y10932">
        <v>41</v>
      </c>
      <c r="Z10932">
        <v>41</v>
      </c>
      <c r="AA10932">
        <v>4</v>
      </c>
      <c r="AB10932">
        <v>4</v>
      </c>
      <c r="AC10932">
        <v>65</v>
      </c>
    </row>
    <row r="10933" spans="1:29">
      <c r="A10933">
        <v>11927</v>
      </c>
      <c r="B10933" t="s">
        <v>806</v>
      </c>
      <c r="C10933" t="s">
        <v>12815</v>
      </c>
      <c r="J10933" t="s">
        <v>1449</v>
      </c>
      <c r="K10933">
        <v>0</v>
      </c>
      <c r="N10933" t="b">
        <v>1</v>
      </c>
      <c r="O10933" t="b">
        <v>0</v>
      </c>
      <c r="P10933" t="b">
        <v>0</v>
      </c>
      <c r="Q10933">
        <v>6</v>
      </c>
      <c r="R10933">
        <v>6</v>
      </c>
      <c r="S10933">
        <v>1</v>
      </c>
      <c r="T10933">
        <v>2</v>
      </c>
      <c r="U10933" t="b">
        <v>1</v>
      </c>
      <c r="V10933" t="s">
        <v>12700</v>
      </c>
      <c r="W10933" t="s">
        <v>12701</v>
      </c>
      <c r="X10933" t="s">
        <v>14485</v>
      </c>
      <c r="Y10933">
        <v>41</v>
      </c>
      <c r="Z10933">
        <v>41</v>
      </c>
      <c r="AA10933">
        <v>5</v>
      </c>
      <c r="AB10933">
        <v>5</v>
      </c>
      <c r="AC10933">
        <v>65</v>
      </c>
    </row>
    <row r="10934" spans="1:29">
      <c r="A10934">
        <v>11928</v>
      </c>
      <c r="B10934" t="s">
        <v>806</v>
      </c>
      <c r="C10934" t="s">
        <v>12816</v>
      </c>
      <c r="J10934" t="s">
        <v>1449</v>
      </c>
      <c r="K10934">
        <v>0</v>
      </c>
      <c r="N10934" t="b">
        <v>1</v>
      </c>
      <c r="O10934" t="b">
        <v>0</v>
      </c>
      <c r="P10934" t="b">
        <v>0</v>
      </c>
      <c r="Q10934">
        <v>6</v>
      </c>
      <c r="R10934">
        <v>6</v>
      </c>
      <c r="S10934">
        <v>1</v>
      </c>
      <c r="T10934">
        <v>2</v>
      </c>
      <c r="U10934" t="b">
        <v>1</v>
      </c>
      <c r="V10934" t="s">
        <v>12700</v>
      </c>
      <c r="W10934" t="s">
        <v>12701</v>
      </c>
      <c r="X10934" t="s">
        <v>15347</v>
      </c>
      <c r="Y10934">
        <v>42</v>
      </c>
      <c r="Z10934">
        <v>42</v>
      </c>
      <c r="AA10934">
        <v>2</v>
      </c>
      <c r="AB10934">
        <v>2</v>
      </c>
      <c r="AC10934">
        <v>65</v>
      </c>
    </row>
    <row r="10935" spans="1:29">
      <c r="A10935">
        <v>11929</v>
      </c>
      <c r="B10935" t="s">
        <v>806</v>
      </c>
      <c r="C10935" t="s">
        <v>12817</v>
      </c>
      <c r="J10935" t="s">
        <v>1449</v>
      </c>
      <c r="K10935">
        <v>0</v>
      </c>
      <c r="N10935" t="b">
        <v>1</v>
      </c>
      <c r="O10935" t="b">
        <v>0</v>
      </c>
      <c r="P10935" t="b">
        <v>0</v>
      </c>
      <c r="Q10935">
        <v>6</v>
      </c>
      <c r="R10935">
        <v>6</v>
      </c>
      <c r="S10935">
        <v>1</v>
      </c>
      <c r="T10935">
        <v>2</v>
      </c>
      <c r="U10935" t="b">
        <v>1</v>
      </c>
      <c r="V10935" t="s">
        <v>12700</v>
      </c>
      <c r="W10935" t="s">
        <v>12701</v>
      </c>
      <c r="X10935" t="s">
        <v>15348</v>
      </c>
      <c r="Y10935">
        <v>42</v>
      </c>
      <c r="Z10935">
        <v>42</v>
      </c>
      <c r="AA10935">
        <v>3</v>
      </c>
      <c r="AB10935">
        <v>3</v>
      </c>
      <c r="AC10935">
        <v>65</v>
      </c>
    </row>
    <row r="10936" spans="1:29">
      <c r="A10936">
        <v>11930</v>
      </c>
      <c r="B10936" t="s">
        <v>806</v>
      </c>
      <c r="C10936" t="s">
        <v>12818</v>
      </c>
      <c r="J10936" t="s">
        <v>1449</v>
      </c>
      <c r="K10936">
        <v>0</v>
      </c>
      <c r="N10936" t="b">
        <v>1</v>
      </c>
      <c r="O10936" t="b">
        <v>0</v>
      </c>
      <c r="P10936" t="b">
        <v>0</v>
      </c>
      <c r="Q10936">
        <v>6</v>
      </c>
      <c r="R10936">
        <v>6</v>
      </c>
      <c r="S10936">
        <v>1</v>
      </c>
      <c r="T10936">
        <v>2</v>
      </c>
      <c r="U10936" t="b">
        <v>1</v>
      </c>
      <c r="V10936" t="s">
        <v>12700</v>
      </c>
      <c r="W10936" t="s">
        <v>12701</v>
      </c>
      <c r="X10936" t="s">
        <v>14781</v>
      </c>
      <c r="Y10936">
        <v>42</v>
      </c>
      <c r="Z10936">
        <v>42</v>
      </c>
      <c r="AA10936">
        <v>4</v>
      </c>
      <c r="AB10936">
        <v>4</v>
      </c>
      <c r="AC10936">
        <v>65</v>
      </c>
    </row>
    <row r="10937" spans="1:29">
      <c r="A10937">
        <v>11931</v>
      </c>
      <c r="B10937" t="s">
        <v>806</v>
      </c>
      <c r="C10937" t="s">
        <v>12819</v>
      </c>
      <c r="J10937" t="s">
        <v>1449</v>
      </c>
      <c r="K10937">
        <v>0</v>
      </c>
      <c r="N10937" t="b">
        <v>1</v>
      </c>
      <c r="O10937" t="b">
        <v>0</v>
      </c>
      <c r="P10937" t="b">
        <v>0</v>
      </c>
      <c r="Q10937">
        <v>6</v>
      </c>
      <c r="R10937">
        <v>6</v>
      </c>
      <c r="S10937">
        <v>1</v>
      </c>
      <c r="T10937">
        <v>2</v>
      </c>
      <c r="U10937" t="b">
        <v>1</v>
      </c>
      <c r="V10937" t="s">
        <v>12700</v>
      </c>
      <c r="W10937" t="s">
        <v>12701</v>
      </c>
      <c r="X10937" t="s">
        <v>14486</v>
      </c>
      <c r="Y10937">
        <v>42</v>
      </c>
      <c r="Z10937">
        <v>42</v>
      </c>
      <c r="AA10937">
        <v>5</v>
      </c>
      <c r="AB10937">
        <v>5</v>
      </c>
      <c r="AC10937">
        <v>65</v>
      </c>
    </row>
    <row r="10938" spans="1:29">
      <c r="A10938">
        <v>11932</v>
      </c>
      <c r="B10938" t="s">
        <v>806</v>
      </c>
      <c r="C10938" t="s">
        <v>12820</v>
      </c>
      <c r="J10938" t="s">
        <v>1449</v>
      </c>
      <c r="K10938">
        <v>0</v>
      </c>
      <c r="N10938" t="b">
        <v>1</v>
      </c>
      <c r="O10938" t="b">
        <v>0</v>
      </c>
      <c r="P10938" t="b">
        <v>0</v>
      </c>
      <c r="Q10938">
        <v>6</v>
      </c>
      <c r="R10938">
        <v>6</v>
      </c>
      <c r="S10938">
        <v>1</v>
      </c>
      <c r="T10938">
        <v>2</v>
      </c>
      <c r="U10938" t="b">
        <v>1</v>
      </c>
      <c r="V10938" t="s">
        <v>12700</v>
      </c>
      <c r="W10938" t="s">
        <v>12701</v>
      </c>
      <c r="X10938" t="s">
        <v>15349</v>
      </c>
      <c r="Y10938">
        <v>43</v>
      </c>
      <c r="Z10938">
        <v>43</v>
      </c>
      <c r="AA10938">
        <v>2</v>
      </c>
      <c r="AB10938">
        <v>2</v>
      </c>
      <c r="AC10938">
        <v>65</v>
      </c>
    </row>
    <row r="10939" spans="1:29">
      <c r="A10939">
        <v>11933</v>
      </c>
      <c r="B10939" t="s">
        <v>806</v>
      </c>
      <c r="C10939" t="s">
        <v>12821</v>
      </c>
      <c r="J10939" t="s">
        <v>1449</v>
      </c>
      <c r="K10939">
        <v>0</v>
      </c>
      <c r="N10939" t="b">
        <v>1</v>
      </c>
      <c r="O10939" t="b">
        <v>0</v>
      </c>
      <c r="P10939" t="b">
        <v>0</v>
      </c>
      <c r="Q10939">
        <v>6</v>
      </c>
      <c r="R10939">
        <v>6</v>
      </c>
      <c r="S10939">
        <v>1</v>
      </c>
      <c r="T10939">
        <v>2</v>
      </c>
      <c r="U10939" t="b">
        <v>1</v>
      </c>
      <c r="V10939" t="s">
        <v>12700</v>
      </c>
      <c r="W10939" t="s">
        <v>12701</v>
      </c>
      <c r="X10939" t="s">
        <v>15350</v>
      </c>
      <c r="Y10939">
        <v>43</v>
      </c>
      <c r="Z10939">
        <v>43</v>
      </c>
      <c r="AA10939">
        <v>3</v>
      </c>
      <c r="AB10939">
        <v>3</v>
      </c>
      <c r="AC10939">
        <v>65</v>
      </c>
    </row>
    <row r="10940" spans="1:29">
      <c r="A10940">
        <v>11934</v>
      </c>
      <c r="B10940" t="s">
        <v>806</v>
      </c>
      <c r="C10940" t="s">
        <v>12822</v>
      </c>
      <c r="J10940" t="s">
        <v>1449</v>
      </c>
      <c r="K10940">
        <v>0</v>
      </c>
      <c r="N10940" t="b">
        <v>1</v>
      </c>
      <c r="O10940" t="b">
        <v>0</v>
      </c>
      <c r="P10940" t="b">
        <v>0</v>
      </c>
      <c r="Q10940">
        <v>6</v>
      </c>
      <c r="R10940">
        <v>6</v>
      </c>
      <c r="S10940">
        <v>1</v>
      </c>
      <c r="T10940">
        <v>2</v>
      </c>
      <c r="U10940" t="b">
        <v>1</v>
      </c>
      <c r="V10940" t="s">
        <v>12700</v>
      </c>
      <c r="W10940" t="s">
        <v>12701</v>
      </c>
      <c r="X10940" t="s">
        <v>14782</v>
      </c>
      <c r="Y10940">
        <v>43</v>
      </c>
      <c r="Z10940">
        <v>43</v>
      </c>
      <c r="AA10940">
        <v>4</v>
      </c>
      <c r="AB10940">
        <v>4</v>
      </c>
      <c r="AC10940">
        <v>65</v>
      </c>
    </row>
    <row r="10941" spans="1:29">
      <c r="A10941">
        <v>11935</v>
      </c>
      <c r="B10941" t="s">
        <v>806</v>
      </c>
      <c r="C10941" t="s">
        <v>12823</v>
      </c>
      <c r="J10941" t="s">
        <v>1449</v>
      </c>
      <c r="K10941">
        <v>0</v>
      </c>
      <c r="N10941" t="b">
        <v>1</v>
      </c>
      <c r="O10941" t="b">
        <v>0</v>
      </c>
      <c r="P10941" t="b">
        <v>0</v>
      </c>
      <c r="Q10941">
        <v>6</v>
      </c>
      <c r="R10941">
        <v>6</v>
      </c>
      <c r="S10941">
        <v>1</v>
      </c>
      <c r="T10941">
        <v>2</v>
      </c>
      <c r="U10941" t="b">
        <v>1</v>
      </c>
      <c r="V10941" t="s">
        <v>12700</v>
      </c>
      <c r="W10941" t="s">
        <v>12701</v>
      </c>
      <c r="X10941" t="s">
        <v>14487</v>
      </c>
      <c r="Y10941">
        <v>43</v>
      </c>
      <c r="Z10941">
        <v>43</v>
      </c>
      <c r="AA10941">
        <v>5</v>
      </c>
      <c r="AB10941">
        <v>5</v>
      </c>
      <c r="AC10941">
        <v>65</v>
      </c>
    </row>
    <row r="10942" spans="1:29">
      <c r="A10942">
        <v>11936</v>
      </c>
      <c r="B10942" t="s">
        <v>806</v>
      </c>
      <c r="C10942" t="s">
        <v>12824</v>
      </c>
      <c r="J10942" t="s">
        <v>1449</v>
      </c>
      <c r="K10942">
        <v>0</v>
      </c>
      <c r="N10942" t="b">
        <v>1</v>
      </c>
      <c r="O10942" t="b">
        <v>0</v>
      </c>
      <c r="P10942" t="b">
        <v>0</v>
      </c>
      <c r="Q10942">
        <v>6</v>
      </c>
      <c r="R10942">
        <v>6</v>
      </c>
      <c r="S10942">
        <v>1</v>
      </c>
      <c r="T10942">
        <v>2</v>
      </c>
      <c r="U10942" t="b">
        <v>1</v>
      </c>
      <c r="V10942" t="s">
        <v>12700</v>
      </c>
      <c r="W10942" t="s">
        <v>12701</v>
      </c>
      <c r="X10942" t="s">
        <v>15351</v>
      </c>
      <c r="Y10942">
        <v>44</v>
      </c>
      <c r="Z10942">
        <v>44</v>
      </c>
      <c r="AA10942">
        <v>2</v>
      </c>
      <c r="AB10942">
        <v>2</v>
      </c>
      <c r="AC10942">
        <v>65</v>
      </c>
    </row>
    <row r="10943" spans="1:29">
      <c r="A10943">
        <v>11937</v>
      </c>
      <c r="B10943" t="s">
        <v>806</v>
      </c>
      <c r="C10943" t="s">
        <v>12825</v>
      </c>
      <c r="J10943" t="s">
        <v>1449</v>
      </c>
      <c r="K10943">
        <v>0</v>
      </c>
      <c r="N10943" t="b">
        <v>1</v>
      </c>
      <c r="O10943" t="b">
        <v>0</v>
      </c>
      <c r="P10943" t="b">
        <v>0</v>
      </c>
      <c r="Q10943">
        <v>6</v>
      </c>
      <c r="R10943">
        <v>6</v>
      </c>
      <c r="S10943">
        <v>1</v>
      </c>
      <c r="T10943">
        <v>2</v>
      </c>
      <c r="U10943" t="b">
        <v>1</v>
      </c>
      <c r="V10943" t="s">
        <v>12700</v>
      </c>
      <c r="W10943" t="s">
        <v>12701</v>
      </c>
      <c r="X10943" t="s">
        <v>15352</v>
      </c>
      <c r="Y10943">
        <v>44</v>
      </c>
      <c r="Z10943">
        <v>44</v>
      </c>
      <c r="AA10943">
        <v>3</v>
      </c>
      <c r="AB10943">
        <v>3</v>
      </c>
      <c r="AC10943">
        <v>65</v>
      </c>
    </row>
    <row r="10944" spans="1:29">
      <c r="A10944">
        <v>11938</v>
      </c>
      <c r="B10944" t="s">
        <v>806</v>
      </c>
      <c r="C10944" t="s">
        <v>12826</v>
      </c>
      <c r="J10944" t="s">
        <v>1449</v>
      </c>
      <c r="K10944">
        <v>0</v>
      </c>
      <c r="N10944" t="b">
        <v>1</v>
      </c>
      <c r="O10944" t="b">
        <v>0</v>
      </c>
      <c r="P10944" t="b">
        <v>0</v>
      </c>
      <c r="Q10944">
        <v>6</v>
      </c>
      <c r="R10944">
        <v>6</v>
      </c>
      <c r="S10944">
        <v>1</v>
      </c>
      <c r="T10944">
        <v>2</v>
      </c>
      <c r="U10944" t="b">
        <v>1</v>
      </c>
      <c r="V10944" t="s">
        <v>12700</v>
      </c>
      <c r="W10944" t="s">
        <v>12701</v>
      </c>
      <c r="X10944" t="s">
        <v>14783</v>
      </c>
      <c r="Y10944">
        <v>44</v>
      </c>
      <c r="Z10944">
        <v>44</v>
      </c>
      <c r="AA10944">
        <v>4</v>
      </c>
      <c r="AB10944">
        <v>4</v>
      </c>
      <c r="AC10944">
        <v>65</v>
      </c>
    </row>
    <row r="10945" spans="1:29">
      <c r="A10945">
        <v>11939</v>
      </c>
      <c r="B10945" t="s">
        <v>806</v>
      </c>
      <c r="C10945" t="s">
        <v>12827</v>
      </c>
      <c r="J10945" t="s">
        <v>1449</v>
      </c>
      <c r="K10945">
        <v>0</v>
      </c>
      <c r="N10945" t="b">
        <v>1</v>
      </c>
      <c r="O10945" t="b">
        <v>0</v>
      </c>
      <c r="P10945" t="b">
        <v>0</v>
      </c>
      <c r="Q10945">
        <v>6</v>
      </c>
      <c r="R10945">
        <v>6</v>
      </c>
      <c r="S10945">
        <v>1</v>
      </c>
      <c r="T10945">
        <v>2</v>
      </c>
      <c r="U10945" t="b">
        <v>1</v>
      </c>
      <c r="V10945" t="s">
        <v>12700</v>
      </c>
      <c r="W10945" t="s">
        <v>12701</v>
      </c>
      <c r="X10945" t="s">
        <v>14488</v>
      </c>
      <c r="Y10945">
        <v>44</v>
      </c>
      <c r="Z10945">
        <v>44</v>
      </c>
      <c r="AA10945">
        <v>5</v>
      </c>
      <c r="AB10945">
        <v>5</v>
      </c>
      <c r="AC10945">
        <v>65</v>
      </c>
    </row>
    <row r="10946" spans="1:29">
      <c r="A10946">
        <v>11940</v>
      </c>
      <c r="B10946" t="s">
        <v>806</v>
      </c>
      <c r="C10946" t="s">
        <v>12828</v>
      </c>
      <c r="J10946" t="s">
        <v>1449</v>
      </c>
      <c r="K10946">
        <v>0</v>
      </c>
      <c r="N10946" t="b">
        <v>1</v>
      </c>
      <c r="O10946" t="b">
        <v>0</v>
      </c>
      <c r="P10946" t="b">
        <v>0</v>
      </c>
      <c r="Q10946">
        <v>6</v>
      </c>
      <c r="R10946">
        <v>6</v>
      </c>
      <c r="S10946">
        <v>1</v>
      </c>
      <c r="T10946">
        <v>2</v>
      </c>
      <c r="U10946" t="b">
        <v>1</v>
      </c>
      <c r="V10946" t="s">
        <v>12700</v>
      </c>
      <c r="W10946" t="s">
        <v>12701</v>
      </c>
      <c r="X10946" t="s">
        <v>15353</v>
      </c>
      <c r="Y10946">
        <v>45</v>
      </c>
      <c r="Z10946">
        <v>45</v>
      </c>
      <c r="AA10946">
        <v>2</v>
      </c>
      <c r="AB10946">
        <v>2</v>
      </c>
      <c r="AC10946">
        <v>65</v>
      </c>
    </row>
    <row r="10947" spans="1:29">
      <c r="A10947">
        <v>11941</v>
      </c>
      <c r="B10947" t="s">
        <v>806</v>
      </c>
      <c r="C10947" t="s">
        <v>12829</v>
      </c>
      <c r="J10947" t="s">
        <v>1449</v>
      </c>
      <c r="K10947">
        <v>0</v>
      </c>
      <c r="N10947" t="b">
        <v>1</v>
      </c>
      <c r="O10947" t="b">
        <v>0</v>
      </c>
      <c r="P10947" t="b">
        <v>0</v>
      </c>
      <c r="Q10947">
        <v>6</v>
      </c>
      <c r="R10947">
        <v>6</v>
      </c>
      <c r="S10947">
        <v>1</v>
      </c>
      <c r="T10947">
        <v>2</v>
      </c>
      <c r="U10947" t="b">
        <v>1</v>
      </c>
      <c r="V10947" t="s">
        <v>12700</v>
      </c>
      <c r="W10947" t="s">
        <v>12701</v>
      </c>
      <c r="X10947" t="s">
        <v>15354</v>
      </c>
      <c r="Y10947">
        <v>45</v>
      </c>
      <c r="Z10947">
        <v>45</v>
      </c>
      <c r="AA10947">
        <v>3</v>
      </c>
      <c r="AB10947">
        <v>3</v>
      </c>
      <c r="AC10947">
        <v>65</v>
      </c>
    </row>
    <row r="10948" spans="1:29">
      <c r="A10948">
        <v>11942</v>
      </c>
      <c r="B10948" t="s">
        <v>806</v>
      </c>
      <c r="C10948" t="s">
        <v>12830</v>
      </c>
      <c r="J10948" t="s">
        <v>1449</v>
      </c>
      <c r="K10948">
        <v>0</v>
      </c>
      <c r="N10948" t="b">
        <v>1</v>
      </c>
      <c r="O10948" t="b">
        <v>0</v>
      </c>
      <c r="P10948" t="b">
        <v>0</v>
      </c>
      <c r="Q10948">
        <v>6</v>
      </c>
      <c r="R10948">
        <v>6</v>
      </c>
      <c r="S10948">
        <v>1</v>
      </c>
      <c r="T10948">
        <v>2</v>
      </c>
      <c r="U10948" t="b">
        <v>1</v>
      </c>
      <c r="V10948" t="s">
        <v>12700</v>
      </c>
      <c r="W10948" t="s">
        <v>12701</v>
      </c>
      <c r="X10948" t="s">
        <v>14784</v>
      </c>
      <c r="Y10948">
        <v>45</v>
      </c>
      <c r="Z10948">
        <v>45</v>
      </c>
      <c r="AA10948">
        <v>4</v>
      </c>
      <c r="AB10948">
        <v>4</v>
      </c>
      <c r="AC10948">
        <v>65</v>
      </c>
    </row>
    <row r="10949" spans="1:29">
      <c r="A10949">
        <v>11943</v>
      </c>
      <c r="B10949" t="s">
        <v>806</v>
      </c>
      <c r="C10949" t="s">
        <v>12831</v>
      </c>
      <c r="J10949" t="s">
        <v>1449</v>
      </c>
      <c r="K10949">
        <v>0</v>
      </c>
      <c r="N10949" t="b">
        <v>1</v>
      </c>
      <c r="O10949" t="b">
        <v>0</v>
      </c>
      <c r="P10949" t="b">
        <v>0</v>
      </c>
      <c r="Q10949">
        <v>6</v>
      </c>
      <c r="R10949">
        <v>6</v>
      </c>
      <c r="S10949">
        <v>1</v>
      </c>
      <c r="T10949">
        <v>2</v>
      </c>
      <c r="U10949" t="b">
        <v>1</v>
      </c>
      <c r="V10949" t="s">
        <v>12700</v>
      </c>
      <c r="W10949" t="s">
        <v>12701</v>
      </c>
      <c r="X10949" t="s">
        <v>14489</v>
      </c>
      <c r="Y10949">
        <v>45</v>
      </c>
      <c r="Z10949">
        <v>45</v>
      </c>
      <c r="AA10949">
        <v>5</v>
      </c>
      <c r="AB10949">
        <v>5</v>
      </c>
      <c r="AC10949">
        <v>65</v>
      </c>
    </row>
    <row r="10950" spans="1:29">
      <c r="A10950">
        <v>11944</v>
      </c>
      <c r="B10950" t="s">
        <v>806</v>
      </c>
      <c r="C10950" t="s">
        <v>12832</v>
      </c>
      <c r="J10950" t="s">
        <v>1449</v>
      </c>
      <c r="K10950">
        <v>0</v>
      </c>
      <c r="N10950" t="b">
        <v>1</v>
      </c>
      <c r="O10950" t="b">
        <v>0</v>
      </c>
      <c r="P10950" t="b">
        <v>0</v>
      </c>
      <c r="Q10950">
        <v>6</v>
      </c>
      <c r="R10950">
        <v>6</v>
      </c>
      <c r="S10950">
        <v>1</v>
      </c>
      <c r="T10950">
        <v>2</v>
      </c>
      <c r="U10950" t="b">
        <v>1</v>
      </c>
      <c r="V10950" t="s">
        <v>12700</v>
      </c>
      <c r="W10950" t="s">
        <v>12701</v>
      </c>
      <c r="X10950" t="s">
        <v>15672</v>
      </c>
      <c r="Y10950">
        <v>46</v>
      </c>
      <c r="Z10950">
        <v>46</v>
      </c>
      <c r="AA10950">
        <v>2</v>
      </c>
      <c r="AB10950">
        <v>2</v>
      </c>
      <c r="AC10950">
        <v>65</v>
      </c>
    </row>
    <row r="10951" spans="1:29">
      <c r="A10951">
        <v>11945</v>
      </c>
      <c r="B10951" t="s">
        <v>806</v>
      </c>
      <c r="C10951" t="s">
        <v>12833</v>
      </c>
      <c r="J10951" t="s">
        <v>1449</v>
      </c>
      <c r="K10951">
        <v>0</v>
      </c>
      <c r="N10951" t="b">
        <v>1</v>
      </c>
      <c r="O10951" t="b">
        <v>0</v>
      </c>
      <c r="P10951" t="b">
        <v>0</v>
      </c>
      <c r="Q10951">
        <v>6</v>
      </c>
      <c r="R10951">
        <v>6</v>
      </c>
      <c r="S10951">
        <v>1</v>
      </c>
      <c r="T10951">
        <v>2</v>
      </c>
      <c r="U10951" t="b">
        <v>1</v>
      </c>
      <c r="V10951" t="s">
        <v>12700</v>
      </c>
      <c r="W10951" t="s">
        <v>12701</v>
      </c>
      <c r="X10951" t="s">
        <v>15754</v>
      </c>
      <c r="Y10951">
        <v>46</v>
      </c>
      <c r="Z10951">
        <v>46</v>
      </c>
      <c r="AA10951">
        <v>3</v>
      </c>
      <c r="AB10951">
        <v>3</v>
      </c>
      <c r="AC10951">
        <v>65</v>
      </c>
    </row>
    <row r="10952" spans="1:29">
      <c r="A10952">
        <v>11946</v>
      </c>
      <c r="B10952" t="s">
        <v>806</v>
      </c>
      <c r="C10952" t="s">
        <v>12834</v>
      </c>
      <c r="J10952" t="s">
        <v>1449</v>
      </c>
      <c r="K10952">
        <v>0</v>
      </c>
      <c r="N10952" t="b">
        <v>1</v>
      </c>
      <c r="O10952" t="b">
        <v>0</v>
      </c>
      <c r="P10952" t="b">
        <v>0</v>
      </c>
      <c r="Q10952">
        <v>6</v>
      </c>
      <c r="R10952">
        <v>6</v>
      </c>
      <c r="S10952">
        <v>1</v>
      </c>
      <c r="T10952">
        <v>2</v>
      </c>
      <c r="U10952" t="b">
        <v>1</v>
      </c>
      <c r="V10952" t="s">
        <v>12700</v>
      </c>
      <c r="W10952" t="s">
        <v>12701</v>
      </c>
      <c r="X10952" t="s">
        <v>14785</v>
      </c>
      <c r="Y10952">
        <v>46</v>
      </c>
      <c r="Z10952">
        <v>46</v>
      </c>
      <c r="AA10952">
        <v>4</v>
      </c>
      <c r="AB10952">
        <v>4</v>
      </c>
      <c r="AC10952">
        <v>65</v>
      </c>
    </row>
    <row r="10953" spans="1:29">
      <c r="A10953">
        <v>11947</v>
      </c>
      <c r="B10953" t="s">
        <v>806</v>
      </c>
      <c r="C10953" t="s">
        <v>12835</v>
      </c>
      <c r="J10953" t="s">
        <v>1449</v>
      </c>
      <c r="K10953">
        <v>0</v>
      </c>
      <c r="N10953" t="b">
        <v>1</v>
      </c>
      <c r="O10953" t="b">
        <v>0</v>
      </c>
      <c r="P10953" t="b">
        <v>0</v>
      </c>
      <c r="Q10953">
        <v>6</v>
      </c>
      <c r="R10953">
        <v>6</v>
      </c>
      <c r="S10953">
        <v>1</v>
      </c>
      <c r="T10953">
        <v>2</v>
      </c>
      <c r="U10953" t="b">
        <v>1</v>
      </c>
      <c r="V10953" t="s">
        <v>12700</v>
      </c>
      <c r="W10953" t="s">
        <v>12701</v>
      </c>
      <c r="X10953" t="s">
        <v>14701</v>
      </c>
      <c r="Y10953">
        <v>46</v>
      </c>
      <c r="Z10953">
        <v>46</v>
      </c>
      <c r="AA10953">
        <v>5</v>
      </c>
      <c r="AB10953">
        <v>5</v>
      </c>
      <c r="AC10953">
        <v>65</v>
      </c>
    </row>
    <row r="10954" spans="1:29">
      <c r="A10954">
        <v>11948</v>
      </c>
      <c r="B10954" t="s">
        <v>806</v>
      </c>
      <c r="C10954" t="s">
        <v>12836</v>
      </c>
      <c r="J10954" t="s">
        <v>1449</v>
      </c>
      <c r="K10954">
        <v>0</v>
      </c>
      <c r="N10954" t="b">
        <v>1</v>
      </c>
      <c r="O10954" t="b">
        <v>0</v>
      </c>
      <c r="P10954" t="b">
        <v>0</v>
      </c>
      <c r="Q10954">
        <v>6</v>
      </c>
      <c r="R10954">
        <v>6</v>
      </c>
      <c r="S10954">
        <v>1</v>
      </c>
      <c r="T10954">
        <v>2</v>
      </c>
      <c r="U10954" t="b">
        <v>1</v>
      </c>
      <c r="V10954" t="s">
        <v>12700</v>
      </c>
      <c r="W10954" t="s">
        <v>12701</v>
      </c>
      <c r="X10954" t="s">
        <v>15673</v>
      </c>
      <c r="Y10954">
        <v>47</v>
      </c>
      <c r="Z10954">
        <v>47</v>
      </c>
      <c r="AA10954">
        <v>2</v>
      </c>
      <c r="AB10954">
        <v>2</v>
      </c>
      <c r="AC10954">
        <v>65</v>
      </c>
    </row>
    <row r="10955" spans="1:29">
      <c r="A10955">
        <v>11949</v>
      </c>
      <c r="B10955" t="s">
        <v>806</v>
      </c>
      <c r="C10955" t="s">
        <v>12837</v>
      </c>
      <c r="J10955" t="s">
        <v>1449</v>
      </c>
      <c r="K10955">
        <v>0</v>
      </c>
      <c r="N10955" t="b">
        <v>1</v>
      </c>
      <c r="O10955" t="b">
        <v>0</v>
      </c>
      <c r="P10955" t="b">
        <v>0</v>
      </c>
      <c r="Q10955">
        <v>6</v>
      </c>
      <c r="R10955">
        <v>6</v>
      </c>
      <c r="S10955">
        <v>1</v>
      </c>
      <c r="T10955">
        <v>2</v>
      </c>
      <c r="U10955" t="b">
        <v>1</v>
      </c>
      <c r="V10955" t="s">
        <v>12700</v>
      </c>
      <c r="W10955" t="s">
        <v>12701</v>
      </c>
      <c r="X10955" t="s">
        <v>14492</v>
      </c>
      <c r="Y10955">
        <v>47</v>
      </c>
      <c r="Z10955">
        <v>47</v>
      </c>
      <c r="AA10955">
        <v>3</v>
      </c>
      <c r="AB10955">
        <v>3</v>
      </c>
      <c r="AC10955">
        <v>65</v>
      </c>
    </row>
    <row r="10956" spans="1:29">
      <c r="A10956">
        <v>11950</v>
      </c>
      <c r="B10956" t="s">
        <v>806</v>
      </c>
      <c r="C10956" t="s">
        <v>12838</v>
      </c>
      <c r="J10956" t="s">
        <v>1449</v>
      </c>
      <c r="K10956">
        <v>0</v>
      </c>
      <c r="N10956" t="b">
        <v>1</v>
      </c>
      <c r="O10956" t="b">
        <v>0</v>
      </c>
      <c r="P10956" t="b">
        <v>0</v>
      </c>
      <c r="Q10956">
        <v>6</v>
      </c>
      <c r="R10956">
        <v>6</v>
      </c>
      <c r="S10956">
        <v>1</v>
      </c>
      <c r="T10956">
        <v>2</v>
      </c>
      <c r="U10956" t="b">
        <v>1</v>
      </c>
      <c r="V10956" t="s">
        <v>12700</v>
      </c>
      <c r="W10956" t="s">
        <v>12701</v>
      </c>
      <c r="X10956" t="s">
        <v>14786</v>
      </c>
      <c r="Y10956">
        <v>47</v>
      </c>
      <c r="Z10956">
        <v>47</v>
      </c>
      <c r="AA10956">
        <v>4</v>
      </c>
      <c r="AB10956">
        <v>4</v>
      </c>
      <c r="AC10956">
        <v>65</v>
      </c>
    </row>
    <row r="10957" spans="1:29">
      <c r="A10957">
        <v>11951</v>
      </c>
      <c r="B10957" t="s">
        <v>806</v>
      </c>
      <c r="C10957" t="s">
        <v>12839</v>
      </c>
      <c r="J10957" t="s">
        <v>1449</v>
      </c>
      <c r="K10957">
        <v>0</v>
      </c>
      <c r="N10957" t="b">
        <v>1</v>
      </c>
      <c r="O10957" t="b">
        <v>0</v>
      </c>
      <c r="P10957" t="b">
        <v>0</v>
      </c>
      <c r="Q10957">
        <v>6</v>
      </c>
      <c r="R10957">
        <v>6</v>
      </c>
      <c r="S10957">
        <v>1</v>
      </c>
      <c r="T10957">
        <v>2</v>
      </c>
      <c r="U10957" t="b">
        <v>1</v>
      </c>
      <c r="V10957" t="s">
        <v>12700</v>
      </c>
      <c r="W10957" t="s">
        <v>12701</v>
      </c>
      <c r="X10957" t="s">
        <v>14703</v>
      </c>
      <c r="Y10957">
        <v>47</v>
      </c>
      <c r="Z10957">
        <v>47</v>
      </c>
      <c r="AA10957">
        <v>5</v>
      </c>
      <c r="AB10957">
        <v>5</v>
      </c>
      <c r="AC10957">
        <v>65</v>
      </c>
    </row>
    <row r="10958" spans="1:29">
      <c r="A10958">
        <v>11952</v>
      </c>
      <c r="B10958" t="s">
        <v>806</v>
      </c>
      <c r="C10958" t="s">
        <v>12840</v>
      </c>
      <c r="J10958" t="s">
        <v>1449</v>
      </c>
      <c r="K10958">
        <v>0</v>
      </c>
      <c r="N10958" t="b">
        <v>1</v>
      </c>
      <c r="O10958" t="b">
        <v>0</v>
      </c>
      <c r="P10958" t="b">
        <v>0</v>
      </c>
      <c r="Q10958">
        <v>6</v>
      </c>
      <c r="R10958">
        <v>6</v>
      </c>
      <c r="S10958">
        <v>1</v>
      </c>
      <c r="T10958">
        <v>2</v>
      </c>
      <c r="U10958" t="b">
        <v>1</v>
      </c>
      <c r="V10958" t="s">
        <v>12700</v>
      </c>
      <c r="W10958" t="s">
        <v>12701</v>
      </c>
      <c r="X10958" t="s">
        <v>15304</v>
      </c>
      <c r="Y10958">
        <v>48</v>
      </c>
      <c r="Z10958">
        <v>48</v>
      </c>
      <c r="AA10958">
        <v>2</v>
      </c>
      <c r="AB10958">
        <v>2</v>
      </c>
      <c r="AC10958">
        <v>65</v>
      </c>
    </row>
    <row r="10959" spans="1:29">
      <c r="A10959">
        <v>11953</v>
      </c>
      <c r="B10959" t="s">
        <v>806</v>
      </c>
      <c r="C10959" t="s">
        <v>12841</v>
      </c>
      <c r="J10959" t="s">
        <v>1449</v>
      </c>
      <c r="K10959">
        <v>0</v>
      </c>
      <c r="N10959" t="b">
        <v>1</v>
      </c>
      <c r="O10959" t="b">
        <v>0</v>
      </c>
      <c r="P10959" t="b">
        <v>0</v>
      </c>
      <c r="Q10959">
        <v>6</v>
      </c>
      <c r="R10959">
        <v>6</v>
      </c>
      <c r="S10959">
        <v>1</v>
      </c>
      <c r="T10959">
        <v>2</v>
      </c>
      <c r="U10959" t="b">
        <v>1</v>
      </c>
      <c r="V10959" t="s">
        <v>12700</v>
      </c>
      <c r="W10959" t="s">
        <v>12701</v>
      </c>
      <c r="X10959" t="s">
        <v>14495</v>
      </c>
      <c r="Y10959">
        <v>48</v>
      </c>
      <c r="Z10959">
        <v>48</v>
      </c>
      <c r="AA10959">
        <v>3</v>
      </c>
      <c r="AB10959">
        <v>3</v>
      </c>
      <c r="AC10959">
        <v>65</v>
      </c>
    </row>
    <row r="10960" spans="1:29">
      <c r="A10960">
        <v>11954</v>
      </c>
      <c r="B10960" t="s">
        <v>806</v>
      </c>
      <c r="C10960" t="s">
        <v>12842</v>
      </c>
      <c r="J10960" t="s">
        <v>1449</v>
      </c>
      <c r="K10960">
        <v>0</v>
      </c>
      <c r="N10960" t="b">
        <v>1</v>
      </c>
      <c r="O10960" t="b">
        <v>0</v>
      </c>
      <c r="P10960" t="b">
        <v>0</v>
      </c>
      <c r="Q10960">
        <v>6</v>
      </c>
      <c r="R10960">
        <v>6</v>
      </c>
      <c r="S10960">
        <v>1</v>
      </c>
      <c r="T10960">
        <v>2</v>
      </c>
      <c r="U10960" t="b">
        <v>1</v>
      </c>
      <c r="V10960" t="s">
        <v>12700</v>
      </c>
      <c r="W10960" t="s">
        <v>12701</v>
      </c>
      <c r="X10960" t="s">
        <v>14787</v>
      </c>
      <c r="Y10960">
        <v>48</v>
      </c>
      <c r="Z10960">
        <v>48</v>
      </c>
      <c r="AA10960">
        <v>4</v>
      </c>
      <c r="AB10960">
        <v>4</v>
      </c>
      <c r="AC10960">
        <v>65</v>
      </c>
    </row>
    <row r="10961" spans="1:29">
      <c r="A10961">
        <v>11955</v>
      </c>
      <c r="B10961" t="s">
        <v>806</v>
      </c>
      <c r="C10961" t="s">
        <v>12843</v>
      </c>
      <c r="J10961" t="s">
        <v>1449</v>
      </c>
      <c r="K10961">
        <v>0</v>
      </c>
      <c r="N10961" t="b">
        <v>1</v>
      </c>
      <c r="O10961" t="b">
        <v>0</v>
      </c>
      <c r="P10961" t="b">
        <v>0</v>
      </c>
      <c r="Q10961">
        <v>6</v>
      </c>
      <c r="R10961">
        <v>6</v>
      </c>
      <c r="S10961">
        <v>1</v>
      </c>
      <c r="T10961">
        <v>2</v>
      </c>
      <c r="U10961" t="b">
        <v>1</v>
      </c>
      <c r="V10961" t="s">
        <v>12700</v>
      </c>
      <c r="W10961" t="s">
        <v>12701</v>
      </c>
      <c r="X10961" t="s">
        <v>14704</v>
      </c>
      <c r="Y10961">
        <v>48</v>
      </c>
      <c r="Z10961">
        <v>48</v>
      </c>
      <c r="AA10961">
        <v>5</v>
      </c>
      <c r="AB10961">
        <v>5</v>
      </c>
      <c r="AC10961">
        <v>65</v>
      </c>
    </row>
    <row r="10962" spans="1:29">
      <c r="A10962">
        <v>11956</v>
      </c>
      <c r="B10962" t="s">
        <v>806</v>
      </c>
      <c r="C10962" t="s">
        <v>12844</v>
      </c>
      <c r="J10962" t="s">
        <v>1449</v>
      </c>
      <c r="K10962">
        <v>0</v>
      </c>
      <c r="N10962" t="b">
        <v>1</v>
      </c>
      <c r="O10962" t="b">
        <v>0</v>
      </c>
      <c r="P10962" t="b">
        <v>0</v>
      </c>
      <c r="Q10962">
        <v>6</v>
      </c>
      <c r="R10962">
        <v>6</v>
      </c>
      <c r="S10962">
        <v>1</v>
      </c>
      <c r="T10962">
        <v>2</v>
      </c>
      <c r="U10962" t="b">
        <v>1</v>
      </c>
      <c r="V10962" t="s">
        <v>12700</v>
      </c>
      <c r="W10962" t="s">
        <v>12701</v>
      </c>
      <c r="X10962" t="s">
        <v>15305</v>
      </c>
      <c r="Y10962">
        <v>49</v>
      </c>
      <c r="Z10962">
        <v>49</v>
      </c>
      <c r="AA10962">
        <v>2</v>
      </c>
      <c r="AB10962">
        <v>2</v>
      </c>
      <c r="AC10962">
        <v>65</v>
      </c>
    </row>
    <row r="10963" spans="1:29">
      <c r="A10963">
        <v>11957</v>
      </c>
      <c r="B10963" t="s">
        <v>806</v>
      </c>
      <c r="C10963" t="s">
        <v>12845</v>
      </c>
      <c r="J10963" t="s">
        <v>1449</v>
      </c>
      <c r="K10963">
        <v>0</v>
      </c>
      <c r="N10963" t="b">
        <v>1</v>
      </c>
      <c r="O10963" t="b">
        <v>0</v>
      </c>
      <c r="P10963" t="b">
        <v>0</v>
      </c>
      <c r="Q10963">
        <v>6</v>
      </c>
      <c r="R10963">
        <v>6</v>
      </c>
      <c r="S10963">
        <v>1</v>
      </c>
      <c r="T10963">
        <v>2</v>
      </c>
      <c r="U10963" t="b">
        <v>1</v>
      </c>
      <c r="V10963" t="s">
        <v>12700</v>
      </c>
      <c r="W10963" t="s">
        <v>12701</v>
      </c>
      <c r="X10963" t="s">
        <v>14498</v>
      </c>
      <c r="Y10963">
        <v>49</v>
      </c>
      <c r="Z10963">
        <v>49</v>
      </c>
      <c r="AA10963">
        <v>3</v>
      </c>
      <c r="AB10963">
        <v>3</v>
      </c>
      <c r="AC10963">
        <v>65</v>
      </c>
    </row>
    <row r="10964" spans="1:29">
      <c r="A10964">
        <v>11958</v>
      </c>
      <c r="B10964" t="s">
        <v>806</v>
      </c>
      <c r="C10964" t="s">
        <v>12846</v>
      </c>
      <c r="J10964" t="s">
        <v>1449</v>
      </c>
      <c r="K10964">
        <v>0</v>
      </c>
      <c r="N10964" t="b">
        <v>1</v>
      </c>
      <c r="O10964" t="b">
        <v>0</v>
      </c>
      <c r="P10964" t="b">
        <v>0</v>
      </c>
      <c r="Q10964">
        <v>6</v>
      </c>
      <c r="R10964">
        <v>6</v>
      </c>
      <c r="S10964">
        <v>1</v>
      </c>
      <c r="T10964">
        <v>2</v>
      </c>
      <c r="U10964" t="b">
        <v>1</v>
      </c>
      <c r="V10964" t="s">
        <v>12700</v>
      </c>
      <c r="W10964" t="s">
        <v>12701</v>
      </c>
      <c r="X10964" t="s">
        <v>14788</v>
      </c>
      <c r="Y10964">
        <v>49</v>
      </c>
      <c r="Z10964">
        <v>49</v>
      </c>
      <c r="AA10964">
        <v>4</v>
      </c>
      <c r="AB10964">
        <v>4</v>
      </c>
      <c r="AC10964">
        <v>65</v>
      </c>
    </row>
    <row r="10965" spans="1:29">
      <c r="A10965">
        <v>11959</v>
      </c>
      <c r="B10965" t="s">
        <v>806</v>
      </c>
      <c r="C10965" t="s">
        <v>12847</v>
      </c>
      <c r="J10965" t="s">
        <v>1449</v>
      </c>
      <c r="K10965">
        <v>0</v>
      </c>
      <c r="N10965" t="b">
        <v>1</v>
      </c>
      <c r="O10965" t="b">
        <v>0</v>
      </c>
      <c r="P10965" t="b">
        <v>0</v>
      </c>
      <c r="Q10965">
        <v>6</v>
      </c>
      <c r="R10965">
        <v>6</v>
      </c>
      <c r="S10965">
        <v>1</v>
      </c>
      <c r="T10965">
        <v>2</v>
      </c>
      <c r="U10965" t="b">
        <v>1</v>
      </c>
      <c r="V10965" t="s">
        <v>12700</v>
      </c>
      <c r="W10965" t="s">
        <v>12701</v>
      </c>
      <c r="X10965" t="s">
        <v>14705</v>
      </c>
      <c r="Y10965">
        <v>49</v>
      </c>
      <c r="Z10965">
        <v>49</v>
      </c>
      <c r="AA10965">
        <v>5</v>
      </c>
      <c r="AB10965">
        <v>5</v>
      </c>
      <c r="AC10965">
        <v>65</v>
      </c>
    </row>
    <row r="10966" spans="1:29">
      <c r="A10966">
        <v>11960</v>
      </c>
      <c r="B10966" t="s">
        <v>806</v>
      </c>
      <c r="C10966" t="s">
        <v>12848</v>
      </c>
      <c r="J10966" t="s">
        <v>1449</v>
      </c>
      <c r="K10966">
        <v>0</v>
      </c>
      <c r="N10966" t="b">
        <v>1</v>
      </c>
      <c r="O10966" t="b">
        <v>0</v>
      </c>
      <c r="P10966" t="b">
        <v>0</v>
      </c>
      <c r="Q10966">
        <v>6</v>
      </c>
      <c r="R10966">
        <v>6</v>
      </c>
      <c r="S10966">
        <v>1</v>
      </c>
      <c r="T10966">
        <v>2</v>
      </c>
      <c r="U10966" t="b">
        <v>1</v>
      </c>
      <c r="V10966" t="s">
        <v>12700</v>
      </c>
      <c r="W10966" t="s">
        <v>12701</v>
      </c>
      <c r="X10966" t="s">
        <v>15306</v>
      </c>
      <c r="Y10966">
        <v>50</v>
      </c>
      <c r="Z10966">
        <v>50</v>
      </c>
      <c r="AA10966">
        <v>2</v>
      </c>
      <c r="AB10966">
        <v>2</v>
      </c>
      <c r="AC10966">
        <v>65</v>
      </c>
    </row>
    <row r="10967" spans="1:29">
      <c r="A10967">
        <v>11961</v>
      </c>
      <c r="B10967" t="s">
        <v>806</v>
      </c>
      <c r="C10967" t="s">
        <v>12849</v>
      </c>
      <c r="J10967" t="s">
        <v>1449</v>
      </c>
      <c r="K10967">
        <v>0</v>
      </c>
      <c r="N10967" t="b">
        <v>1</v>
      </c>
      <c r="O10967" t="b">
        <v>0</v>
      </c>
      <c r="P10967" t="b">
        <v>0</v>
      </c>
      <c r="Q10967">
        <v>6</v>
      </c>
      <c r="R10967">
        <v>6</v>
      </c>
      <c r="S10967">
        <v>1</v>
      </c>
      <c r="T10967">
        <v>2</v>
      </c>
      <c r="U10967" t="b">
        <v>1</v>
      </c>
      <c r="V10967" t="s">
        <v>12700</v>
      </c>
      <c r="W10967" t="s">
        <v>12701</v>
      </c>
      <c r="X10967" t="s">
        <v>14501</v>
      </c>
      <c r="Y10967">
        <v>50</v>
      </c>
      <c r="Z10967">
        <v>50</v>
      </c>
      <c r="AA10967">
        <v>3</v>
      </c>
      <c r="AB10967">
        <v>3</v>
      </c>
      <c r="AC10967">
        <v>65</v>
      </c>
    </row>
    <row r="10968" spans="1:29">
      <c r="A10968">
        <v>11962</v>
      </c>
      <c r="B10968" t="s">
        <v>806</v>
      </c>
      <c r="C10968" t="s">
        <v>12850</v>
      </c>
      <c r="J10968" t="s">
        <v>1449</v>
      </c>
      <c r="K10968">
        <v>0</v>
      </c>
      <c r="N10968" t="b">
        <v>1</v>
      </c>
      <c r="O10968" t="b">
        <v>0</v>
      </c>
      <c r="P10968" t="b">
        <v>0</v>
      </c>
      <c r="Q10968">
        <v>6</v>
      </c>
      <c r="R10968">
        <v>6</v>
      </c>
      <c r="S10968">
        <v>1</v>
      </c>
      <c r="T10968">
        <v>2</v>
      </c>
      <c r="U10968" t="b">
        <v>1</v>
      </c>
      <c r="V10968" t="s">
        <v>12700</v>
      </c>
      <c r="W10968" t="s">
        <v>12701</v>
      </c>
      <c r="X10968" t="s">
        <v>14789</v>
      </c>
      <c r="Y10968">
        <v>50</v>
      </c>
      <c r="Z10968">
        <v>50</v>
      </c>
      <c r="AA10968">
        <v>4</v>
      </c>
      <c r="AB10968">
        <v>4</v>
      </c>
      <c r="AC10968">
        <v>65</v>
      </c>
    </row>
    <row r="10969" spans="1:29">
      <c r="A10969">
        <v>11963</v>
      </c>
      <c r="B10969" t="s">
        <v>806</v>
      </c>
      <c r="C10969" t="s">
        <v>12851</v>
      </c>
      <c r="J10969" t="s">
        <v>1449</v>
      </c>
      <c r="K10969">
        <v>0</v>
      </c>
      <c r="N10969" t="b">
        <v>1</v>
      </c>
      <c r="O10969" t="b">
        <v>0</v>
      </c>
      <c r="P10969" t="b">
        <v>0</v>
      </c>
      <c r="Q10969">
        <v>6</v>
      </c>
      <c r="R10969">
        <v>6</v>
      </c>
      <c r="S10969">
        <v>1</v>
      </c>
      <c r="T10969">
        <v>2</v>
      </c>
      <c r="U10969" t="b">
        <v>1</v>
      </c>
      <c r="V10969" t="s">
        <v>12700</v>
      </c>
      <c r="W10969" t="s">
        <v>12701</v>
      </c>
      <c r="X10969" t="s">
        <v>14706</v>
      </c>
      <c r="Y10969">
        <v>50</v>
      </c>
      <c r="Z10969">
        <v>50</v>
      </c>
      <c r="AA10969">
        <v>5</v>
      </c>
      <c r="AB10969">
        <v>5</v>
      </c>
      <c r="AC10969">
        <v>65</v>
      </c>
    </row>
    <row r="10970" spans="1:29">
      <c r="A10970">
        <v>11964</v>
      </c>
      <c r="B10970" t="s">
        <v>806</v>
      </c>
      <c r="C10970" t="s">
        <v>12852</v>
      </c>
      <c r="J10970" t="s">
        <v>1449</v>
      </c>
      <c r="K10970">
        <v>0</v>
      </c>
      <c r="N10970" t="b">
        <v>1</v>
      </c>
      <c r="O10970" t="b">
        <v>0</v>
      </c>
      <c r="P10970" t="b">
        <v>0</v>
      </c>
      <c r="Q10970">
        <v>6</v>
      </c>
      <c r="R10970">
        <v>6</v>
      </c>
      <c r="S10970">
        <v>1</v>
      </c>
      <c r="T10970">
        <v>2</v>
      </c>
      <c r="U10970" t="b">
        <v>1</v>
      </c>
      <c r="V10970" t="s">
        <v>12700</v>
      </c>
      <c r="W10970" t="s">
        <v>12701</v>
      </c>
      <c r="X10970" t="s">
        <v>15307</v>
      </c>
      <c r="Y10970">
        <v>51</v>
      </c>
      <c r="Z10970">
        <v>51</v>
      </c>
      <c r="AA10970">
        <v>2</v>
      </c>
      <c r="AB10970">
        <v>2</v>
      </c>
      <c r="AC10970">
        <v>65</v>
      </c>
    </row>
    <row r="10971" spans="1:29">
      <c r="A10971">
        <v>11965</v>
      </c>
      <c r="B10971" t="s">
        <v>806</v>
      </c>
      <c r="C10971" t="s">
        <v>12853</v>
      </c>
      <c r="J10971" t="s">
        <v>1449</v>
      </c>
      <c r="K10971">
        <v>0</v>
      </c>
      <c r="N10971" t="b">
        <v>1</v>
      </c>
      <c r="O10971" t="b">
        <v>0</v>
      </c>
      <c r="P10971" t="b">
        <v>0</v>
      </c>
      <c r="Q10971">
        <v>6</v>
      </c>
      <c r="R10971">
        <v>6</v>
      </c>
      <c r="S10971">
        <v>1</v>
      </c>
      <c r="T10971">
        <v>2</v>
      </c>
      <c r="U10971" t="b">
        <v>1</v>
      </c>
      <c r="V10971" t="s">
        <v>12700</v>
      </c>
      <c r="W10971" t="s">
        <v>12701</v>
      </c>
      <c r="X10971" t="s">
        <v>14504</v>
      </c>
      <c r="Y10971">
        <v>51</v>
      </c>
      <c r="Z10971">
        <v>51</v>
      </c>
      <c r="AA10971">
        <v>3</v>
      </c>
      <c r="AB10971">
        <v>3</v>
      </c>
      <c r="AC10971">
        <v>65</v>
      </c>
    </row>
    <row r="10972" spans="1:29">
      <c r="A10972">
        <v>11966</v>
      </c>
      <c r="B10972" t="s">
        <v>806</v>
      </c>
      <c r="C10972" t="s">
        <v>12854</v>
      </c>
      <c r="J10972" t="s">
        <v>1449</v>
      </c>
      <c r="K10972">
        <v>0</v>
      </c>
      <c r="N10972" t="b">
        <v>1</v>
      </c>
      <c r="O10972" t="b">
        <v>0</v>
      </c>
      <c r="P10972" t="b">
        <v>0</v>
      </c>
      <c r="Q10972">
        <v>6</v>
      </c>
      <c r="R10972">
        <v>6</v>
      </c>
      <c r="S10972">
        <v>1</v>
      </c>
      <c r="T10972">
        <v>2</v>
      </c>
      <c r="U10972" t="b">
        <v>1</v>
      </c>
      <c r="V10972" t="s">
        <v>12700</v>
      </c>
      <c r="W10972" t="s">
        <v>12701</v>
      </c>
      <c r="X10972" t="s">
        <v>14790</v>
      </c>
      <c r="Y10972">
        <v>51</v>
      </c>
      <c r="Z10972">
        <v>51</v>
      </c>
      <c r="AA10972">
        <v>4</v>
      </c>
      <c r="AB10972">
        <v>4</v>
      </c>
      <c r="AC10972">
        <v>65</v>
      </c>
    </row>
    <row r="10973" spans="1:29">
      <c r="A10973">
        <v>11967</v>
      </c>
      <c r="B10973" t="s">
        <v>806</v>
      </c>
      <c r="C10973" t="s">
        <v>12855</v>
      </c>
      <c r="J10973" t="s">
        <v>1449</v>
      </c>
      <c r="K10973">
        <v>0</v>
      </c>
      <c r="N10973" t="b">
        <v>1</v>
      </c>
      <c r="O10973" t="b">
        <v>0</v>
      </c>
      <c r="P10973" t="b">
        <v>0</v>
      </c>
      <c r="Q10973">
        <v>6</v>
      </c>
      <c r="R10973">
        <v>6</v>
      </c>
      <c r="S10973">
        <v>1</v>
      </c>
      <c r="T10973">
        <v>2</v>
      </c>
      <c r="U10973" t="b">
        <v>1</v>
      </c>
      <c r="V10973" t="s">
        <v>12700</v>
      </c>
      <c r="W10973" t="s">
        <v>12701</v>
      </c>
      <c r="X10973" t="s">
        <v>14707</v>
      </c>
      <c r="Y10973">
        <v>51</v>
      </c>
      <c r="Z10973">
        <v>51</v>
      </c>
      <c r="AA10973">
        <v>5</v>
      </c>
      <c r="AB10973">
        <v>5</v>
      </c>
      <c r="AC10973">
        <v>65</v>
      </c>
    </row>
    <row r="10974" spans="1:29">
      <c r="A10974">
        <v>11968</v>
      </c>
      <c r="B10974" t="s">
        <v>806</v>
      </c>
      <c r="C10974" t="s">
        <v>12856</v>
      </c>
      <c r="J10974" t="s">
        <v>1449</v>
      </c>
      <c r="K10974">
        <v>0</v>
      </c>
      <c r="N10974" t="b">
        <v>1</v>
      </c>
      <c r="O10974" t="b">
        <v>0</v>
      </c>
      <c r="P10974" t="b">
        <v>0</v>
      </c>
      <c r="Q10974">
        <v>6</v>
      </c>
      <c r="R10974">
        <v>6</v>
      </c>
      <c r="S10974">
        <v>1</v>
      </c>
      <c r="T10974">
        <v>2</v>
      </c>
      <c r="U10974" t="b">
        <v>1</v>
      </c>
      <c r="V10974" t="s">
        <v>12700</v>
      </c>
      <c r="W10974" t="s">
        <v>12701</v>
      </c>
      <c r="X10974" t="s">
        <v>15308</v>
      </c>
      <c r="Y10974">
        <v>52</v>
      </c>
      <c r="Z10974">
        <v>52</v>
      </c>
      <c r="AA10974">
        <v>2</v>
      </c>
      <c r="AB10974">
        <v>2</v>
      </c>
      <c r="AC10974">
        <v>65</v>
      </c>
    </row>
    <row r="10975" spans="1:29">
      <c r="A10975">
        <v>11969</v>
      </c>
      <c r="B10975" t="s">
        <v>806</v>
      </c>
      <c r="C10975" t="s">
        <v>12857</v>
      </c>
      <c r="J10975" t="s">
        <v>1449</v>
      </c>
      <c r="K10975">
        <v>0</v>
      </c>
      <c r="N10975" t="b">
        <v>1</v>
      </c>
      <c r="O10975" t="b">
        <v>0</v>
      </c>
      <c r="P10975" t="b">
        <v>0</v>
      </c>
      <c r="Q10975">
        <v>6</v>
      </c>
      <c r="R10975">
        <v>6</v>
      </c>
      <c r="S10975">
        <v>1</v>
      </c>
      <c r="T10975">
        <v>2</v>
      </c>
      <c r="U10975" t="b">
        <v>1</v>
      </c>
      <c r="V10975" t="s">
        <v>12700</v>
      </c>
      <c r="W10975" t="s">
        <v>12701</v>
      </c>
      <c r="X10975" t="s">
        <v>14507</v>
      </c>
      <c r="Y10975">
        <v>52</v>
      </c>
      <c r="Z10975">
        <v>52</v>
      </c>
      <c r="AA10975">
        <v>3</v>
      </c>
      <c r="AB10975">
        <v>3</v>
      </c>
      <c r="AC10975">
        <v>65</v>
      </c>
    </row>
    <row r="10976" spans="1:29">
      <c r="A10976">
        <v>11970</v>
      </c>
      <c r="B10976" t="s">
        <v>806</v>
      </c>
      <c r="C10976" t="s">
        <v>12858</v>
      </c>
      <c r="J10976" t="s">
        <v>1449</v>
      </c>
      <c r="K10976">
        <v>0</v>
      </c>
      <c r="N10976" t="b">
        <v>1</v>
      </c>
      <c r="O10976" t="b">
        <v>0</v>
      </c>
      <c r="P10976" t="b">
        <v>0</v>
      </c>
      <c r="Q10976">
        <v>6</v>
      </c>
      <c r="R10976">
        <v>6</v>
      </c>
      <c r="S10976">
        <v>1</v>
      </c>
      <c r="T10976">
        <v>2</v>
      </c>
      <c r="U10976" t="b">
        <v>1</v>
      </c>
      <c r="V10976" t="s">
        <v>12700</v>
      </c>
      <c r="W10976" t="s">
        <v>12701</v>
      </c>
      <c r="X10976" t="s">
        <v>14791</v>
      </c>
      <c r="Y10976">
        <v>52</v>
      </c>
      <c r="Z10976">
        <v>52</v>
      </c>
      <c r="AA10976">
        <v>4</v>
      </c>
      <c r="AB10976">
        <v>4</v>
      </c>
      <c r="AC10976">
        <v>65</v>
      </c>
    </row>
    <row r="10977" spans="1:29">
      <c r="A10977">
        <v>11971</v>
      </c>
      <c r="B10977" t="s">
        <v>806</v>
      </c>
      <c r="C10977" t="s">
        <v>12859</v>
      </c>
      <c r="J10977" t="s">
        <v>1449</v>
      </c>
      <c r="K10977">
        <v>0</v>
      </c>
      <c r="N10977" t="b">
        <v>1</v>
      </c>
      <c r="O10977" t="b">
        <v>0</v>
      </c>
      <c r="P10977" t="b">
        <v>0</v>
      </c>
      <c r="Q10977">
        <v>6</v>
      </c>
      <c r="R10977">
        <v>6</v>
      </c>
      <c r="S10977">
        <v>1</v>
      </c>
      <c r="T10977">
        <v>2</v>
      </c>
      <c r="U10977" t="b">
        <v>1</v>
      </c>
      <c r="V10977" t="s">
        <v>12700</v>
      </c>
      <c r="W10977" t="s">
        <v>12701</v>
      </c>
      <c r="X10977" t="s">
        <v>14792</v>
      </c>
      <c r="Y10977">
        <v>52</v>
      </c>
      <c r="Z10977">
        <v>52</v>
      </c>
      <c r="AA10977">
        <v>5</v>
      </c>
      <c r="AB10977">
        <v>5</v>
      </c>
      <c r="AC10977">
        <v>65</v>
      </c>
    </row>
    <row r="10978" spans="1:29">
      <c r="A10978">
        <v>11972</v>
      </c>
      <c r="B10978" t="s">
        <v>806</v>
      </c>
      <c r="C10978" t="s">
        <v>12860</v>
      </c>
      <c r="J10978" t="s">
        <v>1449</v>
      </c>
      <c r="K10978">
        <v>0</v>
      </c>
      <c r="N10978" t="b">
        <v>1</v>
      </c>
      <c r="O10978" t="b">
        <v>0</v>
      </c>
      <c r="P10978" t="b">
        <v>0</v>
      </c>
      <c r="Q10978">
        <v>6</v>
      </c>
      <c r="R10978">
        <v>6</v>
      </c>
      <c r="S10978">
        <v>1</v>
      </c>
      <c r="T10978">
        <v>2</v>
      </c>
      <c r="U10978" t="b">
        <v>1</v>
      </c>
      <c r="V10978" t="s">
        <v>12700</v>
      </c>
      <c r="W10978" t="s">
        <v>12701</v>
      </c>
      <c r="X10978" t="s">
        <v>15388</v>
      </c>
      <c r="Y10978">
        <v>53</v>
      </c>
      <c r="Z10978">
        <v>53</v>
      </c>
      <c r="AA10978">
        <v>2</v>
      </c>
      <c r="AB10978">
        <v>2</v>
      </c>
      <c r="AC10978">
        <v>65</v>
      </c>
    </row>
    <row r="10979" spans="1:29">
      <c r="A10979">
        <v>11973</v>
      </c>
      <c r="B10979" t="s">
        <v>806</v>
      </c>
      <c r="C10979" t="s">
        <v>12861</v>
      </c>
      <c r="J10979" t="s">
        <v>1449</v>
      </c>
      <c r="K10979">
        <v>0</v>
      </c>
      <c r="N10979" t="b">
        <v>1</v>
      </c>
      <c r="O10979" t="b">
        <v>0</v>
      </c>
      <c r="P10979" t="b">
        <v>0</v>
      </c>
      <c r="Q10979">
        <v>6</v>
      </c>
      <c r="R10979">
        <v>6</v>
      </c>
      <c r="S10979">
        <v>1</v>
      </c>
      <c r="T10979">
        <v>2</v>
      </c>
      <c r="U10979" t="b">
        <v>1</v>
      </c>
      <c r="V10979" t="s">
        <v>12700</v>
      </c>
      <c r="W10979" t="s">
        <v>12701</v>
      </c>
      <c r="X10979" t="s">
        <v>14510</v>
      </c>
      <c r="Y10979">
        <v>53</v>
      </c>
      <c r="Z10979">
        <v>53</v>
      </c>
      <c r="AA10979">
        <v>3</v>
      </c>
      <c r="AB10979">
        <v>3</v>
      </c>
      <c r="AC10979">
        <v>65</v>
      </c>
    </row>
    <row r="10980" spans="1:29">
      <c r="A10980">
        <v>11974</v>
      </c>
      <c r="B10980" t="s">
        <v>806</v>
      </c>
      <c r="C10980" t="s">
        <v>12862</v>
      </c>
      <c r="J10980" t="s">
        <v>1449</v>
      </c>
      <c r="K10980">
        <v>0</v>
      </c>
      <c r="N10980" t="b">
        <v>1</v>
      </c>
      <c r="O10980" t="b">
        <v>0</v>
      </c>
      <c r="P10980" t="b">
        <v>0</v>
      </c>
      <c r="Q10980">
        <v>6</v>
      </c>
      <c r="R10980">
        <v>6</v>
      </c>
      <c r="S10980">
        <v>1</v>
      </c>
      <c r="T10980">
        <v>2</v>
      </c>
      <c r="U10980" t="b">
        <v>1</v>
      </c>
      <c r="V10980" t="s">
        <v>12700</v>
      </c>
      <c r="W10980" t="s">
        <v>12701</v>
      </c>
      <c r="X10980" t="s">
        <v>14802</v>
      </c>
      <c r="Y10980">
        <v>53</v>
      </c>
      <c r="Z10980">
        <v>53</v>
      </c>
      <c r="AA10980">
        <v>4</v>
      </c>
      <c r="AB10980">
        <v>4</v>
      </c>
      <c r="AC10980">
        <v>65</v>
      </c>
    </row>
    <row r="10981" spans="1:29">
      <c r="A10981">
        <v>11975</v>
      </c>
      <c r="B10981" t="s">
        <v>806</v>
      </c>
      <c r="C10981" t="s">
        <v>12863</v>
      </c>
      <c r="J10981" t="s">
        <v>1449</v>
      </c>
      <c r="K10981">
        <v>0</v>
      </c>
      <c r="N10981" t="b">
        <v>1</v>
      </c>
      <c r="O10981" t="b">
        <v>0</v>
      </c>
      <c r="P10981" t="b">
        <v>0</v>
      </c>
      <c r="Q10981">
        <v>6</v>
      </c>
      <c r="R10981">
        <v>6</v>
      </c>
      <c r="S10981">
        <v>1</v>
      </c>
      <c r="T10981">
        <v>2</v>
      </c>
      <c r="U10981" t="b">
        <v>1</v>
      </c>
      <c r="V10981" t="s">
        <v>12700</v>
      </c>
      <c r="W10981" t="s">
        <v>12701</v>
      </c>
      <c r="X10981" t="s">
        <v>14803</v>
      </c>
      <c r="Y10981">
        <v>53</v>
      </c>
      <c r="Z10981">
        <v>53</v>
      </c>
      <c r="AA10981">
        <v>5</v>
      </c>
      <c r="AB10981">
        <v>5</v>
      </c>
      <c r="AC10981">
        <v>65</v>
      </c>
    </row>
    <row r="10982" spans="1:29">
      <c r="A10982">
        <v>11976</v>
      </c>
      <c r="B10982" t="s">
        <v>806</v>
      </c>
      <c r="C10982" t="s">
        <v>12864</v>
      </c>
      <c r="J10982" t="s">
        <v>1449</v>
      </c>
      <c r="K10982">
        <v>0</v>
      </c>
      <c r="N10982" t="b">
        <v>1</v>
      </c>
      <c r="O10982" t="b">
        <v>0</v>
      </c>
      <c r="P10982" t="b">
        <v>0</v>
      </c>
      <c r="Q10982">
        <v>6</v>
      </c>
      <c r="R10982">
        <v>6</v>
      </c>
      <c r="S10982">
        <v>1</v>
      </c>
      <c r="T10982">
        <v>2</v>
      </c>
      <c r="U10982" t="b">
        <v>1</v>
      </c>
      <c r="V10982" t="s">
        <v>12700</v>
      </c>
      <c r="W10982" t="s">
        <v>12701</v>
      </c>
      <c r="X10982" t="s">
        <v>15389</v>
      </c>
      <c r="Y10982">
        <v>54</v>
      </c>
      <c r="Z10982">
        <v>54</v>
      </c>
      <c r="AA10982">
        <v>2</v>
      </c>
      <c r="AB10982">
        <v>2</v>
      </c>
      <c r="AC10982">
        <v>65</v>
      </c>
    </row>
    <row r="10983" spans="1:29">
      <c r="A10983">
        <v>11977</v>
      </c>
      <c r="B10983" t="s">
        <v>806</v>
      </c>
      <c r="C10983" t="s">
        <v>12865</v>
      </c>
      <c r="J10983" t="s">
        <v>1449</v>
      </c>
      <c r="K10983">
        <v>0</v>
      </c>
      <c r="N10983" t="b">
        <v>1</v>
      </c>
      <c r="O10983" t="b">
        <v>0</v>
      </c>
      <c r="P10983" t="b">
        <v>0</v>
      </c>
      <c r="Q10983">
        <v>6</v>
      </c>
      <c r="R10983">
        <v>6</v>
      </c>
      <c r="S10983">
        <v>1</v>
      </c>
      <c r="T10983">
        <v>2</v>
      </c>
      <c r="U10983" t="b">
        <v>1</v>
      </c>
      <c r="V10983" t="s">
        <v>12700</v>
      </c>
      <c r="W10983" t="s">
        <v>12701</v>
      </c>
      <c r="X10983" t="s">
        <v>14513</v>
      </c>
      <c r="Y10983">
        <v>54</v>
      </c>
      <c r="Z10983">
        <v>54</v>
      </c>
      <c r="AA10983">
        <v>3</v>
      </c>
      <c r="AB10983">
        <v>3</v>
      </c>
      <c r="AC10983">
        <v>65</v>
      </c>
    </row>
    <row r="10984" spans="1:29">
      <c r="A10984">
        <v>11978</v>
      </c>
      <c r="B10984" t="s">
        <v>806</v>
      </c>
      <c r="C10984" t="s">
        <v>12866</v>
      </c>
      <c r="J10984" t="s">
        <v>1449</v>
      </c>
      <c r="K10984">
        <v>0</v>
      </c>
      <c r="N10984" t="b">
        <v>1</v>
      </c>
      <c r="O10984" t="b">
        <v>0</v>
      </c>
      <c r="P10984" t="b">
        <v>0</v>
      </c>
      <c r="Q10984">
        <v>6</v>
      </c>
      <c r="R10984">
        <v>6</v>
      </c>
      <c r="S10984">
        <v>1</v>
      </c>
      <c r="T10984">
        <v>2</v>
      </c>
      <c r="U10984" t="b">
        <v>1</v>
      </c>
      <c r="V10984" t="s">
        <v>12700</v>
      </c>
      <c r="W10984" t="s">
        <v>12701</v>
      </c>
      <c r="X10984" t="s">
        <v>14806</v>
      </c>
      <c r="Y10984">
        <v>54</v>
      </c>
      <c r="Z10984">
        <v>54</v>
      </c>
      <c r="AA10984">
        <v>4</v>
      </c>
      <c r="AB10984">
        <v>4</v>
      </c>
      <c r="AC10984">
        <v>65</v>
      </c>
    </row>
    <row r="10985" spans="1:29">
      <c r="A10985">
        <v>11979</v>
      </c>
      <c r="B10985" t="s">
        <v>806</v>
      </c>
      <c r="C10985" t="s">
        <v>12867</v>
      </c>
      <c r="J10985" t="s">
        <v>1449</v>
      </c>
      <c r="K10985">
        <v>0</v>
      </c>
      <c r="N10985" t="b">
        <v>1</v>
      </c>
      <c r="O10985" t="b">
        <v>0</v>
      </c>
      <c r="P10985" t="b">
        <v>0</v>
      </c>
      <c r="Q10985">
        <v>6</v>
      </c>
      <c r="R10985">
        <v>6</v>
      </c>
      <c r="S10985">
        <v>1</v>
      </c>
      <c r="T10985">
        <v>2</v>
      </c>
      <c r="U10985" t="b">
        <v>1</v>
      </c>
      <c r="V10985" t="s">
        <v>12700</v>
      </c>
      <c r="W10985" t="s">
        <v>12701</v>
      </c>
      <c r="X10985" t="s">
        <v>14807</v>
      </c>
      <c r="Y10985">
        <v>54</v>
      </c>
      <c r="Z10985">
        <v>54</v>
      </c>
      <c r="AA10985">
        <v>5</v>
      </c>
      <c r="AB10985">
        <v>5</v>
      </c>
      <c r="AC10985">
        <v>65</v>
      </c>
    </row>
    <row r="10986" spans="1:29">
      <c r="A10986">
        <v>11980</v>
      </c>
      <c r="B10986" t="s">
        <v>806</v>
      </c>
      <c r="C10986" t="s">
        <v>12868</v>
      </c>
      <c r="J10986" t="s">
        <v>1449</v>
      </c>
      <c r="K10986">
        <v>0</v>
      </c>
      <c r="N10986" t="b">
        <v>1</v>
      </c>
      <c r="O10986" t="b">
        <v>0</v>
      </c>
      <c r="P10986" t="b">
        <v>0</v>
      </c>
      <c r="Q10986">
        <v>6</v>
      </c>
      <c r="R10986">
        <v>6</v>
      </c>
      <c r="S10986">
        <v>1</v>
      </c>
      <c r="T10986">
        <v>2</v>
      </c>
      <c r="U10986" t="b">
        <v>1</v>
      </c>
      <c r="V10986" t="s">
        <v>12700</v>
      </c>
      <c r="W10986" t="s">
        <v>12701</v>
      </c>
      <c r="X10986" t="s">
        <v>15390</v>
      </c>
      <c r="Y10986">
        <v>55</v>
      </c>
      <c r="Z10986">
        <v>55</v>
      </c>
      <c r="AA10986">
        <v>2</v>
      </c>
      <c r="AB10986">
        <v>2</v>
      </c>
      <c r="AC10986">
        <v>65</v>
      </c>
    </row>
    <row r="10987" spans="1:29">
      <c r="A10987">
        <v>11981</v>
      </c>
      <c r="B10987" t="s">
        <v>806</v>
      </c>
      <c r="C10987" t="s">
        <v>12869</v>
      </c>
      <c r="J10987" t="s">
        <v>1449</v>
      </c>
      <c r="K10987">
        <v>0</v>
      </c>
      <c r="N10987" t="b">
        <v>1</v>
      </c>
      <c r="O10987" t="b">
        <v>0</v>
      </c>
      <c r="P10987" t="b">
        <v>0</v>
      </c>
      <c r="Q10987">
        <v>6</v>
      </c>
      <c r="R10987">
        <v>6</v>
      </c>
      <c r="S10987">
        <v>1</v>
      </c>
      <c r="T10987">
        <v>2</v>
      </c>
      <c r="U10987" t="b">
        <v>1</v>
      </c>
      <c r="V10987" t="s">
        <v>12700</v>
      </c>
      <c r="W10987" t="s">
        <v>12701</v>
      </c>
      <c r="X10987" t="s">
        <v>14516</v>
      </c>
      <c r="Y10987">
        <v>55</v>
      </c>
      <c r="Z10987">
        <v>55</v>
      </c>
      <c r="AA10987">
        <v>3</v>
      </c>
      <c r="AB10987">
        <v>3</v>
      </c>
      <c r="AC10987">
        <v>65</v>
      </c>
    </row>
    <row r="10988" spans="1:29">
      <c r="A10988">
        <v>11982</v>
      </c>
      <c r="B10988" t="s">
        <v>806</v>
      </c>
      <c r="C10988" t="s">
        <v>12870</v>
      </c>
      <c r="J10988" t="s">
        <v>1449</v>
      </c>
      <c r="K10988">
        <v>0</v>
      </c>
      <c r="N10988" t="b">
        <v>1</v>
      </c>
      <c r="O10988" t="b">
        <v>0</v>
      </c>
      <c r="P10988" t="b">
        <v>0</v>
      </c>
      <c r="Q10988">
        <v>6</v>
      </c>
      <c r="R10988">
        <v>6</v>
      </c>
      <c r="S10988">
        <v>1</v>
      </c>
      <c r="T10988">
        <v>2</v>
      </c>
      <c r="U10988" t="b">
        <v>1</v>
      </c>
      <c r="V10988" t="s">
        <v>12700</v>
      </c>
      <c r="W10988" t="s">
        <v>12701</v>
      </c>
      <c r="X10988" t="s">
        <v>15391</v>
      </c>
      <c r="Y10988">
        <v>55</v>
      </c>
      <c r="Z10988">
        <v>55</v>
      </c>
      <c r="AA10988">
        <v>4</v>
      </c>
      <c r="AB10988">
        <v>4</v>
      </c>
      <c r="AC10988">
        <v>65</v>
      </c>
    </row>
    <row r="10989" spans="1:29">
      <c r="A10989">
        <v>11983</v>
      </c>
      <c r="B10989" t="s">
        <v>806</v>
      </c>
      <c r="C10989" t="s">
        <v>12871</v>
      </c>
      <c r="J10989" t="s">
        <v>1449</v>
      </c>
      <c r="K10989">
        <v>0</v>
      </c>
      <c r="N10989" t="b">
        <v>1</v>
      </c>
      <c r="O10989" t="b">
        <v>0</v>
      </c>
      <c r="P10989" t="b">
        <v>0</v>
      </c>
      <c r="Q10989">
        <v>6</v>
      </c>
      <c r="R10989">
        <v>6</v>
      </c>
      <c r="S10989">
        <v>1</v>
      </c>
      <c r="T10989">
        <v>2</v>
      </c>
      <c r="U10989" t="b">
        <v>1</v>
      </c>
      <c r="V10989" t="s">
        <v>12700</v>
      </c>
      <c r="W10989" t="s">
        <v>12701</v>
      </c>
      <c r="X10989" t="s">
        <v>15623</v>
      </c>
      <c r="Y10989">
        <v>55</v>
      </c>
      <c r="Z10989">
        <v>55</v>
      </c>
      <c r="AA10989">
        <v>5</v>
      </c>
      <c r="AB10989">
        <v>5</v>
      </c>
      <c r="AC10989">
        <v>65</v>
      </c>
    </row>
    <row r="10990" spans="1:29">
      <c r="A10990">
        <v>11984</v>
      </c>
      <c r="B10990" t="s">
        <v>806</v>
      </c>
      <c r="C10990" t="s">
        <v>12872</v>
      </c>
      <c r="J10990" t="s">
        <v>1449</v>
      </c>
      <c r="K10990">
        <v>0</v>
      </c>
      <c r="N10990" t="b">
        <v>1</v>
      </c>
      <c r="O10990" t="b">
        <v>0</v>
      </c>
      <c r="P10990" t="b">
        <v>0</v>
      </c>
      <c r="Q10990">
        <v>6</v>
      </c>
      <c r="R10990">
        <v>6</v>
      </c>
      <c r="S10990">
        <v>1</v>
      </c>
      <c r="T10990">
        <v>2</v>
      </c>
      <c r="U10990" t="b">
        <v>1</v>
      </c>
      <c r="V10990" t="s">
        <v>12700</v>
      </c>
      <c r="W10990" t="s">
        <v>12701</v>
      </c>
      <c r="X10990" t="s">
        <v>15392</v>
      </c>
      <c r="Y10990">
        <v>56</v>
      </c>
      <c r="Z10990">
        <v>56</v>
      </c>
      <c r="AA10990">
        <v>2</v>
      </c>
      <c r="AB10990">
        <v>2</v>
      </c>
      <c r="AC10990">
        <v>65</v>
      </c>
    </row>
    <row r="10991" spans="1:29">
      <c r="A10991">
        <v>11985</v>
      </c>
      <c r="B10991" t="s">
        <v>806</v>
      </c>
      <c r="C10991" t="s">
        <v>12873</v>
      </c>
      <c r="J10991" t="s">
        <v>1449</v>
      </c>
      <c r="K10991">
        <v>0</v>
      </c>
      <c r="N10991" t="b">
        <v>1</v>
      </c>
      <c r="O10991" t="b">
        <v>0</v>
      </c>
      <c r="P10991" t="b">
        <v>0</v>
      </c>
      <c r="Q10991">
        <v>6</v>
      </c>
      <c r="R10991">
        <v>6</v>
      </c>
      <c r="S10991">
        <v>1</v>
      </c>
      <c r="T10991">
        <v>2</v>
      </c>
      <c r="U10991" t="b">
        <v>1</v>
      </c>
      <c r="V10991" t="s">
        <v>12700</v>
      </c>
      <c r="W10991" t="s">
        <v>12701</v>
      </c>
      <c r="X10991" t="s">
        <v>14519</v>
      </c>
      <c r="Y10991">
        <v>56</v>
      </c>
      <c r="Z10991">
        <v>56</v>
      </c>
      <c r="AA10991">
        <v>3</v>
      </c>
      <c r="AB10991">
        <v>3</v>
      </c>
      <c r="AC10991">
        <v>65</v>
      </c>
    </row>
    <row r="10992" spans="1:29">
      <c r="A10992">
        <v>11986</v>
      </c>
      <c r="B10992" t="s">
        <v>806</v>
      </c>
      <c r="C10992" t="s">
        <v>12874</v>
      </c>
      <c r="J10992" t="s">
        <v>1449</v>
      </c>
      <c r="K10992">
        <v>0</v>
      </c>
      <c r="N10992" t="b">
        <v>1</v>
      </c>
      <c r="O10992" t="b">
        <v>0</v>
      </c>
      <c r="P10992" t="b">
        <v>0</v>
      </c>
      <c r="Q10992">
        <v>6</v>
      </c>
      <c r="R10992">
        <v>6</v>
      </c>
      <c r="S10992">
        <v>1</v>
      </c>
      <c r="T10992">
        <v>2</v>
      </c>
      <c r="U10992" t="b">
        <v>1</v>
      </c>
      <c r="V10992" t="s">
        <v>12700</v>
      </c>
      <c r="W10992" t="s">
        <v>12701</v>
      </c>
      <c r="X10992" t="s">
        <v>14810</v>
      </c>
      <c r="Y10992">
        <v>56</v>
      </c>
      <c r="Z10992">
        <v>56</v>
      </c>
      <c r="AA10992">
        <v>4</v>
      </c>
      <c r="AB10992">
        <v>4</v>
      </c>
      <c r="AC10992">
        <v>65</v>
      </c>
    </row>
    <row r="10993" spans="1:29">
      <c r="A10993">
        <v>11987</v>
      </c>
      <c r="B10993" t="s">
        <v>806</v>
      </c>
      <c r="C10993" t="s">
        <v>12875</v>
      </c>
      <c r="J10993" t="s">
        <v>1449</v>
      </c>
      <c r="K10993">
        <v>0</v>
      </c>
      <c r="N10993" t="b">
        <v>1</v>
      </c>
      <c r="O10993" t="b">
        <v>0</v>
      </c>
      <c r="P10993" t="b">
        <v>0</v>
      </c>
      <c r="Q10993">
        <v>6</v>
      </c>
      <c r="R10993">
        <v>6</v>
      </c>
      <c r="S10993">
        <v>1</v>
      </c>
      <c r="T10993">
        <v>2</v>
      </c>
      <c r="U10993" t="b">
        <v>1</v>
      </c>
      <c r="V10993" t="s">
        <v>12700</v>
      </c>
      <c r="W10993" t="s">
        <v>12701</v>
      </c>
      <c r="X10993" t="s">
        <v>14811</v>
      </c>
      <c r="Y10993">
        <v>56</v>
      </c>
      <c r="Z10993">
        <v>56</v>
      </c>
      <c r="AA10993">
        <v>5</v>
      </c>
      <c r="AB10993">
        <v>5</v>
      </c>
      <c r="AC10993">
        <v>65</v>
      </c>
    </row>
    <row r="10994" spans="1:29">
      <c r="A10994">
        <v>11988</v>
      </c>
      <c r="B10994" t="s">
        <v>806</v>
      </c>
      <c r="C10994" t="s">
        <v>12876</v>
      </c>
      <c r="J10994" t="s">
        <v>1449</v>
      </c>
      <c r="K10994">
        <v>0</v>
      </c>
      <c r="N10994" t="b">
        <v>1</v>
      </c>
      <c r="O10994" t="b">
        <v>0</v>
      </c>
      <c r="P10994" t="b">
        <v>0</v>
      </c>
      <c r="Q10994">
        <v>6</v>
      </c>
      <c r="R10994">
        <v>6</v>
      </c>
      <c r="S10994">
        <v>1</v>
      </c>
      <c r="T10994">
        <v>2</v>
      </c>
      <c r="U10994" t="b">
        <v>1</v>
      </c>
      <c r="V10994" t="s">
        <v>12700</v>
      </c>
      <c r="W10994" t="s">
        <v>12701</v>
      </c>
      <c r="X10994" t="s">
        <v>15312</v>
      </c>
      <c r="Y10994">
        <v>57</v>
      </c>
      <c r="Z10994">
        <v>57</v>
      </c>
      <c r="AA10994">
        <v>2</v>
      </c>
      <c r="AB10994">
        <v>2</v>
      </c>
      <c r="AC10994">
        <v>65</v>
      </c>
    </row>
    <row r="10995" spans="1:29">
      <c r="A10995">
        <v>11989</v>
      </c>
      <c r="B10995" t="s">
        <v>806</v>
      </c>
      <c r="C10995" t="s">
        <v>12877</v>
      </c>
      <c r="J10995" t="s">
        <v>1449</v>
      </c>
      <c r="K10995">
        <v>0</v>
      </c>
      <c r="N10995" t="b">
        <v>1</v>
      </c>
      <c r="O10995" t="b">
        <v>0</v>
      </c>
      <c r="P10995" t="b">
        <v>0</v>
      </c>
      <c r="Q10995">
        <v>6</v>
      </c>
      <c r="R10995">
        <v>6</v>
      </c>
      <c r="S10995">
        <v>1</v>
      </c>
      <c r="T10995">
        <v>2</v>
      </c>
      <c r="U10995" t="b">
        <v>1</v>
      </c>
      <c r="V10995" t="s">
        <v>12700</v>
      </c>
      <c r="W10995" t="s">
        <v>12701</v>
      </c>
      <c r="X10995" t="s">
        <v>14522</v>
      </c>
      <c r="Y10995">
        <v>57</v>
      </c>
      <c r="Z10995">
        <v>57</v>
      </c>
      <c r="AA10995">
        <v>3</v>
      </c>
      <c r="AB10995">
        <v>3</v>
      </c>
      <c r="AC10995">
        <v>65</v>
      </c>
    </row>
    <row r="10996" spans="1:29">
      <c r="A10996">
        <v>11990</v>
      </c>
      <c r="B10996" t="s">
        <v>806</v>
      </c>
      <c r="C10996" t="s">
        <v>12878</v>
      </c>
      <c r="J10996" t="s">
        <v>1449</v>
      </c>
      <c r="K10996">
        <v>0</v>
      </c>
      <c r="N10996" t="b">
        <v>1</v>
      </c>
      <c r="O10996" t="b">
        <v>0</v>
      </c>
      <c r="P10996" t="b">
        <v>0</v>
      </c>
      <c r="Q10996">
        <v>6</v>
      </c>
      <c r="R10996">
        <v>6</v>
      </c>
      <c r="S10996">
        <v>1</v>
      </c>
      <c r="T10996">
        <v>2</v>
      </c>
      <c r="U10996" t="b">
        <v>1</v>
      </c>
      <c r="V10996" t="s">
        <v>12700</v>
      </c>
      <c r="W10996" t="s">
        <v>12701</v>
      </c>
      <c r="X10996" t="s">
        <v>14812</v>
      </c>
      <c r="Y10996">
        <v>57</v>
      </c>
      <c r="Z10996">
        <v>57</v>
      </c>
      <c r="AA10996">
        <v>4</v>
      </c>
      <c r="AB10996">
        <v>4</v>
      </c>
      <c r="AC10996">
        <v>65</v>
      </c>
    </row>
    <row r="10997" spans="1:29">
      <c r="A10997">
        <v>11991</v>
      </c>
      <c r="B10997" t="s">
        <v>806</v>
      </c>
      <c r="C10997" t="s">
        <v>12879</v>
      </c>
      <c r="J10997" t="s">
        <v>1449</v>
      </c>
      <c r="K10997">
        <v>0</v>
      </c>
      <c r="N10997" t="b">
        <v>1</v>
      </c>
      <c r="O10997" t="b">
        <v>0</v>
      </c>
      <c r="P10997" t="b">
        <v>0</v>
      </c>
      <c r="Q10997">
        <v>6</v>
      </c>
      <c r="R10997">
        <v>6</v>
      </c>
      <c r="S10997">
        <v>1</v>
      </c>
      <c r="T10997">
        <v>2</v>
      </c>
      <c r="U10997" t="b">
        <v>1</v>
      </c>
      <c r="V10997" t="s">
        <v>12700</v>
      </c>
      <c r="W10997" t="s">
        <v>12701</v>
      </c>
      <c r="X10997" t="s">
        <v>14813</v>
      </c>
      <c r="Y10997">
        <v>57</v>
      </c>
      <c r="Z10997">
        <v>57</v>
      </c>
      <c r="AA10997">
        <v>5</v>
      </c>
      <c r="AB10997">
        <v>5</v>
      </c>
      <c r="AC10997">
        <v>65</v>
      </c>
    </row>
    <row r="10998" spans="1:29">
      <c r="A10998">
        <v>11992</v>
      </c>
      <c r="B10998" t="s">
        <v>806</v>
      </c>
      <c r="C10998" t="s">
        <v>12880</v>
      </c>
      <c r="J10998" t="s">
        <v>1449</v>
      </c>
      <c r="K10998">
        <v>0</v>
      </c>
      <c r="N10998" t="b">
        <v>1</v>
      </c>
      <c r="O10998" t="b">
        <v>0</v>
      </c>
      <c r="P10998" t="b">
        <v>0</v>
      </c>
      <c r="Q10998">
        <v>6</v>
      </c>
      <c r="R10998">
        <v>6</v>
      </c>
      <c r="S10998">
        <v>1</v>
      </c>
      <c r="T10998">
        <v>2</v>
      </c>
      <c r="U10998" t="b">
        <v>1</v>
      </c>
      <c r="V10998" t="s">
        <v>12700</v>
      </c>
      <c r="W10998" t="s">
        <v>12701</v>
      </c>
      <c r="X10998" t="s">
        <v>15313</v>
      </c>
      <c r="Y10998">
        <v>58</v>
      </c>
      <c r="Z10998">
        <v>58</v>
      </c>
      <c r="AA10998">
        <v>2</v>
      </c>
      <c r="AB10998">
        <v>2</v>
      </c>
      <c r="AC10998">
        <v>65</v>
      </c>
    </row>
    <row r="10999" spans="1:29">
      <c r="A10999">
        <v>11993</v>
      </c>
      <c r="B10999" t="s">
        <v>806</v>
      </c>
      <c r="C10999" t="s">
        <v>12881</v>
      </c>
      <c r="J10999" t="s">
        <v>1449</v>
      </c>
      <c r="K10999">
        <v>0</v>
      </c>
      <c r="N10999" t="b">
        <v>1</v>
      </c>
      <c r="O10999" t="b">
        <v>0</v>
      </c>
      <c r="P10999" t="b">
        <v>0</v>
      </c>
      <c r="Q10999">
        <v>6</v>
      </c>
      <c r="R10999">
        <v>6</v>
      </c>
      <c r="S10999">
        <v>1</v>
      </c>
      <c r="T10999">
        <v>2</v>
      </c>
      <c r="U10999" t="b">
        <v>1</v>
      </c>
      <c r="V10999" t="s">
        <v>12700</v>
      </c>
      <c r="W10999" t="s">
        <v>12701</v>
      </c>
      <c r="X10999" t="s">
        <v>15314</v>
      </c>
      <c r="Y10999">
        <v>58</v>
      </c>
      <c r="Z10999">
        <v>58</v>
      </c>
      <c r="AA10999">
        <v>3</v>
      </c>
      <c r="AB10999">
        <v>3</v>
      </c>
      <c r="AC10999">
        <v>65</v>
      </c>
    </row>
    <row r="11000" spans="1:29">
      <c r="A11000">
        <v>11994</v>
      </c>
      <c r="B11000" t="s">
        <v>806</v>
      </c>
      <c r="C11000" t="s">
        <v>12882</v>
      </c>
      <c r="J11000" t="s">
        <v>1449</v>
      </c>
      <c r="K11000">
        <v>0</v>
      </c>
      <c r="N11000" t="b">
        <v>1</v>
      </c>
      <c r="O11000" t="b">
        <v>0</v>
      </c>
      <c r="P11000" t="b">
        <v>0</v>
      </c>
      <c r="Q11000">
        <v>6</v>
      </c>
      <c r="R11000">
        <v>6</v>
      </c>
      <c r="S11000">
        <v>1</v>
      </c>
      <c r="T11000">
        <v>2</v>
      </c>
      <c r="U11000" t="b">
        <v>1</v>
      </c>
      <c r="V11000" t="s">
        <v>12700</v>
      </c>
      <c r="W11000" t="s">
        <v>12701</v>
      </c>
      <c r="X11000" t="s">
        <v>14814</v>
      </c>
      <c r="Y11000">
        <v>58</v>
      </c>
      <c r="Z11000">
        <v>58</v>
      </c>
      <c r="AA11000">
        <v>4</v>
      </c>
      <c r="AB11000">
        <v>4</v>
      </c>
      <c r="AC11000">
        <v>65</v>
      </c>
    </row>
    <row r="11001" spans="1:29">
      <c r="A11001">
        <v>11995</v>
      </c>
      <c r="B11001" t="s">
        <v>806</v>
      </c>
      <c r="C11001" t="s">
        <v>12883</v>
      </c>
      <c r="J11001" t="s">
        <v>1449</v>
      </c>
      <c r="K11001">
        <v>0</v>
      </c>
      <c r="N11001" t="b">
        <v>1</v>
      </c>
      <c r="O11001" t="b">
        <v>0</v>
      </c>
      <c r="P11001" t="b">
        <v>0</v>
      </c>
      <c r="Q11001">
        <v>6</v>
      </c>
      <c r="R11001">
        <v>6</v>
      </c>
      <c r="S11001">
        <v>1</v>
      </c>
      <c r="T11001">
        <v>2</v>
      </c>
      <c r="U11001" t="b">
        <v>1</v>
      </c>
      <c r="V11001" t="s">
        <v>12700</v>
      </c>
      <c r="W11001" t="s">
        <v>12701</v>
      </c>
      <c r="X11001" t="s">
        <v>14815</v>
      </c>
      <c r="Y11001">
        <v>58</v>
      </c>
      <c r="Z11001">
        <v>58</v>
      </c>
      <c r="AA11001">
        <v>5</v>
      </c>
      <c r="AB11001">
        <v>5</v>
      </c>
      <c r="AC11001">
        <v>65</v>
      </c>
    </row>
    <row r="11002" spans="1:29">
      <c r="A11002">
        <v>11996</v>
      </c>
      <c r="B11002" t="s">
        <v>806</v>
      </c>
      <c r="C11002" t="s">
        <v>12884</v>
      </c>
      <c r="J11002" t="s">
        <v>1449</v>
      </c>
      <c r="K11002">
        <v>0</v>
      </c>
      <c r="N11002" t="b">
        <v>1</v>
      </c>
      <c r="O11002" t="b">
        <v>0</v>
      </c>
      <c r="P11002" t="b">
        <v>0</v>
      </c>
      <c r="Q11002">
        <v>6</v>
      </c>
      <c r="R11002">
        <v>6</v>
      </c>
      <c r="S11002">
        <v>1</v>
      </c>
      <c r="T11002">
        <v>2</v>
      </c>
      <c r="U11002" t="b">
        <v>1</v>
      </c>
      <c r="V11002" t="s">
        <v>12700</v>
      </c>
      <c r="W11002" t="s">
        <v>12701</v>
      </c>
      <c r="X11002" t="s">
        <v>15315</v>
      </c>
      <c r="Y11002">
        <v>59</v>
      </c>
      <c r="Z11002">
        <v>59</v>
      </c>
      <c r="AA11002">
        <v>2</v>
      </c>
      <c r="AB11002">
        <v>2</v>
      </c>
      <c r="AC11002">
        <v>65</v>
      </c>
    </row>
    <row r="11003" spans="1:29">
      <c r="A11003">
        <v>11997</v>
      </c>
      <c r="B11003" t="s">
        <v>806</v>
      </c>
      <c r="C11003" t="s">
        <v>12885</v>
      </c>
      <c r="J11003" t="s">
        <v>1449</v>
      </c>
      <c r="K11003">
        <v>0</v>
      </c>
      <c r="N11003" t="b">
        <v>1</v>
      </c>
      <c r="O11003" t="b">
        <v>0</v>
      </c>
      <c r="P11003" t="b">
        <v>0</v>
      </c>
      <c r="Q11003">
        <v>6</v>
      </c>
      <c r="R11003">
        <v>6</v>
      </c>
      <c r="S11003">
        <v>1</v>
      </c>
      <c r="T11003">
        <v>2</v>
      </c>
      <c r="U11003" t="b">
        <v>1</v>
      </c>
      <c r="V11003" t="s">
        <v>12700</v>
      </c>
      <c r="W11003" t="s">
        <v>12701</v>
      </c>
      <c r="X11003" t="s">
        <v>15316</v>
      </c>
      <c r="Y11003">
        <v>59</v>
      </c>
      <c r="Z11003">
        <v>59</v>
      </c>
      <c r="AA11003">
        <v>3</v>
      </c>
      <c r="AB11003">
        <v>3</v>
      </c>
      <c r="AC11003">
        <v>65</v>
      </c>
    </row>
    <row r="11004" spans="1:29">
      <c r="A11004">
        <v>11998</v>
      </c>
      <c r="B11004" t="s">
        <v>806</v>
      </c>
      <c r="C11004" t="s">
        <v>12886</v>
      </c>
      <c r="J11004" t="s">
        <v>1449</v>
      </c>
      <c r="K11004">
        <v>0</v>
      </c>
      <c r="N11004" t="b">
        <v>1</v>
      </c>
      <c r="O11004" t="b">
        <v>0</v>
      </c>
      <c r="P11004" t="b">
        <v>0</v>
      </c>
      <c r="Q11004">
        <v>6</v>
      </c>
      <c r="R11004">
        <v>6</v>
      </c>
      <c r="S11004">
        <v>1</v>
      </c>
      <c r="T11004">
        <v>2</v>
      </c>
      <c r="U11004" t="b">
        <v>1</v>
      </c>
      <c r="V11004" t="s">
        <v>12700</v>
      </c>
      <c r="W11004" t="s">
        <v>12701</v>
      </c>
      <c r="X11004" t="s">
        <v>14816</v>
      </c>
      <c r="Y11004">
        <v>59</v>
      </c>
      <c r="Z11004">
        <v>59</v>
      </c>
      <c r="AA11004">
        <v>4</v>
      </c>
      <c r="AB11004">
        <v>4</v>
      </c>
      <c r="AC11004">
        <v>65</v>
      </c>
    </row>
    <row r="11005" spans="1:29">
      <c r="A11005">
        <v>11999</v>
      </c>
      <c r="B11005" t="s">
        <v>806</v>
      </c>
      <c r="C11005" t="s">
        <v>12887</v>
      </c>
      <c r="J11005" t="s">
        <v>1449</v>
      </c>
      <c r="K11005">
        <v>0</v>
      </c>
      <c r="N11005" t="b">
        <v>1</v>
      </c>
      <c r="O11005" t="b">
        <v>0</v>
      </c>
      <c r="P11005" t="b">
        <v>0</v>
      </c>
      <c r="Q11005">
        <v>6</v>
      </c>
      <c r="R11005">
        <v>6</v>
      </c>
      <c r="S11005">
        <v>1</v>
      </c>
      <c r="T11005">
        <v>2</v>
      </c>
      <c r="U11005" t="b">
        <v>1</v>
      </c>
      <c r="V11005" t="s">
        <v>12700</v>
      </c>
      <c r="W11005" t="s">
        <v>12701</v>
      </c>
      <c r="X11005" t="s">
        <v>14817</v>
      </c>
      <c r="Y11005">
        <v>59</v>
      </c>
      <c r="Z11005">
        <v>59</v>
      </c>
      <c r="AA11005">
        <v>5</v>
      </c>
      <c r="AB11005">
        <v>5</v>
      </c>
      <c r="AC11005">
        <v>65</v>
      </c>
    </row>
    <row r="11006" spans="1:29">
      <c r="A11006">
        <v>12000</v>
      </c>
      <c r="B11006" t="s">
        <v>806</v>
      </c>
      <c r="C11006" t="s">
        <v>12888</v>
      </c>
      <c r="J11006" t="s">
        <v>1449</v>
      </c>
      <c r="K11006">
        <v>0</v>
      </c>
      <c r="N11006" t="b">
        <v>1</v>
      </c>
      <c r="O11006" t="b">
        <v>0</v>
      </c>
      <c r="P11006" t="b">
        <v>0</v>
      </c>
      <c r="Q11006">
        <v>6</v>
      </c>
      <c r="R11006">
        <v>6</v>
      </c>
      <c r="S11006">
        <v>1</v>
      </c>
      <c r="T11006">
        <v>2</v>
      </c>
      <c r="U11006" t="b">
        <v>1</v>
      </c>
      <c r="V11006" t="s">
        <v>12700</v>
      </c>
      <c r="W11006" t="s">
        <v>12701</v>
      </c>
      <c r="X11006" t="s">
        <v>15317</v>
      </c>
      <c r="Y11006">
        <v>60</v>
      </c>
      <c r="Z11006">
        <v>60</v>
      </c>
      <c r="AA11006">
        <v>2</v>
      </c>
      <c r="AB11006">
        <v>2</v>
      </c>
      <c r="AC11006">
        <v>65</v>
      </c>
    </row>
    <row r="11007" spans="1:29">
      <c r="A11007">
        <v>12001</v>
      </c>
      <c r="B11007" t="s">
        <v>806</v>
      </c>
      <c r="C11007" t="s">
        <v>12889</v>
      </c>
      <c r="J11007" t="s">
        <v>1449</v>
      </c>
      <c r="K11007">
        <v>0</v>
      </c>
      <c r="N11007" t="b">
        <v>1</v>
      </c>
      <c r="O11007" t="b">
        <v>0</v>
      </c>
      <c r="P11007" t="b">
        <v>0</v>
      </c>
      <c r="Q11007">
        <v>6</v>
      </c>
      <c r="R11007">
        <v>6</v>
      </c>
      <c r="S11007">
        <v>1</v>
      </c>
      <c r="T11007">
        <v>2</v>
      </c>
      <c r="U11007" t="b">
        <v>1</v>
      </c>
      <c r="V11007" t="s">
        <v>12700</v>
      </c>
      <c r="W11007" t="s">
        <v>12701</v>
      </c>
      <c r="X11007" t="s">
        <v>15318</v>
      </c>
      <c r="Y11007">
        <v>60</v>
      </c>
      <c r="Z11007">
        <v>60</v>
      </c>
      <c r="AA11007">
        <v>3</v>
      </c>
      <c r="AB11007">
        <v>3</v>
      </c>
      <c r="AC11007">
        <v>65</v>
      </c>
    </row>
    <row r="11008" spans="1:29">
      <c r="A11008">
        <v>12002</v>
      </c>
      <c r="B11008" t="s">
        <v>806</v>
      </c>
      <c r="C11008" t="s">
        <v>12890</v>
      </c>
      <c r="J11008" t="s">
        <v>1449</v>
      </c>
      <c r="K11008">
        <v>0</v>
      </c>
      <c r="N11008" t="b">
        <v>1</v>
      </c>
      <c r="O11008" t="b">
        <v>0</v>
      </c>
      <c r="P11008" t="b">
        <v>0</v>
      </c>
      <c r="Q11008">
        <v>6</v>
      </c>
      <c r="R11008">
        <v>6</v>
      </c>
      <c r="S11008">
        <v>1</v>
      </c>
      <c r="T11008">
        <v>2</v>
      </c>
      <c r="U11008" t="b">
        <v>1</v>
      </c>
      <c r="V11008" t="s">
        <v>12700</v>
      </c>
      <c r="W11008" t="s">
        <v>12701</v>
      </c>
      <c r="X11008" t="s">
        <v>14818</v>
      </c>
      <c r="Y11008">
        <v>60</v>
      </c>
      <c r="Z11008">
        <v>60</v>
      </c>
      <c r="AA11008">
        <v>4</v>
      </c>
      <c r="AB11008">
        <v>4</v>
      </c>
      <c r="AC11008">
        <v>65</v>
      </c>
    </row>
    <row r="11009" spans="1:29">
      <c r="A11009">
        <v>12003</v>
      </c>
      <c r="B11009" t="s">
        <v>806</v>
      </c>
      <c r="C11009" t="s">
        <v>12891</v>
      </c>
      <c r="J11009" t="s">
        <v>1449</v>
      </c>
      <c r="K11009">
        <v>0</v>
      </c>
      <c r="N11009" t="b">
        <v>1</v>
      </c>
      <c r="O11009" t="b">
        <v>0</v>
      </c>
      <c r="P11009" t="b">
        <v>0</v>
      </c>
      <c r="Q11009">
        <v>6</v>
      </c>
      <c r="R11009">
        <v>6</v>
      </c>
      <c r="S11009">
        <v>1</v>
      </c>
      <c r="T11009">
        <v>2</v>
      </c>
      <c r="U11009" t="b">
        <v>1</v>
      </c>
      <c r="V11009" t="s">
        <v>12700</v>
      </c>
      <c r="W11009" t="s">
        <v>12701</v>
      </c>
      <c r="X11009" t="s">
        <v>14819</v>
      </c>
      <c r="Y11009">
        <v>60</v>
      </c>
      <c r="Z11009">
        <v>60</v>
      </c>
      <c r="AA11009">
        <v>5</v>
      </c>
      <c r="AB11009">
        <v>5</v>
      </c>
      <c r="AC11009">
        <v>65</v>
      </c>
    </row>
    <row r="11010" spans="1:29">
      <c r="A11010">
        <v>12004</v>
      </c>
      <c r="B11010" t="s">
        <v>806</v>
      </c>
      <c r="C11010" t="s">
        <v>12892</v>
      </c>
      <c r="J11010" t="s">
        <v>1449</v>
      </c>
      <c r="K11010">
        <v>0</v>
      </c>
      <c r="N11010" t="b">
        <v>1</v>
      </c>
      <c r="O11010" t="b">
        <v>0</v>
      </c>
      <c r="P11010" t="b">
        <v>0</v>
      </c>
      <c r="Q11010">
        <v>6</v>
      </c>
      <c r="R11010">
        <v>6</v>
      </c>
      <c r="S11010">
        <v>1</v>
      </c>
      <c r="T11010">
        <v>2</v>
      </c>
      <c r="U11010" t="b">
        <v>1</v>
      </c>
      <c r="V11010" t="s">
        <v>12700</v>
      </c>
      <c r="W11010" t="s">
        <v>12701</v>
      </c>
      <c r="X11010" t="s">
        <v>15319</v>
      </c>
      <c r="Y11010">
        <v>61</v>
      </c>
      <c r="Z11010">
        <v>61</v>
      </c>
      <c r="AA11010">
        <v>2</v>
      </c>
      <c r="AB11010">
        <v>2</v>
      </c>
      <c r="AC11010">
        <v>65</v>
      </c>
    </row>
    <row r="11011" spans="1:29">
      <c r="A11011">
        <v>12005</v>
      </c>
      <c r="B11011" t="s">
        <v>806</v>
      </c>
      <c r="C11011" t="s">
        <v>12893</v>
      </c>
      <c r="J11011" t="s">
        <v>1449</v>
      </c>
      <c r="K11011">
        <v>0</v>
      </c>
      <c r="N11011" t="b">
        <v>1</v>
      </c>
      <c r="O11011" t="b">
        <v>0</v>
      </c>
      <c r="P11011" t="b">
        <v>0</v>
      </c>
      <c r="Q11011">
        <v>6</v>
      </c>
      <c r="R11011">
        <v>6</v>
      </c>
      <c r="S11011">
        <v>1</v>
      </c>
      <c r="T11011">
        <v>2</v>
      </c>
      <c r="U11011" t="b">
        <v>1</v>
      </c>
      <c r="V11011" t="s">
        <v>12700</v>
      </c>
      <c r="W11011" t="s">
        <v>12701</v>
      </c>
      <c r="X11011" t="s">
        <v>15320</v>
      </c>
      <c r="Y11011">
        <v>61</v>
      </c>
      <c r="Z11011">
        <v>61</v>
      </c>
      <c r="AA11011">
        <v>3</v>
      </c>
      <c r="AB11011">
        <v>3</v>
      </c>
      <c r="AC11011">
        <v>65</v>
      </c>
    </row>
    <row r="11012" spans="1:29">
      <c r="A11012">
        <v>12006</v>
      </c>
      <c r="B11012" t="s">
        <v>806</v>
      </c>
      <c r="C11012" t="s">
        <v>12894</v>
      </c>
      <c r="J11012" t="s">
        <v>1449</v>
      </c>
      <c r="K11012">
        <v>0</v>
      </c>
      <c r="N11012" t="b">
        <v>1</v>
      </c>
      <c r="O11012" t="b">
        <v>0</v>
      </c>
      <c r="P11012" t="b">
        <v>0</v>
      </c>
      <c r="Q11012">
        <v>6</v>
      </c>
      <c r="R11012">
        <v>6</v>
      </c>
      <c r="S11012">
        <v>1</v>
      </c>
      <c r="T11012">
        <v>2</v>
      </c>
      <c r="U11012" t="b">
        <v>1</v>
      </c>
      <c r="V11012" t="s">
        <v>12700</v>
      </c>
      <c r="W11012" t="s">
        <v>12701</v>
      </c>
      <c r="X11012" t="s">
        <v>14529</v>
      </c>
      <c r="Y11012">
        <v>61</v>
      </c>
      <c r="Z11012">
        <v>61</v>
      </c>
      <c r="AA11012">
        <v>4</v>
      </c>
      <c r="AB11012">
        <v>4</v>
      </c>
      <c r="AC11012">
        <v>65</v>
      </c>
    </row>
    <row r="11013" spans="1:29">
      <c r="A11013">
        <v>12007</v>
      </c>
      <c r="B11013" t="s">
        <v>806</v>
      </c>
      <c r="C11013" t="s">
        <v>12895</v>
      </c>
      <c r="J11013" t="s">
        <v>1449</v>
      </c>
      <c r="K11013">
        <v>0</v>
      </c>
      <c r="N11013" t="b">
        <v>1</v>
      </c>
      <c r="O11013" t="b">
        <v>0</v>
      </c>
      <c r="P11013" t="b">
        <v>0</v>
      </c>
      <c r="Q11013">
        <v>6</v>
      </c>
      <c r="R11013">
        <v>6</v>
      </c>
      <c r="S11013">
        <v>1</v>
      </c>
      <c r="T11013">
        <v>2</v>
      </c>
      <c r="U11013" t="b">
        <v>1</v>
      </c>
      <c r="V11013" t="s">
        <v>12700</v>
      </c>
      <c r="W11013" t="s">
        <v>12701</v>
      </c>
      <c r="X11013" t="s">
        <v>14820</v>
      </c>
      <c r="Y11013">
        <v>61</v>
      </c>
      <c r="Z11013">
        <v>61</v>
      </c>
      <c r="AA11013">
        <v>5</v>
      </c>
      <c r="AB11013">
        <v>5</v>
      </c>
      <c r="AC11013">
        <v>65</v>
      </c>
    </row>
    <row r="11014" spans="1:29">
      <c r="A11014">
        <v>12008</v>
      </c>
      <c r="B11014" t="s">
        <v>806</v>
      </c>
      <c r="C11014" t="s">
        <v>12896</v>
      </c>
      <c r="J11014" t="s">
        <v>1449</v>
      </c>
      <c r="K11014">
        <v>0</v>
      </c>
      <c r="N11014" t="b">
        <v>1</v>
      </c>
      <c r="O11014" t="b">
        <v>0</v>
      </c>
      <c r="P11014" t="b">
        <v>0</v>
      </c>
      <c r="Q11014">
        <v>6</v>
      </c>
      <c r="R11014">
        <v>6</v>
      </c>
      <c r="S11014">
        <v>1</v>
      </c>
      <c r="T11014">
        <v>2</v>
      </c>
      <c r="U11014" t="b">
        <v>1</v>
      </c>
      <c r="V11014" t="s">
        <v>12700</v>
      </c>
      <c r="W11014" t="s">
        <v>12701</v>
      </c>
      <c r="X11014" t="s">
        <v>15321</v>
      </c>
      <c r="Y11014">
        <v>62</v>
      </c>
      <c r="Z11014">
        <v>62</v>
      </c>
      <c r="AA11014">
        <v>2</v>
      </c>
      <c r="AB11014">
        <v>2</v>
      </c>
      <c r="AC11014">
        <v>65</v>
      </c>
    </row>
    <row r="11015" spans="1:29">
      <c r="A11015">
        <v>12009</v>
      </c>
      <c r="B11015" t="s">
        <v>806</v>
      </c>
      <c r="C11015" t="s">
        <v>12897</v>
      </c>
      <c r="J11015" t="s">
        <v>1449</v>
      </c>
      <c r="K11015">
        <v>0</v>
      </c>
      <c r="N11015" t="b">
        <v>1</v>
      </c>
      <c r="O11015" t="b">
        <v>0</v>
      </c>
      <c r="P11015" t="b">
        <v>0</v>
      </c>
      <c r="Q11015">
        <v>6</v>
      </c>
      <c r="R11015">
        <v>6</v>
      </c>
      <c r="S11015">
        <v>1</v>
      </c>
      <c r="T11015">
        <v>2</v>
      </c>
      <c r="U11015" t="b">
        <v>1</v>
      </c>
      <c r="V11015" t="s">
        <v>12700</v>
      </c>
      <c r="W11015" t="s">
        <v>12701</v>
      </c>
      <c r="X11015" t="s">
        <v>15322</v>
      </c>
      <c r="Y11015">
        <v>62</v>
      </c>
      <c r="Z11015">
        <v>62</v>
      </c>
      <c r="AA11015">
        <v>3</v>
      </c>
      <c r="AB11015">
        <v>3</v>
      </c>
      <c r="AC11015">
        <v>65</v>
      </c>
    </row>
    <row r="11016" spans="1:29">
      <c r="A11016">
        <v>12010</v>
      </c>
      <c r="B11016" t="s">
        <v>806</v>
      </c>
      <c r="C11016" t="s">
        <v>12898</v>
      </c>
      <c r="J11016" t="s">
        <v>1449</v>
      </c>
      <c r="K11016">
        <v>0</v>
      </c>
      <c r="N11016" t="b">
        <v>1</v>
      </c>
      <c r="O11016" t="b">
        <v>0</v>
      </c>
      <c r="P11016" t="b">
        <v>0</v>
      </c>
      <c r="Q11016">
        <v>6</v>
      </c>
      <c r="R11016">
        <v>6</v>
      </c>
      <c r="S11016">
        <v>1</v>
      </c>
      <c r="T11016">
        <v>2</v>
      </c>
      <c r="U11016" t="b">
        <v>1</v>
      </c>
      <c r="V11016" t="s">
        <v>12700</v>
      </c>
      <c r="W11016" t="s">
        <v>12701</v>
      </c>
      <c r="X11016" t="s">
        <v>14530</v>
      </c>
      <c r="Y11016">
        <v>62</v>
      </c>
      <c r="Z11016">
        <v>62</v>
      </c>
      <c r="AA11016">
        <v>4</v>
      </c>
      <c r="AB11016">
        <v>4</v>
      </c>
      <c r="AC11016">
        <v>65</v>
      </c>
    </row>
    <row r="11017" spans="1:29">
      <c r="A11017">
        <v>12011</v>
      </c>
      <c r="B11017" t="s">
        <v>806</v>
      </c>
      <c r="C11017" t="s">
        <v>12899</v>
      </c>
      <c r="J11017" t="s">
        <v>1449</v>
      </c>
      <c r="K11017">
        <v>0</v>
      </c>
      <c r="N11017" t="b">
        <v>1</v>
      </c>
      <c r="O11017" t="b">
        <v>0</v>
      </c>
      <c r="P11017" t="b">
        <v>0</v>
      </c>
      <c r="Q11017">
        <v>6</v>
      </c>
      <c r="R11017">
        <v>6</v>
      </c>
      <c r="S11017">
        <v>1</v>
      </c>
      <c r="T11017">
        <v>2</v>
      </c>
      <c r="U11017" t="b">
        <v>1</v>
      </c>
      <c r="V11017" t="s">
        <v>12700</v>
      </c>
      <c r="W11017" t="s">
        <v>12701</v>
      </c>
      <c r="X11017" t="s">
        <v>14821</v>
      </c>
      <c r="Y11017">
        <v>62</v>
      </c>
      <c r="Z11017">
        <v>62</v>
      </c>
      <c r="AA11017">
        <v>5</v>
      </c>
      <c r="AB11017">
        <v>5</v>
      </c>
      <c r="AC11017">
        <v>65</v>
      </c>
    </row>
    <row r="11018" spans="1:29">
      <c r="A11018">
        <v>12012</v>
      </c>
      <c r="B11018" t="s">
        <v>806</v>
      </c>
      <c r="C11018" t="s">
        <v>12900</v>
      </c>
      <c r="J11018" t="s">
        <v>1449</v>
      </c>
      <c r="K11018">
        <v>0</v>
      </c>
      <c r="N11018" t="b">
        <v>1</v>
      </c>
      <c r="O11018" t="b">
        <v>0</v>
      </c>
      <c r="P11018" t="b">
        <v>0</v>
      </c>
      <c r="Q11018">
        <v>6</v>
      </c>
      <c r="R11018">
        <v>6</v>
      </c>
      <c r="S11018">
        <v>1</v>
      </c>
      <c r="T11018">
        <v>2</v>
      </c>
      <c r="U11018" t="b">
        <v>1</v>
      </c>
      <c r="V11018" t="s">
        <v>12700</v>
      </c>
      <c r="W11018" t="s">
        <v>12701</v>
      </c>
      <c r="X11018" t="s">
        <v>15323</v>
      </c>
      <c r="Y11018">
        <v>63</v>
      </c>
      <c r="Z11018">
        <v>63</v>
      </c>
      <c r="AA11018">
        <v>2</v>
      </c>
      <c r="AB11018">
        <v>2</v>
      </c>
      <c r="AC11018">
        <v>65</v>
      </c>
    </row>
    <row r="11019" spans="1:29">
      <c r="A11019">
        <v>12013</v>
      </c>
      <c r="B11019" t="s">
        <v>806</v>
      </c>
      <c r="C11019" t="s">
        <v>12901</v>
      </c>
      <c r="J11019" t="s">
        <v>1449</v>
      </c>
      <c r="K11019">
        <v>0</v>
      </c>
      <c r="N11019" t="b">
        <v>1</v>
      </c>
      <c r="O11019" t="b">
        <v>0</v>
      </c>
      <c r="P11019" t="b">
        <v>0</v>
      </c>
      <c r="Q11019">
        <v>6</v>
      </c>
      <c r="R11019">
        <v>6</v>
      </c>
      <c r="S11019">
        <v>1</v>
      </c>
      <c r="T11019">
        <v>2</v>
      </c>
      <c r="U11019" t="b">
        <v>1</v>
      </c>
      <c r="V11019" t="s">
        <v>12700</v>
      </c>
      <c r="W11019" t="s">
        <v>12701</v>
      </c>
      <c r="X11019" t="s">
        <v>15324</v>
      </c>
      <c r="Y11019">
        <v>63</v>
      </c>
      <c r="Z11019">
        <v>63</v>
      </c>
      <c r="AA11019">
        <v>3</v>
      </c>
      <c r="AB11019">
        <v>3</v>
      </c>
      <c r="AC11019">
        <v>65</v>
      </c>
    </row>
    <row r="11020" spans="1:29">
      <c r="A11020">
        <v>12014</v>
      </c>
      <c r="B11020" t="s">
        <v>806</v>
      </c>
      <c r="C11020" t="s">
        <v>12902</v>
      </c>
      <c r="J11020" t="s">
        <v>1449</v>
      </c>
      <c r="K11020">
        <v>0</v>
      </c>
      <c r="N11020" t="b">
        <v>1</v>
      </c>
      <c r="O11020" t="b">
        <v>0</v>
      </c>
      <c r="P11020" t="b">
        <v>0</v>
      </c>
      <c r="Q11020">
        <v>6</v>
      </c>
      <c r="R11020">
        <v>6</v>
      </c>
      <c r="S11020">
        <v>1</v>
      </c>
      <c r="T11020">
        <v>2</v>
      </c>
      <c r="U11020" t="b">
        <v>1</v>
      </c>
      <c r="V11020" t="s">
        <v>12700</v>
      </c>
      <c r="W11020" t="s">
        <v>12701</v>
      </c>
      <c r="X11020" t="s">
        <v>14531</v>
      </c>
      <c r="Y11020">
        <v>63</v>
      </c>
      <c r="Z11020">
        <v>63</v>
      </c>
      <c r="AA11020">
        <v>4</v>
      </c>
      <c r="AB11020">
        <v>4</v>
      </c>
      <c r="AC11020">
        <v>65</v>
      </c>
    </row>
    <row r="11021" spans="1:29">
      <c r="A11021">
        <v>12015</v>
      </c>
      <c r="B11021" t="s">
        <v>806</v>
      </c>
      <c r="C11021" t="s">
        <v>12903</v>
      </c>
      <c r="J11021" t="s">
        <v>1449</v>
      </c>
      <c r="K11021">
        <v>0</v>
      </c>
      <c r="N11021" t="b">
        <v>1</v>
      </c>
      <c r="O11021" t="b">
        <v>0</v>
      </c>
      <c r="P11021" t="b">
        <v>0</v>
      </c>
      <c r="Q11021">
        <v>6</v>
      </c>
      <c r="R11021">
        <v>6</v>
      </c>
      <c r="S11021">
        <v>1</v>
      </c>
      <c r="T11021">
        <v>2</v>
      </c>
      <c r="U11021" t="b">
        <v>1</v>
      </c>
      <c r="V11021" t="s">
        <v>12700</v>
      </c>
      <c r="W11021" t="s">
        <v>12701</v>
      </c>
      <c r="X11021" t="s">
        <v>14822</v>
      </c>
      <c r="Y11021">
        <v>63</v>
      </c>
      <c r="Z11021">
        <v>63</v>
      </c>
      <c r="AA11021">
        <v>5</v>
      </c>
      <c r="AB11021">
        <v>5</v>
      </c>
      <c r="AC11021">
        <v>65</v>
      </c>
    </row>
    <row r="11022" spans="1:29">
      <c r="A11022">
        <v>12016</v>
      </c>
      <c r="B11022" t="s">
        <v>806</v>
      </c>
      <c r="C11022" t="s">
        <v>12904</v>
      </c>
      <c r="J11022" t="s">
        <v>1449</v>
      </c>
      <c r="K11022">
        <v>0</v>
      </c>
      <c r="N11022" t="b">
        <v>1</v>
      </c>
      <c r="O11022" t="b">
        <v>0</v>
      </c>
      <c r="P11022" t="b">
        <v>0</v>
      </c>
      <c r="Q11022">
        <v>6</v>
      </c>
      <c r="R11022">
        <v>6</v>
      </c>
      <c r="S11022">
        <v>1</v>
      </c>
      <c r="T11022">
        <v>2</v>
      </c>
      <c r="U11022" t="b">
        <v>1</v>
      </c>
      <c r="V11022" t="s">
        <v>12700</v>
      </c>
      <c r="W11022" t="s">
        <v>12701</v>
      </c>
      <c r="X11022" t="s">
        <v>15674</v>
      </c>
      <c r="Y11022">
        <v>64</v>
      </c>
      <c r="Z11022">
        <v>64</v>
      </c>
      <c r="AA11022">
        <v>2</v>
      </c>
      <c r="AB11022">
        <v>2</v>
      </c>
      <c r="AC11022">
        <v>65</v>
      </c>
    </row>
    <row r="11023" spans="1:29">
      <c r="A11023">
        <v>12017</v>
      </c>
      <c r="B11023" t="s">
        <v>806</v>
      </c>
      <c r="C11023" t="s">
        <v>12905</v>
      </c>
      <c r="J11023" t="s">
        <v>1449</v>
      </c>
      <c r="K11023">
        <v>0</v>
      </c>
      <c r="N11023" t="b">
        <v>1</v>
      </c>
      <c r="O11023" t="b">
        <v>0</v>
      </c>
      <c r="P11023" t="b">
        <v>0</v>
      </c>
      <c r="Q11023">
        <v>6</v>
      </c>
      <c r="R11023">
        <v>6</v>
      </c>
      <c r="S11023">
        <v>1</v>
      </c>
      <c r="T11023">
        <v>2</v>
      </c>
      <c r="U11023" t="b">
        <v>1</v>
      </c>
      <c r="V11023" t="s">
        <v>12700</v>
      </c>
      <c r="W11023" t="s">
        <v>12701</v>
      </c>
      <c r="X11023" t="s">
        <v>15481</v>
      </c>
      <c r="Y11023">
        <v>64</v>
      </c>
      <c r="Z11023">
        <v>64</v>
      </c>
      <c r="AA11023">
        <v>3</v>
      </c>
      <c r="AB11023">
        <v>3</v>
      </c>
      <c r="AC11023">
        <v>65</v>
      </c>
    </row>
    <row r="11024" spans="1:29">
      <c r="A11024">
        <v>12018</v>
      </c>
      <c r="B11024" t="s">
        <v>806</v>
      </c>
      <c r="C11024" t="s">
        <v>12906</v>
      </c>
      <c r="J11024" t="s">
        <v>1449</v>
      </c>
      <c r="K11024">
        <v>0</v>
      </c>
      <c r="N11024" t="b">
        <v>1</v>
      </c>
      <c r="O11024" t="b">
        <v>0</v>
      </c>
      <c r="P11024" t="b">
        <v>0</v>
      </c>
      <c r="Q11024">
        <v>6</v>
      </c>
      <c r="R11024">
        <v>6</v>
      </c>
      <c r="S11024">
        <v>1</v>
      </c>
      <c r="T11024">
        <v>2</v>
      </c>
      <c r="U11024" t="b">
        <v>1</v>
      </c>
      <c r="V11024" t="s">
        <v>12700</v>
      </c>
      <c r="W11024" t="s">
        <v>12701</v>
      </c>
      <c r="X11024" t="s">
        <v>14823</v>
      </c>
      <c r="Y11024">
        <v>64</v>
      </c>
      <c r="Z11024">
        <v>64</v>
      </c>
      <c r="AA11024">
        <v>4</v>
      </c>
      <c r="AB11024">
        <v>4</v>
      </c>
      <c r="AC11024">
        <v>65</v>
      </c>
    </row>
    <row r="11025" spans="1:29">
      <c r="A11025">
        <v>12019</v>
      </c>
      <c r="B11025" t="s">
        <v>806</v>
      </c>
      <c r="C11025" t="s">
        <v>12907</v>
      </c>
      <c r="J11025" t="s">
        <v>1449</v>
      </c>
      <c r="K11025">
        <v>0</v>
      </c>
      <c r="N11025" t="b">
        <v>1</v>
      </c>
      <c r="O11025" t="b">
        <v>0</v>
      </c>
      <c r="P11025" t="b">
        <v>0</v>
      </c>
      <c r="Q11025">
        <v>6</v>
      </c>
      <c r="R11025">
        <v>6</v>
      </c>
      <c r="S11025">
        <v>1</v>
      </c>
      <c r="T11025">
        <v>2</v>
      </c>
      <c r="U11025" t="b">
        <v>1</v>
      </c>
      <c r="V11025" t="s">
        <v>12700</v>
      </c>
      <c r="W11025" t="s">
        <v>12701</v>
      </c>
      <c r="X11025" t="s">
        <v>14824</v>
      </c>
      <c r="Y11025">
        <v>64</v>
      </c>
      <c r="Z11025">
        <v>64</v>
      </c>
      <c r="AA11025">
        <v>5</v>
      </c>
      <c r="AB11025">
        <v>5</v>
      </c>
      <c r="AC11025">
        <v>65</v>
      </c>
    </row>
    <row r="11026" spans="1:29">
      <c r="A11026">
        <v>12020</v>
      </c>
      <c r="B11026" t="s">
        <v>806</v>
      </c>
      <c r="C11026" t="s">
        <v>12908</v>
      </c>
      <c r="J11026" t="s">
        <v>1449</v>
      </c>
      <c r="K11026">
        <v>0</v>
      </c>
      <c r="N11026" t="b">
        <v>1</v>
      </c>
      <c r="O11026" t="b">
        <v>0</v>
      </c>
      <c r="P11026" t="b">
        <v>0</v>
      </c>
      <c r="Q11026">
        <v>6</v>
      </c>
      <c r="R11026">
        <v>6</v>
      </c>
      <c r="S11026">
        <v>1</v>
      </c>
      <c r="T11026">
        <v>2</v>
      </c>
      <c r="U11026" t="b">
        <v>1</v>
      </c>
      <c r="V11026" t="s">
        <v>12700</v>
      </c>
      <c r="W11026" t="s">
        <v>12701</v>
      </c>
      <c r="X11026" t="s">
        <v>15675</v>
      </c>
      <c r="Y11026">
        <v>65</v>
      </c>
      <c r="Z11026">
        <v>65</v>
      </c>
      <c r="AA11026">
        <v>2</v>
      </c>
      <c r="AB11026">
        <v>2</v>
      </c>
      <c r="AC11026">
        <v>65</v>
      </c>
    </row>
    <row r="11027" spans="1:29">
      <c r="A11027">
        <v>12021</v>
      </c>
      <c r="B11027" t="s">
        <v>806</v>
      </c>
      <c r="C11027" t="s">
        <v>12909</v>
      </c>
      <c r="J11027" t="s">
        <v>1449</v>
      </c>
      <c r="K11027">
        <v>0</v>
      </c>
      <c r="N11027" t="b">
        <v>1</v>
      </c>
      <c r="O11027" t="b">
        <v>0</v>
      </c>
      <c r="P11027" t="b">
        <v>0</v>
      </c>
      <c r="Q11027">
        <v>6</v>
      </c>
      <c r="R11027">
        <v>6</v>
      </c>
      <c r="S11027">
        <v>1</v>
      </c>
      <c r="T11027">
        <v>2</v>
      </c>
      <c r="U11027" t="b">
        <v>1</v>
      </c>
      <c r="V11027" t="s">
        <v>12700</v>
      </c>
      <c r="W11027" t="s">
        <v>12701</v>
      </c>
      <c r="X11027" t="s">
        <v>15482</v>
      </c>
      <c r="Y11027">
        <v>65</v>
      </c>
      <c r="Z11027">
        <v>65</v>
      </c>
      <c r="AA11027">
        <v>3</v>
      </c>
      <c r="AB11027">
        <v>3</v>
      </c>
      <c r="AC11027">
        <v>65</v>
      </c>
    </row>
    <row r="11028" spans="1:29">
      <c r="A11028">
        <v>12022</v>
      </c>
      <c r="B11028" t="s">
        <v>806</v>
      </c>
      <c r="C11028" t="s">
        <v>12910</v>
      </c>
      <c r="J11028" t="s">
        <v>1449</v>
      </c>
      <c r="K11028">
        <v>0</v>
      </c>
      <c r="N11028" t="b">
        <v>1</v>
      </c>
      <c r="O11028" t="b">
        <v>0</v>
      </c>
      <c r="P11028" t="b">
        <v>0</v>
      </c>
      <c r="Q11028">
        <v>6</v>
      </c>
      <c r="R11028">
        <v>6</v>
      </c>
      <c r="S11028">
        <v>1</v>
      </c>
      <c r="T11028">
        <v>2</v>
      </c>
      <c r="U11028" t="b">
        <v>1</v>
      </c>
      <c r="V11028" t="s">
        <v>12700</v>
      </c>
      <c r="W11028" t="s">
        <v>12701</v>
      </c>
      <c r="X11028" t="s">
        <v>14825</v>
      </c>
      <c r="Y11028">
        <v>65</v>
      </c>
      <c r="Z11028">
        <v>65</v>
      </c>
      <c r="AA11028">
        <v>4</v>
      </c>
      <c r="AB11028">
        <v>4</v>
      </c>
      <c r="AC11028">
        <v>65</v>
      </c>
    </row>
    <row r="11029" spans="1:29">
      <c r="A11029">
        <v>12023</v>
      </c>
      <c r="B11029" t="s">
        <v>806</v>
      </c>
      <c r="C11029" t="s">
        <v>12911</v>
      </c>
      <c r="J11029" t="s">
        <v>1449</v>
      </c>
      <c r="K11029">
        <v>0</v>
      </c>
      <c r="N11029" t="b">
        <v>1</v>
      </c>
      <c r="O11029" t="b">
        <v>0</v>
      </c>
      <c r="P11029" t="b">
        <v>0</v>
      </c>
      <c r="Q11029">
        <v>6</v>
      </c>
      <c r="R11029">
        <v>6</v>
      </c>
      <c r="S11029">
        <v>1</v>
      </c>
      <c r="T11029">
        <v>2</v>
      </c>
      <c r="U11029" t="b">
        <v>1</v>
      </c>
      <c r="V11029" t="s">
        <v>12700</v>
      </c>
      <c r="W11029" t="s">
        <v>12701</v>
      </c>
      <c r="X11029" t="s">
        <v>14826</v>
      </c>
      <c r="Y11029">
        <v>65</v>
      </c>
      <c r="Z11029">
        <v>65</v>
      </c>
      <c r="AA11029">
        <v>5</v>
      </c>
      <c r="AB11029">
        <v>5</v>
      </c>
      <c r="AC11029">
        <v>65</v>
      </c>
    </row>
    <row r="11030" spans="1:29">
      <c r="A11030">
        <v>12024</v>
      </c>
      <c r="B11030" t="s">
        <v>806</v>
      </c>
      <c r="C11030" t="s">
        <v>12912</v>
      </c>
      <c r="J11030" t="s">
        <v>1449</v>
      </c>
      <c r="K11030">
        <v>0</v>
      </c>
      <c r="N11030" t="b">
        <v>1</v>
      </c>
      <c r="O11030" t="b">
        <v>0</v>
      </c>
      <c r="P11030" t="b">
        <v>0</v>
      </c>
      <c r="Q11030">
        <v>6</v>
      </c>
      <c r="R11030">
        <v>6</v>
      </c>
      <c r="S11030">
        <v>1</v>
      </c>
      <c r="T11030">
        <v>2</v>
      </c>
      <c r="U11030" t="b">
        <v>1</v>
      </c>
      <c r="V11030" t="s">
        <v>12700</v>
      </c>
      <c r="W11030" t="s">
        <v>12701</v>
      </c>
      <c r="X11030" t="s">
        <v>15676</v>
      </c>
      <c r="Y11030">
        <v>66</v>
      </c>
      <c r="Z11030">
        <v>66</v>
      </c>
      <c r="AA11030">
        <v>2</v>
      </c>
      <c r="AB11030">
        <v>2</v>
      </c>
      <c r="AC11030">
        <v>65</v>
      </c>
    </row>
    <row r="11031" spans="1:29">
      <c r="A11031">
        <v>12025</v>
      </c>
      <c r="B11031" t="s">
        <v>806</v>
      </c>
      <c r="C11031" t="s">
        <v>12913</v>
      </c>
      <c r="J11031" t="s">
        <v>1449</v>
      </c>
      <c r="K11031">
        <v>0</v>
      </c>
      <c r="N11031" t="b">
        <v>1</v>
      </c>
      <c r="O11031" t="b">
        <v>0</v>
      </c>
      <c r="P11031" t="b">
        <v>0</v>
      </c>
      <c r="Q11031">
        <v>6</v>
      </c>
      <c r="R11031">
        <v>6</v>
      </c>
      <c r="S11031">
        <v>1</v>
      </c>
      <c r="T11031">
        <v>2</v>
      </c>
      <c r="U11031" t="b">
        <v>1</v>
      </c>
      <c r="V11031" t="s">
        <v>12700</v>
      </c>
      <c r="W11031" t="s">
        <v>12701</v>
      </c>
      <c r="X11031" t="s">
        <v>15483</v>
      </c>
      <c r="Y11031">
        <v>66</v>
      </c>
      <c r="Z11031">
        <v>66</v>
      </c>
      <c r="AA11031">
        <v>3</v>
      </c>
      <c r="AB11031">
        <v>3</v>
      </c>
      <c r="AC11031">
        <v>65</v>
      </c>
    </row>
    <row r="11032" spans="1:29">
      <c r="A11032">
        <v>12026</v>
      </c>
      <c r="B11032" t="s">
        <v>806</v>
      </c>
      <c r="C11032" t="s">
        <v>12914</v>
      </c>
      <c r="J11032" t="s">
        <v>1449</v>
      </c>
      <c r="K11032">
        <v>0</v>
      </c>
      <c r="N11032" t="b">
        <v>1</v>
      </c>
      <c r="O11032" t="b">
        <v>0</v>
      </c>
      <c r="P11032" t="b">
        <v>0</v>
      </c>
      <c r="Q11032">
        <v>6</v>
      </c>
      <c r="R11032">
        <v>6</v>
      </c>
      <c r="S11032">
        <v>1</v>
      </c>
      <c r="T11032">
        <v>2</v>
      </c>
      <c r="U11032" t="b">
        <v>1</v>
      </c>
      <c r="V11032" t="s">
        <v>12700</v>
      </c>
      <c r="W11032" t="s">
        <v>12701</v>
      </c>
      <c r="X11032" t="s">
        <v>14827</v>
      </c>
      <c r="Y11032">
        <v>66</v>
      </c>
      <c r="Z11032">
        <v>66</v>
      </c>
      <c r="AA11032">
        <v>4</v>
      </c>
      <c r="AB11032">
        <v>4</v>
      </c>
      <c r="AC11032">
        <v>65</v>
      </c>
    </row>
    <row r="11033" spans="1:29">
      <c r="A11033">
        <v>12027</v>
      </c>
      <c r="B11033" t="s">
        <v>806</v>
      </c>
      <c r="C11033" t="s">
        <v>12915</v>
      </c>
      <c r="J11033" t="s">
        <v>1449</v>
      </c>
      <c r="K11033">
        <v>0</v>
      </c>
      <c r="N11033" t="b">
        <v>1</v>
      </c>
      <c r="O11033" t="b">
        <v>0</v>
      </c>
      <c r="P11033" t="b">
        <v>0</v>
      </c>
      <c r="Q11033">
        <v>6</v>
      </c>
      <c r="R11033">
        <v>6</v>
      </c>
      <c r="S11033">
        <v>1</v>
      </c>
      <c r="T11033">
        <v>2</v>
      </c>
      <c r="U11033" t="b">
        <v>1</v>
      </c>
      <c r="V11033" t="s">
        <v>12700</v>
      </c>
      <c r="W11033" t="s">
        <v>12701</v>
      </c>
      <c r="X11033" t="s">
        <v>14828</v>
      </c>
      <c r="Y11033">
        <v>66</v>
      </c>
      <c r="Z11033">
        <v>66</v>
      </c>
      <c r="AA11033">
        <v>5</v>
      </c>
      <c r="AB11033">
        <v>5</v>
      </c>
      <c r="AC11033">
        <v>65</v>
      </c>
    </row>
    <row r="11034" spans="1:29">
      <c r="A11034">
        <v>12028</v>
      </c>
      <c r="B11034" t="s">
        <v>806</v>
      </c>
      <c r="C11034" t="s">
        <v>12916</v>
      </c>
      <c r="J11034" t="s">
        <v>1449</v>
      </c>
      <c r="K11034">
        <v>0</v>
      </c>
      <c r="N11034" t="b">
        <v>1</v>
      </c>
      <c r="O11034" t="b">
        <v>0</v>
      </c>
      <c r="P11034" t="b">
        <v>0</v>
      </c>
      <c r="Q11034">
        <v>6</v>
      </c>
      <c r="R11034">
        <v>6</v>
      </c>
      <c r="S11034">
        <v>1</v>
      </c>
      <c r="T11034">
        <v>2</v>
      </c>
      <c r="U11034" t="b">
        <v>1</v>
      </c>
      <c r="V11034" t="s">
        <v>12700</v>
      </c>
      <c r="W11034" t="s">
        <v>12701</v>
      </c>
      <c r="X11034" t="s">
        <v>15677</v>
      </c>
      <c r="Y11034">
        <v>67</v>
      </c>
      <c r="Z11034">
        <v>67</v>
      </c>
      <c r="AA11034">
        <v>2</v>
      </c>
      <c r="AB11034">
        <v>2</v>
      </c>
      <c r="AC11034">
        <v>65</v>
      </c>
    </row>
    <row r="11035" spans="1:29">
      <c r="A11035">
        <v>12029</v>
      </c>
      <c r="B11035" t="s">
        <v>806</v>
      </c>
      <c r="C11035" t="s">
        <v>12917</v>
      </c>
      <c r="J11035" t="s">
        <v>1449</v>
      </c>
      <c r="K11035">
        <v>0</v>
      </c>
      <c r="N11035" t="b">
        <v>1</v>
      </c>
      <c r="O11035" t="b">
        <v>0</v>
      </c>
      <c r="P11035" t="b">
        <v>0</v>
      </c>
      <c r="Q11035">
        <v>6</v>
      </c>
      <c r="R11035">
        <v>6</v>
      </c>
      <c r="S11035">
        <v>1</v>
      </c>
      <c r="T11035">
        <v>2</v>
      </c>
      <c r="U11035" t="b">
        <v>1</v>
      </c>
      <c r="V11035" t="s">
        <v>12700</v>
      </c>
      <c r="W11035" t="s">
        <v>12701</v>
      </c>
      <c r="X11035" t="s">
        <v>15484</v>
      </c>
      <c r="Y11035">
        <v>67</v>
      </c>
      <c r="Z11035">
        <v>67</v>
      </c>
      <c r="AA11035">
        <v>3</v>
      </c>
      <c r="AB11035">
        <v>3</v>
      </c>
      <c r="AC11035">
        <v>65</v>
      </c>
    </row>
    <row r="11036" spans="1:29">
      <c r="A11036">
        <v>12030</v>
      </c>
      <c r="B11036" t="s">
        <v>806</v>
      </c>
      <c r="C11036" t="s">
        <v>12918</v>
      </c>
      <c r="J11036" t="s">
        <v>1449</v>
      </c>
      <c r="K11036">
        <v>0</v>
      </c>
      <c r="N11036" t="b">
        <v>1</v>
      </c>
      <c r="O11036" t="b">
        <v>0</v>
      </c>
      <c r="P11036" t="b">
        <v>0</v>
      </c>
      <c r="Q11036">
        <v>6</v>
      </c>
      <c r="R11036">
        <v>6</v>
      </c>
      <c r="S11036">
        <v>1</v>
      </c>
      <c r="T11036">
        <v>2</v>
      </c>
      <c r="U11036" t="b">
        <v>1</v>
      </c>
      <c r="V11036" t="s">
        <v>12700</v>
      </c>
      <c r="W11036" t="s">
        <v>12701</v>
      </c>
      <c r="X11036" t="s">
        <v>14829</v>
      </c>
      <c r="Y11036">
        <v>67</v>
      </c>
      <c r="Z11036">
        <v>67</v>
      </c>
      <c r="AA11036">
        <v>4</v>
      </c>
      <c r="AB11036">
        <v>4</v>
      </c>
      <c r="AC11036">
        <v>65</v>
      </c>
    </row>
    <row r="11037" spans="1:29">
      <c r="A11037">
        <v>12031</v>
      </c>
      <c r="B11037" t="s">
        <v>806</v>
      </c>
      <c r="C11037" t="s">
        <v>12919</v>
      </c>
      <c r="J11037" t="s">
        <v>1449</v>
      </c>
      <c r="K11037">
        <v>0</v>
      </c>
      <c r="N11037" t="b">
        <v>1</v>
      </c>
      <c r="O11037" t="b">
        <v>0</v>
      </c>
      <c r="P11037" t="b">
        <v>0</v>
      </c>
      <c r="Q11037">
        <v>6</v>
      </c>
      <c r="R11037">
        <v>6</v>
      </c>
      <c r="S11037">
        <v>1</v>
      </c>
      <c r="T11037">
        <v>2</v>
      </c>
      <c r="U11037" t="b">
        <v>1</v>
      </c>
      <c r="V11037" t="s">
        <v>12700</v>
      </c>
      <c r="W11037" t="s">
        <v>12701</v>
      </c>
      <c r="X11037" t="s">
        <v>14830</v>
      </c>
      <c r="Y11037">
        <v>67</v>
      </c>
      <c r="Z11037">
        <v>67</v>
      </c>
      <c r="AA11037">
        <v>5</v>
      </c>
      <c r="AB11037">
        <v>5</v>
      </c>
      <c r="AC11037">
        <v>65</v>
      </c>
    </row>
    <row r="11038" spans="1:29">
      <c r="A11038">
        <v>12032</v>
      </c>
      <c r="B11038" t="s">
        <v>806</v>
      </c>
      <c r="C11038" t="s">
        <v>12920</v>
      </c>
      <c r="J11038" t="s">
        <v>1449</v>
      </c>
      <c r="K11038">
        <v>0</v>
      </c>
      <c r="N11038" t="b">
        <v>1</v>
      </c>
      <c r="O11038" t="b">
        <v>0</v>
      </c>
      <c r="P11038" t="b">
        <v>0</v>
      </c>
      <c r="Q11038">
        <v>6</v>
      </c>
      <c r="R11038">
        <v>6</v>
      </c>
      <c r="S11038">
        <v>1</v>
      </c>
      <c r="T11038">
        <v>2</v>
      </c>
      <c r="U11038" t="b">
        <v>1</v>
      </c>
      <c r="V11038" t="s">
        <v>12700</v>
      </c>
      <c r="W11038" t="s">
        <v>12701</v>
      </c>
      <c r="X11038" t="s">
        <v>15678</v>
      </c>
      <c r="Y11038">
        <v>68</v>
      </c>
      <c r="Z11038">
        <v>68</v>
      </c>
      <c r="AA11038">
        <v>2</v>
      </c>
      <c r="AB11038">
        <v>2</v>
      </c>
      <c r="AC11038">
        <v>65</v>
      </c>
    </row>
    <row r="11039" spans="1:29">
      <c r="A11039">
        <v>12033</v>
      </c>
      <c r="B11039" t="s">
        <v>806</v>
      </c>
      <c r="C11039" t="s">
        <v>12921</v>
      </c>
      <c r="J11039" t="s">
        <v>1449</v>
      </c>
      <c r="K11039">
        <v>0</v>
      </c>
      <c r="N11039" t="b">
        <v>1</v>
      </c>
      <c r="O11039" t="b">
        <v>0</v>
      </c>
      <c r="P11039" t="b">
        <v>0</v>
      </c>
      <c r="Q11039">
        <v>6</v>
      </c>
      <c r="R11039">
        <v>6</v>
      </c>
      <c r="S11039">
        <v>1</v>
      </c>
      <c r="T11039">
        <v>2</v>
      </c>
      <c r="U11039" t="b">
        <v>1</v>
      </c>
      <c r="V11039" t="s">
        <v>12700</v>
      </c>
      <c r="W11039" t="s">
        <v>12701</v>
      </c>
      <c r="X11039" t="s">
        <v>15545</v>
      </c>
      <c r="Y11039">
        <v>68</v>
      </c>
      <c r="Z11039">
        <v>68</v>
      </c>
      <c r="AA11039">
        <v>3</v>
      </c>
      <c r="AB11039">
        <v>3</v>
      </c>
      <c r="AC11039">
        <v>65</v>
      </c>
    </row>
    <row r="11040" spans="1:29">
      <c r="A11040">
        <v>12034</v>
      </c>
      <c r="B11040" t="s">
        <v>806</v>
      </c>
      <c r="C11040" t="s">
        <v>12922</v>
      </c>
      <c r="J11040" t="s">
        <v>1449</v>
      </c>
      <c r="K11040">
        <v>0</v>
      </c>
      <c r="N11040" t="b">
        <v>1</v>
      </c>
      <c r="O11040" t="b">
        <v>0</v>
      </c>
      <c r="P11040" t="b">
        <v>0</v>
      </c>
      <c r="Q11040">
        <v>6</v>
      </c>
      <c r="R11040">
        <v>6</v>
      </c>
      <c r="S11040">
        <v>1</v>
      </c>
      <c r="T11040">
        <v>2</v>
      </c>
      <c r="U11040" t="b">
        <v>1</v>
      </c>
      <c r="V11040" t="s">
        <v>12700</v>
      </c>
      <c r="W11040" t="s">
        <v>12701</v>
      </c>
      <c r="X11040" t="s">
        <v>14831</v>
      </c>
      <c r="Y11040">
        <v>68</v>
      </c>
      <c r="Z11040">
        <v>68</v>
      </c>
      <c r="AA11040">
        <v>4</v>
      </c>
      <c r="AB11040">
        <v>4</v>
      </c>
      <c r="AC11040">
        <v>65</v>
      </c>
    </row>
    <row r="11041" spans="1:29">
      <c r="A11041">
        <v>12035</v>
      </c>
      <c r="B11041" t="s">
        <v>806</v>
      </c>
      <c r="C11041" t="s">
        <v>12923</v>
      </c>
      <c r="J11041" t="s">
        <v>1449</v>
      </c>
      <c r="K11041">
        <v>0</v>
      </c>
      <c r="N11041" t="b">
        <v>1</v>
      </c>
      <c r="O11041" t="b">
        <v>0</v>
      </c>
      <c r="P11041" t="b">
        <v>0</v>
      </c>
      <c r="Q11041">
        <v>6</v>
      </c>
      <c r="R11041">
        <v>6</v>
      </c>
      <c r="S11041">
        <v>1</v>
      </c>
      <c r="T11041">
        <v>2</v>
      </c>
      <c r="U11041" t="b">
        <v>1</v>
      </c>
      <c r="V11041" t="s">
        <v>12700</v>
      </c>
      <c r="W11041" t="s">
        <v>12701</v>
      </c>
      <c r="X11041" t="s">
        <v>14832</v>
      </c>
      <c r="Y11041">
        <v>68</v>
      </c>
      <c r="Z11041">
        <v>68</v>
      </c>
      <c r="AA11041">
        <v>5</v>
      </c>
      <c r="AB11041">
        <v>5</v>
      </c>
      <c r="AC11041">
        <v>65</v>
      </c>
    </row>
    <row r="11042" spans="1:29">
      <c r="A11042">
        <v>12036</v>
      </c>
      <c r="B11042" t="s">
        <v>806</v>
      </c>
      <c r="C11042" t="s">
        <v>12924</v>
      </c>
      <c r="J11042" t="s">
        <v>1449</v>
      </c>
      <c r="K11042">
        <v>0</v>
      </c>
      <c r="N11042" t="b">
        <v>1</v>
      </c>
      <c r="O11042" t="b">
        <v>0</v>
      </c>
      <c r="P11042" t="b">
        <v>0</v>
      </c>
      <c r="Q11042">
        <v>6</v>
      </c>
      <c r="R11042">
        <v>6</v>
      </c>
      <c r="S11042">
        <v>1</v>
      </c>
      <c r="T11042">
        <v>2</v>
      </c>
      <c r="U11042" t="b">
        <v>1</v>
      </c>
      <c r="V11042" t="s">
        <v>12700</v>
      </c>
      <c r="W11042" t="s">
        <v>12701</v>
      </c>
      <c r="X11042" t="s">
        <v>15679</v>
      </c>
      <c r="Y11042">
        <v>69</v>
      </c>
      <c r="Z11042">
        <v>69</v>
      </c>
      <c r="AA11042">
        <v>2</v>
      </c>
      <c r="AB11042">
        <v>2</v>
      </c>
      <c r="AC11042">
        <v>65</v>
      </c>
    </row>
    <row r="11043" spans="1:29">
      <c r="A11043">
        <v>12037</v>
      </c>
      <c r="B11043" t="s">
        <v>806</v>
      </c>
      <c r="C11043" t="s">
        <v>12925</v>
      </c>
      <c r="J11043" t="s">
        <v>1449</v>
      </c>
      <c r="K11043">
        <v>0</v>
      </c>
      <c r="N11043" t="b">
        <v>1</v>
      </c>
      <c r="O11043" t="b">
        <v>0</v>
      </c>
      <c r="P11043" t="b">
        <v>0</v>
      </c>
      <c r="Q11043">
        <v>6</v>
      </c>
      <c r="R11043">
        <v>6</v>
      </c>
      <c r="S11043">
        <v>1</v>
      </c>
      <c r="T11043">
        <v>2</v>
      </c>
      <c r="U11043" t="b">
        <v>1</v>
      </c>
      <c r="V11043" t="s">
        <v>12700</v>
      </c>
      <c r="W11043" t="s">
        <v>12701</v>
      </c>
      <c r="X11043" t="s">
        <v>15546</v>
      </c>
      <c r="Y11043">
        <v>69</v>
      </c>
      <c r="Z11043">
        <v>69</v>
      </c>
      <c r="AA11043">
        <v>3</v>
      </c>
      <c r="AB11043">
        <v>3</v>
      </c>
      <c r="AC11043">
        <v>65</v>
      </c>
    </row>
    <row r="11044" spans="1:29">
      <c r="A11044">
        <v>12038</v>
      </c>
      <c r="B11044" t="s">
        <v>806</v>
      </c>
      <c r="C11044" t="s">
        <v>12926</v>
      </c>
      <c r="J11044" t="s">
        <v>1449</v>
      </c>
      <c r="K11044">
        <v>0</v>
      </c>
      <c r="N11044" t="b">
        <v>1</v>
      </c>
      <c r="O11044" t="b">
        <v>0</v>
      </c>
      <c r="P11044" t="b">
        <v>0</v>
      </c>
      <c r="Q11044">
        <v>6</v>
      </c>
      <c r="R11044">
        <v>6</v>
      </c>
      <c r="S11044">
        <v>1</v>
      </c>
      <c r="T11044">
        <v>2</v>
      </c>
      <c r="U11044" t="b">
        <v>1</v>
      </c>
      <c r="V11044" t="s">
        <v>12700</v>
      </c>
      <c r="W11044" t="s">
        <v>12701</v>
      </c>
      <c r="X11044" t="s">
        <v>14833</v>
      </c>
      <c r="Y11044">
        <v>69</v>
      </c>
      <c r="Z11044">
        <v>69</v>
      </c>
      <c r="AA11044">
        <v>4</v>
      </c>
      <c r="AB11044">
        <v>4</v>
      </c>
      <c r="AC11044">
        <v>65</v>
      </c>
    </row>
    <row r="11045" spans="1:29">
      <c r="A11045">
        <v>12039</v>
      </c>
      <c r="B11045" t="s">
        <v>806</v>
      </c>
      <c r="C11045" t="s">
        <v>12927</v>
      </c>
      <c r="J11045" t="s">
        <v>1449</v>
      </c>
      <c r="K11045">
        <v>0</v>
      </c>
      <c r="N11045" t="b">
        <v>1</v>
      </c>
      <c r="O11045" t="b">
        <v>0</v>
      </c>
      <c r="P11045" t="b">
        <v>0</v>
      </c>
      <c r="Q11045">
        <v>6</v>
      </c>
      <c r="R11045">
        <v>6</v>
      </c>
      <c r="S11045">
        <v>1</v>
      </c>
      <c r="T11045">
        <v>2</v>
      </c>
      <c r="U11045" t="b">
        <v>1</v>
      </c>
      <c r="V11045" t="s">
        <v>12700</v>
      </c>
      <c r="W11045" t="s">
        <v>12701</v>
      </c>
      <c r="X11045" t="s">
        <v>14834</v>
      </c>
      <c r="Y11045">
        <v>69</v>
      </c>
      <c r="Z11045">
        <v>69</v>
      </c>
      <c r="AA11045">
        <v>5</v>
      </c>
      <c r="AB11045">
        <v>5</v>
      </c>
      <c r="AC11045">
        <v>65</v>
      </c>
    </row>
    <row r="11046" spans="1:29">
      <c r="A11046">
        <v>12040</v>
      </c>
      <c r="B11046" t="s">
        <v>806</v>
      </c>
      <c r="C11046" t="s">
        <v>12928</v>
      </c>
      <c r="J11046" t="s">
        <v>1449</v>
      </c>
      <c r="K11046">
        <v>0</v>
      </c>
      <c r="N11046" t="b">
        <v>1</v>
      </c>
      <c r="O11046" t="b">
        <v>0</v>
      </c>
      <c r="P11046" t="b">
        <v>0</v>
      </c>
      <c r="Q11046">
        <v>6</v>
      </c>
      <c r="R11046">
        <v>6</v>
      </c>
      <c r="S11046">
        <v>1</v>
      </c>
      <c r="T11046">
        <v>2</v>
      </c>
      <c r="U11046" t="b">
        <v>1</v>
      </c>
      <c r="V11046" t="s">
        <v>12700</v>
      </c>
      <c r="W11046" t="s">
        <v>12701</v>
      </c>
      <c r="X11046" t="s">
        <v>15680</v>
      </c>
      <c r="Y11046">
        <v>70</v>
      </c>
      <c r="Z11046">
        <v>70</v>
      </c>
      <c r="AA11046">
        <v>2</v>
      </c>
      <c r="AB11046">
        <v>2</v>
      </c>
      <c r="AC11046">
        <v>65</v>
      </c>
    </row>
    <row r="11047" spans="1:29">
      <c r="A11047">
        <v>12041</v>
      </c>
      <c r="B11047" t="s">
        <v>806</v>
      </c>
      <c r="C11047" t="s">
        <v>12929</v>
      </c>
      <c r="J11047" t="s">
        <v>1449</v>
      </c>
      <c r="K11047">
        <v>0</v>
      </c>
      <c r="N11047" t="b">
        <v>1</v>
      </c>
      <c r="O11047" t="b">
        <v>0</v>
      </c>
      <c r="P11047" t="b">
        <v>0</v>
      </c>
      <c r="Q11047">
        <v>6</v>
      </c>
      <c r="R11047">
        <v>6</v>
      </c>
      <c r="S11047">
        <v>1</v>
      </c>
      <c r="T11047">
        <v>2</v>
      </c>
      <c r="U11047" t="b">
        <v>1</v>
      </c>
      <c r="V11047" t="s">
        <v>12700</v>
      </c>
      <c r="W11047" t="s">
        <v>12701</v>
      </c>
      <c r="X11047" t="s">
        <v>15547</v>
      </c>
      <c r="Y11047">
        <v>70</v>
      </c>
      <c r="Z11047">
        <v>70</v>
      </c>
      <c r="AA11047">
        <v>3</v>
      </c>
      <c r="AB11047">
        <v>3</v>
      </c>
      <c r="AC11047">
        <v>65</v>
      </c>
    </row>
    <row r="11048" spans="1:29">
      <c r="A11048">
        <v>12042</v>
      </c>
      <c r="B11048" t="s">
        <v>806</v>
      </c>
      <c r="C11048" t="s">
        <v>12930</v>
      </c>
      <c r="J11048" t="s">
        <v>1449</v>
      </c>
      <c r="K11048">
        <v>0</v>
      </c>
      <c r="N11048" t="b">
        <v>1</v>
      </c>
      <c r="O11048" t="b">
        <v>0</v>
      </c>
      <c r="P11048" t="b">
        <v>0</v>
      </c>
      <c r="Q11048">
        <v>6</v>
      </c>
      <c r="R11048">
        <v>6</v>
      </c>
      <c r="S11048">
        <v>1</v>
      </c>
      <c r="T11048">
        <v>2</v>
      </c>
      <c r="U11048" t="b">
        <v>1</v>
      </c>
      <c r="V11048" t="s">
        <v>12700</v>
      </c>
      <c r="W11048" t="s">
        <v>12701</v>
      </c>
      <c r="X11048" t="s">
        <v>14835</v>
      </c>
      <c r="Y11048">
        <v>70</v>
      </c>
      <c r="Z11048">
        <v>70</v>
      </c>
      <c r="AA11048">
        <v>4</v>
      </c>
      <c r="AB11048">
        <v>4</v>
      </c>
      <c r="AC11048">
        <v>65</v>
      </c>
    </row>
    <row r="11049" spans="1:29">
      <c r="A11049">
        <v>12043</v>
      </c>
      <c r="B11049" t="s">
        <v>806</v>
      </c>
      <c r="C11049" t="s">
        <v>12931</v>
      </c>
      <c r="J11049" t="s">
        <v>1449</v>
      </c>
      <c r="K11049">
        <v>0</v>
      </c>
      <c r="N11049" t="b">
        <v>1</v>
      </c>
      <c r="O11049" t="b">
        <v>0</v>
      </c>
      <c r="P11049" t="b">
        <v>0</v>
      </c>
      <c r="Q11049">
        <v>6</v>
      </c>
      <c r="R11049">
        <v>6</v>
      </c>
      <c r="S11049">
        <v>1</v>
      </c>
      <c r="T11049">
        <v>2</v>
      </c>
      <c r="U11049" t="b">
        <v>1</v>
      </c>
      <c r="V11049" t="s">
        <v>12700</v>
      </c>
      <c r="W11049" t="s">
        <v>12701</v>
      </c>
      <c r="X11049" t="s">
        <v>14836</v>
      </c>
      <c r="Y11049">
        <v>70</v>
      </c>
      <c r="Z11049">
        <v>70</v>
      </c>
      <c r="AA11049">
        <v>5</v>
      </c>
      <c r="AB11049">
        <v>5</v>
      </c>
      <c r="AC11049">
        <v>65</v>
      </c>
    </row>
    <row r="11050" spans="1:29">
      <c r="A11050">
        <v>12044</v>
      </c>
      <c r="B11050" t="s">
        <v>806</v>
      </c>
      <c r="C11050" t="s">
        <v>12932</v>
      </c>
      <c r="J11050" t="s">
        <v>1449</v>
      </c>
      <c r="K11050">
        <v>0</v>
      </c>
      <c r="N11050" t="b">
        <v>1</v>
      </c>
      <c r="O11050" t="b">
        <v>0</v>
      </c>
      <c r="P11050" t="b">
        <v>0</v>
      </c>
      <c r="Q11050">
        <v>6</v>
      </c>
      <c r="R11050">
        <v>6</v>
      </c>
      <c r="S11050">
        <v>1</v>
      </c>
      <c r="T11050">
        <v>2</v>
      </c>
      <c r="U11050" t="b">
        <v>1</v>
      </c>
      <c r="V11050" t="s">
        <v>12700</v>
      </c>
      <c r="W11050" t="s">
        <v>12701</v>
      </c>
      <c r="X11050" t="s">
        <v>15681</v>
      </c>
      <c r="Y11050">
        <v>71</v>
      </c>
      <c r="Z11050">
        <v>71</v>
      </c>
      <c r="AA11050">
        <v>2</v>
      </c>
      <c r="AB11050">
        <v>2</v>
      </c>
      <c r="AC11050">
        <v>65</v>
      </c>
    </row>
    <row r="11051" spans="1:29">
      <c r="A11051">
        <v>12045</v>
      </c>
      <c r="B11051" t="s">
        <v>806</v>
      </c>
      <c r="C11051" t="s">
        <v>12933</v>
      </c>
      <c r="J11051" t="s">
        <v>1449</v>
      </c>
      <c r="K11051">
        <v>0</v>
      </c>
      <c r="N11051" t="b">
        <v>1</v>
      </c>
      <c r="O11051" t="b">
        <v>0</v>
      </c>
      <c r="P11051" t="b">
        <v>0</v>
      </c>
      <c r="Q11051">
        <v>6</v>
      </c>
      <c r="R11051">
        <v>6</v>
      </c>
      <c r="S11051">
        <v>1</v>
      </c>
      <c r="T11051">
        <v>2</v>
      </c>
      <c r="U11051" t="b">
        <v>1</v>
      </c>
      <c r="V11051" t="s">
        <v>12700</v>
      </c>
      <c r="W11051" t="s">
        <v>12701</v>
      </c>
      <c r="X11051" t="s">
        <v>15632</v>
      </c>
      <c r="Y11051">
        <v>71</v>
      </c>
      <c r="Z11051">
        <v>71</v>
      </c>
      <c r="AA11051">
        <v>3</v>
      </c>
      <c r="AB11051">
        <v>3</v>
      </c>
      <c r="AC11051">
        <v>65</v>
      </c>
    </row>
    <row r="11052" spans="1:29">
      <c r="A11052">
        <v>12046</v>
      </c>
      <c r="B11052" t="s">
        <v>806</v>
      </c>
      <c r="C11052" t="s">
        <v>12934</v>
      </c>
      <c r="J11052" t="s">
        <v>1449</v>
      </c>
      <c r="K11052">
        <v>0</v>
      </c>
      <c r="N11052" t="b">
        <v>1</v>
      </c>
      <c r="O11052" t="b">
        <v>0</v>
      </c>
      <c r="P11052" t="b">
        <v>0</v>
      </c>
      <c r="Q11052">
        <v>6</v>
      </c>
      <c r="R11052">
        <v>6</v>
      </c>
      <c r="S11052">
        <v>1</v>
      </c>
      <c r="T11052">
        <v>2</v>
      </c>
      <c r="U11052" t="b">
        <v>1</v>
      </c>
      <c r="V11052" t="s">
        <v>12700</v>
      </c>
      <c r="W11052" t="s">
        <v>12701</v>
      </c>
      <c r="X11052" t="s">
        <v>14837</v>
      </c>
      <c r="Y11052">
        <v>71</v>
      </c>
      <c r="Z11052">
        <v>71</v>
      </c>
      <c r="AA11052">
        <v>4</v>
      </c>
      <c r="AB11052">
        <v>4</v>
      </c>
      <c r="AC11052">
        <v>65</v>
      </c>
    </row>
    <row r="11053" spans="1:29">
      <c r="A11053">
        <v>12047</v>
      </c>
      <c r="B11053" t="s">
        <v>806</v>
      </c>
      <c r="C11053" t="s">
        <v>12935</v>
      </c>
      <c r="J11053" t="s">
        <v>1449</v>
      </c>
      <c r="K11053">
        <v>0</v>
      </c>
      <c r="N11053" t="b">
        <v>1</v>
      </c>
      <c r="O11053" t="b">
        <v>0</v>
      </c>
      <c r="P11053" t="b">
        <v>0</v>
      </c>
      <c r="Q11053">
        <v>6</v>
      </c>
      <c r="R11053">
        <v>6</v>
      </c>
      <c r="S11053">
        <v>1</v>
      </c>
      <c r="T11053">
        <v>2</v>
      </c>
      <c r="U11053" t="b">
        <v>1</v>
      </c>
      <c r="V11053" t="s">
        <v>12700</v>
      </c>
      <c r="W11053" t="s">
        <v>12701</v>
      </c>
      <c r="X11053" t="s">
        <v>14838</v>
      </c>
      <c r="Y11053">
        <v>71</v>
      </c>
      <c r="Z11053">
        <v>71</v>
      </c>
      <c r="AA11053">
        <v>5</v>
      </c>
      <c r="AB11053">
        <v>5</v>
      </c>
      <c r="AC11053">
        <v>65</v>
      </c>
    </row>
    <row r="11054" spans="1:29">
      <c r="A11054">
        <v>12048</v>
      </c>
      <c r="B11054" t="s">
        <v>806</v>
      </c>
      <c r="C11054" t="s">
        <v>12936</v>
      </c>
      <c r="J11054" t="s">
        <v>1449</v>
      </c>
      <c r="K11054">
        <v>0</v>
      </c>
      <c r="N11054" t="b">
        <v>1</v>
      </c>
      <c r="O11054" t="b">
        <v>0</v>
      </c>
      <c r="P11054" t="b">
        <v>0</v>
      </c>
      <c r="Q11054">
        <v>6</v>
      </c>
      <c r="R11054">
        <v>6</v>
      </c>
      <c r="S11054">
        <v>1</v>
      </c>
      <c r="T11054">
        <v>2</v>
      </c>
      <c r="U11054" t="b">
        <v>1</v>
      </c>
      <c r="V11054" t="s">
        <v>12700</v>
      </c>
      <c r="W11054" t="s">
        <v>12701</v>
      </c>
      <c r="X11054" t="s">
        <v>15682</v>
      </c>
      <c r="Y11054">
        <v>72</v>
      </c>
      <c r="Z11054">
        <v>72</v>
      </c>
      <c r="AA11054">
        <v>2</v>
      </c>
      <c r="AB11054">
        <v>2</v>
      </c>
      <c r="AC11054">
        <v>65</v>
      </c>
    </row>
    <row r="11055" spans="1:29">
      <c r="A11055">
        <v>12049</v>
      </c>
      <c r="B11055" t="s">
        <v>806</v>
      </c>
      <c r="C11055" t="s">
        <v>12937</v>
      </c>
      <c r="J11055" t="s">
        <v>1449</v>
      </c>
      <c r="K11055">
        <v>0</v>
      </c>
      <c r="N11055" t="b">
        <v>1</v>
      </c>
      <c r="O11055" t="b">
        <v>0</v>
      </c>
      <c r="P11055" t="b">
        <v>0</v>
      </c>
      <c r="Q11055">
        <v>6</v>
      </c>
      <c r="R11055">
        <v>6</v>
      </c>
      <c r="S11055">
        <v>1</v>
      </c>
      <c r="T11055">
        <v>2</v>
      </c>
      <c r="U11055" t="b">
        <v>1</v>
      </c>
      <c r="V11055" t="s">
        <v>12700</v>
      </c>
      <c r="W11055" t="s">
        <v>12701</v>
      </c>
      <c r="X11055" t="s">
        <v>15633</v>
      </c>
      <c r="Y11055">
        <v>72</v>
      </c>
      <c r="Z11055">
        <v>72</v>
      </c>
      <c r="AA11055">
        <v>3</v>
      </c>
      <c r="AB11055">
        <v>3</v>
      </c>
      <c r="AC11055">
        <v>65</v>
      </c>
    </row>
    <row r="11056" spans="1:29">
      <c r="A11056">
        <v>12050</v>
      </c>
      <c r="B11056" t="s">
        <v>806</v>
      </c>
      <c r="C11056" t="s">
        <v>12938</v>
      </c>
      <c r="J11056" t="s">
        <v>1449</v>
      </c>
      <c r="K11056">
        <v>0</v>
      </c>
      <c r="N11056" t="b">
        <v>1</v>
      </c>
      <c r="O11056" t="b">
        <v>0</v>
      </c>
      <c r="P11056" t="b">
        <v>0</v>
      </c>
      <c r="Q11056">
        <v>6</v>
      </c>
      <c r="R11056">
        <v>6</v>
      </c>
      <c r="S11056">
        <v>1</v>
      </c>
      <c r="T11056">
        <v>2</v>
      </c>
      <c r="U11056" t="b">
        <v>1</v>
      </c>
      <c r="V11056" t="s">
        <v>12700</v>
      </c>
      <c r="W11056" t="s">
        <v>12701</v>
      </c>
      <c r="X11056" t="s">
        <v>14839</v>
      </c>
      <c r="Y11056">
        <v>72</v>
      </c>
      <c r="Z11056">
        <v>72</v>
      </c>
      <c r="AA11056">
        <v>4</v>
      </c>
      <c r="AB11056">
        <v>4</v>
      </c>
      <c r="AC11056">
        <v>65</v>
      </c>
    </row>
    <row r="11057" spans="1:29">
      <c r="A11057">
        <v>12051</v>
      </c>
      <c r="B11057" t="s">
        <v>806</v>
      </c>
      <c r="C11057" t="s">
        <v>12939</v>
      </c>
      <c r="J11057" t="s">
        <v>1449</v>
      </c>
      <c r="K11057">
        <v>0</v>
      </c>
      <c r="N11057" t="b">
        <v>1</v>
      </c>
      <c r="O11057" t="b">
        <v>0</v>
      </c>
      <c r="P11057" t="b">
        <v>0</v>
      </c>
      <c r="Q11057">
        <v>6</v>
      </c>
      <c r="R11057">
        <v>6</v>
      </c>
      <c r="S11057">
        <v>1</v>
      </c>
      <c r="T11057">
        <v>2</v>
      </c>
      <c r="U11057" t="b">
        <v>1</v>
      </c>
      <c r="V11057" t="s">
        <v>12700</v>
      </c>
      <c r="W11057" t="s">
        <v>12701</v>
      </c>
      <c r="X11057" t="s">
        <v>14840</v>
      </c>
      <c r="Y11057">
        <v>72</v>
      </c>
      <c r="Z11057">
        <v>72</v>
      </c>
      <c r="AA11057">
        <v>5</v>
      </c>
      <c r="AB11057">
        <v>5</v>
      </c>
      <c r="AC11057">
        <v>65</v>
      </c>
    </row>
    <row r="11058" spans="1:29">
      <c r="A11058">
        <v>12052</v>
      </c>
      <c r="B11058" t="s">
        <v>806</v>
      </c>
      <c r="C11058" t="s">
        <v>12940</v>
      </c>
      <c r="J11058" t="s">
        <v>1449</v>
      </c>
      <c r="K11058">
        <v>0</v>
      </c>
      <c r="N11058" t="b">
        <v>1</v>
      </c>
      <c r="O11058" t="b">
        <v>0</v>
      </c>
      <c r="P11058" t="b">
        <v>0</v>
      </c>
      <c r="Q11058">
        <v>6</v>
      </c>
      <c r="R11058">
        <v>6</v>
      </c>
      <c r="S11058">
        <v>1</v>
      </c>
      <c r="T11058">
        <v>2</v>
      </c>
      <c r="U11058" t="b">
        <v>1</v>
      </c>
      <c r="V11058" t="s">
        <v>12700</v>
      </c>
      <c r="W11058" t="s">
        <v>12701</v>
      </c>
      <c r="X11058" t="s">
        <v>15683</v>
      </c>
      <c r="Y11058">
        <v>73</v>
      </c>
      <c r="Z11058">
        <v>73</v>
      </c>
      <c r="AA11058">
        <v>2</v>
      </c>
      <c r="AB11058">
        <v>2</v>
      </c>
      <c r="AC11058">
        <v>65</v>
      </c>
    </row>
    <row r="11059" spans="1:29">
      <c r="A11059">
        <v>12053</v>
      </c>
      <c r="B11059" t="s">
        <v>806</v>
      </c>
      <c r="C11059" t="s">
        <v>12941</v>
      </c>
      <c r="J11059" t="s">
        <v>1449</v>
      </c>
      <c r="K11059">
        <v>0</v>
      </c>
      <c r="N11059" t="b">
        <v>1</v>
      </c>
      <c r="O11059" t="b">
        <v>0</v>
      </c>
      <c r="P11059" t="b">
        <v>0</v>
      </c>
      <c r="Q11059">
        <v>6</v>
      </c>
      <c r="R11059">
        <v>6</v>
      </c>
      <c r="S11059">
        <v>1</v>
      </c>
      <c r="T11059">
        <v>2</v>
      </c>
      <c r="U11059" t="b">
        <v>1</v>
      </c>
      <c r="V11059" t="s">
        <v>12700</v>
      </c>
      <c r="W11059" t="s">
        <v>12701</v>
      </c>
      <c r="X11059" t="s">
        <v>15634</v>
      </c>
      <c r="Y11059">
        <v>73</v>
      </c>
      <c r="Z11059">
        <v>73</v>
      </c>
      <c r="AA11059">
        <v>3</v>
      </c>
      <c r="AB11059">
        <v>3</v>
      </c>
      <c r="AC11059">
        <v>65</v>
      </c>
    </row>
    <row r="11060" spans="1:29">
      <c r="A11060">
        <v>12054</v>
      </c>
      <c r="B11060" t="s">
        <v>806</v>
      </c>
      <c r="C11060" t="s">
        <v>12942</v>
      </c>
      <c r="J11060" t="s">
        <v>1449</v>
      </c>
      <c r="K11060">
        <v>0</v>
      </c>
      <c r="N11060" t="b">
        <v>1</v>
      </c>
      <c r="O11060" t="b">
        <v>0</v>
      </c>
      <c r="P11060" t="b">
        <v>0</v>
      </c>
      <c r="Q11060">
        <v>6</v>
      </c>
      <c r="R11060">
        <v>6</v>
      </c>
      <c r="S11060">
        <v>1</v>
      </c>
      <c r="T11060">
        <v>2</v>
      </c>
      <c r="U11060" t="b">
        <v>1</v>
      </c>
      <c r="V11060" t="s">
        <v>12700</v>
      </c>
      <c r="W11060" t="s">
        <v>12701</v>
      </c>
      <c r="X11060" t="s">
        <v>14841</v>
      </c>
      <c r="Y11060">
        <v>73</v>
      </c>
      <c r="Z11060">
        <v>73</v>
      </c>
      <c r="AA11060">
        <v>4</v>
      </c>
      <c r="AB11060">
        <v>4</v>
      </c>
      <c r="AC11060">
        <v>65</v>
      </c>
    </row>
    <row r="11061" spans="1:29">
      <c r="A11061">
        <v>12055</v>
      </c>
      <c r="B11061" t="s">
        <v>806</v>
      </c>
      <c r="C11061" t="s">
        <v>12943</v>
      </c>
      <c r="J11061" t="s">
        <v>1449</v>
      </c>
      <c r="K11061">
        <v>0</v>
      </c>
      <c r="N11061" t="b">
        <v>1</v>
      </c>
      <c r="O11061" t="b">
        <v>0</v>
      </c>
      <c r="P11061" t="b">
        <v>0</v>
      </c>
      <c r="Q11061">
        <v>6</v>
      </c>
      <c r="R11061">
        <v>6</v>
      </c>
      <c r="S11061">
        <v>1</v>
      </c>
      <c r="T11061">
        <v>2</v>
      </c>
      <c r="U11061" t="b">
        <v>1</v>
      </c>
      <c r="V11061" t="s">
        <v>12700</v>
      </c>
      <c r="W11061" t="s">
        <v>12701</v>
      </c>
      <c r="X11061" t="s">
        <v>14842</v>
      </c>
      <c r="Y11061">
        <v>73</v>
      </c>
      <c r="Z11061">
        <v>73</v>
      </c>
      <c r="AA11061">
        <v>5</v>
      </c>
      <c r="AB11061">
        <v>5</v>
      </c>
      <c r="AC11061">
        <v>65</v>
      </c>
    </row>
    <row r="11062" spans="1:29">
      <c r="A11062">
        <v>12056</v>
      </c>
      <c r="B11062" t="s">
        <v>806</v>
      </c>
      <c r="C11062" t="s">
        <v>12944</v>
      </c>
      <c r="J11062" t="s">
        <v>1449</v>
      </c>
      <c r="K11062">
        <v>0</v>
      </c>
      <c r="N11062" t="b">
        <v>1</v>
      </c>
      <c r="O11062" t="b">
        <v>0</v>
      </c>
      <c r="P11062" t="b">
        <v>0</v>
      </c>
      <c r="Q11062">
        <v>6</v>
      </c>
      <c r="R11062">
        <v>6</v>
      </c>
      <c r="S11062">
        <v>1</v>
      </c>
      <c r="T11062">
        <v>2</v>
      </c>
      <c r="U11062" t="b">
        <v>1</v>
      </c>
      <c r="V11062" t="s">
        <v>12700</v>
      </c>
      <c r="W11062" t="s">
        <v>12701</v>
      </c>
      <c r="X11062" t="s">
        <v>15684</v>
      </c>
      <c r="Y11062">
        <v>74</v>
      </c>
      <c r="Z11062">
        <v>74</v>
      </c>
      <c r="AA11062">
        <v>2</v>
      </c>
      <c r="AB11062">
        <v>2</v>
      </c>
      <c r="AC11062">
        <v>65</v>
      </c>
    </row>
    <row r="11063" spans="1:29">
      <c r="A11063">
        <v>12057</v>
      </c>
      <c r="B11063" t="s">
        <v>806</v>
      </c>
      <c r="C11063" t="s">
        <v>12945</v>
      </c>
      <c r="J11063" t="s">
        <v>1449</v>
      </c>
      <c r="K11063">
        <v>0</v>
      </c>
      <c r="N11063" t="b">
        <v>1</v>
      </c>
      <c r="O11063" t="b">
        <v>0</v>
      </c>
      <c r="P11063" t="b">
        <v>0</v>
      </c>
      <c r="Q11063">
        <v>6</v>
      </c>
      <c r="R11063">
        <v>6</v>
      </c>
      <c r="S11063">
        <v>1</v>
      </c>
      <c r="T11063">
        <v>2</v>
      </c>
      <c r="U11063" t="b">
        <v>1</v>
      </c>
      <c r="V11063" t="s">
        <v>12700</v>
      </c>
      <c r="W11063" t="s">
        <v>12701</v>
      </c>
      <c r="X11063" t="s">
        <v>15635</v>
      </c>
      <c r="Y11063">
        <v>74</v>
      </c>
      <c r="Z11063">
        <v>74</v>
      </c>
      <c r="AA11063">
        <v>3</v>
      </c>
      <c r="AB11063">
        <v>3</v>
      </c>
      <c r="AC11063">
        <v>65</v>
      </c>
    </row>
    <row r="11064" spans="1:29">
      <c r="A11064">
        <v>12058</v>
      </c>
      <c r="B11064" t="s">
        <v>806</v>
      </c>
      <c r="C11064" t="s">
        <v>12946</v>
      </c>
      <c r="J11064" t="s">
        <v>1449</v>
      </c>
      <c r="K11064">
        <v>0</v>
      </c>
      <c r="N11064" t="b">
        <v>1</v>
      </c>
      <c r="O11064" t="b">
        <v>0</v>
      </c>
      <c r="P11064" t="b">
        <v>0</v>
      </c>
      <c r="Q11064">
        <v>6</v>
      </c>
      <c r="R11064">
        <v>6</v>
      </c>
      <c r="S11064">
        <v>1</v>
      </c>
      <c r="T11064">
        <v>2</v>
      </c>
      <c r="U11064" t="b">
        <v>1</v>
      </c>
      <c r="V11064" t="s">
        <v>12700</v>
      </c>
      <c r="W11064" t="s">
        <v>12701</v>
      </c>
      <c r="X11064" t="s">
        <v>14843</v>
      </c>
      <c r="Y11064">
        <v>74</v>
      </c>
      <c r="Z11064">
        <v>74</v>
      </c>
      <c r="AA11064">
        <v>4</v>
      </c>
      <c r="AB11064">
        <v>4</v>
      </c>
      <c r="AC11064">
        <v>65</v>
      </c>
    </row>
    <row r="11065" spans="1:29">
      <c r="A11065">
        <v>12059</v>
      </c>
      <c r="B11065" t="s">
        <v>806</v>
      </c>
      <c r="C11065" t="s">
        <v>12947</v>
      </c>
      <c r="J11065" t="s">
        <v>1449</v>
      </c>
      <c r="K11065">
        <v>0</v>
      </c>
      <c r="N11065" t="b">
        <v>1</v>
      </c>
      <c r="O11065" t="b">
        <v>0</v>
      </c>
      <c r="P11065" t="b">
        <v>0</v>
      </c>
      <c r="Q11065">
        <v>6</v>
      </c>
      <c r="R11065">
        <v>6</v>
      </c>
      <c r="S11065">
        <v>1</v>
      </c>
      <c r="T11065">
        <v>2</v>
      </c>
      <c r="U11065" t="b">
        <v>1</v>
      </c>
      <c r="V11065" t="s">
        <v>12700</v>
      </c>
      <c r="W11065" t="s">
        <v>12701</v>
      </c>
      <c r="X11065" t="s">
        <v>14844</v>
      </c>
      <c r="Y11065">
        <v>74</v>
      </c>
      <c r="Z11065">
        <v>74</v>
      </c>
      <c r="AA11065">
        <v>5</v>
      </c>
      <c r="AB11065">
        <v>5</v>
      </c>
      <c r="AC11065">
        <v>65</v>
      </c>
    </row>
    <row r="11066" spans="1:29">
      <c r="A11066">
        <v>12060</v>
      </c>
      <c r="B11066" t="s">
        <v>806</v>
      </c>
      <c r="C11066" t="s">
        <v>12948</v>
      </c>
      <c r="J11066" t="s">
        <v>1449</v>
      </c>
      <c r="K11066">
        <v>0</v>
      </c>
      <c r="N11066" t="b">
        <v>1</v>
      </c>
      <c r="O11066" t="b">
        <v>0</v>
      </c>
      <c r="P11066" t="b">
        <v>0</v>
      </c>
      <c r="Q11066">
        <v>6</v>
      </c>
      <c r="R11066">
        <v>6</v>
      </c>
      <c r="S11066">
        <v>1</v>
      </c>
      <c r="T11066">
        <v>2</v>
      </c>
      <c r="U11066" t="b">
        <v>1</v>
      </c>
      <c r="V11066" t="s">
        <v>12700</v>
      </c>
      <c r="W11066" t="s">
        <v>12701</v>
      </c>
      <c r="X11066" t="s">
        <v>15685</v>
      </c>
      <c r="Y11066">
        <v>75</v>
      </c>
      <c r="Z11066">
        <v>75</v>
      </c>
      <c r="AA11066">
        <v>2</v>
      </c>
      <c r="AB11066">
        <v>2</v>
      </c>
      <c r="AC11066">
        <v>65</v>
      </c>
    </row>
    <row r="11067" spans="1:29">
      <c r="A11067">
        <v>12061</v>
      </c>
      <c r="B11067" t="s">
        <v>806</v>
      </c>
      <c r="C11067" t="s">
        <v>12949</v>
      </c>
      <c r="J11067" t="s">
        <v>1449</v>
      </c>
      <c r="K11067">
        <v>0</v>
      </c>
      <c r="N11067" t="b">
        <v>1</v>
      </c>
      <c r="O11067" t="b">
        <v>0</v>
      </c>
      <c r="P11067" t="b">
        <v>0</v>
      </c>
      <c r="Q11067">
        <v>6</v>
      </c>
      <c r="R11067">
        <v>6</v>
      </c>
      <c r="S11067">
        <v>1</v>
      </c>
      <c r="T11067">
        <v>2</v>
      </c>
      <c r="U11067" t="b">
        <v>1</v>
      </c>
      <c r="V11067" t="s">
        <v>12700</v>
      </c>
      <c r="W11067" t="s">
        <v>12701</v>
      </c>
      <c r="X11067" t="s">
        <v>15636</v>
      </c>
      <c r="Y11067">
        <v>75</v>
      </c>
      <c r="Z11067">
        <v>75</v>
      </c>
      <c r="AA11067">
        <v>3</v>
      </c>
      <c r="AB11067">
        <v>3</v>
      </c>
      <c r="AC11067">
        <v>65</v>
      </c>
    </row>
    <row r="11068" spans="1:29">
      <c r="A11068">
        <v>12062</v>
      </c>
      <c r="B11068" t="s">
        <v>806</v>
      </c>
      <c r="C11068" t="s">
        <v>12950</v>
      </c>
      <c r="J11068" t="s">
        <v>1449</v>
      </c>
      <c r="K11068">
        <v>0</v>
      </c>
      <c r="N11068" t="b">
        <v>1</v>
      </c>
      <c r="O11068" t="b">
        <v>0</v>
      </c>
      <c r="P11068" t="b">
        <v>0</v>
      </c>
      <c r="Q11068">
        <v>6</v>
      </c>
      <c r="R11068">
        <v>6</v>
      </c>
      <c r="S11068">
        <v>1</v>
      </c>
      <c r="T11068">
        <v>2</v>
      </c>
      <c r="U11068" t="b">
        <v>1</v>
      </c>
      <c r="V11068" t="s">
        <v>12700</v>
      </c>
      <c r="W11068" t="s">
        <v>12701</v>
      </c>
      <c r="X11068" t="s">
        <v>14845</v>
      </c>
      <c r="Y11068">
        <v>75</v>
      </c>
      <c r="Z11068">
        <v>75</v>
      </c>
      <c r="AA11068">
        <v>4</v>
      </c>
      <c r="AB11068">
        <v>4</v>
      </c>
      <c r="AC11068">
        <v>65</v>
      </c>
    </row>
    <row r="11069" spans="1:29">
      <c r="A11069">
        <v>12063</v>
      </c>
      <c r="B11069" t="s">
        <v>806</v>
      </c>
      <c r="C11069" t="s">
        <v>12951</v>
      </c>
      <c r="J11069" t="s">
        <v>1449</v>
      </c>
      <c r="K11069">
        <v>0</v>
      </c>
      <c r="N11069" t="b">
        <v>1</v>
      </c>
      <c r="O11069" t="b">
        <v>0</v>
      </c>
      <c r="P11069" t="b">
        <v>0</v>
      </c>
      <c r="Q11069">
        <v>6</v>
      </c>
      <c r="R11069">
        <v>6</v>
      </c>
      <c r="S11069">
        <v>1</v>
      </c>
      <c r="T11069">
        <v>2</v>
      </c>
      <c r="U11069" t="b">
        <v>1</v>
      </c>
      <c r="V11069" t="s">
        <v>12700</v>
      </c>
      <c r="W11069" t="s">
        <v>12701</v>
      </c>
      <c r="X11069" t="s">
        <v>14846</v>
      </c>
      <c r="Y11069">
        <v>75</v>
      </c>
      <c r="Z11069">
        <v>75</v>
      </c>
      <c r="AA11069">
        <v>5</v>
      </c>
      <c r="AB11069">
        <v>5</v>
      </c>
      <c r="AC11069">
        <v>65</v>
      </c>
    </row>
    <row r="11070" spans="1:29">
      <c r="A11070">
        <v>12064</v>
      </c>
      <c r="B11070" t="s">
        <v>806</v>
      </c>
      <c r="C11070" t="s">
        <v>12952</v>
      </c>
      <c r="J11070" t="s">
        <v>1449</v>
      </c>
      <c r="K11070">
        <v>0</v>
      </c>
      <c r="N11070" t="b">
        <v>1</v>
      </c>
      <c r="O11070" t="b">
        <v>0</v>
      </c>
      <c r="P11070" t="b">
        <v>0</v>
      </c>
      <c r="Q11070">
        <v>6</v>
      </c>
      <c r="R11070">
        <v>6</v>
      </c>
      <c r="S11070">
        <v>1</v>
      </c>
      <c r="T11070">
        <v>2</v>
      </c>
      <c r="U11070" t="b">
        <v>1</v>
      </c>
      <c r="V11070" t="s">
        <v>12700</v>
      </c>
      <c r="W11070" t="s">
        <v>12701</v>
      </c>
      <c r="X11070" t="s">
        <v>15686</v>
      </c>
      <c r="Y11070">
        <v>76</v>
      </c>
      <c r="Z11070">
        <v>76</v>
      </c>
      <c r="AA11070">
        <v>2</v>
      </c>
      <c r="AB11070">
        <v>2</v>
      </c>
      <c r="AC11070">
        <v>65</v>
      </c>
    </row>
    <row r="11071" spans="1:29">
      <c r="A11071">
        <v>12065</v>
      </c>
      <c r="B11071" t="s">
        <v>806</v>
      </c>
      <c r="C11071" t="s">
        <v>12953</v>
      </c>
      <c r="J11071" t="s">
        <v>1449</v>
      </c>
      <c r="K11071">
        <v>0</v>
      </c>
      <c r="N11071" t="b">
        <v>1</v>
      </c>
      <c r="O11071" t="b">
        <v>0</v>
      </c>
      <c r="P11071" t="b">
        <v>0</v>
      </c>
      <c r="Q11071">
        <v>6</v>
      </c>
      <c r="R11071">
        <v>6</v>
      </c>
      <c r="S11071">
        <v>1</v>
      </c>
      <c r="T11071">
        <v>2</v>
      </c>
      <c r="U11071" t="b">
        <v>1</v>
      </c>
      <c r="V11071" t="s">
        <v>12700</v>
      </c>
      <c r="W11071" t="s">
        <v>12701</v>
      </c>
      <c r="X11071" t="s">
        <v>15637</v>
      </c>
      <c r="Y11071">
        <v>76</v>
      </c>
      <c r="Z11071">
        <v>76</v>
      </c>
      <c r="AA11071">
        <v>3</v>
      </c>
      <c r="AB11071">
        <v>3</v>
      </c>
      <c r="AC11071">
        <v>65</v>
      </c>
    </row>
    <row r="11072" spans="1:29">
      <c r="A11072">
        <v>12066</v>
      </c>
      <c r="B11072" t="s">
        <v>806</v>
      </c>
      <c r="C11072" t="s">
        <v>12954</v>
      </c>
      <c r="J11072" t="s">
        <v>1449</v>
      </c>
      <c r="K11072">
        <v>0</v>
      </c>
      <c r="N11072" t="b">
        <v>1</v>
      </c>
      <c r="O11072" t="b">
        <v>0</v>
      </c>
      <c r="P11072" t="b">
        <v>0</v>
      </c>
      <c r="Q11072">
        <v>6</v>
      </c>
      <c r="R11072">
        <v>6</v>
      </c>
      <c r="S11072">
        <v>1</v>
      </c>
      <c r="T11072">
        <v>2</v>
      </c>
      <c r="U11072" t="b">
        <v>1</v>
      </c>
      <c r="V11072" t="s">
        <v>12700</v>
      </c>
      <c r="W11072" t="s">
        <v>12701</v>
      </c>
      <c r="X11072" t="s">
        <v>14847</v>
      </c>
      <c r="Y11072">
        <v>76</v>
      </c>
      <c r="Z11072">
        <v>76</v>
      </c>
      <c r="AA11072">
        <v>4</v>
      </c>
      <c r="AB11072">
        <v>4</v>
      </c>
      <c r="AC11072">
        <v>65</v>
      </c>
    </row>
    <row r="11073" spans="1:29">
      <c r="A11073">
        <v>12067</v>
      </c>
      <c r="B11073" t="s">
        <v>806</v>
      </c>
      <c r="C11073" t="s">
        <v>12955</v>
      </c>
      <c r="J11073" t="s">
        <v>1449</v>
      </c>
      <c r="K11073">
        <v>0</v>
      </c>
      <c r="N11073" t="b">
        <v>1</v>
      </c>
      <c r="O11073" t="b">
        <v>0</v>
      </c>
      <c r="P11073" t="b">
        <v>0</v>
      </c>
      <c r="Q11073">
        <v>6</v>
      </c>
      <c r="R11073">
        <v>6</v>
      </c>
      <c r="S11073">
        <v>1</v>
      </c>
      <c r="T11073">
        <v>2</v>
      </c>
      <c r="U11073" t="b">
        <v>1</v>
      </c>
      <c r="V11073" t="s">
        <v>12700</v>
      </c>
      <c r="W11073" t="s">
        <v>12701</v>
      </c>
      <c r="X11073" t="s">
        <v>14848</v>
      </c>
      <c r="Y11073">
        <v>76</v>
      </c>
      <c r="Z11073">
        <v>76</v>
      </c>
      <c r="AA11073">
        <v>5</v>
      </c>
      <c r="AB11073">
        <v>5</v>
      </c>
      <c r="AC11073">
        <v>65</v>
      </c>
    </row>
    <row r="11074" spans="1:29">
      <c r="A11074">
        <v>12068</v>
      </c>
      <c r="B11074" t="s">
        <v>806</v>
      </c>
      <c r="C11074" t="s">
        <v>12956</v>
      </c>
      <c r="J11074" t="s">
        <v>1449</v>
      </c>
      <c r="K11074">
        <v>0</v>
      </c>
      <c r="N11074" t="b">
        <v>1</v>
      </c>
      <c r="O11074" t="b">
        <v>0</v>
      </c>
      <c r="P11074" t="b">
        <v>0</v>
      </c>
      <c r="Q11074">
        <v>6</v>
      </c>
      <c r="R11074">
        <v>6</v>
      </c>
      <c r="S11074">
        <v>1</v>
      </c>
      <c r="T11074">
        <v>2</v>
      </c>
      <c r="U11074" t="b">
        <v>1</v>
      </c>
      <c r="V11074" t="s">
        <v>12700</v>
      </c>
      <c r="W11074" t="s">
        <v>12701</v>
      </c>
      <c r="X11074" t="s">
        <v>15687</v>
      </c>
      <c r="Y11074">
        <v>77</v>
      </c>
      <c r="Z11074">
        <v>77</v>
      </c>
      <c r="AA11074">
        <v>2</v>
      </c>
      <c r="AB11074">
        <v>2</v>
      </c>
      <c r="AC11074">
        <v>65</v>
      </c>
    </row>
    <row r="11075" spans="1:29">
      <c r="A11075">
        <v>12069</v>
      </c>
      <c r="B11075" t="s">
        <v>806</v>
      </c>
      <c r="C11075" t="s">
        <v>12957</v>
      </c>
      <c r="J11075" t="s">
        <v>1449</v>
      </c>
      <c r="K11075">
        <v>0</v>
      </c>
      <c r="N11075" t="b">
        <v>1</v>
      </c>
      <c r="O11075" t="b">
        <v>0</v>
      </c>
      <c r="P11075" t="b">
        <v>0</v>
      </c>
      <c r="Q11075">
        <v>6</v>
      </c>
      <c r="R11075">
        <v>6</v>
      </c>
      <c r="S11075">
        <v>1</v>
      </c>
      <c r="T11075">
        <v>2</v>
      </c>
      <c r="U11075" t="b">
        <v>1</v>
      </c>
      <c r="V11075" t="s">
        <v>12700</v>
      </c>
      <c r="W11075" t="s">
        <v>12701</v>
      </c>
      <c r="X11075" t="s">
        <v>15638</v>
      </c>
      <c r="Y11075">
        <v>77</v>
      </c>
      <c r="Z11075">
        <v>77</v>
      </c>
      <c r="AA11075">
        <v>3</v>
      </c>
      <c r="AB11075">
        <v>3</v>
      </c>
      <c r="AC11075">
        <v>65</v>
      </c>
    </row>
    <row r="11076" spans="1:29">
      <c r="A11076">
        <v>12070</v>
      </c>
      <c r="B11076" t="s">
        <v>806</v>
      </c>
      <c r="C11076" t="s">
        <v>12958</v>
      </c>
      <c r="J11076" t="s">
        <v>1449</v>
      </c>
      <c r="K11076">
        <v>0</v>
      </c>
      <c r="N11076" t="b">
        <v>1</v>
      </c>
      <c r="O11076" t="b">
        <v>0</v>
      </c>
      <c r="P11076" t="b">
        <v>0</v>
      </c>
      <c r="Q11076">
        <v>6</v>
      </c>
      <c r="R11076">
        <v>6</v>
      </c>
      <c r="S11076">
        <v>1</v>
      </c>
      <c r="T11076">
        <v>2</v>
      </c>
      <c r="U11076" t="b">
        <v>1</v>
      </c>
      <c r="V11076" t="s">
        <v>12700</v>
      </c>
      <c r="W11076" t="s">
        <v>12701</v>
      </c>
      <c r="X11076" t="s">
        <v>14908</v>
      </c>
      <c r="Y11076">
        <v>77</v>
      </c>
      <c r="Z11076">
        <v>77</v>
      </c>
      <c r="AA11076">
        <v>4</v>
      </c>
      <c r="AB11076">
        <v>4</v>
      </c>
      <c r="AC11076">
        <v>65</v>
      </c>
    </row>
    <row r="11077" spans="1:29">
      <c r="A11077">
        <v>12071</v>
      </c>
      <c r="B11077" t="s">
        <v>806</v>
      </c>
      <c r="C11077" t="s">
        <v>12959</v>
      </c>
      <c r="J11077" t="s">
        <v>1449</v>
      </c>
      <c r="K11077">
        <v>0</v>
      </c>
      <c r="N11077" t="b">
        <v>1</v>
      </c>
      <c r="O11077" t="b">
        <v>0</v>
      </c>
      <c r="P11077" t="b">
        <v>0</v>
      </c>
      <c r="Q11077">
        <v>6</v>
      </c>
      <c r="R11077">
        <v>6</v>
      </c>
      <c r="S11077">
        <v>1</v>
      </c>
      <c r="T11077">
        <v>2</v>
      </c>
      <c r="U11077" t="b">
        <v>1</v>
      </c>
      <c r="V11077" t="s">
        <v>12700</v>
      </c>
      <c r="W11077" t="s">
        <v>12701</v>
      </c>
      <c r="X11077" t="s">
        <v>14909</v>
      </c>
      <c r="Y11077">
        <v>77</v>
      </c>
      <c r="Z11077">
        <v>77</v>
      </c>
      <c r="AA11077">
        <v>5</v>
      </c>
      <c r="AB11077">
        <v>5</v>
      </c>
      <c r="AC11077">
        <v>65</v>
      </c>
    </row>
    <row r="11078" spans="1:29">
      <c r="A11078">
        <v>12072</v>
      </c>
      <c r="B11078" t="s">
        <v>806</v>
      </c>
      <c r="C11078" t="s">
        <v>12960</v>
      </c>
      <c r="J11078" t="s">
        <v>1449</v>
      </c>
      <c r="K11078">
        <v>0</v>
      </c>
      <c r="N11078" t="b">
        <v>1</v>
      </c>
      <c r="O11078" t="b">
        <v>0</v>
      </c>
      <c r="P11078" t="b">
        <v>0</v>
      </c>
      <c r="Q11078">
        <v>6</v>
      </c>
      <c r="R11078">
        <v>6</v>
      </c>
      <c r="S11078">
        <v>1</v>
      </c>
      <c r="T11078">
        <v>2</v>
      </c>
      <c r="U11078" t="b">
        <v>1</v>
      </c>
      <c r="V11078" t="s">
        <v>12700</v>
      </c>
      <c r="W11078" t="s">
        <v>12701</v>
      </c>
      <c r="X11078" t="s">
        <v>15688</v>
      </c>
      <c r="Y11078">
        <v>78</v>
      </c>
      <c r="Z11078">
        <v>78</v>
      </c>
      <c r="AA11078">
        <v>2</v>
      </c>
      <c r="AB11078">
        <v>2</v>
      </c>
      <c r="AC11078">
        <v>65</v>
      </c>
    </row>
    <row r="11079" spans="1:29">
      <c r="A11079">
        <v>12073</v>
      </c>
      <c r="B11079" t="s">
        <v>806</v>
      </c>
      <c r="C11079" t="s">
        <v>12961</v>
      </c>
      <c r="J11079" t="s">
        <v>1449</v>
      </c>
      <c r="K11079">
        <v>0</v>
      </c>
      <c r="N11079" t="b">
        <v>1</v>
      </c>
      <c r="O11079" t="b">
        <v>0</v>
      </c>
      <c r="P11079" t="b">
        <v>0</v>
      </c>
      <c r="Q11079">
        <v>6</v>
      </c>
      <c r="R11079">
        <v>6</v>
      </c>
      <c r="S11079">
        <v>1</v>
      </c>
      <c r="T11079">
        <v>2</v>
      </c>
      <c r="U11079" t="b">
        <v>1</v>
      </c>
      <c r="V11079" t="s">
        <v>12700</v>
      </c>
      <c r="W11079" t="s">
        <v>12701</v>
      </c>
      <c r="X11079" t="s">
        <v>15639</v>
      </c>
      <c r="Y11079">
        <v>78</v>
      </c>
      <c r="Z11079">
        <v>78</v>
      </c>
      <c r="AA11079">
        <v>3</v>
      </c>
      <c r="AB11079">
        <v>3</v>
      </c>
      <c r="AC11079">
        <v>65</v>
      </c>
    </row>
    <row r="11080" spans="1:29">
      <c r="A11080">
        <v>12074</v>
      </c>
      <c r="B11080" t="s">
        <v>806</v>
      </c>
      <c r="C11080" t="s">
        <v>12962</v>
      </c>
      <c r="J11080" t="s">
        <v>1449</v>
      </c>
      <c r="K11080">
        <v>0</v>
      </c>
      <c r="N11080" t="b">
        <v>1</v>
      </c>
      <c r="O11080" t="b">
        <v>0</v>
      </c>
      <c r="P11080" t="b">
        <v>0</v>
      </c>
      <c r="Q11080">
        <v>6</v>
      </c>
      <c r="R11080">
        <v>6</v>
      </c>
      <c r="S11080">
        <v>1</v>
      </c>
      <c r="T11080">
        <v>2</v>
      </c>
      <c r="U11080" t="b">
        <v>1</v>
      </c>
      <c r="V11080" t="s">
        <v>12700</v>
      </c>
      <c r="W11080" t="s">
        <v>12701</v>
      </c>
      <c r="X11080" t="s">
        <v>14913</v>
      </c>
      <c r="Y11080">
        <v>78</v>
      </c>
      <c r="Z11080">
        <v>78</v>
      </c>
      <c r="AA11080">
        <v>4</v>
      </c>
      <c r="AB11080">
        <v>4</v>
      </c>
      <c r="AC11080">
        <v>65</v>
      </c>
    </row>
    <row r="11081" spans="1:29">
      <c r="A11081">
        <v>12075</v>
      </c>
      <c r="B11081" t="s">
        <v>806</v>
      </c>
      <c r="C11081" t="s">
        <v>12963</v>
      </c>
      <c r="J11081" t="s">
        <v>1449</v>
      </c>
      <c r="K11081">
        <v>0</v>
      </c>
      <c r="N11081" t="b">
        <v>1</v>
      </c>
      <c r="O11081" t="b">
        <v>0</v>
      </c>
      <c r="P11081" t="b">
        <v>0</v>
      </c>
      <c r="Q11081">
        <v>6</v>
      </c>
      <c r="R11081">
        <v>6</v>
      </c>
      <c r="S11081">
        <v>1</v>
      </c>
      <c r="T11081">
        <v>2</v>
      </c>
      <c r="U11081" t="b">
        <v>1</v>
      </c>
      <c r="V11081" t="s">
        <v>12700</v>
      </c>
      <c r="W11081" t="s">
        <v>12701</v>
      </c>
      <c r="X11081" t="s">
        <v>14914</v>
      </c>
      <c r="Y11081">
        <v>78</v>
      </c>
      <c r="Z11081">
        <v>78</v>
      </c>
      <c r="AA11081">
        <v>5</v>
      </c>
      <c r="AB11081">
        <v>5</v>
      </c>
      <c r="AC11081">
        <v>65</v>
      </c>
    </row>
    <row r="11082" spans="1:29">
      <c r="A11082">
        <v>12076</v>
      </c>
      <c r="B11082" t="s">
        <v>806</v>
      </c>
      <c r="C11082" t="s">
        <v>12964</v>
      </c>
      <c r="J11082" t="s">
        <v>1449</v>
      </c>
      <c r="K11082">
        <v>0</v>
      </c>
      <c r="N11082" t="b">
        <v>1</v>
      </c>
      <c r="O11082" t="b">
        <v>0</v>
      </c>
      <c r="P11082" t="b">
        <v>0</v>
      </c>
      <c r="Q11082">
        <v>6</v>
      </c>
      <c r="R11082">
        <v>6</v>
      </c>
      <c r="S11082">
        <v>1</v>
      </c>
      <c r="T11082">
        <v>2</v>
      </c>
      <c r="U11082" t="b">
        <v>1</v>
      </c>
      <c r="V11082" t="s">
        <v>12700</v>
      </c>
      <c r="W11082" t="s">
        <v>12701</v>
      </c>
      <c r="X11082" t="s">
        <v>15689</v>
      </c>
      <c r="Y11082">
        <v>79</v>
      </c>
      <c r="Z11082">
        <v>79</v>
      </c>
      <c r="AA11082">
        <v>2</v>
      </c>
      <c r="AB11082">
        <v>2</v>
      </c>
      <c r="AC11082">
        <v>65</v>
      </c>
    </row>
    <row r="11083" spans="1:29">
      <c r="A11083">
        <v>12077</v>
      </c>
      <c r="B11083" t="s">
        <v>806</v>
      </c>
      <c r="C11083" t="s">
        <v>12965</v>
      </c>
      <c r="J11083" t="s">
        <v>1449</v>
      </c>
      <c r="K11083">
        <v>0</v>
      </c>
      <c r="N11083" t="b">
        <v>1</v>
      </c>
      <c r="O11083" t="b">
        <v>0</v>
      </c>
      <c r="P11083" t="b">
        <v>0</v>
      </c>
      <c r="Q11083">
        <v>6</v>
      </c>
      <c r="R11083">
        <v>6</v>
      </c>
      <c r="S11083">
        <v>1</v>
      </c>
      <c r="T11083">
        <v>2</v>
      </c>
      <c r="U11083" t="b">
        <v>1</v>
      </c>
      <c r="V11083" t="s">
        <v>12700</v>
      </c>
      <c r="W11083" t="s">
        <v>12701</v>
      </c>
      <c r="X11083" t="s">
        <v>15640</v>
      </c>
      <c r="Y11083">
        <v>79</v>
      </c>
      <c r="Z11083">
        <v>79</v>
      </c>
      <c r="AA11083">
        <v>3</v>
      </c>
      <c r="AB11083">
        <v>3</v>
      </c>
      <c r="AC11083">
        <v>65</v>
      </c>
    </row>
    <row r="11084" spans="1:29">
      <c r="A11084">
        <v>12078</v>
      </c>
      <c r="B11084" t="s">
        <v>806</v>
      </c>
      <c r="C11084" t="s">
        <v>12966</v>
      </c>
      <c r="J11084" t="s">
        <v>1449</v>
      </c>
      <c r="K11084">
        <v>0</v>
      </c>
      <c r="N11084" t="b">
        <v>1</v>
      </c>
      <c r="O11084" t="b">
        <v>0</v>
      </c>
      <c r="P11084" t="b">
        <v>0</v>
      </c>
      <c r="Q11084">
        <v>6</v>
      </c>
      <c r="R11084">
        <v>6</v>
      </c>
      <c r="S11084">
        <v>1</v>
      </c>
      <c r="T11084">
        <v>2</v>
      </c>
      <c r="U11084" t="b">
        <v>1</v>
      </c>
      <c r="V11084" t="s">
        <v>12700</v>
      </c>
      <c r="W11084" t="s">
        <v>12701</v>
      </c>
      <c r="X11084" t="s">
        <v>15766</v>
      </c>
      <c r="Y11084">
        <v>79</v>
      </c>
      <c r="Z11084">
        <v>79</v>
      </c>
      <c r="AA11084">
        <v>4</v>
      </c>
      <c r="AB11084">
        <v>4</v>
      </c>
      <c r="AC11084">
        <v>65</v>
      </c>
    </row>
    <row r="11085" spans="1:29">
      <c r="A11085">
        <v>12079</v>
      </c>
      <c r="B11085" t="s">
        <v>806</v>
      </c>
      <c r="C11085" t="s">
        <v>12967</v>
      </c>
      <c r="J11085" t="s">
        <v>1449</v>
      </c>
      <c r="K11085">
        <v>0</v>
      </c>
      <c r="N11085" t="b">
        <v>1</v>
      </c>
      <c r="O11085" t="b">
        <v>0</v>
      </c>
      <c r="P11085" t="b">
        <v>0</v>
      </c>
      <c r="Q11085">
        <v>6</v>
      </c>
      <c r="R11085">
        <v>6</v>
      </c>
      <c r="S11085">
        <v>1</v>
      </c>
      <c r="T11085">
        <v>2</v>
      </c>
      <c r="U11085" t="b">
        <v>1</v>
      </c>
      <c r="V11085" t="s">
        <v>12700</v>
      </c>
      <c r="W11085" t="s">
        <v>12701</v>
      </c>
      <c r="X11085" t="s">
        <v>15693</v>
      </c>
      <c r="Y11085">
        <v>79</v>
      </c>
      <c r="Z11085">
        <v>79</v>
      </c>
      <c r="AA11085">
        <v>5</v>
      </c>
      <c r="AB11085">
        <v>5</v>
      </c>
      <c r="AC11085">
        <v>65</v>
      </c>
    </row>
    <row r="11086" spans="1:29">
      <c r="A11086">
        <v>12080</v>
      </c>
      <c r="B11086" t="s">
        <v>806</v>
      </c>
      <c r="C11086" t="s">
        <v>12968</v>
      </c>
      <c r="J11086" t="s">
        <v>1449</v>
      </c>
      <c r="K11086">
        <v>0</v>
      </c>
      <c r="N11086" t="b">
        <v>1</v>
      </c>
      <c r="O11086" t="b">
        <v>0</v>
      </c>
      <c r="P11086" t="b">
        <v>0</v>
      </c>
      <c r="Q11086">
        <v>6</v>
      </c>
      <c r="R11086">
        <v>6</v>
      </c>
      <c r="S11086">
        <v>1</v>
      </c>
      <c r="T11086">
        <v>2</v>
      </c>
      <c r="U11086" t="b">
        <v>1</v>
      </c>
      <c r="V11086" t="s">
        <v>12700</v>
      </c>
      <c r="W11086" t="s">
        <v>12701</v>
      </c>
      <c r="X11086" t="s">
        <v>15558</v>
      </c>
      <c r="Y11086">
        <v>80</v>
      </c>
      <c r="Z11086">
        <v>80</v>
      </c>
      <c r="AA11086">
        <v>2</v>
      </c>
      <c r="AB11086">
        <v>2</v>
      </c>
      <c r="AC11086">
        <v>65</v>
      </c>
    </row>
    <row r="11087" spans="1:29">
      <c r="A11087">
        <v>12081</v>
      </c>
      <c r="B11087" t="s">
        <v>806</v>
      </c>
      <c r="C11087" t="s">
        <v>12969</v>
      </c>
      <c r="J11087" t="s">
        <v>1449</v>
      </c>
      <c r="K11087">
        <v>0</v>
      </c>
      <c r="N11087" t="b">
        <v>1</v>
      </c>
      <c r="O11087" t="b">
        <v>0</v>
      </c>
      <c r="P11087" t="b">
        <v>0</v>
      </c>
      <c r="Q11087">
        <v>6</v>
      </c>
      <c r="R11087">
        <v>6</v>
      </c>
      <c r="S11087">
        <v>1</v>
      </c>
      <c r="T11087">
        <v>2</v>
      </c>
      <c r="U11087" t="b">
        <v>1</v>
      </c>
      <c r="V11087" t="s">
        <v>12700</v>
      </c>
      <c r="W11087" t="s">
        <v>12701</v>
      </c>
      <c r="X11087" t="s">
        <v>15641</v>
      </c>
      <c r="Y11087">
        <v>80</v>
      </c>
      <c r="Z11087">
        <v>80</v>
      </c>
      <c r="AA11087">
        <v>3</v>
      </c>
      <c r="AB11087">
        <v>3</v>
      </c>
      <c r="AC11087">
        <v>65</v>
      </c>
    </row>
    <row r="11088" spans="1:29">
      <c r="A11088">
        <v>12082</v>
      </c>
      <c r="B11088" t="s">
        <v>806</v>
      </c>
      <c r="C11088" t="s">
        <v>12970</v>
      </c>
      <c r="J11088" t="s">
        <v>1449</v>
      </c>
      <c r="K11088">
        <v>0</v>
      </c>
      <c r="N11088" t="b">
        <v>1</v>
      </c>
      <c r="O11088" t="b">
        <v>0</v>
      </c>
      <c r="P11088" t="b">
        <v>0</v>
      </c>
      <c r="Q11088">
        <v>6</v>
      </c>
      <c r="R11088">
        <v>6</v>
      </c>
      <c r="S11088">
        <v>1</v>
      </c>
      <c r="T11088">
        <v>2</v>
      </c>
      <c r="U11088" t="b">
        <v>1</v>
      </c>
      <c r="V11088" t="s">
        <v>12700</v>
      </c>
      <c r="W11088" t="s">
        <v>12701</v>
      </c>
      <c r="X11088" t="s">
        <v>14918</v>
      </c>
      <c r="Y11088">
        <v>80</v>
      </c>
      <c r="Z11088">
        <v>80</v>
      </c>
      <c r="AA11088">
        <v>4</v>
      </c>
      <c r="AB11088">
        <v>4</v>
      </c>
      <c r="AC11088">
        <v>65</v>
      </c>
    </row>
    <row r="11089" spans="1:29">
      <c r="A11089">
        <v>12083</v>
      </c>
      <c r="B11089" t="s">
        <v>806</v>
      </c>
      <c r="C11089" t="s">
        <v>12971</v>
      </c>
      <c r="J11089" t="s">
        <v>1449</v>
      </c>
      <c r="K11089">
        <v>0</v>
      </c>
      <c r="N11089" t="b">
        <v>1</v>
      </c>
      <c r="O11089" t="b">
        <v>0</v>
      </c>
      <c r="P11089" t="b">
        <v>0</v>
      </c>
      <c r="Q11089">
        <v>6</v>
      </c>
      <c r="R11089">
        <v>6</v>
      </c>
      <c r="S11089">
        <v>1</v>
      </c>
      <c r="T11089">
        <v>2</v>
      </c>
      <c r="U11089" t="b">
        <v>1</v>
      </c>
      <c r="V11089" t="s">
        <v>12700</v>
      </c>
      <c r="W11089" t="s">
        <v>12701</v>
      </c>
      <c r="X11089" t="s">
        <v>14919</v>
      </c>
      <c r="Y11089">
        <v>80</v>
      </c>
      <c r="Z11089">
        <v>80</v>
      </c>
      <c r="AA11089">
        <v>5</v>
      </c>
      <c r="AB11089">
        <v>5</v>
      </c>
      <c r="AC11089">
        <v>65</v>
      </c>
    </row>
    <row r="11090" spans="1:29">
      <c r="A11090">
        <v>12084</v>
      </c>
      <c r="B11090" t="s">
        <v>806</v>
      </c>
      <c r="C11090" t="s">
        <v>12972</v>
      </c>
      <c r="J11090" t="s">
        <v>1449</v>
      </c>
      <c r="K11090">
        <v>0</v>
      </c>
      <c r="N11090" t="b">
        <v>1</v>
      </c>
      <c r="O11090" t="b">
        <v>0</v>
      </c>
      <c r="P11090" t="b">
        <v>0</v>
      </c>
      <c r="Q11090">
        <v>6</v>
      </c>
      <c r="R11090">
        <v>6</v>
      </c>
      <c r="S11090">
        <v>1</v>
      </c>
      <c r="T11090">
        <v>2</v>
      </c>
      <c r="U11090" t="b">
        <v>1</v>
      </c>
      <c r="V11090" t="s">
        <v>12700</v>
      </c>
      <c r="W11090" t="s">
        <v>12701</v>
      </c>
      <c r="X11090" t="s">
        <v>15559</v>
      </c>
      <c r="Y11090">
        <v>81</v>
      </c>
      <c r="Z11090">
        <v>81</v>
      </c>
      <c r="AA11090">
        <v>2</v>
      </c>
      <c r="AB11090">
        <v>2</v>
      </c>
      <c r="AC11090">
        <v>65</v>
      </c>
    </row>
    <row r="11091" spans="1:29">
      <c r="A11091">
        <v>12085</v>
      </c>
      <c r="B11091" t="s">
        <v>806</v>
      </c>
      <c r="C11091" t="s">
        <v>12973</v>
      </c>
      <c r="J11091" t="s">
        <v>1449</v>
      </c>
      <c r="K11091">
        <v>0</v>
      </c>
      <c r="N11091" t="b">
        <v>1</v>
      </c>
      <c r="O11091" t="b">
        <v>0</v>
      </c>
      <c r="P11091" t="b">
        <v>0</v>
      </c>
      <c r="Q11091">
        <v>6</v>
      </c>
      <c r="R11091">
        <v>6</v>
      </c>
      <c r="S11091">
        <v>1</v>
      </c>
      <c r="T11091">
        <v>2</v>
      </c>
      <c r="U11091" t="b">
        <v>1</v>
      </c>
      <c r="V11091" t="s">
        <v>12700</v>
      </c>
      <c r="W11091" t="s">
        <v>12701</v>
      </c>
      <c r="X11091" t="s">
        <v>15642</v>
      </c>
      <c r="Y11091">
        <v>81</v>
      </c>
      <c r="Z11091">
        <v>81</v>
      </c>
      <c r="AA11091">
        <v>3</v>
      </c>
      <c r="AB11091">
        <v>3</v>
      </c>
      <c r="AC11091">
        <v>65</v>
      </c>
    </row>
    <row r="11092" spans="1:29">
      <c r="A11092">
        <v>12086</v>
      </c>
      <c r="B11092" t="s">
        <v>806</v>
      </c>
      <c r="C11092" t="s">
        <v>12974</v>
      </c>
      <c r="J11092" t="s">
        <v>1449</v>
      </c>
      <c r="K11092">
        <v>0</v>
      </c>
      <c r="N11092" t="b">
        <v>1</v>
      </c>
      <c r="O11092" t="b">
        <v>0</v>
      </c>
      <c r="P11092" t="b">
        <v>0</v>
      </c>
      <c r="Q11092">
        <v>6</v>
      </c>
      <c r="R11092">
        <v>6</v>
      </c>
      <c r="S11092">
        <v>1</v>
      </c>
      <c r="T11092">
        <v>2</v>
      </c>
      <c r="U11092" t="b">
        <v>1</v>
      </c>
      <c r="V11092" t="s">
        <v>12700</v>
      </c>
      <c r="W11092" t="s">
        <v>12701</v>
      </c>
      <c r="X11092" t="s">
        <v>14920</v>
      </c>
      <c r="Y11092">
        <v>81</v>
      </c>
      <c r="Z11092">
        <v>81</v>
      </c>
      <c r="AA11092">
        <v>4</v>
      </c>
      <c r="AB11092">
        <v>4</v>
      </c>
      <c r="AC11092">
        <v>65</v>
      </c>
    </row>
    <row r="11093" spans="1:29">
      <c r="A11093">
        <v>12087</v>
      </c>
      <c r="B11093" t="s">
        <v>806</v>
      </c>
      <c r="C11093" t="s">
        <v>12975</v>
      </c>
      <c r="J11093" t="s">
        <v>1449</v>
      </c>
      <c r="K11093">
        <v>0</v>
      </c>
      <c r="N11093" t="b">
        <v>1</v>
      </c>
      <c r="O11093" t="b">
        <v>0</v>
      </c>
      <c r="P11093" t="b">
        <v>0</v>
      </c>
      <c r="Q11093">
        <v>6</v>
      </c>
      <c r="R11093">
        <v>6</v>
      </c>
      <c r="S11093">
        <v>1</v>
      </c>
      <c r="T11093">
        <v>2</v>
      </c>
      <c r="U11093" t="b">
        <v>1</v>
      </c>
      <c r="V11093" t="s">
        <v>12700</v>
      </c>
      <c r="W11093" t="s">
        <v>12701</v>
      </c>
      <c r="X11093" t="s">
        <v>14921</v>
      </c>
      <c r="Y11093">
        <v>81</v>
      </c>
      <c r="Z11093">
        <v>81</v>
      </c>
      <c r="AA11093">
        <v>5</v>
      </c>
      <c r="AB11093">
        <v>5</v>
      </c>
      <c r="AC11093">
        <v>65</v>
      </c>
    </row>
    <row r="11094" spans="1:29">
      <c r="A11094">
        <v>12088</v>
      </c>
      <c r="B11094" t="s">
        <v>806</v>
      </c>
      <c r="C11094" t="s">
        <v>12976</v>
      </c>
      <c r="J11094" t="s">
        <v>1449</v>
      </c>
      <c r="K11094">
        <v>0</v>
      </c>
      <c r="N11094" t="b">
        <v>1</v>
      </c>
      <c r="O11094" t="b">
        <v>0</v>
      </c>
      <c r="P11094" t="b">
        <v>0</v>
      </c>
      <c r="Q11094">
        <v>6</v>
      </c>
      <c r="R11094">
        <v>6</v>
      </c>
      <c r="S11094">
        <v>1</v>
      </c>
      <c r="T11094">
        <v>2</v>
      </c>
      <c r="U11094" t="b">
        <v>1</v>
      </c>
      <c r="V11094" t="s">
        <v>12700</v>
      </c>
      <c r="W11094" t="s">
        <v>12701</v>
      </c>
      <c r="X11094" t="s">
        <v>15560</v>
      </c>
      <c r="Y11094">
        <v>82</v>
      </c>
      <c r="Z11094">
        <v>82</v>
      </c>
      <c r="AA11094">
        <v>2</v>
      </c>
      <c r="AB11094">
        <v>2</v>
      </c>
      <c r="AC11094">
        <v>65</v>
      </c>
    </row>
    <row r="11095" spans="1:29">
      <c r="A11095">
        <v>12089</v>
      </c>
      <c r="B11095" t="s">
        <v>806</v>
      </c>
      <c r="C11095" t="s">
        <v>12977</v>
      </c>
      <c r="J11095" t="s">
        <v>1449</v>
      </c>
      <c r="K11095">
        <v>0</v>
      </c>
      <c r="N11095" t="b">
        <v>1</v>
      </c>
      <c r="O11095" t="b">
        <v>0</v>
      </c>
      <c r="P11095" t="b">
        <v>0</v>
      </c>
      <c r="Q11095">
        <v>6</v>
      </c>
      <c r="R11095">
        <v>6</v>
      </c>
      <c r="S11095">
        <v>1</v>
      </c>
      <c r="T11095">
        <v>2</v>
      </c>
      <c r="U11095" t="b">
        <v>1</v>
      </c>
      <c r="V11095" t="s">
        <v>12700</v>
      </c>
      <c r="W11095" t="s">
        <v>12701</v>
      </c>
      <c r="X11095" t="s">
        <v>15643</v>
      </c>
      <c r="Y11095">
        <v>82</v>
      </c>
      <c r="Z11095">
        <v>82</v>
      </c>
      <c r="AA11095">
        <v>3</v>
      </c>
      <c r="AB11095">
        <v>3</v>
      </c>
      <c r="AC11095">
        <v>65</v>
      </c>
    </row>
    <row r="11096" spans="1:29">
      <c r="A11096">
        <v>12090</v>
      </c>
      <c r="B11096" t="s">
        <v>806</v>
      </c>
      <c r="C11096" t="s">
        <v>12978</v>
      </c>
      <c r="J11096" t="s">
        <v>1449</v>
      </c>
      <c r="K11096">
        <v>0</v>
      </c>
      <c r="N11096" t="b">
        <v>1</v>
      </c>
      <c r="O11096" t="b">
        <v>0</v>
      </c>
      <c r="P11096" t="b">
        <v>0</v>
      </c>
      <c r="Q11096">
        <v>6</v>
      </c>
      <c r="R11096">
        <v>6</v>
      </c>
      <c r="S11096">
        <v>1</v>
      </c>
      <c r="T11096">
        <v>2</v>
      </c>
      <c r="U11096" t="b">
        <v>1</v>
      </c>
      <c r="V11096" t="s">
        <v>12700</v>
      </c>
      <c r="W11096" t="s">
        <v>12701</v>
      </c>
      <c r="X11096" t="s">
        <v>14922</v>
      </c>
      <c r="Y11096">
        <v>82</v>
      </c>
      <c r="Z11096">
        <v>82</v>
      </c>
      <c r="AA11096">
        <v>4</v>
      </c>
      <c r="AB11096">
        <v>4</v>
      </c>
      <c r="AC11096">
        <v>65</v>
      </c>
    </row>
    <row r="11097" spans="1:29">
      <c r="A11097">
        <v>12091</v>
      </c>
      <c r="B11097" t="s">
        <v>806</v>
      </c>
      <c r="C11097" t="s">
        <v>12979</v>
      </c>
      <c r="J11097" t="s">
        <v>1449</v>
      </c>
      <c r="K11097">
        <v>0</v>
      </c>
      <c r="N11097" t="b">
        <v>1</v>
      </c>
      <c r="O11097" t="b">
        <v>0</v>
      </c>
      <c r="P11097" t="b">
        <v>0</v>
      </c>
      <c r="Q11097">
        <v>6</v>
      </c>
      <c r="R11097">
        <v>6</v>
      </c>
      <c r="S11097">
        <v>1</v>
      </c>
      <c r="T11097">
        <v>2</v>
      </c>
      <c r="U11097" t="b">
        <v>1</v>
      </c>
      <c r="V11097" t="s">
        <v>12700</v>
      </c>
      <c r="W11097" t="s">
        <v>12701</v>
      </c>
      <c r="X11097" t="s">
        <v>14923</v>
      </c>
      <c r="Y11097">
        <v>82</v>
      </c>
      <c r="Z11097">
        <v>82</v>
      </c>
      <c r="AA11097">
        <v>5</v>
      </c>
      <c r="AB11097">
        <v>5</v>
      </c>
      <c r="AC11097">
        <v>65</v>
      </c>
    </row>
    <row r="11098" spans="1:29">
      <c r="A11098">
        <v>12092</v>
      </c>
      <c r="B11098" t="s">
        <v>806</v>
      </c>
      <c r="C11098" t="s">
        <v>12980</v>
      </c>
      <c r="J11098" t="s">
        <v>1449</v>
      </c>
      <c r="K11098">
        <v>0</v>
      </c>
      <c r="N11098" t="b">
        <v>1</v>
      </c>
      <c r="O11098" t="b">
        <v>0</v>
      </c>
      <c r="P11098" t="b">
        <v>0</v>
      </c>
      <c r="Q11098">
        <v>6</v>
      </c>
      <c r="R11098">
        <v>6</v>
      </c>
      <c r="S11098">
        <v>1</v>
      </c>
      <c r="T11098">
        <v>2</v>
      </c>
      <c r="U11098" t="b">
        <v>1</v>
      </c>
      <c r="V11098" t="s">
        <v>12700</v>
      </c>
      <c r="W11098" t="s">
        <v>12701</v>
      </c>
      <c r="X11098" t="s">
        <v>15561</v>
      </c>
      <c r="Y11098">
        <v>83</v>
      </c>
      <c r="Z11098">
        <v>83</v>
      </c>
      <c r="AA11098">
        <v>2</v>
      </c>
      <c r="AB11098">
        <v>2</v>
      </c>
      <c r="AC11098">
        <v>65</v>
      </c>
    </row>
    <row r="11099" spans="1:29">
      <c r="A11099">
        <v>12093</v>
      </c>
      <c r="B11099" t="s">
        <v>806</v>
      </c>
      <c r="C11099" t="s">
        <v>12981</v>
      </c>
      <c r="J11099" t="s">
        <v>1449</v>
      </c>
      <c r="K11099">
        <v>0</v>
      </c>
      <c r="N11099" t="b">
        <v>1</v>
      </c>
      <c r="O11099" t="b">
        <v>0</v>
      </c>
      <c r="P11099" t="b">
        <v>0</v>
      </c>
      <c r="Q11099">
        <v>6</v>
      </c>
      <c r="R11099">
        <v>6</v>
      </c>
      <c r="S11099">
        <v>1</v>
      </c>
      <c r="T11099">
        <v>2</v>
      </c>
      <c r="U11099" t="b">
        <v>1</v>
      </c>
      <c r="V11099" t="s">
        <v>12700</v>
      </c>
      <c r="W11099" t="s">
        <v>12701</v>
      </c>
      <c r="X11099" t="s">
        <v>15644</v>
      </c>
      <c r="Y11099">
        <v>83</v>
      </c>
      <c r="Z11099">
        <v>83</v>
      </c>
      <c r="AA11099">
        <v>3</v>
      </c>
      <c r="AB11099">
        <v>3</v>
      </c>
      <c r="AC11099">
        <v>65</v>
      </c>
    </row>
    <row r="11100" spans="1:29">
      <c r="A11100">
        <v>12094</v>
      </c>
      <c r="B11100" t="s">
        <v>806</v>
      </c>
      <c r="C11100" t="s">
        <v>12982</v>
      </c>
      <c r="J11100" t="s">
        <v>1449</v>
      </c>
      <c r="K11100">
        <v>0</v>
      </c>
      <c r="N11100" t="b">
        <v>1</v>
      </c>
      <c r="O11100" t="b">
        <v>0</v>
      </c>
      <c r="P11100" t="b">
        <v>0</v>
      </c>
      <c r="Q11100">
        <v>6</v>
      </c>
      <c r="R11100">
        <v>6</v>
      </c>
      <c r="S11100">
        <v>1</v>
      </c>
      <c r="T11100">
        <v>2</v>
      </c>
      <c r="U11100" t="b">
        <v>1</v>
      </c>
      <c r="V11100" t="s">
        <v>12700</v>
      </c>
      <c r="W11100" t="s">
        <v>12701</v>
      </c>
      <c r="X11100" t="s">
        <v>14924</v>
      </c>
      <c r="Y11100">
        <v>83</v>
      </c>
      <c r="Z11100">
        <v>83</v>
      </c>
      <c r="AA11100">
        <v>4</v>
      </c>
      <c r="AB11100">
        <v>4</v>
      </c>
      <c r="AC11100">
        <v>65</v>
      </c>
    </row>
    <row r="11101" spans="1:29">
      <c r="A11101">
        <v>12095</v>
      </c>
      <c r="B11101" t="s">
        <v>806</v>
      </c>
      <c r="C11101" t="s">
        <v>12983</v>
      </c>
      <c r="J11101" t="s">
        <v>1449</v>
      </c>
      <c r="K11101">
        <v>0</v>
      </c>
      <c r="N11101" t="b">
        <v>1</v>
      </c>
      <c r="O11101" t="b">
        <v>0</v>
      </c>
      <c r="P11101" t="b">
        <v>0</v>
      </c>
      <c r="Q11101">
        <v>6</v>
      </c>
      <c r="R11101">
        <v>6</v>
      </c>
      <c r="S11101">
        <v>1</v>
      </c>
      <c r="T11101">
        <v>2</v>
      </c>
      <c r="U11101" t="b">
        <v>1</v>
      </c>
      <c r="V11101" t="s">
        <v>12700</v>
      </c>
      <c r="W11101" t="s">
        <v>12701</v>
      </c>
      <c r="X11101" t="s">
        <v>14925</v>
      </c>
      <c r="Y11101">
        <v>83</v>
      </c>
      <c r="Z11101">
        <v>83</v>
      </c>
      <c r="AA11101">
        <v>5</v>
      </c>
      <c r="AB11101">
        <v>5</v>
      </c>
      <c r="AC11101">
        <v>65</v>
      </c>
    </row>
    <row r="11102" spans="1:29">
      <c r="A11102">
        <v>12096</v>
      </c>
      <c r="B11102" t="s">
        <v>806</v>
      </c>
      <c r="C11102" t="s">
        <v>12984</v>
      </c>
      <c r="J11102" t="s">
        <v>1449</v>
      </c>
      <c r="K11102">
        <v>0</v>
      </c>
      <c r="N11102" t="b">
        <v>1</v>
      </c>
      <c r="O11102" t="b">
        <v>0</v>
      </c>
      <c r="P11102" t="b">
        <v>0</v>
      </c>
      <c r="Q11102">
        <v>6</v>
      </c>
      <c r="R11102">
        <v>6</v>
      </c>
      <c r="S11102">
        <v>1</v>
      </c>
      <c r="T11102">
        <v>2</v>
      </c>
      <c r="U11102" t="b">
        <v>1</v>
      </c>
      <c r="V11102" t="s">
        <v>12700</v>
      </c>
      <c r="W11102" t="s">
        <v>12701</v>
      </c>
      <c r="X11102" t="s">
        <v>15562</v>
      </c>
      <c r="Y11102">
        <v>84</v>
      </c>
      <c r="Z11102">
        <v>84</v>
      </c>
      <c r="AA11102">
        <v>2</v>
      </c>
      <c r="AB11102">
        <v>2</v>
      </c>
      <c r="AC11102">
        <v>65</v>
      </c>
    </row>
    <row r="11103" spans="1:29">
      <c r="A11103">
        <v>12097</v>
      </c>
      <c r="B11103" t="s">
        <v>806</v>
      </c>
      <c r="C11103" t="s">
        <v>12985</v>
      </c>
      <c r="J11103" t="s">
        <v>1449</v>
      </c>
      <c r="K11103">
        <v>0</v>
      </c>
      <c r="N11103" t="b">
        <v>1</v>
      </c>
      <c r="O11103" t="b">
        <v>0</v>
      </c>
      <c r="P11103" t="b">
        <v>0</v>
      </c>
      <c r="Q11103">
        <v>6</v>
      </c>
      <c r="R11103">
        <v>6</v>
      </c>
      <c r="S11103">
        <v>1</v>
      </c>
      <c r="T11103">
        <v>2</v>
      </c>
      <c r="U11103" t="b">
        <v>1</v>
      </c>
      <c r="V11103" t="s">
        <v>12700</v>
      </c>
      <c r="W11103" t="s">
        <v>12701</v>
      </c>
      <c r="X11103" t="s">
        <v>15645</v>
      </c>
      <c r="Y11103">
        <v>84</v>
      </c>
      <c r="Z11103">
        <v>84</v>
      </c>
      <c r="AA11103">
        <v>3</v>
      </c>
      <c r="AB11103">
        <v>3</v>
      </c>
      <c r="AC11103">
        <v>65</v>
      </c>
    </row>
    <row r="11104" spans="1:29">
      <c r="A11104">
        <v>12098</v>
      </c>
      <c r="B11104" t="s">
        <v>806</v>
      </c>
      <c r="C11104" t="s">
        <v>12986</v>
      </c>
      <c r="J11104" t="s">
        <v>1449</v>
      </c>
      <c r="K11104">
        <v>0</v>
      </c>
      <c r="N11104" t="b">
        <v>1</v>
      </c>
      <c r="O11104" t="b">
        <v>0</v>
      </c>
      <c r="P11104" t="b">
        <v>0</v>
      </c>
      <c r="Q11104">
        <v>6</v>
      </c>
      <c r="R11104">
        <v>6</v>
      </c>
      <c r="S11104">
        <v>1</v>
      </c>
      <c r="T11104">
        <v>2</v>
      </c>
      <c r="U11104" t="b">
        <v>1</v>
      </c>
      <c r="V11104" t="s">
        <v>12700</v>
      </c>
      <c r="W11104" t="s">
        <v>12701</v>
      </c>
      <c r="X11104" t="s">
        <v>14926</v>
      </c>
      <c r="Y11104">
        <v>84</v>
      </c>
      <c r="Z11104">
        <v>84</v>
      </c>
      <c r="AA11104">
        <v>4</v>
      </c>
      <c r="AB11104">
        <v>4</v>
      </c>
      <c r="AC11104">
        <v>65</v>
      </c>
    </row>
    <row r="11105" spans="1:29">
      <c r="A11105">
        <v>12099</v>
      </c>
      <c r="B11105" t="s">
        <v>806</v>
      </c>
      <c r="C11105" t="s">
        <v>12987</v>
      </c>
      <c r="J11105" t="s">
        <v>1449</v>
      </c>
      <c r="K11105">
        <v>0</v>
      </c>
      <c r="N11105" t="b">
        <v>1</v>
      </c>
      <c r="O11105" t="b">
        <v>0</v>
      </c>
      <c r="P11105" t="b">
        <v>0</v>
      </c>
      <c r="Q11105">
        <v>6</v>
      </c>
      <c r="R11105">
        <v>6</v>
      </c>
      <c r="S11105">
        <v>1</v>
      </c>
      <c r="T11105">
        <v>2</v>
      </c>
      <c r="U11105" t="b">
        <v>1</v>
      </c>
      <c r="V11105" t="s">
        <v>12700</v>
      </c>
      <c r="W11105" t="s">
        <v>12701</v>
      </c>
      <c r="X11105" t="s">
        <v>14927</v>
      </c>
      <c r="Y11105">
        <v>84</v>
      </c>
      <c r="Z11105">
        <v>84</v>
      </c>
      <c r="AA11105">
        <v>5</v>
      </c>
      <c r="AB11105">
        <v>5</v>
      </c>
      <c r="AC11105">
        <v>65</v>
      </c>
    </row>
    <row r="11106" spans="1:29">
      <c r="A11106">
        <v>12100</v>
      </c>
      <c r="B11106" t="s">
        <v>806</v>
      </c>
      <c r="C11106" t="s">
        <v>12988</v>
      </c>
      <c r="J11106" t="s">
        <v>1449</v>
      </c>
      <c r="K11106">
        <v>0</v>
      </c>
      <c r="N11106" t="b">
        <v>1</v>
      </c>
      <c r="O11106" t="b">
        <v>0</v>
      </c>
      <c r="P11106" t="b">
        <v>0</v>
      </c>
      <c r="Q11106">
        <v>6</v>
      </c>
      <c r="R11106">
        <v>6</v>
      </c>
      <c r="S11106">
        <v>1</v>
      </c>
      <c r="T11106">
        <v>2</v>
      </c>
      <c r="U11106" t="b">
        <v>1</v>
      </c>
      <c r="V11106" t="s">
        <v>12700</v>
      </c>
      <c r="W11106" t="s">
        <v>12701</v>
      </c>
      <c r="X11106" t="s">
        <v>15563</v>
      </c>
      <c r="Y11106">
        <v>85</v>
      </c>
      <c r="Z11106">
        <v>85</v>
      </c>
      <c r="AA11106">
        <v>2</v>
      </c>
      <c r="AB11106">
        <v>2</v>
      </c>
      <c r="AC11106">
        <v>65</v>
      </c>
    </row>
    <row r="11107" spans="1:29">
      <c r="A11107">
        <v>12101</v>
      </c>
      <c r="B11107" t="s">
        <v>806</v>
      </c>
      <c r="C11107" t="s">
        <v>12989</v>
      </c>
      <c r="J11107" t="s">
        <v>1449</v>
      </c>
      <c r="K11107">
        <v>0</v>
      </c>
      <c r="N11107" t="b">
        <v>1</v>
      </c>
      <c r="O11107" t="b">
        <v>0</v>
      </c>
      <c r="P11107" t="b">
        <v>0</v>
      </c>
      <c r="Q11107">
        <v>6</v>
      </c>
      <c r="R11107">
        <v>6</v>
      </c>
      <c r="S11107">
        <v>1</v>
      </c>
      <c r="T11107">
        <v>2</v>
      </c>
      <c r="U11107" t="b">
        <v>1</v>
      </c>
      <c r="V11107" t="s">
        <v>12700</v>
      </c>
      <c r="W11107" t="s">
        <v>12701</v>
      </c>
      <c r="X11107" t="s">
        <v>15646</v>
      </c>
      <c r="Y11107">
        <v>85</v>
      </c>
      <c r="Z11107">
        <v>85</v>
      </c>
      <c r="AA11107">
        <v>3</v>
      </c>
      <c r="AB11107">
        <v>3</v>
      </c>
      <c r="AC11107">
        <v>65</v>
      </c>
    </row>
    <row r="11108" spans="1:29">
      <c r="A11108">
        <v>12102</v>
      </c>
      <c r="B11108" t="s">
        <v>806</v>
      </c>
      <c r="C11108" t="s">
        <v>12990</v>
      </c>
      <c r="J11108" t="s">
        <v>1449</v>
      </c>
      <c r="K11108">
        <v>0</v>
      </c>
      <c r="N11108" t="b">
        <v>1</v>
      </c>
      <c r="O11108" t="b">
        <v>0</v>
      </c>
      <c r="P11108" t="b">
        <v>0</v>
      </c>
      <c r="Q11108">
        <v>6</v>
      </c>
      <c r="R11108">
        <v>6</v>
      </c>
      <c r="S11108">
        <v>1</v>
      </c>
      <c r="T11108">
        <v>2</v>
      </c>
      <c r="U11108" t="b">
        <v>1</v>
      </c>
      <c r="V11108" t="s">
        <v>12700</v>
      </c>
      <c r="W11108" t="s">
        <v>12701</v>
      </c>
      <c r="X11108" t="s">
        <v>14928</v>
      </c>
      <c r="Y11108">
        <v>85</v>
      </c>
      <c r="Z11108">
        <v>85</v>
      </c>
      <c r="AA11108">
        <v>4</v>
      </c>
      <c r="AB11108">
        <v>4</v>
      </c>
      <c r="AC11108">
        <v>65</v>
      </c>
    </row>
    <row r="11109" spans="1:29">
      <c r="A11109">
        <v>12103</v>
      </c>
      <c r="B11109" t="s">
        <v>806</v>
      </c>
      <c r="C11109" t="s">
        <v>12991</v>
      </c>
      <c r="J11109" t="s">
        <v>1449</v>
      </c>
      <c r="K11109">
        <v>0</v>
      </c>
      <c r="N11109" t="b">
        <v>1</v>
      </c>
      <c r="O11109" t="b">
        <v>0</v>
      </c>
      <c r="P11109" t="b">
        <v>0</v>
      </c>
      <c r="Q11109">
        <v>6</v>
      </c>
      <c r="R11109">
        <v>6</v>
      </c>
      <c r="S11109">
        <v>1</v>
      </c>
      <c r="T11109">
        <v>2</v>
      </c>
      <c r="U11109" t="b">
        <v>1</v>
      </c>
      <c r="V11109" t="s">
        <v>12700</v>
      </c>
      <c r="W11109" t="s">
        <v>12701</v>
      </c>
      <c r="X11109" t="s">
        <v>14929</v>
      </c>
      <c r="Y11109">
        <v>85</v>
      </c>
      <c r="Z11109">
        <v>85</v>
      </c>
      <c r="AA11109">
        <v>5</v>
      </c>
      <c r="AB11109">
        <v>5</v>
      </c>
      <c r="AC11109">
        <v>65</v>
      </c>
    </row>
    <row r="11110" spans="1:29">
      <c r="A11110">
        <v>12104</v>
      </c>
      <c r="B11110" t="s">
        <v>806</v>
      </c>
      <c r="C11110" t="s">
        <v>12992</v>
      </c>
      <c r="J11110" t="s">
        <v>1449</v>
      </c>
      <c r="K11110">
        <v>0</v>
      </c>
      <c r="N11110" t="b">
        <v>1</v>
      </c>
      <c r="O11110" t="b">
        <v>0</v>
      </c>
      <c r="P11110" t="b">
        <v>0</v>
      </c>
      <c r="Q11110">
        <v>6</v>
      </c>
      <c r="R11110">
        <v>6</v>
      </c>
      <c r="S11110">
        <v>1</v>
      </c>
      <c r="T11110">
        <v>2</v>
      </c>
      <c r="U11110" t="b">
        <v>1</v>
      </c>
      <c r="V11110" t="s">
        <v>12700</v>
      </c>
      <c r="W11110" t="s">
        <v>12701</v>
      </c>
      <c r="X11110" t="s">
        <v>15564</v>
      </c>
      <c r="Y11110">
        <v>86</v>
      </c>
      <c r="Z11110">
        <v>86</v>
      </c>
      <c r="AA11110">
        <v>2</v>
      </c>
      <c r="AB11110">
        <v>2</v>
      </c>
      <c r="AC11110">
        <v>65</v>
      </c>
    </row>
    <row r="11111" spans="1:29">
      <c r="A11111">
        <v>12105</v>
      </c>
      <c r="B11111" t="s">
        <v>806</v>
      </c>
      <c r="C11111" t="s">
        <v>12993</v>
      </c>
      <c r="J11111" t="s">
        <v>1449</v>
      </c>
      <c r="K11111">
        <v>0</v>
      </c>
      <c r="N11111" t="b">
        <v>1</v>
      </c>
      <c r="O11111" t="b">
        <v>0</v>
      </c>
      <c r="P11111" t="b">
        <v>0</v>
      </c>
      <c r="Q11111">
        <v>6</v>
      </c>
      <c r="R11111">
        <v>6</v>
      </c>
      <c r="S11111">
        <v>1</v>
      </c>
      <c r="T11111">
        <v>2</v>
      </c>
      <c r="U11111" t="b">
        <v>1</v>
      </c>
      <c r="V11111" t="s">
        <v>12700</v>
      </c>
      <c r="W11111" t="s">
        <v>12701</v>
      </c>
      <c r="X11111" t="s">
        <v>15647</v>
      </c>
      <c r="Y11111">
        <v>86</v>
      </c>
      <c r="Z11111">
        <v>86</v>
      </c>
      <c r="AA11111">
        <v>3</v>
      </c>
      <c r="AB11111">
        <v>3</v>
      </c>
      <c r="AC11111">
        <v>65</v>
      </c>
    </row>
    <row r="11112" spans="1:29">
      <c r="A11112">
        <v>12106</v>
      </c>
      <c r="B11112" t="s">
        <v>806</v>
      </c>
      <c r="C11112" t="s">
        <v>12994</v>
      </c>
      <c r="J11112" t="s">
        <v>1449</v>
      </c>
      <c r="K11112">
        <v>0</v>
      </c>
      <c r="N11112" t="b">
        <v>1</v>
      </c>
      <c r="O11112" t="b">
        <v>0</v>
      </c>
      <c r="P11112" t="b">
        <v>0</v>
      </c>
      <c r="Q11112">
        <v>6</v>
      </c>
      <c r="R11112">
        <v>6</v>
      </c>
      <c r="S11112">
        <v>1</v>
      </c>
      <c r="T11112">
        <v>2</v>
      </c>
      <c r="U11112" t="b">
        <v>1</v>
      </c>
      <c r="V11112" t="s">
        <v>12700</v>
      </c>
      <c r="W11112" t="s">
        <v>12701</v>
      </c>
      <c r="X11112" t="s">
        <v>14930</v>
      </c>
      <c r="Y11112">
        <v>86</v>
      </c>
      <c r="Z11112">
        <v>86</v>
      </c>
      <c r="AA11112">
        <v>4</v>
      </c>
      <c r="AB11112">
        <v>4</v>
      </c>
      <c r="AC11112">
        <v>65</v>
      </c>
    </row>
    <row r="11113" spans="1:29">
      <c r="A11113">
        <v>12107</v>
      </c>
      <c r="B11113" t="s">
        <v>806</v>
      </c>
      <c r="C11113" t="s">
        <v>12995</v>
      </c>
      <c r="J11113" t="s">
        <v>1449</v>
      </c>
      <c r="K11113">
        <v>0</v>
      </c>
      <c r="N11113" t="b">
        <v>1</v>
      </c>
      <c r="O11113" t="b">
        <v>0</v>
      </c>
      <c r="P11113" t="b">
        <v>0</v>
      </c>
      <c r="Q11113">
        <v>6</v>
      </c>
      <c r="R11113">
        <v>6</v>
      </c>
      <c r="S11113">
        <v>1</v>
      </c>
      <c r="T11113">
        <v>2</v>
      </c>
      <c r="U11113" t="b">
        <v>1</v>
      </c>
      <c r="V11113" t="s">
        <v>12700</v>
      </c>
      <c r="W11113" t="s">
        <v>12701</v>
      </c>
      <c r="X11113" t="s">
        <v>14931</v>
      </c>
      <c r="Y11113">
        <v>86</v>
      </c>
      <c r="Z11113">
        <v>86</v>
      </c>
      <c r="AA11113">
        <v>5</v>
      </c>
      <c r="AB11113">
        <v>5</v>
      </c>
      <c r="AC11113">
        <v>65</v>
      </c>
    </row>
    <row r="11114" spans="1:29">
      <c r="A11114">
        <v>12108</v>
      </c>
      <c r="B11114" t="s">
        <v>806</v>
      </c>
      <c r="C11114" t="s">
        <v>12996</v>
      </c>
      <c r="J11114" t="s">
        <v>1449</v>
      </c>
      <c r="K11114">
        <v>0</v>
      </c>
      <c r="N11114" t="b">
        <v>1</v>
      </c>
      <c r="O11114" t="b">
        <v>0</v>
      </c>
      <c r="P11114" t="b">
        <v>0</v>
      </c>
      <c r="Q11114">
        <v>6</v>
      </c>
      <c r="R11114">
        <v>6</v>
      </c>
      <c r="S11114">
        <v>1</v>
      </c>
      <c r="T11114">
        <v>2</v>
      </c>
      <c r="U11114" t="b">
        <v>1</v>
      </c>
      <c r="V11114" t="s">
        <v>12700</v>
      </c>
      <c r="W11114" t="s">
        <v>12701</v>
      </c>
      <c r="X11114" t="s">
        <v>15565</v>
      </c>
      <c r="Y11114">
        <v>87</v>
      </c>
      <c r="Z11114">
        <v>87</v>
      </c>
      <c r="AA11114">
        <v>2</v>
      </c>
      <c r="AB11114">
        <v>2</v>
      </c>
      <c r="AC11114">
        <v>65</v>
      </c>
    </row>
    <row r="11115" spans="1:29">
      <c r="A11115">
        <v>12109</v>
      </c>
      <c r="B11115" t="s">
        <v>806</v>
      </c>
      <c r="C11115" t="s">
        <v>12997</v>
      </c>
      <c r="J11115" t="s">
        <v>1449</v>
      </c>
      <c r="K11115">
        <v>0</v>
      </c>
      <c r="N11115" t="b">
        <v>1</v>
      </c>
      <c r="O11115" t="b">
        <v>0</v>
      </c>
      <c r="P11115" t="b">
        <v>0</v>
      </c>
      <c r="Q11115">
        <v>6</v>
      </c>
      <c r="R11115">
        <v>6</v>
      </c>
      <c r="S11115">
        <v>1</v>
      </c>
      <c r="T11115">
        <v>2</v>
      </c>
      <c r="U11115" t="b">
        <v>1</v>
      </c>
      <c r="V11115" t="s">
        <v>12700</v>
      </c>
      <c r="W11115" t="s">
        <v>12701</v>
      </c>
      <c r="X11115" t="s">
        <v>15648</v>
      </c>
      <c r="Y11115">
        <v>87</v>
      </c>
      <c r="Z11115">
        <v>87</v>
      </c>
      <c r="AA11115">
        <v>3</v>
      </c>
      <c r="AB11115">
        <v>3</v>
      </c>
      <c r="AC11115">
        <v>65</v>
      </c>
    </row>
    <row r="11116" spans="1:29">
      <c r="A11116">
        <v>12110</v>
      </c>
      <c r="B11116" t="s">
        <v>806</v>
      </c>
      <c r="C11116" t="s">
        <v>12998</v>
      </c>
      <c r="J11116" t="s">
        <v>1449</v>
      </c>
      <c r="K11116">
        <v>0</v>
      </c>
      <c r="N11116" t="b">
        <v>1</v>
      </c>
      <c r="O11116" t="b">
        <v>0</v>
      </c>
      <c r="P11116" t="b">
        <v>0</v>
      </c>
      <c r="Q11116">
        <v>6</v>
      </c>
      <c r="R11116">
        <v>6</v>
      </c>
      <c r="S11116">
        <v>1</v>
      </c>
      <c r="T11116">
        <v>2</v>
      </c>
      <c r="U11116" t="b">
        <v>1</v>
      </c>
      <c r="V11116" t="s">
        <v>12700</v>
      </c>
      <c r="W11116" t="s">
        <v>12701</v>
      </c>
      <c r="X11116" t="s">
        <v>14932</v>
      </c>
      <c r="Y11116">
        <v>87</v>
      </c>
      <c r="Z11116">
        <v>87</v>
      </c>
      <c r="AA11116">
        <v>4</v>
      </c>
      <c r="AB11116">
        <v>4</v>
      </c>
      <c r="AC11116">
        <v>65</v>
      </c>
    </row>
    <row r="11117" spans="1:29">
      <c r="A11117">
        <v>12111</v>
      </c>
      <c r="B11117" t="s">
        <v>806</v>
      </c>
      <c r="C11117" t="s">
        <v>12999</v>
      </c>
      <c r="J11117" t="s">
        <v>1449</v>
      </c>
      <c r="K11117">
        <v>0</v>
      </c>
      <c r="N11117" t="b">
        <v>1</v>
      </c>
      <c r="O11117" t="b">
        <v>0</v>
      </c>
      <c r="P11117" t="b">
        <v>0</v>
      </c>
      <c r="Q11117">
        <v>6</v>
      </c>
      <c r="R11117">
        <v>6</v>
      </c>
      <c r="S11117">
        <v>1</v>
      </c>
      <c r="T11117">
        <v>2</v>
      </c>
      <c r="U11117" t="b">
        <v>1</v>
      </c>
      <c r="V11117" t="s">
        <v>12700</v>
      </c>
      <c r="W11117" t="s">
        <v>12701</v>
      </c>
      <c r="X11117" t="s">
        <v>14933</v>
      </c>
      <c r="Y11117">
        <v>87</v>
      </c>
      <c r="Z11117">
        <v>87</v>
      </c>
      <c r="AA11117">
        <v>5</v>
      </c>
      <c r="AB11117">
        <v>5</v>
      </c>
      <c r="AC11117">
        <v>65</v>
      </c>
    </row>
    <row r="11118" spans="1:29">
      <c r="A11118">
        <v>12112</v>
      </c>
      <c r="B11118" t="s">
        <v>806</v>
      </c>
      <c r="C11118" t="s">
        <v>13000</v>
      </c>
      <c r="J11118" t="s">
        <v>1449</v>
      </c>
      <c r="K11118">
        <v>0</v>
      </c>
      <c r="N11118" t="b">
        <v>1</v>
      </c>
      <c r="O11118" t="b">
        <v>0</v>
      </c>
      <c r="P11118" t="b">
        <v>0</v>
      </c>
      <c r="Q11118">
        <v>6</v>
      </c>
      <c r="R11118">
        <v>6</v>
      </c>
      <c r="S11118">
        <v>1</v>
      </c>
      <c r="T11118">
        <v>2</v>
      </c>
      <c r="U11118" t="b">
        <v>1</v>
      </c>
      <c r="V11118" t="s">
        <v>12700</v>
      </c>
      <c r="W11118" t="s">
        <v>12701</v>
      </c>
      <c r="X11118" t="s">
        <v>15566</v>
      </c>
      <c r="Y11118">
        <v>88</v>
      </c>
      <c r="Z11118">
        <v>88</v>
      </c>
      <c r="AA11118">
        <v>2</v>
      </c>
      <c r="AB11118">
        <v>2</v>
      </c>
      <c r="AC11118">
        <v>65</v>
      </c>
    </row>
    <row r="11119" spans="1:29">
      <c r="A11119">
        <v>12113</v>
      </c>
      <c r="B11119" t="s">
        <v>806</v>
      </c>
      <c r="C11119" t="s">
        <v>13001</v>
      </c>
      <c r="J11119" t="s">
        <v>1449</v>
      </c>
      <c r="K11119">
        <v>0</v>
      </c>
      <c r="N11119" t="b">
        <v>1</v>
      </c>
      <c r="O11119" t="b">
        <v>0</v>
      </c>
      <c r="P11119" t="b">
        <v>0</v>
      </c>
      <c r="Q11119">
        <v>6</v>
      </c>
      <c r="R11119">
        <v>6</v>
      </c>
      <c r="S11119">
        <v>1</v>
      </c>
      <c r="T11119">
        <v>2</v>
      </c>
      <c r="U11119" t="b">
        <v>1</v>
      </c>
      <c r="V11119" t="s">
        <v>12700</v>
      </c>
      <c r="W11119" t="s">
        <v>12701</v>
      </c>
      <c r="X11119" t="s">
        <v>15649</v>
      </c>
      <c r="Y11119">
        <v>88</v>
      </c>
      <c r="Z11119">
        <v>88</v>
      </c>
      <c r="AA11119">
        <v>3</v>
      </c>
      <c r="AB11119">
        <v>3</v>
      </c>
      <c r="AC11119">
        <v>65</v>
      </c>
    </row>
    <row r="11120" spans="1:29">
      <c r="A11120">
        <v>12114</v>
      </c>
      <c r="B11120" t="s">
        <v>806</v>
      </c>
      <c r="C11120" t="s">
        <v>13002</v>
      </c>
      <c r="J11120" t="s">
        <v>1449</v>
      </c>
      <c r="K11120">
        <v>0</v>
      </c>
      <c r="N11120" t="b">
        <v>1</v>
      </c>
      <c r="O11120" t="b">
        <v>0</v>
      </c>
      <c r="P11120" t="b">
        <v>0</v>
      </c>
      <c r="Q11120">
        <v>6</v>
      </c>
      <c r="R11120">
        <v>6</v>
      </c>
      <c r="S11120">
        <v>1</v>
      </c>
      <c r="T11120">
        <v>2</v>
      </c>
      <c r="U11120" t="b">
        <v>1</v>
      </c>
      <c r="V11120" t="s">
        <v>12700</v>
      </c>
      <c r="W11120" t="s">
        <v>12701</v>
      </c>
      <c r="X11120" t="s">
        <v>14934</v>
      </c>
      <c r="Y11120">
        <v>88</v>
      </c>
      <c r="Z11120">
        <v>88</v>
      </c>
      <c r="AA11120">
        <v>4</v>
      </c>
      <c r="AB11120">
        <v>4</v>
      </c>
      <c r="AC11120">
        <v>65</v>
      </c>
    </row>
    <row r="11121" spans="1:29">
      <c r="A11121">
        <v>12115</v>
      </c>
      <c r="B11121" t="s">
        <v>806</v>
      </c>
      <c r="C11121" t="s">
        <v>13003</v>
      </c>
      <c r="J11121" t="s">
        <v>1449</v>
      </c>
      <c r="K11121">
        <v>0</v>
      </c>
      <c r="N11121" t="b">
        <v>1</v>
      </c>
      <c r="O11121" t="b">
        <v>0</v>
      </c>
      <c r="P11121" t="b">
        <v>0</v>
      </c>
      <c r="Q11121">
        <v>6</v>
      </c>
      <c r="R11121">
        <v>6</v>
      </c>
      <c r="S11121">
        <v>1</v>
      </c>
      <c r="T11121">
        <v>2</v>
      </c>
      <c r="U11121" t="b">
        <v>1</v>
      </c>
      <c r="V11121" t="s">
        <v>12700</v>
      </c>
      <c r="W11121" t="s">
        <v>12701</v>
      </c>
      <c r="X11121" t="s">
        <v>14935</v>
      </c>
      <c r="Y11121">
        <v>88</v>
      </c>
      <c r="Z11121">
        <v>88</v>
      </c>
      <c r="AA11121">
        <v>5</v>
      </c>
      <c r="AB11121">
        <v>5</v>
      </c>
      <c r="AC11121">
        <v>65</v>
      </c>
    </row>
    <row r="11122" spans="1:29">
      <c r="A11122">
        <v>12116</v>
      </c>
      <c r="B11122" t="s">
        <v>806</v>
      </c>
      <c r="C11122" t="s">
        <v>13004</v>
      </c>
      <c r="J11122" t="s">
        <v>1449</v>
      </c>
      <c r="K11122">
        <v>0</v>
      </c>
      <c r="N11122" t="b">
        <v>1</v>
      </c>
      <c r="O11122" t="b">
        <v>0</v>
      </c>
      <c r="P11122" t="b">
        <v>0</v>
      </c>
      <c r="Q11122">
        <v>6</v>
      </c>
      <c r="R11122">
        <v>6</v>
      </c>
      <c r="S11122">
        <v>1</v>
      </c>
      <c r="T11122">
        <v>2</v>
      </c>
      <c r="U11122" t="b">
        <v>1</v>
      </c>
      <c r="V11122" t="s">
        <v>12700</v>
      </c>
      <c r="W11122" t="s">
        <v>12701</v>
      </c>
      <c r="X11122" t="s">
        <v>15690</v>
      </c>
      <c r="Y11122">
        <v>89</v>
      </c>
      <c r="Z11122">
        <v>89</v>
      </c>
      <c r="AA11122">
        <v>2</v>
      </c>
      <c r="AB11122">
        <v>2</v>
      </c>
      <c r="AC11122">
        <v>65</v>
      </c>
    </row>
    <row r="11123" spans="1:29">
      <c r="A11123">
        <v>12117</v>
      </c>
      <c r="B11123" t="s">
        <v>806</v>
      </c>
      <c r="C11123" t="s">
        <v>13005</v>
      </c>
      <c r="J11123" t="s">
        <v>1449</v>
      </c>
      <c r="K11123">
        <v>0</v>
      </c>
      <c r="N11123" t="b">
        <v>1</v>
      </c>
      <c r="O11123" t="b">
        <v>0</v>
      </c>
      <c r="P11123" t="b">
        <v>0</v>
      </c>
      <c r="Q11123">
        <v>6</v>
      </c>
      <c r="R11123">
        <v>6</v>
      </c>
      <c r="S11123">
        <v>1</v>
      </c>
      <c r="T11123">
        <v>2</v>
      </c>
      <c r="U11123" t="b">
        <v>1</v>
      </c>
      <c r="V11123" t="s">
        <v>12700</v>
      </c>
      <c r="W11123" t="s">
        <v>12701</v>
      </c>
      <c r="X11123" t="s">
        <v>15650</v>
      </c>
      <c r="Y11123">
        <v>89</v>
      </c>
      <c r="Z11123">
        <v>89</v>
      </c>
      <c r="AA11123">
        <v>3</v>
      </c>
      <c r="AB11123">
        <v>3</v>
      </c>
      <c r="AC11123">
        <v>65</v>
      </c>
    </row>
    <row r="11124" spans="1:29">
      <c r="A11124">
        <v>12118</v>
      </c>
      <c r="B11124" t="s">
        <v>806</v>
      </c>
      <c r="C11124" t="s">
        <v>13006</v>
      </c>
      <c r="J11124" t="s">
        <v>1449</v>
      </c>
      <c r="K11124">
        <v>0</v>
      </c>
      <c r="N11124" t="b">
        <v>1</v>
      </c>
      <c r="O11124" t="b">
        <v>0</v>
      </c>
      <c r="P11124" t="b">
        <v>0</v>
      </c>
      <c r="Q11124">
        <v>6</v>
      </c>
      <c r="R11124">
        <v>6</v>
      </c>
      <c r="S11124">
        <v>1</v>
      </c>
      <c r="T11124">
        <v>2</v>
      </c>
      <c r="U11124" t="b">
        <v>1</v>
      </c>
      <c r="V11124" t="s">
        <v>12700</v>
      </c>
      <c r="W11124" t="s">
        <v>12701</v>
      </c>
      <c r="X11124" t="s">
        <v>14936</v>
      </c>
      <c r="Y11124">
        <v>89</v>
      </c>
      <c r="Z11124">
        <v>89</v>
      </c>
      <c r="AA11124">
        <v>4</v>
      </c>
      <c r="AB11124">
        <v>4</v>
      </c>
      <c r="AC11124">
        <v>65</v>
      </c>
    </row>
    <row r="11125" spans="1:29">
      <c r="A11125">
        <v>12119</v>
      </c>
      <c r="B11125" t="s">
        <v>806</v>
      </c>
      <c r="C11125" t="s">
        <v>13007</v>
      </c>
      <c r="J11125" t="s">
        <v>1449</v>
      </c>
      <c r="K11125">
        <v>0</v>
      </c>
      <c r="N11125" t="b">
        <v>1</v>
      </c>
      <c r="O11125" t="b">
        <v>0</v>
      </c>
      <c r="P11125" t="b">
        <v>0</v>
      </c>
      <c r="Q11125">
        <v>6</v>
      </c>
      <c r="R11125">
        <v>6</v>
      </c>
      <c r="S11125">
        <v>1</v>
      </c>
      <c r="T11125">
        <v>2</v>
      </c>
      <c r="U11125" t="b">
        <v>1</v>
      </c>
      <c r="V11125" t="s">
        <v>12700</v>
      </c>
      <c r="W11125" t="s">
        <v>12701</v>
      </c>
      <c r="X11125" t="s">
        <v>14937</v>
      </c>
      <c r="Y11125">
        <v>89</v>
      </c>
      <c r="Z11125">
        <v>89</v>
      </c>
      <c r="AA11125">
        <v>5</v>
      </c>
      <c r="AB11125">
        <v>5</v>
      </c>
      <c r="AC11125">
        <v>65</v>
      </c>
    </row>
    <row r="11126" spans="1:29">
      <c r="A11126">
        <v>12120</v>
      </c>
      <c r="B11126" t="s">
        <v>806</v>
      </c>
      <c r="C11126" t="s">
        <v>13008</v>
      </c>
      <c r="J11126" t="s">
        <v>1449</v>
      </c>
      <c r="K11126">
        <v>0</v>
      </c>
      <c r="N11126" t="b">
        <v>1</v>
      </c>
      <c r="O11126" t="b">
        <v>0</v>
      </c>
      <c r="P11126" t="b">
        <v>0</v>
      </c>
      <c r="Q11126">
        <v>6</v>
      </c>
      <c r="R11126">
        <v>6</v>
      </c>
      <c r="S11126">
        <v>1</v>
      </c>
      <c r="T11126">
        <v>2</v>
      </c>
      <c r="U11126" t="b">
        <v>1</v>
      </c>
      <c r="V11126" t="s">
        <v>12700</v>
      </c>
      <c r="W11126" t="s">
        <v>12701</v>
      </c>
      <c r="X11126" t="s">
        <v>15767</v>
      </c>
      <c r="Y11126">
        <v>90</v>
      </c>
      <c r="Z11126">
        <v>90</v>
      </c>
      <c r="AA11126">
        <v>2</v>
      </c>
      <c r="AB11126">
        <v>2</v>
      </c>
      <c r="AC11126">
        <v>65</v>
      </c>
    </row>
    <row r="11127" spans="1:29">
      <c r="A11127">
        <v>12121</v>
      </c>
      <c r="B11127" t="s">
        <v>806</v>
      </c>
      <c r="C11127" t="s">
        <v>13009</v>
      </c>
      <c r="J11127" t="s">
        <v>1449</v>
      </c>
      <c r="K11127">
        <v>0</v>
      </c>
      <c r="N11127" t="b">
        <v>1</v>
      </c>
      <c r="O11127" t="b">
        <v>0</v>
      </c>
      <c r="P11127" t="b">
        <v>0</v>
      </c>
      <c r="Q11127">
        <v>6</v>
      </c>
      <c r="R11127">
        <v>6</v>
      </c>
      <c r="S11127">
        <v>1</v>
      </c>
      <c r="T11127">
        <v>2</v>
      </c>
      <c r="U11127" t="b">
        <v>1</v>
      </c>
      <c r="V11127" t="s">
        <v>12700</v>
      </c>
      <c r="W11127" t="s">
        <v>12701</v>
      </c>
      <c r="X11127" t="s">
        <v>15651</v>
      </c>
      <c r="Y11127">
        <v>90</v>
      </c>
      <c r="Z11127">
        <v>90</v>
      </c>
      <c r="AA11127">
        <v>3</v>
      </c>
      <c r="AB11127">
        <v>3</v>
      </c>
      <c r="AC11127">
        <v>65</v>
      </c>
    </row>
    <row r="11128" spans="1:29">
      <c r="A11128">
        <v>12122</v>
      </c>
      <c r="B11128" t="s">
        <v>806</v>
      </c>
      <c r="C11128" t="s">
        <v>13010</v>
      </c>
      <c r="J11128" t="s">
        <v>1449</v>
      </c>
      <c r="K11128">
        <v>0</v>
      </c>
      <c r="N11128" t="b">
        <v>1</v>
      </c>
      <c r="O11128" t="b">
        <v>0</v>
      </c>
      <c r="P11128" t="b">
        <v>0</v>
      </c>
      <c r="Q11128">
        <v>6</v>
      </c>
      <c r="R11128">
        <v>6</v>
      </c>
      <c r="S11128">
        <v>1</v>
      </c>
      <c r="T11128">
        <v>2</v>
      </c>
      <c r="U11128" t="b">
        <v>1</v>
      </c>
      <c r="V11128" t="s">
        <v>12700</v>
      </c>
      <c r="W11128" t="s">
        <v>12701</v>
      </c>
      <c r="X11128" t="s">
        <v>14938</v>
      </c>
      <c r="Y11128">
        <v>90</v>
      </c>
      <c r="Z11128">
        <v>90</v>
      </c>
      <c r="AA11128">
        <v>4</v>
      </c>
      <c r="AB11128">
        <v>4</v>
      </c>
      <c r="AC11128">
        <v>65</v>
      </c>
    </row>
    <row r="11129" spans="1:29">
      <c r="A11129">
        <v>12123</v>
      </c>
      <c r="B11129" t="s">
        <v>806</v>
      </c>
      <c r="C11129" t="s">
        <v>13011</v>
      </c>
      <c r="J11129" t="s">
        <v>1449</v>
      </c>
      <c r="K11129">
        <v>0</v>
      </c>
      <c r="N11129" t="b">
        <v>1</v>
      </c>
      <c r="O11129" t="b">
        <v>0</v>
      </c>
      <c r="P11129" t="b">
        <v>0</v>
      </c>
      <c r="Q11129">
        <v>6</v>
      </c>
      <c r="R11129">
        <v>6</v>
      </c>
      <c r="S11129">
        <v>1</v>
      </c>
      <c r="T11129">
        <v>2</v>
      </c>
      <c r="U11129" t="b">
        <v>1</v>
      </c>
      <c r="V11129" t="s">
        <v>12700</v>
      </c>
      <c r="W11129" t="s">
        <v>12701</v>
      </c>
      <c r="X11129" t="s">
        <v>14939</v>
      </c>
      <c r="Y11129">
        <v>90</v>
      </c>
      <c r="Z11129">
        <v>90</v>
      </c>
      <c r="AA11129">
        <v>5</v>
      </c>
      <c r="AB11129">
        <v>5</v>
      </c>
      <c r="AC11129">
        <v>65</v>
      </c>
    </row>
    <row r="11130" spans="1:29">
      <c r="A11130">
        <v>12124</v>
      </c>
      <c r="B11130" t="s">
        <v>806</v>
      </c>
      <c r="C11130" t="s">
        <v>13012</v>
      </c>
      <c r="J11130" t="s">
        <v>1449</v>
      </c>
      <c r="K11130">
        <v>0</v>
      </c>
      <c r="N11130" t="b">
        <v>1</v>
      </c>
      <c r="O11130" t="b">
        <v>0</v>
      </c>
      <c r="P11130" t="b">
        <v>0</v>
      </c>
      <c r="Q11130">
        <v>6</v>
      </c>
      <c r="R11130">
        <v>6</v>
      </c>
      <c r="S11130">
        <v>1</v>
      </c>
      <c r="T11130">
        <v>2</v>
      </c>
      <c r="U11130" t="b">
        <v>1</v>
      </c>
      <c r="V11130" t="s">
        <v>12700</v>
      </c>
      <c r="W11130" t="s">
        <v>12701</v>
      </c>
      <c r="X11130" t="s">
        <v>15768</v>
      </c>
      <c r="Y11130">
        <v>91</v>
      </c>
      <c r="Z11130">
        <v>91</v>
      </c>
      <c r="AA11130">
        <v>2</v>
      </c>
      <c r="AB11130">
        <v>2</v>
      </c>
      <c r="AC11130">
        <v>65</v>
      </c>
    </row>
    <row r="11131" spans="1:29">
      <c r="A11131">
        <v>12125</v>
      </c>
      <c r="B11131" t="s">
        <v>806</v>
      </c>
      <c r="C11131" t="s">
        <v>13013</v>
      </c>
      <c r="J11131" t="s">
        <v>1449</v>
      </c>
      <c r="K11131">
        <v>0</v>
      </c>
      <c r="N11131" t="b">
        <v>1</v>
      </c>
      <c r="O11131" t="b">
        <v>0</v>
      </c>
      <c r="P11131" t="b">
        <v>0</v>
      </c>
      <c r="Q11131">
        <v>6</v>
      </c>
      <c r="R11131">
        <v>6</v>
      </c>
      <c r="S11131">
        <v>1</v>
      </c>
      <c r="T11131">
        <v>2</v>
      </c>
      <c r="U11131" t="b">
        <v>1</v>
      </c>
      <c r="V11131" t="s">
        <v>12700</v>
      </c>
      <c r="W11131" t="s">
        <v>12701</v>
      </c>
      <c r="X11131" t="s">
        <v>15652</v>
      </c>
      <c r="Y11131">
        <v>91</v>
      </c>
      <c r="Z11131">
        <v>91</v>
      </c>
      <c r="AA11131">
        <v>3</v>
      </c>
      <c r="AB11131">
        <v>3</v>
      </c>
      <c r="AC11131">
        <v>65</v>
      </c>
    </row>
    <row r="11132" spans="1:29">
      <c r="A11132">
        <v>12126</v>
      </c>
      <c r="B11132" t="s">
        <v>806</v>
      </c>
      <c r="C11132" t="s">
        <v>13014</v>
      </c>
      <c r="J11132" t="s">
        <v>1449</v>
      </c>
      <c r="K11132">
        <v>0</v>
      </c>
      <c r="N11132" t="b">
        <v>1</v>
      </c>
      <c r="O11132" t="b">
        <v>0</v>
      </c>
      <c r="P11132" t="b">
        <v>0</v>
      </c>
      <c r="Q11132">
        <v>6</v>
      </c>
      <c r="R11132">
        <v>6</v>
      </c>
      <c r="S11132">
        <v>1</v>
      </c>
      <c r="T11132">
        <v>2</v>
      </c>
      <c r="U11132" t="b">
        <v>1</v>
      </c>
      <c r="V11132" t="s">
        <v>12700</v>
      </c>
      <c r="W11132" t="s">
        <v>12701</v>
      </c>
      <c r="X11132" t="s">
        <v>14940</v>
      </c>
      <c r="Y11132">
        <v>91</v>
      </c>
      <c r="Z11132">
        <v>91</v>
      </c>
      <c r="AA11132">
        <v>4</v>
      </c>
      <c r="AB11132">
        <v>4</v>
      </c>
      <c r="AC11132">
        <v>65</v>
      </c>
    </row>
    <row r="11133" spans="1:29">
      <c r="A11133">
        <v>12127</v>
      </c>
      <c r="B11133" t="s">
        <v>806</v>
      </c>
      <c r="C11133" t="s">
        <v>13015</v>
      </c>
      <c r="J11133" t="s">
        <v>1449</v>
      </c>
      <c r="K11133">
        <v>0</v>
      </c>
      <c r="N11133" t="b">
        <v>1</v>
      </c>
      <c r="O11133" t="b">
        <v>0</v>
      </c>
      <c r="P11133" t="b">
        <v>0</v>
      </c>
      <c r="Q11133">
        <v>6</v>
      </c>
      <c r="R11133">
        <v>6</v>
      </c>
      <c r="S11133">
        <v>1</v>
      </c>
      <c r="T11133">
        <v>2</v>
      </c>
      <c r="U11133" t="b">
        <v>1</v>
      </c>
      <c r="V11133" t="s">
        <v>12700</v>
      </c>
      <c r="W11133" t="s">
        <v>12701</v>
      </c>
      <c r="X11133" t="s">
        <v>14941</v>
      </c>
      <c r="Y11133">
        <v>91</v>
      </c>
      <c r="Z11133">
        <v>91</v>
      </c>
      <c r="AA11133">
        <v>5</v>
      </c>
      <c r="AB11133">
        <v>5</v>
      </c>
      <c r="AC11133">
        <v>65</v>
      </c>
    </row>
    <row r="11134" spans="1:29">
      <c r="A11134">
        <v>12128</v>
      </c>
      <c r="B11134" t="s">
        <v>806</v>
      </c>
      <c r="C11134" t="s">
        <v>13016</v>
      </c>
      <c r="J11134" t="s">
        <v>1449</v>
      </c>
      <c r="K11134">
        <v>0</v>
      </c>
      <c r="N11134" t="b">
        <v>1</v>
      </c>
      <c r="O11134" t="b">
        <v>0</v>
      </c>
      <c r="P11134" t="b">
        <v>0</v>
      </c>
      <c r="Q11134">
        <v>6</v>
      </c>
      <c r="R11134">
        <v>6</v>
      </c>
      <c r="S11134">
        <v>1</v>
      </c>
      <c r="T11134">
        <v>2</v>
      </c>
      <c r="U11134" t="b">
        <v>1</v>
      </c>
      <c r="V11134" t="s">
        <v>12700</v>
      </c>
      <c r="W11134" t="s">
        <v>12701</v>
      </c>
      <c r="X11134" t="s">
        <v>15769</v>
      </c>
      <c r="Y11134">
        <v>92</v>
      </c>
      <c r="Z11134">
        <v>92</v>
      </c>
      <c r="AA11134">
        <v>2</v>
      </c>
      <c r="AB11134">
        <v>2</v>
      </c>
      <c r="AC11134">
        <v>65</v>
      </c>
    </row>
    <row r="11135" spans="1:29">
      <c r="A11135">
        <v>12129</v>
      </c>
      <c r="B11135" t="s">
        <v>806</v>
      </c>
      <c r="C11135" t="s">
        <v>13017</v>
      </c>
      <c r="J11135" t="s">
        <v>1449</v>
      </c>
      <c r="K11135">
        <v>0</v>
      </c>
      <c r="N11135" t="b">
        <v>1</v>
      </c>
      <c r="O11135" t="b">
        <v>0</v>
      </c>
      <c r="P11135" t="b">
        <v>0</v>
      </c>
      <c r="Q11135">
        <v>6</v>
      </c>
      <c r="R11135">
        <v>6</v>
      </c>
      <c r="S11135">
        <v>1</v>
      </c>
      <c r="T11135">
        <v>2</v>
      </c>
      <c r="U11135" t="b">
        <v>1</v>
      </c>
      <c r="V11135" t="s">
        <v>12700</v>
      </c>
      <c r="W11135" t="s">
        <v>12701</v>
      </c>
      <c r="X11135" t="s">
        <v>15653</v>
      </c>
      <c r="Y11135">
        <v>92</v>
      </c>
      <c r="Z11135">
        <v>92</v>
      </c>
      <c r="AA11135">
        <v>3</v>
      </c>
      <c r="AB11135">
        <v>3</v>
      </c>
      <c r="AC11135">
        <v>65</v>
      </c>
    </row>
    <row r="11136" spans="1:29">
      <c r="A11136">
        <v>12130</v>
      </c>
      <c r="B11136" t="s">
        <v>806</v>
      </c>
      <c r="C11136" t="s">
        <v>13018</v>
      </c>
      <c r="J11136" t="s">
        <v>1449</v>
      </c>
      <c r="K11136">
        <v>0</v>
      </c>
      <c r="N11136" t="b">
        <v>1</v>
      </c>
      <c r="O11136" t="b">
        <v>0</v>
      </c>
      <c r="P11136" t="b">
        <v>0</v>
      </c>
      <c r="Q11136">
        <v>6</v>
      </c>
      <c r="R11136">
        <v>6</v>
      </c>
      <c r="S11136">
        <v>1</v>
      </c>
      <c r="T11136">
        <v>2</v>
      </c>
      <c r="U11136" t="b">
        <v>1</v>
      </c>
      <c r="V11136" t="s">
        <v>12700</v>
      </c>
      <c r="W11136" t="s">
        <v>12701</v>
      </c>
      <c r="X11136" t="s">
        <v>14942</v>
      </c>
      <c r="Y11136">
        <v>92</v>
      </c>
      <c r="Z11136">
        <v>92</v>
      </c>
      <c r="AA11136">
        <v>4</v>
      </c>
      <c r="AB11136">
        <v>4</v>
      </c>
      <c r="AC11136">
        <v>65</v>
      </c>
    </row>
    <row r="11137" spans="1:29">
      <c r="A11137">
        <v>12131</v>
      </c>
      <c r="B11137" t="s">
        <v>806</v>
      </c>
      <c r="C11137" t="s">
        <v>13019</v>
      </c>
      <c r="J11137" t="s">
        <v>1449</v>
      </c>
      <c r="K11137">
        <v>0</v>
      </c>
      <c r="N11137" t="b">
        <v>1</v>
      </c>
      <c r="O11137" t="b">
        <v>0</v>
      </c>
      <c r="P11137" t="b">
        <v>0</v>
      </c>
      <c r="Q11137">
        <v>6</v>
      </c>
      <c r="R11137">
        <v>6</v>
      </c>
      <c r="S11137">
        <v>1</v>
      </c>
      <c r="T11137">
        <v>2</v>
      </c>
      <c r="U11137" t="b">
        <v>1</v>
      </c>
      <c r="V11137" t="s">
        <v>12700</v>
      </c>
      <c r="W11137" t="s">
        <v>12701</v>
      </c>
      <c r="X11137" t="s">
        <v>14943</v>
      </c>
      <c r="Y11137">
        <v>92</v>
      </c>
      <c r="Z11137">
        <v>92</v>
      </c>
      <c r="AA11137">
        <v>5</v>
      </c>
      <c r="AB11137">
        <v>5</v>
      </c>
      <c r="AC11137">
        <v>65</v>
      </c>
    </row>
    <row r="11138" spans="1:29">
      <c r="A11138">
        <v>12132</v>
      </c>
      <c r="B11138" t="s">
        <v>806</v>
      </c>
      <c r="C11138" t="s">
        <v>13020</v>
      </c>
      <c r="J11138" t="s">
        <v>1449</v>
      </c>
      <c r="K11138">
        <v>0</v>
      </c>
      <c r="N11138" t="b">
        <v>1</v>
      </c>
      <c r="O11138" t="b">
        <v>0</v>
      </c>
      <c r="P11138" t="b">
        <v>0</v>
      </c>
      <c r="Q11138">
        <v>6</v>
      </c>
      <c r="R11138">
        <v>6</v>
      </c>
      <c r="S11138">
        <v>1</v>
      </c>
      <c r="T11138">
        <v>2</v>
      </c>
      <c r="U11138" t="b">
        <v>1</v>
      </c>
      <c r="V11138" t="s">
        <v>12700</v>
      </c>
      <c r="W11138" t="s">
        <v>12701</v>
      </c>
      <c r="X11138" t="s">
        <v>15691</v>
      </c>
      <c r="Y11138">
        <v>93</v>
      </c>
      <c r="Z11138">
        <v>93</v>
      </c>
      <c r="AA11138">
        <v>2</v>
      </c>
      <c r="AB11138">
        <v>2</v>
      </c>
      <c r="AC11138">
        <v>65</v>
      </c>
    </row>
    <row r="11139" spans="1:29">
      <c r="A11139">
        <v>12133</v>
      </c>
      <c r="B11139" t="s">
        <v>806</v>
      </c>
      <c r="C11139" t="s">
        <v>13021</v>
      </c>
      <c r="J11139" t="s">
        <v>1449</v>
      </c>
      <c r="K11139">
        <v>0</v>
      </c>
      <c r="N11139" t="b">
        <v>1</v>
      </c>
      <c r="O11139" t="b">
        <v>0</v>
      </c>
      <c r="P11139" t="b">
        <v>0</v>
      </c>
      <c r="Q11139">
        <v>6</v>
      </c>
      <c r="R11139">
        <v>6</v>
      </c>
      <c r="S11139">
        <v>1</v>
      </c>
      <c r="T11139">
        <v>2</v>
      </c>
      <c r="U11139" t="b">
        <v>1</v>
      </c>
      <c r="V11139" t="s">
        <v>12700</v>
      </c>
      <c r="W11139" t="s">
        <v>12701</v>
      </c>
      <c r="X11139" t="s">
        <v>15654</v>
      </c>
      <c r="Y11139">
        <v>93</v>
      </c>
      <c r="Z11139">
        <v>93</v>
      </c>
      <c r="AA11139">
        <v>3</v>
      </c>
      <c r="AB11139">
        <v>3</v>
      </c>
      <c r="AC11139">
        <v>65</v>
      </c>
    </row>
    <row r="11140" spans="1:29">
      <c r="A11140">
        <v>12134</v>
      </c>
      <c r="B11140" t="s">
        <v>806</v>
      </c>
      <c r="C11140" t="s">
        <v>13022</v>
      </c>
      <c r="J11140" t="s">
        <v>1449</v>
      </c>
      <c r="K11140">
        <v>0</v>
      </c>
      <c r="N11140" t="b">
        <v>1</v>
      </c>
      <c r="O11140" t="b">
        <v>0</v>
      </c>
      <c r="P11140" t="b">
        <v>0</v>
      </c>
      <c r="Q11140">
        <v>6</v>
      </c>
      <c r="R11140">
        <v>6</v>
      </c>
      <c r="S11140">
        <v>1</v>
      </c>
      <c r="T11140">
        <v>2</v>
      </c>
      <c r="U11140" t="b">
        <v>1</v>
      </c>
      <c r="V11140" t="s">
        <v>12700</v>
      </c>
      <c r="W11140" t="s">
        <v>12701</v>
      </c>
      <c r="X11140" t="s">
        <v>14944</v>
      </c>
      <c r="Y11140">
        <v>93</v>
      </c>
      <c r="Z11140">
        <v>93</v>
      </c>
      <c r="AA11140">
        <v>4</v>
      </c>
      <c r="AB11140">
        <v>4</v>
      </c>
      <c r="AC11140">
        <v>65</v>
      </c>
    </row>
    <row r="11141" spans="1:29">
      <c r="A11141">
        <v>12135</v>
      </c>
      <c r="B11141" t="s">
        <v>806</v>
      </c>
      <c r="C11141" t="s">
        <v>13023</v>
      </c>
      <c r="J11141" t="s">
        <v>1449</v>
      </c>
      <c r="K11141">
        <v>0</v>
      </c>
      <c r="N11141" t="b">
        <v>1</v>
      </c>
      <c r="O11141" t="b">
        <v>0</v>
      </c>
      <c r="P11141" t="b">
        <v>0</v>
      </c>
      <c r="Q11141">
        <v>6</v>
      </c>
      <c r="R11141">
        <v>6</v>
      </c>
      <c r="S11141">
        <v>1</v>
      </c>
      <c r="T11141">
        <v>2</v>
      </c>
      <c r="U11141" t="b">
        <v>1</v>
      </c>
      <c r="V11141" t="s">
        <v>12700</v>
      </c>
      <c r="W11141" t="s">
        <v>12701</v>
      </c>
      <c r="X11141" t="s">
        <v>14945</v>
      </c>
      <c r="Y11141">
        <v>93</v>
      </c>
      <c r="Z11141">
        <v>93</v>
      </c>
      <c r="AA11141">
        <v>5</v>
      </c>
      <c r="AB11141">
        <v>5</v>
      </c>
      <c r="AC11141">
        <v>65</v>
      </c>
    </row>
    <row r="11142" spans="1:29">
      <c r="A11142">
        <v>12136</v>
      </c>
      <c r="B11142" t="s">
        <v>806</v>
      </c>
      <c r="C11142" t="s">
        <v>13024</v>
      </c>
      <c r="J11142" t="s">
        <v>1449</v>
      </c>
      <c r="K11142">
        <v>0</v>
      </c>
      <c r="N11142" t="b">
        <v>1</v>
      </c>
      <c r="O11142" t="b">
        <v>0</v>
      </c>
      <c r="P11142" t="b">
        <v>0</v>
      </c>
      <c r="Q11142">
        <v>6</v>
      </c>
      <c r="R11142">
        <v>6</v>
      </c>
      <c r="S11142">
        <v>1</v>
      </c>
      <c r="T11142">
        <v>2</v>
      </c>
      <c r="U11142" t="b">
        <v>1</v>
      </c>
      <c r="V11142" t="s">
        <v>12700</v>
      </c>
      <c r="W11142" t="s">
        <v>12701</v>
      </c>
      <c r="X11142" t="s">
        <v>15692</v>
      </c>
      <c r="Y11142">
        <v>94</v>
      </c>
      <c r="Z11142">
        <v>94</v>
      </c>
      <c r="AA11142">
        <v>2</v>
      </c>
      <c r="AB11142">
        <v>2</v>
      </c>
      <c r="AC11142">
        <v>65</v>
      </c>
    </row>
    <row r="11143" spans="1:29">
      <c r="A11143">
        <v>12137</v>
      </c>
      <c r="B11143" t="s">
        <v>806</v>
      </c>
      <c r="C11143" t="s">
        <v>13025</v>
      </c>
      <c r="J11143" t="s">
        <v>1449</v>
      </c>
      <c r="K11143">
        <v>0</v>
      </c>
      <c r="N11143" t="b">
        <v>1</v>
      </c>
      <c r="O11143" t="b">
        <v>0</v>
      </c>
      <c r="P11143" t="b">
        <v>0</v>
      </c>
      <c r="Q11143">
        <v>6</v>
      </c>
      <c r="R11143">
        <v>6</v>
      </c>
      <c r="S11143">
        <v>1</v>
      </c>
      <c r="T11143">
        <v>2</v>
      </c>
      <c r="U11143" t="b">
        <v>1</v>
      </c>
      <c r="V11143" t="s">
        <v>12700</v>
      </c>
      <c r="W11143" t="s">
        <v>12701</v>
      </c>
      <c r="X11143" t="s">
        <v>15842</v>
      </c>
      <c r="Y11143">
        <v>94</v>
      </c>
      <c r="Z11143">
        <v>94</v>
      </c>
      <c r="AA11143">
        <v>3</v>
      </c>
      <c r="AB11143">
        <v>3</v>
      </c>
      <c r="AC11143">
        <v>65</v>
      </c>
    </row>
    <row r="11144" spans="1:29">
      <c r="A11144">
        <v>12138</v>
      </c>
      <c r="B11144" t="s">
        <v>806</v>
      </c>
      <c r="C11144" t="s">
        <v>13026</v>
      </c>
      <c r="J11144" t="s">
        <v>1449</v>
      </c>
      <c r="K11144">
        <v>0</v>
      </c>
      <c r="N11144" t="b">
        <v>1</v>
      </c>
      <c r="O11144" t="b">
        <v>0</v>
      </c>
      <c r="P11144" t="b">
        <v>0</v>
      </c>
      <c r="Q11144">
        <v>6</v>
      </c>
      <c r="R11144">
        <v>6</v>
      </c>
      <c r="S11144">
        <v>1</v>
      </c>
      <c r="T11144">
        <v>2</v>
      </c>
      <c r="U11144" t="b">
        <v>1</v>
      </c>
      <c r="V11144" t="s">
        <v>12700</v>
      </c>
      <c r="W11144" t="s">
        <v>12701</v>
      </c>
      <c r="X11144" t="s">
        <v>14946</v>
      </c>
      <c r="Y11144">
        <v>94</v>
      </c>
      <c r="Z11144">
        <v>94</v>
      </c>
      <c r="AA11144">
        <v>4</v>
      </c>
      <c r="AB11144">
        <v>4</v>
      </c>
      <c r="AC11144">
        <v>65</v>
      </c>
    </row>
    <row r="11145" spans="1:29">
      <c r="A11145">
        <v>12139</v>
      </c>
      <c r="B11145" t="s">
        <v>806</v>
      </c>
      <c r="C11145" t="s">
        <v>13027</v>
      </c>
      <c r="J11145" t="s">
        <v>1449</v>
      </c>
      <c r="K11145">
        <v>0</v>
      </c>
      <c r="N11145" t="b">
        <v>1</v>
      </c>
      <c r="O11145" t="b">
        <v>0</v>
      </c>
      <c r="P11145" t="b">
        <v>0</v>
      </c>
      <c r="Q11145">
        <v>6</v>
      </c>
      <c r="R11145">
        <v>6</v>
      </c>
      <c r="S11145">
        <v>1</v>
      </c>
      <c r="T11145">
        <v>2</v>
      </c>
      <c r="U11145" t="b">
        <v>1</v>
      </c>
      <c r="V11145" t="s">
        <v>12700</v>
      </c>
      <c r="W11145" t="s">
        <v>12701</v>
      </c>
      <c r="X11145" t="s">
        <v>14947</v>
      </c>
      <c r="Y11145">
        <v>94</v>
      </c>
      <c r="Z11145">
        <v>94</v>
      </c>
      <c r="AA11145">
        <v>5</v>
      </c>
      <c r="AB11145">
        <v>5</v>
      </c>
      <c r="AC11145">
        <v>65</v>
      </c>
    </row>
    <row r="11146" spans="1:29">
      <c r="A11146">
        <v>12140</v>
      </c>
      <c r="B11146" t="s">
        <v>806</v>
      </c>
      <c r="C11146" t="s">
        <v>13028</v>
      </c>
      <c r="J11146" t="s">
        <v>1449</v>
      </c>
      <c r="K11146">
        <v>0</v>
      </c>
      <c r="N11146" t="b">
        <v>1</v>
      </c>
      <c r="O11146" t="b">
        <v>0</v>
      </c>
      <c r="P11146" t="b">
        <v>0</v>
      </c>
      <c r="Q11146">
        <v>6</v>
      </c>
      <c r="R11146">
        <v>6</v>
      </c>
      <c r="S11146">
        <v>1</v>
      </c>
      <c r="T11146">
        <v>2</v>
      </c>
      <c r="U11146" t="b">
        <v>1</v>
      </c>
      <c r="V11146" t="s">
        <v>12700</v>
      </c>
      <c r="W11146" t="s">
        <v>12701</v>
      </c>
      <c r="X11146" t="s">
        <v>15843</v>
      </c>
      <c r="Y11146">
        <v>95</v>
      </c>
      <c r="Z11146">
        <v>95</v>
      </c>
      <c r="AA11146">
        <v>2</v>
      </c>
      <c r="AB11146">
        <v>2</v>
      </c>
      <c r="AC11146">
        <v>65</v>
      </c>
    </row>
    <row r="11147" spans="1:29">
      <c r="A11147">
        <v>12141</v>
      </c>
      <c r="B11147" t="s">
        <v>806</v>
      </c>
      <c r="C11147" t="s">
        <v>13029</v>
      </c>
      <c r="J11147" t="s">
        <v>1449</v>
      </c>
      <c r="K11147">
        <v>0</v>
      </c>
      <c r="N11147" t="b">
        <v>1</v>
      </c>
      <c r="O11147" t="b">
        <v>0</v>
      </c>
      <c r="P11147" t="b">
        <v>0</v>
      </c>
      <c r="Q11147">
        <v>6</v>
      </c>
      <c r="R11147">
        <v>6</v>
      </c>
      <c r="S11147">
        <v>1</v>
      </c>
      <c r="T11147">
        <v>2</v>
      </c>
      <c r="U11147" t="b">
        <v>1</v>
      </c>
      <c r="V11147" t="s">
        <v>12700</v>
      </c>
      <c r="W11147" t="s">
        <v>12701</v>
      </c>
      <c r="X11147" t="s">
        <v>15844</v>
      </c>
      <c r="Y11147">
        <v>95</v>
      </c>
      <c r="Z11147">
        <v>95</v>
      </c>
      <c r="AA11147">
        <v>3</v>
      </c>
      <c r="AB11147">
        <v>3</v>
      </c>
      <c r="AC11147">
        <v>65</v>
      </c>
    </row>
    <row r="11148" spans="1:29">
      <c r="A11148">
        <v>12142</v>
      </c>
      <c r="B11148" t="s">
        <v>806</v>
      </c>
      <c r="C11148" t="s">
        <v>13030</v>
      </c>
      <c r="J11148" t="s">
        <v>1449</v>
      </c>
      <c r="K11148">
        <v>0</v>
      </c>
      <c r="N11148" t="b">
        <v>1</v>
      </c>
      <c r="O11148" t="b">
        <v>0</v>
      </c>
      <c r="P11148" t="b">
        <v>0</v>
      </c>
      <c r="Q11148">
        <v>6</v>
      </c>
      <c r="R11148">
        <v>6</v>
      </c>
      <c r="S11148">
        <v>1</v>
      </c>
      <c r="T11148">
        <v>2</v>
      </c>
      <c r="U11148" t="b">
        <v>1</v>
      </c>
      <c r="V11148" t="s">
        <v>12700</v>
      </c>
      <c r="W11148" t="s">
        <v>12701</v>
      </c>
      <c r="X11148" t="s">
        <v>14948</v>
      </c>
      <c r="Y11148">
        <v>95</v>
      </c>
      <c r="Z11148">
        <v>95</v>
      </c>
      <c r="AA11148">
        <v>4</v>
      </c>
      <c r="AB11148">
        <v>4</v>
      </c>
      <c r="AC11148">
        <v>65</v>
      </c>
    </row>
    <row r="11149" spans="1:29">
      <c r="A11149">
        <v>12143</v>
      </c>
      <c r="B11149" t="s">
        <v>806</v>
      </c>
      <c r="C11149" t="s">
        <v>13031</v>
      </c>
      <c r="J11149" t="s">
        <v>1449</v>
      </c>
      <c r="K11149">
        <v>0</v>
      </c>
      <c r="N11149" t="b">
        <v>1</v>
      </c>
      <c r="O11149" t="b">
        <v>0</v>
      </c>
      <c r="P11149" t="b">
        <v>0</v>
      </c>
      <c r="Q11149">
        <v>6</v>
      </c>
      <c r="R11149">
        <v>6</v>
      </c>
      <c r="S11149">
        <v>1</v>
      </c>
      <c r="T11149">
        <v>2</v>
      </c>
      <c r="U11149" t="b">
        <v>1</v>
      </c>
      <c r="V11149" t="s">
        <v>12700</v>
      </c>
      <c r="W11149" t="s">
        <v>12701</v>
      </c>
      <c r="X11149" t="s">
        <v>14949</v>
      </c>
      <c r="Y11149">
        <v>95</v>
      </c>
      <c r="Z11149">
        <v>95</v>
      </c>
      <c r="AA11149">
        <v>5</v>
      </c>
      <c r="AB11149">
        <v>5</v>
      </c>
      <c r="AC11149">
        <v>65</v>
      </c>
    </row>
    <row r="11150" spans="1:29">
      <c r="A11150">
        <v>12144</v>
      </c>
      <c r="B11150" t="s">
        <v>806</v>
      </c>
      <c r="C11150" t="s">
        <v>13032</v>
      </c>
      <c r="J11150" t="s">
        <v>1449</v>
      </c>
      <c r="K11150">
        <v>0</v>
      </c>
      <c r="N11150" t="b">
        <v>1</v>
      </c>
      <c r="O11150" t="b">
        <v>0</v>
      </c>
      <c r="P11150" t="b">
        <v>0</v>
      </c>
      <c r="Q11150">
        <v>6</v>
      </c>
      <c r="R11150">
        <v>6</v>
      </c>
      <c r="S11150">
        <v>1</v>
      </c>
      <c r="T11150">
        <v>2</v>
      </c>
      <c r="U11150" t="b">
        <v>1</v>
      </c>
      <c r="V11150" t="s">
        <v>12700</v>
      </c>
      <c r="W11150" t="s">
        <v>12701</v>
      </c>
      <c r="X11150" t="s">
        <v>15845</v>
      </c>
      <c r="Y11150">
        <v>96</v>
      </c>
      <c r="Z11150">
        <v>96</v>
      </c>
      <c r="AA11150">
        <v>2</v>
      </c>
      <c r="AB11150">
        <v>2</v>
      </c>
      <c r="AC11150">
        <v>65</v>
      </c>
    </row>
    <row r="11151" spans="1:29">
      <c r="A11151">
        <v>12145</v>
      </c>
      <c r="B11151" t="s">
        <v>806</v>
      </c>
      <c r="C11151" t="s">
        <v>13033</v>
      </c>
      <c r="J11151" t="s">
        <v>1449</v>
      </c>
      <c r="K11151">
        <v>0</v>
      </c>
      <c r="N11151" t="b">
        <v>1</v>
      </c>
      <c r="O11151" t="b">
        <v>0</v>
      </c>
      <c r="P11151" t="b">
        <v>0</v>
      </c>
      <c r="Q11151">
        <v>6</v>
      </c>
      <c r="R11151">
        <v>6</v>
      </c>
      <c r="S11151">
        <v>1</v>
      </c>
      <c r="T11151">
        <v>2</v>
      </c>
      <c r="U11151" t="b">
        <v>1</v>
      </c>
      <c r="V11151" t="s">
        <v>12700</v>
      </c>
      <c r="W11151" t="s">
        <v>12701</v>
      </c>
      <c r="X11151" t="s">
        <v>15846</v>
      </c>
      <c r="Y11151">
        <v>96</v>
      </c>
      <c r="Z11151">
        <v>96</v>
      </c>
      <c r="AA11151">
        <v>3</v>
      </c>
      <c r="AB11151">
        <v>3</v>
      </c>
      <c r="AC11151">
        <v>65</v>
      </c>
    </row>
    <row r="11152" spans="1:29">
      <c r="A11152">
        <v>12146</v>
      </c>
      <c r="B11152" t="s">
        <v>806</v>
      </c>
      <c r="C11152" t="s">
        <v>13034</v>
      </c>
      <c r="J11152" t="s">
        <v>1449</v>
      </c>
      <c r="K11152">
        <v>0</v>
      </c>
      <c r="N11152" t="b">
        <v>1</v>
      </c>
      <c r="O11152" t="b">
        <v>0</v>
      </c>
      <c r="P11152" t="b">
        <v>0</v>
      </c>
      <c r="Q11152">
        <v>6</v>
      </c>
      <c r="R11152">
        <v>6</v>
      </c>
      <c r="S11152">
        <v>1</v>
      </c>
      <c r="T11152">
        <v>2</v>
      </c>
      <c r="U11152" t="b">
        <v>1</v>
      </c>
      <c r="V11152" t="s">
        <v>12700</v>
      </c>
      <c r="W11152" t="s">
        <v>12701</v>
      </c>
      <c r="X11152" t="s">
        <v>14950</v>
      </c>
      <c r="Y11152">
        <v>96</v>
      </c>
      <c r="Z11152">
        <v>96</v>
      </c>
      <c r="AA11152">
        <v>4</v>
      </c>
      <c r="AB11152">
        <v>4</v>
      </c>
      <c r="AC11152">
        <v>65</v>
      </c>
    </row>
    <row r="11153" spans="1:29">
      <c r="A11153">
        <v>12147</v>
      </c>
      <c r="B11153" t="s">
        <v>806</v>
      </c>
      <c r="C11153" t="s">
        <v>13035</v>
      </c>
      <c r="J11153" t="s">
        <v>1449</v>
      </c>
      <c r="K11153">
        <v>0</v>
      </c>
      <c r="N11153" t="b">
        <v>1</v>
      </c>
      <c r="O11153" t="b">
        <v>0</v>
      </c>
      <c r="P11153" t="b">
        <v>0</v>
      </c>
      <c r="Q11153">
        <v>6</v>
      </c>
      <c r="R11153">
        <v>6</v>
      </c>
      <c r="S11153">
        <v>1</v>
      </c>
      <c r="T11153">
        <v>2</v>
      </c>
      <c r="U11153" t="b">
        <v>1</v>
      </c>
      <c r="V11153" t="s">
        <v>12700</v>
      </c>
      <c r="W11153" t="s">
        <v>12701</v>
      </c>
      <c r="X11153" t="s">
        <v>14951</v>
      </c>
      <c r="Y11153">
        <v>96</v>
      </c>
      <c r="Z11153">
        <v>96</v>
      </c>
      <c r="AA11153">
        <v>5</v>
      </c>
      <c r="AB11153">
        <v>5</v>
      </c>
      <c r="AC11153">
        <v>65</v>
      </c>
    </row>
    <row r="11154" spans="1:29">
      <c r="A11154">
        <v>12148</v>
      </c>
      <c r="B11154" t="s">
        <v>806</v>
      </c>
      <c r="C11154" t="s">
        <v>13036</v>
      </c>
      <c r="J11154" t="s">
        <v>1449</v>
      </c>
      <c r="K11154">
        <v>0</v>
      </c>
      <c r="N11154" t="b">
        <v>1</v>
      </c>
      <c r="O11154" t="b">
        <v>0</v>
      </c>
      <c r="P11154" t="b">
        <v>0</v>
      </c>
      <c r="Q11154">
        <v>6</v>
      </c>
      <c r="R11154">
        <v>6</v>
      </c>
      <c r="S11154">
        <v>1</v>
      </c>
      <c r="T11154">
        <v>2</v>
      </c>
      <c r="U11154" t="b">
        <v>1</v>
      </c>
      <c r="V11154" t="s">
        <v>12700</v>
      </c>
      <c r="W11154" t="s">
        <v>12701</v>
      </c>
      <c r="X11154" t="s">
        <v>15847</v>
      </c>
      <c r="Y11154">
        <v>97</v>
      </c>
      <c r="Z11154">
        <v>97</v>
      </c>
      <c r="AA11154">
        <v>2</v>
      </c>
      <c r="AB11154">
        <v>2</v>
      </c>
      <c r="AC11154">
        <v>65</v>
      </c>
    </row>
    <row r="11155" spans="1:29">
      <c r="A11155">
        <v>12149</v>
      </c>
      <c r="B11155" t="s">
        <v>806</v>
      </c>
      <c r="C11155" t="s">
        <v>13037</v>
      </c>
      <c r="J11155" t="s">
        <v>1449</v>
      </c>
      <c r="K11155">
        <v>0</v>
      </c>
      <c r="N11155" t="b">
        <v>1</v>
      </c>
      <c r="O11155" t="b">
        <v>0</v>
      </c>
      <c r="P11155" t="b">
        <v>0</v>
      </c>
      <c r="Q11155">
        <v>6</v>
      </c>
      <c r="R11155">
        <v>6</v>
      </c>
      <c r="S11155">
        <v>1</v>
      </c>
      <c r="T11155">
        <v>2</v>
      </c>
      <c r="U11155" t="b">
        <v>1</v>
      </c>
      <c r="V11155" t="s">
        <v>12700</v>
      </c>
      <c r="W11155" t="s">
        <v>12701</v>
      </c>
      <c r="X11155" t="s">
        <v>15848</v>
      </c>
      <c r="Y11155">
        <v>97</v>
      </c>
      <c r="Z11155">
        <v>97</v>
      </c>
      <c r="AA11155">
        <v>3</v>
      </c>
      <c r="AB11155">
        <v>3</v>
      </c>
      <c r="AC11155">
        <v>65</v>
      </c>
    </row>
    <row r="11156" spans="1:29">
      <c r="A11156">
        <v>12150</v>
      </c>
      <c r="B11156" t="s">
        <v>806</v>
      </c>
      <c r="C11156" t="s">
        <v>13038</v>
      </c>
      <c r="J11156" t="s">
        <v>1449</v>
      </c>
      <c r="K11156">
        <v>0</v>
      </c>
      <c r="N11156" t="b">
        <v>1</v>
      </c>
      <c r="O11156" t="b">
        <v>0</v>
      </c>
      <c r="P11156" t="b">
        <v>0</v>
      </c>
      <c r="Q11156">
        <v>6</v>
      </c>
      <c r="R11156">
        <v>6</v>
      </c>
      <c r="S11156">
        <v>1</v>
      </c>
      <c r="T11156">
        <v>2</v>
      </c>
      <c r="U11156" t="b">
        <v>1</v>
      </c>
      <c r="V11156" t="s">
        <v>12700</v>
      </c>
      <c r="W11156" t="s">
        <v>12701</v>
      </c>
      <c r="X11156" t="s">
        <v>14952</v>
      </c>
      <c r="Y11156">
        <v>97</v>
      </c>
      <c r="Z11156">
        <v>97</v>
      </c>
      <c r="AA11156">
        <v>4</v>
      </c>
      <c r="AB11156">
        <v>4</v>
      </c>
      <c r="AC11156">
        <v>65</v>
      </c>
    </row>
    <row r="11157" spans="1:29">
      <c r="A11157">
        <v>12151</v>
      </c>
      <c r="B11157" t="s">
        <v>806</v>
      </c>
      <c r="C11157" t="s">
        <v>13039</v>
      </c>
      <c r="J11157" t="s">
        <v>1449</v>
      </c>
      <c r="K11157">
        <v>0</v>
      </c>
      <c r="N11157" t="b">
        <v>1</v>
      </c>
      <c r="O11157" t="b">
        <v>0</v>
      </c>
      <c r="P11157" t="b">
        <v>0</v>
      </c>
      <c r="Q11157">
        <v>6</v>
      </c>
      <c r="R11157">
        <v>6</v>
      </c>
      <c r="S11157">
        <v>1</v>
      </c>
      <c r="T11157">
        <v>2</v>
      </c>
      <c r="U11157" t="b">
        <v>1</v>
      </c>
      <c r="V11157" t="s">
        <v>12700</v>
      </c>
      <c r="W11157" t="s">
        <v>12701</v>
      </c>
      <c r="X11157" t="s">
        <v>14953</v>
      </c>
      <c r="Y11157">
        <v>97</v>
      </c>
      <c r="Z11157">
        <v>97</v>
      </c>
      <c r="AA11157">
        <v>5</v>
      </c>
      <c r="AB11157">
        <v>5</v>
      </c>
      <c r="AC11157">
        <v>65</v>
      </c>
    </row>
    <row r="11158" spans="1:29">
      <c r="A11158">
        <v>12152</v>
      </c>
      <c r="B11158" t="s">
        <v>806</v>
      </c>
      <c r="C11158" t="s">
        <v>13040</v>
      </c>
      <c r="J11158" t="s">
        <v>1449</v>
      </c>
      <c r="K11158">
        <v>0</v>
      </c>
      <c r="N11158" t="b">
        <v>1</v>
      </c>
      <c r="O11158" t="b">
        <v>0</v>
      </c>
      <c r="P11158" t="b">
        <v>0</v>
      </c>
      <c r="Q11158">
        <v>6</v>
      </c>
      <c r="R11158">
        <v>6</v>
      </c>
      <c r="S11158">
        <v>1</v>
      </c>
      <c r="T11158">
        <v>2</v>
      </c>
      <c r="U11158" t="b">
        <v>1</v>
      </c>
      <c r="V11158" t="s">
        <v>12700</v>
      </c>
      <c r="W11158" t="s">
        <v>12701</v>
      </c>
      <c r="X11158" t="s">
        <v>15849</v>
      </c>
      <c r="Y11158">
        <v>98</v>
      </c>
      <c r="Z11158">
        <v>98</v>
      </c>
      <c r="AA11158">
        <v>2</v>
      </c>
      <c r="AB11158">
        <v>2</v>
      </c>
      <c r="AC11158">
        <v>65</v>
      </c>
    </row>
    <row r="11159" spans="1:29">
      <c r="A11159">
        <v>12153</v>
      </c>
      <c r="B11159" t="s">
        <v>806</v>
      </c>
      <c r="C11159" t="s">
        <v>13041</v>
      </c>
      <c r="J11159" t="s">
        <v>1449</v>
      </c>
      <c r="K11159">
        <v>0</v>
      </c>
      <c r="N11159" t="b">
        <v>1</v>
      </c>
      <c r="O11159" t="b">
        <v>0</v>
      </c>
      <c r="P11159" t="b">
        <v>0</v>
      </c>
      <c r="Q11159">
        <v>6</v>
      </c>
      <c r="R11159">
        <v>6</v>
      </c>
      <c r="S11159">
        <v>1</v>
      </c>
      <c r="T11159">
        <v>2</v>
      </c>
      <c r="U11159" t="b">
        <v>1</v>
      </c>
      <c r="V11159" t="s">
        <v>12700</v>
      </c>
      <c r="W11159" t="s">
        <v>12701</v>
      </c>
      <c r="X11159" t="s">
        <v>15850</v>
      </c>
      <c r="Y11159">
        <v>98</v>
      </c>
      <c r="Z11159">
        <v>98</v>
      </c>
      <c r="AA11159">
        <v>3</v>
      </c>
      <c r="AB11159">
        <v>3</v>
      </c>
      <c r="AC11159">
        <v>65</v>
      </c>
    </row>
    <row r="11160" spans="1:29">
      <c r="A11160">
        <v>12154</v>
      </c>
      <c r="B11160" t="s">
        <v>806</v>
      </c>
      <c r="C11160" t="s">
        <v>13042</v>
      </c>
      <c r="J11160" t="s">
        <v>1449</v>
      </c>
      <c r="K11160">
        <v>0</v>
      </c>
      <c r="N11160" t="b">
        <v>1</v>
      </c>
      <c r="O11160" t="b">
        <v>0</v>
      </c>
      <c r="P11160" t="b">
        <v>0</v>
      </c>
      <c r="Q11160">
        <v>6</v>
      </c>
      <c r="R11160">
        <v>6</v>
      </c>
      <c r="S11160">
        <v>1</v>
      </c>
      <c r="T11160">
        <v>2</v>
      </c>
      <c r="U11160" t="b">
        <v>1</v>
      </c>
      <c r="V11160" t="s">
        <v>12700</v>
      </c>
      <c r="W11160" t="s">
        <v>12701</v>
      </c>
      <c r="X11160" t="s">
        <v>14954</v>
      </c>
      <c r="Y11160">
        <v>98</v>
      </c>
      <c r="Z11160">
        <v>98</v>
      </c>
      <c r="AA11160">
        <v>4</v>
      </c>
      <c r="AB11160">
        <v>4</v>
      </c>
      <c r="AC11160">
        <v>65</v>
      </c>
    </row>
    <row r="11161" spans="1:29">
      <c r="A11161">
        <v>12155</v>
      </c>
      <c r="B11161" t="s">
        <v>806</v>
      </c>
      <c r="C11161" t="s">
        <v>13043</v>
      </c>
      <c r="J11161" t="s">
        <v>1449</v>
      </c>
      <c r="K11161">
        <v>0</v>
      </c>
      <c r="N11161" t="b">
        <v>1</v>
      </c>
      <c r="O11161" t="b">
        <v>0</v>
      </c>
      <c r="P11161" t="b">
        <v>0</v>
      </c>
      <c r="Q11161">
        <v>6</v>
      </c>
      <c r="R11161">
        <v>6</v>
      </c>
      <c r="S11161">
        <v>1</v>
      </c>
      <c r="T11161">
        <v>2</v>
      </c>
      <c r="U11161" t="b">
        <v>1</v>
      </c>
      <c r="V11161" t="s">
        <v>12700</v>
      </c>
      <c r="W11161" t="s">
        <v>12701</v>
      </c>
      <c r="X11161" t="s">
        <v>14955</v>
      </c>
      <c r="Y11161">
        <v>98</v>
      </c>
      <c r="Z11161">
        <v>98</v>
      </c>
      <c r="AA11161">
        <v>5</v>
      </c>
      <c r="AB11161">
        <v>5</v>
      </c>
      <c r="AC11161">
        <v>65</v>
      </c>
    </row>
    <row r="11162" spans="1:29">
      <c r="A11162">
        <v>12156</v>
      </c>
      <c r="B11162" t="s">
        <v>806</v>
      </c>
      <c r="C11162" t="s">
        <v>13044</v>
      </c>
      <c r="J11162" t="s">
        <v>1449</v>
      </c>
      <c r="K11162">
        <v>0</v>
      </c>
      <c r="N11162" t="b">
        <v>1</v>
      </c>
      <c r="O11162" t="b">
        <v>0</v>
      </c>
      <c r="P11162" t="b">
        <v>0</v>
      </c>
      <c r="Q11162">
        <v>6</v>
      </c>
      <c r="R11162">
        <v>6</v>
      </c>
      <c r="S11162">
        <v>1</v>
      </c>
      <c r="T11162">
        <v>2</v>
      </c>
      <c r="U11162" t="b">
        <v>1</v>
      </c>
      <c r="V11162" t="s">
        <v>12700</v>
      </c>
      <c r="W11162" t="s">
        <v>12701</v>
      </c>
      <c r="X11162" t="s">
        <v>15851</v>
      </c>
      <c r="Y11162">
        <v>99</v>
      </c>
      <c r="Z11162">
        <v>99</v>
      </c>
      <c r="AA11162">
        <v>2</v>
      </c>
      <c r="AB11162">
        <v>2</v>
      </c>
      <c r="AC11162">
        <v>65</v>
      </c>
    </row>
    <row r="11163" spans="1:29">
      <c r="A11163">
        <v>12157</v>
      </c>
      <c r="B11163" t="s">
        <v>806</v>
      </c>
      <c r="C11163" t="s">
        <v>13045</v>
      </c>
      <c r="J11163" t="s">
        <v>1449</v>
      </c>
      <c r="K11163">
        <v>0</v>
      </c>
      <c r="N11163" t="b">
        <v>1</v>
      </c>
      <c r="O11163" t="b">
        <v>0</v>
      </c>
      <c r="P11163" t="b">
        <v>0</v>
      </c>
      <c r="Q11163">
        <v>6</v>
      </c>
      <c r="R11163">
        <v>6</v>
      </c>
      <c r="S11163">
        <v>1</v>
      </c>
      <c r="T11163">
        <v>2</v>
      </c>
      <c r="U11163" t="b">
        <v>1</v>
      </c>
      <c r="V11163" t="s">
        <v>12700</v>
      </c>
      <c r="W11163" t="s">
        <v>12701</v>
      </c>
      <c r="X11163" t="s">
        <v>15852</v>
      </c>
      <c r="Y11163">
        <v>99</v>
      </c>
      <c r="Z11163">
        <v>99</v>
      </c>
      <c r="AA11163">
        <v>3</v>
      </c>
      <c r="AB11163">
        <v>3</v>
      </c>
      <c r="AC11163">
        <v>65</v>
      </c>
    </row>
    <row r="11164" spans="1:29">
      <c r="A11164">
        <v>12158</v>
      </c>
      <c r="B11164" t="s">
        <v>806</v>
      </c>
      <c r="C11164" t="s">
        <v>13046</v>
      </c>
      <c r="J11164" t="s">
        <v>1449</v>
      </c>
      <c r="K11164">
        <v>0</v>
      </c>
      <c r="N11164" t="b">
        <v>1</v>
      </c>
      <c r="O11164" t="b">
        <v>0</v>
      </c>
      <c r="P11164" t="b">
        <v>0</v>
      </c>
      <c r="Q11164">
        <v>6</v>
      </c>
      <c r="R11164">
        <v>6</v>
      </c>
      <c r="S11164">
        <v>1</v>
      </c>
      <c r="T11164">
        <v>2</v>
      </c>
      <c r="U11164" t="b">
        <v>1</v>
      </c>
      <c r="V11164" t="s">
        <v>12700</v>
      </c>
      <c r="W11164" t="s">
        <v>12701</v>
      </c>
      <c r="X11164" t="s">
        <v>14956</v>
      </c>
      <c r="Y11164">
        <v>99</v>
      </c>
      <c r="Z11164">
        <v>99</v>
      </c>
      <c r="AA11164">
        <v>4</v>
      </c>
      <c r="AB11164">
        <v>4</v>
      </c>
      <c r="AC11164">
        <v>65</v>
      </c>
    </row>
    <row r="11165" spans="1:29">
      <c r="A11165">
        <v>12159</v>
      </c>
      <c r="B11165" t="s">
        <v>806</v>
      </c>
      <c r="C11165" t="s">
        <v>13047</v>
      </c>
      <c r="J11165" t="s">
        <v>1449</v>
      </c>
      <c r="K11165">
        <v>0</v>
      </c>
      <c r="N11165" t="b">
        <v>1</v>
      </c>
      <c r="O11165" t="b">
        <v>0</v>
      </c>
      <c r="P11165" t="b">
        <v>0</v>
      </c>
      <c r="Q11165">
        <v>6</v>
      </c>
      <c r="R11165">
        <v>6</v>
      </c>
      <c r="S11165">
        <v>1</v>
      </c>
      <c r="T11165">
        <v>2</v>
      </c>
      <c r="U11165" t="b">
        <v>1</v>
      </c>
      <c r="V11165" t="s">
        <v>12700</v>
      </c>
      <c r="W11165" t="s">
        <v>12701</v>
      </c>
      <c r="X11165" t="s">
        <v>14957</v>
      </c>
      <c r="Y11165">
        <v>99</v>
      </c>
      <c r="Z11165">
        <v>99</v>
      </c>
      <c r="AA11165">
        <v>5</v>
      </c>
      <c r="AB11165">
        <v>5</v>
      </c>
      <c r="AC11165">
        <v>65</v>
      </c>
    </row>
    <row r="11166" spans="1:29">
      <c r="A11166">
        <v>12160</v>
      </c>
      <c r="B11166" t="s">
        <v>806</v>
      </c>
      <c r="C11166" t="s">
        <v>13048</v>
      </c>
      <c r="J11166" t="s">
        <v>1449</v>
      </c>
      <c r="K11166">
        <v>0</v>
      </c>
      <c r="N11166" t="b">
        <v>1</v>
      </c>
      <c r="O11166" t="b">
        <v>0</v>
      </c>
      <c r="P11166" t="b">
        <v>0</v>
      </c>
      <c r="Q11166">
        <v>6</v>
      </c>
      <c r="R11166">
        <v>6</v>
      </c>
      <c r="S11166">
        <v>1</v>
      </c>
      <c r="T11166">
        <v>2</v>
      </c>
      <c r="U11166" t="b">
        <v>1</v>
      </c>
      <c r="V11166" t="s">
        <v>12700</v>
      </c>
      <c r="W11166" t="s">
        <v>12701</v>
      </c>
      <c r="X11166" t="s">
        <v>15853</v>
      </c>
      <c r="Y11166">
        <v>100</v>
      </c>
      <c r="Z11166">
        <v>100</v>
      </c>
      <c r="AA11166">
        <v>2</v>
      </c>
      <c r="AB11166">
        <v>2</v>
      </c>
      <c r="AC11166">
        <v>65</v>
      </c>
    </row>
    <row r="11167" spans="1:29">
      <c r="A11167">
        <v>12161</v>
      </c>
      <c r="B11167" t="s">
        <v>806</v>
      </c>
      <c r="C11167" t="s">
        <v>13049</v>
      </c>
      <c r="J11167" t="s">
        <v>1449</v>
      </c>
      <c r="K11167">
        <v>0</v>
      </c>
      <c r="N11167" t="b">
        <v>1</v>
      </c>
      <c r="O11167" t="b">
        <v>0</v>
      </c>
      <c r="P11167" t="b">
        <v>0</v>
      </c>
      <c r="Q11167">
        <v>6</v>
      </c>
      <c r="R11167">
        <v>6</v>
      </c>
      <c r="S11167">
        <v>1</v>
      </c>
      <c r="T11167">
        <v>2</v>
      </c>
      <c r="U11167" t="b">
        <v>1</v>
      </c>
      <c r="V11167" t="s">
        <v>12700</v>
      </c>
      <c r="W11167" t="s">
        <v>12701</v>
      </c>
      <c r="X11167" t="s">
        <v>15854</v>
      </c>
      <c r="Y11167">
        <v>100</v>
      </c>
      <c r="Z11167">
        <v>100</v>
      </c>
      <c r="AA11167">
        <v>3</v>
      </c>
      <c r="AB11167">
        <v>3</v>
      </c>
      <c r="AC11167">
        <v>65</v>
      </c>
    </row>
    <row r="11168" spans="1:29">
      <c r="A11168">
        <v>12162</v>
      </c>
      <c r="B11168" t="s">
        <v>806</v>
      </c>
      <c r="C11168" t="s">
        <v>13050</v>
      </c>
      <c r="J11168" t="s">
        <v>1449</v>
      </c>
      <c r="K11168">
        <v>0</v>
      </c>
      <c r="N11168" t="b">
        <v>1</v>
      </c>
      <c r="O11168" t="b">
        <v>0</v>
      </c>
      <c r="P11168" t="b">
        <v>0</v>
      </c>
      <c r="Q11168">
        <v>6</v>
      </c>
      <c r="R11168">
        <v>6</v>
      </c>
      <c r="S11168">
        <v>1</v>
      </c>
      <c r="T11168">
        <v>2</v>
      </c>
      <c r="U11168" t="b">
        <v>1</v>
      </c>
      <c r="V11168" t="s">
        <v>12700</v>
      </c>
      <c r="W11168" t="s">
        <v>12701</v>
      </c>
      <c r="X11168" t="s">
        <v>14958</v>
      </c>
      <c r="Y11168">
        <v>100</v>
      </c>
      <c r="Z11168">
        <v>100</v>
      </c>
      <c r="AA11168">
        <v>4</v>
      </c>
      <c r="AB11168">
        <v>4</v>
      </c>
      <c r="AC11168">
        <v>65</v>
      </c>
    </row>
    <row r="11169" spans="1:29">
      <c r="A11169">
        <v>12163</v>
      </c>
      <c r="B11169" t="s">
        <v>806</v>
      </c>
      <c r="C11169" t="s">
        <v>13051</v>
      </c>
      <c r="J11169" t="s">
        <v>1449</v>
      </c>
      <c r="K11169">
        <v>0</v>
      </c>
      <c r="N11169" t="b">
        <v>1</v>
      </c>
      <c r="O11169" t="b">
        <v>0</v>
      </c>
      <c r="P11169" t="b">
        <v>0</v>
      </c>
      <c r="Q11169">
        <v>6</v>
      </c>
      <c r="R11169">
        <v>6</v>
      </c>
      <c r="S11169">
        <v>1</v>
      </c>
      <c r="T11169">
        <v>2</v>
      </c>
      <c r="U11169" t="b">
        <v>1</v>
      </c>
      <c r="V11169" t="s">
        <v>12700</v>
      </c>
      <c r="W11169" t="s">
        <v>12701</v>
      </c>
      <c r="X11169" t="s">
        <v>14959</v>
      </c>
      <c r="Y11169">
        <v>100</v>
      </c>
      <c r="Z11169">
        <v>100</v>
      </c>
      <c r="AA11169">
        <v>5</v>
      </c>
      <c r="AB11169">
        <v>5</v>
      </c>
      <c r="AC11169">
        <v>65</v>
      </c>
    </row>
    <row r="11170" spans="1:29">
      <c r="A11170">
        <v>12164</v>
      </c>
      <c r="B11170" t="s">
        <v>806</v>
      </c>
      <c r="C11170" t="s">
        <v>13052</v>
      </c>
      <c r="J11170" t="s">
        <v>1457</v>
      </c>
      <c r="K11170">
        <v>0</v>
      </c>
      <c r="N11170" t="b">
        <v>1</v>
      </c>
      <c r="O11170" t="b">
        <v>0</v>
      </c>
      <c r="P11170" t="b">
        <v>0</v>
      </c>
      <c r="Q11170">
        <v>6</v>
      </c>
      <c r="R11170">
        <v>6</v>
      </c>
      <c r="S11170">
        <v>1</v>
      </c>
      <c r="T11170">
        <v>2</v>
      </c>
      <c r="U11170" t="b">
        <v>1</v>
      </c>
      <c r="V11170" t="s">
        <v>12700</v>
      </c>
      <c r="W11170" t="s">
        <v>12701</v>
      </c>
      <c r="X11170" t="s">
        <v>14552</v>
      </c>
      <c r="Y11170">
        <v>14</v>
      </c>
      <c r="Z11170">
        <v>14</v>
      </c>
      <c r="AA11170">
        <v>6</v>
      </c>
      <c r="AB11170">
        <v>6</v>
      </c>
      <c r="AC11170">
        <v>65</v>
      </c>
    </row>
    <row r="11171" spans="1:29">
      <c r="A11171">
        <v>12165</v>
      </c>
      <c r="B11171" t="s">
        <v>806</v>
      </c>
      <c r="C11171" t="s">
        <v>13053</v>
      </c>
      <c r="J11171" t="s">
        <v>1457</v>
      </c>
      <c r="K11171">
        <v>0</v>
      </c>
      <c r="N11171" t="b">
        <v>1</v>
      </c>
      <c r="O11171" t="b">
        <v>0</v>
      </c>
      <c r="P11171" t="b">
        <v>0</v>
      </c>
      <c r="Q11171">
        <v>6</v>
      </c>
      <c r="R11171">
        <v>6</v>
      </c>
      <c r="S11171">
        <v>1</v>
      </c>
      <c r="T11171">
        <v>2</v>
      </c>
      <c r="U11171" t="b">
        <v>1</v>
      </c>
      <c r="V11171" t="s">
        <v>12700</v>
      </c>
      <c r="W11171" t="s">
        <v>12701</v>
      </c>
      <c r="X11171" t="s">
        <v>14553</v>
      </c>
      <c r="Y11171">
        <v>15</v>
      </c>
      <c r="Z11171">
        <v>15</v>
      </c>
      <c r="AA11171">
        <v>6</v>
      </c>
      <c r="AB11171">
        <v>6</v>
      </c>
      <c r="AC11171">
        <v>65</v>
      </c>
    </row>
    <row r="11172" spans="1:29">
      <c r="A11172">
        <v>12166</v>
      </c>
      <c r="B11172" t="s">
        <v>806</v>
      </c>
      <c r="C11172" t="s">
        <v>13054</v>
      </c>
      <c r="J11172" t="s">
        <v>1457</v>
      </c>
      <c r="K11172">
        <v>0</v>
      </c>
      <c r="N11172" t="b">
        <v>1</v>
      </c>
      <c r="O11172" t="b">
        <v>0</v>
      </c>
      <c r="P11172" t="b">
        <v>0</v>
      </c>
      <c r="Q11172">
        <v>6</v>
      </c>
      <c r="R11172">
        <v>6</v>
      </c>
      <c r="S11172">
        <v>1</v>
      </c>
      <c r="T11172">
        <v>2</v>
      </c>
      <c r="U11172" t="b">
        <v>1</v>
      </c>
      <c r="V11172" t="s">
        <v>12700</v>
      </c>
      <c r="W11172" t="s">
        <v>12701</v>
      </c>
      <c r="X11172" t="s">
        <v>14554</v>
      </c>
      <c r="Y11172">
        <v>16</v>
      </c>
      <c r="Z11172">
        <v>16</v>
      </c>
      <c r="AA11172">
        <v>6</v>
      </c>
      <c r="AB11172">
        <v>6</v>
      </c>
      <c r="AC11172">
        <v>65</v>
      </c>
    </row>
    <row r="11173" spans="1:29">
      <c r="A11173">
        <v>12167</v>
      </c>
      <c r="B11173" t="s">
        <v>806</v>
      </c>
      <c r="C11173" t="s">
        <v>13055</v>
      </c>
      <c r="J11173" t="s">
        <v>1457</v>
      </c>
      <c r="K11173">
        <v>0</v>
      </c>
      <c r="N11173" t="b">
        <v>1</v>
      </c>
      <c r="O11173" t="b">
        <v>0</v>
      </c>
      <c r="P11173" t="b">
        <v>0</v>
      </c>
      <c r="Q11173">
        <v>6</v>
      </c>
      <c r="R11173">
        <v>6</v>
      </c>
      <c r="S11173">
        <v>1</v>
      </c>
      <c r="T11173">
        <v>2</v>
      </c>
      <c r="U11173" t="b">
        <v>1</v>
      </c>
      <c r="V11173" t="s">
        <v>12700</v>
      </c>
      <c r="W11173" t="s">
        <v>12701</v>
      </c>
      <c r="X11173" t="s">
        <v>14457</v>
      </c>
      <c r="Y11173">
        <v>17</v>
      </c>
      <c r="Z11173">
        <v>17</v>
      </c>
      <c r="AA11173">
        <v>6</v>
      </c>
      <c r="AB11173">
        <v>6</v>
      </c>
      <c r="AC11173">
        <v>65</v>
      </c>
    </row>
    <row r="11174" spans="1:29">
      <c r="A11174">
        <v>12168</v>
      </c>
      <c r="B11174" t="s">
        <v>806</v>
      </c>
      <c r="C11174" t="s">
        <v>13056</v>
      </c>
      <c r="J11174" t="s">
        <v>1457</v>
      </c>
      <c r="K11174">
        <v>0</v>
      </c>
      <c r="N11174" t="b">
        <v>1</v>
      </c>
      <c r="O11174" t="b">
        <v>0</v>
      </c>
      <c r="P11174" t="b">
        <v>0</v>
      </c>
      <c r="Q11174">
        <v>6</v>
      </c>
      <c r="R11174">
        <v>6</v>
      </c>
      <c r="S11174">
        <v>1</v>
      </c>
      <c r="T11174">
        <v>2</v>
      </c>
      <c r="U11174" t="b">
        <v>1</v>
      </c>
      <c r="V11174" t="s">
        <v>12700</v>
      </c>
      <c r="W11174" t="s">
        <v>12701</v>
      </c>
      <c r="X11174" t="s">
        <v>14635</v>
      </c>
      <c r="Y11174">
        <v>18</v>
      </c>
      <c r="Z11174">
        <v>18</v>
      </c>
      <c r="AA11174">
        <v>6</v>
      </c>
      <c r="AB11174">
        <v>6</v>
      </c>
      <c r="AC11174">
        <v>65</v>
      </c>
    </row>
    <row r="11175" spans="1:29">
      <c r="A11175">
        <v>12169</v>
      </c>
      <c r="B11175" t="s">
        <v>806</v>
      </c>
      <c r="C11175" t="s">
        <v>13057</v>
      </c>
      <c r="J11175" t="s">
        <v>1457</v>
      </c>
      <c r="K11175">
        <v>0</v>
      </c>
      <c r="N11175" t="b">
        <v>1</v>
      </c>
      <c r="O11175" t="b">
        <v>0</v>
      </c>
      <c r="P11175" t="b">
        <v>0</v>
      </c>
      <c r="Q11175">
        <v>6</v>
      </c>
      <c r="R11175">
        <v>6</v>
      </c>
      <c r="S11175">
        <v>1</v>
      </c>
      <c r="T11175">
        <v>2</v>
      </c>
      <c r="U11175" t="b">
        <v>1</v>
      </c>
      <c r="V11175" t="s">
        <v>12700</v>
      </c>
      <c r="W11175" t="s">
        <v>12701</v>
      </c>
      <c r="X11175" t="s">
        <v>14638</v>
      </c>
      <c r="Y11175">
        <v>19</v>
      </c>
      <c r="Z11175">
        <v>19</v>
      </c>
      <c r="AA11175">
        <v>6</v>
      </c>
      <c r="AB11175">
        <v>6</v>
      </c>
      <c r="AC11175">
        <v>65</v>
      </c>
    </row>
    <row r="11176" spans="1:29">
      <c r="A11176">
        <v>12170</v>
      </c>
      <c r="B11176" t="s">
        <v>806</v>
      </c>
      <c r="C11176" t="s">
        <v>13058</v>
      </c>
      <c r="J11176" t="s">
        <v>1457</v>
      </c>
      <c r="K11176">
        <v>0</v>
      </c>
      <c r="N11176" t="b">
        <v>1</v>
      </c>
      <c r="O11176" t="b">
        <v>0</v>
      </c>
      <c r="P11176" t="b">
        <v>0</v>
      </c>
      <c r="Q11176">
        <v>6</v>
      </c>
      <c r="R11176">
        <v>6</v>
      </c>
      <c r="S11176">
        <v>1</v>
      </c>
      <c r="T11176">
        <v>2</v>
      </c>
      <c r="U11176" t="b">
        <v>1</v>
      </c>
      <c r="V11176" t="s">
        <v>12700</v>
      </c>
      <c r="W11176" t="s">
        <v>12701</v>
      </c>
      <c r="X11176" t="s">
        <v>14556</v>
      </c>
      <c r="Y11176">
        <v>20</v>
      </c>
      <c r="Z11176">
        <v>20</v>
      </c>
      <c r="AA11176">
        <v>6</v>
      </c>
      <c r="AB11176">
        <v>6</v>
      </c>
      <c r="AC11176">
        <v>65</v>
      </c>
    </row>
    <row r="11177" spans="1:29">
      <c r="A11177">
        <v>12171</v>
      </c>
      <c r="B11177" t="s">
        <v>806</v>
      </c>
      <c r="C11177" t="s">
        <v>13059</v>
      </c>
      <c r="J11177" t="s">
        <v>1457</v>
      </c>
      <c r="K11177">
        <v>0</v>
      </c>
      <c r="N11177" t="b">
        <v>1</v>
      </c>
      <c r="O11177" t="b">
        <v>0</v>
      </c>
      <c r="P11177" t="b">
        <v>0</v>
      </c>
      <c r="Q11177">
        <v>6</v>
      </c>
      <c r="R11177">
        <v>6</v>
      </c>
      <c r="S11177">
        <v>1</v>
      </c>
      <c r="T11177">
        <v>2</v>
      </c>
      <c r="U11177" t="b">
        <v>1</v>
      </c>
      <c r="V11177" t="s">
        <v>12700</v>
      </c>
      <c r="W11177" t="s">
        <v>12701</v>
      </c>
      <c r="X11177" t="s">
        <v>14557</v>
      </c>
      <c r="Y11177">
        <v>21</v>
      </c>
      <c r="Z11177">
        <v>21</v>
      </c>
      <c r="AA11177">
        <v>6</v>
      </c>
      <c r="AB11177">
        <v>6</v>
      </c>
      <c r="AC11177">
        <v>65</v>
      </c>
    </row>
    <row r="11178" spans="1:29">
      <c r="A11178">
        <v>12172</v>
      </c>
      <c r="B11178" t="s">
        <v>806</v>
      </c>
      <c r="C11178" t="s">
        <v>13060</v>
      </c>
      <c r="J11178" t="s">
        <v>1457</v>
      </c>
      <c r="K11178">
        <v>0</v>
      </c>
      <c r="N11178" t="b">
        <v>1</v>
      </c>
      <c r="O11178" t="b">
        <v>0</v>
      </c>
      <c r="P11178" t="b">
        <v>0</v>
      </c>
      <c r="Q11178">
        <v>6</v>
      </c>
      <c r="R11178">
        <v>6</v>
      </c>
      <c r="S11178">
        <v>1</v>
      </c>
      <c r="T11178">
        <v>2</v>
      </c>
      <c r="U11178" t="b">
        <v>1</v>
      </c>
      <c r="V11178" t="s">
        <v>12700</v>
      </c>
      <c r="W11178" t="s">
        <v>12701</v>
      </c>
      <c r="X11178" t="s">
        <v>14558</v>
      </c>
      <c r="Y11178">
        <v>22</v>
      </c>
      <c r="Z11178">
        <v>22</v>
      </c>
      <c r="AA11178">
        <v>6</v>
      </c>
      <c r="AB11178">
        <v>6</v>
      </c>
      <c r="AC11178">
        <v>65</v>
      </c>
    </row>
    <row r="11179" spans="1:29">
      <c r="A11179">
        <v>12173</v>
      </c>
      <c r="B11179" t="s">
        <v>806</v>
      </c>
      <c r="C11179" t="s">
        <v>13061</v>
      </c>
      <c r="J11179" t="s">
        <v>1457</v>
      </c>
      <c r="K11179">
        <v>0</v>
      </c>
      <c r="N11179" t="b">
        <v>1</v>
      </c>
      <c r="O11179" t="b">
        <v>0</v>
      </c>
      <c r="P11179" t="b">
        <v>0</v>
      </c>
      <c r="Q11179">
        <v>6</v>
      </c>
      <c r="R11179">
        <v>6</v>
      </c>
      <c r="S11179">
        <v>1</v>
      </c>
      <c r="T11179">
        <v>2</v>
      </c>
      <c r="U11179" t="b">
        <v>1</v>
      </c>
      <c r="V11179" t="s">
        <v>12700</v>
      </c>
      <c r="W11179" t="s">
        <v>12701</v>
      </c>
      <c r="X11179" t="s">
        <v>14559</v>
      </c>
      <c r="Y11179">
        <v>23</v>
      </c>
      <c r="Z11179">
        <v>23</v>
      </c>
      <c r="AA11179">
        <v>6</v>
      </c>
      <c r="AB11179">
        <v>6</v>
      </c>
      <c r="AC11179">
        <v>65</v>
      </c>
    </row>
    <row r="11180" spans="1:29">
      <c r="A11180">
        <v>12174</v>
      </c>
      <c r="B11180" t="s">
        <v>806</v>
      </c>
      <c r="C11180" t="s">
        <v>13062</v>
      </c>
      <c r="J11180" t="s">
        <v>1457</v>
      </c>
      <c r="K11180">
        <v>0</v>
      </c>
      <c r="N11180" t="b">
        <v>1</v>
      </c>
      <c r="O11180" t="b">
        <v>0</v>
      </c>
      <c r="P11180" t="b">
        <v>0</v>
      </c>
      <c r="Q11180">
        <v>6</v>
      </c>
      <c r="R11180">
        <v>6</v>
      </c>
      <c r="S11180">
        <v>1</v>
      </c>
      <c r="T11180">
        <v>2</v>
      </c>
      <c r="U11180" t="b">
        <v>1</v>
      </c>
      <c r="V11180" t="s">
        <v>12700</v>
      </c>
      <c r="W11180" t="s">
        <v>12701</v>
      </c>
      <c r="X11180" t="s">
        <v>14560</v>
      </c>
      <c r="Y11180">
        <v>24</v>
      </c>
      <c r="Z11180">
        <v>24</v>
      </c>
      <c r="AA11180">
        <v>6</v>
      </c>
      <c r="AB11180">
        <v>6</v>
      </c>
      <c r="AC11180">
        <v>65</v>
      </c>
    </row>
    <row r="11181" spans="1:29">
      <c r="A11181">
        <v>12175</v>
      </c>
      <c r="B11181" t="s">
        <v>806</v>
      </c>
      <c r="C11181" t="s">
        <v>13063</v>
      </c>
      <c r="J11181" t="s">
        <v>1457</v>
      </c>
      <c r="K11181">
        <v>0</v>
      </c>
      <c r="N11181" t="b">
        <v>1</v>
      </c>
      <c r="O11181" t="b">
        <v>0</v>
      </c>
      <c r="P11181" t="b">
        <v>0</v>
      </c>
      <c r="Q11181">
        <v>6</v>
      </c>
      <c r="R11181">
        <v>6</v>
      </c>
      <c r="S11181">
        <v>1</v>
      </c>
      <c r="T11181">
        <v>2</v>
      </c>
      <c r="U11181" t="b">
        <v>1</v>
      </c>
      <c r="V11181" t="s">
        <v>12700</v>
      </c>
      <c r="W11181" t="s">
        <v>12701</v>
      </c>
      <c r="X11181" t="s">
        <v>14465</v>
      </c>
      <c r="Y11181">
        <v>25</v>
      </c>
      <c r="Z11181">
        <v>25</v>
      </c>
      <c r="AA11181">
        <v>6</v>
      </c>
      <c r="AB11181">
        <v>6</v>
      </c>
      <c r="AC11181">
        <v>65</v>
      </c>
    </row>
    <row r="11182" spans="1:29">
      <c r="A11182">
        <v>12176</v>
      </c>
      <c r="B11182" t="s">
        <v>806</v>
      </c>
      <c r="C11182" t="s">
        <v>13064</v>
      </c>
      <c r="J11182" t="s">
        <v>1457</v>
      </c>
      <c r="K11182">
        <v>0</v>
      </c>
      <c r="N11182" t="b">
        <v>1</v>
      </c>
      <c r="O11182" t="b">
        <v>0</v>
      </c>
      <c r="P11182" t="b">
        <v>0</v>
      </c>
      <c r="Q11182">
        <v>6</v>
      </c>
      <c r="R11182">
        <v>6</v>
      </c>
      <c r="S11182">
        <v>1</v>
      </c>
      <c r="T11182">
        <v>2</v>
      </c>
      <c r="U11182" t="b">
        <v>1</v>
      </c>
      <c r="V11182" t="s">
        <v>12700</v>
      </c>
      <c r="W11182" t="s">
        <v>12701</v>
      </c>
      <c r="X11182" t="s">
        <v>14561</v>
      </c>
      <c r="Y11182">
        <v>26</v>
      </c>
      <c r="Z11182">
        <v>26</v>
      </c>
      <c r="AA11182">
        <v>6</v>
      </c>
      <c r="AB11182">
        <v>6</v>
      </c>
      <c r="AC11182">
        <v>65</v>
      </c>
    </row>
    <row r="11183" spans="1:29">
      <c r="A11183">
        <v>12177</v>
      </c>
      <c r="B11183" t="s">
        <v>806</v>
      </c>
      <c r="C11183" t="s">
        <v>13065</v>
      </c>
      <c r="J11183" t="s">
        <v>1457</v>
      </c>
      <c r="K11183">
        <v>0</v>
      </c>
      <c r="N11183" t="b">
        <v>1</v>
      </c>
      <c r="O11183" t="b">
        <v>0</v>
      </c>
      <c r="P11183" t="b">
        <v>0</v>
      </c>
      <c r="Q11183">
        <v>6</v>
      </c>
      <c r="R11183">
        <v>6</v>
      </c>
      <c r="S11183">
        <v>1</v>
      </c>
      <c r="T11183">
        <v>2</v>
      </c>
      <c r="U11183" t="b">
        <v>1</v>
      </c>
      <c r="V11183" t="s">
        <v>12700</v>
      </c>
      <c r="W11183" t="s">
        <v>12701</v>
      </c>
      <c r="X11183" t="s">
        <v>14562</v>
      </c>
      <c r="Y11183">
        <v>27</v>
      </c>
      <c r="Z11183">
        <v>27</v>
      </c>
      <c r="AA11183">
        <v>6</v>
      </c>
      <c r="AB11183">
        <v>6</v>
      </c>
      <c r="AC11183">
        <v>65</v>
      </c>
    </row>
    <row r="11184" spans="1:29">
      <c r="A11184">
        <v>12178</v>
      </c>
      <c r="B11184" t="s">
        <v>806</v>
      </c>
      <c r="C11184" t="s">
        <v>13066</v>
      </c>
      <c r="J11184" t="s">
        <v>1457</v>
      </c>
      <c r="K11184">
        <v>0</v>
      </c>
      <c r="N11184" t="b">
        <v>1</v>
      </c>
      <c r="O11184" t="b">
        <v>0</v>
      </c>
      <c r="P11184" t="b">
        <v>0</v>
      </c>
      <c r="Q11184">
        <v>6</v>
      </c>
      <c r="R11184">
        <v>6</v>
      </c>
      <c r="S11184">
        <v>1</v>
      </c>
      <c r="T11184">
        <v>2</v>
      </c>
      <c r="U11184" t="b">
        <v>1</v>
      </c>
      <c r="V11184" t="s">
        <v>12700</v>
      </c>
      <c r="W11184" t="s">
        <v>12701</v>
      </c>
      <c r="X11184" t="s">
        <v>14563</v>
      </c>
      <c r="Y11184">
        <v>28</v>
      </c>
      <c r="Z11184">
        <v>28</v>
      </c>
      <c r="AA11184">
        <v>6</v>
      </c>
      <c r="AB11184">
        <v>6</v>
      </c>
      <c r="AC11184">
        <v>65</v>
      </c>
    </row>
    <row r="11185" spans="1:29">
      <c r="A11185">
        <v>12179</v>
      </c>
      <c r="B11185" t="s">
        <v>806</v>
      </c>
      <c r="C11185" t="s">
        <v>13067</v>
      </c>
      <c r="J11185" t="s">
        <v>1457</v>
      </c>
      <c r="K11185">
        <v>0</v>
      </c>
      <c r="N11185" t="b">
        <v>1</v>
      </c>
      <c r="O11185" t="b">
        <v>0</v>
      </c>
      <c r="P11185" t="b">
        <v>0</v>
      </c>
      <c r="Q11185">
        <v>6</v>
      </c>
      <c r="R11185">
        <v>6</v>
      </c>
      <c r="S11185">
        <v>1</v>
      </c>
      <c r="T11185">
        <v>2</v>
      </c>
      <c r="U11185" t="b">
        <v>1</v>
      </c>
      <c r="V11185" t="s">
        <v>12700</v>
      </c>
      <c r="W11185" t="s">
        <v>12701</v>
      </c>
      <c r="X11185" t="s">
        <v>14564</v>
      </c>
      <c r="Y11185">
        <v>29</v>
      </c>
      <c r="Z11185">
        <v>29</v>
      </c>
      <c r="AA11185">
        <v>6</v>
      </c>
      <c r="AB11185">
        <v>6</v>
      </c>
      <c r="AC11185">
        <v>65</v>
      </c>
    </row>
    <row r="11186" spans="1:29">
      <c r="A11186">
        <v>12180</v>
      </c>
      <c r="B11186" t="s">
        <v>806</v>
      </c>
      <c r="C11186" t="s">
        <v>13068</v>
      </c>
      <c r="J11186" t="s">
        <v>1457</v>
      </c>
      <c r="K11186">
        <v>0</v>
      </c>
      <c r="N11186" t="b">
        <v>1</v>
      </c>
      <c r="O11186" t="b">
        <v>0</v>
      </c>
      <c r="P11186" t="b">
        <v>0</v>
      </c>
      <c r="Q11186">
        <v>6</v>
      </c>
      <c r="R11186">
        <v>6</v>
      </c>
      <c r="S11186">
        <v>1</v>
      </c>
      <c r="T11186">
        <v>2</v>
      </c>
      <c r="U11186" t="b">
        <v>1</v>
      </c>
      <c r="V11186" t="s">
        <v>12700</v>
      </c>
      <c r="W11186" t="s">
        <v>12701</v>
      </c>
      <c r="X11186" t="s">
        <v>14565</v>
      </c>
      <c r="Y11186">
        <v>30</v>
      </c>
      <c r="Z11186">
        <v>30</v>
      </c>
      <c r="AA11186">
        <v>6</v>
      </c>
      <c r="AB11186">
        <v>6</v>
      </c>
      <c r="AC11186">
        <v>65</v>
      </c>
    </row>
    <row r="11187" spans="1:29">
      <c r="A11187">
        <v>12181</v>
      </c>
      <c r="B11187" t="s">
        <v>806</v>
      </c>
      <c r="C11187" t="s">
        <v>13069</v>
      </c>
      <c r="J11187" t="s">
        <v>1457</v>
      </c>
      <c r="K11187">
        <v>0</v>
      </c>
      <c r="N11187" t="b">
        <v>1</v>
      </c>
      <c r="O11187" t="b">
        <v>0</v>
      </c>
      <c r="P11187" t="b">
        <v>0</v>
      </c>
      <c r="Q11187">
        <v>6</v>
      </c>
      <c r="R11187">
        <v>6</v>
      </c>
      <c r="S11187">
        <v>1</v>
      </c>
      <c r="T11187">
        <v>2</v>
      </c>
      <c r="U11187" t="b">
        <v>1</v>
      </c>
      <c r="V11187" t="s">
        <v>12700</v>
      </c>
      <c r="W11187" t="s">
        <v>12701</v>
      </c>
      <c r="X11187" t="s">
        <v>14772</v>
      </c>
      <c r="Y11187">
        <v>31</v>
      </c>
      <c r="Z11187">
        <v>31</v>
      </c>
      <c r="AA11187">
        <v>6</v>
      </c>
      <c r="AB11187">
        <v>6</v>
      </c>
      <c r="AC11187">
        <v>65</v>
      </c>
    </row>
    <row r="11188" spans="1:29">
      <c r="A11188">
        <v>12182</v>
      </c>
      <c r="B11188" t="s">
        <v>806</v>
      </c>
      <c r="C11188" t="s">
        <v>13070</v>
      </c>
      <c r="J11188" t="s">
        <v>1457</v>
      </c>
      <c r="K11188">
        <v>0</v>
      </c>
      <c r="N11188" t="b">
        <v>1</v>
      </c>
      <c r="O11188" t="b">
        <v>0</v>
      </c>
      <c r="P11188" t="b">
        <v>0</v>
      </c>
      <c r="Q11188">
        <v>6</v>
      </c>
      <c r="R11188">
        <v>6</v>
      </c>
      <c r="S11188">
        <v>1</v>
      </c>
      <c r="T11188">
        <v>2</v>
      </c>
      <c r="U11188" t="b">
        <v>1</v>
      </c>
      <c r="V11188" t="s">
        <v>12700</v>
      </c>
      <c r="W11188" t="s">
        <v>12701</v>
      </c>
      <c r="X11188" t="s">
        <v>14799</v>
      </c>
      <c r="Y11188">
        <v>32</v>
      </c>
      <c r="Z11188">
        <v>32</v>
      </c>
      <c r="AA11188">
        <v>6</v>
      </c>
      <c r="AB11188">
        <v>6</v>
      </c>
      <c r="AC11188">
        <v>65</v>
      </c>
    </row>
    <row r="11189" spans="1:29">
      <c r="A11189">
        <v>12183</v>
      </c>
      <c r="B11189" t="s">
        <v>806</v>
      </c>
      <c r="C11189" t="s">
        <v>13071</v>
      </c>
      <c r="J11189" t="s">
        <v>1457</v>
      </c>
      <c r="K11189">
        <v>0</v>
      </c>
      <c r="N11189" t="b">
        <v>1</v>
      </c>
      <c r="O11189" t="b">
        <v>0</v>
      </c>
      <c r="P11189" t="b">
        <v>0</v>
      </c>
      <c r="Q11189">
        <v>6</v>
      </c>
      <c r="R11189">
        <v>6</v>
      </c>
      <c r="S11189">
        <v>1</v>
      </c>
      <c r="T11189">
        <v>2</v>
      </c>
      <c r="U11189" t="b">
        <v>1</v>
      </c>
      <c r="V11189" t="s">
        <v>12700</v>
      </c>
      <c r="W11189" t="s">
        <v>12701</v>
      </c>
      <c r="X11189" t="s">
        <v>14542</v>
      </c>
      <c r="Y11189">
        <v>33</v>
      </c>
      <c r="Z11189">
        <v>33</v>
      </c>
      <c r="AA11189">
        <v>6</v>
      </c>
      <c r="AB11189">
        <v>6</v>
      </c>
      <c r="AC11189">
        <v>65</v>
      </c>
    </row>
    <row r="11190" spans="1:29">
      <c r="A11190">
        <v>12184</v>
      </c>
      <c r="B11190" t="s">
        <v>806</v>
      </c>
      <c r="C11190" t="s">
        <v>13072</v>
      </c>
      <c r="J11190" t="s">
        <v>1457</v>
      </c>
      <c r="K11190">
        <v>0</v>
      </c>
      <c r="N11190" t="b">
        <v>1</v>
      </c>
      <c r="O11190" t="b">
        <v>0</v>
      </c>
      <c r="P11190" t="b">
        <v>0</v>
      </c>
      <c r="Q11190">
        <v>6</v>
      </c>
      <c r="R11190">
        <v>6</v>
      </c>
      <c r="S11190">
        <v>1</v>
      </c>
      <c r="T11190">
        <v>2</v>
      </c>
      <c r="U11190" t="b">
        <v>1</v>
      </c>
      <c r="V11190" t="s">
        <v>12700</v>
      </c>
      <c r="W11190" t="s">
        <v>12701</v>
      </c>
      <c r="X11190" t="s">
        <v>14543</v>
      </c>
      <c r="Y11190">
        <v>34</v>
      </c>
      <c r="Z11190">
        <v>34</v>
      </c>
      <c r="AA11190">
        <v>6</v>
      </c>
      <c r="AB11190">
        <v>6</v>
      </c>
      <c r="AC11190">
        <v>65</v>
      </c>
    </row>
    <row r="11191" spans="1:29">
      <c r="A11191">
        <v>12185</v>
      </c>
      <c r="B11191" t="s">
        <v>806</v>
      </c>
      <c r="C11191" t="s">
        <v>13073</v>
      </c>
      <c r="J11191" t="s">
        <v>1457</v>
      </c>
      <c r="K11191">
        <v>0</v>
      </c>
      <c r="N11191" t="b">
        <v>1</v>
      </c>
      <c r="O11191" t="b">
        <v>0</v>
      </c>
      <c r="P11191" t="b">
        <v>0</v>
      </c>
      <c r="Q11191">
        <v>6</v>
      </c>
      <c r="R11191">
        <v>6</v>
      </c>
      <c r="S11191">
        <v>1</v>
      </c>
      <c r="T11191">
        <v>2</v>
      </c>
      <c r="U11191" t="b">
        <v>1</v>
      </c>
      <c r="V11191" t="s">
        <v>12700</v>
      </c>
      <c r="W11191" t="s">
        <v>12701</v>
      </c>
      <c r="X11191" t="s">
        <v>14544</v>
      </c>
      <c r="Y11191">
        <v>35</v>
      </c>
      <c r="Z11191">
        <v>35</v>
      </c>
      <c r="AA11191">
        <v>6</v>
      </c>
      <c r="AB11191">
        <v>6</v>
      </c>
      <c r="AC11191">
        <v>65</v>
      </c>
    </row>
    <row r="11192" spans="1:29">
      <c r="A11192">
        <v>12186</v>
      </c>
      <c r="B11192" t="s">
        <v>806</v>
      </c>
      <c r="C11192" t="s">
        <v>13074</v>
      </c>
      <c r="J11192" t="s">
        <v>1457</v>
      </c>
      <c r="K11192">
        <v>0</v>
      </c>
      <c r="N11192" t="b">
        <v>1</v>
      </c>
      <c r="O11192" t="b">
        <v>0</v>
      </c>
      <c r="P11192" t="b">
        <v>0</v>
      </c>
      <c r="Q11192">
        <v>6</v>
      </c>
      <c r="R11192">
        <v>6</v>
      </c>
      <c r="S11192">
        <v>1</v>
      </c>
      <c r="T11192">
        <v>2</v>
      </c>
      <c r="U11192" t="b">
        <v>1</v>
      </c>
      <c r="V11192" t="s">
        <v>12700</v>
      </c>
      <c r="W11192" t="s">
        <v>12701</v>
      </c>
      <c r="X11192" t="s">
        <v>14545</v>
      </c>
      <c r="Y11192">
        <v>36</v>
      </c>
      <c r="Z11192">
        <v>36</v>
      </c>
      <c r="AA11192">
        <v>6</v>
      </c>
      <c r="AB11192">
        <v>6</v>
      </c>
      <c r="AC11192">
        <v>65</v>
      </c>
    </row>
    <row r="11193" spans="1:29">
      <c r="A11193">
        <v>12187</v>
      </c>
      <c r="B11193" t="s">
        <v>806</v>
      </c>
      <c r="C11193" t="s">
        <v>13075</v>
      </c>
      <c r="J11193" t="s">
        <v>1457</v>
      </c>
      <c r="K11193">
        <v>0</v>
      </c>
      <c r="N11193" t="b">
        <v>1</v>
      </c>
      <c r="O11193" t="b">
        <v>0</v>
      </c>
      <c r="P11193" t="b">
        <v>0</v>
      </c>
      <c r="Q11193">
        <v>6</v>
      </c>
      <c r="R11193">
        <v>6</v>
      </c>
      <c r="S11193">
        <v>1</v>
      </c>
      <c r="T11193">
        <v>2</v>
      </c>
      <c r="U11193" t="b">
        <v>1</v>
      </c>
      <c r="V11193" t="s">
        <v>12700</v>
      </c>
      <c r="W11193" t="s">
        <v>12701</v>
      </c>
      <c r="X11193" t="s">
        <v>14546</v>
      </c>
      <c r="Y11193">
        <v>37</v>
      </c>
      <c r="Z11193">
        <v>37</v>
      </c>
      <c r="AA11193">
        <v>6</v>
      </c>
      <c r="AB11193">
        <v>6</v>
      </c>
      <c r="AC11193">
        <v>65</v>
      </c>
    </row>
    <row r="11194" spans="1:29">
      <c r="A11194">
        <v>12188</v>
      </c>
      <c r="B11194" t="s">
        <v>806</v>
      </c>
      <c r="C11194" t="s">
        <v>13076</v>
      </c>
      <c r="J11194" t="s">
        <v>1457</v>
      </c>
      <c r="K11194">
        <v>0</v>
      </c>
      <c r="N11194" t="b">
        <v>1</v>
      </c>
      <c r="O11194" t="b">
        <v>0</v>
      </c>
      <c r="P11194" t="b">
        <v>0</v>
      </c>
      <c r="Q11194">
        <v>6</v>
      </c>
      <c r="R11194">
        <v>6</v>
      </c>
      <c r="S11194">
        <v>1</v>
      </c>
      <c r="T11194">
        <v>2</v>
      </c>
      <c r="U11194" t="b">
        <v>1</v>
      </c>
      <c r="V11194" t="s">
        <v>12700</v>
      </c>
      <c r="W11194" t="s">
        <v>12701</v>
      </c>
      <c r="X11194" t="s">
        <v>14547</v>
      </c>
      <c r="Y11194">
        <v>38</v>
      </c>
      <c r="Z11194">
        <v>38</v>
      </c>
      <c r="AA11194">
        <v>6</v>
      </c>
      <c r="AB11194">
        <v>6</v>
      </c>
      <c r="AC11194">
        <v>65</v>
      </c>
    </row>
    <row r="11195" spans="1:29">
      <c r="A11195">
        <v>12189</v>
      </c>
      <c r="B11195" t="s">
        <v>806</v>
      </c>
      <c r="C11195" t="s">
        <v>13077</v>
      </c>
      <c r="J11195" t="s">
        <v>1457</v>
      </c>
      <c r="K11195">
        <v>0</v>
      </c>
      <c r="N11195" t="b">
        <v>1</v>
      </c>
      <c r="O11195" t="b">
        <v>0</v>
      </c>
      <c r="P11195" t="b">
        <v>0</v>
      </c>
      <c r="Q11195">
        <v>6</v>
      </c>
      <c r="R11195">
        <v>6</v>
      </c>
      <c r="S11195">
        <v>1</v>
      </c>
      <c r="T11195">
        <v>2</v>
      </c>
      <c r="U11195" t="b">
        <v>1</v>
      </c>
      <c r="V11195" t="s">
        <v>12700</v>
      </c>
      <c r="W11195" t="s">
        <v>12701</v>
      </c>
      <c r="X11195" t="s">
        <v>14548</v>
      </c>
      <c r="Y11195">
        <v>39</v>
      </c>
      <c r="Z11195">
        <v>39</v>
      </c>
      <c r="AA11195">
        <v>6</v>
      </c>
      <c r="AB11195">
        <v>6</v>
      </c>
      <c r="AC11195">
        <v>65</v>
      </c>
    </row>
    <row r="11196" spans="1:29">
      <c r="A11196">
        <v>12190</v>
      </c>
      <c r="B11196" t="s">
        <v>806</v>
      </c>
      <c r="C11196" t="s">
        <v>13078</v>
      </c>
      <c r="J11196" t="s">
        <v>1457</v>
      </c>
      <c r="K11196">
        <v>0</v>
      </c>
      <c r="N11196" t="b">
        <v>1</v>
      </c>
      <c r="O11196" t="b">
        <v>0</v>
      </c>
      <c r="P11196" t="b">
        <v>0</v>
      </c>
      <c r="Q11196">
        <v>6</v>
      </c>
      <c r="R11196">
        <v>6</v>
      </c>
      <c r="S11196">
        <v>1</v>
      </c>
      <c r="T11196">
        <v>2</v>
      </c>
      <c r="U11196" t="b">
        <v>1</v>
      </c>
      <c r="V11196" t="s">
        <v>12700</v>
      </c>
      <c r="W11196" t="s">
        <v>12701</v>
      </c>
      <c r="X11196" t="s">
        <v>14695</v>
      </c>
      <c r="Y11196">
        <v>40</v>
      </c>
      <c r="Z11196">
        <v>40</v>
      </c>
      <c r="AA11196">
        <v>6</v>
      </c>
      <c r="AB11196">
        <v>6</v>
      </c>
      <c r="AC11196">
        <v>65</v>
      </c>
    </row>
    <row r="11197" spans="1:29">
      <c r="A11197">
        <v>12191</v>
      </c>
      <c r="B11197" t="s">
        <v>806</v>
      </c>
      <c r="C11197" t="s">
        <v>13079</v>
      </c>
      <c r="J11197" t="s">
        <v>1457</v>
      </c>
      <c r="K11197">
        <v>0</v>
      </c>
      <c r="N11197" t="b">
        <v>1</v>
      </c>
      <c r="O11197" t="b">
        <v>0</v>
      </c>
      <c r="P11197" t="b">
        <v>0</v>
      </c>
      <c r="Q11197">
        <v>6</v>
      </c>
      <c r="R11197">
        <v>6</v>
      </c>
      <c r="S11197">
        <v>1</v>
      </c>
      <c r="T11197">
        <v>2</v>
      </c>
      <c r="U11197" t="b">
        <v>1</v>
      </c>
      <c r="V11197" t="s">
        <v>12700</v>
      </c>
      <c r="W11197" t="s">
        <v>12701</v>
      </c>
      <c r="X11197" t="s">
        <v>14696</v>
      </c>
      <c r="Y11197">
        <v>41</v>
      </c>
      <c r="Z11197">
        <v>41</v>
      </c>
      <c r="AA11197">
        <v>6</v>
      </c>
      <c r="AB11197">
        <v>6</v>
      </c>
      <c r="AC11197">
        <v>65</v>
      </c>
    </row>
    <row r="11198" spans="1:29">
      <c r="A11198">
        <v>12192</v>
      </c>
      <c r="B11198" t="s">
        <v>806</v>
      </c>
      <c r="C11198" t="s">
        <v>13080</v>
      </c>
      <c r="J11198" t="s">
        <v>1457</v>
      </c>
      <c r="K11198">
        <v>0</v>
      </c>
      <c r="N11198" t="b">
        <v>1</v>
      </c>
      <c r="O11198" t="b">
        <v>0</v>
      </c>
      <c r="P11198" t="b">
        <v>0</v>
      </c>
      <c r="Q11198">
        <v>6</v>
      </c>
      <c r="R11198">
        <v>6</v>
      </c>
      <c r="S11198">
        <v>1</v>
      </c>
      <c r="T11198">
        <v>2</v>
      </c>
      <c r="U11198" t="b">
        <v>1</v>
      </c>
      <c r="V11198" t="s">
        <v>12700</v>
      </c>
      <c r="W11198" t="s">
        <v>12701</v>
      </c>
      <c r="X11198" t="s">
        <v>14697</v>
      </c>
      <c r="Y11198">
        <v>42</v>
      </c>
      <c r="Z11198">
        <v>42</v>
      </c>
      <c r="AA11198">
        <v>6</v>
      </c>
      <c r="AB11198">
        <v>6</v>
      </c>
      <c r="AC11198">
        <v>65</v>
      </c>
    </row>
    <row r="11199" spans="1:29">
      <c r="A11199">
        <v>12193</v>
      </c>
      <c r="B11199" t="s">
        <v>806</v>
      </c>
      <c r="C11199" t="s">
        <v>13081</v>
      </c>
      <c r="J11199" t="s">
        <v>1457</v>
      </c>
      <c r="K11199">
        <v>0</v>
      </c>
      <c r="N11199" t="b">
        <v>1</v>
      </c>
      <c r="O11199" t="b">
        <v>0</v>
      </c>
      <c r="P11199" t="b">
        <v>0</v>
      </c>
      <c r="Q11199">
        <v>6</v>
      </c>
      <c r="R11199">
        <v>6</v>
      </c>
      <c r="S11199">
        <v>1</v>
      </c>
      <c r="T11199">
        <v>2</v>
      </c>
      <c r="U11199" t="b">
        <v>1</v>
      </c>
      <c r="V11199" t="s">
        <v>12700</v>
      </c>
      <c r="W11199" t="s">
        <v>12701</v>
      </c>
      <c r="X11199" t="s">
        <v>14698</v>
      </c>
      <c r="Y11199">
        <v>43</v>
      </c>
      <c r="Z11199">
        <v>43</v>
      </c>
      <c r="AA11199">
        <v>6</v>
      </c>
      <c r="AB11199">
        <v>6</v>
      </c>
      <c r="AC11199">
        <v>65</v>
      </c>
    </row>
    <row r="11200" spans="1:29">
      <c r="A11200">
        <v>12194</v>
      </c>
      <c r="B11200" t="s">
        <v>806</v>
      </c>
      <c r="C11200" t="s">
        <v>13082</v>
      </c>
      <c r="J11200" t="s">
        <v>1457</v>
      </c>
      <c r="K11200">
        <v>0</v>
      </c>
      <c r="N11200" t="b">
        <v>1</v>
      </c>
      <c r="O11200" t="b">
        <v>0</v>
      </c>
      <c r="P11200" t="b">
        <v>0</v>
      </c>
      <c r="Q11200">
        <v>6</v>
      </c>
      <c r="R11200">
        <v>6</v>
      </c>
      <c r="S11200">
        <v>1</v>
      </c>
      <c r="T11200">
        <v>2</v>
      </c>
      <c r="U11200" t="b">
        <v>1</v>
      </c>
      <c r="V11200" t="s">
        <v>12700</v>
      </c>
      <c r="W11200" t="s">
        <v>12701</v>
      </c>
      <c r="X11200" t="s">
        <v>14699</v>
      </c>
      <c r="Y11200">
        <v>44</v>
      </c>
      <c r="Z11200">
        <v>44</v>
      </c>
      <c r="AA11200">
        <v>6</v>
      </c>
      <c r="AB11200">
        <v>6</v>
      </c>
      <c r="AC11200">
        <v>65</v>
      </c>
    </row>
    <row r="11201" spans="1:29">
      <c r="A11201">
        <v>12195</v>
      </c>
      <c r="B11201" t="s">
        <v>806</v>
      </c>
      <c r="C11201" t="s">
        <v>13083</v>
      </c>
      <c r="J11201" t="s">
        <v>1457</v>
      </c>
      <c r="K11201">
        <v>0</v>
      </c>
      <c r="N11201" t="b">
        <v>1</v>
      </c>
      <c r="O11201" t="b">
        <v>0</v>
      </c>
      <c r="P11201" t="b">
        <v>0</v>
      </c>
      <c r="Q11201">
        <v>6</v>
      </c>
      <c r="R11201">
        <v>6</v>
      </c>
      <c r="S11201">
        <v>1</v>
      </c>
      <c r="T11201">
        <v>2</v>
      </c>
      <c r="U11201" t="b">
        <v>1</v>
      </c>
      <c r="V11201" t="s">
        <v>12700</v>
      </c>
      <c r="W11201" t="s">
        <v>12701</v>
      </c>
      <c r="X11201" t="s">
        <v>14700</v>
      </c>
      <c r="Y11201">
        <v>45</v>
      </c>
      <c r="Z11201">
        <v>45</v>
      </c>
      <c r="AA11201">
        <v>6</v>
      </c>
      <c r="AB11201">
        <v>6</v>
      </c>
      <c r="AC11201">
        <v>65</v>
      </c>
    </row>
    <row r="11202" spans="1:29">
      <c r="A11202">
        <v>12196</v>
      </c>
      <c r="B11202" t="s">
        <v>806</v>
      </c>
      <c r="C11202" t="s">
        <v>13084</v>
      </c>
      <c r="J11202" t="s">
        <v>1457</v>
      </c>
      <c r="K11202">
        <v>0</v>
      </c>
      <c r="N11202" t="b">
        <v>1</v>
      </c>
      <c r="O11202" t="b">
        <v>0</v>
      </c>
      <c r="P11202" t="b">
        <v>0</v>
      </c>
      <c r="Q11202">
        <v>6</v>
      </c>
      <c r="R11202">
        <v>6</v>
      </c>
      <c r="S11202">
        <v>1</v>
      </c>
      <c r="T11202">
        <v>2</v>
      </c>
      <c r="U11202" t="b">
        <v>1</v>
      </c>
      <c r="V11202" t="s">
        <v>12700</v>
      </c>
      <c r="W11202" t="s">
        <v>12701</v>
      </c>
      <c r="X11202" t="s">
        <v>14702</v>
      </c>
      <c r="Y11202">
        <v>46</v>
      </c>
      <c r="Z11202">
        <v>46</v>
      </c>
      <c r="AA11202">
        <v>6</v>
      </c>
      <c r="AB11202">
        <v>6</v>
      </c>
      <c r="AC11202">
        <v>65</v>
      </c>
    </row>
    <row r="11203" spans="1:29">
      <c r="A11203">
        <v>12197</v>
      </c>
      <c r="B11203" t="s">
        <v>806</v>
      </c>
      <c r="C11203" t="s">
        <v>13085</v>
      </c>
      <c r="J11203" t="s">
        <v>1457</v>
      </c>
      <c r="K11203">
        <v>0</v>
      </c>
      <c r="N11203" t="b">
        <v>1</v>
      </c>
      <c r="O11203" t="b">
        <v>0</v>
      </c>
      <c r="P11203" t="b">
        <v>0</v>
      </c>
      <c r="Q11203">
        <v>6</v>
      </c>
      <c r="R11203">
        <v>6</v>
      </c>
      <c r="S11203">
        <v>1</v>
      </c>
      <c r="T11203">
        <v>2</v>
      </c>
      <c r="U11203" t="b">
        <v>1</v>
      </c>
      <c r="V11203" t="s">
        <v>12700</v>
      </c>
      <c r="W11203" t="s">
        <v>12701</v>
      </c>
      <c r="X11203" t="s">
        <v>14493</v>
      </c>
      <c r="Y11203">
        <v>47</v>
      </c>
      <c r="Z11203">
        <v>47</v>
      </c>
      <c r="AA11203">
        <v>6</v>
      </c>
      <c r="AB11203">
        <v>6</v>
      </c>
      <c r="AC11203">
        <v>65</v>
      </c>
    </row>
    <row r="11204" spans="1:29">
      <c r="A11204">
        <v>12198</v>
      </c>
      <c r="B11204" t="s">
        <v>806</v>
      </c>
      <c r="C11204" t="s">
        <v>13086</v>
      </c>
      <c r="J11204" t="s">
        <v>1457</v>
      </c>
      <c r="K11204">
        <v>0</v>
      </c>
      <c r="N11204" t="b">
        <v>1</v>
      </c>
      <c r="O11204" t="b">
        <v>0</v>
      </c>
      <c r="P11204" t="b">
        <v>0</v>
      </c>
      <c r="Q11204">
        <v>6</v>
      </c>
      <c r="R11204">
        <v>6</v>
      </c>
      <c r="S11204">
        <v>1</v>
      </c>
      <c r="T11204">
        <v>2</v>
      </c>
      <c r="U11204" t="b">
        <v>1</v>
      </c>
      <c r="V11204" t="s">
        <v>12700</v>
      </c>
      <c r="W11204" t="s">
        <v>12701</v>
      </c>
      <c r="X11204" t="s">
        <v>14496</v>
      </c>
      <c r="Y11204">
        <v>48</v>
      </c>
      <c r="Z11204">
        <v>48</v>
      </c>
      <c r="AA11204">
        <v>6</v>
      </c>
      <c r="AB11204">
        <v>6</v>
      </c>
      <c r="AC11204">
        <v>65</v>
      </c>
    </row>
    <row r="11205" spans="1:29">
      <c r="A11205">
        <v>12199</v>
      </c>
      <c r="B11205" t="s">
        <v>806</v>
      </c>
      <c r="C11205" t="s">
        <v>13087</v>
      </c>
      <c r="J11205" t="s">
        <v>1457</v>
      </c>
      <c r="K11205">
        <v>0</v>
      </c>
      <c r="N11205" t="b">
        <v>1</v>
      </c>
      <c r="O11205" t="b">
        <v>0</v>
      </c>
      <c r="P11205" t="b">
        <v>0</v>
      </c>
      <c r="Q11205">
        <v>6</v>
      </c>
      <c r="R11205">
        <v>6</v>
      </c>
      <c r="S11205">
        <v>1</v>
      </c>
      <c r="T11205">
        <v>2</v>
      </c>
      <c r="U11205" t="b">
        <v>1</v>
      </c>
      <c r="V11205" t="s">
        <v>12700</v>
      </c>
      <c r="W11205" t="s">
        <v>12701</v>
      </c>
      <c r="X11205" t="s">
        <v>14499</v>
      </c>
      <c r="Y11205">
        <v>49</v>
      </c>
      <c r="Z11205">
        <v>49</v>
      </c>
      <c r="AA11205">
        <v>6</v>
      </c>
      <c r="AB11205">
        <v>6</v>
      </c>
      <c r="AC11205">
        <v>65</v>
      </c>
    </row>
    <row r="11206" spans="1:29">
      <c r="A11206">
        <v>12200</v>
      </c>
      <c r="B11206" t="s">
        <v>806</v>
      </c>
      <c r="C11206" t="s">
        <v>13088</v>
      </c>
      <c r="J11206" t="s">
        <v>1457</v>
      </c>
      <c r="K11206">
        <v>0</v>
      </c>
      <c r="N11206" t="b">
        <v>1</v>
      </c>
      <c r="O11206" t="b">
        <v>0</v>
      </c>
      <c r="P11206" t="b">
        <v>0</v>
      </c>
      <c r="Q11206">
        <v>6</v>
      </c>
      <c r="R11206">
        <v>6</v>
      </c>
      <c r="S11206">
        <v>1</v>
      </c>
      <c r="T11206">
        <v>2</v>
      </c>
      <c r="U11206" t="b">
        <v>1</v>
      </c>
      <c r="V11206" t="s">
        <v>12700</v>
      </c>
      <c r="W11206" t="s">
        <v>12701</v>
      </c>
      <c r="X11206" t="s">
        <v>14502</v>
      </c>
      <c r="Y11206">
        <v>50</v>
      </c>
      <c r="Z11206">
        <v>50</v>
      </c>
      <c r="AA11206">
        <v>6</v>
      </c>
      <c r="AB11206">
        <v>6</v>
      </c>
      <c r="AC11206">
        <v>65</v>
      </c>
    </row>
    <row r="11207" spans="1:29">
      <c r="A11207">
        <v>12201</v>
      </c>
      <c r="B11207" t="s">
        <v>806</v>
      </c>
      <c r="C11207" t="s">
        <v>13089</v>
      </c>
      <c r="J11207" t="s">
        <v>1457</v>
      </c>
      <c r="K11207">
        <v>0</v>
      </c>
      <c r="N11207" t="b">
        <v>1</v>
      </c>
      <c r="O11207" t="b">
        <v>0</v>
      </c>
      <c r="P11207" t="b">
        <v>0</v>
      </c>
      <c r="Q11207">
        <v>6</v>
      </c>
      <c r="R11207">
        <v>6</v>
      </c>
      <c r="S11207">
        <v>1</v>
      </c>
      <c r="T11207">
        <v>2</v>
      </c>
      <c r="U11207" t="b">
        <v>1</v>
      </c>
      <c r="V11207" t="s">
        <v>12700</v>
      </c>
      <c r="W11207" t="s">
        <v>12701</v>
      </c>
      <c r="X11207" t="s">
        <v>14505</v>
      </c>
      <c r="Y11207">
        <v>51</v>
      </c>
      <c r="Z11207">
        <v>51</v>
      </c>
      <c r="AA11207">
        <v>6</v>
      </c>
      <c r="AB11207">
        <v>6</v>
      </c>
      <c r="AC11207">
        <v>65</v>
      </c>
    </row>
    <row r="11208" spans="1:29">
      <c r="A11208">
        <v>12202</v>
      </c>
      <c r="B11208" t="s">
        <v>806</v>
      </c>
      <c r="C11208" t="s">
        <v>13090</v>
      </c>
      <c r="J11208" t="s">
        <v>1457</v>
      </c>
      <c r="K11208">
        <v>0</v>
      </c>
      <c r="N11208" t="b">
        <v>1</v>
      </c>
      <c r="O11208" t="b">
        <v>0</v>
      </c>
      <c r="P11208" t="b">
        <v>0</v>
      </c>
      <c r="Q11208">
        <v>6</v>
      </c>
      <c r="R11208">
        <v>6</v>
      </c>
      <c r="S11208">
        <v>1</v>
      </c>
      <c r="T11208">
        <v>2</v>
      </c>
      <c r="U11208" t="b">
        <v>1</v>
      </c>
      <c r="V11208" t="s">
        <v>12700</v>
      </c>
      <c r="W11208" t="s">
        <v>12701</v>
      </c>
      <c r="X11208" t="s">
        <v>14508</v>
      </c>
      <c r="Y11208">
        <v>52</v>
      </c>
      <c r="Z11208">
        <v>52</v>
      </c>
      <c r="AA11208">
        <v>6</v>
      </c>
      <c r="AB11208">
        <v>6</v>
      </c>
      <c r="AC11208">
        <v>65</v>
      </c>
    </row>
    <row r="11209" spans="1:29">
      <c r="A11209">
        <v>12203</v>
      </c>
      <c r="B11209" t="s">
        <v>806</v>
      </c>
      <c r="C11209" t="s">
        <v>13091</v>
      </c>
      <c r="J11209" t="s">
        <v>1457</v>
      </c>
      <c r="K11209">
        <v>0</v>
      </c>
      <c r="N11209" t="b">
        <v>1</v>
      </c>
      <c r="O11209" t="b">
        <v>0</v>
      </c>
      <c r="P11209" t="b">
        <v>0</v>
      </c>
      <c r="Q11209">
        <v>6</v>
      </c>
      <c r="R11209">
        <v>6</v>
      </c>
      <c r="S11209">
        <v>1</v>
      </c>
      <c r="T11209">
        <v>2</v>
      </c>
      <c r="U11209" t="b">
        <v>1</v>
      </c>
      <c r="V11209" t="s">
        <v>12700</v>
      </c>
      <c r="W11209" t="s">
        <v>12701</v>
      </c>
      <c r="X11209" t="s">
        <v>14511</v>
      </c>
      <c r="Y11209">
        <v>53</v>
      </c>
      <c r="Z11209">
        <v>53</v>
      </c>
      <c r="AA11209">
        <v>6</v>
      </c>
      <c r="AB11209">
        <v>6</v>
      </c>
      <c r="AC11209">
        <v>65</v>
      </c>
    </row>
    <row r="11210" spans="1:29">
      <c r="A11210">
        <v>12204</v>
      </c>
      <c r="B11210" t="s">
        <v>806</v>
      </c>
      <c r="C11210" t="s">
        <v>13092</v>
      </c>
      <c r="J11210" t="s">
        <v>1457</v>
      </c>
      <c r="K11210">
        <v>0</v>
      </c>
      <c r="N11210" t="b">
        <v>1</v>
      </c>
      <c r="O11210" t="b">
        <v>0</v>
      </c>
      <c r="P11210" t="b">
        <v>0</v>
      </c>
      <c r="Q11210">
        <v>6</v>
      </c>
      <c r="R11210">
        <v>6</v>
      </c>
      <c r="S11210">
        <v>1</v>
      </c>
      <c r="T11210">
        <v>2</v>
      </c>
      <c r="U11210" t="b">
        <v>1</v>
      </c>
      <c r="V11210" t="s">
        <v>12700</v>
      </c>
      <c r="W11210" t="s">
        <v>12701</v>
      </c>
      <c r="X11210" t="s">
        <v>14514</v>
      </c>
      <c r="Y11210">
        <v>54</v>
      </c>
      <c r="Z11210">
        <v>54</v>
      </c>
      <c r="AA11210">
        <v>6</v>
      </c>
      <c r="AB11210">
        <v>6</v>
      </c>
      <c r="AC11210">
        <v>65</v>
      </c>
    </row>
    <row r="11211" spans="1:29">
      <c r="A11211">
        <v>12205</v>
      </c>
      <c r="B11211" t="s">
        <v>806</v>
      </c>
      <c r="C11211" t="s">
        <v>13093</v>
      </c>
      <c r="J11211" t="s">
        <v>1457</v>
      </c>
      <c r="K11211">
        <v>0</v>
      </c>
      <c r="N11211" t="b">
        <v>1</v>
      </c>
      <c r="O11211" t="b">
        <v>0</v>
      </c>
      <c r="P11211" t="b">
        <v>0</v>
      </c>
      <c r="Q11211">
        <v>6</v>
      </c>
      <c r="R11211">
        <v>6</v>
      </c>
      <c r="S11211">
        <v>1</v>
      </c>
      <c r="T11211">
        <v>2</v>
      </c>
      <c r="U11211" t="b">
        <v>1</v>
      </c>
      <c r="V11211" t="s">
        <v>12700</v>
      </c>
      <c r="W11211" t="s">
        <v>12701</v>
      </c>
      <c r="X11211" t="s">
        <v>14517</v>
      </c>
      <c r="Y11211">
        <v>55</v>
      </c>
      <c r="Z11211">
        <v>55</v>
      </c>
      <c r="AA11211">
        <v>6</v>
      </c>
      <c r="AB11211">
        <v>6</v>
      </c>
      <c r="AC11211">
        <v>65</v>
      </c>
    </row>
    <row r="11212" spans="1:29">
      <c r="A11212">
        <v>12206</v>
      </c>
      <c r="B11212" t="s">
        <v>806</v>
      </c>
      <c r="C11212" t="s">
        <v>13094</v>
      </c>
      <c r="J11212" t="s">
        <v>1457</v>
      </c>
      <c r="K11212">
        <v>0</v>
      </c>
      <c r="N11212" t="b">
        <v>1</v>
      </c>
      <c r="O11212" t="b">
        <v>0</v>
      </c>
      <c r="P11212" t="b">
        <v>0</v>
      </c>
      <c r="Q11212">
        <v>6</v>
      </c>
      <c r="R11212">
        <v>6</v>
      </c>
      <c r="S11212">
        <v>1</v>
      </c>
      <c r="T11212">
        <v>2</v>
      </c>
      <c r="U11212" t="b">
        <v>1</v>
      </c>
      <c r="V11212" t="s">
        <v>12700</v>
      </c>
      <c r="W11212" t="s">
        <v>12701</v>
      </c>
      <c r="X11212" t="s">
        <v>14520</v>
      </c>
      <c r="Y11212">
        <v>56</v>
      </c>
      <c r="Z11212">
        <v>56</v>
      </c>
      <c r="AA11212">
        <v>6</v>
      </c>
      <c r="AB11212">
        <v>6</v>
      </c>
      <c r="AC11212">
        <v>65</v>
      </c>
    </row>
    <row r="11213" spans="1:29">
      <c r="A11213">
        <v>12207</v>
      </c>
      <c r="B11213" t="s">
        <v>806</v>
      </c>
      <c r="C11213" t="s">
        <v>13095</v>
      </c>
      <c r="J11213" t="s">
        <v>1457</v>
      </c>
      <c r="K11213">
        <v>0</v>
      </c>
      <c r="N11213" t="b">
        <v>1</v>
      </c>
      <c r="O11213" t="b">
        <v>0</v>
      </c>
      <c r="P11213" t="b">
        <v>0</v>
      </c>
      <c r="Q11213">
        <v>6</v>
      </c>
      <c r="R11213">
        <v>6</v>
      </c>
      <c r="S11213">
        <v>1</v>
      </c>
      <c r="T11213">
        <v>2</v>
      </c>
      <c r="U11213" t="b">
        <v>1</v>
      </c>
      <c r="V11213" t="s">
        <v>12700</v>
      </c>
      <c r="W11213" t="s">
        <v>12701</v>
      </c>
      <c r="X11213" t="s">
        <v>14523</v>
      </c>
      <c r="Y11213">
        <v>57</v>
      </c>
      <c r="Z11213">
        <v>57</v>
      </c>
      <c r="AA11213">
        <v>6</v>
      </c>
      <c r="AB11213">
        <v>6</v>
      </c>
      <c r="AC11213">
        <v>65</v>
      </c>
    </row>
    <row r="11214" spans="1:29">
      <c r="A11214">
        <v>12208</v>
      </c>
      <c r="B11214" t="s">
        <v>806</v>
      </c>
      <c r="C11214" t="s">
        <v>13096</v>
      </c>
      <c r="J11214" t="s">
        <v>1457</v>
      </c>
      <c r="K11214">
        <v>0</v>
      </c>
      <c r="N11214" t="b">
        <v>1</v>
      </c>
      <c r="O11214" t="b">
        <v>0</v>
      </c>
      <c r="P11214" t="b">
        <v>0</v>
      </c>
      <c r="Q11214">
        <v>6</v>
      </c>
      <c r="R11214">
        <v>6</v>
      </c>
      <c r="S11214">
        <v>1</v>
      </c>
      <c r="T11214">
        <v>2</v>
      </c>
      <c r="U11214" t="b">
        <v>1</v>
      </c>
      <c r="V11214" t="s">
        <v>12700</v>
      </c>
      <c r="W11214" t="s">
        <v>12701</v>
      </c>
      <c r="X11214" t="s">
        <v>14849</v>
      </c>
      <c r="Y11214">
        <v>58</v>
      </c>
      <c r="Z11214">
        <v>58</v>
      </c>
      <c r="AA11214">
        <v>6</v>
      </c>
      <c r="AB11214">
        <v>6</v>
      </c>
      <c r="AC11214">
        <v>65</v>
      </c>
    </row>
    <row r="11215" spans="1:29">
      <c r="A11215">
        <v>12209</v>
      </c>
      <c r="B11215" t="s">
        <v>806</v>
      </c>
      <c r="C11215" t="s">
        <v>13097</v>
      </c>
      <c r="J11215" t="s">
        <v>1457</v>
      </c>
      <c r="K11215">
        <v>0</v>
      </c>
      <c r="N11215" t="b">
        <v>1</v>
      </c>
      <c r="O11215" t="b">
        <v>0</v>
      </c>
      <c r="P11215" t="b">
        <v>0</v>
      </c>
      <c r="Q11215">
        <v>6</v>
      </c>
      <c r="R11215">
        <v>6</v>
      </c>
      <c r="S11215">
        <v>1</v>
      </c>
      <c r="T11215">
        <v>2</v>
      </c>
      <c r="U11215" t="b">
        <v>1</v>
      </c>
      <c r="V11215" t="s">
        <v>12700</v>
      </c>
      <c r="W11215" t="s">
        <v>12701</v>
      </c>
      <c r="X11215" t="s">
        <v>14850</v>
      </c>
      <c r="Y11215">
        <v>59</v>
      </c>
      <c r="Z11215">
        <v>59</v>
      </c>
      <c r="AA11215">
        <v>6</v>
      </c>
      <c r="AB11215">
        <v>6</v>
      </c>
      <c r="AC11215">
        <v>65</v>
      </c>
    </row>
    <row r="11216" spans="1:29">
      <c r="A11216">
        <v>12210</v>
      </c>
      <c r="B11216" t="s">
        <v>806</v>
      </c>
      <c r="C11216" t="s">
        <v>13098</v>
      </c>
      <c r="J11216" t="s">
        <v>1457</v>
      </c>
      <c r="K11216">
        <v>0</v>
      </c>
      <c r="N11216" t="b">
        <v>1</v>
      </c>
      <c r="O11216" t="b">
        <v>0</v>
      </c>
      <c r="P11216" t="b">
        <v>0</v>
      </c>
      <c r="Q11216">
        <v>6</v>
      </c>
      <c r="R11216">
        <v>6</v>
      </c>
      <c r="S11216">
        <v>1</v>
      </c>
      <c r="T11216">
        <v>2</v>
      </c>
      <c r="U11216" t="b">
        <v>1</v>
      </c>
      <c r="V11216" t="s">
        <v>12700</v>
      </c>
      <c r="W11216" t="s">
        <v>12701</v>
      </c>
      <c r="X11216" t="s">
        <v>14528</v>
      </c>
      <c r="Y11216">
        <v>60</v>
      </c>
      <c r="Z11216">
        <v>60</v>
      </c>
      <c r="AA11216">
        <v>6</v>
      </c>
      <c r="AB11216">
        <v>6</v>
      </c>
      <c r="AC11216">
        <v>65</v>
      </c>
    </row>
    <row r="11217" spans="1:29">
      <c r="A11217">
        <v>12211</v>
      </c>
      <c r="B11217" t="s">
        <v>806</v>
      </c>
      <c r="C11217" t="s">
        <v>13099</v>
      </c>
      <c r="J11217" t="s">
        <v>1457</v>
      </c>
      <c r="K11217">
        <v>0</v>
      </c>
      <c r="N11217" t="b">
        <v>1</v>
      </c>
      <c r="O11217" t="b">
        <v>0</v>
      </c>
      <c r="P11217" t="b">
        <v>0</v>
      </c>
      <c r="Q11217">
        <v>6</v>
      </c>
      <c r="R11217">
        <v>6</v>
      </c>
      <c r="S11217">
        <v>1</v>
      </c>
      <c r="T11217">
        <v>2</v>
      </c>
      <c r="U11217" t="b">
        <v>1</v>
      </c>
      <c r="V11217" t="s">
        <v>12700</v>
      </c>
      <c r="W11217" t="s">
        <v>12701</v>
      </c>
      <c r="X11217" t="s">
        <v>14851</v>
      </c>
      <c r="Y11217">
        <v>61</v>
      </c>
      <c r="Z11217">
        <v>61</v>
      </c>
      <c r="AA11217">
        <v>6</v>
      </c>
      <c r="AB11217">
        <v>6</v>
      </c>
      <c r="AC11217">
        <v>65</v>
      </c>
    </row>
    <row r="11218" spans="1:29">
      <c r="A11218">
        <v>12212</v>
      </c>
      <c r="B11218" t="s">
        <v>806</v>
      </c>
      <c r="C11218" t="s">
        <v>13100</v>
      </c>
      <c r="J11218" t="s">
        <v>1457</v>
      </c>
      <c r="K11218">
        <v>0</v>
      </c>
      <c r="N11218" t="b">
        <v>1</v>
      </c>
      <c r="O11218" t="b">
        <v>0</v>
      </c>
      <c r="P11218" t="b">
        <v>0</v>
      </c>
      <c r="Q11218">
        <v>6</v>
      </c>
      <c r="R11218">
        <v>6</v>
      </c>
      <c r="S11218">
        <v>1</v>
      </c>
      <c r="T11218">
        <v>2</v>
      </c>
      <c r="U11218" t="b">
        <v>1</v>
      </c>
      <c r="V11218" t="s">
        <v>12700</v>
      </c>
      <c r="W11218" t="s">
        <v>12701</v>
      </c>
      <c r="X11218" t="s">
        <v>14852</v>
      </c>
      <c r="Y11218">
        <v>62</v>
      </c>
      <c r="Z11218">
        <v>62</v>
      </c>
      <c r="AA11218">
        <v>6</v>
      </c>
      <c r="AB11218">
        <v>6</v>
      </c>
      <c r="AC11218">
        <v>65</v>
      </c>
    </row>
    <row r="11219" spans="1:29">
      <c r="A11219">
        <v>12213</v>
      </c>
      <c r="B11219" t="s">
        <v>806</v>
      </c>
      <c r="C11219" t="s">
        <v>13101</v>
      </c>
      <c r="J11219" t="s">
        <v>1457</v>
      </c>
      <c r="K11219">
        <v>0</v>
      </c>
      <c r="N11219" t="b">
        <v>1</v>
      </c>
      <c r="O11219" t="b">
        <v>0</v>
      </c>
      <c r="P11219" t="b">
        <v>0</v>
      </c>
      <c r="Q11219">
        <v>6</v>
      </c>
      <c r="R11219">
        <v>6</v>
      </c>
      <c r="S11219">
        <v>1</v>
      </c>
      <c r="T11219">
        <v>2</v>
      </c>
      <c r="U11219" t="b">
        <v>1</v>
      </c>
      <c r="V11219" t="s">
        <v>12700</v>
      </c>
      <c r="W11219" t="s">
        <v>12701</v>
      </c>
      <c r="X11219" t="s">
        <v>14853</v>
      </c>
      <c r="Y11219">
        <v>63</v>
      </c>
      <c r="Z11219">
        <v>63</v>
      </c>
      <c r="AA11219">
        <v>6</v>
      </c>
      <c r="AB11219">
        <v>6</v>
      </c>
      <c r="AC11219">
        <v>65</v>
      </c>
    </row>
    <row r="11220" spans="1:29">
      <c r="A11220">
        <v>12214</v>
      </c>
      <c r="B11220" t="s">
        <v>806</v>
      </c>
      <c r="C11220" t="s">
        <v>13102</v>
      </c>
      <c r="J11220" t="s">
        <v>1457</v>
      </c>
      <c r="K11220">
        <v>0</v>
      </c>
      <c r="N11220" t="b">
        <v>1</v>
      </c>
      <c r="O11220" t="b">
        <v>0</v>
      </c>
      <c r="P11220" t="b">
        <v>0</v>
      </c>
      <c r="Q11220">
        <v>6</v>
      </c>
      <c r="R11220">
        <v>6</v>
      </c>
      <c r="S11220">
        <v>1</v>
      </c>
      <c r="T11220">
        <v>2</v>
      </c>
      <c r="U11220" t="b">
        <v>1</v>
      </c>
      <c r="V11220" t="s">
        <v>12700</v>
      </c>
      <c r="W11220" t="s">
        <v>12701</v>
      </c>
      <c r="X11220" t="s">
        <v>14854</v>
      </c>
      <c r="Y11220">
        <v>64</v>
      </c>
      <c r="Z11220">
        <v>64</v>
      </c>
      <c r="AA11220">
        <v>6</v>
      </c>
      <c r="AB11220">
        <v>6</v>
      </c>
      <c r="AC11220">
        <v>65</v>
      </c>
    </row>
    <row r="11221" spans="1:29">
      <c r="A11221">
        <v>12215</v>
      </c>
      <c r="B11221" t="s">
        <v>806</v>
      </c>
      <c r="C11221" t="s">
        <v>13103</v>
      </c>
      <c r="J11221" t="s">
        <v>1457</v>
      </c>
      <c r="K11221">
        <v>0</v>
      </c>
      <c r="N11221" t="b">
        <v>1</v>
      </c>
      <c r="O11221" t="b">
        <v>0</v>
      </c>
      <c r="P11221" t="b">
        <v>0</v>
      </c>
      <c r="Q11221">
        <v>6</v>
      </c>
      <c r="R11221">
        <v>6</v>
      </c>
      <c r="S11221">
        <v>1</v>
      </c>
      <c r="T11221">
        <v>2</v>
      </c>
      <c r="U11221" t="b">
        <v>1</v>
      </c>
      <c r="V11221" t="s">
        <v>12700</v>
      </c>
      <c r="W11221" t="s">
        <v>12701</v>
      </c>
      <c r="X11221" t="s">
        <v>14855</v>
      </c>
      <c r="Y11221">
        <v>65</v>
      </c>
      <c r="Z11221">
        <v>65</v>
      </c>
      <c r="AA11221">
        <v>6</v>
      </c>
      <c r="AB11221">
        <v>6</v>
      </c>
      <c r="AC11221">
        <v>65</v>
      </c>
    </row>
    <row r="11222" spans="1:29">
      <c r="A11222">
        <v>12216</v>
      </c>
      <c r="B11222" t="s">
        <v>806</v>
      </c>
      <c r="C11222" t="s">
        <v>13104</v>
      </c>
      <c r="J11222" t="s">
        <v>1457</v>
      </c>
      <c r="K11222">
        <v>0</v>
      </c>
      <c r="N11222" t="b">
        <v>1</v>
      </c>
      <c r="O11222" t="b">
        <v>0</v>
      </c>
      <c r="P11222" t="b">
        <v>0</v>
      </c>
      <c r="Q11222">
        <v>6</v>
      </c>
      <c r="R11222">
        <v>6</v>
      </c>
      <c r="S11222">
        <v>1</v>
      </c>
      <c r="T11222">
        <v>2</v>
      </c>
      <c r="U11222" t="b">
        <v>1</v>
      </c>
      <c r="V11222" t="s">
        <v>12700</v>
      </c>
      <c r="W11222" t="s">
        <v>12701</v>
      </c>
      <c r="X11222" t="s">
        <v>14856</v>
      </c>
      <c r="Y11222">
        <v>66</v>
      </c>
      <c r="Z11222">
        <v>66</v>
      </c>
      <c r="AA11222">
        <v>6</v>
      </c>
      <c r="AB11222">
        <v>6</v>
      </c>
      <c r="AC11222">
        <v>65</v>
      </c>
    </row>
    <row r="11223" spans="1:29">
      <c r="A11223">
        <v>12217</v>
      </c>
      <c r="B11223" t="s">
        <v>806</v>
      </c>
      <c r="C11223" t="s">
        <v>13105</v>
      </c>
      <c r="J11223" t="s">
        <v>1457</v>
      </c>
      <c r="K11223">
        <v>0</v>
      </c>
      <c r="N11223" t="b">
        <v>1</v>
      </c>
      <c r="O11223" t="b">
        <v>0</v>
      </c>
      <c r="P11223" t="b">
        <v>0</v>
      </c>
      <c r="Q11223">
        <v>6</v>
      </c>
      <c r="R11223">
        <v>6</v>
      </c>
      <c r="S11223">
        <v>1</v>
      </c>
      <c r="T11223">
        <v>2</v>
      </c>
      <c r="U11223" t="b">
        <v>1</v>
      </c>
      <c r="V11223" t="s">
        <v>12700</v>
      </c>
      <c r="W11223" t="s">
        <v>12701</v>
      </c>
      <c r="X11223" t="s">
        <v>14857</v>
      </c>
      <c r="Y11223">
        <v>67</v>
      </c>
      <c r="Z11223">
        <v>67</v>
      </c>
      <c r="AA11223">
        <v>6</v>
      </c>
      <c r="AB11223">
        <v>6</v>
      </c>
      <c r="AC11223">
        <v>65</v>
      </c>
    </row>
    <row r="11224" spans="1:29">
      <c r="A11224">
        <v>12218</v>
      </c>
      <c r="B11224" t="s">
        <v>806</v>
      </c>
      <c r="C11224" t="s">
        <v>13106</v>
      </c>
      <c r="J11224" t="s">
        <v>1457</v>
      </c>
      <c r="K11224">
        <v>0</v>
      </c>
      <c r="N11224" t="b">
        <v>1</v>
      </c>
      <c r="O11224" t="b">
        <v>0</v>
      </c>
      <c r="P11224" t="b">
        <v>0</v>
      </c>
      <c r="Q11224">
        <v>6</v>
      </c>
      <c r="R11224">
        <v>6</v>
      </c>
      <c r="S11224">
        <v>1</v>
      </c>
      <c r="T11224">
        <v>2</v>
      </c>
      <c r="U11224" t="b">
        <v>1</v>
      </c>
      <c r="V11224" t="s">
        <v>12700</v>
      </c>
      <c r="W11224" t="s">
        <v>12701</v>
      </c>
      <c r="X11224" t="s">
        <v>14858</v>
      </c>
      <c r="Y11224">
        <v>68</v>
      </c>
      <c r="Z11224">
        <v>68</v>
      </c>
      <c r="AA11224">
        <v>6</v>
      </c>
      <c r="AB11224">
        <v>6</v>
      </c>
      <c r="AC11224">
        <v>65</v>
      </c>
    </row>
    <row r="11225" spans="1:29">
      <c r="A11225">
        <v>12219</v>
      </c>
      <c r="B11225" t="s">
        <v>806</v>
      </c>
      <c r="C11225" t="s">
        <v>13107</v>
      </c>
      <c r="J11225" t="s">
        <v>1457</v>
      </c>
      <c r="K11225">
        <v>0</v>
      </c>
      <c r="N11225" t="b">
        <v>1</v>
      </c>
      <c r="O11225" t="b">
        <v>0</v>
      </c>
      <c r="P11225" t="b">
        <v>0</v>
      </c>
      <c r="Q11225">
        <v>6</v>
      </c>
      <c r="R11225">
        <v>6</v>
      </c>
      <c r="S11225">
        <v>1</v>
      </c>
      <c r="T11225">
        <v>2</v>
      </c>
      <c r="U11225" t="b">
        <v>1</v>
      </c>
      <c r="V11225" t="s">
        <v>12700</v>
      </c>
      <c r="W11225" t="s">
        <v>12701</v>
      </c>
      <c r="X11225" t="s">
        <v>14859</v>
      </c>
      <c r="Y11225">
        <v>69</v>
      </c>
      <c r="Z11225">
        <v>69</v>
      </c>
      <c r="AA11225">
        <v>6</v>
      </c>
      <c r="AB11225">
        <v>6</v>
      </c>
      <c r="AC11225">
        <v>65</v>
      </c>
    </row>
    <row r="11226" spans="1:29">
      <c r="A11226">
        <v>12220</v>
      </c>
      <c r="B11226" t="s">
        <v>806</v>
      </c>
      <c r="C11226" t="s">
        <v>13108</v>
      </c>
      <c r="J11226" t="s">
        <v>1457</v>
      </c>
      <c r="K11226">
        <v>0</v>
      </c>
      <c r="N11226" t="b">
        <v>1</v>
      </c>
      <c r="O11226" t="b">
        <v>0</v>
      </c>
      <c r="P11226" t="b">
        <v>0</v>
      </c>
      <c r="Q11226">
        <v>6</v>
      </c>
      <c r="R11226">
        <v>6</v>
      </c>
      <c r="S11226">
        <v>1</v>
      </c>
      <c r="T11226">
        <v>2</v>
      </c>
      <c r="U11226" t="b">
        <v>1</v>
      </c>
      <c r="V11226" t="s">
        <v>12700</v>
      </c>
      <c r="W11226" t="s">
        <v>12701</v>
      </c>
      <c r="X11226" t="s">
        <v>14860</v>
      </c>
      <c r="Y11226">
        <v>70</v>
      </c>
      <c r="Z11226">
        <v>70</v>
      </c>
      <c r="AA11226">
        <v>6</v>
      </c>
      <c r="AB11226">
        <v>6</v>
      </c>
      <c r="AC11226">
        <v>65</v>
      </c>
    </row>
    <row r="11227" spans="1:29">
      <c r="A11227">
        <v>12221</v>
      </c>
      <c r="B11227" t="s">
        <v>806</v>
      </c>
      <c r="C11227" t="s">
        <v>13109</v>
      </c>
      <c r="J11227" t="s">
        <v>1457</v>
      </c>
      <c r="K11227">
        <v>0</v>
      </c>
      <c r="N11227" t="b">
        <v>1</v>
      </c>
      <c r="O11227" t="b">
        <v>0</v>
      </c>
      <c r="P11227" t="b">
        <v>0</v>
      </c>
      <c r="Q11227">
        <v>6</v>
      </c>
      <c r="R11227">
        <v>6</v>
      </c>
      <c r="S11227">
        <v>1</v>
      </c>
      <c r="T11227">
        <v>2</v>
      </c>
      <c r="U11227" t="b">
        <v>1</v>
      </c>
      <c r="V11227" t="s">
        <v>12700</v>
      </c>
      <c r="W11227" t="s">
        <v>12701</v>
      </c>
      <c r="X11227" t="s">
        <v>8842</v>
      </c>
      <c r="Y11227">
        <v>71</v>
      </c>
      <c r="Z11227">
        <v>71</v>
      </c>
      <c r="AA11227">
        <v>6</v>
      </c>
      <c r="AB11227">
        <v>6</v>
      </c>
      <c r="AC11227">
        <v>65</v>
      </c>
    </row>
    <row r="11228" spans="1:29">
      <c r="A11228">
        <v>12222</v>
      </c>
      <c r="B11228" t="s">
        <v>806</v>
      </c>
      <c r="C11228" t="s">
        <v>13110</v>
      </c>
      <c r="J11228" t="s">
        <v>1457</v>
      </c>
      <c r="K11228">
        <v>0</v>
      </c>
      <c r="N11228" t="b">
        <v>1</v>
      </c>
      <c r="O11228" t="b">
        <v>0</v>
      </c>
      <c r="P11228" t="b">
        <v>0</v>
      </c>
      <c r="Q11228">
        <v>6</v>
      </c>
      <c r="R11228">
        <v>6</v>
      </c>
      <c r="S11228">
        <v>1</v>
      </c>
      <c r="T11228">
        <v>2</v>
      </c>
      <c r="U11228" t="b">
        <v>1</v>
      </c>
      <c r="V11228" t="s">
        <v>12700</v>
      </c>
      <c r="W11228" t="s">
        <v>12701</v>
      </c>
      <c r="X11228" t="s">
        <v>14861</v>
      </c>
      <c r="Y11228">
        <v>72</v>
      </c>
      <c r="Z11228">
        <v>72</v>
      </c>
      <c r="AA11228">
        <v>6</v>
      </c>
      <c r="AB11228">
        <v>6</v>
      </c>
      <c r="AC11228">
        <v>65</v>
      </c>
    </row>
    <row r="11229" spans="1:29">
      <c r="A11229">
        <v>12223</v>
      </c>
      <c r="B11229" t="s">
        <v>806</v>
      </c>
      <c r="C11229" t="s">
        <v>13111</v>
      </c>
      <c r="J11229" t="s">
        <v>1457</v>
      </c>
      <c r="K11229">
        <v>0</v>
      </c>
      <c r="N11229" t="b">
        <v>1</v>
      </c>
      <c r="O11229" t="b">
        <v>0</v>
      </c>
      <c r="P11229" t="b">
        <v>0</v>
      </c>
      <c r="Q11229">
        <v>6</v>
      </c>
      <c r="R11229">
        <v>6</v>
      </c>
      <c r="S11229">
        <v>1</v>
      </c>
      <c r="T11229">
        <v>2</v>
      </c>
      <c r="U11229" t="b">
        <v>1</v>
      </c>
      <c r="V11229" t="s">
        <v>12700</v>
      </c>
      <c r="W11229" t="s">
        <v>12701</v>
      </c>
      <c r="X11229" t="s">
        <v>14862</v>
      </c>
      <c r="Y11229">
        <v>73</v>
      </c>
      <c r="Z11229">
        <v>73</v>
      </c>
      <c r="AA11229">
        <v>6</v>
      </c>
      <c r="AB11229">
        <v>6</v>
      </c>
      <c r="AC11229">
        <v>65</v>
      </c>
    </row>
    <row r="11230" spans="1:29">
      <c r="A11230">
        <v>12224</v>
      </c>
      <c r="B11230" t="s">
        <v>806</v>
      </c>
      <c r="C11230" t="s">
        <v>13112</v>
      </c>
      <c r="J11230" t="s">
        <v>1457</v>
      </c>
      <c r="K11230">
        <v>0</v>
      </c>
      <c r="N11230" t="b">
        <v>1</v>
      </c>
      <c r="O11230" t="b">
        <v>0</v>
      </c>
      <c r="P11230" t="b">
        <v>0</v>
      </c>
      <c r="Q11230">
        <v>6</v>
      </c>
      <c r="R11230">
        <v>6</v>
      </c>
      <c r="S11230">
        <v>1</v>
      </c>
      <c r="T11230">
        <v>2</v>
      </c>
      <c r="U11230" t="b">
        <v>1</v>
      </c>
      <c r="V11230" t="s">
        <v>12700</v>
      </c>
      <c r="W11230" t="s">
        <v>12701</v>
      </c>
      <c r="X11230" t="s">
        <v>14863</v>
      </c>
      <c r="Y11230">
        <v>74</v>
      </c>
      <c r="Z11230">
        <v>74</v>
      </c>
      <c r="AA11230">
        <v>6</v>
      </c>
      <c r="AB11230">
        <v>6</v>
      </c>
      <c r="AC11230">
        <v>65</v>
      </c>
    </row>
    <row r="11231" spans="1:29">
      <c r="A11231">
        <v>12225</v>
      </c>
      <c r="B11231" t="s">
        <v>806</v>
      </c>
      <c r="C11231" t="s">
        <v>13113</v>
      </c>
      <c r="J11231" t="s">
        <v>1457</v>
      </c>
      <c r="K11231">
        <v>0</v>
      </c>
      <c r="N11231" t="b">
        <v>1</v>
      </c>
      <c r="O11231" t="b">
        <v>0</v>
      </c>
      <c r="P11231" t="b">
        <v>0</v>
      </c>
      <c r="Q11231">
        <v>6</v>
      </c>
      <c r="R11231">
        <v>6</v>
      </c>
      <c r="S11231">
        <v>1</v>
      </c>
      <c r="T11231">
        <v>2</v>
      </c>
      <c r="U11231" t="b">
        <v>1</v>
      </c>
      <c r="V11231" t="s">
        <v>12700</v>
      </c>
      <c r="W11231" t="s">
        <v>12701</v>
      </c>
      <c r="X11231" t="s">
        <v>14864</v>
      </c>
      <c r="Y11231">
        <v>75</v>
      </c>
      <c r="Z11231">
        <v>75</v>
      </c>
      <c r="AA11231">
        <v>6</v>
      </c>
      <c r="AB11231">
        <v>6</v>
      </c>
      <c r="AC11231">
        <v>65</v>
      </c>
    </row>
    <row r="11232" spans="1:29">
      <c r="A11232">
        <v>12226</v>
      </c>
      <c r="B11232" t="s">
        <v>806</v>
      </c>
      <c r="C11232" t="s">
        <v>13114</v>
      </c>
      <c r="J11232" t="s">
        <v>1457</v>
      </c>
      <c r="K11232">
        <v>0</v>
      </c>
      <c r="N11232" t="b">
        <v>1</v>
      </c>
      <c r="O11232" t="b">
        <v>0</v>
      </c>
      <c r="P11232" t="b">
        <v>0</v>
      </c>
      <c r="Q11232">
        <v>6</v>
      </c>
      <c r="R11232">
        <v>6</v>
      </c>
      <c r="S11232">
        <v>1</v>
      </c>
      <c r="T11232">
        <v>2</v>
      </c>
      <c r="U11232" t="b">
        <v>1</v>
      </c>
      <c r="V11232" t="s">
        <v>12700</v>
      </c>
      <c r="W11232" t="s">
        <v>12701</v>
      </c>
      <c r="X11232" t="s">
        <v>14865</v>
      </c>
      <c r="Y11232">
        <v>76</v>
      </c>
      <c r="Z11232">
        <v>76</v>
      </c>
      <c r="AA11232">
        <v>6</v>
      </c>
      <c r="AB11232">
        <v>6</v>
      </c>
      <c r="AC11232">
        <v>65</v>
      </c>
    </row>
    <row r="11233" spans="1:29">
      <c r="A11233">
        <v>12227</v>
      </c>
      <c r="B11233" t="s">
        <v>806</v>
      </c>
      <c r="C11233" t="s">
        <v>13115</v>
      </c>
      <c r="J11233" t="s">
        <v>1457</v>
      </c>
      <c r="K11233">
        <v>0</v>
      </c>
      <c r="N11233" t="b">
        <v>1</v>
      </c>
      <c r="O11233" t="b">
        <v>0</v>
      </c>
      <c r="P11233" t="b">
        <v>0</v>
      </c>
      <c r="Q11233">
        <v>6</v>
      </c>
      <c r="R11233">
        <v>6</v>
      </c>
      <c r="S11233">
        <v>1</v>
      </c>
      <c r="T11233">
        <v>2</v>
      </c>
      <c r="U11233" t="b">
        <v>1</v>
      </c>
      <c r="V11233" t="s">
        <v>12700</v>
      </c>
      <c r="W11233" t="s">
        <v>12701</v>
      </c>
      <c r="X11233" t="s">
        <v>14910</v>
      </c>
      <c r="Y11233">
        <v>77</v>
      </c>
      <c r="Z11233">
        <v>77</v>
      </c>
      <c r="AA11233">
        <v>6</v>
      </c>
      <c r="AB11233">
        <v>6</v>
      </c>
      <c r="AC11233">
        <v>65</v>
      </c>
    </row>
    <row r="11234" spans="1:29">
      <c r="A11234">
        <v>12228</v>
      </c>
      <c r="B11234" t="s">
        <v>806</v>
      </c>
      <c r="C11234" t="s">
        <v>13116</v>
      </c>
      <c r="J11234" t="s">
        <v>1457</v>
      </c>
      <c r="K11234">
        <v>0</v>
      </c>
      <c r="N11234" t="b">
        <v>1</v>
      </c>
      <c r="O11234" t="b">
        <v>0</v>
      </c>
      <c r="P11234" t="b">
        <v>0</v>
      </c>
      <c r="Q11234">
        <v>6</v>
      </c>
      <c r="R11234">
        <v>6</v>
      </c>
      <c r="S11234">
        <v>1</v>
      </c>
      <c r="T11234">
        <v>2</v>
      </c>
      <c r="U11234" t="b">
        <v>1</v>
      </c>
      <c r="V11234" t="s">
        <v>12700</v>
      </c>
      <c r="W11234" t="s">
        <v>12701</v>
      </c>
      <c r="X11234" t="s">
        <v>14915</v>
      </c>
      <c r="Y11234">
        <v>78</v>
      </c>
      <c r="Z11234">
        <v>78</v>
      </c>
      <c r="AA11234">
        <v>6</v>
      </c>
      <c r="AB11234">
        <v>6</v>
      </c>
      <c r="AC11234">
        <v>65</v>
      </c>
    </row>
    <row r="11235" spans="1:29">
      <c r="A11235">
        <v>12229</v>
      </c>
      <c r="B11235" t="s">
        <v>806</v>
      </c>
      <c r="C11235" t="s">
        <v>13117</v>
      </c>
      <c r="J11235" t="s">
        <v>1457</v>
      </c>
      <c r="K11235">
        <v>0</v>
      </c>
      <c r="N11235" t="b">
        <v>1</v>
      </c>
      <c r="O11235" t="b">
        <v>0</v>
      </c>
      <c r="P11235" t="b">
        <v>0</v>
      </c>
      <c r="Q11235">
        <v>6</v>
      </c>
      <c r="R11235">
        <v>6</v>
      </c>
      <c r="S11235">
        <v>1</v>
      </c>
      <c r="T11235">
        <v>2</v>
      </c>
      <c r="U11235" t="b">
        <v>1</v>
      </c>
      <c r="V11235" t="s">
        <v>12700</v>
      </c>
      <c r="W11235" t="s">
        <v>12701</v>
      </c>
      <c r="X11235" t="s">
        <v>15517</v>
      </c>
      <c r="Y11235">
        <v>79</v>
      </c>
      <c r="Z11235">
        <v>79</v>
      </c>
      <c r="AA11235">
        <v>6</v>
      </c>
      <c r="AB11235">
        <v>6</v>
      </c>
      <c r="AC11235">
        <v>65</v>
      </c>
    </row>
    <row r="11236" spans="1:29">
      <c r="A11236">
        <v>12230</v>
      </c>
      <c r="B11236" t="s">
        <v>806</v>
      </c>
      <c r="C11236" t="s">
        <v>13118</v>
      </c>
      <c r="J11236" t="s">
        <v>1457</v>
      </c>
      <c r="K11236">
        <v>0</v>
      </c>
      <c r="N11236" t="b">
        <v>1</v>
      </c>
      <c r="O11236" t="b">
        <v>0</v>
      </c>
      <c r="P11236" t="b">
        <v>0</v>
      </c>
      <c r="Q11236">
        <v>6</v>
      </c>
      <c r="R11236">
        <v>6</v>
      </c>
      <c r="S11236">
        <v>1</v>
      </c>
      <c r="T11236">
        <v>2</v>
      </c>
      <c r="U11236" t="b">
        <v>1</v>
      </c>
      <c r="V11236" t="s">
        <v>12700</v>
      </c>
      <c r="W11236" t="s">
        <v>12701</v>
      </c>
      <c r="X11236" t="s">
        <v>15008</v>
      </c>
      <c r="Y11236">
        <v>80</v>
      </c>
      <c r="Z11236">
        <v>80</v>
      </c>
      <c r="AA11236">
        <v>6</v>
      </c>
      <c r="AB11236">
        <v>6</v>
      </c>
      <c r="AC11236">
        <v>65</v>
      </c>
    </row>
    <row r="11237" spans="1:29">
      <c r="A11237">
        <v>12231</v>
      </c>
      <c r="B11237" t="s">
        <v>806</v>
      </c>
      <c r="C11237" t="s">
        <v>13119</v>
      </c>
      <c r="J11237" t="s">
        <v>1457</v>
      </c>
      <c r="K11237">
        <v>0</v>
      </c>
      <c r="N11237" t="b">
        <v>1</v>
      </c>
      <c r="O11237" t="b">
        <v>0</v>
      </c>
      <c r="P11237" t="b">
        <v>0</v>
      </c>
      <c r="Q11237">
        <v>6</v>
      </c>
      <c r="R11237">
        <v>6</v>
      </c>
      <c r="S11237">
        <v>1</v>
      </c>
      <c r="T11237">
        <v>2</v>
      </c>
      <c r="U11237" t="b">
        <v>1</v>
      </c>
      <c r="V11237" t="s">
        <v>12700</v>
      </c>
      <c r="W11237" t="s">
        <v>12701</v>
      </c>
      <c r="X11237" t="s">
        <v>15009</v>
      </c>
      <c r="Y11237">
        <v>81</v>
      </c>
      <c r="Z11237">
        <v>81</v>
      </c>
      <c r="AA11237">
        <v>6</v>
      </c>
      <c r="AB11237">
        <v>6</v>
      </c>
      <c r="AC11237">
        <v>65</v>
      </c>
    </row>
    <row r="11238" spans="1:29">
      <c r="A11238">
        <v>12232</v>
      </c>
      <c r="B11238" t="s">
        <v>806</v>
      </c>
      <c r="C11238" t="s">
        <v>13120</v>
      </c>
      <c r="J11238" t="s">
        <v>1457</v>
      </c>
      <c r="K11238">
        <v>0</v>
      </c>
      <c r="N11238" t="b">
        <v>1</v>
      </c>
      <c r="O11238" t="b">
        <v>0</v>
      </c>
      <c r="P11238" t="b">
        <v>0</v>
      </c>
      <c r="Q11238">
        <v>6</v>
      </c>
      <c r="R11238">
        <v>6</v>
      </c>
      <c r="S11238">
        <v>1</v>
      </c>
      <c r="T11238">
        <v>2</v>
      </c>
      <c r="U11238" t="b">
        <v>1</v>
      </c>
      <c r="V11238" t="s">
        <v>12700</v>
      </c>
      <c r="W11238" t="s">
        <v>12701</v>
      </c>
      <c r="X11238" t="s">
        <v>15010</v>
      </c>
      <c r="Y11238">
        <v>82</v>
      </c>
      <c r="Z11238">
        <v>82</v>
      </c>
      <c r="AA11238">
        <v>6</v>
      </c>
      <c r="AB11238">
        <v>6</v>
      </c>
      <c r="AC11238">
        <v>65</v>
      </c>
    </row>
    <row r="11239" spans="1:29">
      <c r="A11239">
        <v>12233</v>
      </c>
      <c r="B11239" t="s">
        <v>806</v>
      </c>
      <c r="C11239" t="s">
        <v>13121</v>
      </c>
      <c r="J11239" t="s">
        <v>1457</v>
      </c>
      <c r="K11239">
        <v>0</v>
      </c>
      <c r="N11239" t="b">
        <v>1</v>
      </c>
      <c r="O11239" t="b">
        <v>0</v>
      </c>
      <c r="P11239" t="b">
        <v>0</v>
      </c>
      <c r="Q11239">
        <v>6</v>
      </c>
      <c r="R11239">
        <v>6</v>
      </c>
      <c r="S11239">
        <v>1</v>
      </c>
      <c r="T11239">
        <v>2</v>
      </c>
      <c r="U11239" t="b">
        <v>1</v>
      </c>
      <c r="V11239" t="s">
        <v>12700</v>
      </c>
      <c r="W11239" t="s">
        <v>12701</v>
      </c>
      <c r="X11239" t="s">
        <v>15011</v>
      </c>
      <c r="Y11239">
        <v>83</v>
      </c>
      <c r="Z11239">
        <v>83</v>
      </c>
      <c r="AA11239">
        <v>6</v>
      </c>
      <c r="AB11239">
        <v>6</v>
      </c>
      <c r="AC11239">
        <v>65</v>
      </c>
    </row>
    <row r="11240" spans="1:29">
      <c r="A11240">
        <v>12234</v>
      </c>
      <c r="B11240" t="s">
        <v>806</v>
      </c>
      <c r="C11240" t="s">
        <v>13122</v>
      </c>
      <c r="J11240" t="s">
        <v>1457</v>
      </c>
      <c r="K11240">
        <v>0</v>
      </c>
      <c r="N11240" t="b">
        <v>1</v>
      </c>
      <c r="O11240" t="b">
        <v>0</v>
      </c>
      <c r="P11240" t="b">
        <v>0</v>
      </c>
      <c r="Q11240">
        <v>6</v>
      </c>
      <c r="R11240">
        <v>6</v>
      </c>
      <c r="S11240">
        <v>1</v>
      </c>
      <c r="T11240">
        <v>2</v>
      </c>
      <c r="U11240" t="b">
        <v>1</v>
      </c>
      <c r="V11240" t="s">
        <v>12700</v>
      </c>
      <c r="W11240" t="s">
        <v>12701</v>
      </c>
      <c r="X11240" t="s">
        <v>15012</v>
      </c>
      <c r="Y11240">
        <v>84</v>
      </c>
      <c r="Z11240">
        <v>84</v>
      </c>
      <c r="AA11240">
        <v>6</v>
      </c>
      <c r="AB11240">
        <v>6</v>
      </c>
      <c r="AC11240">
        <v>65</v>
      </c>
    </row>
    <row r="11241" spans="1:29">
      <c r="A11241">
        <v>12235</v>
      </c>
      <c r="B11241" t="s">
        <v>806</v>
      </c>
      <c r="C11241" t="s">
        <v>13123</v>
      </c>
      <c r="J11241" t="s">
        <v>1457</v>
      </c>
      <c r="K11241">
        <v>0</v>
      </c>
      <c r="N11241" t="b">
        <v>1</v>
      </c>
      <c r="O11241" t="b">
        <v>0</v>
      </c>
      <c r="P11241" t="b">
        <v>0</v>
      </c>
      <c r="Q11241">
        <v>6</v>
      </c>
      <c r="R11241">
        <v>6</v>
      </c>
      <c r="S11241">
        <v>1</v>
      </c>
      <c r="T11241">
        <v>2</v>
      </c>
      <c r="U11241" t="b">
        <v>1</v>
      </c>
      <c r="V11241" t="s">
        <v>12700</v>
      </c>
      <c r="W11241" t="s">
        <v>12701</v>
      </c>
      <c r="X11241" t="s">
        <v>15013</v>
      </c>
      <c r="Y11241">
        <v>85</v>
      </c>
      <c r="Z11241">
        <v>85</v>
      </c>
      <c r="AA11241">
        <v>6</v>
      </c>
      <c r="AB11241">
        <v>6</v>
      </c>
      <c r="AC11241">
        <v>65</v>
      </c>
    </row>
    <row r="11242" spans="1:29">
      <c r="A11242">
        <v>12236</v>
      </c>
      <c r="B11242" t="s">
        <v>806</v>
      </c>
      <c r="C11242" t="s">
        <v>13124</v>
      </c>
      <c r="J11242" t="s">
        <v>1457</v>
      </c>
      <c r="K11242">
        <v>0</v>
      </c>
      <c r="N11242" t="b">
        <v>1</v>
      </c>
      <c r="O11242" t="b">
        <v>0</v>
      </c>
      <c r="P11242" t="b">
        <v>0</v>
      </c>
      <c r="Q11242">
        <v>6</v>
      </c>
      <c r="R11242">
        <v>6</v>
      </c>
      <c r="S11242">
        <v>1</v>
      </c>
      <c r="T11242">
        <v>2</v>
      </c>
      <c r="U11242" t="b">
        <v>1</v>
      </c>
      <c r="V11242" t="s">
        <v>12700</v>
      </c>
      <c r="W11242" t="s">
        <v>12701</v>
      </c>
      <c r="X11242" t="s">
        <v>15014</v>
      </c>
      <c r="Y11242">
        <v>86</v>
      </c>
      <c r="Z11242">
        <v>86</v>
      </c>
      <c r="AA11242">
        <v>6</v>
      </c>
      <c r="AB11242">
        <v>6</v>
      </c>
      <c r="AC11242">
        <v>65</v>
      </c>
    </row>
    <row r="11243" spans="1:29">
      <c r="A11243">
        <v>12237</v>
      </c>
      <c r="B11243" t="s">
        <v>806</v>
      </c>
      <c r="C11243" t="s">
        <v>13125</v>
      </c>
      <c r="J11243" t="s">
        <v>1457</v>
      </c>
      <c r="K11243">
        <v>0</v>
      </c>
      <c r="N11243" t="b">
        <v>1</v>
      </c>
      <c r="O11243" t="b">
        <v>0</v>
      </c>
      <c r="P11243" t="b">
        <v>0</v>
      </c>
      <c r="Q11243">
        <v>6</v>
      </c>
      <c r="R11243">
        <v>6</v>
      </c>
      <c r="S11243">
        <v>1</v>
      </c>
      <c r="T11243">
        <v>2</v>
      </c>
      <c r="U11243" t="b">
        <v>1</v>
      </c>
      <c r="V11243" t="s">
        <v>12700</v>
      </c>
      <c r="W11243" t="s">
        <v>12701</v>
      </c>
      <c r="X11243" t="s">
        <v>15015</v>
      </c>
      <c r="Y11243">
        <v>87</v>
      </c>
      <c r="Z11243">
        <v>87</v>
      </c>
      <c r="AA11243">
        <v>6</v>
      </c>
      <c r="AB11243">
        <v>6</v>
      </c>
      <c r="AC11243">
        <v>65</v>
      </c>
    </row>
    <row r="11244" spans="1:29">
      <c r="A11244">
        <v>12238</v>
      </c>
      <c r="B11244" t="s">
        <v>806</v>
      </c>
      <c r="C11244" t="s">
        <v>13126</v>
      </c>
      <c r="J11244" t="s">
        <v>1457</v>
      </c>
      <c r="K11244">
        <v>0</v>
      </c>
      <c r="N11244" t="b">
        <v>1</v>
      </c>
      <c r="O11244" t="b">
        <v>0</v>
      </c>
      <c r="P11244" t="b">
        <v>0</v>
      </c>
      <c r="Q11244">
        <v>6</v>
      </c>
      <c r="R11244">
        <v>6</v>
      </c>
      <c r="S11244">
        <v>1</v>
      </c>
      <c r="T11244">
        <v>2</v>
      </c>
      <c r="U11244" t="b">
        <v>1</v>
      </c>
      <c r="V11244" t="s">
        <v>12700</v>
      </c>
      <c r="W11244" t="s">
        <v>12701</v>
      </c>
      <c r="X11244" t="s">
        <v>15016</v>
      </c>
      <c r="Y11244">
        <v>88</v>
      </c>
      <c r="Z11244">
        <v>88</v>
      </c>
      <c r="AA11244">
        <v>6</v>
      </c>
      <c r="AB11244">
        <v>6</v>
      </c>
      <c r="AC11244">
        <v>65</v>
      </c>
    </row>
    <row r="11245" spans="1:29">
      <c r="A11245">
        <v>12239</v>
      </c>
      <c r="B11245" t="s">
        <v>806</v>
      </c>
      <c r="C11245" t="s">
        <v>13127</v>
      </c>
      <c r="J11245" t="s">
        <v>1457</v>
      </c>
      <c r="K11245">
        <v>0</v>
      </c>
      <c r="N11245" t="b">
        <v>1</v>
      </c>
      <c r="O11245" t="b">
        <v>0</v>
      </c>
      <c r="P11245" t="b">
        <v>0</v>
      </c>
      <c r="Q11245">
        <v>6</v>
      </c>
      <c r="R11245">
        <v>6</v>
      </c>
      <c r="S11245">
        <v>1</v>
      </c>
      <c r="T11245">
        <v>2</v>
      </c>
      <c r="U11245" t="b">
        <v>1</v>
      </c>
      <c r="V11245" t="s">
        <v>12700</v>
      </c>
      <c r="W11245" t="s">
        <v>12701</v>
      </c>
      <c r="X11245" t="s">
        <v>15017</v>
      </c>
      <c r="Y11245">
        <v>89</v>
      </c>
      <c r="Z11245">
        <v>89</v>
      </c>
      <c r="AA11245">
        <v>6</v>
      </c>
      <c r="AB11245">
        <v>6</v>
      </c>
      <c r="AC11245">
        <v>65</v>
      </c>
    </row>
    <row r="11246" spans="1:29">
      <c r="A11246">
        <v>12240</v>
      </c>
      <c r="B11246" t="s">
        <v>806</v>
      </c>
      <c r="C11246" t="s">
        <v>13128</v>
      </c>
      <c r="J11246" t="s">
        <v>1457</v>
      </c>
      <c r="K11246">
        <v>0</v>
      </c>
      <c r="N11246" t="b">
        <v>1</v>
      </c>
      <c r="O11246" t="b">
        <v>0</v>
      </c>
      <c r="P11246" t="b">
        <v>0</v>
      </c>
      <c r="Q11246">
        <v>6</v>
      </c>
      <c r="R11246">
        <v>6</v>
      </c>
      <c r="S11246">
        <v>1</v>
      </c>
      <c r="T11246">
        <v>2</v>
      </c>
      <c r="U11246" t="b">
        <v>1</v>
      </c>
      <c r="V11246" t="s">
        <v>12700</v>
      </c>
      <c r="W11246" t="s">
        <v>12701</v>
      </c>
      <c r="X11246" t="s">
        <v>15018</v>
      </c>
      <c r="Y11246">
        <v>90</v>
      </c>
      <c r="Z11246">
        <v>90</v>
      </c>
      <c r="AA11246">
        <v>6</v>
      </c>
      <c r="AB11246">
        <v>6</v>
      </c>
      <c r="AC11246">
        <v>65</v>
      </c>
    </row>
    <row r="11247" spans="1:29">
      <c r="A11247">
        <v>12241</v>
      </c>
      <c r="B11247" t="s">
        <v>806</v>
      </c>
      <c r="C11247" t="s">
        <v>13129</v>
      </c>
      <c r="J11247" t="s">
        <v>1457</v>
      </c>
      <c r="K11247">
        <v>0</v>
      </c>
      <c r="N11247" t="b">
        <v>1</v>
      </c>
      <c r="O11247" t="b">
        <v>0</v>
      </c>
      <c r="P11247" t="b">
        <v>0</v>
      </c>
      <c r="Q11247">
        <v>6</v>
      </c>
      <c r="R11247">
        <v>6</v>
      </c>
      <c r="S11247">
        <v>1</v>
      </c>
      <c r="T11247">
        <v>2</v>
      </c>
      <c r="U11247" t="b">
        <v>1</v>
      </c>
      <c r="V11247" t="s">
        <v>12700</v>
      </c>
      <c r="W11247" t="s">
        <v>12701</v>
      </c>
      <c r="X11247" t="s">
        <v>15019</v>
      </c>
      <c r="Y11247">
        <v>91</v>
      </c>
      <c r="Z11247">
        <v>91</v>
      </c>
      <c r="AA11247">
        <v>6</v>
      </c>
      <c r="AB11247">
        <v>6</v>
      </c>
      <c r="AC11247">
        <v>65</v>
      </c>
    </row>
    <row r="11248" spans="1:29">
      <c r="A11248">
        <v>12242</v>
      </c>
      <c r="B11248" t="s">
        <v>806</v>
      </c>
      <c r="C11248" t="s">
        <v>13130</v>
      </c>
      <c r="J11248" t="s">
        <v>1457</v>
      </c>
      <c r="K11248">
        <v>0</v>
      </c>
      <c r="N11248" t="b">
        <v>1</v>
      </c>
      <c r="O11248" t="b">
        <v>0</v>
      </c>
      <c r="P11248" t="b">
        <v>0</v>
      </c>
      <c r="Q11248">
        <v>6</v>
      </c>
      <c r="R11248">
        <v>6</v>
      </c>
      <c r="S11248">
        <v>1</v>
      </c>
      <c r="T11248">
        <v>2</v>
      </c>
      <c r="U11248" t="b">
        <v>1</v>
      </c>
      <c r="V11248" t="s">
        <v>12700</v>
      </c>
      <c r="W11248" t="s">
        <v>12701</v>
      </c>
      <c r="X11248" t="s">
        <v>15020</v>
      </c>
      <c r="Y11248">
        <v>92</v>
      </c>
      <c r="Z11248">
        <v>92</v>
      </c>
      <c r="AA11248">
        <v>6</v>
      </c>
      <c r="AB11248">
        <v>6</v>
      </c>
      <c r="AC11248">
        <v>65</v>
      </c>
    </row>
    <row r="11249" spans="1:29">
      <c r="A11249">
        <v>12243</v>
      </c>
      <c r="B11249" t="s">
        <v>806</v>
      </c>
      <c r="C11249" t="s">
        <v>13131</v>
      </c>
      <c r="J11249" t="s">
        <v>1457</v>
      </c>
      <c r="K11249">
        <v>0</v>
      </c>
      <c r="N11249" t="b">
        <v>1</v>
      </c>
      <c r="O11249" t="b">
        <v>0</v>
      </c>
      <c r="P11249" t="b">
        <v>0</v>
      </c>
      <c r="Q11249">
        <v>6</v>
      </c>
      <c r="R11249">
        <v>6</v>
      </c>
      <c r="S11249">
        <v>1</v>
      </c>
      <c r="T11249">
        <v>2</v>
      </c>
      <c r="U11249" t="b">
        <v>1</v>
      </c>
      <c r="V11249" t="s">
        <v>12700</v>
      </c>
      <c r="W11249" t="s">
        <v>12701</v>
      </c>
      <c r="X11249" t="s">
        <v>15021</v>
      </c>
      <c r="Y11249">
        <v>93</v>
      </c>
      <c r="Z11249">
        <v>93</v>
      </c>
      <c r="AA11249">
        <v>6</v>
      </c>
      <c r="AB11249">
        <v>6</v>
      </c>
      <c r="AC11249">
        <v>65</v>
      </c>
    </row>
    <row r="11250" spans="1:29">
      <c r="A11250">
        <v>12244</v>
      </c>
      <c r="B11250" t="s">
        <v>806</v>
      </c>
      <c r="C11250" t="s">
        <v>13132</v>
      </c>
      <c r="J11250" t="s">
        <v>1457</v>
      </c>
      <c r="K11250">
        <v>0</v>
      </c>
      <c r="N11250" t="b">
        <v>1</v>
      </c>
      <c r="O11250" t="b">
        <v>0</v>
      </c>
      <c r="P11250" t="b">
        <v>0</v>
      </c>
      <c r="Q11250">
        <v>6</v>
      </c>
      <c r="R11250">
        <v>6</v>
      </c>
      <c r="S11250">
        <v>1</v>
      </c>
      <c r="T11250">
        <v>2</v>
      </c>
      <c r="U11250" t="b">
        <v>1</v>
      </c>
      <c r="V11250" t="s">
        <v>12700</v>
      </c>
      <c r="W11250" t="s">
        <v>12701</v>
      </c>
      <c r="X11250" t="s">
        <v>15022</v>
      </c>
      <c r="Y11250">
        <v>94</v>
      </c>
      <c r="Z11250">
        <v>94</v>
      </c>
      <c r="AA11250">
        <v>6</v>
      </c>
      <c r="AB11250">
        <v>6</v>
      </c>
      <c r="AC11250">
        <v>65</v>
      </c>
    </row>
    <row r="11251" spans="1:29">
      <c r="A11251">
        <v>12245</v>
      </c>
      <c r="B11251" t="s">
        <v>806</v>
      </c>
      <c r="C11251" t="s">
        <v>13133</v>
      </c>
      <c r="J11251" t="s">
        <v>1457</v>
      </c>
      <c r="K11251">
        <v>0</v>
      </c>
      <c r="N11251" t="b">
        <v>1</v>
      </c>
      <c r="O11251" t="b">
        <v>0</v>
      </c>
      <c r="P11251" t="b">
        <v>0</v>
      </c>
      <c r="Q11251">
        <v>6</v>
      </c>
      <c r="R11251">
        <v>6</v>
      </c>
      <c r="S11251">
        <v>1</v>
      </c>
      <c r="T11251">
        <v>2</v>
      </c>
      <c r="U11251" t="b">
        <v>1</v>
      </c>
      <c r="V11251" t="s">
        <v>12700</v>
      </c>
      <c r="W11251" t="s">
        <v>12701</v>
      </c>
      <c r="X11251" t="s">
        <v>15023</v>
      </c>
      <c r="Y11251">
        <v>95</v>
      </c>
      <c r="Z11251">
        <v>95</v>
      </c>
      <c r="AA11251">
        <v>6</v>
      </c>
      <c r="AB11251">
        <v>6</v>
      </c>
      <c r="AC11251">
        <v>65</v>
      </c>
    </row>
    <row r="11252" spans="1:29">
      <c r="A11252">
        <v>12246</v>
      </c>
      <c r="B11252" t="s">
        <v>806</v>
      </c>
      <c r="C11252" t="s">
        <v>13134</v>
      </c>
      <c r="J11252" t="s">
        <v>1457</v>
      </c>
      <c r="K11252">
        <v>0</v>
      </c>
      <c r="N11252" t="b">
        <v>1</v>
      </c>
      <c r="O11252" t="b">
        <v>0</v>
      </c>
      <c r="P11252" t="b">
        <v>0</v>
      </c>
      <c r="Q11252">
        <v>6</v>
      </c>
      <c r="R11252">
        <v>6</v>
      </c>
      <c r="S11252">
        <v>1</v>
      </c>
      <c r="T11252">
        <v>2</v>
      </c>
      <c r="U11252" t="b">
        <v>1</v>
      </c>
      <c r="V11252" t="s">
        <v>12700</v>
      </c>
      <c r="W11252" t="s">
        <v>12701</v>
      </c>
      <c r="X11252" t="s">
        <v>15024</v>
      </c>
      <c r="Y11252">
        <v>96</v>
      </c>
      <c r="Z11252">
        <v>96</v>
      </c>
      <c r="AA11252">
        <v>6</v>
      </c>
      <c r="AB11252">
        <v>6</v>
      </c>
      <c r="AC11252">
        <v>65</v>
      </c>
    </row>
    <row r="11253" spans="1:29">
      <c r="A11253">
        <v>12247</v>
      </c>
      <c r="B11253" t="s">
        <v>806</v>
      </c>
      <c r="C11253" t="s">
        <v>13135</v>
      </c>
      <c r="J11253" t="s">
        <v>1457</v>
      </c>
      <c r="K11253">
        <v>0</v>
      </c>
      <c r="N11253" t="b">
        <v>1</v>
      </c>
      <c r="O11253" t="b">
        <v>0</v>
      </c>
      <c r="P11253" t="b">
        <v>0</v>
      </c>
      <c r="Q11253">
        <v>6</v>
      </c>
      <c r="R11253">
        <v>6</v>
      </c>
      <c r="S11253">
        <v>1</v>
      </c>
      <c r="T11253">
        <v>2</v>
      </c>
      <c r="U11253" t="b">
        <v>1</v>
      </c>
      <c r="V11253" t="s">
        <v>12700</v>
      </c>
      <c r="W11253" t="s">
        <v>12701</v>
      </c>
      <c r="X11253" t="s">
        <v>15025</v>
      </c>
      <c r="Y11253">
        <v>97</v>
      </c>
      <c r="Z11253">
        <v>97</v>
      </c>
      <c r="AA11253">
        <v>6</v>
      </c>
      <c r="AB11253">
        <v>6</v>
      </c>
      <c r="AC11253">
        <v>65</v>
      </c>
    </row>
    <row r="11254" spans="1:29">
      <c r="A11254">
        <v>12248</v>
      </c>
      <c r="B11254" t="s">
        <v>806</v>
      </c>
      <c r="C11254" t="s">
        <v>13136</v>
      </c>
      <c r="J11254" t="s">
        <v>1457</v>
      </c>
      <c r="K11254">
        <v>0</v>
      </c>
      <c r="N11254" t="b">
        <v>1</v>
      </c>
      <c r="O11254" t="b">
        <v>0</v>
      </c>
      <c r="P11254" t="b">
        <v>0</v>
      </c>
      <c r="Q11254">
        <v>6</v>
      </c>
      <c r="R11254">
        <v>6</v>
      </c>
      <c r="S11254">
        <v>1</v>
      </c>
      <c r="T11254">
        <v>2</v>
      </c>
      <c r="U11254" t="b">
        <v>1</v>
      </c>
      <c r="V11254" t="s">
        <v>12700</v>
      </c>
      <c r="W11254" t="s">
        <v>12701</v>
      </c>
      <c r="X11254" t="s">
        <v>15026</v>
      </c>
      <c r="Y11254">
        <v>98</v>
      </c>
      <c r="Z11254">
        <v>98</v>
      </c>
      <c r="AA11254">
        <v>6</v>
      </c>
      <c r="AB11254">
        <v>6</v>
      </c>
      <c r="AC11254">
        <v>65</v>
      </c>
    </row>
    <row r="11255" spans="1:29">
      <c r="A11255">
        <v>12249</v>
      </c>
      <c r="B11255" t="s">
        <v>806</v>
      </c>
      <c r="C11255" t="s">
        <v>13137</v>
      </c>
      <c r="J11255" t="s">
        <v>1457</v>
      </c>
      <c r="K11255">
        <v>0</v>
      </c>
      <c r="N11255" t="b">
        <v>1</v>
      </c>
      <c r="O11255" t="b">
        <v>0</v>
      </c>
      <c r="P11255" t="b">
        <v>0</v>
      </c>
      <c r="Q11255">
        <v>6</v>
      </c>
      <c r="R11255">
        <v>6</v>
      </c>
      <c r="S11255">
        <v>1</v>
      </c>
      <c r="T11255">
        <v>2</v>
      </c>
      <c r="U11255" t="b">
        <v>1</v>
      </c>
      <c r="V11255" t="s">
        <v>12700</v>
      </c>
      <c r="W11255" t="s">
        <v>12701</v>
      </c>
      <c r="X11255" t="s">
        <v>15027</v>
      </c>
      <c r="Y11255">
        <v>99</v>
      </c>
      <c r="Z11255">
        <v>99</v>
      </c>
      <c r="AA11255">
        <v>6</v>
      </c>
      <c r="AB11255">
        <v>6</v>
      </c>
      <c r="AC11255">
        <v>65</v>
      </c>
    </row>
    <row r="11256" spans="1:29">
      <c r="A11256">
        <v>12250</v>
      </c>
      <c r="B11256" t="s">
        <v>806</v>
      </c>
      <c r="C11256" t="s">
        <v>13138</v>
      </c>
      <c r="J11256" t="s">
        <v>1457</v>
      </c>
      <c r="K11256">
        <v>0</v>
      </c>
      <c r="N11256" t="b">
        <v>1</v>
      </c>
      <c r="O11256" t="b">
        <v>0</v>
      </c>
      <c r="P11256" t="b">
        <v>0</v>
      </c>
      <c r="Q11256">
        <v>6</v>
      </c>
      <c r="R11256">
        <v>6</v>
      </c>
      <c r="S11256">
        <v>1</v>
      </c>
      <c r="T11256">
        <v>2</v>
      </c>
      <c r="U11256" t="b">
        <v>1</v>
      </c>
      <c r="V11256" t="s">
        <v>12700</v>
      </c>
      <c r="W11256" t="s">
        <v>12701</v>
      </c>
      <c r="X11256" t="s">
        <v>15028</v>
      </c>
      <c r="Y11256">
        <v>100</v>
      </c>
      <c r="Z11256">
        <v>100</v>
      </c>
      <c r="AA11256">
        <v>6</v>
      </c>
      <c r="AB11256">
        <v>6</v>
      </c>
      <c r="AC11256">
        <v>65</v>
      </c>
    </row>
    <row r="11257" spans="1:29">
      <c r="A11257">
        <v>12251</v>
      </c>
      <c r="B11257" t="s">
        <v>806</v>
      </c>
      <c r="C11257" t="s">
        <v>13139</v>
      </c>
      <c r="J11257" t="s">
        <v>1457</v>
      </c>
      <c r="K11257">
        <v>0</v>
      </c>
      <c r="N11257" t="b">
        <v>0</v>
      </c>
      <c r="O11257" t="b">
        <v>1</v>
      </c>
      <c r="P11257" t="b">
        <v>0</v>
      </c>
      <c r="Q11257">
        <v>6</v>
      </c>
      <c r="R11257">
        <v>4</v>
      </c>
      <c r="S11257">
        <v>1</v>
      </c>
      <c r="T11257">
        <v>2</v>
      </c>
      <c r="U11257" t="b">
        <v>1</v>
      </c>
      <c r="V11257" t="s">
        <v>12700</v>
      </c>
      <c r="W11257" t="s">
        <v>12701</v>
      </c>
      <c r="X11257" t="s">
        <v>15030</v>
      </c>
      <c r="Y11257">
        <v>102</v>
      </c>
      <c r="Z11257">
        <v>102</v>
      </c>
      <c r="AA11257">
        <v>6</v>
      </c>
      <c r="AB11257">
        <v>6</v>
      </c>
      <c r="AC11257">
        <v>65</v>
      </c>
    </row>
    <row r="11258" spans="1:29">
      <c r="A11258">
        <v>12252</v>
      </c>
      <c r="B11258" t="s">
        <v>806</v>
      </c>
      <c r="C11258" t="s">
        <v>13144</v>
      </c>
      <c r="J11258" t="s">
        <v>1449</v>
      </c>
      <c r="K11258">
        <v>0</v>
      </c>
      <c r="N11258" t="b">
        <v>1</v>
      </c>
      <c r="O11258" t="b">
        <v>0</v>
      </c>
      <c r="P11258" t="b">
        <v>0</v>
      </c>
      <c r="Q11258">
        <v>9</v>
      </c>
      <c r="R11258">
        <v>1</v>
      </c>
      <c r="S11258">
        <v>1</v>
      </c>
      <c r="T11258">
        <v>3</v>
      </c>
      <c r="U11258" t="b">
        <v>1</v>
      </c>
      <c r="V11258" t="s">
        <v>1117</v>
      </c>
      <c r="W11258" t="s">
        <v>7474</v>
      </c>
      <c r="X11258" t="s">
        <v>15369</v>
      </c>
      <c r="Y11258">
        <v>31</v>
      </c>
      <c r="Z11258">
        <v>31</v>
      </c>
      <c r="AA11258">
        <v>2</v>
      </c>
      <c r="AB11258">
        <v>2</v>
      </c>
      <c r="AC11258">
        <v>58</v>
      </c>
    </row>
    <row r="11259" spans="1:29">
      <c r="A11259">
        <v>12253</v>
      </c>
      <c r="B11259" t="s">
        <v>806</v>
      </c>
      <c r="C11259" t="s">
        <v>13145</v>
      </c>
      <c r="J11259" t="s">
        <v>1449</v>
      </c>
      <c r="K11259">
        <v>0</v>
      </c>
      <c r="N11259" t="b">
        <v>1</v>
      </c>
      <c r="O11259" t="b">
        <v>0</v>
      </c>
      <c r="P11259" t="b">
        <v>0</v>
      </c>
      <c r="Q11259">
        <v>9</v>
      </c>
      <c r="R11259">
        <v>1</v>
      </c>
      <c r="S11259">
        <v>1</v>
      </c>
      <c r="T11259">
        <v>3</v>
      </c>
      <c r="U11259" t="b">
        <v>1</v>
      </c>
      <c r="V11259" t="s">
        <v>1117</v>
      </c>
      <c r="W11259" t="s">
        <v>7474</v>
      </c>
      <c r="X11259" t="s">
        <v>15370</v>
      </c>
      <c r="Y11259">
        <v>32</v>
      </c>
      <c r="Z11259">
        <v>32</v>
      </c>
      <c r="AA11259">
        <v>2</v>
      </c>
      <c r="AB11259">
        <v>2</v>
      </c>
      <c r="AC11259">
        <v>58</v>
      </c>
    </row>
    <row r="11260" spans="1:29">
      <c r="A11260">
        <v>12254</v>
      </c>
      <c r="B11260" t="s">
        <v>806</v>
      </c>
      <c r="C11260" t="s">
        <v>13146</v>
      </c>
      <c r="J11260" t="s">
        <v>1449</v>
      </c>
      <c r="K11260">
        <v>0</v>
      </c>
      <c r="N11260" t="b">
        <v>1</v>
      </c>
      <c r="O11260" t="b">
        <v>0</v>
      </c>
      <c r="P11260" t="b">
        <v>0</v>
      </c>
      <c r="Q11260">
        <v>9</v>
      </c>
      <c r="R11260">
        <v>1</v>
      </c>
      <c r="S11260">
        <v>1</v>
      </c>
      <c r="T11260">
        <v>3</v>
      </c>
      <c r="U11260" t="b">
        <v>1</v>
      </c>
      <c r="V11260" t="s">
        <v>1117</v>
      </c>
      <c r="W11260" t="s">
        <v>7474</v>
      </c>
      <c r="X11260" t="s">
        <v>15372</v>
      </c>
      <c r="Y11260">
        <v>33</v>
      </c>
      <c r="Z11260">
        <v>33</v>
      </c>
      <c r="AA11260">
        <v>2</v>
      </c>
      <c r="AB11260">
        <v>2</v>
      </c>
      <c r="AC11260">
        <v>58</v>
      </c>
    </row>
    <row r="11261" spans="1:29">
      <c r="A11261">
        <v>12255</v>
      </c>
      <c r="B11261" t="s">
        <v>806</v>
      </c>
      <c r="C11261" t="s">
        <v>13147</v>
      </c>
      <c r="J11261" t="s">
        <v>1457</v>
      </c>
      <c r="K11261">
        <v>0</v>
      </c>
      <c r="N11261" t="b">
        <v>1</v>
      </c>
      <c r="O11261" t="b">
        <v>0</v>
      </c>
      <c r="P11261" t="b">
        <v>0</v>
      </c>
      <c r="Q11261">
        <v>9</v>
      </c>
      <c r="R11261">
        <v>1</v>
      </c>
      <c r="S11261">
        <v>1</v>
      </c>
      <c r="T11261">
        <v>3</v>
      </c>
      <c r="U11261" t="b">
        <v>1</v>
      </c>
      <c r="V11261" t="s">
        <v>1117</v>
      </c>
      <c r="W11261" t="s">
        <v>7474</v>
      </c>
      <c r="X11261" t="s">
        <v>14473</v>
      </c>
      <c r="Y11261">
        <v>31</v>
      </c>
      <c r="Z11261">
        <v>31</v>
      </c>
      <c r="AA11261">
        <v>3</v>
      </c>
      <c r="AB11261">
        <v>3</v>
      </c>
      <c r="AC11261">
        <v>58</v>
      </c>
    </row>
    <row r="11262" spans="1:29">
      <c r="A11262">
        <v>12256</v>
      </c>
      <c r="B11262" t="s">
        <v>806</v>
      </c>
      <c r="C11262" t="s">
        <v>13148</v>
      </c>
      <c r="J11262" t="s">
        <v>1457</v>
      </c>
      <c r="K11262">
        <v>0</v>
      </c>
      <c r="N11262" t="b">
        <v>1</v>
      </c>
      <c r="O11262" t="b">
        <v>0</v>
      </c>
      <c r="P11262" t="b">
        <v>0</v>
      </c>
      <c r="Q11262">
        <v>9</v>
      </c>
      <c r="R11262">
        <v>1</v>
      </c>
      <c r="S11262">
        <v>1</v>
      </c>
      <c r="T11262">
        <v>3</v>
      </c>
      <c r="U11262" t="b">
        <v>1</v>
      </c>
      <c r="V11262" t="s">
        <v>1117</v>
      </c>
      <c r="W11262" t="s">
        <v>7474</v>
      </c>
      <c r="X11262" t="s">
        <v>14770</v>
      </c>
      <c r="Y11262">
        <v>31</v>
      </c>
      <c r="Z11262">
        <v>31</v>
      </c>
      <c r="AA11262">
        <v>4</v>
      </c>
      <c r="AB11262">
        <v>4</v>
      </c>
      <c r="AC11262">
        <v>58</v>
      </c>
    </row>
    <row r="11263" spans="1:29">
      <c r="A11263">
        <v>12257</v>
      </c>
      <c r="B11263" t="s">
        <v>806</v>
      </c>
      <c r="C11263" t="s">
        <v>13149</v>
      </c>
      <c r="J11263" t="s">
        <v>1457</v>
      </c>
      <c r="K11263">
        <v>0</v>
      </c>
      <c r="N11263" t="b">
        <v>1</v>
      </c>
      <c r="O11263" t="b">
        <v>0</v>
      </c>
      <c r="P11263" t="b">
        <v>0</v>
      </c>
      <c r="Q11263">
        <v>9</v>
      </c>
      <c r="R11263">
        <v>1</v>
      </c>
      <c r="S11263">
        <v>1</v>
      </c>
      <c r="T11263">
        <v>3</v>
      </c>
      <c r="U11263" t="b">
        <v>1</v>
      </c>
      <c r="V11263" t="s">
        <v>1117</v>
      </c>
      <c r="W11263" t="s">
        <v>7474</v>
      </c>
      <c r="X11263" t="s">
        <v>14771</v>
      </c>
      <c r="Y11263">
        <v>31</v>
      </c>
      <c r="Z11263">
        <v>31</v>
      </c>
      <c r="AA11263">
        <v>5</v>
      </c>
      <c r="AB11263">
        <v>5</v>
      </c>
      <c r="AC11263">
        <v>58</v>
      </c>
    </row>
    <row r="11264" spans="1:29">
      <c r="A11264">
        <v>12258</v>
      </c>
      <c r="B11264" t="s">
        <v>806</v>
      </c>
      <c r="C11264" t="s">
        <v>13150</v>
      </c>
      <c r="J11264" t="s">
        <v>1457</v>
      </c>
      <c r="K11264">
        <v>0</v>
      </c>
      <c r="N11264" t="b">
        <v>1</v>
      </c>
      <c r="O11264" t="b">
        <v>0</v>
      </c>
      <c r="P11264" t="b">
        <v>0</v>
      </c>
      <c r="Q11264">
        <v>9</v>
      </c>
      <c r="R11264">
        <v>1</v>
      </c>
      <c r="S11264">
        <v>1</v>
      </c>
      <c r="T11264">
        <v>3</v>
      </c>
      <c r="U11264" t="b">
        <v>1</v>
      </c>
      <c r="V11264" t="s">
        <v>1117</v>
      </c>
      <c r="W11264" t="s">
        <v>7474</v>
      </c>
      <c r="X11264" t="s">
        <v>14772</v>
      </c>
      <c r="Y11264">
        <v>31</v>
      </c>
      <c r="Z11264">
        <v>31</v>
      </c>
      <c r="AA11264">
        <v>6</v>
      </c>
      <c r="AB11264">
        <v>6</v>
      </c>
      <c r="AC11264">
        <v>58</v>
      </c>
    </row>
    <row r="11265" spans="1:29">
      <c r="A11265">
        <v>12259</v>
      </c>
      <c r="B11265" t="s">
        <v>806</v>
      </c>
      <c r="C11265" t="s">
        <v>13151</v>
      </c>
      <c r="J11265" t="s">
        <v>1457</v>
      </c>
      <c r="K11265">
        <v>0</v>
      </c>
      <c r="N11265" t="b">
        <v>1</v>
      </c>
      <c r="O11265" t="b">
        <v>0</v>
      </c>
      <c r="P11265" t="b">
        <v>0</v>
      </c>
      <c r="Q11265">
        <v>9</v>
      </c>
      <c r="R11265">
        <v>1</v>
      </c>
      <c r="S11265">
        <v>1</v>
      </c>
      <c r="T11265">
        <v>3</v>
      </c>
      <c r="U11265" t="b">
        <v>1</v>
      </c>
      <c r="V11265" t="s">
        <v>1117</v>
      </c>
      <c r="W11265" t="s">
        <v>7474</v>
      </c>
      <c r="X11265" t="s">
        <v>15371</v>
      </c>
      <c r="Y11265">
        <v>32</v>
      </c>
      <c r="Z11265">
        <v>32</v>
      </c>
      <c r="AA11265">
        <v>3</v>
      </c>
      <c r="AB11265">
        <v>3</v>
      </c>
      <c r="AC11265">
        <v>58</v>
      </c>
    </row>
    <row r="11266" spans="1:29">
      <c r="A11266">
        <v>12260</v>
      </c>
      <c r="B11266" t="s">
        <v>806</v>
      </c>
      <c r="C11266" t="s">
        <v>13152</v>
      </c>
      <c r="J11266" t="s">
        <v>1457</v>
      </c>
      <c r="K11266">
        <v>0</v>
      </c>
      <c r="N11266" t="b">
        <v>1</v>
      </c>
      <c r="O11266" t="b">
        <v>0</v>
      </c>
      <c r="P11266" t="b">
        <v>0</v>
      </c>
      <c r="Q11266">
        <v>9</v>
      </c>
      <c r="R11266">
        <v>1</v>
      </c>
      <c r="S11266">
        <v>1</v>
      </c>
      <c r="T11266">
        <v>3</v>
      </c>
      <c r="U11266" t="b">
        <v>1</v>
      </c>
      <c r="V11266" t="s">
        <v>1117</v>
      </c>
      <c r="W11266" t="s">
        <v>7474</v>
      </c>
      <c r="X11266" t="s">
        <v>14793</v>
      </c>
      <c r="Y11266">
        <v>32</v>
      </c>
      <c r="Z11266">
        <v>32</v>
      </c>
      <c r="AA11266">
        <v>4</v>
      </c>
      <c r="AB11266">
        <v>4</v>
      </c>
      <c r="AC11266">
        <v>58</v>
      </c>
    </row>
    <row r="11267" spans="1:29">
      <c r="A11267">
        <v>12261</v>
      </c>
      <c r="B11267" t="s">
        <v>806</v>
      </c>
      <c r="C11267" t="s">
        <v>13153</v>
      </c>
      <c r="J11267" t="s">
        <v>1457</v>
      </c>
      <c r="K11267">
        <v>0</v>
      </c>
      <c r="N11267" t="b">
        <v>1</v>
      </c>
      <c r="O11267" t="b">
        <v>0</v>
      </c>
      <c r="P11267" t="b">
        <v>0</v>
      </c>
      <c r="Q11267">
        <v>9</v>
      </c>
      <c r="R11267">
        <v>1</v>
      </c>
      <c r="S11267">
        <v>1</v>
      </c>
      <c r="T11267">
        <v>3</v>
      </c>
      <c r="U11267" t="b">
        <v>1</v>
      </c>
      <c r="V11267" t="s">
        <v>1117</v>
      </c>
      <c r="W11267" t="s">
        <v>7474</v>
      </c>
      <c r="X11267" t="s">
        <v>14794</v>
      </c>
      <c r="Y11267">
        <v>32</v>
      </c>
      <c r="Z11267">
        <v>32</v>
      </c>
      <c r="AA11267">
        <v>5</v>
      </c>
      <c r="AB11267">
        <v>5</v>
      </c>
      <c r="AC11267">
        <v>58</v>
      </c>
    </row>
    <row r="11268" spans="1:29">
      <c r="A11268">
        <v>12262</v>
      </c>
      <c r="B11268" t="s">
        <v>806</v>
      </c>
      <c r="C11268" t="s">
        <v>13154</v>
      </c>
      <c r="J11268" t="s">
        <v>1457</v>
      </c>
      <c r="K11268">
        <v>0</v>
      </c>
      <c r="N11268" t="b">
        <v>1</v>
      </c>
      <c r="O11268" t="b">
        <v>0</v>
      </c>
      <c r="P11268" t="b">
        <v>0</v>
      </c>
      <c r="Q11268">
        <v>9</v>
      </c>
      <c r="R11268">
        <v>1</v>
      </c>
      <c r="S11268">
        <v>1</v>
      </c>
      <c r="T11268">
        <v>3</v>
      </c>
      <c r="U11268" t="b">
        <v>1</v>
      </c>
      <c r="V11268" t="s">
        <v>1117</v>
      </c>
      <c r="W11268" t="s">
        <v>7474</v>
      </c>
      <c r="X11268" t="s">
        <v>14799</v>
      </c>
      <c r="Y11268">
        <v>32</v>
      </c>
      <c r="Z11268">
        <v>32</v>
      </c>
      <c r="AA11268">
        <v>6</v>
      </c>
      <c r="AB11268">
        <v>6</v>
      </c>
      <c r="AC11268">
        <v>58</v>
      </c>
    </row>
    <row r="11269" spans="1:29">
      <c r="A11269">
        <v>12263</v>
      </c>
      <c r="B11269" t="s">
        <v>806</v>
      </c>
      <c r="C11269" t="s">
        <v>13155</v>
      </c>
      <c r="J11269" t="s">
        <v>1457</v>
      </c>
      <c r="K11269">
        <v>0</v>
      </c>
      <c r="N11269" t="b">
        <v>1</v>
      </c>
      <c r="O11269" t="b">
        <v>0</v>
      </c>
      <c r="P11269" t="b">
        <v>0</v>
      </c>
      <c r="Q11269">
        <v>9</v>
      </c>
      <c r="R11269">
        <v>1</v>
      </c>
      <c r="S11269">
        <v>1</v>
      </c>
      <c r="T11269">
        <v>3</v>
      </c>
      <c r="U11269" t="b">
        <v>1</v>
      </c>
      <c r="V11269" t="s">
        <v>1117</v>
      </c>
      <c r="W11269" t="s">
        <v>7474</v>
      </c>
      <c r="X11269" t="s">
        <v>15373</v>
      </c>
      <c r="Y11269">
        <v>33</v>
      </c>
      <c r="Z11269">
        <v>33</v>
      </c>
      <c r="AA11269">
        <v>3</v>
      </c>
      <c r="AB11269">
        <v>3</v>
      </c>
      <c r="AC11269">
        <v>58</v>
      </c>
    </row>
    <row r="11270" spans="1:29">
      <c r="A11270">
        <v>12264</v>
      </c>
      <c r="B11270" t="s">
        <v>806</v>
      </c>
      <c r="C11270" t="s">
        <v>13156</v>
      </c>
      <c r="J11270" t="s">
        <v>1457</v>
      </c>
      <c r="K11270">
        <v>0</v>
      </c>
      <c r="N11270" t="b">
        <v>1</v>
      </c>
      <c r="O11270" t="b">
        <v>0</v>
      </c>
      <c r="P11270" t="b">
        <v>0</v>
      </c>
      <c r="Q11270">
        <v>9</v>
      </c>
      <c r="R11270">
        <v>1</v>
      </c>
      <c r="S11270">
        <v>1</v>
      </c>
      <c r="T11270">
        <v>3</v>
      </c>
      <c r="U11270" t="b">
        <v>1</v>
      </c>
      <c r="V11270" t="s">
        <v>1117</v>
      </c>
      <c r="W11270" t="s">
        <v>7474</v>
      </c>
      <c r="X11270" t="s">
        <v>14795</v>
      </c>
      <c r="Y11270">
        <v>33</v>
      </c>
      <c r="Z11270">
        <v>33</v>
      </c>
      <c r="AA11270">
        <v>4</v>
      </c>
      <c r="AB11270">
        <v>4</v>
      </c>
      <c r="AC11270">
        <v>58</v>
      </c>
    </row>
    <row r="11271" spans="1:29">
      <c r="A11271">
        <v>12265</v>
      </c>
      <c r="B11271" t="s">
        <v>806</v>
      </c>
      <c r="C11271" t="s">
        <v>13157</v>
      </c>
      <c r="J11271" t="s">
        <v>1457</v>
      </c>
      <c r="K11271">
        <v>0</v>
      </c>
      <c r="N11271" t="b">
        <v>1</v>
      </c>
      <c r="O11271" t="b">
        <v>0</v>
      </c>
      <c r="P11271" t="b">
        <v>0</v>
      </c>
      <c r="Q11271">
        <v>9</v>
      </c>
      <c r="R11271">
        <v>1</v>
      </c>
      <c r="S11271">
        <v>1</v>
      </c>
      <c r="T11271">
        <v>3</v>
      </c>
      <c r="U11271" t="b">
        <v>1</v>
      </c>
      <c r="V11271" t="s">
        <v>1117</v>
      </c>
      <c r="W11271" t="s">
        <v>7474</v>
      </c>
      <c r="X11271" t="s">
        <v>14796</v>
      </c>
      <c r="Y11271">
        <v>33</v>
      </c>
      <c r="Z11271">
        <v>33</v>
      </c>
      <c r="AA11271">
        <v>5</v>
      </c>
      <c r="AB11271">
        <v>5</v>
      </c>
      <c r="AC11271">
        <v>58</v>
      </c>
    </row>
    <row r="11272" spans="1:29">
      <c r="A11272">
        <v>12266</v>
      </c>
      <c r="B11272" t="s">
        <v>806</v>
      </c>
      <c r="C11272" t="s">
        <v>13158</v>
      </c>
      <c r="J11272" t="s">
        <v>1457</v>
      </c>
      <c r="K11272">
        <v>0</v>
      </c>
      <c r="N11272" t="b">
        <v>1</v>
      </c>
      <c r="O11272" t="b">
        <v>0</v>
      </c>
      <c r="P11272" t="b">
        <v>0</v>
      </c>
      <c r="Q11272">
        <v>9</v>
      </c>
      <c r="R11272">
        <v>1</v>
      </c>
      <c r="S11272">
        <v>1</v>
      </c>
      <c r="T11272">
        <v>3</v>
      </c>
      <c r="U11272" t="b">
        <v>1</v>
      </c>
      <c r="V11272" t="s">
        <v>1117</v>
      </c>
      <c r="W11272" t="s">
        <v>7474</v>
      </c>
      <c r="X11272" t="s">
        <v>14542</v>
      </c>
      <c r="Y11272">
        <v>33</v>
      </c>
      <c r="Z11272">
        <v>33</v>
      </c>
      <c r="AA11272">
        <v>6</v>
      </c>
      <c r="AB11272">
        <v>6</v>
      </c>
      <c r="AC11272">
        <v>58</v>
      </c>
    </row>
    <row r="11273" spans="1:29">
      <c r="A11273">
        <v>12267</v>
      </c>
      <c r="B11273" t="s">
        <v>806</v>
      </c>
      <c r="C11273" t="s">
        <v>13159</v>
      </c>
      <c r="J11273" t="s">
        <v>1457</v>
      </c>
      <c r="K11273">
        <v>0</v>
      </c>
      <c r="N11273" t="b">
        <v>0</v>
      </c>
      <c r="O11273" t="b">
        <v>1</v>
      </c>
      <c r="P11273" t="b">
        <v>0</v>
      </c>
      <c r="Q11273">
        <v>9</v>
      </c>
      <c r="R11273">
        <v>1</v>
      </c>
      <c r="S11273">
        <v>1</v>
      </c>
      <c r="T11273">
        <v>3</v>
      </c>
      <c r="U11273" t="b">
        <v>1</v>
      </c>
      <c r="V11273" t="s">
        <v>1117</v>
      </c>
      <c r="W11273" t="s">
        <v>7474</v>
      </c>
      <c r="X11273" t="s">
        <v>14733</v>
      </c>
      <c r="Y11273">
        <v>31</v>
      </c>
      <c r="Z11273">
        <v>31</v>
      </c>
      <c r="AA11273">
        <v>7</v>
      </c>
      <c r="AB11273">
        <v>7</v>
      </c>
      <c r="AC11273">
        <v>58</v>
      </c>
    </row>
    <row r="11274" spans="1:29">
      <c r="A11274">
        <v>12268</v>
      </c>
      <c r="B11274" t="s">
        <v>806</v>
      </c>
      <c r="C11274" t="s">
        <v>13160</v>
      </c>
      <c r="J11274" t="s">
        <v>1457</v>
      </c>
      <c r="K11274">
        <v>0</v>
      </c>
      <c r="N11274" t="b">
        <v>0</v>
      </c>
      <c r="O11274" t="b">
        <v>1</v>
      </c>
      <c r="P11274" t="b">
        <v>0</v>
      </c>
      <c r="Q11274">
        <v>9</v>
      </c>
      <c r="R11274">
        <v>1</v>
      </c>
      <c r="S11274">
        <v>1</v>
      </c>
      <c r="T11274">
        <v>3</v>
      </c>
      <c r="U11274" t="b">
        <v>1</v>
      </c>
      <c r="V11274" t="s">
        <v>1117</v>
      </c>
      <c r="W11274" t="s">
        <v>7474</v>
      </c>
      <c r="X11274" t="s">
        <v>14734</v>
      </c>
      <c r="Y11274">
        <v>32</v>
      </c>
      <c r="Z11274">
        <v>32</v>
      </c>
      <c r="AA11274">
        <v>7</v>
      </c>
      <c r="AB11274">
        <v>7</v>
      </c>
      <c r="AC11274">
        <v>58</v>
      </c>
    </row>
    <row r="11275" spans="1:29">
      <c r="A11275">
        <v>12269</v>
      </c>
      <c r="B11275" t="s">
        <v>806</v>
      </c>
      <c r="C11275" t="s">
        <v>13161</v>
      </c>
      <c r="J11275" t="s">
        <v>1457</v>
      </c>
      <c r="K11275">
        <v>0</v>
      </c>
      <c r="N11275" t="b">
        <v>0</v>
      </c>
      <c r="O11275" t="b">
        <v>1</v>
      </c>
      <c r="P11275" t="b">
        <v>0</v>
      </c>
      <c r="Q11275">
        <v>9</v>
      </c>
      <c r="R11275">
        <v>1</v>
      </c>
      <c r="S11275">
        <v>1</v>
      </c>
      <c r="T11275">
        <v>3</v>
      </c>
      <c r="U11275" t="b">
        <v>1</v>
      </c>
      <c r="V11275" t="s">
        <v>1117</v>
      </c>
      <c r="W11275" t="s">
        <v>7474</v>
      </c>
      <c r="X11275" t="s">
        <v>14735</v>
      </c>
      <c r="Y11275">
        <v>33</v>
      </c>
      <c r="Z11275">
        <v>33</v>
      </c>
      <c r="AA11275">
        <v>7</v>
      </c>
      <c r="AB11275">
        <v>7</v>
      </c>
      <c r="AC11275">
        <v>58</v>
      </c>
    </row>
    <row r="11276" spans="1:29">
      <c r="A11276">
        <v>12270</v>
      </c>
      <c r="B11276" t="s">
        <v>806</v>
      </c>
      <c r="C11276" t="s">
        <v>13162</v>
      </c>
      <c r="J11276" t="s">
        <v>1457</v>
      </c>
      <c r="K11276">
        <v>0</v>
      </c>
      <c r="N11276" t="b">
        <v>0</v>
      </c>
      <c r="O11276" t="b">
        <v>1</v>
      </c>
      <c r="P11276" t="b">
        <v>0</v>
      </c>
      <c r="Q11276">
        <v>9</v>
      </c>
      <c r="R11276">
        <v>1</v>
      </c>
      <c r="S11276">
        <v>1</v>
      </c>
      <c r="T11276">
        <v>3</v>
      </c>
      <c r="U11276" t="b">
        <v>1</v>
      </c>
      <c r="V11276" t="s">
        <v>1117</v>
      </c>
      <c r="W11276" t="s">
        <v>7474</v>
      </c>
      <c r="X11276" t="s">
        <v>14746</v>
      </c>
      <c r="Y11276">
        <v>31</v>
      </c>
      <c r="Z11276">
        <v>31</v>
      </c>
      <c r="AA11276">
        <v>9</v>
      </c>
      <c r="AB11276">
        <v>9</v>
      </c>
      <c r="AC11276">
        <v>58</v>
      </c>
    </row>
    <row r="11277" spans="1:29">
      <c r="A11277">
        <v>12271</v>
      </c>
      <c r="B11277" t="s">
        <v>806</v>
      </c>
      <c r="C11277" t="s">
        <v>13163</v>
      </c>
      <c r="J11277" t="s">
        <v>1457</v>
      </c>
      <c r="K11277">
        <v>0</v>
      </c>
      <c r="N11277" t="b">
        <v>0</v>
      </c>
      <c r="O11277" t="b">
        <v>1</v>
      </c>
      <c r="P11277" t="b">
        <v>0</v>
      </c>
      <c r="Q11277">
        <v>9</v>
      </c>
      <c r="R11277">
        <v>1</v>
      </c>
      <c r="S11277">
        <v>1</v>
      </c>
      <c r="T11277">
        <v>3</v>
      </c>
      <c r="U11277" t="b">
        <v>1</v>
      </c>
      <c r="V11277" t="s">
        <v>1117</v>
      </c>
      <c r="W11277" t="s">
        <v>7474</v>
      </c>
      <c r="X11277" t="s">
        <v>14747</v>
      </c>
      <c r="Y11277">
        <v>32</v>
      </c>
      <c r="Z11277">
        <v>32</v>
      </c>
      <c r="AA11277">
        <v>9</v>
      </c>
      <c r="AB11277">
        <v>9</v>
      </c>
      <c r="AC11277">
        <v>58</v>
      </c>
    </row>
    <row r="11278" spans="1:29">
      <c r="A11278">
        <v>12272</v>
      </c>
      <c r="B11278" t="s">
        <v>806</v>
      </c>
      <c r="C11278" t="s">
        <v>13164</v>
      </c>
      <c r="J11278" t="s">
        <v>1457</v>
      </c>
      <c r="K11278">
        <v>0</v>
      </c>
      <c r="N11278" t="b">
        <v>0</v>
      </c>
      <c r="O11278" t="b">
        <v>1</v>
      </c>
      <c r="P11278" t="b">
        <v>0</v>
      </c>
      <c r="Q11278">
        <v>9</v>
      </c>
      <c r="R11278">
        <v>1</v>
      </c>
      <c r="S11278">
        <v>1</v>
      </c>
      <c r="T11278">
        <v>3</v>
      </c>
      <c r="U11278" t="b">
        <v>1</v>
      </c>
      <c r="V11278" t="s">
        <v>1117</v>
      </c>
      <c r="W11278" t="s">
        <v>7474</v>
      </c>
      <c r="X11278" t="s">
        <v>14737</v>
      </c>
      <c r="Y11278">
        <v>33</v>
      </c>
      <c r="Z11278">
        <v>33</v>
      </c>
      <c r="AA11278">
        <v>9</v>
      </c>
      <c r="AB11278">
        <v>9</v>
      </c>
      <c r="AC11278">
        <v>58</v>
      </c>
    </row>
    <row r="11279" spans="1:29">
      <c r="A11279">
        <v>12273</v>
      </c>
      <c r="B11279" t="s">
        <v>806</v>
      </c>
      <c r="C11279" t="s">
        <v>13165</v>
      </c>
      <c r="J11279" t="s">
        <v>1479</v>
      </c>
      <c r="K11279">
        <v>0</v>
      </c>
      <c r="N11279" t="b">
        <v>0</v>
      </c>
      <c r="O11279" t="b">
        <v>1</v>
      </c>
      <c r="P11279" t="b">
        <v>0</v>
      </c>
      <c r="Q11279">
        <v>9</v>
      </c>
      <c r="R11279">
        <v>1</v>
      </c>
      <c r="S11279">
        <v>1</v>
      </c>
      <c r="T11279">
        <v>3</v>
      </c>
      <c r="U11279" t="b">
        <v>1</v>
      </c>
      <c r="V11279" t="s">
        <v>1117</v>
      </c>
      <c r="W11279" t="s">
        <v>7474</v>
      </c>
      <c r="X11279" t="s">
        <v>14741</v>
      </c>
      <c r="Y11279">
        <v>31</v>
      </c>
      <c r="Z11279">
        <v>31</v>
      </c>
      <c r="AA11279">
        <v>8</v>
      </c>
      <c r="AB11279">
        <v>8</v>
      </c>
      <c r="AC11279">
        <v>58</v>
      </c>
    </row>
    <row r="11280" spans="1:29">
      <c r="A11280">
        <v>12274</v>
      </c>
      <c r="B11280" t="s">
        <v>806</v>
      </c>
      <c r="C11280" t="s">
        <v>13166</v>
      </c>
      <c r="J11280" t="s">
        <v>1479</v>
      </c>
      <c r="K11280">
        <v>0</v>
      </c>
      <c r="N11280" t="b">
        <v>0</v>
      </c>
      <c r="O11280" t="b">
        <v>1</v>
      </c>
      <c r="P11280" t="b">
        <v>0</v>
      </c>
      <c r="Q11280">
        <v>9</v>
      </c>
      <c r="R11280">
        <v>1</v>
      </c>
      <c r="S11280">
        <v>1</v>
      </c>
      <c r="T11280">
        <v>3</v>
      </c>
      <c r="U11280" t="b">
        <v>1</v>
      </c>
      <c r="V11280" t="s">
        <v>1117</v>
      </c>
      <c r="W11280" t="s">
        <v>7474</v>
      </c>
      <c r="X11280" t="s">
        <v>14742</v>
      </c>
      <c r="Y11280">
        <v>32</v>
      </c>
      <c r="Z11280">
        <v>32</v>
      </c>
      <c r="AA11280">
        <v>8</v>
      </c>
      <c r="AB11280">
        <v>8</v>
      </c>
      <c r="AC11280">
        <v>58</v>
      </c>
    </row>
    <row r="11281" spans="1:29">
      <c r="A11281">
        <v>12275</v>
      </c>
      <c r="B11281" t="s">
        <v>806</v>
      </c>
      <c r="C11281" t="s">
        <v>13167</v>
      </c>
      <c r="J11281" t="s">
        <v>1479</v>
      </c>
      <c r="K11281">
        <v>0</v>
      </c>
      <c r="N11281" t="b">
        <v>0</v>
      </c>
      <c r="O11281" t="b">
        <v>1</v>
      </c>
      <c r="P11281" t="b">
        <v>0</v>
      </c>
      <c r="Q11281">
        <v>9</v>
      </c>
      <c r="R11281">
        <v>1</v>
      </c>
      <c r="S11281">
        <v>1</v>
      </c>
      <c r="T11281">
        <v>3</v>
      </c>
      <c r="U11281" t="b">
        <v>1</v>
      </c>
      <c r="V11281" t="s">
        <v>1117</v>
      </c>
      <c r="W11281" t="s">
        <v>7474</v>
      </c>
      <c r="X11281" t="s">
        <v>14736</v>
      </c>
      <c r="Y11281">
        <v>33</v>
      </c>
      <c r="Z11281">
        <v>33</v>
      </c>
      <c r="AA11281">
        <v>8</v>
      </c>
      <c r="AB11281">
        <v>8</v>
      </c>
      <c r="AC11281">
        <v>58</v>
      </c>
    </row>
    <row r="11282" spans="1:29">
      <c r="A11282">
        <v>12276</v>
      </c>
      <c r="B11282" t="s">
        <v>806</v>
      </c>
      <c r="C11282" t="s">
        <v>13168</v>
      </c>
      <c r="J11282" t="s">
        <v>1457</v>
      </c>
      <c r="K11282">
        <v>0</v>
      </c>
      <c r="N11282" t="b">
        <v>1</v>
      </c>
      <c r="O11282" t="b">
        <v>0</v>
      </c>
      <c r="P11282" t="b">
        <v>0</v>
      </c>
      <c r="Q11282">
        <v>9</v>
      </c>
      <c r="R11282">
        <v>1</v>
      </c>
      <c r="S11282">
        <v>1</v>
      </c>
      <c r="T11282">
        <v>35</v>
      </c>
      <c r="U11282" t="b">
        <v>1</v>
      </c>
      <c r="V11282" t="s">
        <v>1117</v>
      </c>
      <c r="W11282" t="s">
        <v>7474</v>
      </c>
      <c r="X11282" t="s">
        <v>14706</v>
      </c>
      <c r="Y11282">
        <v>50</v>
      </c>
      <c r="Z11282">
        <v>50</v>
      </c>
      <c r="AA11282">
        <v>5</v>
      </c>
      <c r="AB11282">
        <v>5</v>
      </c>
      <c r="AC11282">
        <v>58</v>
      </c>
    </row>
    <row r="11283" spans="1:29">
      <c r="A11283">
        <v>12277</v>
      </c>
      <c r="B11283" t="s">
        <v>806</v>
      </c>
      <c r="C11283" t="s">
        <v>13169</v>
      </c>
      <c r="J11283" t="s">
        <v>1457</v>
      </c>
      <c r="K11283">
        <v>0</v>
      </c>
      <c r="N11283" t="b">
        <v>1</v>
      </c>
      <c r="O11283" t="b">
        <v>0</v>
      </c>
      <c r="P11283" t="b">
        <v>0</v>
      </c>
      <c r="Q11283">
        <v>9</v>
      </c>
      <c r="R11283">
        <v>1</v>
      </c>
      <c r="S11283">
        <v>1</v>
      </c>
      <c r="T11283">
        <v>35</v>
      </c>
      <c r="U11283" t="b">
        <v>1</v>
      </c>
      <c r="V11283" t="s">
        <v>1117</v>
      </c>
      <c r="W11283" t="s">
        <v>7474</v>
      </c>
      <c r="X11283" t="s">
        <v>14502</v>
      </c>
      <c r="Y11283">
        <v>50</v>
      </c>
      <c r="Z11283">
        <v>50</v>
      </c>
      <c r="AA11283">
        <v>6</v>
      </c>
      <c r="AB11283">
        <v>6</v>
      </c>
      <c r="AC11283">
        <v>58</v>
      </c>
    </row>
    <row r="11284" spans="1:29">
      <c r="A11284">
        <v>12278</v>
      </c>
      <c r="B11284" t="s">
        <v>806</v>
      </c>
      <c r="C11284" t="s">
        <v>13170</v>
      </c>
      <c r="J11284" t="s">
        <v>1457</v>
      </c>
      <c r="K11284">
        <v>0</v>
      </c>
      <c r="N11284" t="b">
        <v>1</v>
      </c>
      <c r="O11284" t="b">
        <v>0</v>
      </c>
      <c r="P11284" t="b">
        <v>0</v>
      </c>
      <c r="Q11284">
        <v>9</v>
      </c>
      <c r="R11284">
        <v>1</v>
      </c>
      <c r="S11284">
        <v>1</v>
      </c>
      <c r="T11284">
        <v>35</v>
      </c>
      <c r="U11284" t="b">
        <v>1</v>
      </c>
      <c r="V11284" t="s">
        <v>1117</v>
      </c>
      <c r="W11284" t="s">
        <v>7474</v>
      </c>
      <c r="X11284" t="s">
        <v>14707</v>
      </c>
      <c r="Y11284">
        <v>51</v>
      </c>
      <c r="Z11284">
        <v>51</v>
      </c>
      <c r="AA11284">
        <v>5</v>
      </c>
      <c r="AB11284">
        <v>5</v>
      </c>
      <c r="AC11284">
        <v>58</v>
      </c>
    </row>
    <row r="11285" spans="1:29">
      <c r="A11285">
        <v>12279</v>
      </c>
      <c r="B11285" t="s">
        <v>806</v>
      </c>
      <c r="C11285" t="s">
        <v>13171</v>
      </c>
      <c r="J11285" t="s">
        <v>1457</v>
      </c>
      <c r="K11285">
        <v>0</v>
      </c>
      <c r="N11285" t="b">
        <v>1</v>
      </c>
      <c r="O11285" t="b">
        <v>0</v>
      </c>
      <c r="P11285" t="b">
        <v>0</v>
      </c>
      <c r="Q11285">
        <v>9</v>
      </c>
      <c r="R11285">
        <v>1</v>
      </c>
      <c r="S11285">
        <v>1</v>
      </c>
      <c r="T11285">
        <v>35</v>
      </c>
      <c r="U11285" t="b">
        <v>1</v>
      </c>
      <c r="V11285" t="s">
        <v>1117</v>
      </c>
      <c r="W11285" t="s">
        <v>7474</v>
      </c>
      <c r="X11285" t="s">
        <v>14505</v>
      </c>
      <c r="Y11285">
        <v>51</v>
      </c>
      <c r="Z11285">
        <v>51</v>
      </c>
      <c r="AA11285">
        <v>6</v>
      </c>
      <c r="AB11285">
        <v>6</v>
      </c>
      <c r="AC11285">
        <v>58</v>
      </c>
    </row>
    <row r="11286" spans="1:29">
      <c r="A11286">
        <v>12280</v>
      </c>
      <c r="B11286" t="s">
        <v>806</v>
      </c>
      <c r="C11286" t="s">
        <v>13172</v>
      </c>
      <c r="J11286" t="s">
        <v>1479</v>
      </c>
      <c r="K11286">
        <v>0</v>
      </c>
      <c r="N11286" t="b">
        <v>0</v>
      </c>
      <c r="O11286" t="b">
        <v>1</v>
      </c>
      <c r="P11286" t="b">
        <v>0</v>
      </c>
      <c r="Q11286">
        <v>9</v>
      </c>
      <c r="R11286">
        <v>1</v>
      </c>
      <c r="S11286">
        <v>1</v>
      </c>
      <c r="T11286">
        <v>35</v>
      </c>
      <c r="U11286" t="b">
        <v>1</v>
      </c>
      <c r="V11286" t="s">
        <v>1117</v>
      </c>
      <c r="W11286" t="s">
        <v>7474</v>
      </c>
      <c r="X11286" t="s">
        <v>14792</v>
      </c>
      <c r="Y11286">
        <v>52</v>
      </c>
      <c r="Z11286">
        <v>52</v>
      </c>
      <c r="AA11286">
        <v>5</v>
      </c>
      <c r="AB11286">
        <v>5</v>
      </c>
      <c r="AC11286">
        <v>58</v>
      </c>
    </row>
    <row r="11287" spans="1:29">
      <c r="A11287">
        <v>12281</v>
      </c>
      <c r="B11287" t="s">
        <v>806</v>
      </c>
      <c r="C11287" t="s">
        <v>13173</v>
      </c>
      <c r="J11287" t="s">
        <v>1479</v>
      </c>
      <c r="K11287">
        <v>0</v>
      </c>
      <c r="N11287" t="b">
        <v>0</v>
      </c>
      <c r="O11287" t="b">
        <v>1</v>
      </c>
      <c r="P11287" t="b">
        <v>0</v>
      </c>
      <c r="Q11287">
        <v>9</v>
      </c>
      <c r="R11287">
        <v>1</v>
      </c>
      <c r="S11287">
        <v>1</v>
      </c>
      <c r="T11287">
        <v>35</v>
      </c>
      <c r="U11287" t="b">
        <v>1</v>
      </c>
      <c r="V11287" t="s">
        <v>1117</v>
      </c>
      <c r="W11287" t="s">
        <v>7474</v>
      </c>
      <c r="X11287" t="s">
        <v>14508</v>
      </c>
      <c r="Y11287">
        <v>52</v>
      </c>
      <c r="Z11287">
        <v>52</v>
      </c>
      <c r="AA11287">
        <v>6</v>
      </c>
      <c r="AB11287">
        <v>6</v>
      </c>
      <c r="AC11287">
        <v>58</v>
      </c>
    </row>
    <row r="11288" spans="1:29">
      <c r="A11288">
        <v>12282</v>
      </c>
      <c r="B11288" t="s">
        <v>806</v>
      </c>
      <c r="C11288" t="s">
        <v>13246</v>
      </c>
      <c r="J11288" t="s">
        <v>1449</v>
      </c>
      <c r="K11288">
        <v>0</v>
      </c>
      <c r="N11288" t="b">
        <v>1</v>
      </c>
      <c r="O11288" t="b">
        <v>0</v>
      </c>
      <c r="P11288" t="b">
        <v>0</v>
      </c>
      <c r="Q11288">
        <v>8</v>
      </c>
      <c r="R11288">
        <v>8</v>
      </c>
      <c r="S11288">
        <v>1</v>
      </c>
      <c r="T11288">
        <v>2</v>
      </c>
      <c r="U11288" t="b">
        <v>1</v>
      </c>
      <c r="V11288" t="s">
        <v>160</v>
      </c>
      <c r="W11288" t="s">
        <v>1088</v>
      </c>
      <c r="X11288" t="s">
        <v>15692</v>
      </c>
      <c r="Y11288">
        <v>94</v>
      </c>
      <c r="Z11288">
        <v>94</v>
      </c>
      <c r="AA11288">
        <v>2</v>
      </c>
      <c r="AB11288">
        <v>2</v>
      </c>
      <c r="AC11288">
        <v>64</v>
      </c>
    </row>
    <row r="11289" spans="1:29">
      <c r="A11289">
        <v>12283</v>
      </c>
      <c r="B11289" t="s">
        <v>806</v>
      </c>
      <c r="C11289" t="s">
        <v>13247</v>
      </c>
      <c r="J11289" t="s">
        <v>1449</v>
      </c>
      <c r="K11289">
        <v>0</v>
      </c>
      <c r="N11289" t="b">
        <v>1</v>
      </c>
      <c r="O11289" t="b">
        <v>0</v>
      </c>
      <c r="P11289" t="b">
        <v>0</v>
      </c>
      <c r="Q11289">
        <v>8</v>
      </c>
      <c r="R11289">
        <v>8</v>
      </c>
      <c r="S11289">
        <v>1</v>
      </c>
      <c r="T11289">
        <v>2</v>
      </c>
      <c r="U11289" t="b">
        <v>1</v>
      </c>
      <c r="V11289" t="s">
        <v>160</v>
      </c>
      <c r="W11289" t="s">
        <v>1088</v>
      </c>
      <c r="X11289" t="s">
        <v>15842</v>
      </c>
      <c r="Y11289">
        <v>94</v>
      </c>
      <c r="Z11289">
        <v>94</v>
      </c>
      <c r="AA11289">
        <v>3</v>
      </c>
      <c r="AB11289">
        <v>3</v>
      </c>
      <c r="AC11289">
        <v>64</v>
      </c>
    </row>
    <row r="11290" spans="1:29">
      <c r="A11290">
        <v>12284</v>
      </c>
      <c r="B11290" t="s">
        <v>806</v>
      </c>
      <c r="C11290" t="s">
        <v>13248</v>
      </c>
      <c r="J11290" t="s">
        <v>1449</v>
      </c>
      <c r="K11290">
        <v>0</v>
      </c>
      <c r="N11290" t="b">
        <v>1</v>
      </c>
      <c r="O11290" t="b">
        <v>0</v>
      </c>
      <c r="P11290" t="b">
        <v>0</v>
      </c>
      <c r="Q11290">
        <v>8</v>
      </c>
      <c r="R11290">
        <v>8</v>
      </c>
      <c r="S11290">
        <v>1</v>
      </c>
      <c r="T11290">
        <v>2</v>
      </c>
      <c r="U11290" t="b">
        <v>1</v>
      </c>
      <c r="V11290" t="s">
        <v>160</v>
      </c>
      <c r="W11290" t="s">
        <v>1088</v>
      </c>
      <c r="X11290" t="s">
        <v>14946</v>
      </c>
      <c r="Y11290">
        <v>94</v>
      </c>
      <c r="Z11290">
        <v>94</v>
      </c>
      <c r="AA11290">
        <v>4</v>
      </c>
      <c r="AB11290">
        <v>4</v>
      </c>
      <c r="AC11290">
        <v>64</v>
      </c>
    </row>
    <row r="11291" spans="1:29">
      <c r="A11291">
        <v>12285</v>
      </c>
      <c r="B11291" t="s">
        <v>806</v>
      </c>
      <c r="C11291" t="s">
        <v>13249</v>
      </c>
      <c r="J11291" t="s">
        <v>1449</v>
      </c>
      <c r="K11291">
        <v>0</v>
      </c>
      <c r="N11291" t="b">
        <v>1</v>
      </c>
      <c r="O11291" t="b">
        <v>0</v>
      </c>
      <c r="P11291" t="b">
        <v>0</v>
      </c>
      <c r="Q11291">
        <v>8</v>
      </c>
      <c r="R11291">
        <v>8</v>
      </c>
      <c r="S11291">
        <v>1</v>
      </c>
      <c r="T11291">
        <v>2</v>
      </c>
      <c r="U11291" t="b">
        <v>1</v>
      </c>
      <c r="V11291" t="s">
        <v>160</v>
      </c>
      <c r="W11291" t="s">
        <v>1088</v>
      </c>
      <c r="X11291" t="s">
        <v>14947</v>
      </c>
      <c r="Y11291">
        <v>94</v>
      </c>
      <c r="Z11291">
        <v>94</v>
      </c>
      <c r="AA11291">
        <v>5</v>
      </c>
      <c r="AB11291">
        <v>5</v>
      </c>
      <c r="AC11291">
        <v>64</v>
      </c>
    </row>
    <row r="11292" spans="1:29">
      <c r="A11292">
        <v>12286</v>
      </c>
      <c r="B11292" t="s">
        <v>806</v>
      </c>
      <c r="C11292" t="s">
        <v>13250</v>
      </c>
      <c r="J11292" t="s">
        <v>1449</v>
      </c>
      <c r="K11292">
        <v>0</v>
      </c>
      <c r="N11292" t="b">
        <v>1</v>
      </c>
      <c r="O11292" t="b">
        <v>0</v>
      </c>
      <c r="P11292" t="b">
        <v>0</v>
      </c>
      <c r="Q11292">
        <v>8</v>
      </c>
      <c r="R11292">
        <v>8</v>
      </c>
      <c r="S11292">
        <v>1</v>
      </c>
      <c r="T11292">
        <v>2</v>
      </c>
      <c r="U11292" t="b">
        <v>1</v>
      </c>
      <c r="V11292" t="s">
        <v>160</v>
      </c>
      <c r="W11292" t="s">
        <v>1088</v>
      </c>
      <c r="X11292" t="s">
        <v>15843</v>
      </c>
      <c r="Y11292">
        <v>95</v>
      </c>
      <c r="Z11292">
        <v>95</v>
      </c>
      <c r="AA11292">
        <v>2</v>
      </c>
      <c r="AB11292">
        <v>2</v>
      </c>
      <c r="AC11292">
        <v>64</v>
      </c>
    </row>
    <row r="11293" spans="1:29">
      <c r="A11293">
        <v>12287</v>
      </c>
      <c r="B11293" t="s">
        <v>806</v>
      </c>
      <c r="C11293" t="s">
        <v>13251</v>
      </c>
      <c r="J11293" t="s">
        <v>1449</v>
      </c>
      <c r="K11293">
        <v>0</v>
      </c>
      <c r="N11293" t="b">
        <v>1</v>
      </c>
      <c r="O11293" t="b">
        <v>0</v>
      </c>
      <c r="P11293" t="b">
        <v>0</v>
      </c>
      <c r="Q11293">
        <v>8</v>
      </c>
      <c r="R11293">
        <v>8</v>
      </c>
      <c r="S11293">
        <v>1</v>
      </c>
      <c r="T11293">
        <v>2</v>
      </c>
      <c r="U11293" t="b">
        <v>1</v>
      </c>
      <c r="V11293" t="s">
        <v>160</v>
      </c>
      <c r="W11293" t="s">
        <v>1088</v>
      </c>
      <c r="X11293" t="s">
        <v>15844</v>
      </c>
      <c r="Y11293">
        <v>95</v>
      </c>
      <c r="Z11293">
        <v>95</v>
      </c>
      <c r="AA11293">
        <v>3</v>
      </c>
      <c r="AB11293">
        <v>3</v>
      </c>
      <c r="AC11293">
        <v>64</v>
      </c>
    </row>
    <row r="11294" spans="1:29">
      <c r="A11294">
        <v>12288</v>
      </c>
      <c r="B11294" t="s">
        <v>806</v>
      </c>
      <c r="C11294" t="s">
        <v>13252</v>
      </c>
      <c r="J11294" t="s">
        <v>1449</v>
      </c>
      <c r="K11294">
        <v>0</v>
      </c>
      <c r="N11294" t="b">
        <v>1</v>
      </c>
      <c r="O11294" t="b">
        <v>0</v>
      </c>
      <c r="P11294" t="b">
        <v>0</v>
      </c>
      <c r="Q11294">
        <v>8</v>
      </c>
      <c r="R11294">
        <v>8</v>
      </c>
      <c r="S11294">
        <v>1</v>
      </c>
      <c r="T11294">
        <v>2</v>
      </c>
      <c r="U11294" t="b">
        <v>1</v>
      </c>
      <c r="V11294" t="s">
        <v>160</v>
      </c>
      <c r="W11294" t="s">
        <v>1088</v>
      </c>
      <c r="X11294" t="s">
        <v>14948</v>
      </c>
      <c r="Y11294">
        <v>95</v>
      </c>
      <c r="Z11294">
        <v>95</v>
      </c>
      <c r="AA11294">
        <v>4</v>
      </c>
      <c r="AB11294">
        <v>4</v>
      </c>
      <c r="AC11294">
        <v>64</v>
      </c>
    </row>
    <row r="11295" spans="1:29">
      <c r="A11295">
        <v>12289</v>
      </c>
      <c r="B11295" t="s">
        <v>806</v>
      </c>
      <c r="C11295" t="s">
        <v>13253</v>
      </c>
      <c r="J11295" t="s">
        <v>1449</v>
      </c>
      <c r="K11295">
        <v>0</v>
      </c>
      <c r="N11295" t="b">
        <v>1</v>
      </c>
      <c r="O11295" t="b">
        <v>0</v>
      </c>
      <c r="P11295" t="b">
        <v>0</v>
      </c>
      <c r="Q11295">
        <v>8</v>
      </c>
      <c r="R11295">
        <v>8</v>
      </c>
      <c r="S11295">
        <v>1</v>
      </c>
      <c r="T11295">
        <v>2</v>
      </c>
      <c r="U11295" t="b">
        <v>1</v>
      </c>
      <c r="V11295" t="s">
        <v>160</v>
      </c>
      <c r="W11295" t="s">
        <v>1088</v>
      </c>
      <c r="X11295" t="s">
        <v>14949</v>
      </c>
      <c r="Y11295">
        <v>95</v>
      </c>
      <c r="Z11295">
        <v>95</v>
      </c>
      <c r="AA11295">
        <v>5</v>
      </c>
      <c r="AB11295">
        <v>5</v>
      </c>
      <c r="AC11295">
        <v>64</v>
      </c>
    </row>
    <row r="11296" spans="1:29">
      <c r="A11296">
        <v>12290</v>
      </c>
      <c r="B11296" t="s">
        <v>806</v>
      </c>
      <c r="C11296" t="s">
        <v>13254</v>
      </c>
      <c r="J11296" t="s">
        <v>1449</v>
      </c>
      <c r="K11296">
        <v>0</v>
      </c>
      <c r="N11296" t="b">
        <v>1</v>
      </c>
      <c r="O11296" t="b">
        <v>0</v>
      </c>
      <c r="P11296" t="b">
        <v>0</v>
      </c>
      <c r="Q11296">
        <v>8</v>
      </c>
      <c r="R11296">
        <v>8</v>
      </c>
      <c r="S11296">
        <v>1</v>
      </c>
      <c r="T11296">
        <v>2</v>
      </c>
      <c r="U11296" t="b">
        <v>1</v>
      </c>
      <c r="V11296" t="s">
        <v>160</v>
      </c>
      <c r="W11296" t="s">
        <v>1088</v>
      </c>
      <c r="X11296" t="s">
        <v>15845</v>
      </c>
      <c r="Y11296">
        <v>96</v>
      </c>
      <c r="Z11296">
        <v>96</v>
      </c>
      <c r="AA11296">
        <v>2</v>
      </c>
      <c r="AB11296">
        <v>2</v>
      </c>
      <c r="AC11296">
        <v>64</v>
      </c>
    </row>
    <row r="11297" spans="1:29">
      <c r="A11297">
        <v>12291</v>
      </c>
      <c r="B11297" t="s">
        <v>806</v>
      </c>
      <c r="C11297" t="s">
        <v>13255</v>
      </c>
      <c r="J11297" t="s">
        <v>1449</v>
      </c>
      <c r="K11297">
        <v>0</v>
      </c>
      <c r="N11297" t="b">
        <v>1</v>
      </c>
      <c r="O11297" t="b">
        <v>0</v>
      </c>
      <c r="P11297" t="b">
        <v>0</v>
      </c>
      <c r="Q11297">
        <v>8</v>
      </c>
      <c r="R11297">
        <v>8</v>
      </c>
      <c r="S11297">
        <v>1</v>
      </c>
      <c r="T11297">
        <v>2</v>
      </c>
      <c r="U11297" t="b">
        <v>1</v>
      </c>
      <c r="V11297" t="s">
        <v>160</v>
      </c>
      <c r="W11297" t="s">
        <v>1088</v>
      </c>
      <c r="X11297" t="s">
        <v>15846</v>
      </c>
      <c r="Y11297">
        <v>96</v>
      </c>
      <c r="Z11297">
        <v>96</v>
      </c>
      <c r="AA11297">
        <v>3</v>
      </c>
      <c r="AB11297">
        <v>3</v>
      </c>
      <c r="AC11297">
        <v>64</v>
      </c>
    </row>
    <row r="11298" spans="1:29">
      <c r="A11298">
        <v>12292</v>
      </c>
      <c r="B11298" t="s">
        <v>806</v>
      </c>
      <c r="C11298" t="s">
        <v>13256</v>
      </c>
      <c r="J11298" t="s">
        <v>1449</v>
      </c>
      <c r="K11298">
        <v>0</v>
      </c>
      <c r="N11298" t="b">
        <v>1</v>
      </c>
      <c r="O11298" t="b">
        <v>0</v>
      </c>
      <c r="P11298" t="b">
        <v>0</v>
      </c>
      <c r="Q11298">
        <v>8</v>
      </c>
      <c r="R11298">
        <v>8</v>
      </c>
      <c r="S11298">
        <v>1</v>
      </c>
      <c r="T11298">
        <v>2</v>
      </c>
      <c r="U11298" t="b">
        <v>1</v>
      </c>
      <c r="V11298" t="s">
        <v>160</v>
      </c>
      <c r="W11298" t="s">
        <v>1088</v>
      </c>
      <c r="X11298" t="s">
        <v>14950</v>
      </c>
      <c r="Y11298">
        <v>96</v>
      </c>
      <c r="Z11298">
        <v>96</v>
      </c>
      <c r="AA11298">
        <v>4</v>
      </c>
      <c r="AB11298">
        <v>4</v>
      </c>
      <c r="AC11298">
        <v>64</v>
      </c>
    </row>
    <row r="11299" spans="1:29">
      <c r="A11299">
        <v>12293</v>
      </c>
      <c r="B11299" t="s">
        <v>806</v>
      </c>
      <c r="C11299" t="s">
        <v>13257</v>
      </c>
      <c r="J11299" t="s">
        <v>1449</v>
      </c>
      <c r="K11299">
        <v>0</v>
      </c>
      <c r="N11299" t="b">
        <v>1</v>
      </c>
      <c r="O11299" t="b">
        <v>0</v>
      </c>
      <c r="P11299" t="b">
        <v>0</v>
      </c>
      <c r="Q11299">
        <v>8</v>
      </c>
      <c r="R11299">
        <v>8</v>
      </c>
      <c r="S11299">
        <v>1</v>
      </c>
      <c r="T11299">
        <v>2</v>
      </c>
      <c r="U11299" t="b">
        <v>1</v>
      </c>
      <c r="V11299" t="s">
        <v>160</v>
      </c>
      <c r="W11299" t="s">
        <v>1088</v>
      </c>
      <c r="X11299" t="s">
        <v>14951</v>
      </c>
      <c r="Y11299">
        <v>96</v>
      </c>
      <c r="Z11299">
        <v>96</v>
      </c>
      <c r="AA11299">
        <v>5</v>
      </c>
      <c r="AB11299">
        <v>5</v>
      </c>
      <c r="AC11299">
        <v>64</v>
      </c>
    </row>
    <row r="11300" spans="1:29">
      <c r="A11300">
        <v>12294</v>
      </c>
      <c r="B11300" t="s">
        <v>806</v>
      </c>
      <c r="C11300" t="s">
        <v>13258</v>
      </c>
      <c r="J11300" t="s">
        <v>1449</v>
      </c>
      <c r="K11300">
        <v>0</v>
      </c>
      <c r="N11300" t="b">
        <v>1</v>
      </c>
      <c r="O11300" t="b">
        <v>0</v>
      </c>
      <c r="P11300" t="b">
        <v>0</v>
      </c>
      <c r="Q11300">
        <v>8</v>
      </c>
      <c r="R11300">
        <v>8</v>
      </c>
      <c r="S11300">
        <v>1</v>
      </c>
      <c r="T11300">
        <v>2</v>
      </c>
      <c r="U11300" t="b">
        <v>1</v>
      </c>
      <c r="V11300" t="s">
        <v>160</v>
      </c>
      <c r="W11300" t="s">
        <v>1088</v>
      </c>
      <c r="X11300" t="s">
        <v>15847</v>
      </c>
      <c r="Y11300">
        <v>97</v>
      </c>
      <c r="Z11300">
        <v>97</v>
      </c>
      <c r="AA11300">
        <v>2</v>
      </c>
      <c r="AB11300">
        <v>2</v>
      </c>
      <c r="AC11300">
        <v>64</v>
      </c>
    </row>
    <row r="11301" spans="1:29">
      <c r="A11301">
        <v>12295</v>
      </c>
      <c r="B11301" t="s">
        <v>806</v>
      </c>
      <c r="C11301" t="s">
        <v>13259</v>
      </c>
      <c r="J11301" t="s">
        <v>1449</v>
      </c>
      <c r="K11301">
        <v>0</v>
      </c>
      <c r="N11301" t="b">
        <v>1</v>
      </c>
      <c r="O11301" t="b">
        <v>0</v>
      </c>
      <c r="P11301" t="b">
        <v>0</v>
      </c>
      <c r="Q11301">
        <v>8</v>
      </c>
      <c r="R11301">
        <v>8</v>
      </c>
      <c r="S11301">
        <v>1</v>
      </c>
      <c r="T11301">
        <v>2</v>
      </c>
      <c r="U11301" t="b">
        <v>1</v>
      </c>
      <c r="V11301" t="s">
        <v>160</v>
      </c>
      <c r="W11301" t="s">
        <v>1088</v>
      </c>
      <c r="X11301" t="s">
        <v>15848</v>
      </c>
      <c r="Y11301">
        <v>97</v>
      </c>
      <c r="Z11301">
        <v>97</v>
      </c>
      <c r="AA11301">
        <v>3</v>
      </c>
      <c r="AB11301">
        <v>3</v>
      </c>
      <c r="AC11301">
        <v>64</v>
      </c>
    </row>
    <row r="11302" spans="1:29">
      <c r="A11302">
        <v>12296</v>
      </c>
      <c r="B11302" t="s">
        <v>806</v>
      </c>
      <c r="C11302" t="s">
        <v>13260</v>
      </c>
      <c r="J11302" t="s">
        <v>1449</v>
      </c>
      <c r="K11302">
        <v>0</v>
      </c>
      <c r="N11302" t="b">
        <v>1</v>
      </c>
      <c r="O11302" t="b">
        <v>0</v>
      </c>
      <c r="P11302" t="b">
        <v>0</v>
      </c>
      <c r="Q11302">
        <v>8</v>
      </c>
      <c r="R11302">
        <v>8</v>
      </c>
      <c r="S11302">
        <v>1</v>
      </c>
      <c r="T11302">
        <v>2</v>
      </c>
      <c r="U11302" t="b">
        <v>1</v>
      </c>
      <c r="V11302" t="s">
        <v>160</v>
      </c>
      <c r="W11302" t="s">
        <v>1088</v>
      </c>
      <c r="X11302" t="s">
        <v>14952</v>
      </c>
      <c r="Y11302">
        <v>97</v>
      </c>
      <c r="Z11302">
        <v>97</v>
      </c>
      <c r="AA11302">
        <v>4</v>
      </c>
      <c r="AB11302">
        <v>4</v>
      </c>
      <c r="AC11302">
        <v>64</v>
      </c>
    </row>
    <row r="11303" spans="1:29">
      <c r="A11303">
        <v>12297</v>
      </c>
      <c r="B11303" t="s">
        <v>806</v>
      </c>
      <c r="C11303" t="s">
        <v>13261</v>
      </c>
      <c r="J11303" t="s">
        <v>1449</v>
      </c>
      <c r="K11303">
        <v>0</v>
      </c>
      <c r="N11303" t="b">
        <v>1</v>
      </c>
      <c r="O11303" t="b">
        <v>0</v>
      </c>
      <c r="P11303" t="b">
        <v>0</v>
      </c>
      <c r="Q11303">
        <v>8</v>
      </c>
      <c r="R11303">
        <v>8</v>
      </c>
      <c r="S11303">
        <v>1</v>
      </c>
      <c r="T11303">
        <v>2</v>
      </c>
      <c r="U11303" t="b">
        <v>1</v>
      </c>
      <c r="V11303" t="s">
        <v>160</v>
      </c>
      <c r="W11303" t="s">
        <v>1088</v>
      </c>
      <c r="X11303" t="s">
        <v>14953</v>
      </c>
      <c r="Y11303">
        <v>97</v>
      </c>
      <c r="Z11303">
        <v>97</v>
      </c>
      <c r="AA11303">
        <v>5</v>
      </c>
      <c r="AB11303">
        <v>5</v>
      </c>
      <c r="AC11303">
        <v>64</v>
      </c>
    </row>
    <row r="11304" spans="1:29">
      <c r="A11304">
        <v>12298</v>
      </c>
      <c r="B11304" t="s">
        <v>806</v>
      </c>
      <c r="C11304" t="s">
        <v>13262</v>
      </c>
      <c r="J11304" t="s">
        <v>1449</v>
      </c>
      <c r="K11304">
        <v>0</v>
      </c>
      <c r="N11304" t="b">
        <v>1</v>
      </c>
      <c r="O11304" t="b">
        <v>0</v>
      </c>
      <c r="P11304" t="b">
        <v>0</v>
      </c>
      <c r="Q11304">
        <v>8</v>
      </c>
      <c r="R11304">
        <v>8</v>
      </c>
      <c r="S11304">
        <v>1</v>
      </c>
      <c r="T11304">
        <v>2</v>
      </c>
      <c r="U11304" t="b">
        <v>1</v>
      </c>
      <c r="V11304" t="s">
        <v>160</v>
      </c>
      <c r="W11304" t="s">
        <v>1088</v>
      </c>
      <c r="X11304" t="s">
        <v>15849</v>
      </c>
      <c r="Y11304">
        <v>98</v>
      </c>
      <c r="Z11304">
        <v>98</v>
      </c>
      <c r="AA11304">
        <v>2</v>
      </c>
      <c r="AB11304">
        <v>2</v>
      </c>
      <c r="AC11304">
        <v>64</v>
      </c>
    </row>
    <row r="11305" spans="1:29">
      <c r="A11305">
        <v>12299</v>
      </c>
      <c r="B11305" t="s">
        <v>806</v>
      </c>
      <c r="C11305" t="s">
        <v>13263</v>
      </c>
      <c r="J11305" t="s">
        <v>1449</v>
      </c>
      <c r="K11305">
        <v>0</v>
      </c>
      <c r="N11305" t="b">
        <v>1</v>
      </c>
      <c r="O11305" t="b">
        <v>0</v>
      </c>
      <c r="P11305" t="b">
        <v>0</v>
      </c>
      <c r="Q11305">
        <v>8</v>
      </c>
      <c r="R11305">
        <v>8</v>
      </c>
      <c r="S11305">
        <v>1</v>
      </c>
      <c r="T11305">
        <v>2</v>
      </c>
      <c r="U11305" t="b">
        <v>1</v>
      </c>
      <c r="V11305" t="s">
        <v>160</v>
      </c>
      <c r="W11305" t="s">
        <v>1088</v>
      </c>
      <c r="X11305" t="s">
        <v>15850</v>
      </c>
      <c r="Y11305">
        <v>98</v>
      </c>
      <c r="Z11305">
        <v>98</v>
      </c>
      <c r="AA11305">
        <v>3</v>
      </c>
      <c r="AB11305">
        <v>3</v>
      </c>
      <c r="AC11305">
        <v>64</v>
      </c>
    </row>
    <row r="11306" spans="1:29">
      <c r="A11306">
        <v>12300</v>
      </c>
      <c r="B11306" t="s">
        <v>806</v>
      </c>
      <c r="C11306" t="s">
        <v>13264</v>
      </c>
      <c r="J11306" t="s">
        <v>1449</v>
      </c>
      <c r="K11306">
        <v>0</v>
      </c>
      <c r="N11306" t="b">
        <v>1</v>
      </c>
      <c r="O11306" t="b">
        <v>0</v>
      </c>
      <c r="P11306" t="b">
        <v>0</v>
      </c>
      <c r="Q11306">
        <v>8</v>
      </c>
      <c r="R11306">
        <v>8</v>
      </c>
      <c r="S11306">
        <v>1</v>
      </c>
      <c r="T11306">
        <v>2</v>
      </c>
      <c r="U11306" t="b">
        <v>1</v>
      </c>
      <c r="V11306" t="s">
        <v>160</v>
      </c>
      <c r="W11306" t="s">
        <v>1088</v>
      </c>
      <c r="X11306" t="s">
        <v>14954</v>
      </c>
      <c r="Y11306">
        <v>98</v>
      </c>
      <c r="Z11306">
        <v>98</v>
      </c>
      <c r="AA11306">
        <v>4</v>
      </c>
      <c r="AB11306">
        <v>4</v>
      </c>
      <c r="AC11306">
        <v>64</v>
      </c>
    </row>
    <row r="11307" spans="1:29">
      <c r="A11307">
        <v>12301</v>
      </c>
      <c r="B11307" t="s">
        <v>806</v>
      </c>
      <c r="C11307" t="s">
        <v>13265</v>
      </c>
      <c r="J11307" t="s">
        <v>1449</v>
      </c>
      <c r="K11307">
        <v>0</v>
      </c>
      <c r="N11307" t="b">
        <v>1</v>
      </c>
      <c r="O11307" t="b">
        <v>0</v>
      </c>
      <c r="P11307" t="b">
        <v>0</v>
      </c>
      <c r="Q11307">
        <v>8</v>
      </c>
      <c r="R11307">
        <v>8</v>
      </c>
      <c r="S11307">
        <v>1</v>
      </c>
      <c r="T11307">
        <v>2</v>
      </c>
      <c r="U11307" t="b">
        <v>1</v>
      </c>
      <c r="V11307" t="s">
        <v>160</v>
      </c>
      <c r="W11307" t="s">
        <v>1088</v>
      </c>
      <c r="X11307" t="s">
        <v>14955</v>
      </c>
      <c r="Y11307">
        <v>98</v>
      </c>
      <c r="Z11307">
        <v>98</v>
      </c>
      <c r="AA11307">
        <v>5</v>
      </c>
      <c r="AB11307">
        <v>5</v>
      </c>
      <c r="AC11307">
        <v>64</v>
      </c>
    </row>
    <row r="11308" spans="1:29">
      <c r="A11308">
        <v>12302</v>
      </c>
      <c r="B11308" t="s">
        <v>806</v>
      </c>
      <c r="C11308" t="s">
        <v>13266</v>
      </c>
      <c r="J11308" t="s">
        <v>1449</v>
      </c>
      <c r="K11308">
        <v>0</v>
      </c>
      <c r="N11308" t="b">
        <v>1</v>
      </c>
      <c r="O11308" t="b">
        <v>0</v>
      </c>
      <c r="P11308" t="b">
        <v>0</v>
      </c>
      <c r="Q11308">
        <v>8</v>
      </c>
      <c r="R11308">
        <v>8</v>
      </c>
      <c r="S11308">
        <v>1</v>
      </c>
      <c r="T11308">
        <v>2</v>
      </c>
      <c r="U11308" t="b">
        <v>1</v>
      </c>
      <c r="V11308" t="s">
        <v>160</v>
      </c>
      <c r="W11308" t="s">
        <v>1088</v>
      </c>
      <c r="X11308" t="s">
        <v>15851</v>
      </c>
      <c r="Y11308">
        <v>99</v>
      </c>
      <c r="Z11308">
        <v>99</v>
      </c>
      <c r="AA11308">
        <v>2</v>
      </c>
      <c r="AB11308">
        <v>2</v>
      </c>
      <c r="AC11308">
        <v>64</v>
      </c>
    </row>
    <row r="11309" spans="1:29">
      <c r="A11309">
        <v>12303</v>
      </c>
      <c r="B11309" t="s">
        <v>806</v>
      </c>
      <c r="C11309" t="s">
        <v>13267</v>
      </c>
      <c r="J11309" t="s">
        <v>1449</v>
      </c>
      <c r="K11309">
        <v>0</v>
      </c>
      <c r="N11309" t="b">
        <v>1</v>
      </c>
      <c r="O11309" t="b">
        <v>0</v>
      </c>
      <c r="P11309" t="b">
        <v>0</v>
      </c>
      <c r="Q11309">
        <v>8</v>
      </c>
      <c r="R11309">
        <v>8</v>
      </c>
      <c r="S11309">
        <v>1</v>
      </c>
      <c r="T11309">
        <v>2</v>
      </c>
      <c r="U11309" t="b">
        <v>1</v>
      </c>
      <c r="V11309" t="s">
        <v>160</v>
      </c>
      <c r="W11309" t="s">
        <v>1088</v>
      </c>
      <c r="X11309" t="s">
        <v>15852</v>
      </c>
      <c r="Y11309">
        <v>99</v>
      </c>
      <c r="Z11309">
        <v>99</v>
      </c>
      <c r="AA11309">
        <v>3</v>
      </c>
      <c r="AB11309">
        <v>3</v>
      </c>
      <c r="AC11309">
        <v>64</v>
      </c>
    </row>
    <row r="11310" spans="1:29">
      <c r="A11310">
        <v>12304</v>
      </c>
      <c r="B11310" t="s">
        <v>806</v>
      </c>
      <c r="C11310" t="s">
        <v>13268</v>
      </c>
      <c r="J11310" t="s">
        <v>1449</v>
      </c>
      <c r="K11310">
        <v>0</v>
      </c>
      <c r="N11310" t="b">
        <v>1</v>
      </c>
      <c r="O11310" t="b">
        <v>0</v>
      </c>
      <c r="P11310" t="b">
        <v>0</v>
      </c>
      <c r="Q11310">
        <v>8</v>
      </c>
      <c r="R11310">
        <v>8</v>
      </c>
      <c r="S11310">
        <v>1</v>
      </c>
      <c r="T11310">
        <v>2</v>
      </c>
      <c r="U11310" t="b">
        <v>1</v>
      </c>
      <c r="V11310" t="s">
        <v>160</v>
      </c>
      <c r="W11310" t="s">
        <v>1088</v>
      </c>
      <c r="X11310" t="s">
        <v>14956</v>
      </c>
      <c r="Y11310">
        <v>99</v>
      </c>
      <c r="Z11310">
        <v>99</v>
      </c>
      <c r="AA11310">
        <v>4</v>
      </c>
      <c r="AB11310">
        <v>4</v>
      </c>
      <c r="AC11310">
        <v>64</v>
      </c>
    </row>
    <row r="11311" spans="1:29">
      <c r="A11311">
        <v>12305</v>
      </c>
      <c r="B11311" t="s">
        <v>806</v>
      </c>
      <c r="C11311" t="s">
        <v>13269</v>
      </c>
      <c r="J11311" t="s">
        <v>1449</v>
      </c>
      <c r="K11311">
        <v>0</v>
      </c>
      <c r="N11311" t="b">
        <v>1</v>
      </c>
      <c r="O11311" t="b">
        <v>0</v>
      </c>
      <c r="P11311" t="b">
        <v>0</v>
      </c>
      <c r="Q11311">
        <v>8</v>
      </c>
      <c r="R11311">
        <v>8</v>
      </c>
      <c r="S11311">
        <v>1</v>
      </c>
      <c r="T11311">
        <v>2</v>
      </c>
      <c r="U11311" t="b">
        <v>1</v>
      </c>
      <c r="V11311" t="s">
        <v>160</v>
      </c>
      <c r="W11311" t="s">
        <v>1088</v>
      </c>
      <c r="X11311" t="s">
        <v>14957</v>
      </c>
      <c r="Y11311">
        <v>99</v>
      </c>
      <c r="Z11311">
        <v>99</v>
      </c>
      <c r="AA11311">
        <v>5</v>
      </c>
      <c r="AB11311">
        <v>5</v>
      </c>
      <c r="AC11311">
        <v>64</v>
      </c>
    </row>
    <row r="11312" spans="1:29">
      <c r="A11312">
        <v>12306</v>
      </c>
      <c r="B11312" t="s">
        <v>806</v>
      </c>
      <c r="C11312" t="s">
        <v>13270</v>
      </c>
      <c r="J11312" t="s">
        <v>1449</v>
      </c>
      <c r="K11312">
        <v>0</v>
      </c>
      <c r="N11312" t="b">
        <v>1</v>
      </c>
      <c r="O11312" t="b">
        <v>0</v>
      </c>
      <c r="P11312" t="b">
        <v>0</v>
      </c>
      <c r="Q11312">
        <v>8</v>
      </c>
      <c r="R11312">
        <v>8</v>
      </c>
      <c r="S11312">
        <v>1</v>
      </c>
      <c r="T11312">
        <v>2</v>
      </c>
      <c r="U11312" t="b">
        <v>1</v>
      </c>
      <c r="V11312" t="s">
        <v>160</v>
      </c>
      <c r="W11312" t="s">
        <v>1088</v>
      </c>
      <c r="X11312" t="s">
        <v>15853</v>
      </c>
      <c r="Y11312">
        <v>100</v>
      </c>
      <c r="Z11312">
        <v>100</v>
      </c>
      <c r="AA11312">
        <v>2</v>
      </c>
      <c r="AB11312">
        <v>2</v>
      </c>
      <c r="AC11312">
        <v>64</v>
      </c>
    </row>
    <row r="11313" spans="1:29">
      <c r="A11313">
        <v>12307</v>
      </c>
      <c r="B11313" t="s">
        <v>806</v>
      </c>
      <c r="C11313" t="s">
        <v>13271</v>
      </c>
      <c r="J11313" t="s">
        <v>1449</v>
      </c>
      <c r="K11313">
        <v>0</v>
      </c>
      <c r="N11313" t="b">
        <v>1</v>
      </c>
      <c r="O11313" t="b">
        <v>0</v>
      </c>
      <c r="P11313" t="b">
        <v>0</v>
      </c>
      <c r="Q11313">
        <v>8</v>
      </c>
      <c r="R11313">
        <v>8</v>
      </c>
      <c r="S11313">
        <v>1</v>
      </c>
      <c r="T11313">
        <v>2</v>
      </c>
      <c r="U11313" t="b">
        <v>1</v>
      </c>
      <c r="V11313" t="s">
        <v>160</v>
      </c>
      <c r="W11313" t="s">
        <v>1088</v>
      </c>
      <c r="X11313" t="s">
        <v>15854</v>
      </c>
      <c r="Y11313">
        <v>100</v>
      </c>
      <c r="Z11313">
        <v>100</v>
      </c>
      <c r="AA11313">
        <v>3</v>
      </c>
      <c r="AB11313">
        <v>3</v>
      </c>
      <c r="AC11313">
        <v>64</v>
      </c>
    </row>
    <row r="11314" spans="1:29">
      <c r="A11314">
        <v>12308</v>
      </c>
      <c r="B11314" t="s">
        <v>806</v>
      </c>
      <c r="C11314" t="s">
        <v>13272</v>
      </c>
      <c r="J11314" t="s">
        <v>1449</v>
      </c>
      <c r="K11314">
        <v>0</v>
      </c>
      <c r="N11314" t="b">
        <v>1</v>
      </c>
      <c r="O11314" t="b">
        <v>0</v>
      </c>
      <c r="P11314" t="b">
        <v>0</v>
      </c>
      <c r="Q11314">
        <v>8</v>
      </c>
      <c r="R11314">
        <v>8</v>
      </c>
      <c r="S11314">
        <v>1</v>
      </c>
      <c r="T11314">
        <v>2</v>
      </c>
      <c r="U11314" t="b">
        <v>1</v>
      </c>
      <c r="V11314" t="s">
        <v>160</v>
      </c>
      <c r="W11314" t="s">
        <v>1088</v>
      </c>
      <c r="X11314" t="s">
        <v>14958</v>
      </c>
      <c r="Y11314">
        <v>100</v>
      </c>
      <c r="Z11314">
        <v>100</v>
      </c>
      <c r="AA11314">
        <v>4</v>
      </c>
      <c r="AB11314">
        <v>4</v>
      </c>
      <c r="AC11314">
        <v>64</v>
      </c>
    </row>
    <row r="11315" spans="1:29">
      <c r="A11315">
        <v>12309</v>
      </c>
      <c r="B11315" t="s">
        <v>806</v>
      </c>
      <c r="C11315" t="s">
        <v>13273</v>
      </c>
      <c r="J11315" t="s">
        <v>1449</v>
      </c>
      <c r="K11315">
        <v>0</v>
      </c>
      <c r="N11315" t="b">
        <v>1</v>
      </c>
      <c r="O11315" t="b">
        <v>0</v>
      </c>
      <c r="P11315" t="b">
        <v>0</v>
      </c>
      <c r="Q11315">
        <v>8</v>
      </c>
      <c r="R11315">
        <v>8</v>
      </c>
      <c r="S11315">
        <v>1</v>
      </c>
      <c r="T11315">
        <v>2</v>
      </c>
      <c r="U11315" t="b">
        <v>1</v>
      </c>
      <c r="V11315" t="s">
        <v>160</v>
      </c>
      <c r="W11315" t="s">
        <v>1088</v>
      </c>
      <c r="X11315" t="s">
        <v>14959</v>
      </c>
      <c r="Y11315">
        <v>100</v>
      </c>
      <c r="Z11315">
        <v>100</v>
      </c>
      <c r="AA11315">
        <v>5</v>
      </c>
      <c r="AB11315">
        <v>5</v>
      </c>
      <c r="AC11315">
        <v>64</v>
      </c>
    </row>
    <row r="11316" spans="1:29">
      <c r="A11316">
        <v>12310</v>
      </c>
      <c r="B11316" t="s">
        <v>806</v>
      </c>
      <c r="C11316" t="s">
        <v>13274</v>
      </c>
      <c r="J11316" t="s">
        <v>1449</v>
      </c>
      <c r="K11316">
        <v>0</v>
      </c>
      <c r="N11316" t="b">
        <v>1</v>
      </c>
      <c r="O11316" t="b">
        <v>0</v>
      </c>
      <c r="P11316" t="b">
        <v>0</v>
      </c>
      <c r="Q11316">
        <v>8</v>
      </c>
      <c r="R11316">
        <v>8</v>
      </c>
      <c r="S11316">
        <v>1</v>
      </c>
      <c r="T11316">
        <v>2</v>
      </c>
      <c r="U11316" t="b">
        <v>1</v>
      </c>
      <c r="V11316" t="s">
        <v>160</v>
      </c>
      <c r="W11316" t="s">
        <v>1088</v>
      </c>
      <c r="X11316" t="s">
        <v>15855</v>
      </c>
      <c r="Y11316">
        <v>101</v>
      </c>
      <c r="Z11316">
        <v>101</v>
      </c>
      <c r="AA11316">
        <v>2</v>
      </c>
      <c r="AB11316">
        <v>2</v>
      </c>
      <c r="AC11316">
        <v>64</v>
      </c>
    </row>
    <row r="11317" spans="1:29">
      <c r="A11317">
        <v>12311</v>
      </c>
      <c r="B11317" t="s">
        <v>806</v>
      </c>
      <c r="C11317" t="s">
        <v>13275</v>
      </c>
      <c r="J11317" t="s">
        <v>1449</v>
      </c>
      <c r="K11317">
        <v>0</v>
      </c>
      <c r="N11317" t="b">
        <v>1</v>
      </c>
      <c r="O11317" t="b">
        <v>0</v>
      </c>
      <c r="P11317" t="b">
        <v>0</v>
      </c>
      <c r="Q11317">
        <v>8</v>
      </c>
      <c r="R11317">
        <v>8</v>
      </c>
      <c r="S11317">
        <v>1</v>
      </c>
      <c r="T11317">
        <v>2</v>
      </c>
      <c r="U11317" t="b">
        <v>1</v>
      </c>
      <c r="V11317" t="s">
        <v>160</v>
      </c>
      <c r="W11317" t="s">
        <v>1088</v>
      </c>
      <c r="X11317" t="s">
        <v>15856</v>
      </c>
      <c r="Y11317">
        <v>101</v>
      </c>
      <c r="Z11317">
        <v>101</v>
      </c>
      <c r="AA11317">
        <v>3</v>
      </c>
      <c r="AB11317">
        <v>3</v>
      </c>
      <c r="AC11317">
        <v>64</v>
      </c>
    </row>
    <row r="11318" spans="1:29">
      <c r="A11318">
        <v>12312</v>
      </c>
      <c r="B11318" t="s">
        <v>806</v>
      </c>
      <c r="C11318" t="s">
        <v>13276</v>
      </c>
      <c r="J11318" t="s">
        <v>1449</v>
      </c>
      <c r="K11318">
        <v>0</v>
      </c>
      <c r="N11318" t="b">
        <v>1</v>
      </c>
      <c r="O11318" t="b">
        <v>0</v>
      </c>
      <c r="P11318" t="b">
        <v>0</v>
      </c>
      <c r="Q11318">
        <v>8</v>
      </c>
      <c r="R11318">
        <v>8</v>
      </c>
      <c r="S11318">
        <v>1</v>
      </c>
      <c r="T11318">
        <v>2</v>
      </c>
      <c r="U11318" t="b">
        <v>1</v>
      </c>
      <c r="V11318" t="s">
        <v>160</v>
      </c>
      <c r="W11318" t="s">
        <v>1088</v>
      </c>
      <c r="X11318" t="s">
        <v>14960</v>
      </c>
      <c r="Y11318">
        <v>101</v>
      </c>
      <c r="Z11318">
        <v>101</v>
      </c>
      <c r="AA11318">
        <v>4</v>
      </c>
      <c r="AB11318">
        <v>4</v>
      </c>
      <c r="AC11318">
        <v>64</v>
      </c>
    </row>
    <row r="11319" spans="1:29">
      <c r="A11319">
        <v>12313</v>
      </c>
      <c r="B11319" t="s">
        <v>806</v>
      </c>
      <c r="C11319" t="s">
        <v>13277</v>
      </c>
      <c r="J11319" t="s">
        <v>1449</v>
      </c>
      <c r="K11319">
        <v>0</v>
      </c>
      <c r="N11319" t="b">
        <v>1</v>
      </c>
      <c r="O11319" t="b">
        <v>0</v>
      </c>
      <c r="P11319" t="b">
        <v>0</v>
      </c>
      <c r="Q11319">
        <v>8</v>
      </c>
      <c r="R11319">
        <v>8</v>
      </c>
      <c r="S11319">
        <v>1</v>
      </c>
      <c r="T11319">
        <v>2</v>
      </c>
      <c r="U11319" t="b">
        <v>1</v>
      </c>
      <c r="V11319" t="s">
        <v>160</v>
      </c>
      <c r="W11319" t="s">
        <v>1088</v>
      </c>
      <c r="X11319" t="s">
        <v>14961</v>
      </c>
      <c r="Y11319">
        <v>101</v>
      </c>
      <c r="Z11319">
        <v>101</v>
      </c>
      <c r="AA11319">
        <v>5</v>
      </c>
      <c r="AB11319">
        <v>5</v>
      </c>
      <c r="AC11319">
        <v>64</v>
      </c>
    </row>
    <row r="11320" spans="1:29">
      <c r="A11320">
        <v>12314</v>
      </c>
      <c r="B11320" t="s">
        <v>806</v>
      </c>
      <c r="C11320" t="s">
        <v>13278</v>
      </c>
      <c r="J11320" t="s">
        <v>1449</v>
      </c>
      <c r="K11320">
        <v>0</v>
      </c>
      <c r="N11320" t="b">
        <v>1</v>
      </c>
      <c r="O11320" t="b">
        <v>0</v>
      </c>
      <c r="P11320" t="b">
        <v>0</v>
      </c>
      <c r="Q11320">
        <v>8</v>
      </c>
      <c r="R11320">
        <v>8</v>
      </c>
      <c r="S11320">
        <v>1</v>
      </c>
      <c r="T11320">
        <v>2</v>
      </c>
      <c r="U11320" t="b">
        <v>1</v>
      </c>
      <c r="V11320" t="s">
        <v>160</v>
      </c>
      <c r="W11320" t="s">
        <v>1088</v>
      </c>
      <c r="X11320" t="s">
        <v>15857</v>
      </c>
      <c r="Y11320">
        <v>102</v>
      </c>
      <c r="Z11320">
        <v>102</v>
      </c>
      <c r="AA11320">
        <v>2</v>
      </c>
      <c r="AB11320">
        <v>2</v>
      </c>
      <c r="AC11320">
        <v>64</v>
      </c>
    </row>
    <row r="11321" spans="1:29">
      <c r="A11321">
        <v>12315</v>
      </c>
      <c r="B11321" t="s">
        <v>806</v>
      </c>
      <c r="C11321" t="s">
        <v>13279</v>
      </c>
      <c r="J11321" t="s">
        <v>1449</v>
      </c>
      <c r="K11321">
        <v>0</v>
      </c>
      <c r="N11321" t="b">
        <v>1</v>
      </c>
      <c r="O11321" t="b">
        <v>0</v>
      </c>
      <c r="P11321" t="b">
        <v>0</v>
      </c>
      <c r="Q11321">
        <v>8</v>
      </c>
      <c r="R11321">
        <v>8</v>
      </c>
      <c r="S11321">
        <v>1</v>
      </c>
      <c r="T11321">
        <v>2</v>
      </c>
      <c r="U11321" t="b">
        <v>1</v>
      </c>
      <c r="V11321" t="s">
        <v>160</v>
      </c>
      <c r="W11321" t="s">
        <v>1088</v>
      </c>
      <c r="X11321" t="s">
        <v>15858</v>
      </c>
      <c r="Y11321">
        <v>102</v>
      </c>
      <c r="Z11321">
        <v>102</v>
      </c>
      <c r="AA11321">
        <v>3</v>
      </c>
      <c r="AB11321">
        <v>3</v>
      </c>
      <c r="AC11321">
        <v>64</v>
      </c>
    </row>
    <row r="11322" spans="1:29">
      <c r="A11322">
        <v>12316</v>
      </c>
      <c r="B11322" t="s">
        <v>806</v>
      </c>
      <c r="C11322" t="s">
        <v>13280</v>
      </c>
      <c r="J11322" t="s">
        <v>1449</v>
      </c>
      <c r="K11322">
        <v>0</v>
      </c>
      <c r="N11322" t="b">
        <v>1</v>
      </c>
      <c r="O11322" t="b">
        <v>0</v>
      </c>
      <c r="P11322" t="b">
        <v>0</v>
      </c>
      <c r="Q11322">
        <v>8</v>
      </c>
      <c r="R11322">
        <v>8</v>
      </c>
      <c r="S11322">
        <v>1</v>
      </c>
      <c r="T11322">
        <v>2</v>
      </c>
      <c r="U11322" t="b">
        <v>1</v>
      </c>
      <c r="V11322" t="s">
        <v>160</v>
      </c>
      <c r="W11322" t="s">
        <v>1088</v>
      </c>
      <c r="X11322" t="s">
        <v>14962</v>
      </c>
      <c r="Y11322">
        <v>102</v>
      </c>
      <c r="Z11322">
        <v>102</v>
      </c>
      <c r="AA11322">
        <v>4</v>
      </c>
      <c r="AB11322">
        <v>4</v>
      </c>
      <c r="AC11322">
        <v>64</v>
      </c>
    </row>
    <row r="11323" spans="1:29">
      <c r="A11323">
        <v>12317</v>
      </c>
      <c r="B11323" t="s">
        <v>806</v>
      </c>
      <c r="C11323" t="s">
        <v>13281</v>
      </c>
      <c r="J11323" t="s">
        <v>1449</v>
      </c>
      <c r="K11323">
        <v>0</v>
      </c>
      <c r="N11323" t="b">
        <v>1</v>
      </c>
      <c r="O11323" t="b">
        <v>0</v>
      </c>
      <c r="P11323" t="b">
        <v>0</v>
      </c>
      <c r="Q11323">
        <v>8</v>
      </c>
      <c r="R11323">
        <v>8</v>
      </c>
      <c r="S11323">
        <v>1</v>
      </c>
      <c r="T11323">
        <v>2</v>
      </c>
      <c r="U11323" t="b">
        <v>1</v>
      </c>
      <c r="V11323" t="s">
        <v>160</v>
      </c>
      <c r="W11323" t="s">
        <v>1088</v>
      </c>
      <c r="X11323" t="s">
        <v>14963</v>
      </c>
      <c r="Y11323">
        <v>102</v>
      </c>
      <c r="Z11323">
        <v>102</v>
      </c>
      <c r="AA11323">
        <v>5</v>
      </c>
      <c r="AB11323">
        <v>5</v>
      </c>
      <c r="AC11323">
        <v>64</v>
      </c>
    </row>
    <row r="11324" spans="1:29">
      <c r="A11324">
        <v>12318</v>
      </c>
      <c r="B11324" t="s">
        <v>806</v>
      </c>
      <c r="C11324" t="s">
        <v>13282</v>
      </c>
      <c r="J11324" t="s">
        <v>1449</v>
      </c>
      <c r="K11324">
        <v>0</v>
      </c>
      <c r="N11324" t="b">
        <v>1</v>
      </c>
      <c r="O11324" t="b">
        <v>0</v>
      </c>
      <c r="P11324" t="b">
        <v>0</v>
      </c>
      <c r="Q11324">
        <v>8</v>
      </c>
      <c r="R11324">
        <v>8</v>
      </c>
      <c r="S11324">
        <v>1</v>
      </c>
      <c r="T11324">
        <v>2</v>
      </c>
      <c r="U11324" t="b">
        <v>1</v>
      </c>
      <c r="V11324" t="s">
        <v>160</v>
      </c>
      <c r="W11324" t="s">
        <v>1088</v>
      </c>
      <c r="X11324" t="s">
        <v>15859</v>
      </c>
      <c r="Y11324">
        <v>103</v>
      </c>
      <c r="Z11324">
        <v>103</v>
      </c>
      <c r="AA11324">
        <v>2</v>
      </c>
      <c r="AB11324">
        <v>2</v>
      </c>
      <c r="AC11324">
        <v>64</v>
      </c>
    </row>
    <row r="11325" spans="1:29">
      <c r="A11325">
        <v>12319</v>
      </c>
      <c r="B11325" t="s">
        <v>806</v>
      </c>
      <c r="C11325" t="s">
        <v>13283</v>
      </c>
      <c r="J11325" t="s">
        <v>1449</v>
      </c>
      <c r="K11325">
        <v>0</v>
      </c>
      <c r="N11325" t="b">
        <v>1</v>
      </c>
      <c r="O11325" t="b">
        <v>0</v>
      </c>
      <c r="P11325" t="b">
        <v>0</v>
      </c>
      <c r="Q11325">
        <v>8</v>
      </c>
      <c r="R11325">
        <v>8</v>
      </c>
      <c r="S11325">
        <v>1</v>
      </c>
      <c r="T11325">
        <v>2</v>
      </c>
      <c r="U11325" t="b">
        <v>1</v>
      </c>
      <c r="V11325" t="s">
        <v>160</v>
      </c>
      <c r="W11325" t="s">
        <v>1088</v>
      </c>
      <c r="X11325" t="s">
        <v>15860</v>
      </c>
      <c r="Y11325">
        <v>103</v>
      </c>
      <c r="Z11325">
        <v>103</v>
      </c>
      <c r="AA11325">
        <v>3</v>
      </c>
      <c r="AB11325">
        <v>3</v>
      </c>
      <c r="AC11325">
        <v>64</v>
      </c>
    </row>
    <row r="11326" spans="1:29">
      <c r="A11326">
        <v>12320</v>
      </c>
      <c r="B11326" t="s">
        <v>806</v>
      </c>
      <c r="C11326" t="s">
        <v>13284</v>
      </c>
      <c r="J11326" t="s">
        <v>1449</v>
      </c>
      <c r="K11326">
        <v>0</v>
      </c>
      <c r="N11326" t="b">
        <v>1</v>
      </c>
      <c r="O11326" t="b">
        <v>0</v>
      </c>
      <c r="P11326" t="b">
        <v>0</v>
      </c>
      <c r="Q11326">
        <v>8</v>
      </c>
      <c r="R11326">
        <v>8</v>
      </c>
      <c r="S11326">
        <v>1</v>
      </c>
      <c r="T11326">
        <v>2</v>
      </c>
      <c r="U11326" t="b">
        <v>1</v>
      </c>
      <c r="V11326" t="s">
        <v>160</v>
      </c>
      <c r="W11326" t="s">
        <v>1088</v>
      </c>
      <c r="X11326" t="s">
        <v>14964</v>
      </c>
      <c r="Y11326">
        <v>103</v>
      </c>
      <c r="Z11326">
        <v>103</v>
      </c>
      <c r="AA11326">
        <v>4</v>
      </c>
      <c r="AB11326">
        <v>4</v>
      </c>
      <c r="AC11326">
        <v>64</v>
      </c>
    </row>
    <row r="11327" spans="1:29">
      <c r="A11327">
        <v>12321</v>
      </c>
      <c r="B11327" t="s">
        <v>806</v>
      </c>
      <c r="C11327" t="s">
        <v>13285</v>
      </c>
      <c r="J11327" t="s">
        <v>1449</v>
      </c>
      <c r="K11327">
        <v>0</v>
      </c>
      <c r="N11327" t="b">
        <v>1</v>
      </c>
      <c r="O11327" t="b">
        <v>0</v>
      </c>
      <c r="P11327" t="b">
        <v>0</v>
      </c>
      <c r="Q11327">
        <v>8</v>
      </c>
      <c r="R11327">
        <v>8</v>
      </c>
      <c r="S11327">
        <v>1</v>
      </c>
      <c r="T11327">
        <v>2</v>
      </c>
      <c r="U11327" t="b">
        <v>1</v>
      </c>
      <c r="V11327" t="s">
        <v>160</v>
      </c>
      <c r="W11327" t="s">
        <v>1088</v>
      </c>
      <c r="X11327" t="s">
        <v>14965</v>
      </c>
      <c r="Y11327">
        <v>103</v>
      </c>
      <c r="Z11327">
        <v>103</v>
      </c>
      <c r="AA11327">
        <v>5</v>
      </c>
      <c r="AB11327">
        <v>5</v>
      </c>
      <c r="AC11327">
        <v>64</v>
      </c>
    </row>
    <row r="11328" spans="1:29">
      <c r="A11328">
        <v>12322</v>
      </c>
      <c r="B11328" t="s">
        <v>806</v>
      </c>
      <c r="C11328" t="s">
        <v>13286</v>
      </c>
      <c r="J11328" t="s">
        <v>1449</v>
      </c>
      <c r="K11328">
        <v>0</v>
      </c>
      <c r="N11328" t="b">
        <v>1</v>
      </c>
      <c r="O11328" t="b">
        <v>0</v>
      </c>
      <c r="P11328" t="b">
        <v>0</v>
      </c>
      <c r="Q11328">
        <v>8</v>
      </c>
      <c r="R11328">
        <v>8</v>
      </c>
      <c r="S11328">
        <v>1</v>
      </c>
      <c r="T11328">
        <v>2</v>
      </c>
      <c r="U11328" t="b">
        <v>1</v>
      </c>
      <c r="V11328" t="s">
        <v>160</v>
      </c>
      <c r="W11328" t="s">
        <v>1088</v>
      </c>
      <c r="X11328" t="s">
        <v>15861</v>
      </c>
      <c r="Y11328">
        <v>104</v>
      </c>
      <c r="Z11328">
        <v>104</v>
      </c>
      <c r="AA11328">
        <v>2</v>
      </c>
      <c r="AB11328">
        <v>2</v>
      </c>
      <c r="AC11328">
        <v>64</v>
      </c>
    </row>
    <row r="11329" spans="1:29">
      <c r="A11329">
        <v>12323</v>
      </c>
      <c r="B11329" t="s">
        <v>806</v>
      </c>
      <c r="C11329" t="s">
        <v>13287</v>
      </c>
      <c r="J11329" t="s">
        <v>1449</v>
      </c>
      <c r="K11329">
        <v>0</v>
      </c>
      <c r="N11329" t="b">
        <v>1</v>
      </c>
      <c r="O11329" t="b">
        <v>0</v>
      </c>
      <c r="P11329" t="b">
        <v>0</v>
      </c>
      <c r="Q11329">
        <v>8</v>
      </c>
      <c r="R11329">
        <v>8</v>
      </c>
      <c r="S11329">
        <v>1</v>
      </c>
      <c r="T11329">
        <v>2</v>
      </c>
      <c r="U11329" t="b">
        <v>1</v>
      </c>
      <c r="V11329" t="s">
        <v>160</v>
      </c>
      <c r="W11329" t="s">
        <v>1088</v>
      </c>
      <c r="X11329" t="s">
        <v>15862</v>
      </c>
      <c r="Y11329">
        <v>104</v>
      </c>
      <c r="Z11329">
        <v>104</v>
      </c>
      <c r="AA11329">
        <v>3</v>
      </c>
      <c r="AB11329">
        <v>3</v>
      </c>
      <c r="AC11329">
        <v>64</v>
      </c>
    </row>
    <row r="11330" spans="1:29">
      <c r="A11330">
        <v>12324</v>
      </c>
      <c r="B11330" t="s">
        <v>806</v>
      </c>
      <c r="C11330" t="s">
        <v>13288</v>
      </c>
      <c r="J11330" t="s">
        <v>1449</v>
      </c>
      <c r="K11330">
        <v>0</v>
      </c>
      <c r="N11330" t="b">
        <v>1</v>
      </c>
      <c r="O11330" t="b">
        <v>0</v>
      </c>
      <c r="P11330" t="b">
        <v>0</v>
      </c>
      <c r="Q11330">
        <v>8</v>
      </c>
      <c r="R11330">
        <v>8</v>
      </c>
      <c r="S11330">
        <v>1</v>
      </c>
      <c r="T11330">
        <v>2</v>
      </c>
      <c r="U11330" t="b">
        <v>1</v>
      </c>
      <c r="V11330" t="s">
        <v>160</v>
      </c>
      <c r="W11330" t="s">
        <v>1088</v>
      </c>
      <c r="X11330" t="s">
        <v>14966</v>
      </c>
      <c r="Y11330">
        <v>104</v>
      </c>
      <c r="Z11330">
        <v>104</v>
      </c>
      <c r="AA11330">
        <v>4</v>
      </c>
      <c r="AB11330">
        <v>4</v>
      </c>
      <c r="AC11330">
        <v>64</v>
      </c>
    </row>
    <row r="11331" spans="1:29">
      <c r="A11331">
        <v>12325</v>
      </c>
      <c r="B11331" t="s">
        <v>806</v>
      </c>
      <c r="C11331" t="s">
        <v>13289</v>
      </c>
      <c r="J11331" t="s">
        <v>1449</v>
      </c>
      <c r="K11331">
        <v>0</v>
      </c>
      <c r="N11331" t="b">
        <v>1</v>
      </c>
      <c r="O11331" t="b">
        <v>0</v>
      </c>
      <c r="P11331" t="b">
        <v>0</v>
      </c>
      <c r="Q11331">
        <v>8</v>
      </c>
      <c r="R11331">
        <v>8</v>
      </c>
      <c r="S11331">
        <v>1</v>
      </c>
      <c r="T11331">
        <v>2</v>
      </c>
      <c r="U11331" t="b">
        <v>1</v>
      </c>
      <c r="V11331" t="s">
        <v>160</v>
      </c>
      <c r="W11331" t="s">
        <v>1088</v>
      </c>
      <c r="X11331" t="s">
        <v>14967</v>
      </c>
      <c r="Y11331">
        <v>104</v>
      </c>
      <c r="Z11331">
        <v>104</v>
      </c>
      <c r="AA11331">
        <v>5</v>
      </c>
      <c r="AB11331">
        <v>5</v>
      </c>
      <c r="AC11331">
        <v>64</v>
      </c>
    </row>
    <row r="11332" spans="1:29">
      <c r="A11332">
        <v>12326</v>
      </c>
      <c r="B11332" t="s">
        <v>806</v>
      </c>
      <c r="C11332" t="s">
        <v>13290</v>
      </c>
      <c r="J11332" t="s">
        <v>1449</v>
      </c>
      <c r="K11332">
        <v>0</v>
      </c>
      <c r="N11332" t="b">
        <v>1</v>
      </c>
      <c r="O11332" t="b">
        <v>0</v>
      </c>
      <c r="P11332" t="b">
        <v>0</v>
      </c>
      <c r="Q11332">
        <v>8</v>
      </c>
      <c r="R11332">
        <v>8</v>
      </c>
      <c r="S11332">
        <v>1</v>
      </c>
      <c r="T11332">
        <v>2</v>
      </c>
      <c r="U11332" t="b">
        <v>1</v>
      </c>
      <c r="V11332" t="s">
        <v>160</v>
      </c>
      <c r="W11332" t="s">
        <v>1088</v>
      </c>
      <c r="X11332" t="s">
        <v>15863</v>
      </c>
      <c r="Y11332">
        <v>105</v>
      </c>
      <c r="Z11332">
        <v>105</v>
      </c>
      <c r="AA11332">
        <v>2</v>
      </c>
      <c r="AB11332">
        <v>2</v>
      </c>
      <c r="AC11332">
        <v>64</v>
      </c>
    </row>
    <row r="11333" spans="1:29">
      <c r="A11333">
        <v>12327</v>
      </c>
      <c r="B11333" t="s">
        <v>806</v>
      </c>
      <c r="C11333" t="s">
        <v>13291</v>
      </c>
      <c r="J11333" t="s">
        <v>1449</v>
      </c>
      <c r="K11333">
        <v>0</v>
      </c>
      <c r="N11333" t="b">
        <v>1</v>
      </c>
      <c r="O11333" t="b">
        <v>0</v>
      </c>
      <c r="P11333" t="b">
        <v>0</v>
      </c>
      <c r="Q11333">
        <v>8</v>
      </c>
      <c r="R11333">
        <v>8</v>
      </c>
      <c r="S11333">
        <v>1</v>
      </c>
      <c r="T11333">
        <v>2</v>
      </c>
      <c r="U11333" t="b">
        <v>1</v>
      </c>
      <c r="V11333" t="s">
        <v>160</v>
      </c>
      <c r="W11333" t="s">
        <v>1088</v>
      </c>
      <c r="X11333" t="s">
        <v>15864</v>
      </c>
      <c r="Y11333">
        <v>105</v>
      </c>
      <c r="Z11333">
        <v>105</v>
      </c>
      <c r="AA11333">
        <v>3</v>
      </c>
      <c r="AB11333">
        <v>3</v>
      </c>
      <c r="AC11333">
        <v>64</v>
      </c>
    </row>
    <row r="11334" spans="1:29">
      <c r="A11334">
        <v>12328</v>
      </c>
      <c r="B11334" t="s">
        <v>806</v>
      </c>
      <c r="C11334" t="s">
        <v>13292</v>
      </c>
      <c r="J11334" t="s">
        <v>1449</v>
      </c>
      <c r="K11334">
        <v>0</v>
      </c>
      <c r="N11334" t="b">
        <v>1</v>
      </c>
      <c r="O11334" t="b">
        <v>0</v>
      </c>
      <c r="P11334" t="b">
        <v>0</v>
      </c>
      <c r="Q11334">
        <v>8</v>
      </c>
      <c r="R11334">
        <v>8</v>
      </c>
      <c r="S11334">
        <v>1</v>
      </c>
      <c r="T11334">
        <v>2</v>
      </c>
      <c r="U11334" t="b">
        <v>1</v>
      </c>
      <c r="V11334" t="s">
        <v>160</v>
      </c>
      <c r="W11334" t="s">
        <v>1088</v>
      </c>
      <c r="X11334" t="s">
        <v>14968</v>
      </c>
      <c r="Y11334">
        <v>105</v>
      </c>
      <c r="Z11334">
        <v>105</v>
      </c>
      <c r="AA11334">
        <v>4</v>
      </c>
      <c r="AB11334">
        <v>4</v>
      </c>
      <c r="AC11334">
        <v>64</v>
      </c>
    </row>
    <row r="11335" spans="1:29">
      <c r="A11335">
        <v>12329</v>
      </c>
      <c r="B11335" t="s">
        <v>806</v>
      </c>
      <c r="C11335" t="s">
        <v>13293</v>
      </c>
      <c r="J11335" t="s">
        <v>1449</v>
      </c>
      <c r="K11335">
        <v>0</v>
      </c>
      <c r="N11335" t="b">
        <v>1</v>
      </c>
      <c r="O11335" t="b">
        <v>0</v>
      </c>
      <c r="P11335" t="b">
        <v>0</v>
      </c>
      <c r="Q11335">
        <v>8</v>
      </c>
      <c r="R11335">
        <v>8</v>
      </c>
      <c r="S11335">
        <v>1</v>
      </c>
      <c r="T11335">
        <v>2</v>
      </c>
      <c r="U11335" t="b">
        <v>1</v>
      </c>
      <c r="V11335" t="s">
        <v>160</v>
      </c>
      <c r="W11335" t="s">
        <v>1088</v>
      </c>
      <c r="X11335" t="s">
        <v>14969</v>
      </c>
      <c r="Y11335">
        <v>105</v>
      </c>
      <c r="Z11335">
        <v>105</v>
      </c>
      <c r="AA11335">
        <v>5</v>
      </c>
      <c r="AB11335">
        <v>5</v>
      </c>
      <c r="AC11335">
        <v>64</v>
      </c>
    </row>
    <row r="11336" spans="1:29">
      <c r="A11336">
        <v>12330</v>
      </c>
      <c r="B11336" t="s">
        <v>806</v>
      </c>
      <c r="C11336" t="s">
        <v>13294</v>
      </c>
      <c r="J11336" t="s">
        <v>1449</v>
      </c>
      <c r="K11336">
        <v>0</v>
      </c>
      <c r="N11336" t="b">
        <v>1</v>
      </c>
      <c r="O11336" t="b">
        <v>0</v>
      </c>
      <c r="P11336" t="b">
        <v>0</v>
      </c>
      <c r="Q11336">
        <v>8</v>
      </c>
      <c r="R11336">
        <v>8</v>
      </c>
      <c r="S11336">
        <v>1</v>
      </c>
      <c r="T11336">
        <v>2</v>
      </c>
      <c r="U11336" t="b">
        <v>1</v>
      </c>
      <c r="V11336" t="s">
        <v>160</v>
      </c>
      <c r="W11336" t="s">
        <v>1088</v>
      </c>
      <c r="X11336" t="s">
        <v>15865</v>
      </c>
      <c r="Y11336">
        <v>106</v>
      </c>
      <c r="Z11336">
        <v>106</v>
      </c>
      <c r="AA11336">
        <v>2</v>
      </c>
      <c r="AB11336">
        <v>2</v>
      </c>
      <c r="AC11336">
        <v>64</v>
      </c>
    </row>
    <row r="11337" spans="1:29">
      <c r="A11337">
        <v>12331</v>
      </c>
      <c r="B11337" t="s">
        <v>806</v>
      </c>
      <c r="C11337" t="s">
        <v>13295</v>
      </c>
      <c r="J11337" t="s">
        <v>1449</v>
      </c>
      <c r="K11337">
        <v>0</v>
      </c>
      <c r="N11337" t="b">
        <v>1</v>
      </c>
      <c r="O11337" t="b">
        <v>0</v>
      </c>
      <c r="P11337" t="b">
        <v>0</v>
      </c>
      <c r="Q11337">
        <v>8</v>
      </c>
      <c r="R11337">
        <v>8</v>
      </c>
      <c r="S11337">
        <v>1</v>
      </c>
      <c r="T11337">
        <v>2</v>
      </c>
      <c r="U11337" t="b">
        <v>1</v>
      </c>
      <c r="V11337" t="s">
        <v>160</v>
      </c>
      <c r="W11337" t="s">
        <v>1088</v>
      </c>
      <c r="X11337" t="s">
        <v>15866</v>
      </c>
      <c r="Y11337">
        <v>106</v>
      </c>
      <c r="Z11337">
        <v>106</v>
      </c>
      <c r="AA11337">
        <v>3</v>
      </c>
      <c r="AB11337">
        <v>3</v>
      </c>
      <c r="AC11337">
        <v>64</v>
      </c>
    </row>
    <row r="11338" spans="1:29">
      <c r="A11338">
        <v>12332</v>
      </c>
      <c r="B11338" t="s">
        <v>806</v>
      </c>
      <c r="C11338" t="s">
        <v>13296</v>
      </c>
      <c r="J11338" t="s">
        <v>1449</v>
      </c>
      <c r="K11338">
        <v>0</v>
      </c>
      <c r="N11338" t="b">
        <v>1</v>
      </c>
      <c r="O11338" t="b">
        <v>0</v>
      </c>
      <c r="P11338" t="b">
        <v>0</v>
      </c>
      <c r="Q11338">
        <v>8</v>
      </c>
      <c r="R11338">
        <v>8</v>
      </c>
      <c r="S11338">
        <v>1</v>
      </c>
      <c r="T11338">
        <v>2</v>
      </c>
      <c r="U11338" t="b">
        <v>1</v>
      </c>
      <c r="V11338" t="s">
        <v>160</v>
      </c>
      <c r="W11338" t="s">
        <v>1088</v>
      </c>
      <c r="X11338" t="s">
        <v>14970</v>
      </c>
      <c r="Y11338">
        <v>106</v>
      </c>
      <c r="Z11338">
        <v>106</v>
      </c>
      <c r="AA11338">
        <v>4</v>
      </c>
      <c r="AB11338">
        <v>4</v>
      </c>
      <c r="AC11338">
        <v>64</v>
      </c>
    </row>
    <row r="11339" spans="1:29">
      <c r="A11339">
        <v>12333</v>
      </c>
      <c r="B11339" t="s">
        <v>806</v>
      </c>
      <c r="C11339" t="s">
        <v>13297</v>
      </c>
      <c r="J11339" t="s">
        <v>1449</v>
      </c>
      <c r="K11339">
        <v>0</v>
      </c>
      <c r="N11339" t="b">
        <v>1</v>
      </c>
      <c r="O11339" t="b">
        <v>0</v>
      </c>
      <c r="P11339" t="b">
        <v>0</v>
      </c>
      <c r="Q11339">
        <v>8</v>
      </c>
      <c r="R11339">
        <v>8</v>
      </c>
      <c r="S11339">
        <v>1</v>
      </c>
      <c r="T11339">
        <v>2</v>
      </c>
      <c r="U11339" t="b">
        <v>1</v>
      </c>
      <c r="V11339" t="s">
        <v>160</v>
      </c>
      <c r="W11339" t="s">
        <v>1088</v>
      </c>
      <c r="X11339" t="s">
        <v>14971</v>
      </c>
      <c r="Y11339">
        <v>106</v>
      </c>
      <c r="Z11339">
        <v>106</v>
      </c>
      <c r="AA11339">
        <v>5</v>
      </c>
      <c r="AB11339">
        <v>5</v>
      </c>
      <c r="AC11339">
        <v>64</v>
      </c>
    </row>
    <row r="11340" spans="1:29">
      <c r="A11340">
        <v>12334</v>
      </c>
      <c r="B11340" t="s">
        <v>806</v>
      </c>
      <c r="C11340" t="s">
        <v>13298</v>
      </c>
      <c r="J11340" t="s">
        <v>1449</v>
      </c>
      <c r="K11340">
        <v>0</v>
      </c>
      <c r="N11340" t="b">
        <v>1</v>
      </c>
      <c r="O11340" t="b">
        <v>0</v>
      </c>
      <c r="P11340" t="b">
        <v>0</v>
      </c>
      <c r="Q11340">
        <v>8</v>
      </c>
      <c r="R11340">
        <v>8</v>
      </c>
      <c r="S11340">
        <v>1</v>
      </c>
      <c r="T11340">
        <v>2</v>
      </c>
      <c r="U11340" t="b">
        <v>1</v>
      </c>
      <c r="V11340" t="s">
        <v>160</v>
      </c>
      <c r="W11340" t="s">
        <v>1088</v>
      </c>
      <c r="X11340" t="s">
        <v>15867</v>
      </c>
      <c r="Y11340">
        <v>107</v>
      </c>
      <c r="Z11340">
        <v>107</v>
      </c>
      <c r="AA11340">
        <v>2</v>
      </c>
      <c r="AB11340">
        <v>2</v>
      </c>
      <c r="AC11340">
        <v>64</v>
      </c>
    </row>
    <row r="11341" spans="1:29">
      <c r="A11341">
        <v>12335</v>
      </c>
      <c r="B11341" t="s">
        <v>806</v>
      </c>
      <c r="C11341" t="s">
        <v>13299</v>
      </c>
      <c r="J11341" t="s">
        <v>1449</v>
      </c>
      <c r="K11341">
        <v>0</v>
      </c>
      <c r="N11341" t="b">
        <v>1</v>
      </c>
      <c r="O11341" t="b">
        <v>0</v>
      </c>
      <c r="P11341" t="b">
        <v>0</v>
      </c>
      <c r="Q11341">
        <v>8</v>
      </c>
      <c r="R11341">
        <v>8</v>
      </c>
      <c r="S11341">
        <v>1</v>
      </c>
      <c r="T11341">
        <v>2</v>
      </c>
      <c r="U11341" t="b">
        <v>1</v>
      </c>
      <c r="V11341" t="s">
        <v>160</v>
      </c>
      <c r="W11341" t="s">
        <v>1088</v>
      </c>
      <c r="X11341" t="s">
        <v>15868</v>
      </c>
      <c r="Y11341">
        <v>107</v>
      </c>
      <c r="Z11341">
        <v>107</v>
      </c>
      <c r="AA11341">
        <v>3</v>
      </c>
      <c r="AB11341">
        <v>3</v>
      </c>
      <c r="AC11341">
        <v>64</v>
      </c>
    </row>
    <row r="11342" spans="1:29">
      <c r="A11342">
        <v>12336</v>
      </c>
      <c r="B11342" t="s">
        <v>806</v>
      </c>
      <c r="C11342" t="s">
        <v>13300</v>
      </c>
      <c r="J11342" t="s">
        <v>1449</v>
      </c>
      <c r="K11342">
        <v>0</v>
      </c>
      <c r="N11342" t="b">
        <v>1</v>
      </c>
      <c r="O11342" t="b">
        <v>0</v>
      </c>
      <c r="P11342" t="b">
        <v>0</v>
      </c>
      <c r="Q11342">
        <v>8</v>
      </c>
      <c r="R11342">
        <v>8</v>
      </c>
      <c r="S11342">
        <v>1</v>
      </c>
      <c r="T11342">
        <v>2</v>
      </c>
      <c r="U11342" t="b">
        <v>1</v>
      </c>
      <c r="V11342" t="s">
        <v>160</v>
      </c>
      <c r="W11342" t="s">
        <v>1088</v>
      </c>
      <c r="X11342" t="s">
        <v>14972</v>
      </c>
      <c r="Y11342">
        <v>107</v>
      </c>
      <c r="Z11342">
        <v>107</v>
      </c>
      <c r="AA11342">
        <v>4</v>
      </c>
      <c r="AB11342">
        <v>4</v>
      </c>
      <c r="AC11342">
        <v>64</v>
      </c>
    </row>
    <row r="11343" spans="1:29">
      <c r="A11343">
        <v>12337</v>
      </c>
      <c r="B11343" t="s">
        <v>806</v>
      </c>
      <c r="C11343" t="s">
        <v>13301</v>
      </c>
      <c r="J11343" t="s">
        <v>1449</v>
      </c>
      <c r="K11343">
        <v>0</v>
      </c>
      <c r="N11343" t="b">
        <v>1</v>
      </c>
      <c r="O11343" t="b">
        <v>0</v>
      </c>
      <c r="P11343" t="b">
        <v>0</v>
      </c>
      <c r="Q11343">
        <v>8</v>
      </c>
      <c r="R11343">
        <v>8</v>
      </c>
      <c r="S11343">
        <v>1</v>
      </c>
      <c r="T11343">
        <v>2</v>
      </c>
      <c r="U11343" t="b">
        <v>1</v>
      </c>
      <c r="V11343" t="s">
        <v>160</v>
      </c>
      <c r="W11343" t="s">
        <v>1088</v>
      </c>
      <c r="X11343" t="s">
        <v>14973</v>
      </c>
      <c r="Y11343">
        <v>107</v>
      </c>
      <c r="Z11343">
        <v>107</v>
      </c>
      <c r="AA11343">
        <v>5</v>
      </c>
      <c r="AB11343">
        <v>5</v>
      </c>
      <c r="AC11343">
        <v>64</v>
      </c>
    </row>
    <row r="11344" spans="1:29">
      <c r="A11344">
        <v>12338</v>
      </c>
      <c r="B11344" t="s">
        <v>806</v>
      </c>
      <c r="C11344" t="s">
        <v>13302</v>
      </c>
      <c r="J11344" t="s">
        <v>1449</v>
      </c>
      <c r="K11344">
        <v>0</v>
      </c>
      <c r="N11344" t="b">
        <v>1</v>
      </c>
      <c r="O11344" t="b">
        <v>0</v>
      </c>
      <c r="P11344" t="b">
        <v>0</v>
      </c>
      <c r="Q11344">
        <v>8</v>
      </c>
      <c r="R11344">
        <v>8</v>
      </c>
      <c r="S11344">
        <v>1</v>
      </c>
      <c r="T11344">
        <v>2</v>
      </c>
      <c r="U11344" t="b">
        <v>1</v>
      </c>
      <c r="V11344" t="s">
        <v>160</v>
      </c>
      <c r="W11344" t="s">
        <v>1088</v>
      </c>
      <c r="X11344" t="s">
        <v>15869</v>
      </c>
      <c r="Y11344">
        <v>108</v>
      </c>
      <c r="Z11344">
        <v>108</v>
      </c>
      <c r="AA11344">
        <v>2</v>
      </c>
      <c r="AB11344">
        <v>2</v>
      </c>
      <c r="AC11344">
        <v>64</v>
      </c>
    </row>
    <row r="11345" spans="1:29">
      <c r="A11345">
        <v>12339</v>
      </c>
      <c r="B11345" t="s">
        <v>806</v>
      </c>
      <c r="C11345" t="s">
        <v>13303</v>
      </c>
      <c r="J11345" t="s">
        <v>1449</v>
      </c>
      <c r="K11345">
        <v>0</v>
      </c>
      <c r="N11345" t="b">
        <v>1</v>
      </c>
      <c r="O11345" t="b">
        <v>0</v>
      </c>
      <c r="P11345" t="b">
        <v>0</v>
      </c>
      <c r="Q11345">
        <v>8</v>
      </c>
      <c r="R11345">
        <v>8</v>
      </c>
      <c r="S11345">
        <v>1</v>
      </c>
      <c r="T11345">
        <v>2</v>
      </c>
      <c r="U11345" t="b">
        <v>1</v>
      </c>
      <c r="V11345" t="s">
        <v>160</v>
      </c>
      <c r="W11345" t="s">
        <v>1088</v>
      </c>
      <c r="X11345" t="s">
        <v>15870</v>
      </c>
      <c r="Y11345">
        <v>108</v>
      </c>
      <c r="Z11345">
        <v>108</v>
      </c>
      <c r="AA11345">
        <v>3</v>
      </c>
      <c r="AB11345">
        <v>3</v>
      </c>
      <c r="AC11345">
        <v>64</v>
      </c>
    </row>
    <row r="11346" spans="1:29">
      <c r="A11346">
        <v>12340</v>
      </c>
      <c r="B11346" t="s">
        <v>806</v>
      </c>
      <c r="C11346" t="s">
        <v>13304</v>
      </c>
      <c r="J11346" t="s">
        <v>1449</v>
      </c>
      <c r="K11346">
        <v>0</v>
      </c>
      <c r="N11346" t="b">
        <v>1</v>
      </c>
      <c r="O11346" t="b">
        <v>0</v>
      </c>
      <c r="P11346" t="b">
        <v>0</v>
      </c>
      <c r="Q11346">
        <v>8</v>
      </c>
      <c r="R11346">
        <v>8</v>
      </c>
      <c r="S11346">
        <v>1</v>
      </c>
      <c r="T11346">
        <v>2</v>
      </c>
      <c r="U11346" t="b">
        <v>1</v>
      </c>
      <c r="V11346" t="s">
        <v>160</v>
      </c>
      <c r="W11346" t="s">
        <v>1088</v>
      </c>
      <c r="X11346" t="s">
        <v>14974</v>
      </c>
      <c r="Y11346">
        <v>108</v>
      </c>
      <c r="Z11346">
        <v>108</v>
      </c>
      <c r="AA11346">
        <v>4</v>
      </c>
      <c r="AB11346">
        <v>4</v>
      </c>
      <c r="AC11346">
        <v>64</v>
      </c>
    </row>
    <row r="11347" spans="1:29">
      <c r="A11347">
        <v>12341</v>
      </c>
      <c r="B11347" t="s">
        <v>806</v>
      </c>
      <c r="C11347" t="s">
        <v>13305</v>
      </c>
      <c r="J11347" t="s">
        <v>1449</v>
      </c>
      <c r="K11347">
        <v>0</v>
      </c>
      <c r="N11347" t="b">
        <v>1</v>
      </c>
      <c r="O11347" t="b">
        <v>0</v>
      </c>
      <c r="P11347" t="b">
        <v>0</v>
      </c>
      <c r="Q11347">
        <v>8</v>
      </c>
      <c r="R11347">
        <v>8</v>
      </c>
      <c r="S11347">
        <v>1</v>
      </c>
      <c r="T11347">
        <v>2</v>
      </c>
      <c r="U11347" t="b">
        <v>1</v>
      </c>
      <c r="V11347" t="s">
        <v>160</v>
      </c>
      <c r="W11347" t="s">
        <v>1088</v>
      </c>
      <c r="X11347" t="s">
        <v>14975</v>
      </c>
      <c r="Y11347">
        <v>108</v>
      </c>
      <c r="Z11347">
        <v>108</v>
      </c>
      <c r="AA11347">
        <v>5</v>
      </c>
      <c r="AB11347">
        <v>5</v>
      </c>
      <c r="AC11347">
        <v>64</v>
      </c>
    </row>
    <row r="11348" spans="1:29">
      <c r="A11348">
        <v>12342</v>
      </c>
      <c r="B11348" t="s">
        <v>806</v>
      </c>
      <c r="C11348" t="s">
        <v>13306</v>
      </c>
      <c r="J11348" t="s">
        <v>1449</v>
      </c>
      <c r="K11348">
        <v>0</v>
      </c>
      <c r="N11348" t="b">
        <v>1</v>
      </c>
      <c r="O11348" t="b">
        <v>0</v>
      </c>
      <c r="P11348" t="b">
        <v>0</v>
      </c>
      <c r="Q11348">
        <v>8</v>
      </c>
      <c r="R11348">
        <v>8</v>
      </c>
      <c r="S11348">
        <v>1</v>
      </c>
      <c r="T11348">
        <v>2</v>
      </c>
      <c r="U11348" t="b">
        <v>1</v>
      </c>
      <c r="V11348" t="s">
        <v>160</v>
      </c>
      <c r="W11348" t="s">
        <v>1088</v>
      </c>
      <c r="X11348" t="s">
        <v>15871</v>
      </c>
      <c r="Y11348">
        <v>109</v>
      </c>
      <c r="Z11348">
        <v>109</v>
      </c>
      <c r="AA11348">
        <v>2</v>
      </c>
      <c r="AB11348">
        <v>2</v>
      </c>
      <c r="AC11348">
        <v>64</v>
      </c>
    </row>
    <row r="11349" spans="1:29">
      <c r="A11349">
        <v>12343</v>
      </c>
      <c r="B11349" t="s">
        <v>806</v>
      </c>
      <c r="C11349" t="s">
        <v>13307</v>
      </c>
      <c r="J11349" t="s">
        <v>1449</v>
      </c>
      <c r="K11349">
        <v>0</v>
      </c>
      <c r="N11349" t="b">
        <v>1</v>
      </c>
      <c r="O11349" t="b">
        <v>0</v>
      </c>
      <c r="P11349" t="b">
        <v>0</v>
      </c>
      <c r="Q11349">
        <v>8</v>
      </c>
      <c r="R11349">
        <v>8</v>
      </c>
      <c r="S11349">
        <v>1</v>
      </c>
      <c r="T11349">
        <v>2</v>
      </c>
      <c r="U11349" t="b">
        <v>1</v>
      </c>
      <c r="V11349" t="s">
        <v>160</v>
      </c>
      <c r="W11349" t="s">
        <v>1088</v>
      </c>
      <c r="X11349" t="s">
        <v>15872</v>
      </c>
      <c r="Y11349">
        <v>109</v>
      </c>
      <c r="Z11349">
        <v>109</v>
      </c>
      <c r="AA11349">
        <v>3</v>
      </c>
      <c r="AB11349">
        <v>3</v>
      </c>
      <c r="AC11349">
        <v>64</v>
      </c>
    </row>
    <row r="11350" spans="1:29">
      <c r="A11350">
        <v>12344</v>
      </c>
      <c r="B11350" t="s">
        <v>806</v>
      </c>
      <c r="C11350" t="s">
        <v>13308</v>
      </c>
      <c r="J11350" t="s">
        <v>1449</v>
      </c>
      <c r="K11350">
        <v>0</v>
      </c>
      <c r="N11350" t="b">
        <v>1</v>
      </c>
      <c r="O11350" t="b">
        <v>0</v>
      </c>
      <c r="P11350" t="b">
        <v>0</v>
      </c>
      <c r="Q11350">
        <v>8</v>
      </c>
      <c r="R11350">
        <v>8</v>
      </c>
      <c r="S11350">
        <v>1</v>
      </c>
      <c r="T11350">
        <v>2</v>
      </c>
      <c r="U11350" t="b">
        <v>1</v>
      </c>
      <c r="V11350" t="s">
        <v>160</v>
      </c>
      <c r="W11350" t="s">
        <v>1088</v>
      </c>
      <c r="X11350" t="s">
        <v>14976</v>
      </c>
      <c r="Y11350">
        <v>109</v>
      </c>
      <c r="Z11350">
        <v>109</v>
      </c>
      <c r="AA11350">
        <v>4</v>
      </c>
      <c r="AB11350">
        <v>4</v>
      </c>
      <c r="AC11350">
        <v>64</v>
      </c>
    </row>
    <row r="11351" spans="1:29">
      <c r="A11351">
        <v>12345</v>
      </c>
      <c r="B11351" t="s">
        <v>806</v>
      </c>
      <c r="C11351" t="s">
        <v>13309</v>
      </c>
      <c r="J11351" t="s">
        <v>1449</v>
      </c>
      <c r="K11351">
        <v>0</v>
      </c>
      <c r="N11351" t="b">
        <v>1</v>
      </c>
      <c r="O11351" t="b">
        <v>0</v>
      </c>
      <c r="P11351" t="b">
        <v>0</v>
      </c>
      <c r="Q11351">
        <v>8</v>
      </c>
      <c r="R11351">
        <v>8</v>
      </c>
      <c r="S11351">
        <v>1</v>
      </c>
      <c r="T11351">
        <v>2</v>
      </c>
      <c r="U11351" t="b">
        <v>1</v>
      </c>
      <c r="V11351" t="s">
        <v>160</v>
      </c>
      <c r="W11351" t="s">
        <v>1088</v>
      </c>
      <c r="X11351" t="s">
        <v>14977</v>
      </c>
      <c r="Y11351">
        <v>109</v>
      </c>
      <c r="Z11351">
        <v>109</v>
      </c>
      <c r="AA11351">
        <v>5</v>
      </c>
      <c r="AB11351">
        <v>5</v>
      </c>
      <c r="AC11351">
        <v>64</v>
      </c>
    </row>
    <row r="11352" spans="1:29">
      <c r="A11352">
        <v>12346</v>
      </c>
      <c r="B11352" t="s">
        <v>806</v>
      </c>
      <c r="C11352" t="s">
        <v>13310</v>
      </c>
      <c r="J11352" t="s">
        <v>1449</v>
      </c>
      <c r="K11352">
        <v>0</v>
      </c>
      <c r="N11352" t="b">
        <v>1</v>
      </c>
      <c r="O11352" t="b">
        <v>0</v>
      </c>
      <c r="P11352" t="b">
        <v>0</v>
      </c>
      <c r="Q11352">
        <v>8</v>
      </c>
      <c r="R11352">
        <v>8</v>
      </c>
      <c r="S11352">
        <v>1</v>
      </c>
      <c r="T11352">
        <v>2</v>
      </c>
      <c r="U11352" t="b">
        <v>1</v>
      </c>
      <c r="V11352" t="s">
        <v>160</v>
      </c>
      <c r="W11352" t="s">
        <v>1088</v>
      </c>
      <c r="X11352" t="s">
        <v>15873</v>
      </c>
      <c r="Y11352">
        <v>110</v>
      </c>
      <c r="Z11352">
        <v>110</v>
      </c>
      <c r="AA11352">
        <v>2</v>
      </c>
      <c r="AB11352">
        <v>2</v>
      </c>
      <c r="AC11352">
        <v>64</v>
      </c>
    </row>
    <row r="11353" spans="1:29">
      <c r="A11353">
        <v>12347</v>
      </c>
      <c r="B11353" t="s">
        <v>806</v>
      </c>
      <c r="C11353" t="s">
        <v>13311</v>
      </c>
      <c r="J11353" t="s">
        <v>1449</v>
      </c>
      <c r="K11353">
        <v>0</v>
      </c>
      <c r="N11353" t="b">
        <v>1</v>
      </c>
      <c r="O11353" t="b">
        <v>0</v>
      </c>
      <c r="P11353" t="b">
        <v>0</v>
      </c>
      <c r="Q11353">
        <v>8</v>
      </c>
      <c r="R11353">
        <v>8</v>
      </c>
      <c r="S11353">
        <v>1</v>
      </c>
      <c r="T11353">
        <v>2</v>
      </c>
      <c r="U11353" t="b">
        <v>1</v>
      </c>
      <c r="V11353" t="s">
        <v>160</v>
      </c>
      <c r="W11353" t="s">
        <v>1088</v>
      </c>
      <c r="X11353" t="s">
        <v>15874</v>
      </c>
      <c r="Y11353">
        <v>110</v>
      </c>
      <c r="Z11353">
        <v>110</v>
      </c>
      <c r="AA11353">
        <v>3</v>
      </c>
      <c r="AB11353">
        <v>3</v>
      </c>
      <c r="AC11353">
        <v>64</v>
      </c>
    </row>
    <row r="11354" spans="1:29">
      <c r="A11354">
        <v>12348</v>
      </c>
      <c r="B11354" t="s">
        <v>806</v>
      </c>
      <c r="C11354" t="s">
        <v>13312</v>
      </c>
      <c r="J11354" t="s">
        <v>1449</v>
      </c>
      <c r="K11354">
        <v>0</v>
      </c>
      <c r="N11354" t="b">
        <v>1</v>
      </c>
      <c r="O11354" t="b">
        <v>0</v>
      </c>
      <c r="P11354" t="b">
        <v>0</v>
      </c>
      <c r="Q11354">
        <v>8</v>
      </c>
      <c r="R11354">
        <v>8</v>
      </c>
      <c r="S11354">
        <v>1</v>
      </c>
      <c r="T11354">
        <v>2</v>
      </c>
      <c r="U11354" t="b">
        <v>1</v>
      </c>
      <c r="V11354" t="s">
        <v>160</v>
      </c>
      <c r="W11354" t="s">
        <v>1088</v>
      </c>
      <c r="X11354" t="s">
        <v>14978</v>
      </c>
      <c r="Y11354">
        <v>110</v>
      </c>
      <c r="Z11354">
        <v>110</v>
      </c>
      <c r="AA11354">
        <v>4</v>
      </c>
      <c r="AB11354">
        <v>4</v>
      </c>
      <c r="AC11354">
        <v>64</v>
      </c>
    </row>
    <row r="11355" spans="1:29">
      <c r="A11355">
        <v>12349</v>
      </c>
      <c r="B11355" t="s">
        <v>806</v>
      </c>
      <c r="C11355" t="s">
        <v>13313</v>
      </c>
      <c r="J11355" t="s">
        <v>1449</v>
      </c>
      <c r="K11355">
        <v>0</v>
      </c>
      <c r="N11355" t="b">
        <v>1</v>
      </c>
      <c r="O11355" t="b">
        <v>0</v>
      </c>
      <c r="P11355" t="b">
        <v>0</v>
      </c>
      <c r="Q11355">
        <v>8</v>
      </c>
      <c r="R11355">
        <v>8</v>
      </c>
      <c r="S11355">
        <v>1</v>
      </c>
      <c r="T11355">
        <v>2</v>
      </c>
      <c r="U11355" t="b">
        <v>1</v>
      </c>
      <c r="V11355" t="s">
        <v>160</v>
      </c>
      <c r="W11355" t="s">
        <v>1088</v>
      </c>
      <c r="X11355" t="s">
        <v>14979</v>
      </c>
      <c r="Y11355">
        <v>110</v>
      </c>
      <c r="Z11355">
        <v>110</v>
      </c>
      <c r="AA11355">
        <v>5</v>
      </c>
      <c r="AB11355">
        <v>5</v>
      </c>
      <c r="AC11355">
        <v>64</v>
      </c>
    </row>
    <row r="11356" spans="1:29">
      <c r="A11356">
        <v>12350</v>
      </c>
      <c r="B11356" t="s">
        <v>806</v>
      </c>
      <c r="C11356" t="s">
        <v>13314</v>
      </c>
      <c r="J11356" t="s">
        <v>1449</v>
      </c>
      <c r="K11356">
        <v>0</v>
      </c>
      <c r="N11356" t="b">
        <v>1</v>
      </c>
      <c r="O11356" t="b">
        <v>0</v>
      </c>
      <c r="P11356" t="b">
        <v>0</v>
      </c>
      <c r="Q11356">
        <v>8</v>
      </c>
      <c r="R11356">
        <v>8</v>
      </c>
      <c r="S11356">
        <v>1</v>
      </c>
      <c r="T11356">
        <v>2</v>
      </c>
      <c r="U11356" t="b">
        <v>1</v>
      </c>
      <c r="V11356" t="s">
        <v>160</v>
      </c>
      <c r="W11356" t="s">
        <v>1088</v>
      </c>
      <c r="X11356" t="s">
        <v>15875</v>
      </c>
      <c r="Y11356">
        <v>111</v>
      </c>
      <c r="Z11356">
        <v>111</v>
      </c>
      <c r="AA11356">
        <v>2</v>
      </c>
      <c r="AB11356">
        <v>2</v>
      </c>
      <c r="AC11356">
        <v>64</v>
      </c>
    </row>
    <row r="11357" spans="1:29">
      <c r="A11357">
        <v>12351</v>
      </c>
      <c r="B11357" t="s">
        <v>806</v>
      </c>
      <c r="C11357" t="s">
        <v>13315</v>
      </c>
      <c r="J11357" t="s">
        <v>1449</v>
      </c>
      <c r="K11357">
        <v>0</v>
      </c>
      <c r="N11357" t="b">
        <v>1</v>
      </c>
      <c r="O11357" t="b">
        <v>0</v>
      </c>
      <c r="P11357" t="b">
        <v>0</v>
      </c>
      <c r="Q11357">
        <v>8</v>
      </c>
      <c r="R11357">
        <v>8</v>
      </c>
      <c r="S11357">
        <v>1</v>
      </c>
      <c r="T11357">
        <v>2</v>
      </c>
      <c r="U11357" t="b">
        <v>1</v>
      </c>
      <c r="V11357" t="s">
        <v>160</v>
      </c>
      <c r="W11357" t="s">
        <v>1088</v>
      </c>
      <c r="X11357" t="s">
        <v>15876</v>
      </c>
      <c r="Y11357">
        <v>111</v>
      </c>
      <c r="Z11357">
        <v>111</v>
      </c>
      <c r="AA11357">
        <v>3</v>
      </c>
      <c r="AB11357">
        <v>3</v>
      </c>
      <c r="AC11357">
        <v>64</v>
      </c>
    </row>
    <row r="11358" spans="1:29">
      <c r="A11358">
        <v>12352</v>
      </c>
      <c r="B11358" t="s">
        <v>806</v>
      </c>
      <c r="C11358" t="s">
        <v>13316</v>
      </c>
      <c r="J11358" t="s">
        <v>1449</v>
      </c>
      <c r="K11358">
        <v>0</v>
      </c>
      <c r="N11358" t="b">
        <v>1</v>
      </c>
      <c r="O11358" t="b">
        <v>0</v>
      </c>
      <c r="P11358" t="b">
        <v>0</v>
      </c>
      <c r="Q11358">
        <v>8</v>
      </c>
      <c r="R11358">
        <v>8</v>
      </c>
      <c r="S11358">
        <v>1</v>
      </c>
      <c r="T11358">
        <v>2</v>
      </c>
      <c r="U11358" t="b">
        <v>1</v>
      </c>
      <c r="V11358" t="s">
        <v>160</v>
      </c>
      <c r="W11358" t="s">
        <v>1088</v>
      </c>
      <c r="X11358" t="s">
        <v>14980</v>
      </c>
      <c r="Y11358">
        <v>111</v>
      </c>
      <c r="Z11358">
        <v>111</v>
      </c>
      <c r="AA11358">
        <v>4</v>
      </c>
      <c r="AB11358">
        <v>4</v>
      </c>
      <c r="AC11358">
        <v>64</v>
      </c>
    </row>
    <row r="11359" spans="1:29">
      <c r="A11359">
        <v>12353</v>
      </c>
      <c r="B11359" t="s">
        <v>806</v>
      </c>
      <c r="C11359" t="s">
        <v>13317</v>
      </c>
      <c r="J11359" t="s">
        <v>1449</v>
      </c>
      <c r="K11359">
        <v>0</v>
      </c>
      <c r="N11359" t="b">
        <v>1</v>
      </c>
      <c r="O11359" t="b">
        <v>0</v>
      </c>
      <c r="P11359" t="b">
        <v>0</v>
      </c>
      <c r="Q11359">
        <v>8</v>
      </c>
      <c r="R11359">
        <v>8</v>
      </c>
      <c r="S11359">
        <v>1</v>
      </c>
      <c r="T11359">
        <v>2</v>
      </c>
      <c r="U11359" t="b">
        <v>1</v>
      </c>
      <c r="V11359" t="s">
        <v>160</v>
      </c>
      <c r="W11359" t="s">
        <v>1088</v>
      </c>
      <c r="X11359" t="s">
        <v>14981</v>
      </c>
      <c r="Y11359">
        <v>111</v>
      </c>
      <c r="Z11359">
        <v>111</v>
      </c>
      <c r="AA11359">
        <v>5</v>
      </c>
      <c r="AB11359">
        <v>5</v>
      </c>
      <c r="AC11359">
        <v>64</v>
      </c>
    </row>
    <row r="11360" spans="1:29">
      <c r="A11360">
        <v>12354</v>
      </c>
      <c r="B11360" t="s">
        <v>806</v>
      </c>
      <c r="C11360" t="s">
        <v>13318</v>
      </c>
      <c r="J11360" t="s">
        <v>1449</v>
      </c>
      <c r="K11360">
        <v>0</v>
      </c>
      <c r="N11360" t="b">
        <v>1</v>
      </c>
      <c r="O11360" t="b">
        <v>0</v>
      </c>
      <c r="P11360" t="b">
        <v>0</v>
      </c>
      <c r="Q11360">
        <v>8</v>
      </c>
      <c r="R11360">
        <v>8</v>
      </c>
      <c r="S11360">
        <v>1</v>
      </c>
      <c r="T11360">
        <v>2</v>
      </c>
      <c r="U11360" t="b">
        <v>1</v>
      </c>
      <c r="V11360" t="s">
        <v>160</v>
      </c>
      <c r="W11360" t="s">
        <v>1088</v>
      </c>
      <c r="X11360" t="s">
        <v>15877</v>
      </c>
      <c r="Y11360">
        <v>112</v>
      </c>
      <c r="Z11360">
        <v>112</v>
      </c>
      <c r="AA11360">
        <v>2</v>
      </c>
      <c r="AB11360">
        <v>2</v>
      </c>
      <c r="AC11360">
        <v>64</v>
      </c>
    </row>
    <row r="11361" spans="1:29">
      <c r="A11361">
        <v>12355</v>
      </c>
      <c r="B11361" t="s">
        <v>806</v>
      </c>
      <c r="C11361" t="s">
        <v>13319</v>
      </c>
      <c r="J11361" t="s">
        <v>1449</v>
      </c>
      <c r="K11361">
        <v>0</v>
      </c>
      <c r="N11361" t="b">
        <v>1</v>
      </c>
      <c r="O11361" t="b">
        <v>0</v>
      </c>
      <c r="P11361" t="b">
        <v>0</v>
      </c>
      <c r="Q11361">
        <v>8</v>
      </c>
      <c r="R11361">
        <v>8</v>
      </c>
      <c r="S11361">
        <v>1</v>
      </c>
      <c r="T11361">
        <v>2</v>
      </c>
      <c r="U11361" t="b">
        <v>1</v>
      </c>
      <c r="V11361" t="s">
        <v>160</v>
      </c>
      <c r="W11361" t="s">
        <v>1088</v>
      </c>
      <c r="X11361" t="s">
        <v>15878</v>
      </c>
      <c r="Y11361">
        <v>112</v>
      </c>
      <c r="Z11361">
        <v>112</v>
      </c>
      <c r="AA11361">
        <v>3</v>
      </c>
      <c r="AB11361">
        <v>3</v>
      </c>
      <c r="AC11361">
        <v>64</v>
      </c>
    </row>
    <row r="11362" spans="1:29">
      <c r="A11362">
        <v>12356</v>
      </c>
      <c r="B11362" t="s">
        <v>806</v>
      </c>
      <c r="C11362" t="s">
        <v>13320</v>
      </c>
      <c r="J11362" t="s">
        <v>1449</v>
      </c>
      <c r="K11362">
        <v>0</v>
      </c>
      <c r="N11362" t="b">
        <v>1</v>
      </c>
      <c r="O11362" t="b">
        <v>0</v>
      </c>
      <c r="P11362" t="b">
        <v>0</v>
      </c>
      <c r="Q11362">
        <v>8</v>
      </c>
      <c r="R11362">
        <v>8</v>
      </c>
      <c r="S11362">
        <v>1</v>
      </c>
      <c r="T11362">
        <v>2</v>
      </c>
      <c r="U11362" t="b">
        <v>1</v>
      </c>
      <c r="V11362" t="s">
        <v>160</v>
      </c>
      <c r="W11362" t="s">
        <v>1088</v>
      </c>
      <c r="X11362" t="s">
        <v>14982</v>
      </c>
      <c r="Y11362">
        <v>112</v>
      </c>
      <c r="Z11362">
        <v>112</v>
      </c>
      <c r="AA11362">
        <v>4</v>
      </c>
      <c r="AB11362">
        <v>4</v>
      </c>
      <c r="AC11362">
        <v>64</v>
      </c>
    </row>
    <row r="11363" spans="1:29">
      <c r="A11363">
        <v>12357</v>
      </c>
      <c r="B11363" t="s">
        <v>806</v>
      </c>
      <c r="C11363" t="s">
        <v>13321</v>
      </c>
      <c r="J11363" t="s">
        <v>1449</v>
      </c>
      <c r="K11363">
        <v>0</v>
      </c>
      <c r="N11363" t="b">
        <v>1</v>
      </c>
      <c r="O11363" t="b">
        <v>0</v>
      </c>
      <c r="P11363" t="b">
        <v>0</v>
      </c>
      <c r="Q11363">
        <v>8</v>
      </c>
      <c r="R11363">
        <v>8</v>
      </c>
      <c r="S11363">
        <v>1</v>
      </c>
      <c r="T11363">
        <v>2</v>
      </c>
      <c r="U11363" t="b">
        <v>1</v>
      </c>
      <c r="V11363" t="s">
        <v>160</v>
      </c>
      <c r="W11363" t="s">
        <v>1088</v>
      </c>
      <c r="X11363" t="s">
        <v>14983</v>
      </c>
      <c r="Y11363">
        <v>112</v>
      </c>
      <c r="Z11363">
        <v>112</v>
      </c>
      <c r="AA11363">
        <v>5</v>
      </c>
      <c r="AB11363">
        <v>5</v>
      </c>
      <c r="AC11363">
        <v>64</v>
      </c>
    </row>
    <row r="11364" spans="1:29">
      <c r="A11364">
        <v>12358</v>
      </c>
      <c r="B11364" t="s">
        <v>806</v>
      </c>
      <c r="C11364" t="s">
        <v>13322</v>
      </c>
      <c r="J11364" t="s">
        <v>1449</v>
      </c>
      <c r="K11364">
        <v>0</v>
      </c>
      <c r="N11364" t="b">
        <v>1</v>
      </c>
      <c r="O11364" t="b">
        <v>0</v>
      </c>
      <c r="P11364" t="b">
        <v>0</v>
      </c>
      <c r="Q11364">
        <v>8</v>
      </c>
      <c r="R11364">
        <v>8</v>
      </c>
      <c r="S11364">
        <v>1</v>
      </c>
      <c r="T11364">
        <v>2</v>
      </c>
      <c r="U11364" t="b">
        <v>1</v>
      </c>
      <c r="V11364" t="s">
        <v>160</v>
      </c>
      <c r="W11364" t="s">
        <v>1088</v>
      </c>
      <c r="X11364" t="s">
        <v>15879</v>
      </c>
      <c r="Y11364">
        <v>113</v>
      </c>
      <c r="Z11364">
        <v>113</v>
      </c>
      <c r="AA11364">
        <v>2</v>
      </c>
      <c r="AB11364">
        <v>2</v>
      </c>
      <c r="AC11364">
        <v>64</v>
      </c>
    </row>
    <row r="11365" spans="1:29">
      <c r="A11365">
        <v>12359</v>
      </c>
      <c r="B11365" t="s">
        <v>806</v>
      </c>
      <c r="C11365" t="s">
        <v>13323</v>
      </c>
      <c r="J11365" t="s">
        <v>1449</v>
      </c>
      <c r="K11365">
        <v>0</v>
      </c>
      <c r="N11365" t="b">
        <v>1</v>
      </c>
      <c r="O11365" t="b">
        <v>0</v>
      </c>
      <c r="P11365" t="b">
        <v>0</v>
      </c>
      <c r="Q11365">
        <v>8</v>
      </c>
      <c r="R11365">
        <v>8</v>
      </c>
      <c r="S11365">
        <v>1</v>
      </c>
      <c r="T11365">
        <v>2</v>
      </c>
      <c r="U11365" t="b">
        <v>1</v>
      </c>
      <c r="V11365" t="s">
        <v>160</v>
      </c>
      <c r="W11365" t="s">
        <v>1088</v>
      </c>
      <c r="X11365" t="s">
        <v>15880</v>
      </c>
      <c r="Y11365">
        <v>113</v>
      </c>
      <c r="Z11365">
        <v>113</v>
      </c>
      <c r="AA11365">
        <v>3</v>
      </c>
      <c r="AB11365">
        <v>3</v>
      </c>
      <c r="AC11365">
        <v>64</v>
      </c>
    </row>
    <row r="11366" spans="1:29">
      <c r="A11366">
        <v>12360</v>
      </c>
      <c r="B11366" t="s">
        <v>806</v>
      </c>
      <c r="C11366" t="s">
        <v>13324</v>
      </c>
      <c r="J11366" t="s">
        <v>1449</v>
      </c>
      <c r="K11366">
        <v>0</v>
      </c>
      <c r="N11366" t="b">
        <v>1</v>
      </c>
      <c r="O11366" t="b">
        <v>0</v>
      </c>
      <c r="P11366" t="b">
        <v>0</v>
      </c>
      <c r="Q11366">
        <v>8</v>
      </c>
      <c r="R11366">
        <v>8</v>
      </c>
      <c r="S11366">
        <v>1</v>
      </c>
      <c r="T11366">
        <v>2</v>
      </c>
      <c r="U11366" t="b">
        <v>1</v>
      </c>
      <c r="V11366" t="s">
        <v>160</v>
      </c>
      <c r="W11366" t="s">
        <v>1088</v>
      </c>
      <c r="X11366" t="s">
        <v>14984</v>
      </c>
      <c r="Y11366">
        <v>113</v>
      </c>
      <c r="Z11366">
        <v>113</v>
      </c>
      <c r="AA11366">
        <v>4</v>
      </c>
      <c r="AB11366">
        <v>4</v>
      </c>
      <c r="AC11366">
        <v>64</v>
      </c>
    </row>
    <row r="11367" spans="1:29">
      <c r="A11367">
        <v>12361</v>
      </c>
      <c r="B11367" t="s">
        <v>806</v>
      </c>
      <c r="C11367" t="s">
        <v>13325</v>
      </c>
      <c r="J11367" t="s">
        <v>1449</v>
      </c>
      <c r="K11367">
        <v>0</v>
      </c>
      <c r="N11367" t="b">
        <v>1</v>
      </c>
      <c r="O11367" t="b">
        <v>0</v>
      </c>
      <c r="P11367" t="b">
        <v>0</v>
      </c>
      <c r="Q11367">
        <v>8</v>
      </c>
      <c r="R11367">
        <v>8</v>
      </c>
      <c r="S11367">
        <v>1</v>
      </c>
      <c r="T11367">
        <v>2</v>
      </c>
      <c r="U11367" t="b">
        <v>1</v>
      </c>
      <c r="V11367" t="s">
        <v>160</v>
      </c>
      <c r="W11367" t="s">
        <v>1088</v>
      </c>
      <c r="X11367" t="s">
        <v>14985</v>
      </c>
      <c r="Y11367">
        <v>113</v>
      </c>
      <c r="Z11367">
        <v>113</v>
      </c>
      <c r="AA11367">
        <v>5</v>
      </c>
      <c r="AB11367">
        <v>5</v>
      </c>
      <c r="AC11367">
        <v>64</v>
      </c>
    </row>
    <row r="11368" spans="1:29">
      <c r="A11368">
        <v>12362</v>
      </c>
      <c r="B11368" t="s">
        <v>806</v>
      </c>
      <c r="C11368" t="s">
        <v>13326</v>
      </c>
      <c r="J11368" t="s">
        <v>1449</v>
      </c>
      <c r="K11368">
        <v>0</v>
      </c>
      <c r="N11368" t="b">
        <v>1</v>
      </c>
      <c r="O11368" t="b">
        <v>0</v>
      </c>
      <c r="P11368" t="b">
        <v>0</v>
      </c>
      <c r="Q11368">
        <v>8</v>
      </c>
      <c r="R11368">
        <v>8</v>
      </c>
      <c r="S11368">
        <v>1</v>
      </c>
      <c r="T11368">
        <v>2</v>
      </c>
      <c r="U11368" t="b">
        <v>1</v>
      </c>
      <c r="V11368" t="s">
        <v>160</v>
      </c>
      <c r="W11368" t="s">
        <v>1088</v>
      </c>
      <c r="X11368" t="s">
        <v>15881</v>
      </c>
      <c r="Y11368">
        <v>114</v>
      </c>
      <c r="Z11368">
        <v>114</v>
      </c>
      <c r="AA11368">
        <v>2</v>
      </c>
      <c r="AB11368">
        <v>2</v>
      </c>
      <c r="AC11368">
        <v>64</v>
      </c>
    </row>
    <row r="11369" spans="1:29">
      <c r="A11369">
        <v>12363</v>
      </c>
      <c r="B11369" t="s">
        <v>806</v>
      </c>
      <c r="C11369" t="s">
        <v>13327</v>
      </c>
      <c r="J11369" t="s">
        <v>1449</v>
      </c>
      <c r="K11369">
        <v>0</v>
      </c>
      <c r="N11369" t="b">
        <v>1</v>
      </c>
      <c r="O11369" t="b">
        <v>0</v>
      </c>
      <c r="P11369" t="b">
        <v>0</v>
      </c>
      <c r="Q11369">
        <v>8</v>
      </c>
      <c r="R11369">
        <v>8</v>
      </c>
      <c r="S11369">
        <v>1</v>
      </c>
      <c r="T11369">
        <v>2</v>
      </c>
      <c r="U11369" t="b">
        <v>1</v>
      </c>
      <c r="V11369" t="s">
        <v>160</v>
      </c>
      <c r="W11369" t="s">
        <v>1088</v>
      </c>
      <c r="X11369" t="s">
        <v>15882</v>
      </c>
      <c r="Y11369">
        <v>114</v>
      </c>
      <c r="Z11369">
        <v>114</v>
      </c>
      <c r="AA11369">
        <v>3</v>
      </c>
      <c r="AB11369">
        <v>3</v>
      </c>
      <c r="AC11369">
        <v>64</v>
      </c>
    </row>
    <row r="11370" spans="1:29">
      <c r="A11370">
        <v>12364</v>
      </c>
      <c r="B11370" t="s">
        <v>806</v>
      </c>
      <c r="C11370" t="s">
        <v>13328</v>
      </c>
      <c r="J11370" t="s">
        <v>1449</v>
      </c>
      <c r="K11370">
        <v>0</v>
      </c>
      <c r="N11370" t="b">
        <v>1</v>
      </c>
      <c r="O11370" t="b">
        <v>0</v>
      </c>
      <c r="P11370" t="b">
        <v>0</v>
      </c>
      <c r="Q11370">
        <v>8</v>
      </c>
      <c r="R11370">
        <v>8</v>
      </c>
      <c r="S11370">
        <v>1</v>
      </c>
      <c r="T11370">
        <v>2</v>
      </c>
      <c r="U11370" t="b">
        <v>1</v>
      </c>
      <c r="V11370" t="s">
        <v>160</v>
      </c>
      <c r="W11370" t="s">
        <v>1088</v>
      </c>
      <c r="X11370" t="s">
        <v>14986</v>
      </c>
      <c r="Y11370">
        <v>114</v>
      </c>
      <c r="Z11370">
        <v>114</v>
      </c>
      <c r="AA11370">
        <v>4</v>
      </c>
      <c r="AB11370">
        <v>4</v>
      </c>
      <c r="AC11370">
        <v>64</v>
      </c>
    </row>
    <row r="11371" spans="1:29">
      <c r="A11371">
        <v>12365</v>
      </c>
      <c r="B11371" t="s">
        <v>806</v>
      </c>
      <c r="C11371" t="s">
        <v>13329</v>
      </c>
      <c r="J11371" t="s">
        <v>1449</v>
      </c>
      <c r="K11371">
        <v>0</v>
      </c>
      <c r="N11371" t="b">
        <v>1</v>
      </c>
      <c r="O11371" t="b">
        <v>0</v>
      </c>
      <c r="P11371" t="b">
        <v>0</v>
      </c>
      <c r="Q11371">
        <v>8</v>
      </c>
      <c r="R11371">
        <v>8</v>
      </c>
      <c r="S11371">
        <v>1</v>
      </c>
      <c r="T11371">
        <v>2</v>
      </c>
      <c r="U11371" t="b">
        <v>1</v>
      </c>
      <c r="V11371" t="s">
        <v>160</v>
      </c>
      <c r="W11371" t="s">
        <v>1088</v>
      </c>
      <c r="X11371" t="s">
        <v>14987</v>
      </c>
      <c r="Y11371">
        <v>114</v>
      </c>
      <c r="Z11371">
        <v>114</v>
      </c>
      <c r="AA11371">
        <v>5</v>
      </c>
      <c r="AB11371">
        <v>5</v>
      </c>
      <c r="AC11371">
        <v>64</v>
      </c>
    </row>
    <row r="11372" spans="1:29">
      <c r="A11372">
        <v>12366</v>
      </c>
      <c r="B11372" t="s">
        <v>806</v>
      </c>
      <c r="C11372" t="s">
        <v>13330</v>
      </c>
      <c r="J11372" t="s">
        <v>1449</v>
      </c>
      <c r="K11372">
        <v>0</v>
      </c>
      <c r="N11372" t="b">
        <v>1</v>
      </c>
      <c r="O11372" t="b">
        <v>0</v>
      </c>
      <c r="P11372" t="b">
        <v>0</v>
      </c>
      <c r="Q11372">
        <v>8</v>
      </c>
      <c r="R11372">
        <v>8</v>
      </c>
      <c r="S11372">
        <v>1</v>
      </c>
      <c r="T11372">
        <v>2</v>
      </c>
      <c r="U11372" t="b">
        <v>1</v>
      </c>
      <c r="V11372" t="s">
        <v>160</v>
      </c>
      <c r="W11372" t="s">
        <v>1088</v>
      </c>
      <c r="X11372" t="s">
        <v>15883</v>
      </c>
      <c r="Y11372">
        <v>115</v>
      </c>
      <c r="Z11372">
        <v>115</v>
      </c>
      <c r="AA11372">
        <v>2</v>
      </c>
      <c r="AB11372">
        <v>2</v>
      </c>
      <c r="AC11372">
        <v>64</v>
      </c>
    </row>
    <row r="11373" spans="1:29">
      <c r="A11373">
        <v>12367</v>
      </c>
      <c r="B11373" t="s">
        <v>806</v>
      </c>
      <c r="C11373" t="s">
        <v>13331</v>
      </c>
      <c r="J11373" t="s">
        <v>1449</v>
      </c>
      <c r="K11373">
        <v>0</v>
      </c>
      <c r="N11373" t="b">
        <v>1</v>
      </c>
      <c r="O11373" t="b">
        <v>0</v>
      </c>
      <c r="P11373" t="b">
        <v>0</v>
      </c>
      <c r="Q11373">
        <v>8</v>
      </c>
      <c r="R11373">
        <v>8</v>
      </c>
      <c r="S11373">
        <v>1</v>
      </c>
      <c r="T11373">
        <v>2</v>
      </c>
      <c r="U11373" t="b">
        <v>1</v>
      </c>
      <c r="V11373" t="s">
        <v>160</v>
      </c>
      <c r="W11373" t="s">
        <v>1088</v>
      </c>
      <c r="X11373" t="s">
        <v>15884</v>
      </c>
      <c r="Y11373">
        <v>115</v>
      </c>
      <c r="Z11373">
        <v>115</v>
      </c>
      <c r="AA11373">
        <v>3</v>
      </c>
      <c r="AB11373">
        <v>3</v>
      </c>
      <c r="AC11373">
        <v>64</v>
      </c>
    </row>
    <row r="11374" spans="1:29">
      <c r="A11374">
        <v>12368</v>
      </c>
      <c r="B11374" t="s">
        <v>806</v>
      </c>
      <c r="C11374" t="s">
        <v>13332</v>
      </c>
      <c r="J11374" t="s">
        <v>1449</v>
      </c>
      <c r="K11374">
        <v>0</v>
      </c>
      <c r="N11374" t="b">
        <v>1</v>
      </c>
      <c r="O11374" t="b">
        <v>0</v>
      </c>
      <c r="P11374" t="b">
        <v>0</v>
      </c>
      <c r="Q11374">
        <v>8</v>
      </c>
      <c r="R11374">
        <v>8</v>
      </c>
      <c r="S11374">
        <v>1</v>
      </c>
      <c r="T11374">
        <v>2</v>
      </c>
      <c r="U11374" t="b">
        <v>1</v>
      </c>
      <c r="V11374" t="s">
        <v>160</v>
      </c>
      <c r="W11374" t="s">
        <v>1088</v>
      </c>
      <c r="X11374" t="s">
        <v>14988</v>
      </c>
      <c r="Y11374">
        <v>115</v>
      </c>
      <c r="Z11374">
        <v>115</v>
      </c>
      <c r="AA11374">
        <v>4</v>
      </c>
      <c r="AB11374">
        <v>4</v>
      </c>
      <c r="AC11374">
        <v>64</v>
      </c>
    </row>
    <row r="11375" spans="1:29">
      <c r="A11375">
        <v>12369</v>
      </c>
      <c r="B11375" t="s">
        <v>806</v>
      </c>
      <c r="C11375" t="s">
        <v>13333</v>
      </c>
      <c r="J11375" t="s">
        <v>1449</v>
      </c>
      <c r="K11375">
        <v>0</v>
      </c>
      <c r="N11375" t="b">
        <v>1</v>
      </c>
      <c r="O11375" t="b">
        <v>0</v>
      </c>
      <c r="P11375" t="b">
        <v>0</v>
      </c>
      <c r="Q11375">
        <v>8</v>
      </c>
      <c r="R11375">
        <v>8</v>
      </c>
      <c r="S11375">
        <v>1</v>
      </c>
      <c r="T11375">
        <v>2</v>
      </c>
      <c r="U11375" t="b">
        <v>1</v>
      </c>
      <c r="V11375" t="s">
        <v>160</v>
      </c>
      <c r="W11375" t="s">
        <v>1088</v>
      </c>
      <c r="X11375" t="s">
        <v>14989</v>
      </c>
      <c r="Y11375">
        <v>115</v>
      </c>
      <c r="Z11375">
        <v>115</v>
      </c>
      <c r="AA11375">
        <v>5</v>
      </c>
      <c r="AB11375">
        <v>5</v>
      </c>
      <c r="AC11375">
        <v>64</v>
      </c>
    </row>
    <row r="11376" spans="1:29">
      <c r="A11376">
        <v>12370</v>
      </c>
      <c r="B11376" t="s">
        <v>806</v>
      </c>
      <c r="C11376" t="s">
        <v>13334</v>
      </c>
      <c r="J11376" t="s">
        <v>1449</v>
      </c>
      <c r="K11376">
        <v>0</v>
      </c>
      <c r="N11376" t="b">
        <v>1</v>
      </c>
      <c r="O11376" t="b">
        <v>0</v>
      </c>
      <c r="P11376" t="b">
        <v>0</v>
      </c>
      <c r="Q11376">
        <v>8</v>
      </c>
      <c r="R11376">
        <v>8</v>
      </c>
      <c r="S11376">
        <v>1</v>
      </c>
      <c r="T11376">
        <v>2</v>
      </c>
      <c r="U11376" t="b">
        <v>1</v>
      </c>
      <c r="V11376" t="s">
        <v>160</v>
      </c>
      <c r="W11376" t="s">
        <v>1088</v>
      </c>
      <c r="X11376" t="s">
        <v>15885</v>
      </c>
      <c r="Y11376">
        <v>116</v>
      </c>
      <c r="Z11376">
        <v>116</v>
      </c>
      <c r="AA11376">
        <v>2</v>
      </c>
      <c r="AB11376">
        <v>2</v>
      </c>
      <c r="AC11376">
        <v>64</v>
      </c>
    </row>
    <row r="11377" spans="1:29">
      <c r="A11377">
        <v>12371</v>
      </c>
      <c r="B11377" t="s">
        <v>806</v>
      </c>
      <c r="C11377" t="s">
        <v>13335</v>
      </c>
      <c r="J11377" t="s">
        <v>1449</v>
      </c>
      <c r="K11377">
        <v>0</v>
      </c>
      <c r="N11377" t="b">
        <v>1</v>
      </c>
      <c r="O11377" t="b">
        <v>0</v>
      </c>
      <c r="P11377" t="b">
        <v>0</v>
      </c>
      <c r="Q11377">
        <v>8</v>
      </c>
      <c r="R11377">
        <v>8</v>
      </c>
      <c r="S11377">
        <v>1</v>
      </c>
      <c r="T11377">
        <v>2</v>
      </c>
      <c r="U11377" t="b">
        <v>1</v>
      </c>
      <c r="V11377" t="s">
        <v>160</v>
      </c>
      <c r="W11377" t="s">
        <v>1088</v>
      </c>
      <c r="X11377" t="s">
        <v>15886</v>
      </c>
      <c r="Y11377">
        <v>116</v>
      </c>
      <c r="Z11377">
        <v>116</v>
      </c>
      <c r="AA11377">
        <v>3</v>
      </c>
      <c r="AB11377">
        <v>3</v>
      </c>
      <c r="AC11377">
        <v>64</v>
      </c>
    </row>
    <row r="11378" spans="1:29">
      <c r="A11378">
        <v>12372</v>
      </c>
      <c r="B11378" t="s">
        <v>806</v>
      </c>
      <c r="C11378" t="s">
        <v>13336</v>
      </c>
      <c r="J11378" t="s">
        <v>1449</v>
      </c>
      <c r="K11378">
        <v>0</v>
      </c>
      <c r="N11378" t="b">
        <v>1</v>
      </c>
      <c r="O11378" t="b">
        <v>0</v>
      </c>
      <c r="P11378" t="b">
        <v>0</v>
      </c>
      <c r="Q11378">
        <v>8</v>
      </c>
      <c r="R11378">
        <v>8</v>
      </c>
      <c r="S11378">
        <v>1</v>
      </c>
      <c r="T11378">
        <v>2</v>
      </c>
      <c r="U11378" t="b">
        <v>1</v>
      </c>
      <c r="V11378" t="s">
        <v>160</v>
      </c>
      <c r="W11378" t="s">
        <v>1088</v>
      </c>
      <c r="X11378" t="s">
        <v>15054</v>
      </c>
      <c r="Y11378">
        <v>116</v>
      </c>
      <c r="Z11378">
        <v>116</v>
      </c>
      <c r="AA11378">
        <v>4</v>
      </c>
      <c r="AB11378">
        <v>4</v>
      </c>
      <c r="AC11378">
        <v>64</v>
      </c>
    </row>
    <row r="11379" spans="1:29">
      <c r="A11379">
        <v>12373</v>
      </c>
      <c r="B11379" t="s">
        <v>806</v>
      </c>
      <c r="C11379" t="s">
        <v>13337</v>
      </c>
      <c r="J11379" t="s">
        <v>1449</v>
      </c>
      <c r="K11379">
        <v>0</v>
      </c>
      <c r="N11379" t="b">
        <v>1</v>
      </c>
      <c r="O11379" t="b">
        <v>0</v>
      </c>
      <c r="P11379" t="b">
        <v>0</v>
      </c>
      <c r="Q11379">
        <v>8</v>
      </c>
      <c r="R11379">
        <v>8</v>
      </c>
      <c r="S11379">
        <v>1</v>
      </c>
      <c r="T11379">
        <v>2</v>
      </c>
      <c r="U11379" t="b">
        <v>1</v>
      </c>
      <c r="V11379" t="s">
        <v>160</v>
      </c>
      <c r="W11379" t="s">
        <v>1088</v>
      </c>
      <c r="X11379" t="s">
        <v>15055</v>
      </c>
      <c r="Y11379">
        <v>116</v>
      </c>
      <c r="Z11379">
        <v>116</v>
      </c>
      <c r="AA11379">
        <v>5</v>
      </c>
      <c r="AB11379">
        <v>5</v>
      </c>
      <c r="AC11379">
        <v>64</v>
      </c>
    </row>
    <row r="11380" spans="1:29">
      <c r="A11380">
        <v>12374</v>
      </c>
      <c r="B11380" t="s">
        <v>806</v>
      </c>
      <c r="C11380" t="s">
        <v>13338</v>
      </c>
      <c r="J11380" t="s">
        <v>1449</v>
      </c>
      <c r="K11380">
        <v>0</v>
      </c>
      <c r="N11380" t="b">
        <v>1</v>
      </c>
      <c r="O11380" t="b">
        <v>0</v>
      </c>
      <c r="P11380" t="b">
        <v>0</v>
      </c>
      <c r="Q11380">
        <v>8</v>
      </c>
      <c r="R11380">
        <v>8</v>
      </c>
      <c r="S11380">
        <v>1</v>
      </c>
      <c r="T11380">
        <v>2</v>
      </c>
      <c r="U11380" t="b">
        <v>1</v>
      </c>
      <c r="V11380" t="s">
        <v>160</v>
      </c>
      <c r="W11380" t="s">
        <v>1088</v>
      </c>
      <c r="X11380" t="s">
        <v>15887</v>
      </c>
      <c r="Y11380">
        <v>117</v>
      </c>
      <c r="Z11380">
        <v>117</v>
      </c>
      <c r="AA11380">
        <v>2</v>
      </c>
      <c r="AB11380">
        <v>2</v>
      </c>
      <c r="AC11380">
        <v>64</v>
      </c>
    </row>
    <row r="11381" spans="1:29">
      <c r="A11381">
        <v>12375</v>
      </c>
      <c r="B11381" t="s">
        <v>806</v>
      </c>
      <c r="C11381" t="s">
        <v>13339</v>
      </c>
      <c r="J11381" t="s">
        <v>1449</v>
      </c>
      <c r="K11381">
        <v>0</v>
      </c>
      <c r="N11381" t="b">
        <v>1</v>
      </c>
      <c r="O11381" t="b">
        <v>0</v>
      </c>
      <c r="P11381" t="b">
        <v>0</v>
      </c>
      <c r="Q11381">
        <v>8</v>
      </c>
      <c r="R11381">
        <v>8</v>
      </c>
      <c r="S11381">
        <v>1</v>
      </c>
      <c r="T11381">
        <v>2</v>
      </c>
      <c r="U11381" t="b">
        <v>1</v>
      </c>
      <c r="V11381" t="s">
        <v>160</v>
      </c>
      <c r="W11381" t="s">
        <v>1088</v>
      </c>
      <c r="X11381" t="s">
        <v>15888</v>
      </c>
      <c r="Y11381">
        <v>117</v>
      </c>
      <c r="Z11381">
        <v>117</v>
      </c>
      <c r="AA11381">
        <v>3</v>
      </c>
      <c r="AB11381">
        <v>3</v>
      </c>
      <c r="AC11381">
        <v>64</v>
      </c>
    </row>
    <row r="11382" spans="1:29">
      <c r="A11382">
        <v>12376</v>
      </c>
      <c r="B11382" t="s">
        <v>806</v>
      </c>
      <c r="C11382" t="s">
        <v>13340</v>
      </c>
      <c r="J11382" t="s">
        <v>1449</v>
      </c>
      <c r="K11382">
        <v>0</v>
      </c>
      <c r="N11382" t="b">
        <v>1</v>
      </c>
      <c r="O11382" t="b">
        <v>0</v>
      </c>
      <c r="P11382" t="b">
        <v>0</v>
      </c>
      <c r="Q11382">
        <v>8</v>
      </c>
      <c r="R11382">
        <v>8</v>
      </c>
      <c r="S11382">
        <v>1</v>
      </c>
      <c r="T11382">
        <v>2</v>
      </c>
      <c r="U11382" t="b">
        <v>1</v>
      </c>
      <c r="V11382" t="s">
        <v>160</v>
      </c>
      <c r="W11382" t="s">
        <v>1088</v>
      </c>
      <c r="X11382" t="s">
        <v>14990</v>
      </c>
      <c r="Y11382">
        <v>117</v>
      </c>
      <c r="Z11382">
        <v>117</v>
      </c>
      <c r="AA11382">
        <v>4</v>
      </c>
      <c r="AB11382">
        <v>4</v>
      </c>
      <c r="AC11382">
        <v>64</v>
      </c>
    </row>
    <row r="11383" spans="1:29">
      <c r="A11383">
        <v>12377</v>
      </c>
      <c r="B11383" t="s">
        <v>806</v>
      </c>
      <c r="C11383" t="s">
        <v>13341</v>
      </c>
      <c r="J11383" t="s">
        <v>1449</v>
      </c>
      <c r="K11383">
        <v>0</v>
      </c>
      <c r="N11383" t="b">
        <v>1</v>
      </c>
      <c r="O11383" t="b">
        <v>0</v>
      </c>
      <c r="P11383" t="b">
        <v>0</v>
      </c>
      <c r="Q11383">
        <v>8</v>
      </c>
      <c r="R11383">
        <v>8</v>
      </c>
      <c r="S11383">
        <v>1</v>
      </c>
      <c r="T11383">
        <v>2</v>
      </c>
      <c r="U11383" t="b">
        <v>1</v>
      </c>
      <c r="V11383" t="s">
        <v>160</v>
      </c>
      <c r="W11383" t="s">
        <v>1088</v>
      </c>
      <c r="X11383" t="s">
        <v>14991</v>
      </c>
      <c r="Y11383">
        <v>117</v>
      </c>
      <c r="Z11383">
        <v>117</v>
      </c>
      <c r="AA11383">
        <v>5</v>
      </c>
      <c r="AB11383">
        <v>5</v>
      </c>
      <c r="AC11383">
        <v>64</v>
      </c>
    </row>
    <row r="11384" spans="1:29">
      <c r="A11384">
        <v>12378</v>
      </c>
      <c r="B11384" t="s">
        <v>806</v>
      </c>
      <c r="C11384" t="s">
        <v>13342</v>
      </c>
      <c r="J11384" t="s">
        <v>1449</v>
      </c>
      <c r="K11384">
        <v>0</v>
      </c>
      <c r="N11384" t="b">
        <v>1</v>
      </c>
      <c r="O11384" t="b">
        <v>0</v>
      </c>
      <c r="P11384" t="b">
        <v>0</v>
      </c>
      <c r="Q11384">
        <v>8</v>
      </c>
      <c r="R11384">
        <v>8</v>
      </c>
      <c r="S11384">
        <v>1</v>
      </c>
      <c r="T11384">
        <v>2</v>
      </c>
      <c r="U11384" t="b">
        <v>1</v>
      </c>
      <c r="V11384" t="s">
        <v>160</v>
      </c>
      <c r="W11384" t="s">
        <v>1088</v>
      </c>
      <c r="X11384" t="s">
        <v>15889</v>
      </c>
      <c r="Y11384">
        <v>118</v>
      </c>
      <c r="Z11384">
        <v>118</v>
      </c>
      <c r="AA11384">
        <v>2</v>
      </c>
      <c r="AB11384">
        <v>2</v>
      </c>
      <c r="AC11384">
        <v>64</v>
      </c>
    </row>
    <row r="11385" spans="1:29">
      <c r="A11385">
        <v>12379</v>
      </c>
      <c r="B11385" t="s">
        <v>806</v>
      </c>
      <c r="C11385" t="s">
        <v>13343</v>
      </c>
      <c r="J11385" t="s">
        <v>1449</v>
      </c>
      <c r="K11385">
        <v>0</v>
      </c>
      <c r="N11385" t="b">
        <v>1</v>
      </c>
      <c r="O11385" t="b">
        <v>0</v>
      </c>
      <c r="P11385" t="b">
        <v>0</v>
      </c>
      <c r="Q11385">
        <v>8</v>
      </c>
      <c r="R11385">
        <v>8</v>
      </c>
      <c r="S11385">
        <v>1</v>
      </c>
      <c r="T11385">
        <v>2</v>
      </c>
      <c r="U11385" t="b">
        <v>1</v>
      </c>
      <c r="V11385" t="s">
        <v>160</v>
      </c>
      <c r="W11385" t="s">
        <v>1088</v>
      </c>
      <c r="X11385" t="s">
        <v>15890</v>
      </c>
      <c r="Y11385">
        <v>118</v>
      </c>
      <c r="Z11385">
        <v>118</v>
      </c>
      <c r="AA11385">
        <v>3</v>
      </c>
      <c r="AB11385">
        <v>3</v>
      </c>
      <c r="AC11385">
        <v>64</v>
      </c>
    </row>
    <row r="11386" spans="1:29">
      <c r="A11386">
        <v>12380</v>
      </c>
      <c r="B11386" t="s">
        <v>806</v>
      </c>
      <c r="C11386" t="s">
        <v>13344</v>
      </c>
      <c r="J11386" t="s">
        <v>1449</v>
      </c>
      <c r="K11386">
        <v>0</v>
      </c>
      <c r="N11386" t="b">
        <v>1</v>
      </c>
      <c r="O11386" t="b">
        <v>0</v>
      </c>
      <c r="P11386" t="b">
        <v>0</v>
      </c>
      <c r="Q11386">
        <v>8</v>
      </c>
      <c r="R11386">
        <v>8</v>
      </c>
      <c r="S11386">
        <v>1</v>
      </c>
      <c r="T11386">
        <v>2</v>
      </c>
      <c r="U11386" t="b">
        <v>1</v>
      </c>
      <c r="V11386" t="s">
        <v>160</v>
      </c>
      <c r="W11386" t="s">
        <v>1088</v>
      </c>
      <c r="X11386" t="s">
        <v>14992</v>
      </c>
      <c r="Y11386">
        <v>118</v>
      </c>
      <c r="Z11386">
        <v>118</v>
      </c>
      <c r="AA11386">
        <v>4</v>
      </c>
      <c r="AB11386">
        <v>4</v>
      </c>
      <c r="AC11386">
        <v>64</v>
      </c>
    </row>
    <row r="11387" spans="1:29">
      <c r="A11387">
        <v>12381</v>
      </c>
      <c r="B11387" t="s">
        <v>806</v>
      </c>
      <c r="C11387" t="s">
        <v>13345</v>
      </c>
      <c r="J11387" t="s">
        <v>1449</v>
      </c>
      <c r="K11387">
        <v>0</v>
      </c>
      <c r="N11387" t="b">
        <v>1</v>
      </c>
      <c r="O11387" t="b">
        <v>0</v>
      </c>
      <c r="P11387" t="b">
        <v>0</v>
      </c>
      <c r="Q11387">
        <v>8</v>
      </c>
      <c r="R11387">
        <v>8</v>
      </c>
      <c r="S11387">
        <v>1</v>
      </c>
      <c r="T11387">
        <v>2</v>
      </c>
      <c r="U11387" t="b">
        <v>1</v>
      </c>
      <c r="V11387" t="s">
        <v>160</v>
      </c>
      <c r="W11387" t="s">
        <v>1088</v>
      </c>
      <c r="X11387" t="s">
        <v>14993</v>
      </c>
      <c r="Y11387">
        <v>118</v>
      </c>
      <c r="Z11387">
        <v>118</v>
      </c>
      <c r="AA11387">
        <v>5</v>
      </c>
      <c r="AB11387">
        <v>5</v>
      </c>
      <c r="AC11387">
        <v>64</v>
      </c>
    </row>
    <row r="11388" spans="1:29">
      <c r="A11388">
        <v>12382</v>
      </c>
      <c r="B11388" t="s">
        <v>806</v>
      </c>
      <c r="C11388" t="s">
        <v>13346</v>
      </c>
      <c r="J11388" t="s">
        <v>1449</v>
      </c>
      <c r="K11388">
        <v>0</v>
      </c>
      <c r="N11388" t="b">
        <v>1</v>
      </c>
      <c r="O11388" t="b">
        <v>0</v>
      </c>
      <c r="P11388" t="b">
        <v>0</v>
      </c>
      <c r="Q11388">
        <v>8</v>
      </c>
      <c r="R11388">
        <v>8</v>
      </c>
      <c r="S11388">
        <v>1</v>
      </c>
      <c r="T11388">
        <v>2</v>
      </c>
      <c r="U11388" t="b">
        <v>1</v>
      </c>
      <c r="V11388" t="s">
        <v>160</v>
      </c>
      <c r="W11388" t="s">
        <v>1088</v>
      </c>
      <c r="X11388" t="s">
        <v>15891</v>
      </c>
      <c r="Y11388">
        <v>119</v>
      </c>
      <c r="Z11388">
        <v>119</v>
      </c>
      <c r="AA11388">
        <v>2</v>
      </c>
      <c r="AB11388">
        <v>2</v>
      </c>
      <c r="AC11388">
        <v>64</v>
      </c>
    </row>
    <row r="11389" spans="1:29">
      <c r="A11389">
        <v>12383</v>
      </c>
      <c r="B11389" t="s">
        <v>806</v>
      </c>
      <c r="C11389" t="s">
        <v>13347</v>
      </c>
      <c r="J11389" t="s">
        <v>1449</v>
      </c>
      <c r="K11389">
        <v>0</v>
      </c>
      <c r="N11389" t="b">
        <v>1</v>
      </c>
      <c r="O11389" t="b">
        <v>0</v>
      </c>
      <c r="P11389" t="b">
        <v>0</v>
      </c>
      <c r="Q11389">
        <v>8</v>
      </c>
      <c r="R11389">
        <v>8</v>
      </c>
      <c r="S11389">
        <v>1</v>
      </c>
      <c r="T11389">
        <v>2</v>
      </c>
      <c r="U11389" t="b">
        <v>1</v>
      </c>
      <c r="V11389" t="s">
        <v>160</v>
      </c>
      <c r="W11389" t="s">
        <v>1088</v>
      </c>
      <c r="X11389" t="s">
        <v>15892</v>
      </c>
      <c r="Y11389">
        <v>119</v>
      </c>
      <c r="Z11389">
        <v>119</v>
      </c>
      <c r="AA11389">
        <v>3</v>
      </c>
      <c r="AB11389">
        <v>3</v>
      </c>
      <c r="AC11389">
        <v>64</v>
      </c>
    </row>
    <row r="11390" spans="1:29">
      <c r="A11390">
        <v>12384</v>
      </c>
      <c r="B11390" t="s">
        <v>806</v>
      </c>
      <c r="C11390" t="s">
        <v>13348</v>
      </c>
      <c r="J11390" t="s">
        <v>1449</v>
      </c>
      <c r="K11390">
        <v>0</v>
      </c>
      <c r="N11390" t="b">
        <v>1</v>
      </c>
      <c r="O11390" t="b">
        <v>0</v>
      </c>
      <c r="P11390" t="b">
        <v>0</v>
      </c>
      <c r="Q11390">
        <v>8</v>
      </c>
      <c r="R11390">
        <v>8</v>
      </c>
      <c r="S11390">
        <v>1</v>
      </c>
      <c r="T11390">
        <v>2</v>
      </c>
      <c r="U11390" t="b">
        <v>1</v>
      </c>
      <c r="V11390" t="s">
        <v>160</v>
      </c>
      <c r="W11390" t="s">
        <v>1088</v>
      </c>
      <c r="X11390" t="s">
        <v>14994</v>
      </c>
      <c r="Y11390">
        <v>119</v>
      </c>
      <c r="Z11390">
        <v>119</v>
      </c>
      <c r="AA11390">
        <v>4</v>
      </c>
      <c r="AB11390">
        <v>4</v>
      </c>
      <c r="AC11390">
        <v>64</v>
      </c>
    </row>
    <row r="11391" spans="1:29">
      <c r="A11391">
        <v>12385</v>
      </c>
      <c r="B11391" t="s">
        <v>806</v>
      </c>
      <c r="C11391" t="s">
        <v>13349</v>
      </c>
      <c r="J11391" t="s">
        <v>1449</v>
      </c>
      <c r="K11391">
        <v>0</v>
      </c>
      <c r="N11391" t="b">
        <v>1</v>
      </c>
      <c r="O11391" t="b">
        <v>0</v>
      </c>
      <c r="P11391" t="b">
        <v>0</v>
      </c>
      <c r="Q11391">
        <v>8</v>
      </c>
      <c r="R11391">
        <v>8</v>
      </c>
      <c r="S11391">
        <v>1</v>
      </c>
      <c r="T11391">
        <v>2</v>
      </c>
      <c r="U11391" t="b">
        <v>1</v>
      </c>
      <c r="V11391" t="s">
        <v>160</v>
      </c>
      <c r="W11391" t="s">
        <v>1088</v>
      </c>
      <c r="X11391" t="s">
        <v>14995</v>
      </c>
      <c r="Y11391">
        <v>119</v>
      </c>
      <c r="Z11391">
        <v>119</v>
      </c>
      <c r="AA11391">
        <v>5</v>
      </c>
      <c r="AB11391">
        <v>5</v>
      </c>
      <c r="AC11391">
        <v>64</v>
      </c>
    </row>
    <row r="11392" spans="1:29">
      <c r="A11392">
        <v>12386</v>
      </c>
      <c r="B11392" t="s">
        <v>806</v>
      </c>
      <c r="C11392" t="s">
        <v>13350</v>
      </c>
      <c r="J11392" t="s">
        <v>1449</v>
      </c>
      <c r="K11392">
        <v>0</v>
      </c>
      <c r="N11392" t="b">
        <v>1</v>
      </c>
      <c r="O11392" t="b">
        <v>0</v>
      </c>
      <c r="P11392" t="b">
        <v>0</v>
      </c>
      <c r="Q11392">
        <v>8</v>
      </c>
      <c r="R11392">
        <v>8</v>
      </c>
      <c r="S11392">
        <v>1</v>
      </c>
      <c r="T11392">
        <v>2</v>
      </c>
      <c r="U11392" t="b">
        <v>1</v>
      </c>
      <c r="V11392" t="s">
        <v>160</v>
      </c>
      <c r="W11392" t="s">
        <v>1088</v>
      </c>
      <c r="X11392" t="s">
        <v>15893</v>
      </c>
      <c r="Y11392">
        <v>120</v>
      </c>
      <c r="Z11392">
        <v>120</v>
      </c>
      <c r="AA11392">
        <v>2</v>
      </c>
      <c r="AB11392">
        <v>2</v>
      </c>
      <c r="AC11392">
        <v>64</v>
      </c>
    </row>
    <row r="11393" spans="1:29">
      <c r="A11393">
        <v>12387</v>
      </c>
      <c r="B11393" t="s">
        <v>806</v>
      </c>
      <c r="C11393" t="s">
        <v>13351</v>
      </c>
      <c r="J11393" t="s">
        <v>1449</v>
      </c>
      <c r="K11393">
        <v>0</v>
      </c>
      <c r="N11393" t="b">
        <v>1</v>
      </c>
      <c r="O11393" t="b">
        <v>0</v>
      </c>
      <c r="P11393" t="b">
        <v>0</v>
      </c>
      <c r="Q11393">
        <v>8</v>
      </c>
      <c r="R11393">
        <v>8</v>
      </c>
      <c r="S11393">
        <v>1</v>
      </c>
      <c r="T11393">
        <v>2</v>
      </c>
      <c r="U11393" t="b">
        <v>1</v>
      </c>
      <c r="V11393" t="s">
        <v>160</v>
      </c>
      <c r="W11393" t="s">
        <v>1088</v>
      </c>
      <c r="X11393" t="s">
        <v>15894</v>
      </c>
      <c r="Y11393">
        <v>120</v>
      </c>
      <c r="Z11393">
        <v>120</v>
      </c>
      <c r="AA11393">
        <v>3</v>
      </c>
      <c r="AB11393">
        <v>3</v>
      </c>
      <c r="AC11393">
        <v>64</v>
      </c>
    </row>
    <row r="11394" spans="1:29">
      <c r="A11394">
        <v>12388</v>
      </c>
      <c r="B11394" t="s">
        <v>806</v>
      </c>
      <c r="C11394" t="s">
        <v>13352</v>
      </c>
      <c r="J11394" t="s">
        <v>1449</v>
      </c>
      <c r="K11394">
        <v>0</v>
      </c>
      <c r="N11394" t="b">
        <v>1</v>
      </c>
      <c r="O11394" t="b">
        <v>0</v>
      </c>
      <c r="P11394" t="b">
        <v>0</v>
      </c>
      <c r="Q11394">
        <v>8</v>
      </c>
      <c r="R11394">
        <v>8</v>
      </c>
      <c r="S11394">
        <v>1</v>
      </c>
      <c r="T11394">
        <v>2</v>
      </c>
      <c r="U11394" t="b">
        <v>1</v>
      </c>
      <c r="V11394" t="s">
        <v>160</v>
      </c>
      <c r="W11394" t="s">
        <v>1088</v>
      </c>
      <c r="X11394" t="s">
        <v>14996</v>
      </c>
      <c r="Y11394">
        <v>120</v>
      </c>
      <c r="Z11394">
        <v>120</v>
      </c>
      <c r="AA11394">
        <v>4</v>
      </c>
      <c r="AB11394">
        <v>4</v>
      </c>
      <c r="AC11394">
        <v>64</v>
      </c>
    </row>
    <row r="11395" spans="1:29">
      <c r="A11395">
        <v>12389</v>
      </c>
      <c r="B11395" t="s">
        <v>806</v>
      </c>
      <c r="C11395" t="s">
        <v>13353</v>
      </c>
      <c r="J11395" t="s">
        <v>1449</v>
      </c>
      <c r="K11395">
        <v>0</v>
      </c>
      <c r="N11395" t="b">
        <v>1</v>
      </c>
      <c r="O11395" t="b">
        <v>0</v>
      </c>
      <c r="P11395" t="b">
        <v>0</v>
      </c>
      <c r="Q11395">
        <v>8</v>
      </c>
      <c r="R11395">
        <v>8</v>
      </c>
      <c r="S11395">
        <v>1</v>
      </c>
      <c r="T11395">
        <v>2</v>
      </c>
      <c r="U11395" t="b">
        <v>1</v>
      </c>
      <c r="V11395" t="s">
        <v>160</v>
      </c>
      <c r="W11395" t="s">
        <v>1088</v>
      </c>
      <c r="X11395" t="s">
        <v>14997</v>
      </c>
      <c r="Y11395">
        <v>120</v>
      </c>
      <c r="Z11395">
        <v>120</v>
      </c>
      <c r="AA11395">
        <v>5</v>
      </c>
      <c r="AB11395">
        <v>5</v>
      </c>
      <c r="AC11395">
        <v>64</v>
      </c>
    </row>
    <row r="11396" spans="1:29">
      <c r="A11396">
        <v>12390</v>
      </c>
      <c r="B11396" t="s">
        <v>806</v>
      </c>
      <c r="C11396" t="s">
        <v>13354</v>
      </c>
      <c r="J11396" t="s">
        <v>1449</v>
      </c>
      <c r="K11396">
        <v>0</v>
      </c>
      <c r="N11396" t="b">
        <v>1</v>
      </c>
      <c r="O11396" t="b">
        <v>0</v>
      </c>
      <c r="P11396" t="b">
        <v>0</v>
      </c>
      <c r="Q11396">
        <v>8</v>
      </c>
      <c r="R11396">
        <v>8</v>
      </c>
      <c r="S11396">
        <v>1</v>
      </c>
      <c r="T11396">
        <v>2</v>
      </c>
      <c r="U11396" t="b">
        <v>1</v>
      </c>
      <c r="V11396" t="s">
        <v>160</v>
      </c>
      <c r="W11396" t="s">
        <v>1088</v>
      </c>
      <c r="X11396" t="s">
        <v>15895</v>
      </c>
      <c r="Y11396">
        <v>121</v>
      </c>
      <c r="Z11396">
        <v>121</v>
      </c>
      <c r="AA11396">
        <v>2</v>
      </c>
      <c r="AB11396">
        <v>2</v>
      </c>
      <c r="AC11396">
        <v>64</v>
      </c>
    </row>
    <row r="11397" spans="1:29">
      <c r="A11397">
        <v>12391</v>
      </c>
      <c r="B11397" t="s">
        <v>806</v>
      </c>
      <c r="C11397" t="s">
        <v>13355</v>
      </c>
      <c r="J11397" t="s">
        <v>1449</v>
      </c>
      <c r="K11397">
        <v>0</v>
      </c>
      <c r="N11397" t="b">
        <v>1</v>
      </c>
      <c r="O11397" t="b">
        <v>0</v>
      </c>
      <c r="P11397" t="b">
        <v>0</v>
      </c>
      <c r="Q11397">
        <v>8</v>
      </c>
      <c r="R11397">
        <v>8</v>
      </c>
      <c r="S11397">
        <v>1</v>
      </c>
      <c r="T11397">
        <v>2</v>
      </c>
      <c r="U11397" t="b">
        <v>1</v>
      </c>
      <c r="V11397" t="s">
        <v>160</v>
      </c>
      <c r="W11397" t="s">
        <v>1088</v>
      </c>
      <c r="X11397" t="s">
        <v>15896</v>
      </c>
      <c r="Y11397">
        <v>121</v>
      </c>
      <c r="Z11397">
        <v>121</v>
      </c>
      <c r="AA11397">
        <v>3</v>
      </c>
      <c r="AB11397">
        <v>3</v>
      </c>
      <c r="AC11397">
        <v>64</v>
      </c>
    </row>
    <row r="11398" spans="1:29">
      <c r="A11398">
        <v>12392</v>
      </c>
      <c r="B11398" t="s">
        <v>806</v>
      </c>
      <c r="C11398" t="s">
        <v>13356</v>
      </c>
      <c r="J11398" t="s">
        <v>1449</v>
      </c>
      <c r="K11398">
        <v>0</v>
      </c>
      <c r="N11398" t="b">
        <v>1</v>
      </c>
      <c r="O11398" t="b">
        <v>0</v>
      </c>
      <c r="P11398" t="b">
        <v>0</v>
      </c>
      <c r="Q11398">
        <v>8</v>
      </c>
      <c r="R11398">
        <v>8</v>
      </c>
      <c r="S11398">
        <v>1</v>
      </c>
      <c r="T11398">
        <v>2</v>
      </c>
      <c r="U11398" t="b">
        <v>1</v>
      </c>
      <c r="V11398" t="s">
        <v>160</v>
      </c>
      <c r="W11398" t="s">
        <v>1088</v>
      </c>
      <c r="X11398" t="s">
        <v>14998</v>
      </c>
      <c r="Y11398">
        <v>121</v>
      </c>
      <c r="Z11398">
        <v>121</v>
      </c>
      <c r="AA11398">
        <v>4</v>
      </c>
      <c r="AB11398">
        <v>4</v>
      </c>
      <c r="AC11398">
        <v>64</v>
      </c>
    </row>
    <row r="11399" spans="1:29">
      <c r="A11399">
        <v>12393</v>
      </c>
      <c r="B11399" t="s">
        <v>806</v>
      </c>
      <c r="C11399" t="s">
        <v>13357</v>
      </c>
      <c r="J11399" t="s">
        <v>1449</v>
      </c>
      <c r="K11399">
        <v>0</v>
      </c>
      <c r="N11399" t="b">
        <v>1</v>
      </c>
      <c r="O11399" t="b">
        <v>0</v>
      </c>
      <c r="P11399" t="b">
        <v>0</v>
      </c>
      <c r="Q11399">
        <v>8</v>
      </c>
      <c r="R11399">
        <v>8</v>
      </c>
      <c r="S11399">
        <v>1</v>
      </c>
      <c r="T11399">
        <v>2</v>
      </c>
      <c r="U11399" t="b">
        <v>1</v>
      </c>
      <c r="V11399" t="s">
        <v>160</v>
      </c>
      <c r="W11399" t="s">
        <v>1088</v>
      </c>
      <c r="X11399" t="s">
        <v>14999</v>
      </c>
      <c r="Y11399">
        <v>121</v>
      </c>
      <c r="Z11399">
        <v>121</v>
      </c>
      <c r="AA11399">
        <v>5</v>
      </c>
      <c r="AB11399">
        <v>5</v>
      </c>
      <c r="AC11399">
        <v>64</v>
      </c>
    </row>
    <row r="11400" spans="1:29">
      <c r="A11400">
        <v>12394</v>
      </c>
      <c r="B11400" t="s">
        <v>806</v>
      </c>
      <c r="C11400" t="s">
        <v>13358</v>
      </c>
      <c r="J11400" t="s">
        <v>1449</v>
      </c>
      <c r="K11400">
        <v>0</v>
      </c>
      <c r="N11400" t="b">
        <v>1</v>
      </c>
      <c r="O11400" t="b">
        <v>0</v>
      </c>
      <c r="P11400" t="b">
        <v>0</v>
      </c>
      <c r="Q11400">
        <v>8</v>
      </c>
      <c r="R11400">
        <v>8</v>
      </c>
      <c r="S11400">
        <v>1</v>
      </c>
      <c r="T11400">
        <v>2</v>
      </c>
      <c r="U11400" t="b">
        <v>1</v>
      </c>
      <c r="V11400" t="s">
        <v>160</v>
      </c>
      <c r="W11400" t="s">
        <v>1088</v>
      </c>
      <c r="X11400" t="s">
        <v>15897</v>
      </c>
      <c r="Y11400">
        <v>122</v>
      </c>
      <c r="Z11400">
        <v>122</v>
      </c>
      <c r="AA11400">
        <v>2</v>
      </c>
      <c r="AB11400">
        <v>2</v>
      </c>
      <c r="AC11400">
        <v>64</v>
      </c>
    </row>
    <row r="11401" spans="1:29">
      <c r="A11401">
        <v>12395</v>
      </c>
      <c r="B11401" t="s">
        <v>806</v>
      </c>
      <c r="C11401" t="s">
        <v>13359</v>
      </c>
      <c r="J11401" t="s">
        <v>1449</v>
      </c>
      <c r="K11401">
        <v>0</v>
      </c>
      <c r="N11401" t="b">
        <v>1</v>
      </c>
      <c r="O11401" t="b">
        <v>0</v>
      </c>
      <c r="P11401" t="b">
        <v>0</v>
      </c>
      <c r="Q11401">
        <v>8</v>
      </c>
      <c r="R11401">
        <v>8</v>
      </c>
      <c r="S11401">
        <v>1</v>
      </c>
      <c r="T11401">
        <v>2</v>
      </c>
      <c r="U11401" t="b">
        <v>1</v>
      </c>
      <c r="V11401" t="s">
        <v>160</v>
      </c>
      <c r="W11401" t="s">
        <v>1088</v>
      </c>
      <c r="X11401" t="s">
        <v>15898</v>
      </c>
      <c r="Y11401">
        <v>122</v>
      </c>
      <c r="Z11401">
        <v>122</v>
      </c>
      <c r="AA11401">
        <v>3</v>
      </c>
      <c r="AB11401">
        <v>3</v>
      </c>
      <c r="AC11401">
        <v>64</v>
      </c>
    </row>
    <row r="11402" spans="1:29">
      <c r="A11402">
        <v>12396</v>
      </c>
      <c r="B11402" t="s">
        <v>806</v>
      </c>
      <c r="C11402" t="s">
        <v>13360</v>
      </c>
      <c r="J11402" t="s">
        <v>1449</v>
      </c>
      <c r="K11402">
        <v>0</v>
      </c>
      <c r="N11402" t="b">
        <v>1</v>
      </c>
      <c r="O11402" t="b">
        <v>0</v>
      </c>
      <c r="P11402" t="b">
        <v>0</v>
      </c>
      <c r="Q11402">
        <v>8</v>
      </c>
      <c r="R11402">
        <v>8</v>
      </c>
      <c r="S11402">
        <v>1</v>
      </c>
      <c r="T11402">
        <v>2</v>
      </c>
      <c r="U11402" t="b">
        <v>1</v>
      </c>
      <c r="V11402" t="s">
        <v>160</v>
      </c>
      <c r="W11402" t="s">
        <v>1088</v>
      </c>
      <c r="X11402" t="s">
        <v>15000</v>
      </c>
      <c r="Y11402">
        <v>122</v>
      </c>
      <c r="Z11402">
        <v>122</v>
      </c>
      <c r="AA11402">
        <v>4</v>
      </c>
      <c r="AB11402">
        <v>4</v>
      </c>
      <c r="AC11402">
        <v>64</v>
      </c>
    </row>
    <row r="11403" spans="1:29">
      <c r="A11403">
        <v>12397</v>
      </c>
      <c r="B11403" t="s">
        <v>806</v>
      </c>
      <c r="C11403" t="s">
        <v>13361</v>
      </c>
      <c r="J11403" t="s">
        <v>1449</v>
      </c>
      <c r="K11403">
        <v>0</v>
      </c>
      <c r="N11403" t="b">
        <v>1</v>
      </c>
      <c r="O11403" t="b">
        <v>0</v>
      </c>
      <c r="P11403" t="b">
        <v>0</v>
      </c>
      <c r="Q11403">
        <v>8</v>
      </c>
      <c r="R11403">
        <v>8</v>
      </c>
      <c r="S11403">
        <v>1</v>
      </c>
      <c r="T11403">
        <v>2</v>
      </c>
      <c r="U11403" t="b">
        <v>1</v>
      </c>
      <c r="V11403" t="s">
        <v>160</v>
      </c>
      <c r="W11403" t="s">
        <v>1088</v>
      </c>
      <c r="X11403" t="s">
        <v>15001</v>
      </c>
      <c r="Y11403">
        <v>122</v>
      </c>
      <c r="Z11403">
        <v>122</v>
      </c>
      <c r="AA11403">
        <v>5</v>
      </c>
      <c r="AB11403">
        <v>5</v>
      </c>
      <c r="AC11403">
        <v>64</v>
      </c>
    </row>
    <row r="11404" spans="1:29">
      <c r="A11404">
        <v>12398</v>
      </c>
      <c r="B11404" t="s">
        <v>806</v>
      </c>
      <c r="C11404" t="s">
        <v>13362</v>
      </c>
      <c r="J11404" t="s">
        <v>1449</v>
      </c>
      <c r="K11404">
        <v>0</v>
      </c>
      <c r="N11404" t="b">
        <v>1</v>
      </c>
      <c r="O11404" t="b">
        <v>0</v>
      </c>
      <c r="P11404" t="b">
        <v>0</v>
      </c>
      <c r="Q11404">
        <v>8</v>
      </c>
      <c r="R11404">
        <v>8</v>
      </c>
      <c r="S11404">
        <v>1</v>
      </c>
      <c r="T11404">
        <v>2</v>
      </c>
      <c r="U11404" t="b">
        <v>1</v>
      </c>
      <c r="V11404" t="s">
        <v>160</v>
      </c>
      <c r="W11404" t="s">
        <v>1088</v>
      </c>
      <c r="X11404" t="s">
        <v>15899</v>
      </c>
      <c r="Y11404">
        <v>123</v>
      </c>
      <c r="Z11404">
        <v>123</v>
      </c>
      <c r="AA11404">
        <v>2</v>
      </c>
      <c r="AB11404">
        <v>2</v>
      </c>
      <c r="AC11404">
        <v>64</v>
      </c>
    </row>
    <row r="11405" spans="1:29">
      <c r="A11405">
        <v>12399</v>
      </c>
      <c r="B11405" t="s">
        <v>806</v>
      </c>
      <c r="C11405" t="s">
        <v>13363</v>
      </c>
      <c r="J11405" t="s">
        <v>1449</v>
      </c>
      <c r="K11405">
        <v>0</v>
      </c>
      <c r="N11405" t="b">
        <v>1</v>
      </c>
      <c r="O11405" t="b">
        <v>0</v>
      </c>
      <c r="P11405" t="b">
        <v>0</v>
      </c>
      <c r="Q11405">
        <v>8</v>
      </c>
      <c r="R11405">
        <v>8</v>
      </c>
      <c r="S11405">
        <v>1</v>
      </c>
      <c r="T11405">
        <v>2</v>
      </c>
      <c r="U11405" t="b">
        <v>1</v>
      </c>
      <c r="V11405" t="s">
        <v>160</v>
      </c>
      <c r="W11405" t="s">
        <v>1088</v>
      </c>
      <c r="X11405" t="s">
        <v>15900</v>
      </c>
      <c r="Y11405">
        <v>123</v>
      </c>
      <c r="Z11405">
        <v>123</v>
      </c>
      <c r="AA11405">
        <v>3</v>
      </c>
      <c r="AB11405">
        <v>3</v>
      </c>
      <c r="AC11405">
        <v>64</v>
      </c>
    </row>
    <row r="11406" spans="1:29">
      <c r="A11406">
        <v>12400</v>
      </c>
      <c r="B11406" t="s">
        <v>806</v>
      </c>
      <c r="C11406" t="s">
        <v>13364</v>
      </c>
      <c r="J11406" t="s">
        <v>1449</v>
      </c>
      <c r="K11406">
        <v>0</v>
      </c>
      <c r="N11406" t="b">
        <v>1</v>
      </c>
      <c r="O11406" t="b">
        <v>0</v>
      </c>
      <c r="P11406" t="b">
        <v>0</v>
      </c>
      <c r="Q11406">
        <v>8</v>
      </c>
      <c r="R11406">
        <v>8</v>
      </c>
      <c r="S11406">
        <v>1</v>
      </c>
      <c r="T11406">
        <v>2</v>
      </c>
      <c r="U11406" t="b">
        <v>1</v>
      </c>
      <c r="V11406" t="s">
        <v>160</v>
      </c>
      <c r="W11406" t="s">
        <v>1088</v>
      </c>
      <c r="X11406" t="s">
        <v>15002</v>
      </c>
      <c r="Y11406">
        <v>123</v>
      </c>
      <c r="Z11406">
        <v>123</v>
      </c>
      <c r="AA11406">
        <v>4</v>
      </c>
      <c r="AB11406">
        <v>4</v>
      </c>
      <c r="AC11406">
        <v>64</v>
      </c>
    </row>
    <row r="11407" spans="1:29">
      <c r="A11407">
        <v>12401</v>
      </c>
      <c r="B11407" t="s">
        <v>806</v>
      </c>
      <c r="C11407" t="s">
        <v>13365</v>
      </c>
      <c r="J11407" t="s">
        <v>1449</v>
      </c>
      <c r="K11407">
        <v>0</v>
      </c>
      <c r="N11407" t="b">
        <v>1</v>
      </c>
      <c r="O11407" t="b">
        <v>0</v>
      </c>
      <c r="P11407" t="b">
        <v>0</v>
      </c>
      <c r="Q11407">
        <v>8</v>
      </c>
      <c r="R11407">
        <v>8</v>
      </c>
      <c r="S11407">
        <v>1</v>
      </c>
      <c r="T11407">
        <v>2</v>
      </c>
      <c r="U11407" t="b">
        <v>1</v>
      </c>
      <c r="V11407" t="s">
        <v>160</v>
      </c>
      <c r="W11407" t="s">
        <v>1088</v>
      </c>
      <c r="X11407" t="s">
        <v>15003</v>
      </c>
      <c r="Y11407">
        <v>123</v>
      </c>
      <c r="Z11407">
        <v>123</v>
      </c>
      <c r="AA11407">
        <v>5</v>
      </c>
      <c r="AB11407">
        <v>5</v>
      </c>
      <c r="AC11407">
        <v>64</v>
      </c>
    </row>
    <row r="11408" spans="1:29">
      <c r="A11408">
        <v>12402</v>
      </c>
      <c r="B11408" t="s">
        <v>806</v>
      </c>
      <c r="C11408" t="s">
        <v>13366</v>
      </c>
      <c r="J11408" t="s">
        <v>1449</v>
      </c>
      <c r="K11408">
        <v>0</v>
      </c>
      <c r="N11408" t="b">
        <v>1</v>
      </c>
      <c r="O11408" t="b">
        <v>0</v>
      </c>
      <c r="P11408" t="b">
        <v>0</v>
      </c>
      <c r="Q11408">
        <v>8</v>
      </c>
      <c r="R11408">
        <v>8</v>
      </c>
      <c r="S11408">
        <v>1</v>
      </c>
      <c r="T11408">
        <v>2</v>
      </c>
      <c r="U11408" t="b">
        <v>1</v>
      </c>
      <c r="V11408" t="s">
        <v>160</v>
      </c>
      <c r="W11408" t="s">
        <v>1088</v>
      </c>
      <c r="X11408" t="s">
        <v>15901</v>
      </c>
      <c r="Y11408">
        <v>124</v>
      </c>
      <c r="Z11408">
        <v>124</v>
      </c>
      <c r="AA11408">
        <v>2</v>
      </c>
      <c r="AB11408">
        <v>2</v>
      </c>
      <c r="AC11408">
        <v>64</v>
      </c>
    </row>
    <row r="11409" spans="1:29">
      <c r="A11409">
        <v>12403</v>
      </c>
      <c r="B11409" t="s">
        <v>806</v>
      </c>
      <c r="C11409" t="s">
        <v>13367</v>
      </c>
      <c r="J11409" t="s">
        <v>1449</v>
      </c>
      <c r="K11409">
        <v>0</v>
      </c>
      <c r="N11409" t="b">
        <v>1</v>
      </c>
      <c r="O11409" t="b">
        <v>0</v>
      </c>
      <c r="P11409" t="b">
        <v>0</v>
      </c>
      <c r="Q11409">
        <v>8</v>
      </c>
      <c r="R11409">
        <v>8</v>
      </c>
      <c r="S11409">
        <v>1</v>
      </c>
      <c r="T11409">
        <v>2</v>
      </c>
      <c r="U11409" t="b">
        <v>1</v>
      </c>
      <c r="V11409" t="s">
        <v>160</v>
      </c>
      <c r="W11409" t="s">
        <v>1088</v>
      </c>
      <c r="X11409" t="s">
        <v>15902</v>
      </c>
      <c r="Y11409">
        <v>124</v>
      </c>
      <c r="Z11409">
        <v>124</v>
      </c>
      <c r="AA11409">
        <v>3</v>
      </c>
      <c r="AB11409">
        <v>3</v>
      </c>
      <c r="AC11409">
        <v>64</v>
      </c>
    </row>
    <row r="11410" spans="1:29">
      <c r="A11410">
        <v>12404</v>
      </c>
      <c r="B11410" t="s">
        <v>806</v>
      </c>
      <c r="C11410" t="s">
        <v>13368</v>
      </c>
      <c r="J11410" t="s">
        <v>1449</v>
      </c>
      <c r="K11410">
        <v>0</v>
      </c>
      <c r="N11410" t="b">
        <v>1</v>
      </c>
      <c r="O11410" t="b">
        <v>0</v>
      </c>
      <c r="P11410" t="b">
        <v>0</v>
      </c>
      <c r="Q11410">
        <v>8</v>
      </c>
      <c r="R11410">
        <v>8</v>
      </c>
      <c r="S11410">
        <v>1</v>
      </c>
      <c r="T11410">
        <v>2</v>
      </c>
      <c r="U11410" t="b">
        <v>1</v>
      </c>
      <c r="V11410" t="s">
        <v>160</v>
      </c>
      <c r="W11410" t="s">
        <v>1088</v>
      </c>
      <c r="X11410" t="s">
        <v>15004</v>
      </c>
      <c r="Y11410">
        <v>124</v>
      </c>
      <c r="Z11410">
        <v>124</v>
      </c>
      <c r="AA11410">
        <v>4</v>
      </c>
      <c r="AB11410">
        <v>4</v>
      </c>
      <c r="AC11410">
        <v>64</v>
      </c>
    </row>
    <row r="11411" spans="1:29">
      <c r="A11411">
        <v>12405</v>
      </c>
      <c r="B11411" t="s">
        <v>806</v>
      </c>
      <c r="C11411" t="s">
        <v>13369</v>
      </c>
      <c r="J11411" t="s">
        <v>1449</v>
      </c>
      <c r="K11411">
        <v>0</v>
      </c>
      <c r="N11411" t="b">
        <v>1</v>
      </c>
      <c r="O11411" t="b">
        <v>0</v>
      </c>
      <c r="P11411" t="b">
        <v>0</v>
      </c>
      <c r="Q11411">
        <v>8</v>
      </c>
      <c r="R11411">
        <v>8</v>
      </c>
      <c r="S11411">
        <v>1</v>
      </c>
      <c r="T11411">
        <v>2</v>
      </c>
      <c r="U11411" t="b">
        <v>1</v>
      </c>
      <c r="V11411" t="s">
        <v>160</v>
      </c>
      <c r="W11411" t="s">
        <v>1088</v>
      </c>
      <c r="X11411" t="s">
        <v>15005</v>
      </c>
      <c r="Y11411">
        <v>124</v>
      </c>
      <c r="Z11411">
        <v>124</v>
      </c>
      <c r="AA11411">
        <v>5</v>
      </c>
      <c r="AB11411">
        <v>5</v>
      </c>
      <c r="AC11411">
        <v>64</v>
      </c>
    </row>
    <row r="11412" spans="1:29">
      <c r="A11412">
        <v>12406</v>
      </c>
      <c r="B11412" t="s">
        <v>806</v>
      </c>
      <c r="C11412" t="s">
        <v>13370</v>
      </c>
      <c r="J11412" t="s">
        <v>1449</v>
      </c>
      <c r="K11412">
        <v>0</v>
      </c>
      <c r="N11412" t="b">
        <v>1</v>
      </c>
      <c r="O11412" t="b">
        <v>0</v>
      </c>
      <c r="P11412" t="b">
        <v>0</v>
      </c>
      <c r="Q11412">
        <v>8</v>
      </c>
      <c r="R11412">
        <v>8</v>
      </c>
      <c r="S11412">
        <v>1</v>
      </c>
      <c r="T11412">
        <v>2</v>
      </c>
      <c r="U11412" t="b">
        <v>1</v>
      </c>
      <c r="V11412" t="s">
        <v>160</v>
      </c>
      <c r="W11412" t="s">
        <v>1088</v>
      </c>
      <c r="X11412" t="s">
        <v>15903</v>
      </c>
      <c r="Y11412">
        <v>125</v>
      </c>
      <c r="Z11412">
        <v>125</v>
      </c>
      <c r="AA11412">
        <v>2</v>
      </c>
      <c r="AB11412">
        <v>2</v>
      </c>
      <c r="AC11412">
        <v>64</v>
      </c>
    </row>
    <row r="11413" spans="1:29">
      <c r="A11413">
        <v>12407</v>
      </c>
      <c r="B11413" t="s">
        <v>806</v>
      </c>
      <c r="C11413" t="s">
        <v>13371</v>
      </c>
      <c r="J11413" t="s">
        <v>1449</v>
      </c>
      <c r="K11413">
        <v>0</v>
      </c>
      <c r="N11413" t="b">
        <v>1</v>
      </c>
      <c r="O11413" t="b">
        <v>0</v>
      </c>
      <c r="P11413" t="b">
        <v>0</v>
      </c>
      <c r="Q11413">
        <v>8</v>
      </c>
      <c r="R11413">
        <v>8</v>
      </c>
      <c r="S11413">
        <v>1</v>
      </c>
      <c r="T11413">
        <v>2</v>
      </c>
      <c r="U11413" t="b">
        <v>1</v>
      </c>
      <c r="V11413" t="s">
        <v>160</v>
      </c>
      <c r="W11413" t="s">
        <v>1088</v>
      </c>
      <c r="X11413" t="s">
        <v>15904</v>
      </c>
      <c r="Y11413">
        <v>125</v>
      </c>
      <c r="Z11413">
        <v>125</v>
      </c>
      <c r="AA11413">
        <v>3</v>
      </c>
      <c r="AB11413">
        <v>3</v>
      </c>
      <c r="AC11413">
        <v>64</v>
      </c>
    </row>
    <row r="11414" spans="1:29">
      <c r="A11414">
        <v>12408</v>
      </c>
      <c r="B11414" t="s">
        <v>806</v>
      </c>
      <c r="C11414" t="s">
        <v>13372</v>
      </c>
      <c r="J11414" t="s">
        <v>1449</v>
      </c>
      <c r="K11414">
        <v>0</v>
      </c>
      <c r="N11414" t="b">
        <v>1</v>
      </c>
      <c r="O11414" t="b">
        <v>0</v>
      </c>
      <c r="P11414" t="b">
        <v>0</v>
      </c>
      <c r="Q11414">
        <v>8</v>
      </c>
      <c r="R11414">
        <v>8</v>
      </c>
      <c r="S11414">
        <v>1</v>
      </c>
      <c r="T11414">
        <v>2</v>
      </c>
      <c r="U11414" t="b">
        <v>1</v>
      </c>
      <c r="V11414" t="s">
        <v>160</v>
      </c>
      <c r="W11414" t="s">
        <v>1088</v>
      </c>
      <c r="X11414" t="s">
        <v>15006</v>
      </c>
      <c r="Y11414">
        <v>125</v>
      </c>
      <c r="Z11414">
        <v>125</v>
      </c>
      <c r="AA11414">
        <v>4</v>
      </c>
      <c r="AB11414">
        <v>4</v>
      </c>
      <c r="AC11414">
        <v>64</v>
      </c>
    </row>
    <row r="11415" spans="1:29">
      <c r="A11415">
        <v>12409</v>
      </c>
      <c r="B11415" t="s">
        <v>806</v>
      </c>
      <c r="C11415" t="s">
        <v>13373</v>
      </c>
      <c r="J11415" t="s">
        <v>1449</v>
      </c>
      <c r="K11415">
        <v>0</v>
      </c>
      <c r="N11415" t="b">
        <v>1</v>
      </c>
      <c r="O11415" t="b">
        <v>0</v>
      </c>
      <c r="P11415" t="b">
        <v>0</v>
      </c>
      <c r="Q11415">
        <v>8</v>
      </c>
      <c r="R11415">
        <v>8</v>
      </c>
      <c r="S11415">
        <v>1</v>
      </c>
      <c r="T11415">
        <v>2</v>
      </c>
      <c r="U11415" t="b">
        <v>1</v>
      </c>
      <c r="V11415" t="s">
        <v>160</v>
      </c>
      <c r="W11415" t="s">
        <v>1088</v>
      </c>
      <c r="X11415" t="s">
        <v>15007</v>
      </c>
      <c r="Y11415">
        <v>125</v>
      </c>
      <c r="Z11415">
        <v>125</v>
      </c>
      <c r="AA11415">
        <v>5</v>
      </c>
      <c r="AB11415">
        <v>5</v>
      </c>
      <c r="AC11415">
        <v>64</v>
      </c>
    </row>
    <row r="11416" spans="1:29">
      <c r="A11416">
        <v>12410</v>
      </c>
      <c r="B11416" t="s">
        <v>806</v>
      </c>
      <c r="C11416" t="s">
        <v>13374</v>
      </c>
      <c r="J11416" t="s">
        <v>1449</v>
      </c>
      <c r="K11416">
        <v>0</v>
      </c>
      <c r="N11416" t="b">
        <v>1</v>
      </c>
      <c r="O11416" t="b">
        <v>0</v>
      </c>
      <c r="P11416" t="b">
        <v>0</v>
      </c>
      <c r="Q11416">
        <v>8</v>
      </c>
      <c r="R11416">
        <v>8</v>
      </c>
      <c r="S11416">
        <v>1</v>
      </c>
      <c r="T11416">
        <v>2</v>
      </c>
      <c r="U11416" t="b">
        <v>1</v>
      </c>
      <c r="V11416" t="s">
        <v>160</v>
      </c>
      <c r="W11416" t="s">
        <v>1088</v>
      </c>
      <c r="X11416" t="s">
        <v>15905</v>
      </c>
      <c r="Y11416">
        <v>126</v>
      </c>
      <c r="Z11416">
        <v>126</v>
      </c>
      <c r="AA11416">
        <v>2</v>
      </c>
      <c r="AB11416">
        <v>2</v>
      </c>
      <c r="AC11416">
        <v>64</v>
      </c>
    </row>
    <row r="11417" spans="1:29">
      <c r="A11417">
        <v>12411</v>
      </c>
      <c r="B11417" t="s">
        <v>806</v>
      </c>
      <c r="C11417" t="s">
        <v>13375</v>
      </c>
      <c r="J11417" t="s">
        <v>1449</v>
      </c>
      <c r="K11417">
        <v>0</v>
      </c>
      <c r="N11417" t="b">
        <v>1</v>
      </c>
      <c r="O11417" t="b">
        <v>0</v>
      </c>
      <c r="P11417" t="b">
        <v>0</v>
      </c>
      <c r="Q11417">
        <v>8</v>
      </c>
      <c r="R11417">
        <v>8</v>
      </c>
      <c r="S11417">
        <v>1</v>
      </c>
      <c r="T11417">
        <v>2</v>
      </c>
      <c r="U11417" t="b">
        <v>1</v>
      </c>
      <c r="V11417" t="s">
        <v>160</v>
      </c>
      <c r="W11417" t="s">
        <v>1088</v>
      </c>
      <c r="X11417" t="s">
        <v>15906</v>
      </c>
      <c r="Y11417">
        <v>126</v>
      </c>
      <c r="Z11417">
        <v>126</v>
      </c>
      <c r="AA11417">
        <v>3</v>
      </c>
      <c r="AB11417">
        <v>3</v>
      </c>
      <c r="AC11417">
        <v>64</v>
      </c>
    </row>
    <row r="11418" spans="1:29">
      <c r="A11418">
        <v>12412</v>
      </c>
      <c r="B11418" t="s">
        <v>806</v>
      </c>
      <c r="C11418" t="s">
        <v>13376</v>
      </c>
      <c r="J11418" t="s">
        <v>1449</v>
      </c>
      <c r="K11418">
        <v>0</v>
      </c>
      <c r="N11418" t="b">
        <v>1</v>
      </c>
      <c r="O11418" t="b">
        <v>0</v>
      </c>
      <c r="P11418" t="b">
        <v>0</v>
      </c>
      <c r="Q11418">
        <v>8</v>
      </c>
      <c r="R11418">
        <v>8</v>
      </c>
      <c r="S11418">
        <v>1</v>
      </c>
      <c r="T11418">
        <v>2</v>
      </c>
      <c r="U11418" t="b">
        <v>1</v>
      </c>
      <c r="V11418" t="s">
        <v>160</v>
      </c>
      <c r="W11418" t="s">
        <v>1088</v>
      </c>
      <c r="X11418" t="s">
        <v>15148</v>
      </c>
      <c r="Y11418">
        <v>126</v>
      </c>
      <c r="Z11418">
        <v>126</v>
      </c>
      <c r="AA11418">
        <v>4</v>
      </c>
      <c r="AB11418">
        <v>4</v>
      </c>
      <c r="AC11418">
        <v>64</v>
      </c>
    </row>
    <row r="11419" spans="1:29">
      <c r="A11419">
        <v>12413</v>
      </c>
      <c r="B11419" t="s">
        <v>806</v>
      </c>
      <c r="C11419" t="s">
        <v>13377</v>
      </c>
      <c r="J11419" t="s">
        <v>1449</v>
      </c>
      <c r="K11419">
        <v>0</v>
      </c>
      <c r="N11419" t="b">
        <v>1</v>
      </c>
      <c r="O11419" t="b">
        <v>0</v>
      </c>
      <c r="P11419" t="b">
        <v>0</v>
      </c>
      <c r="Q11419">
        <v>8</v>
      </c>
      <c r="R11419">
        <v>8</v>
      </c>
      <c r="S11419">
        <v>1</v>
      </c>
      <c r="T11419">
        <v>2</v>
      </c>
      <c r="U11419" t="b">
        <v>1</v>
      </c>
      <c r="V11419" t="s">
        <v>160</v>
      </c>
      <c r="W11419" t="s">
        <v>1088</v>
      </c>
      <c r="X11419" t="s">
        <v>15149</v>
      </c>
      <c r="Y11419">
        <v>126</v>
      </c>
      <c r="Z11419">
        <v>126</v>
      </c>
      <c r="AA11419">
        <v>5</v>
      </c>
      <c r="AB11419">
        <v>5</v>
      </c>
      <c r="AC11419">
        <v>64</v>
      </c>
    </row>
    <row r="11420" spans="1:29">
      <c r="A11420">
        <v>12414</v>
      </c>
      <c r="B11420" t="s">
        <v>806</v>
      </c>
      <c r="C11420" t="s">
        <v>13378</v>
      </c>
      <c r="J11420" t="s">
        <v>1449</v>
      </c>
      <c r="K11420">
        <v>0</v>
      </c>
      <c r="N11420" t="b">
        <v>1</v>
      </c>
      <c r="O11420" t="b">
        <v>0</v>
      </c>
      <c r="P11420" t="b">
        <v>0</v>
      </c>
      <c r="Q11420">
        <v>8</v>
      </c>
      <c r="R11420">
        <v>8</v>
      </c>
      <c r="S11420">
        <v>1</v>
      </c>
      <c r="T11420">
        <v>2</v>
      </c>
      <c r="U11420" t="b">
        <v>1</v>
      </c>
      <c r="V11420" t="s">
        <v>160</v>
      </c>
      <c r="W11420" t="s">
        <v>1088</v>
      </c>
      <c r="X11420" t="s">
        <v>15907</v>
      </c>
      <c r="Y11420">
        <v>127</v>
      </c>
      <c r="Z11420">
        <v>127</v>
      </c>
      <c r="AA11420">
        <v>2</v>
      </c>
      <c r="AB11420">
        <v>2</v>
      </c>
      <c r="AC11420">
        <v>64</v>
      </c>
    </row>
    <row r="11421" spans="1:29">
      <c r="A11421">
        <v>12415</v>
      </c>
      <c r="B11421" t="s">
        <v>806</v>
      </c>
      <c r="C11421" t="s">
        <v>13379</v>
      </c>
      <c r="J11421" t="s">
        <v>1449</v>
      </c>
      <c r="K11421">
        <v>0</v>
      </c>
      <c r="N11421" t="b">
        <v>1</v>
      </c>
      <c r="O11421" t="b">
        <v>0</v>
      </c>
      <c r="P11421" t="b">
        <v>0</v>
      </c>
      <c r="Q11421">
        <v>8</v>
      </c>
      <c r="R11421">
        <v>8</v>
      </c>
      <c r="S11421">
        <v>1</v>
      </c>
      <c r="T11421">
        <v>2</v>
      </c>
      <c r="U11421" t="b">
        <v>1</v>
      </c>
      <c r="V11421" t="s">
        <v>160</v>
      </c>
      <c r="W11421" t="s">
        <v>1088</v>
      </c>
      <c r="X11421" t="s">
        <v>15908</v>
      </c>
      <c r="Y11421">
        <v>127</v>
      </c>
      <c r="Z11421">
        <v>127</v>
      </c>
      <c r="AA11421">
        <v>3</v>
      </c>
      <c r="AB11421">
        <v>3</v>
      </c>
      <c r="AC11421">
        <v>64</v>
      </c>
    </row>
    <row r="11422" spans="1:29">
      <c r="A11422">
        <v>12416</v>
      </c>
      <c r="B11422" t="s">
        <v>806</v>
      </c>
      <c r="C11422" t="s">
        <v>13380</v>
      </c>
      <c r="J11422" t="s">
        <v>1449</v>
      </c>
      <c r="K11422">
        <v>0</v>
      </c>
      <c r="N11422" t="b">
        <v>1</v>
      </c>
      <c r="O11422" t="b">
        <v>0</v>
      </c>
      <c r="P11422" t="b">
        <v>0</v>
      </c>
      <c r="Q11422">
        <v>8</v>
      </c>
      <c r="R11422">
        <v>8</v>
      </c>
      <c r="S11422">
        <v>1</v>
      </c>
      <c r="T11422">
        <v>2</v>
      </c>
      <c r="U11422" t="b">
        <v>1</v>
      </c>
      <c r="V11422" t="s">
        <v>160</v>
      </c>
      <c r="W11422" t="s">
        <v>1088</v>
      </c>
      <c r="X11422" t="s">
        <v>15153</v>
      </c>
      <c r="Y11422">
        <v>127</v>
      </c>
      <c r="Z11422">
        <v>127</v>
      </c>
      <c r="AA11422">
        <v>4</v>
      </c>
      <c r="AB11422">
        <v>4</v>
      </c>
      <c r="AC11422">
        <v>64</v>
      </c>
    </row>
    <row r="11423" spans="1:29">
      <c r="A11423">
        <v>12417</v>
      </c>
      <c r="B11423" t="s">
        <v>806</v>
      </c>
      <c r="C11423" t="s">
        <v>13381</v>
      </c>
      <c r="J11423" t="s">
        <v>1449</v>
      </c>
      <c r="K11423">
        <v>0</v>
      </c>
      <c r="N11423" t="b">
        <v>1</v>
      </c>
      <c r="O11423" t="b">
        <v>0</v>
      </c>
      <c r="P11423" t="b">
        <v>0</v>
      </c>
      <c r="Q11423">
        <v>8</v>
      </c>
      <c r="R11423">
        <v>8</v>
      </c>
      <c r="S11423">
        <v>1</v>
      </c>
      <c r="T11423">
        <v>2</v>
      </c>
      <c r="U11423" t="b">
        <v>1</v>
      </c>
      <c r="V11423" t="s">
        <v>160</v>
      </c>
      <c r="W11423" t="s">
        <v>1088</v>
      </c>
      <c r="X11423" t="s">
        <v>15154</v>
      </c>
      <c r="Y11423">
        <v>127</v>
      </c>
      <c r="Z11423">
        <v>127</v>
      </c>
      <c r="AA11423">
        <v>5</v>
      </c>
      <c r="AB11423">
        <v>5</v>
      </c>
      <c r="AC11423">
        <v>64</v>
      </c>
    </row>
    <row r="11424" spans="1:29">
      <c r="A11424">
        <v>12418</v>
      </c>
      <c r="B11424" t="s">
        <v>806</v>
      </c>
      <c r="C11424" t="s">
        <v>13382</v>
      </c>
      <c r="J11424" t="s">
        <v>1449</v>
      </c>
      <c r="K11424">
        <v>0</v>
      </c>
      <c r="N11424" t="b">
        <v>1</v>
      </c>
      <c r="O11424" t="b">
        <v>0</v>
      </c>
      <c r="P11424" t="b">
        <v>0</v>
      </c>
      <c r="Q11424">
        <v>8</v>
      </c>
      <c r="R11424">
        <v>8</v>
      </c>
      <c r="S11424">
        <v>1</v>
      </c>
      <c r="T11424">
        <v>2</v>
      </c>
      <c r="U11424" t="b">
        <v>1</v>
      </c>
      <c r="V11424" t="s">
        <v>160</v>
      </c>
      <c r="W11424" t="s">
        <v>1088</v>
      </c>
      <c r="X11424" t="s">
        <v>15909</v>
      </c>
      <c r="Y11424">
        <v>128</v>
      </c>
      <c r="Z11424">
        <v>128</v>
      </c>
      <c r="AA11424">
        <v>2</v>
      </c>
      <c r="AB11424">
        <v>2</v>
      </c>
      <c r="AC11424">
        <v>64</v>
      </c>
    </row>
    <row r="11425" spans="1:29">
      <c r="A11425">
        <v>12419</v>
      </c>
      <c r="B11425" t="s">
        <v>806</v>
      </c>
      <c r="C11425" t="s">
        <v>13383</v>
      </c>
      <c r="J11425" t="s">
        <v>1449</v>
      </c>
      <c r="K11425">
        <v>0</v>
      </c>
      <c r="N11425" t="b">
        <v>1</v>
      </c>
      <c r="O11425" t="b">
        <v>0</v>
      </c>
      <c r="P11425" t="b">
        <v>0</v>
      </c>
      <c r="Q11425">
        <v>8</v>
      </c>
      <c r="R11425">
        <v>8</v>
      </c>
      <c r="S11425">
        <v>1</v>
      </c>
      <c r="T11425">
        <v>2</v>
      </c>
      <c r="U11425" t="b">
        <v>1</v>
      </c>
      <c r="V11425" t="s">
        <v>160</v>
      </c>
      <c r="W11425" t="s">
        <v>1088</v>
      </c>
      <c r="X11425" t="s">
        <v>15910</v>
      </c>
      <c r="Y11425">
        <v>128</v>
      </c>
      <c r="Z11425">
        <v>128</v>
      </c>
      <c r="AA11425">
        <v>3</v>
      </c>
      <c r="AB11425">
        <v>3</v>
      </c>
      <c r="AC11425">
        <v>64</v>
      </c>
    </row>
    <row r="11426" spans="1:29">
      <c r="A11426">
        <v>12420</v>
      </c>
      <c r="B11426" t="s">
        <v>806</v>
      </c>
      <c r="C11426" t="s">
        <v>13384</v>
      </c>
      <c r="J11426" t="s">
        <v>1449</v>
      </c>
      <c r="K11426">
        <v>0</v>
      </c>
      <c r="N11426" t="b">
        <v>1</v>
      </c>
      <c r="O11426" t="b">
        <v>0</v>
      </c>
      <c r="P11426" t="b">
        <v>0</v>
      </c>
      <c r="Q11426">
        <v>8</v>
      </c>
      <c r="R11426">
        <v>8</v>
      </c>
      <c r="S11426">
        <v>1</v>
      </c>
      <c r="T11426">
        <v>2</v>
      </c>
      <c r="U11426" t="b">
        <v>1</v>
      </c>
      <c r="V11426" t="s">
        <v>160</v>
      </c>
      <c r="W11426" t="s">
        <v>1088</v>
      </c>
      <c r="X11426" t="s">
        <v>15911</v>
      </c>
      <c r="Y11426">
        <v>128</v>
      </c>
      <c r="Z11426">
        <v>128</v>
      </c>
      <c r="AA11426">
        <v>4</v>
      </c>
      <c r="AB11426">
        <v>4</v>
      </c>
      <c r="AC11426">
        <v>64</v>
      </c>
    </row>
    <row r="11427" spans="1:29">
      <c r="A11427">
        <v>12421</v>
      </c>
      <c r="B11427" t="s">
        <v>806</v>
      </c>
      <c r="C11427" t="s">
        <v>13385</v>
      </c>
      <c r="J11427" t="s">
        <v>1449</v>
      </c>
      <c r="K11427">
        <v>0</v>
      </c>
      <c r="N11427" t="b">
        <v>1</v>
      </c>
      <c r="O11427" t="b">
        <v>0</v>
      </c>
      <c r="P11427" t="b">
        <v>0</v>
      </c>
      <c r="Q11427">
        <v>8</v>
      </c>
      <c r="R11427">
        <v>8</v>
      </c>
      <c r="S11427">
        <v>1</v>
      </c>
      <c r="T11427">
        <v>2</v>
      </c>
      <c r="U11427" t="b">
        <v>1</v>
      </c>
      <c r="V11427" t="s">
        <v>160</v>
      </c>
      <c r="W11427" t="s">
        <v>1088</v>
      </c>
      <c r="X11427" t="s">
        <v>15912</v>
      </c>
      <c r="Y11427">
        <v>128</v>
      </c>
      <c r="Z11427">
        <v>128</v>
      </c>
      <c r="AA11427">
        <v>5</v>
      </c>
      <c r="AB11427">
        <v>5</v>
      </c>
      <c r="AC11427">
        <v>64</v>
      </c>
    </row>
    <row r="11428" spans="1:29">
      <c r="A11428">
        <v>12422</v>
      </c>
      <c r="B11428" t="s">
        <v>806</v>
      </c>
      <c r="C11428" t="s">
        <v>13386</v>
      </c>
      <c r="J11428" t="s">
        <v>1449</v>
      </c>
      <c r="K11428">
        <v>0</v>
      </c>
      <c r="N11428" t="b">
        <v>1</v>
      </c>
      <c r="O11428" t="b">
        <v>0</v>
      </c>
      <c r="P11428" t="b">
        <v>0</v>
      </c>
      <c r="Q11428">
        <v>8</v>
      </c>
      <c r="R11428">
        <v>8</v>
      </c>
      <c r="S11428">
        <v>1</v>
      </c>
      <c r="T11428">
        <v>2</v>
      </c>
      <c r="U11428" t="b">
        <v>1</v>
      </c>
      <c r="V11428" t="s">
        <v>160</v>
      </c>
      <c r="W11428" t="s">
        <v>1088</v>
      </c>
      <c r="X11428" t="s">
        <v>15913</v>
      </c>
      <c r="Y11428">
        <v>129</v>
      </c>
      <c r="Z11428">
        <v>129</v>
      </c>
      <c r="AA11428">
        <v>2</v>
      </c>
      <c r="AB11428">
        <v>2</v>
      </c>
      <c r="AC11428">
        <v>64</v>
      </c>
    </row>
    <row r="11429" spans="1:29">
      <c r="A11429">
        <v>12423</v>
      </c>
      <c r="B11429" t="s">
        <v>806</v>
      </c>
      <c r="C11429" t="s">
        <v>13387</v>
      </c>
      <c r="J11429" t="s">
        <v>1449</v>
      </c>
      <c r="K11429">
        <v>0</v>
      </c>
      <c r="N11429" t="b">
        <v>1</v>
      </c>
      <c r="O11429" t="b">
        <v>0</v>
      </c>
      <c r="P11429" t="b">
        <v>0</v>
      </c>
      <c r="Q11429">
        <v>8</v>
      </c>
      <c r="R11429">
        <v>8</v>
      </c>
      <c r="S11429">
        <v>1</v>
      </c>
      <c r="T11429">
        <v>2</v>
      </c>
      <c r="U11429" t="b">
        <v>1</v>
      </c>
      <c r="V11429" t="s">
        <v>160</v>
      </c>
      <c r="W11429" t="s">
        <v>1088</v>
      </c>
      <c r="X11429" t="s">
        <v>15914</v>
      </c>
      <c r="Y11429">
        <v>129</v>
      </c>
      <c r="Z11429">
        <v>129</v>
      </c>
      <c r="AA11429">
        <v>3</v>
      </c>
      <c r="AB11429">
        <v>3</v>
      </c>
      <c r="AC11429">
        <v>64</v>
      </c>
    </row>
    <row r="11430" spans="1:29">
      <c r="A11430">
        <v>12424</v>
      </c>
      <c r="B11430" t="s">
        <v>806</v>
      </c>
      <c r="C11430" t="s">
        <v>13388</v>
      </c>
      <c r="J11430" t="s">
        <v>1449</v>
      </c>
      <c r="K11430">
        <v>0</v>
      </c>
      <c r="N11430" t="b">
        <v>1</v>
      </c>
      <c r="O11430" t="b">
        <v>0</v>
      </c>
      <c r="P11430" t="b">
        <v>0</v>
      </c>
      <c r="Q11430">
        <v>8</v>
      </c>
      <c r="R11430">
        <v>8</v>
      </c>
      <c r="S11430">
        <v>1</v>
      </c>
      <c r="T11430">
        <v>2</v>
      </c>
      <c r="U11430" t="b">
        <v>1</v>
      </c>
      <c r="V11430" t="s">
        <v>160</v>
      </c>
      <c r="W11430" t="s">
        <v>1088</v>
      </c>
      <c r="X11430" t="s">
        <v>15158</v>
      </c>
      <c r="Y11430">
        <v>129</v>
      </c>
      <c r="Z11430">
        <v>129</v>
      </c>
      <c r="AA11430">
        <v>4</v>
      </c>
      <c r="AB11430">
        <v>4</v>
      </c>
      <c r="AC11430">
        <v>64</v>
      </c>
    </row>
    <row r="11431" spans="1:29">
      <c r="A11431">
        <v>12425</v>
      </c>
      <c r="B11431" t="s">
        <v>806</v>
      </c>
      <c r="C11431" t="s">
        <v>13389</v>
      </c>
      <c r="J11431" t="s">
        <v>1449</v>
      </c>
      <c r="K11431">
        <v>0</v>
      </c>
      <c r="N11431" t="b">
        <v>1</v>
      </c>
      <c r="O11431" t="b">
        <v>0</v>
      </c>
      <c r="P11431" t="b">
        <v>0</v>
      </c>
      <c r="Q11431">
        <v>8</v>
      </c>
      <c r="R11431">
        <v>8</v>
      </c>
      <c r="S11431">
        <v>1</v>
      </c>
      <c r="T11431">
        <v>2</v>
      </c>
      <c r="U11431" t="b">
        <v>1</v>
      </c>
      <c r="V11431" t="s">
        <v>160</v>
      </c>
      <c r="W11431" t="s">
        <v>1088</v>
      </c>
      <c r="X11431" t="s">
        <v>15159</v>
      </c>
      <c r="Y11431">
        <v>129</v>
      </c>
      <c r="Z11431">
        <v>129</v>
      </c>
      <c r="AA11431">
        <v>5</v>
      </c>
      <c r="AB11431">
        <v>5</v>
      </c>
      <c r="AC11431">
        <v>64</v>
      </c>
    </row>
    <row r="11432" spans="1:29">
      <c r="A11432">
        <v>12426</v>
      </c>
      <c r="B11432" t="s">
        <v>806</v>
      </c>
      <c r="C11432" t="s">
        <v>13390</v>
      </c>
      <c r="J11432" t="s">
        <v>1449</v>
      </c>
      <c r="K11432">
        <v>0</v>
      </c>
      <c r="N11432" t="b">
        <v>1</v>
      </c>
      <c r="O11432" t="b">
        <v>0</v>
      </c>
      <c r="P11432" t="b">
        <v>0</v>
      </c>
      <c r="Q11432">
        <v>8</v>
      </c>
      <c r="R11432">
        <v>8</v>
      </c>
      <c r="S11432">
        <v>1</v>
      </c>
      <c r="T11432">
        <v>2</v>
      </c>
      <c r="U11432" t="b">
        <v>1</v>
      </c>
      <c r="V11432" t="s">
        <v>160</v>
      </c>
      <c r="W11432" t="s">
        <v>1088</v>
      </c>
      <c r="X11432" t="s">
        <v>15915</v>
      </c>
      <c r="Y11432">
        <v>130</v>
      </c>
      <c r="Z11432">
        <v>130</v>
      </c>
      <c r="AA11432">
        <v>2</v>
      </c>
      <c r="AB11432">
        <v>2</v>
      </c>
      <c r="AC11432">
        <v>64</v>
      </c>
    </row>
    <row r="11433" spans="1:29">
      <c r="A11433">
        <v>12427</v>
      </c>
      <c r="B11433" t="s">
        <v>806</v>
      </c>
      <c r="C11433" t="s">
        <v>13391</v>
      </c>
      <c r="J11433" t="s">
        <v>1449</v>
      </c>
      <c r="K11433">
        <v>0</v>
      </c>
      <c r="N11433" t="b">
        <v>1</v>
      </c>
      <c r="O11433" t="b">
        <v>0</v>
      </c>
      <c r="P11433" t="b">
        <v>0</v>
      </c>
      <c r="Q11433">
        <v>8</v>
      </c>
      <c r="R11433">
        <v>8</v>
      </c>
      <c r="S11433">
        <v>1</v>
      </c>
      <c r="T11433">
        <v>2</v>
      </c>
      <c r="U11433" t="b">
        <v>1</v>
      </c>
      <c r="V11433" t="s">
        <v>160</v>
      </c>
      <c r="W11433" t="s">
        <v>1088</v>
      </c>
      <c r="X11433" t="s">
        <v>15916</v>
      </c>
      <c r="Y11433">
        <v>130</v>
      </c>
      <c r="Z11433">
        <v>130</v>
      </c>
      <c r="AA11433">
        <v>3</v>
      </c>
      <c r="AB11433">
        <v>3</v>
      </c>
      <c r="AC11433">
        <v>64</v>
      </c>
    </row>
    <row r="11434" spans="1:29">
      <c r="A11434">
        <v>12428</v>
      </c>
      <c r="B11434" t="s">
        <v>806</v>
      </c>
      <c r="C11434" t="s">
        <v>13392</v>
      </c>
      <c r="J11434" t="s">
        <v>1449</v>
      </c>
      <c r="K11434">
        <v>0</v>
      </c>
      <c r="N11434" t="b">
        <v>1</v>
      </c>
      <c r="O11434" t="b">
        <v>0</v>
      </c>
      <c r="P11434" t="b">
        <v>0</v>
      </c>
      <c r="Q11434">
        <v>8</v>
      </c>
      <c r="R11434">
        <v>8</v>
      </c>
      <c r="S11434">
        <v>1</v>
      </c>
      <c r="T11434">
        <v>2</v>
      </c>
      <c r="U11434" t="b">
        <v>1</v>
      </c>
      <c r="V11434" t="s">
        <v>160</v>
      </c>
      <c r="W11434" t="s">
        <v>1088</v>
      </c>
      <c r="X11434" t="s">
        <v>15160</v>
      </c>
      <c r="Y11434">
        <v>130</v>
      </c>
      <c r="Z11434">
        <v>130</v>
      </c>
      <c r="AA11434">
        <v>4</v>
      </c>
      <c r="AB11434">
        <v>4</v>
      </c>
      <c r="AC11434">
        <v>64</v>
      </c>
    </row>
    <row r="11435" spans="1:29">
      <c r="A11435">
        <v>12429</v>
      </c>
      <c r="B11435" t="s">
        <v>806</v>
      </c>
      <c r="C11435" t="s">
        <v>13393</v>
      </c>
      <c r="J11435" t="s">
        <v>1449</v>
      </c>
      <c r="K11435">
        <v>0</v>
      </c>
      <c r="N11435" t="b">
        <v>1</v>
      </c>
      <c r="O11435" t="b">
        <v>0</v>
      </c>
      <c r="P11435" t="b">
        <v>0</v>
      </c>
      <c r="Q11435">
        <v>8</v>
      </c>
      <c r="R11435">
        <v>8</v>
      </c>
      <c r="S11435">
        <v>1</v>
      </c>
      <c r="T11435">
        <v>2</v>
      </c>
      <c r="U11435" t="b">
        <v>1</v>
      </c>
      <c r="V11435" t="s">
        <v>160</v>
      </c>
      <c r="W11435" t="s">
        <v>1088</v>
      </c>
      <c r="X11435" t="s">
        <v>15161</v>
      </c>
      <c r="Y11435">
        <v>130</v>
      </c>
      <c r="Z11435">
        <v>130</v>
      </c>
      <c r="AA11435">
        <v>5</v>
      </c>
      <c r="AB11435">
        <v>5</v>
      </c>
      <c r="AC11435">
        <v>64</v>
      </c>
    </row>
    <row r="11436" spans="1:29">
      <c r="A11436">
        <v>12430</v>
      </c>
      <c r="B11436" t="s">
        <v>806</v>
      </c>
      <c r="C11436" t="s">
        <v>13394</v>
      </c>
      <c r="J11436" t="s">
        <v>1449</v>
      </c>
      <c r="K11436">
        <v>0</v>
      </c>
      <c r="N11436" t="b">
        <v>1</v>
      </c>
      <c r="O11436" t="b">
        <v>0</v>
      </c>
      <c r="P11436" t="b">
        <v>0</v>
      </c>
      <c r="Q11436">
        <v>8</v>
      </c>
      <c r="R11436">
        <v>8</v>
      </c>
      <c r="S11436">
        <v>1</v>
      </c>
      <c r="T11436">
        <v>2</v>
      </c>
      <c r="U11436" t="b">
        <v>1</v>
      </c>
      <c r="V11436" t="s">
        <v>160</v>
      </c>
      <c r="W11436" t="s">
        <v>1088</v>
      </c>
      <c r="X11436" t="s">
        <v>15917</v>
      </c>
      <c r="Y11436">
        <v>131</v>
      </c>
      <c r="Z11436">
        <v>131</v>
      </c>
      <c r="AA11436">
        <v>2</v>
      </c>
      <c r="AB11436">
        <v>2</v>
      </c>
      <c r="AC11436">
        <v>64</v>
      </c>
    </row>
    <row r="11437" spans="1:29">
      <c r="A11437">
        <v>12431</v>
      </c>
      <c r="B11437" t="s">
        <v>806</v>
      </c>
      <c r="C11437" t="s">
        <v>13395</v>
      </c>
      <c r="J11437" t="s">
        <v>1449</v>
      </c>
      <c r="K11437">
        <v>0</v>
      </c>
      <c r="N11437" t="b">
        <v>1</v>
      </c>
      <c r="O11437" t="b">
        <v>0</v>
      </c>
      <c r="P11437" t="b">
        <v>0</v>
      </c>
      <c r="Q11437">
        <v>8</v>
      </c>
      <c r="R11437">
        <v>8</v>
      </c>
      <c r="S11437">
        <v>1</v>
      </c>
      <c r="T11437">
        <v>2</v>
      </c>
      <c r="U11437" t="b">
        <v>1</v>
      </c>
      <c r="V11437" t="s">
        <v>160</v>
      </c>
      <c r="W11437" t="s">
        <v>1088</v>
      </c>
      <c r="X11437" t="s">
        <v>15918</v>
      </c>
      <c r="Y11437">
        <v>131</v>
      </c>
      <c r="Z11437">
        <v>131</v>
      </c>
      <c r="AA11437">
        <v>3</v>
      </c>
      <c r="AB11437">
        <v>3</v>
      </c>
      <c r="AC11437">
        <v>64</v>
      </c>
    </row>
    <row r="11438" spans="1:29">
      <c r="A11438">
        <v>12432</v>
      </c>
      <c r="B11438" t="s">
        <v>806</v>
      </c>
      <c r="C11438" t="s">
        <v>13396</v>
      </c>
      <c r="J11438" t="s">
        <v>1449</v>
      </c>
      <c r="K11438">
        <v>0</v>
      </c>
      <c r="N11438" t="b">
        <v>1</v>
      </c>
      <c r="O11438" t="b">
        <v>0</v>
      </c>
      <c r="P11438" t="b">
        <v>0</v>
      </c>
      <c r="Q11438">
        <v>8</v>
      </c>
      <c r="R11438">
        <v>8</v>
      </c>
      <c r="S11438">
        <v>1</v>
      </c>
      <c r="T11438">
        <v>2</v>
      </c>
      <c r="U11438" t="b">
        <v>1</v>
      </c>
      <c r="V11438" t="s">
        <v>160</v>
      </c>
      <c r="W11438" t="s">
        <v>1088</v>
      </c>
      <c r="X11438" t="s">
        <v>15162</v>
      </c>
      <c r="Y11438">
        <v>131</v>
      </c>
      <c r="Z11438">
        <v>131</v>
      </c>
      <c r="AA11438">
        <v>4</v>
      </c>
      <c r="AB11438">
        <v>4</v>
      </c>
      <c r="AC11438">
        <v>64</v>
      </c>
    </row>
    <row r="11439" spans="1:29">
      <c r="A11439">
        <v>12433</v>
      </c>
      <c r="B11439" t="s">
        <v>806</v>
      </c>
      <c r="C11439" t="s">
        <v>13397</v>
      </c>
      <c r="J11439" t="s">
        <v>1449</v>
      </c>
      <c r="K11439">
        <v>0</v>
      </c>
      <c r="N11439" t="b">
        <v>1</v>
      </c>
      <c r="O11439" t="b">
        <v>0</v>
      </c>
      <c r="P11439" t="b">
        <v>0</v>
      </c>
      <c r="Q11439">
        <v>8</v>
      </c>
      <c r="R11439">
        <v>8</v>
      </c>
      <c r="S11439">
        <v>1</v>
      </c>
      <c r="T11439">
        <v>2</v>
      </c>
      <c r="U11439" t="b">
        <v>1</v>
      </c>
      <c r="V11439" t="s">
        <v>160</v>
      </c>
      <c r="W11439" t="s">
        <v>1088</v>
      </c>
      <c r="X11439" t="s">
        <v>15163</v>
      </c>
      <c r="Y11439">
        <v>131</v>
      </c>
      <c r="Z11439">
        <v>131</v>
      </c>
      <c r="AA11439">
        <v>5</v>
      </c>
      <c r="AB11439">
        <v>5</v>
      </c>
      <c r="AC11439">
        <v>64</v>
      </c>
    </row>
    <row r="11440" spans="1:29">
      <c r="A11440">
        <v>12434</v>
      </c>
      <c r="B11440" t="s">
        <v>806</v>
      </c>
      <c r="C11440" t="s">
        <v>13398</v>
      </c>
      <c r="J11440" t="s">
        <v>1449</v>
      </c>
      <c r="K11440">
        <v>0</v>
      </c>
      <c r="N11440" t="b">
        <v>1</v>
      </c>
      <c r="O11440" t="b">
        <v>0</v>
      </c>
      <c r="P11440" t="b">
        <v>0</v>
      </c>
      <c r="Q11440">
        <v>8</v>
      </c>
      <c r="R11440">
        <v>8</v>
      </c>
      <c r="S11440">
        <v>1</v>
      </c>
      <c r="T11440">
        <v>2</v>
      </c>
      <c r="U11440" t="b">
        <v>1</v>
      </c>
      <c r="V11440" t="s">
        <v>160</v>
      </c>
      <c r="W11440" t="s">
        <v>1088</v>
      </c>
      <c r="X11440" t="s">
        <v>15919</v>
      </c>
      <c r="Y11440">
        <v>132</v>
      </c>
      <c r="Z11440">
        <v>132</v>
      </c>
      <c r="AA11440">
        <v>2</v>
      </c>
      <c r="AB11440">
        <v>2</v>
      </c>
      <c r="AC11440">
        <v>64</v>
      </c>
    </row>
    <row r="11441" spans="1:29">
      <c r="A11441">
        <v>12435</v>
      </c>
      <c r="B11441" t="s">
        <v>806</v>
      </c>
      <c r="C11441" t="s">
        <v>13399</v>
      </c>
      <c r="J11441" t="s">
        <v>1449</v>
      </c>
      <c r="K11441">
        <v>0</v>
      </c>
      <c r="N11441" t="b">
        <v>1</v>
      </c>
      <c r="O11441" t="b">
        <v>0</v>
      </c>
      <c r="P11441" t="b">
        <v>0</v>
      </c>
      <c r="Q11441">
        <v>8</v>
      </c>
      <c r="R11441">
        <v>8</v>
      </c>
      <c r="S11441">
        <v>1</v>
      </c>
      <c r="T11441">
        <v>2</v>
      </c>
      <c r="U11441" t="b">
        <v>1</v>
      </c>
      <c r="V11441" t="s">
        <v>160</v>
      </c>
      <c r="W11441" t="s">
        <v>1088</v>
      </c>
      <c r="X11441" t="s">
        <v>15920</v>
      </c>
      <c r="Y11441">
        <v>132</v>
      </c>
      <c r="Z11441">
        <v>132</v>
      </c>
      <c r="AA11441">
        <v>3</v>
      </c>
      <c r="AB11441">
        <v>3</v>
      </c>
      <c r="AC11441">
        <v>64</v>
      </c>
    </row>
    <row r="11442" spans="1:29">
      <c r="A11442">
        <v>12436</v>
      </c>
      <c r="B11442" t="s">
        <v>806</v>
      </c>
      <c r="C11442" t="s">
        <v>13400</v>
      </c>
      <c r="J11442" t="s">
        <v>1449</v>
      </c>
      <c r="K11442">
        <v>0</v>
      </c>
      <c r="N11442" t="b">
        <v>1</v>
      </c>
      <c r="O11442" t="b">
        <v>0</v>
      </c>
      <c r="P11442" t="b">
        <v>0</v>
      </c>
      <c r="Q11442">
        <v>8</v>
      </c>
      <c r="R11442">
        <v>8</v>
      </c>
      <c r="S11442">
        <v>1</v>
      </c>
      <c r="T11442">
        <v>2</v>
      </c>
      <c r="U11442" t="b">
        <v>1</v>
      </c>
      <c r="V11442" t="s">
        <v>160</v>
      </c>
      <c r="W11442" t="s">
        <v>1088</v>
      </c>
      <c r="X11442" t="s">
        <v>15164</v>
      </c>
      <c r="Y11442">
        <v>132</v>
      </c>
      <c r="Z11442">
        <v>132</v>
      </c>
      <c r="AA11442">
        <v>4</v>
      </c>
      <c r="AB11442">
        <v>4</v>
      </c>
      <c r="AC11442">
        <v>64</v>
      </c>
    </row>
    <row r="11443" spans="1:29">
      <c r="A11443">
        <v>12437</v>
      </c>
      <c r="B11443" t="s">
        <v>806</v>
      </c>
      <c r="C11443" t="s">
        <v>13401</v>
      </c>
      <c r="J11443" t="s">
        <v>1449</v>
      </c>
      <c r="K11443">
        <v>0</v>
      </c>
      <c r="N11443" t="b">
        <v>1</v>
      </c>
      <c r="O11443" t="b">
        <v>0</v>
      </c>
      <c r="P11443" t="b">
        <v>0</v>
      </c>
      <c r="Q11443">
        <v>8</v>
      </c>
      <c r="R11443">
        <v>8</v>
      </c>
      <c r="S11443">
        <v>1</v>
      </c>
      <c r="T11443">
        <v>2</v>
      </c>
      <c r="U11443" t="b">
        <v>1</v>
      </c>
      <c r="V11443" t="s">
        <v>160</v>
      </c>
      <c r="W11443" t="s">
        <v>1088</v>
      </c>
      <c r="X11443" t="s">
        <v>15165</v>
      </c>
      <c r="Y11443">
        <v>132</v>
      </c>
      <c r="Z11443">
        <v>132</v>
      </c>
      <c r="AA11443">
        <v>5</v>
      </c>
      <c r="AB11443">
        <v>5</v>
      </c>
      <c r="AC11443">
        <v>64</v>
      </c>
    </row>
    <row r="11444" spans="1:29">
      <c r="A11444">
        <v>12438</v>
      </c>
      <c r="B11444" t="s">
        <v>806</v>
      </c>
      <c r="C11444" t="s">
        <v>13402</v>
      </c>
      <c r="J11444" t="s">
        <v>1449</v>
      </c>
      <c r="K11444">
        <v>0</v>
      </c>
      <c r="N11444" t="b">
        <v>1</v>
      </c>
      <c r="O11444" t="b">
        <v>0</v>
      </c>
      <c r="P11444" t="b">
        <v>0</v>
      </c>
      <c r="Q11444">
        <v>8</v>
      </c>
      <c r="R11444">
        <v>8</v>
      </c>
      <c r="S11444">
        <v>1</v>
      </c>
      <c r="T11444">
        <v>2</v>
      </c>
      <c r="U11444" t="b">
        <v>1</v>
      </c>
      <c r="V11444" t="s">
        <v>160</v>
      </c>
      <c r="W11444" t="s">
        <v>1088</v>
      </c>
      <c r="X11444" t="s">
        <v>15921</v>
      </c>
      <c r="Y11444">
        <v>133</v>
      </c>
      <c r="Z11444">
        <v>133</v>
      </c>
      <c r="AA11444">
        <v>2</v>
      </c>
      <c r="AB11444">
        <v>2</v>
      </c>
      <c r="AC11444">
        <v>64</v>
      </c>
    </row>
    <row r="11445" spans="1:29">
      <c r="A11445">
        <v>12439</v>
      </c>
      <c r="B11445" t="s">
        <v>806</v>
      </c>
      <c r="C11445" t="s">
        <v>13403</v>
      </c>
      <c r="J11445" t="s">
        <v>1449</v>
      </c>
      <c r="K11445">
        <v>0</v>
      </c>
      <c r="N11445" t="b">
        <v>1</v>
      </c>
      <c r="O11445" t="b">
        <v>0</v>
      </c>
      <c r="P11445" t="b">
        <v>0</v>
      </c>
      <c r="Q11445">
        <v>8</v>
      </c>
      <c r="R11445">
        <v>8</v>
      </c>
      <c r="S11445">
        <v>1</v>
      </c>
      <c r="T11445">
        <v>2</v>
      </c>
      <c r="U11445" t="b">
        <v>1</v>
      </c>
      <c r="V11445" t="s">
        <v>160</v>
      </c>
      <c r="W11445" t="s">
        <v>1088</v>
      </c>
      <c r="X11445" t="s">
        <v>15922</v>
      </c>
      <c r="Y11445">
        <v>133</v>
      </c>
      <c r="Z11445">
        <v>133</v>
      </c>
      <c r="AA11445">
        <v>3</v>
      </c>
      <c r="AB11445">
        <v>3</v>
      </c>
      <c r="AC11445">
        <v>64</v>
      </c>
    </row>
    <row r="11446" spans="1:29">
      <c r="A11446">
        <v>12440</v>
      </c>
      <c r="B11446" t="s">
        <v>806</v>
      </c>
      <c r="C11446" t="s">
        <v>13404</v>
      </c>
      <c r="J11446" t="s">
        <v>1449</v>
      </c>
      <c r="K11446">
        <v>0</v>
      </c>
      <c r="N11446" t="b">
        <v>1</v>
      </c>
      <c r="O11446" t="b">
        <v>0</v>
      </c>
      <c r="P11446" t="b">
        <v>0</v>
      </c>
      <c r="Q11446">
        <v>8</v>
      </c>
      <c r="R11446">
        <v>8</v>
      </c>
      <c r="S11446">
        <v>1</v>
      </c>
      <c r="T11446">
        <v>2</v>
      </c>
      <c r="U11446" t="b">
        <v>1</v>
      </c>
      <c r="V11446" t="s">
        <v>160</v>
      </c>
      <c r="W11446" t="s">
        <v>1088</v>
      </c>
      <c r="X11446" t="s">
        <v>15166</v>
      </c>
      <c r="Y11446">
        <v>133</v>
      </c>
      <c r="Z11446">
        <v>133</v>
      </c>
      <c r="AA11446">
        <v>4</v>
      </c>
      <c r="AB11446">
        <v>4</v>
      </c>
      <c r="AC11446">
        <v>64</v>
      </c>
    </row>
    <row r="11447" spans="1:29">
      <c r="A11447">
        <v>12441</v>
      </c>
      <c r="B11447" t="s">
        <v>806</v>
      </c>
      <c r="C11447" t="s">
        <v>13405</v>
      </c>
      <c r="J11447" t="s">
        <v>1449</v>
      </c>
      <c r="K11447">
        <v>0</v>
      </c>
      <c r="N11447" t="b">
        <v>1</v>
      </c>
      <c r="O11447" t="b">
        <v>0</v>
      </c>
      <c r="P11447" t="b">
        <v>0</v>
      </c>
      <c r="Q11447">
        <v>8</v>
      </c>
      <c r="R11447">
        <v>8</v>
      </c>
      <c r="S11447">
        <v>1</v>
      </c>
      <c r="T11447">
        <v>2</v>
      </c>
      <c r="U11447" t="b">
        <v>1</v>
      </c>
      <c r="V11447" t="s">
        <v>160</v>
      </c>
      <c r="W11447" t="s">
        <v>1088</v>
      </c>
      <c r="X11447" t="s">
        <v>15167</v>
      </c>
      <c r="Y11447">
        <v>133</v>
      </c>
      <c r="Z11447">
        <v>133</v>
      </c>
      <c r="AA11447">
        <v>5</v>
      </c>
      <c r="AB11447">
        <v>5</v>
      </c>
      <c r="AC11447">
        <v>64</v>
      </c>
    </row>
    <row r="11448" spans="1:29">
      <c r="A11448">
        <v>12442</v>
      </c>
      <c r="B11448" t="s">
        <v>806</v>
      </c>
      <c r="C11448" t="s">
        <v>13406</v>
      </c>
      <c r="J11448" t="s">
        <v>1449</v>
      </c>
      <c r="K11448">
        <v>0</v>
      </c>
      <c r="N11448" t="b">
        <v>1</v>
      </c>
      <c r="O11448" t="b">
        <v>0</v>
      </c>
      <c r="P11448" t="b">
        <v>0</v>
      </c>
      <c r="Q11448">
        <v>8</v>
      </c>
      <c r="R11448">
        <v>8</v>
      </c>
      <c r="S11448">
        <v>1</v>
      </c>
      <c r="T11448">
        <v>2</v>
      </c>
      <c r="U11448" t="b">
        <v>1</v>
      </c>
      <c r="V11448" t="s">
        <v>160</v>
      </c>
      <c r="W11448" t="s">
        <v>1088</v>
      </c>
      <c r="X11448" t="s">
        <v>15923</v>
      </c>
      <c r="Y11448">
        <v>134</v>
      </c>
      <c r="Z11448">
        <v>134</v>
      </c>
      <c r="AA11448">
        <v>2</v>
      </c>
      <c r="AB11448">
        <v>2</v>
      </c>
      <c r="AC11448">
        <v>64</v>
      </c>
    </row>
    <row r="11449" spans="1:29">
      <c r="A11449">
        <v>12443</v>
      </c>
      <c r="B11449" t="s">
        <v>806</v>
      </c>
      <c r="C11449" t="s">
        <v>13407</v>
      </c>
      <c r="J11449" t="s">
        <v>1449</v>
      </c>
      <c r="K11449">
        <v>0</v>
      </c>
      <c r="N11449" t="b">
        <v>1</v>
      </c>
      <c r="O11449" t="b">
        <v>0</v>
      </c>
      <c r="P11449" t="b">
        <v>0</v>
      </c>
      <c r="Q11449">
        <v>8</v>
      </c>
      <c r="R11449">
        <v>8</v>
      </c>
      <c r="S11449">
        <v>1</v>
      </c>
      <c r="T11449">
        <v>2</v>
      </c>
      <c r="U11449" t="b">
        <v>1</v>
      </c>
      <c r="V11449" t="s">
        <v>160</v>
      </c>
      <c r="W11449" t="s">
        <v>1088</v>
      </c>
      <c r="X11449" t="s">
        <v>15924</v>
      </c>
      <c r="Y11449">
        <v>134</v>
      </c>
      <c r="Z11449">
        <v>134</v>
      </c>
      <c r="AA11449">
        <v>3</v>
      </c>
      <c r="AB11449">
        <v>3</v>
      </c>
      <c r="AC11449">
        <v>64</v>
      </c>
    </row>
    <row r="11450" spans="1:29">
      <c r="A11450">
        <v>12444</v>
      </c>
      <c r="B11450" t="s">
        <v>806</v>
      </c>
      <c r="C11450" t="s">
        <v>13408</v>
      </c>
      <c r="J11450" t="s">
        <v>1449</v>
      </c>
      <c r="K11450">
        <v>0</v>
      </c>
      <c r="N11450" t="b">
        <v>1</v>
      </c>
      <c r="O11450" t="b">
        <v>0</v>
      </c>
      <c r="P11450" t="b">
        <v>0</v>
      </c>
      <c r="Q11450">
        <v>8</v>
      </c>
      <c r="R11450">
        <v>8</v>
      </c>
      <c r="S11450">
        <v>1</v>
      </c>
      <c r="T11450">
        <v>2</v>
      </c>
      <c r="U11450" t="b">
        <v>1</v>
      </c>
      <c r="V11450" t="s">
        <v>160</v>
      </c>
      <c r="W11450" t="s">
        <v>1088</v>
      </c>
      <c r="X11450" t="s">
        <v>15168</v>
      </c>
      <c r="Y11450">
        <v>134</v>
      </c>
      <c r="Z11450">
        <v>134</v>
      </c>
      <c r="AA11450">
        <v>4</v>
      </c>
      <c r="AB11450">
        <v>4</v>
      </c>
      <c r="AC11450">
        <v>64</v>
      </c>
    </row>
    <row r="11451" spans="1:29">
      <c r="A11451">
        <v>12445</v>
      </c>
      <c r="B11451" t="s">
        <v>806</v>
      </c>
      <c r="C11451" t="s">
        <v>13409</v>
      </c>
      <c r="J11451" t="s">
        <v>1449</v>
      </c>
      <c r="K11451">
        <v>0</v>
      </c>
      <c r="N11451" t="b">
        <v>1</v>
      </c>
      <c r="O11451" t="b">
        <v>0</v>
      </c>
      <c r="P11451" t="b">
        <v>0</v>
      </c>
      <c r="Q11451">
        <v>8</v>
      </c>
      <c r="R11451">
        <v>8</v>
      </c>
      <c r="S11451">
        <v>1</v>
      </c>
      <c r="T11451">
        <v>2</v>
      </c>
      <c r="U11451" t="b">
        <v>1</v>
      </c>
      <c r="V11451" t="s">
        <v>160</v>
      </c>
      <c r="W11451" t="s">
        <v>1088</v>
      </c>
      <c r="X11451" t="s">
        <v>15169</v>
      </c>
      <c r="Y11451">
        <v>134</v>
      </c>
      <c r="Z11451">
        <v>134</v>
      </c>
      <c r="AA11451">
        <v>5</v>
      </c>
      <c r="AB11451">
        <v>5</v>
      </c>
      <c r="AC11451">
        <v>64</v>
      </c>
    </row>
    <row r="11452" spans="1:29">
      <c r="A11452">
        <v>12446</v>
      </c>
      <c r="B11452" t="s">
        <v>806</v>
      </c>
      <c r="C11452" t="s">
        <v>13410</v>
      </c>
      <c r="J11452" t="s">
        <v>1449</v>
      </c>
      <c r="K11452">
        <v>0</v>
      </c>
      <c r="N11452" t="b">
        <v>1</v>
      </c>
      <c r="O11452" t="b">
        <v>0</v>
      </c>
      <c r="P11452" t="b">
        <v>0</v>
      </c>
      <c r="Q11452">
        <v>8</v>
      </c>
      <c r="R11452">
        <v>8</v>
      </c>
      <c r="S11452">
        <v>1</v>
      </c>
      <c r="T11452">
        <v>2</v>
      </c>
      <c r="U11452" t="b">
        <v>1</v>
      </c>
      <c r="V11452" t="s">
        <v>160</v>
      </c>
      <c r="W11452" t="s">
        <v>1088</v>
      </c>
      <c r="X11452" t="s">
        <v>15925</v>
      </c>
      <c r="Y11452">
        <v>135</v>
      </c>
      <c r="Z11452">
        <v>135</v>
      </c>
      <c r="AA11452">
        <v>2</v>
      </c>
      <c r="AB11452">
        <v>2</v>
      </c>
      <c r="AC11452">
        <v>64</v>
      </c>
    </row>
    <row r="11453" spans="1:29">
      <c r="A11453">
        <v>12447</v>
      </c>
      <c r="B11453" t="s">
        <v>806</v>
      </c>
      <c r="C11453" t="s">
        <v>13411</v>
      </c>
      <c r="J11453" t="s">
        <v>1449</v>
      </c>
      <c r="K11453">
        <v>0</v>
      </c>
      <c r="N11453" t="b">
        <v>1</v>
      </c>
      <c r="O11453" t="b">
        <v>0</v>
      </c>
      <c r="P11453" t="b">
        <v>0</v>
      </c>
      <c r="Q11453">
        <v>8</v>
      </c>
      <c r="R11453">
        <v>8</v>
      </c>
      <c r="S11453">
        <v>1</v>
      </c>
      <c r="T11453">
        <v>2</v>
      </c>
      <c r="U11453" t="b">
        <v>1</v>
      </c>
      <c r="V11453" t="s">
        <v>160</v>
      </c>
      <c r="W11453" t="s">
        <v>1088</v>
      </c>
      <c r="X11453" t="s">
        <v>15926</v>
      </c>
      <c r="Y11453">
        <v>135</v>
      </c>
      <c r="Z11453">
        <v>135</v>
      </c>
      <c r="AA11453">
        <v>3</v>
      </c>
      <c r="AB11453">
        <v>3</v>
      </c>
      <c r="AC11453">
        <v>64</v>
      </c>
    </row>
    <row r="11454" spans="1:29">
      <c r="A11454">
        <v>12448</v>
      </c>
      <c r="B11454" t="s">
        <v>806</v>
      </c>
      <c r="C11454" t="s">
        <v>13412</v>
      </c>
      <c r="J11454" t="s">
        <v>1449</v>
      </c>
      <c r="K11454">
        <v>0</v>
      </c>
      <c r="N11454" t="b">
        <v>1</v>
      </c>
      <c r="O11454" t="b">
        <v>0</v>
      </c>
      <c r="P11454" t="b">
        <v>0</v>
      </c>
      <c r="Q11454">
        <v>8</v>
      </c>
      <c r="R11454">
        <v>8</v>
      </c>
      <c r="S11454">
        <v>1</v>
      </c>
      <c r="T11454">
        <v>2</v>
      </c>
      <c r="U11454" t="b">
        <v>1</v>
      </c>
      <c r="V11454" t="s">
        <v>160</v>
      </c>
      <c r="W11454" t="s">
        <v>1088</v>
      </c>
      <c r="X11454" t="s">
        <v>15170</v>
      </c>
      <c r="Y11454">
        <v>135</v>
      </c>
      <c r="Z11454">
        <v>135</v>
      </c>
      <c r="AA11454">
        <v>4</v>
      </c>
      <c r="AB11454">
        <v>4</v>
      </c>
      <c r="AC11454">
        <v>64</v>
      </c>
    </row>
    <row r="11455" spans="1:29">
      <c r="A11455">
        <v>12449</v>
      </c>
      <c r="B11455" t="s">
        <v>806</v>
      </c>
      <c r="C11455" t="s">
        <v>13413</v>
      </c>
      <c r="J11455" t="s">
        <v>1449</v>
      </c>
      <c r="K11455">
        <v>0</v>
      </c>
      <c r="N11455" t="b">
        <v>1</v>
      </c>
      <c r="O11455" t="b">
        <v>0</v>
      </c>
      <c r="P11455" t="b">
        <v>0</v>
      </c>
      <c r="Q11455">
        <v>8</v>
      </c>
      <c r="R11455">
        <v>8</v>
      </c>
      <c r="S11455">
        <v>1</v>
      </c>
      <c r="T11455">
        <v>2</v>
      </c>
      <c r="U11455" t="b">
        <v>1</v>
      </c>
      <c r="V11455" t="s">
        <v>160</v>
      </c>
      <c r="W11455" t="s">
        <v>1088</v>
      </c>
      <c r="X11455" t="s">
        <v>15171</v>
      </c>
      <c r="Y11455">
        <v>135</v>
      </c>
      <c r="Z11455">
        <v>135</v>
      </c>
      <c r="AA11455">
        <v>5</v>
      </c>
      <c r="AB11455">
        <v>5</v>
      </c>
      <c r="AC11455">
        <v>64</v>
      </c>
    </row>
    <row r="11456" spans="1:29">
      <c r="A11456">
        <v>12450</v>
      </c>
      <c r="B11456" t="s">
        <v>806</v>
      </c>
      <c r="C11456" t="s">
        <v>13414</v>
      </c>
      <c r="J11456" t="s">
        <v>1449</v>
      </c>
      <c r="K11456">
        <v>0</v>
      </c>
      <c r="N11456" t="b">
        <v>1</v>
      </c>
      <c r="O11456" t="b">
        <v>0</v>
      </c>
      <c r="P11456" t="b">
        <v>0</v>
      </c>
      <c r="Q11456">
        <v>8</v>
      </c>
      <c r="R11456">
        <v>8</v>
      </c>
      <c r="S11456">
        <v>1</v>
      </c>
      <c r="T11456">
        <v>2</v>
      </c>
      <c r="U11456" t="b">
        <v>1</v>
      </c>
      <c r="V11456" t="s">
        <v>160</v>
      </c>
      <c r="W11456" t="s">
        <v>1088</v>
      </c>
      <c r="X11456" t="s">
        <v>15927</v>
      </c>
      <c r="Y11456">
        <v>136</v>
      </c>
      <c r="Z11456">
        <v>136</v>
      </c>
      <c r="AA11456">
        <v>2</v>
      </c>
      <c r="AB11456">
        <v>2</v>
      </c>
      <c r="AC11456">
        <v>64</v>
      </c>
    </row>
    <row r="11457" spans="1:29">
      <c r="A11457">
        <v>12451</v>
      </c>
      <c r="B11457" t="s">
        <v>806</v>
      </c>
      <c r="C11457" t="s">
        <v>13415</v>
      </c>
      <c r="J11457" t="s">
        <v>1449</v>
      </c>
      <c r="K11457">
        <v>0</v>
      </c>
      <c r="N11457" t="b">
        <v>1</v>
      </c>
      <c r="O11457" t="b">
        <v>0</v>
      </c>
      <c r="P11457" t="b">
        <v>0</v>
      </c>
      <c r="Q11457">
        <v>8</v>
      </c>
      <c r="R11457">
        <v>8</v>
      </c>
      <c r="S11457">
        <v>1</v>
      </c>
      <c r="T11457">
        <v>2</v>
      </c>
      <c r="U11457" t="b">
        <v>1</v>
      </c>
      <c r="V11457" t="s">
        <v>160</v>
      </c>
      <c r="W11457" t="s">
        <v>1088</v>
      </c>
      <c r="X11457" t="s">
        <v>15928</v>
      </c>
      <c r="Y11457">
        <v>136</v>
      </c>
      <c r="Z11457">
        <v>136</v>
      </c>
      <c r="AA11457">
        <v>3</v>
      </c>
      <c r="AB11457">
        <v>3</v>
      </c>
      <c r="AC11457">
        <v>64</v>
      </c>
    </row>
    <row r="11458" spans="1:29">
      <c r="A11458">
        <v>12452</v>
      </c>
      <c r="B11458" t="s">
        <v>806</v>
      </c>
      <c r="C11458" t="s">
        <v>13416</v>
      </c>
      <c r="J11458" t="s">
        <v>1449</v>
      </c>
      <c r="K11458">
        <v>0</v>
      </c>
      <c r="N11458" t="b">
        <v>1</v>
      </c>
      <c r="O11458" t="b">
        <v>0</v>
      </c>
      <c r="P11458" t="b">
        <v>0</v>
      </c>
      <c r="Q11458">
        <v>8</v>
      </c>
      <c r="R11458">
        <v>8</v>
      </c>
      <c r="S11458">
        <v>1</v>
      </c>
      <c r="T11458">
        <v>2</v>
      </c>
      <c r="U11458" t="b">
        <v>1</v>
      </c>
      <c r="V11458" t="s">
        <v>160</v>
      </c>
      <c r="W11458" t="s">
        <v>1088</v>
      </c>
      <c r="X11458" t="s">
        <v>15193</v>
      </c>
      <c r="Y11458">
        <v>136</v>
      </c>
      <c r="Z11458">
        <v>136</v>
      </c>
      <c r="AA11458">
        <v>4</v>
      </c>
      <c r="AB11458">
        <v>4</v>
      </c>
      <c r="AC11458">
        <v>64</v>
      </c>
    </row>
    <row r="11459" spans="1:29">
      <c r="A11459">
        <v>12453</v>
      </c>
      <c r="B11459" t="s">
        <v>806</v>
      </c>
      <c r="C11459" t="s">
        <v>13417</v>
      </c>
      <c r="J11459" t="s">
        <v>1449</v>
      </c>
      <c r="K11459">
        <v>0</v>
      </c>
      <c r="N11459" t="b">
        <v>1</v>
      </c>
      <c r="O11459" t="b">
        <v>0</v>
      </c>
      <c r="P11459" t="b">
        <v>0</v>
      </c>
      <c r="Q11459">
        <v>8</v>
      </c>
      <c r="R11459">
        <v>8</v>
      </c>
      <c r="S11459">
        <v>1</v>
      </c>
      <c r="T11459">
        <v>2</v>
      </c>
      <c r="U11459" t="b">
        <v>1</v>
      </c>
      <c r="V11459" t="s">
        <v>160</v>
      </c>
      <c r="W11459" t="s">
        <v>1088</v>
      </c>
      <c r="X11459" t="s">
        <v>15194</v>
      </c>
      <c r="Y11459">
        <v>136</v>
      </c>
      <c r="Z11459">
        <v>136</v>
      </c>
      <c r="AA11459">
        <v>5</v>
      </c>
      <c r="AB11459">
        <v>5</v>
      </c>
      <c r="AC11459">
        <v>64</v>
      </c>
    </row>
    <row r="11460" spans="1:29">
      <c r="A11460">
        <v>12454</v>
      </c>
      <c r="B11460" t="s">
        <v>806</v>
      </c>
      <c r="C11460" t="s">
        <v>13418</v>
      </c>
      <c r="J11460" t="s">
        <v>1449</v>
      </c>
      <c r="K11460">
        <v>0</v>
      </c>
      <c r="N11460" t="b">
        <v>1</v>
      </c>
      <c r="O11460" t="b">
        <v>0</v>
      </c>
      <c r="P11460" t="b">
        <v>0</v>
      </c>
      <c r="Q11460">
        <v>8</v>
      </c>
      <c r="R11460">
        <v>8</v>
      </c>
      <c r="S11460">
        <v>1</v>
      </c>
      <c r="T11460">
        <v>2</v>
      </c>
      <c r="U11460" t="b">
        <v>1</v>
      </c>
      <c r="V11460" t="s">
        <v>160</v>
      </c>
      <c r="W11460" t="s">
        <v>1088</v>
      </c>
      <c r="X11460" t="s">
        <v>15929</v>
      </c>
      <c r="Y11460">
        <v>137</v>
      </c>
      <c r="Z11460">
        <v>137</v>
      </c>
      <c r="AA11460">
        <v>2</v>
      </c>
      <c r="AB11460">
        <v>2</v>
      </c>
      <c r="AC11460">
        <v>64</v>
      </c>
    </row>
    <row r="11461" spans="1:29">
      <c r="A11461">
        <v>12455</v>
      </c>
      <c r="B11461" t="s">
        <v>806</v>
      </c>
      <c r="C11461" t="s">
        <v>13419</v>
      </c>
      <c r="J11461" t="s">
        <v>1449</v>
      </c>
      <c r="K11461">
        <v>0</v>
      </c>
      <c r="N11461" t="b">
        <v>1</v>
      </c>
      <c r="O11461" t="b">
        <v>0</v>
      </c>
      <c r="P11461" t="b">
        <v>0</v>
      </c>
      <c r="Q11461">
        <v>8</v>
      </c>
      <c r="R11461">
        <v>8</v>
      </c>
      <c r="S11461">
        <v>1</v>
      </c>
      <c r="T11461">
        <v>2</v>
      </c>
      <c r="U11461" t="b">
        <v>1</v>
      </c>
      <c r="V11461" t="s">
        <v>160</v>
      </c>
      <c r="W11461" t="s">
        <v>1088</v>
      </c>
      <c r="X11461" t="s">
        <v>15930</v>
      </c>
      <c r="Y11461">
        <v>137</v>
      </c>
      <c r="Z11461">
        <v>137</v>
      </c>
      <c r="AA11461">
        <v>3</v>
      </c>
      <c r="AB11461">
        <v>3</v>
      </c>
      <c r="AC11461">
        <v>64</v>
      </c>
    </row>
    <row r="11462" spans="1:29">
      <c r="A11462">
        <v>12456</v>
      </c>
      <c r="B11462" t="s">
        <v>806</v>
      </c>
      <c r="C11462" t="s">
        <v>13420</v>
      </c>
      <c r="J11462" t="s">
        <v>1449</v>
      </c>
      <c r="K11462">
        <v>0</v>
      </c>
      <c r="N11462" t="b">
        <v>1</v>
      </c>
      <c r="O11462" t="b">
        <v>0</v>
      </c>
      <c r="P11462" t="b">
        <v>0</v>
      </c>
      <c r="Q11462">
        <v>8</v>
      </c>
      <c r="R11462">
        <v>8</v>
      </c>
      <c r="S11462">
        <v>1</v>
      </c>
      <c r="T11462">
        <v>2</v>
      </c>
      <c r="U11462" t="b">
        <v>1</v>
      </c>
      <c r="V11462" t="s">
        <v>160</v>
      </c>
      <c r="W11462" t="s">
        <v>1088</v>
      </c>
      <c r="X11462" t="s">
        <v>15198</v>
      </c>
      <c r="Y11462">
        <v>137</v>
      </c>
      <c r="Z11462">
        <v>137</v>
      </c>
      <c r="AA11462">
        <v>4</v>
      </c>
      <c r="AB11462">
        <v>4</v>
      </c>
      <c r="AC11462">
        <v>64</v>
      </c>
    </row>
    <row r="11463" spans="1:29">
      <c r="A11463">
        <v>12457</v>
      </c>
      <c r="B11463" t="s">
        <v>806</v>
      </c>
      <c r="C11463" t="s">
        <v>13421</v>
      </c>
      <c r="J11463" t="s">
        <v>1449</v>
      </c>
      <c r="K11463">
        <v>0</v>
      </c>
      <c r="N11463" t="b">
        <v>1</v>
      </c>
      <c r="O11463" t="b">
        <v>0</v>
      </c>
      <c r="P11463" t="b">
        <v>0</v>
      </c>
      <c r="Q11463">
        <v>8</v>
      </c>
      <c r="R11463">
        <v>8</v>
      </c>
      <c r="S11463">
        <v>1</v>
      </c>
      <c r="T11463">
        <v>2</v>
      </c>
      <c r="U11463" t="b">
        <v>1</v>
      </c>
      <c r="V11463" t="s">
        <v>160</v>
      </c>
      <c r="W11463" t="s">
        <v>1088</v>
      </c>
      <c r="X11463" t="s">
        <v>15199</v>
      </c>
      <c r="Y11463">
        <v>137</v>
      </c>
      <c r="Z11463">
        <v>137</v>
      </c>
      <c r="AA11463">
        <v>5</v>
      </c>
      <c r="AB11463">
        <v>5</v>
      </c>
      <c r="AC11463">
        <v>64</v>
      </c>
    </row>
    <row r="11464" spans="1:29">
      <c r="A11464">
        <v>12458</v>
      </c>
      <c r="B11464" t="s">
        <v>806</v>
      </c>
      <c r="C11464" t="s">
        <v>13422</v>
      </c>
      <c r="J11464" t="s">
        <v>1449</v>
      </c>
      <c r="K11464">
        <v>0</v>
      </c>
      <c r="N11464" t="b">
        <v>1</v>
      </c>
      <c r="O11464" t="b">
        <v>0</v>
      </c>
      <c r="P11464" t="b">
        <v>0</v>
      </c>
      <c r="Q11464">
        <v>8</v>
      </c>
      <c r="R11464">
        <v>8</v>
      </c>
      <c r="S11464">
        <v>1</v>
      </c>
      <c r="T11464">
        <v>2</v>
      </c>
      <c r="U11464" t="b">
        <v>1</v>
      </c>
      <c r="V11464" t="s">
        <v>160</v>
      </c>
      <c r="W11464" t="s">
        <v>1088</v>
      </c>
      <c r="X11464" t="s">
        <v>15931</v>
      </c>
      <c r="Y11464">
        <v>138</v>
      </c>
      <c r="Z11464">
        <v>138</v>
      </c>
      <c r="AA11464">
        <v>2</v>
      </c>
      <c r="AB11464">
        <v>2</v>
      </c>
      <c r="AC11464">
        <v>64</v>
      </c>
    </row>
    <row r="11465" spans="1:29">
      <c r="A11465">
        <v>12459</v>
      </c>
      <c r="B11465" t="s">
        <v>806</v>
      </c>
      <c r="C11465" t="s">
        <v>13423</v>
      </c>
      <c r="J11465" t="s">
        <v>1449</v>
      </c>
      <c r="K11465">
        <v>0</v>
      </c>
      <c r="N11465" t="b">
        <v>1</v>
      </c>
      <c r="O11465" t="b">
        <v>0</v>
      </c>
      <c r="P11465" t="b">
        <v>0</v>
      </c>
      <c r="Q11465">
        <v>8</v>
      </c>
      <c r="R11465">
        <v>8</v>
      </c>
      <c r="S11465">
        <v>1</v>
      </c>
      <c r="T11465">
        <v>2</v>
      </c>
      <c r="U11465" t="b">
        <v>1</v>
      </c>
      <c r="V11465" t="s">
        <v>160</v>
      </c>
      <c r="W11465" t="s">
        <v>1088</v>
      </c>
      <c r="X11465" t="s">
        <v>15932</v>
      </c>
      <c r="Y11465">
        <v>138</v>
      </c>
      <c r="Z11465">
        <v>138</v>
      </c>
      <c r="AA11465">
        <v>3</v>
      </c>
      <c r="AB11465">
        <v>3</v>
      </c>
      <c r="AC11465">
        <v>64</v>
      </c>
    </row>
    <row r="11466" spans="1:29">
      <c r="A11466">
        <v>12460</v>
      </c>
      <c r="B11466" t="s">
        <v>806</v>
      </c>
      <c r="C11466" t="s">
        <v>13424</v>
      </c>
      <c r="J11466" t="s">
        <v>1449</v>
      </c>
      <c r="K11466">
        <v>0</v>
      </c>
      <c r="N11466" t="b">
        <v>1</v>
      </c>
      <c r="O11466" t="b">
        <v>0</v>
      </c>
      <c r="P11466" t="b">
        <v>0</v>
      </c>
      <c r="Q11466">
        <v>8</v>
      </c>
      <c r="R11466">
        <v>8</v>
      </c>
      <c r="S11466">
        <v>1</v>
      </c>
      <c r="T11466">
        <v>2</v>
      </c>
      <c r="U11466" t="b">
        <v>1</v>
      </c>
      <c r="V11466" t="s">
        <v>160</v>
      </c>
      <c r="W11466" t="s">
        <v>1088</v>
      </c>
      <c r="X11466" t="s">
        <v>15933</v>
      </c>
      <c r="Y11466">
        <v>138</v>
      </c>
      <c r="Z11466">
        <v>138</v>
      </c>
      <c r="AA11466">
        <v>4</v>
      </c>
      <c r="AB11466">
        <v>4</v>
      </c>
      <c r="AC11466">
        <v>64</v>
      </c>
    </row>
    <row r="11467" spans="1:29">
      <c r="A11467">
        <v>12461</v>
      </c>
      <c r="B11467" t="s">
        <v>806</v>
      </c>
      <c r="C11467" t="s">
        <v>13425</v>
      </c>
      <c r="J11467" t="s">
        <v>1449</v>
      </c>
      <c r="K11467">
        <v>0</v>
      </c>
      <c r="N11467" t="b">
        <v>1</v>
      </c>
      <c r="O11467" t="b">
        <v>0</v>
      </c>
      <c r="P11467" t="b">
        <v>0</v>
      </c>
      <c r="Q11467">
        <v>8</v>
      </c>
      <c r="R11467">
        <v>8</v>
      </c>
      <c r="S11467">
        <v>1</v>
      </c>
      <c r="T11467">
        <v>2</v>
      </c>
      <c r="U11467" t="b">
        <v>1</v>
      </c>
      <c r="V11467" t="s">
        <v>160</v>
      </c>
      <c r="W11467" t="s">
        <v>1088</v>
      </c>
      <c r="X11467" t="s">
        <v>15934</v>
      </c>
      <c r="Y11467">
        <v>138</v>
      </c>
      <c r="Z11467">
        <v>138</v>
      </c>
      <c r="AA11467">
        <v>5</v>
      </c>
      <c r="AB11467">
        <v>5</v>
      </c>
      <c r="AC11467">
        <v>64</v>
      </c>
    </row>
    <row r="11468" spans="1:29">
      <c r="A11468">
        <v>12462</v>
      </c>
      <c r="B11468" t="s">
        <v>806</v>
      </c>
      <c r="C11468" t="s">
        <v>13426</v>
      </c>
      <c r="J11468" t="s">
        <v>1449</v>
      </c>
      <c r="K11468">
        <v>0</v>
      </c>
      <c r="N11468" t="b">
        <v>1</v>
      </c>
      <c r="O11468" t="b">
        <v>0</v>
      </c>
      <c r="P11468" t="b">
        <v>0</v>
      </c>
      <c r="Q11468">
        <v>8</v>
      </c>
      <c r="R11468">
        <v>8</v>
      </c>
      <c r="S11468">
        <v>1</v>
      </c>
      <c r="T11468">
        <v>2</v>
      </c>
      <c r="U11468" t="b">
        <v>1</v>
      </c>
      <c r="V11468" t="s">
        <v>160</v>
      </c>
      <c r="W11468" t="s">
        <v>1088</v>
      </c>
      <c r="X11468" t="s">
        <v>15935</v>
      </c>
      <c r="Y11468">
        <v>139</v>
      </c>
      <c r="Z11468">
        <v>139</v>
      </c>
      <c r="AA11468">
        <v>2</v>
      </c>
      <c r="AB11468">
        <v>2</v>
      </c>
      <c r="AC11468">
        <v>64</v>
      </c>
    </row>
    <row r="11469" spans="1:29">
      <c r="A11469">
        <v>12463</v>
      </c>
      <c r="B11469" t="s">
        <v>806</v>
      </c>
      <c r="C11469" t="s">
        <v>13427</v>
      </c>
      <c r="J11469" t="s">
        <v>1449</v>
      </c>
      <c r="K11469">
        <v>0</v>
      </c>
      <c r="N11469" t="b">
        <v>1</v>
      </c>
      <c r="O11469" t="b">
        <v>0</v>
      </c>
      <c r="P11469" t="b">
        <v>0</v>
      </c>
      <c r="Q11469">
        <v>8</v>
      </c>
      <c r="R11469">
        <v>8</v>
      </c>
      <c r="S11469">
        <v>1</v>
      </c>
      <c r="T11469">
        <v>2</v>
      </c>
      <c r="U11469" t="b">
        <v>1</v>
      </c>
      <c r="V11469" t="s">
        <v>160</v>
      </c>
      <c r="W11469" t="s">
        <v>1088</v>
      </c>
      <c r="X11469" t="s">
        <v>15936</v>
      </c>
      <c r="Y11469">
        <v>139</v>
      </c>
      <c r="Z11469">
        <v>139</v>
      </c>
      <c r="AA11469">
        <v>3</v>
      </c>
      <c r="AB11469">
        <v>3</v>
      </c>
      <c r="AC11469">
        <v>64</v>
      </c>
    </row>
    <row r="11470" spans="1:29">
      <c r="A11470">
        <v>12464</v>
      </c>
      <c r="B11470" t="s">
        <v>806</v>
      </c>
      <c r="C11470" t="s">
        <v>13428</v>
      </c>
      <c r="J11470" t="s">
        <v>1449</v>
      </c>
      <c r="K11470">
        <v>0</v>
      </c>
      <c r="N11470" t="b">
        <v>1</v>
      </c>
      <c r="O11470" t="b">
        <v>0</v>
      </c>
      <c r="P11470" t="b">
        <v>0</v>
      </c>
      <c r="Q11470">
        <v>8</v>
      </c>
      <c r="R11470">
        <v>8</v>
      </c>
      <c r="S11470">
        <v>1</v>
      </c>
      <c r="T11470">
        <v>2</v>
      </c>
      <c r="U11470" t="b">
        <v>1</v>
      </c>
      <c r="V11470" t="s">
        <v>160</v>
      </c>
      <c r="W11470" t="s">
        <v>1088</v>
      </c>
      <c r="X11470" t="s">
        <v>15203</v>
      </c>
      <c r="Y11470">
        <v>139</v>
      </c>
      <c r="Z11470">
        <v>139</v>
      </c>
      <c r="AA11470">
        <v>4</v>
      </c>
      <c r="AB11470">
        <v>4</v>
      </c>
      <c r="AC11470">
        <v>64</v>
      </c>
    </row>
    <row r="11471" spans="1:29">
      <c r="A11471">
        <v>12465</v>
      </c>
      <c r="B11471" t="s">
        <v>806</v>
      </c>
      <c r="C11471" t="s">
        <v>13429</v>
      </c>
      <c r="J11471" t="s">
        <v>1449</v>
      </c>
      <c r="K11471">
        <v>0</v>
      </c>
      <c r="N11471" t="b">
        <v>1</v>
      </c>
      <c r="O11471" t="b">
        <v>0</v>
      </c>
      <c r="P11471" t="b">
        <v>0</v>
      </c>
      <c r="Q11471">
        <v>8</v>
      </c>
      <c r="R11471">
        <v>8</v>
      </c>
      <c r="S11471">
        <v>1</v>
      </c>
      <c r="T11471">
        <v>2</v>
      </c>
      <c r="U11471" t="b">
        <v>1</v>
      </c>
      <c r="V11471" t="s">
        <v>160</v>
      </c>
      <c r="W11471" t="s">
        <v>1088</v>
      </c>
      <c r="X11471" t="s">
        <v>15204</v>
      </c>
      <c r="Y11471">
        <v>139</v>
      </c>
      <c r="Z11471">
        <v>139</v>
      </c>
      <c r="AA11471">
        <v>5</v>
      </c>
      <c r="AB11471">
        <v>5</v>
      </c>
      <c r="AC11471">
        <v>64</v>
      </c>
    </row>
    <row r="11472" spans="1:29">
      <c r="A11472">
        <v>12466</v>
      </c>
      <c r="B11472" t="s">
        <v>806</v>
      </c>
      <c r="C11472" t="s">
        <v>13430</v>
      </c>
      <c r="J11472" t="s">
        <v>1449</v>
      </c>
      <c r="K11472">
        <v>0</v>
      </c>
      <c r="N11472" t="b">
        <v>1</v>
      </c>
      <c r="O11472" t="b">
        <v>0</v>
      </c>
      <c r="P11472" t="b">
        <v>0</v>
      </c>
      <c r="Q11472">
        <v>8</v>
      </c>
      <c r="R11472">
        <v>8</v>
      </c>
      <c r="S11472">
        <v>1</v>
      </c>
      <c r="T11472">
        <v>2</v>
      </c>
      <c r="U11472" t="b">
        <v>1</v>
      </c>
      <c r="V11472" t="s">
        <v>160</v>
      </c>
      <c r="W11472" t="s">
        <v>1088</v>
      </c>
      <c r="X11472" t="s">
        <v>15937</v>
      </c>
      <c r="Y11472">
        <v>140</v>
      </c>
      <c r="Z11472">
        <v>140</v>
      </c>
      <c r="AA11472">
        <v>2</v>
      </c>
      <c r="AB11472">
        <v>2</v>
      </c>
      <c r="AC11472">
        <v>64</v>
      </c>
    </row>
    <row r="11473" spans="1:29">
      <c r="A11473">
        <v>12467</v>
      </c>
      <c r="B11473" t="s">
        <v>806</v>
      </c>
      <c r="C11473" t="s">
        <v>13431</v>
      </c>
      <c r="J11473" t="s">
        <v>1449</v>
      </c>
      <c r="K11473">
        <v>0</v>
      </c>
      <c r="N11473" t="b">
        <v>1</v>
      </c>
      <c r="O11473" t="b">
        <v>0</v>
      </c>
      <c r="P11473" t="b">
        <v>0</v>
      </c>
      <c r="Q11473">
        <v>8</v>
      </c>
      <c r="R11473">
        <v>8</v>
      </c>
      <c r="S11473">
        <v>1</v>
      </c>
      <c r="T11473">
        <v>2</v>
      </c>
      <c r="U11473" t="b">
        <v>1</v>
      </c>
      <c r="V11473" t="s">
        <v>160</v>
      </c>
      <c r="W11473" t="s">
        <v>1088</v>
      </c>
      <c r="X11473" t="s">
        <v>15938</v>
      </c>
      <c r="Y11473">
        <v>140</v>
      </c>
      <c r="Z11473">
        <v>140</v>
      </c>
      <c r="AA11473">
        <v>3</v>
      </c>
      <c r="AB11473">
        <v>3</v>
      </c>
      <c r="AC11473">
        <v>64</v>
      </c>
    </row>
    <row r="11474" spans="1:29">
      <c r="A11474">
        <v>12468</v>
      </c>
      <c r="B11474" t="s">
        <v>806</v>
      </c>
      <c r="C11474" t="s">
        <v>13432</v>
      </c>
      <c r="J11474" t="s">
        <v>1449</v>
      </c>
      <c r="K11474">
        <v>0</v>
      </c>
      <c r="N11474" t="b">
        <v>1</v>
      </c>
      <c r="O11474" t="b">
        <v>0</v>
      </c>
      <c r="P11474" t="b">
        <v>0</v>
      </c>
      <c r="Q11474">
        <v>8</v>
      </c>
      <c r="R11474">
        <v>8</v>
      </c>
      <c r="S11474">
        <v>1</v>
      </c>
      <c r="T11474">
        <v>2</v>
      </c>
      <c r="U11474" t="b">
        <v>1</v>
      </c>
      <c r="V11474" t="s">
        <v>160</v>
      </c>
      <c r="W11474" t="s">
        <v>1088</v>
      </c>
      <c r="X11474" t="s">
        <v>15205</v>
      </c>
      <c r="Y11474">
        <v>140</v>
      </c>
      <c r="Z11474">
        <v>140</v>
      </c>
      <c r="AA11474">
        <v>4</v>
      </c>
      <c r="AB11474">
        <v>4</v>
      </c>
      <c r="AC11474">
        <v>64</v>
      </c>
    </row>
    <row r="11475" spans="1:29">
      <c r="A11475">
        <v>12469</v>
      </c>
      <c r="B11475" t="s">
        <v>806</v>
      </c>
      <c r="C11475" t="s">
        <v>13433</v>
      </c>
      <c r="J11475" t="s">
        <v>1449</v>
      </c>
      <c r="K11475">
        <v>0</v>
      </c>
      <c r="N11475" t="b">
        <v>1</v>
      </c>
      <c r="O11475" t="b">
        <v>0</v>
      </c>
      <c r="P11475" t="b">
        <v>0</v>
      </c>
      <c r="Q11475">
        <v>8</v>
      </c>
      <c r="R11475">
        <v>8</v>
      </c>
      <c r="S11475">
        <v>1</v>
      </c>
      <c r="T11475">
        <v>2</v>
      </c>
      <c r="U11475" t="b">
        <v>1</v>
      </c>
      <c r="V11475" t="s">
        <v>160</v>
      </c>
      <c r="W11475" t="s">
        <v>1088</v>
      </c>
      <c r="X11475" t="s">
        <v>15206</v>
      </c>
      <c r="Y11475">
        <v>140</v>
      </c>
      <c r="Z11475">
        <v>140</v>
      </c>
      <c r="AA11475">
        <v>5</v>
      </c>
      <c r="AB11475">
        <v>5</v>
      </c>
      <c r="AC11475">
        <v>64</v>
      </c>
    </row>
    <row r="11476" spans="1:29">
      <c r="A11476">
        <v>12470</v>
      </c>
      <c r="B11476" t="s">
        <v>806</v>
      </c>
      <c r="C11476" t="s">
        <v>13434</v>
      </c>
      <c r="J11476" t="s">
        <v>1449</v>
      </c>
      <c r="K11476">
        <v>0</v>
      </c>
      <c r="N11476" t="b">
        <v>1</v>
      </c>
      <c r="O11476" t="b">
        <v>0</v>
      </c>
      <c r="P11476" t="b">
        <v>0</v>
      </c>
      <c r="Q11476">
        <v>8</v>
      </c>
      <c r="R11476">
        <v>8</v>
      </c>
      <c r="S11476">
        <v>1</v>
      </c>
      <c r="T11476">
        <v>2</v>
      </c>
      <c r="U11476" t="b">
        <v>1</v>
      </c>
      <c r="V11476" t="s">
        <v>160</v>
      </c>
      <c r="W11476" t="s">
        <v>1088</v>
      </c>
      <c r="X11476" t="s">
        <v>15939</v>
      </c>
      <c r="Y11476">
        <v>141</v>
      </c>
      <c r="Z11476">
        <v>141</v>
      </c>
      <c r="AA11476">
        <v>2</v>
      </c>
      <c r="AB11476">
        <v>2</v>
      </c>
      <c r="AC11476">
        <v>64</v>
      </c>
    </row>
    <row r="11477" spans="1:29">
      <c r="A11477">
        <v>12471</v>
      </c>
      <c r="B11477" t="s">
        <v>806</v>
      </c>
      <c r="C11477" t="s">
        <v>13435</v>
      </c>
      <c r="J11477" t="s">
        <v>1449</v>
      </c>
      <c r="K11477">
        <v>0</v>
      </c>
      <c r="N11477" t="b">
        <v>1</v>
      </c>
      <c r="O11477" t="b">
        <v>0</v>
      </c>
      <c r="P11477" t="b">
        <v>0</v>
      </c>
      <c r="Q11477">
        <v>8</v>
      </c>
      <c r="R11477">
        <v>8</v>
      </c>
      <c r="S11477">
        <v>1</v>
      </c>
      <c r="T11477">
        <v>2</v>
      </c>
      <c r="U11477" t="b">
        <v>1</v>
      </c>
      <c r="V11477" t="s">
        <v>160</v>
      </c>
      <c r="W11477" t="s">
        <v>1088</v>
      </c>
      <c r="X11477" t="s">
        <v>15940</v>
      </c>
      <c r="Y11477">
        <v>141</v>
      </c>
      <c r="Z11477">
        <v>141</v>
      </c>
      <c r="AA11477">
        <v>3</v>
      </c>
      <c r="AB11477">
        <v>3</v>
      </c>
      <c r="AC11477">
        <v>64</v>
      </c>
    </row>
    <row r="11478" spans="1:29">
      <c r="A11478">
        <v>12472</v>
      </c>
      <c r="B11478" t="s">
        <v>806</v>
      </c>
      <c r="C11478" t="s">
        <v>13436</v>
      </c>
      <c r="J11478" t="s">
        <v>1449</v>
      </c>
      <c r="K11478">
        <v>0</v>
      </c>
      <c r="N11478" t="b">
        <v>1</v>
      </c>
      <c r="O11478" t="b">
        <v>0</v>
      </c>
      <c r="P11478" t="b">
        <v>0</v>
      </c>
      <c r="Q11478">
        <v>8</v>
      </c>
      <c r="R11478">
        <v>8</v>
      </c>
      <c r="S11478">
        <v>1</v>
      </c>
      <c r="T11478">
        <v>2</v>
      </c>
      <c r="U11478" t="b">
        <v>1</v>
      </c>
      <c r="V11478" t="s">
        <v>160</v>
      </c>
      <c r="W11478" t="s">
        <v>1088</v>
      </c>
      <c r="X11478" t="s">
        <v>15207</v>
      </c>
      <c r="Y11478">
        <v>141</v>
      </c>
      <c r="Z11478">
        <v>141</v>
      </c>
      <c r="AA11478">
        <v>4</v>
      </c>
      <c r="AB11478">
        <v>4</v>
      </c>
      <c r="AC11478">
        <v>64</v>
      </c>
    </row>
    <row r="11479" spans="1:29">
      <c r="A11479">
        <v>12473</v>
      </c>
      <c r="B11479" t="s">
        <v>806</v>
      </c>
      <c r="C11479" t="s">
        <v>13437</v>
      </c>
      <c r="J11479" t="s">
        <v>1449</v>
      </c>
      <c r="K11479">
        <v>0</v>
      </c>
      <c r="N11479" t="b">
        <v>1</v>
      </c>
      <c r="O11479" t="b">
        <v>0</v>
      </c>
      <c r="P11479" t="b">
        <v>0</v>
      </c>
      <c r="Q11479">
        <v>8</v>
      </c>
      <c r="R11479">
        <v>8</v>
      </c>
      <c r="S11479">
        <v>1</v>
      </c>
      <c r="T11479">
        <v>2</v>
      </c>
      <c r="U11479" t="b">
        <v>1</v>
      </c>
      <c r="V11479" t="s">
        <v>160</v>
      </c>
      <c r="W11479" t="s">
        <v>1088</v>
      </c>
      <c r="X11479" t="s">
        <v>15208</v>
      </c>
      <c r="Y11479">
        <v>141</v>
      </c>
      <c r="Z11479">
        <v>141</v>
      </c>
      <c r="AA11479">
        <v>5</v>
      </c>
      <c r="AB11479">
        <v>5</v>
      </c>
      <c r="AC11479">
        <v>64</v>
      </c>
    </row>
    <row r="11480" spans="1:29">
      <c r="A11480">
        <v>12474</v>
      </c>
      <c r="B11480" t="s">
        <v>806</v>
      </c>
      <c r="C11480" t="s">
        <v>13438</v>
      </c>
      <c r="J11480" t="s">
        <v>1449</v>
      </c>
      <c r="K11480">
        <v>0</v>
      </c>
      <c r="N11480" t="b">
        <v>1</v>
      </c>
      <c r="O11480" t="b">
        <v>0</v>
      </c>
      <c r="P11480" t="b">
        <v>0</v>
      </c>
      <c r="Q11480">
        <v>8</v>
      </c>
      <c r="R11480">
        <v>8</v>
      </c>
      <c r="S11480">
        <v>1</v>
      </c>
      <c r="T11480">
        <v>2</v>
      </c>
      <c r="U11480" t="b">
        <v>1</v>
      </c>
      <c r="V11480" t="s">
        <v>160</v>
      </c>
      <c r="W11480" t="s">
        <v>1088</v>
      </c>
      <c r="X11480" t="s">
        <v>15941</v>
      </c>
      <c r="Y11480">
        <v>142</v>
      </c>
      <c r="Z11480">
        <v>142</v>
      </c>
      <c r="AA11480">
        <v>2</v>
      </c>
      <c r="AB11480">
        <v>2</v>
      </c>
      <c r="AC11480">
        <v>64</v>
      </c>
    </row>
    <row r="11481" spans="1:29">
      <c r="A11481">
        <v>12475</v>
      </c>
      <c r="B11481" t="s">
        <v>806</v>
      </c>
      <c r="C11481" t="s">
        <v>13439</v>
      </c>
      <c r="J11481" t="s">
        <v>1449</v>
      </c>
      <c r="K11481">
        <v>0</v>
      </c>
      <c r="N11481" t="b">
        <v>1</v>
      </c>
      <c r="O11481" t="b">
        <v>0</v>
      </c>
      <c r="P11481" t="b">
        <v>0</v>
      </c>
      <c r="Q11481">
        <v>8</v>
      </c>
      <c r="R11481">
        <v>8</v>
      </c>
      <c r="S11481">
        <v>1</v>
      </c>
      <c r="T11481">
        <v>2</v>
      </c>
      <c r="U11481" t="b">
        <v>1</v>
      </c>
      <c r="V11481" t="s">
        <v>160</v>
      </c>
      <c r="W11481" t="s">
        <v>1088</v>
      </c>
      <c r="X11481" t="s">
        <v>15942</v>
      </c>
      <c r="Y11481">
        <v>142</v>
      </c>
      <c r="Z11481">
        <v>142</v>
      </c>
      <c r="AA11481">
        <v>3</v>
      </c>
      <c r="AB11481">
        <v>3</v>
      </c>
      <c r="AC11481">
        <v>64</v>
      </c>
    </row>
    <row r="11482" spans="1:29">
      <c r="A11482">
        <v>12476</v>
      </c>
      <c r="B11482" t="s">
        <v>806</v>
      </c>
      <c r="C11482" t="s">
        <v>13440</v>
      </c>
      <c r="J11482" t="s">
        <v>1449</v>
      </c>
      <c r="K11482">
        <v>0</v>
      </c>
      <c r="N11482" t="b">
        <v>1</v>
      </c>
      <c r="O11482" t="b">
        <v>0</v>
      </c>
      <c r="P11482" t="b">
        <v>0</v>
      </c>
      <c r="Q11482">
        <v>8</v>
      </c>
      <c r="R11482">
        <v>8</v>
      </c>
      <c r="S11482">
        <v>1</v>
      </c>
      <c r="T11482">
        <v>2</v>
      </c>
      <c r="U11482" t="b">
        <v>1</v>
      </c>
      <c r="V11482" t="s">
        <v>160</v>
      </c>
      <c r="W11482" t="s">
        <v>1088</v>
      </c>
      <c r="X11482" t="s">
        <v>15209</v>
      </c>
      <c r="Y11482">
        <v>142</v>
      </c>
      <c r="Z11482">
        <v>142</v>
      </c>
      <c r="AA11482">
        <v>4</v>
      </c>
      <c r="AB11482">
        <v>4</v>
      </c>
      <c r="AC11482">
        <v>64</v>
      </c>
    </row>
    <row r="11483" spans="1:29">
      <c r="A11483">
        <v>12477</v>
      </c>
      <c r="B11483" t="s">
        <v>806</v>
      </c>
      <c r="C11483" t="s">
        <v>13441</v>
      </c>
      <c r="J11483" t="s">
        <v>1449</v>
      </c>
      <c r="K11483">
        <v>0</v>
      </c>
      <c r="N11483" t="b">
        <v>1</v>
      </c>
      <c r="O11483" t="b">
        <v>0</v>
      </c>
      <c r="P11483" t="b">
        <v>0</v>
      </c>
      <c r="Q11483">
        <v>8</v>
      </c>
      <c r="R11483">
        <v>8</v>
      </c>
      <c r="S11483">
        <v>1</v>
      </c>
      <c r="T11483">
        <v>2</v>
      </c>
      <c r="U11483" t="b">
        <v>1</v>
      </c>
      <c r="V11483" t="s">
        <v>160</v>
      </c>
      <c r="W11483" t="s">
        <v>1088</v>
      </c>
      <c r="X11483" t="s">
        <v>15210</v>
      </c>
      <c r="Y11483">
        <v>142</v>
      </c>
      <c r="Z11483">
        <v>142</v>
      </c>
      <c r="AA11483">
        <v>5</v>
      </c>
      <c r="AB11483">
        <v>5</v>
      </c>
      <c r="AC11483">
        <v>64</v>
      </c>
    </row>
    <row r="11484" spans="1:29">
      <c r="A11484">
        <v>12478</v>
      </c>
      <c r="B11484" t="s">
        <v>806</v>
      </c>
      <c r="C11484" t="s">
        <v>13442</v>
      </c>
      <c r="J11484" t="s">
        <v>1449</v>
      </c>
      <c r="K11484">
        <v>0</v>
      </c>
      <c r="N11484" t="b">
        <v>1</v>
      </c>
      <c r="O11484" t="b">
        <v>0</v>
      </c>
      <c r="P11484" t="b">
        <v>0</v>
      </c>
      <c r="Q11484">
        <v>8</v>
      </c>
      <c r="R11484">
        <v>8</v>
      </c>
      <c r="S11484">
        <v>1</v>
      </c>
      <c r="T11484">
        <v>2</v>
      </c>
      <c r="U11484" t="b">
        <v>1</v>
      </c>
      <c r="V11484" t="s">
        <v>160</v>
      </c>
      <c r="W11484" t="s">
        <v>1088</v>
      </c>
      <c r="X11484" t="s">
        <v>15943</v>
      </c>
      <c r="Y11484">
        <v>143</v>
      </c>
      <c r="Z11484">
        <v>143</v>
      </c>
      <c r="AA11484">
        <v>2</v>
      </c>
      <c r="AB11484">
        <v>2</v>
      </c>
      <c r="AC11484">
        <v>64</v>
      </c>
    </row>
    <row r="11485" spans="1:29">
      <c r="A11485">
        <v>12479</v>
      </c>
      <c r="B11485" t="s">
        <v>806</v>
      </c>
      <c r="C11485" t="s">
        <v>13443</v>
      </c>
      <c r="J11485" t="s">
        <v>1449</v>
      </c>
      <c r="K11485">
        <v>0</v>
      </c>
      <c r="N11485" t="b">
        <v>1</v>
      </c>
      <c r="O11485" t="b">
        <v>0</v>
      </c>
      <c r="P11485" t="b">
        <v>0</v>
      </c>
      <c r="Q11485">
        <v>8</v>
      </c>
      <c r="R11485">
        <v>8</v>
      </c>
      <c r="S11485">
        <v>1</v>
      </c>
      <c r="T11485">
        <v>2</v>
      </c>
      <c r="U11485" t="b">
        <v>1</v>
      </c>
      <c r="V11485" t="s">
        <v>160</v>
      </c>
      <c r="W11485" t="s">
        <v>1088</v>
      </c>
      <c r="X11485" t="s">
        <v>15944</v>
      </c>
      <c r="Y11485">
        <v>143</v>
      </c>
      <c r="Z11485">
        <v>143</v>
      </c>
      <c r="AA11485">
        <v>3</v>
      </c>
      <c r="AB11485">
        <v>3</v>
      </c>
      <c r="AC11485">
        <v>64</v>
      </c>
    </row>
    <row r="11486" spans="1:29">
      <c r="A11486">
        <v>12480</v>
      </c>
      <c r="B11486" t="s">
        <v>806</v>
      </c>
      <c r="C11486" t="s">
        <v>13444</v>
      </c>
      <c r="J11486" t="s">
        <v>1449</v>
      </c>
      <c r="K11486">
        <v>0</v>
      </c>
      <c r="N11486" t="b">
        <v>1</v>
      </c>
      <c r="O11486" t="b">
        <v>0</v>
      </c>
      <c r="P11486" t="b">
        <v>0</v>
      </c>
      <c r="Q11486">
        <v>8</v>
      </c>
      <c r="R11486">
        <v>8</v>
      </c>
      <c r="S11486">
        <v>1</v>
      </c>
      <c r="T11486">
        <v>2</v>
      </c>
      <c r="U11486" t="b">
        <v>1</v>
      </c>
      <c r="V11486" t="s">
        <v>160</v>
      </c>
      <c r="W11486" t="s">
        <v>1088</v>
      </c>
      <c r="X11486" t="s">
        <v>15211</v>
      </c>
      <c r="Y11486">
        <v>143</v>
      </c>
      <c r="Z11486">
        <v>143</v>
      </c>
      <c r="AA11486">
        <v>4</v>
      </c>
      <c r="AB11486">
        <v>4</v>
      </c>
      <c r="AC11486">
        <v>64</v>
      </c>
    </row>
    <row r="11487" spans="1:29">
      <c r="A11487">
        <v>12481</v>
      </c>
      <c r="B11487" t="s">
        <v>806</v>
      </c>
      <c r="C11487" t="s">
        <v>13445</v>
      </c>
      <c r="J11487" t="s">
        <v>1449</v>
      </c>
      <c r="K11487">
        <v>0</v>
      </c>
      <c r="N11487" t="b">
        <v>1</v>
      </c>
      <c r="O11487" t="b">
        <v>0</v>
      </c>
      <c r="P11487" t="b">
        <v>0</v>
      </c>
      <c r="Q11487">
        <v>8</v>
      </c>
      <c r="R11487">
        <v>8</v>
      </c>
      <c r="S11487">
        <v>1</v>
      </c>
      <c r="T11487">
        <v>2</v>
      </c>
      <c r="U11487" t="b">
        <v>1</v>
      </c>
      <c r="V11487" t="s">
        <v>160</v>
      </c>
      <c r="W11487" t="s">
        <v>1088</v>
      </c>
      <c r="X11487" t="s">
        <v>15212</v>
      </c>
      <c r="Y11487">
        <v>143</v>
      </c>
      <c r="Z11487">
        <v>143</v>
      </c>
      <c r="AA11487">
        <v>5</v>
      </c>
      <c r="AB11487">
        <v>5</v>
      </c>
      <c r="AC11487">
        <v>64</v>
      </c>
    </row>
    <row r="11488" spans="1:29">
      <c r="A11488">
        <v>12482</v>
      </c>
      <c r="B11488" t="s">
        <v>806</v>
      </c>
      <c r="C11488" t="s">
        <v>13446</v>
      </c>
      <c r="J11488" t="s">
        <v>1449</v>
      </c>
      <c r="K11488">
        <v>0</v>
      </c>
      <c r="N11488" t="b">
        <v>1</v>
      </c>
      <c r="O11488" t="b">
        <v>0</v>
      </c>
      <c r="P11488" t="b">
        <v>0</v>
      </c>
      <c r="Q11488">
        <v>8</v>
      </c>
      <c r="R11488">
        <v>8</v>
      </c>
      <c r="S11488">
        <v>1</v>
      </c>
      <c r="T11488">
        <v>2</v>
      </c>
      <c r="U11488" t="b">
        <v>1</v>
      </c>
      <c r="V11488" t="s">
        <v>160</v>
      </c>
      <c r="W11488" t="s">
        <v>1088</v>
      </c>
      <c r="X11488" t="s">
        <v>15945</v>
      </c>
      <c r="Y11488">
        <v>144</v>
      </c>
      <c r="Z11488">
        <v>144</v>
      </c>
      <c r="AA11488">
        <v>2</v>
      </c>
      <c r="AB11488">
        <v>2</v>
      </c>
      <c r="AC11488">
        <v>64</v>
      </c>
    </row>
    <row r="11489" spans="1:29">
      <c r="A11489">
        <v>12483</v>
      </c>
      <c r="B11489" t="s">
        <v>806</v>
      </c>
      <c r="C11489" t="s">
        <v>13447</v>
      </c>
      <c r="J11489" t="s">
        <v>1449</v>
      </c>
      <c r="K11489">
        <v>0</v>
      </c>
      <c r="N11489" t="b">
        <v>1</v>
      </c>
      <c r="O11489" t="b">
        <v>0</v>
      </c>
      <c r="P11489" t="b">
        <v>0</v>
      </c>
      <c r="Q11489">
        <v>8</v>
      </c>
      <c r="R11489">
        <v>8</v>
      </c>
      <c r="S11489">
        <v>1</v>
      </c>
      <c r="T11489">
        <v>2</v>
      </c>
      <c r="U11489" t="b">
        <v>1</v>
      </c>
      <c r="V11489" t="s">
        <v>160</v>
      </c>
      <c r="W11489" t="s">
        <v>1088</v>
      </c>
      <c r="X11489" t="s">
        <v>15946</v>
      </c>
      <c r="Y11489">
        <v>144</v>
      </c>
      <c r="Z11489">
        <v>144</v>
      </c>
      <c r="AA11489">
        <v>3</v>
      </c>
      <c r="AB11489">
        <v>3</v>
      </c>
      <c r="AC11489">
        <v>64</v>
      </c>
    </row>
    <row r="11490" spans="1:29">
      <c r="A11490">
        <v>12484</v>
      </c>
      <c r="B11490" t="s">
        <v>806</v>
      </c>
      <c r="C11490" t="s">
        <v>13448</v>
      </c>
      <c r="J11490" t="s">
        <v>1449</v>
      </c>
      <c r="K11490">
        <v>0</v>
      </c>
      <c r="N11490" t="b">
        <v>1</v>
      </c>
      <c r="O11490" t="b">
        <v>0</v>
      </c>
      <c r="P11490" t="b">
        <v>0</v>
      </c>
      <c r="Q11490">
        <v>8</v>
      </c>
      <c r="R11490">
        <v>8</v>
      </c>
      <c r="S11490">
        <v>1</v>
      </c>
      <c r="T11490">
        <v>2</v>
      </c>
      <c r="U11490" t="b">
        <v>1</v>
      </c>
      <c r="V11490" t="s">
        <v>160</v>
      </c>
      <c r="W11490" t="s">
        <v>1088</v>
      </c>
      <c r="X11490" t="s">
        <v>15213</v>
      </c>
      <c r="Y11490">
        <v>144</v>
      </c>
      <c r="Z11490">
        <v>144</v>
      </c>
      <c r="AA11490">
        <v>4</v>
      </c>
      <c r="AB11490">
        <v>4</v>
      </c>
      <c r="AC11490">
        <v>64</v>
      </c>
    </row>
    <row r="11491" spans="1:29">
      <c r="A11491">
        <v>12485</v>
      </c>
      <c r="B11491" t="s">
        <v>806</v>
      </c>
      <c r="C11491" t="s">
        <v>13449</v>
      </c>
      <c r="J11491" t="s">
        <v>1449</v>
      </c>
      <c r="K11491">
        <v>0</v>
      </c>
      <c r="N11491" t="b">
        <v>1</v>
      </c>
      <c r="O11491" t="b">
        <v>0</v>
      </c>
      <c r="P11491" t="b">
        <v>0</v>
      </c>
      <c r="Q11491">
        <v>8</v>
      </c>
      <c r="R11491">
        <v>8</v>
      </c>
      <c r="S11491">
        <v>1</v>
      </c>
      <c r="T11491">
        <v>2</v>
      </c>
      <c r="U11491" t="b">
        <v>1</v>
      </c>
      <c r="V11491" t="s">
        <v>160</v>
      </c>
      <c r="W11491" t="s">
        <v>1088</v>
      </c>
      <c r="X11491" t="s">
        <v>15214</v>
      </c>
      <c r="Y11491">
        <v>144</v>
      </c>
      <c r="Z11491">
        <v>144</v>
      </c>
      <c r="AA11491">
        <v>5</v>
      </c>
      <c r="AB11491">
        <v>5</v>
      </c>
      <c r="AC11491">
        <v>64</v>
      </c>
    </row>
    <row r="11492" spans="1:29">
      <c r="A11492">
        <v>12486</v>
      </c>
      <c r="B11492" t="s">
        <v>806</v>
      </c>
      <c r="C11492" t="s">
        <v>13450</v>
      </c>
      <c r="J11492" t="s">
        <v>1449</v>
      </c>
      <c r="K11492">
        <v>0</v>
      </c>
      <c r="N11492" t="b">
        <v>1</v>
      </c>
      <c r="O11492" t="b">
        <v>0</v>
      </c>
      <c r="P11492" t="b">
        <v>0</v>
      </c>
      <c r="Q11492">
        <v>8</v>
      </c>
      <c r="R11492">
        <v>8</v>
      </c>
      <c r="S11492">
        <v>1</v>
      </c>
      <c r="T11492">
        <v>2</v>
      </c>
      <c r="U11492" t="b">
        <v>1</v>
      </c>
      <c r="V11492" t="s">
        <v>160</v>
      </c>
      <c r="W11492" t="s">
        <v>1088</v>
      </c>
      <c r="X11492" t="s">
        <v>15947</v>
      </c>
      <c r="Y11492">
        <v>145</v>
      </c>
      <c r="Z11492">
        <v>145</v>
      </c>
      <c r="AA11492">
        <v>2</v>
      </c>
      <c r="AB11492">
        <v>2</v>
      </c>
      <c r="AC11492">
        <v>64</v>
      </c>
    </row>
    <row r="11493" spans="1:29">
      <c r="A11493">
        <v>12487</v>
      </c>
      <c r="B11493" t="s">
        <v>806</v>
      </c>
      <c r="C11493" t="s">
        <v>13451</v>
      </c>
      <c r="J11493" t="s">
        <v>1449</v>
      </c>
      <c r="K11493">
        <v>0</v>
      </c>
      <c r="N11493" t="b">
        <v>1</v>
      </c>
      <c r="O11493" t="b">
        <v>0</v>
      </c>
      <c r="P11493" t="b">
        <v>0</v>
      </c>
      <c r="Q11493">
        <v>8</v>
      </c>
      <c r="R11493">
        <v>8</v>
      </c>
      <c r="S11493">
        <v>1</v>
      </c>
      <c r="T11493">
        <v>2</v>
      </c>
      <c r="U11493" t="b">
        <v>1</v>
      </c>
      <c r="V11493" t="s">
        <v>160</v>
      </c>
      <c r="W11493" t="s">
        <v>1088</v>
      </c>
      <c r="X11493" t="s">
        <v>15948</v>
      </c>
      <c r="Y11493">
        <v>145</v>
      </c>
      <c r="Z11493">
        <v>145</v>
      </c>
      <c r="AA11493">
        <v>3</v>
      </c>
      <c r="AB11493">
        <v>3</v>
      </c>
      <c r="AC11493">
        <v>64</v>
      </c>
    </row>
    <row r="11494" spans="1:29">
      <c r="A11494">
        <v>12488</v>
      </c>
      <c r="B11494" t="s">
        <v>806</v>
      </c>
      <c r="C11494" t="s">
        <v>13452</v>
      </c>
      <c r="J11494" t="s">
        <v>1449</v>
      </c>
      <c r="K11494">
        <v>0</v>
      </c>
      <c r="N11494" t="b">
        <v>1</v>
      </c>
      <c r="O11494" t="b">
        <v>0</v>
      </c>
      <c r="P11494" t="b">
        <v>0</v>
      </c>
      <c r="Q11494">
        <v>8</v>
      </c>
      <c r="R11494">
        <v>8</v>
      </c>
      <c r="S11494">
        <v>1</v>
      </c>
      <c r="T11494">
        <v>2</v>
      </c>
      <c r="U11494" t="b">
        <v>1</v>
      </c>
      <c r="V11494" t="s">
        <v>160</v>
      </c>
      <c r="W11494" t="s">
        <v>1088</v>
      </c>
      <c r="X11494" t="s">
        <v>15215</v>
      </c>
      <c r="Y11494">
        <v>145</v>
      </c>
      <c r="Z11494">
        <v>145</v>
      </c>
      <c r="AA11494">
        <v>4</v>
      </c>
      <c r="AB11494">
        <v>4</v>
      </c>
      <c r="AC11494">
        <v>64</v>
      </c>
    </row>
    <row r="11495" spans="1:29">
      <c r="A11495">
        <v>12489</v>
      </c>
      <c r="B11495" t="s">
        <v>806</v>
      </c>
      <c r="C11495" t="s">
        <v>13453</v>
      </c>
      <c r="J11495" t="s">
        <v>1449</v>
      </c>
      <c r="K11495">
        <v>0</v>
      </c>
      <c r="N11495" t="b">
        <v>1</v>
      </c>
      <c r="O11495" t="b">
        <v>0</v>
      </c>
      <c r="P11495" t="b">
        <v>0</v>
      </c>
      <c r="Q11495">
        <v>8</v>
      </c>
      <c r="R11495">
        <v>8</v>
      </c>
      <c r="S11495">
        <v>1</v>
      </c>
      <c r="T11495">
        <v>2</v>
      </c>
      <c r="U11495" t="b">
        <v>1</v>
      </c>
      <c r="V11495" t="s">
        <v>160</v>
      </c>
      <c r="W11495" t="s">
        <v>1088</v>
      </c>
      <c r="X11495" t="s">
        <v>15216</v>
      </c>
      <c r="Y11495">
        <v>145</v>
      </c>
      <c r="Z11495">
        <v>145</v>
      </c>
      <c r="AA11495">
        <v>5</v>
      </c>
      <c r="AB11495">
        <v>5</v>
      </c>
      <c r="AC11495">
        <v>64</v>
      </c>
    </row>
    <row r="11496" spans="1:29">
      <c r="A11496">
        <v>12490</v>
      </c>
      <c r="B11496" t="s">
        <v>806</v>
      </c>
      <c r="C11496" t="s">
        <v>13454</v>
      </c>
      <c r="J11496" t="s">
        <v>1449</v>
      </c>
      <c r="K11496">
        <v>0</v>
      </c>
      <c r="N11496" t="b">
        <v>1</v>
      </c>
      <c r="O11496" t="b">
        <v>0</v>
      </c>
      <c r="P11496" t="b">
        <v>0</v>
      </c>
      <c r="Q11496">
        <v>8</v>
      </c>
      <c r="R11496">
        <v>8</v>
      </c>
      <c r="S11496">
        <v>1</v>
      </c>
      <c r="T11496">
        <v>2</v>
      </c>
      <c r="U11496" t="b">
        <v>1</v>
      </c>
      <c r="V11496" t="s">
        <v>160</v>
      </c>
      <c r="W11496" t="s">
        <v>1088</v>
      </c>
      <c r="X11496" t="s">
        <v>15949</v>
      </c>
      <c r="Y11496">
        <v>146</v>
      </c>
      <c r="Z11496">
        <v>146</v>
      </c>
      <c r="AA11496">
        <v>2</v>
      </c>
      <c r="AB11496">
        <v>2</v>
      </c>
      <c r="AC11496">
        <v>64</v>
      </c>
    </row>
    <row r="11497" spans="1:29">
      <c r="A11497">
        <v>12491</v>
      </c>
      <c r="B11497" t="s">
        <v>806</v>
      </c>
      <c r="C11497" t="s">
        <v>13455</v>
      </c>
      <c r="J11497" t="s">
        <v>1449</v>
      </c>
      <c r="K11497">
        <v>0</v>
      </c>
      <c r="N11497" t="b">
        <v>1</v>
      </c>
      <c r="O11497" t="b">
        <v>0</v>
      </c>
      <c r="P11497" t="b">
        <v>0</v>
      </c>
      <c r="Q11497">
        <v>8</v>
      </c>
      <c r="R11497">
        <v>8</v>
      </c>
      <c r="S11497">
        <v>1</v>
      </c>
      <c r="T11497">
        <v>2</v>
      </c>
      <c r="U11497" t="b">
        <v>1</v>
      </c>
      <c r="V11497" t="s">
        <v>160</v>
      </c>
      <c r="W11497" t="s">
        <v>1088</v>
      </c>
      <c r="X11497" t="s">
        <v>15950</v>
      </c>
      <c r="Y11497">
        <v>146</v>
      </c>
      <c r="Z11497">
        <v>146</v>
      </c>
      <c r="AA11497">
        <v>3</v>
      </c>
      <c r="AB11497">
        <v>3</v>
      </c>
      <c r="AC11497">
        <v>64</v>
      </c>
    </row>
    <row r="11498" spans="1:29">
      <c r="A11498">
        <v>12492</v>
      </c>
      <c r="B11498" t="s">
        <v>806</v>
      </c>
      <c r="C11498" t="s">
        <v>13456</v>
      </c>
      <c r="J11498" t="s">
        <v>1449</v>
      </c>
      <c r="K11498">
        <v>0</v>
      </c>
      <c r="N11498" t="b">
        <v>1</v>
      </c>
      <c r="O11498" t="b">
        <v>0</v>
      </c>
      <c r="P11498" t="b">
        <v>0</v>
      </c>
      <c r="Q11498">
        <v>8</v>
      </c>
      <c r="R11498">
        <v>8</v>
      </c>
      <c r="S11498">
        <v>1</v>
      </c>
      <c r="T11498">
        <v>2</v>
      </c>
      <c r="U11498" t="b">
        <v>1</v>
      </c>
      <c r="V11498" t="s">
        <v>160</v>
      </c>
      <c r="W11498" t="s">
        <v>1088</v>
      </c>
      <c r="X11498" t="s">
        <v>15217</v>
      </c>
      <c r="Y11498">
        <v>146</v>
      </c>
      <c r="Z11498">
        <v>146</v>
      </c>
      <c r="AA11498">
        <v>4</v>
      </c>
      <c r="AB11498">
        <v>4</v>
      </c>
      <c r="AC11498">
        <v>64</v>
      </c>
    </row>
    <row r="11499" spans="1:29">
      <c r="A11499">
        <v>12493</v>
      </c>
      <c r="B11499" t="s">
        <v>806</v>
      </c>
      <c r="C11499" t="s">
        <v>13457</v>
      </c>
      <c r="J11499" t="s">
        <v>1449</v>
      </c>
      <c r="K11499">
        <v>0</v>
      </c>
      <c r="N11499" t="b">
        <v>1</v>
      </c>
      <c r="O11499" t="b">
        <v>0</v>
      </c>
      <c r="P11499" t="b">
        <v>0</v>
      </c>
      <c r="Q11499">
        <v>8</v>
      </c>
      <c r="R11499">
        <v>8</v>
      </c>
      <c r="S11499">
        <v>1</v>
      </c>
      <c r="T11499">
        <v>2</v>
      </c>
      <c r="U11499" t="b">
        <v>1</v>
      </c>
      <c r="V11499" t="s">
        <v>160</v>
      </c>
      <c r="W11499" t="s">
        <v>1088</v>
      </c>
      <c r="X11499" t="s">
        <v>15218</v>
      </c>
      <c r="Y11499">
        <v>146</v>
      </c>
      <c r="Z11499">
        <v>146</v>
      </c>
      <c r="AA11499">
        <v>5</v>
      </c>
      <c r="AB11499">
        <v>5</v>
      </c>
      <c r="AC11499">
        <v>64</v>
      </c>
    </row>
    <row r="11500" spans="1:29">
      <c r="A11500">
        <v>12494</v>
      </c>
      <c r="B11500" t="s">
        <v>806</v>
      </c>
      <c r="C11500" t="s">
        <v>13458</v>
      </c>
      <c r="J11500" t="s">
        <v>1449</v>
      </c>
      <c r="K11500">
        <v>0</v>
      </c>
      <c r="N11500" t="b">
        <v>1</v>
      </c>
      <c r="O11500" t="b">
        <v>0</v>
      </c>
      <c r="P11500" t="b">
        <v>0</v>
      </c>
      <c r="Q11500">
        <v>8</v>
      </c>
      <c r="R11500">
        <v>8</v>
      </c>
      <c r="S11500">
        <v>1</v>
      </c>
      <c r="T11500">
        <v>2</v>
      </c>
      <c r="U11500" t="b">
        <v>1</v>
      </c>
      <c r="V11500" t="s">
        <v>160</v>
      </c>
      <c r="W11500" t="s">
        <v>1088</v>
      </c>
      <c r="X11500" t="s">
        <v>15951</v>
      </c>
      <c r="Y11500">
        <v>147</v>
      </c>
      <c r="Z11500">
        <v>147</v>
      </c>
      <c r="AA11500">
        <v>2</v>
      </c>
      <c r="AB11500">
        <v>2</v>
      </c>
      <c r="AC11500">
        <v>64</v>
      </c>
    </row>
    <row r="11501" spans="1:29">
      <c r="A11501">
        <v>12495</v>
      </c>
      <c r="B11501" t="s">
        <v>806</v>
      </c>
      <c r="C11501" t="s">
        <v>13459</v>
      </c>
      <c r="J11501" t="s">
        <v>1449</v>
      </c>
      <c r="K11501">
        <v>0</v>
      </c>
      <c r="N11501" t="b">
        <v>1</v>
      </c>
      <c r="O11501" t="b">
        <v>0</v>
      </c>
      <c r="P11501" t="b">
        <v>0</v>
      </c>
      <c r="Q11501">
        <v>8</v>
      </c>
      <c r="R11501">
        <v>8</v>
      </c>
      <c r="S11501">
        <v>1</v>
      </c>
      <c r="T11501">
        <v>2</v>
      </c>
      <c r="U11501" t="b">
        <v>1</v>
      </c>
      <c r="V11501" t="s">
        <v>160</v>
      </c>
      <c r="W11501" t="s">
        <v>1088</v>
      </c>
      <c r="X11501" t="s">
        <v>15952</v>
      </c>
      <c r="Y11501">
        <v>147</v>
      </c>
      <c r="Z11501">
        <v>147</v>
      </c>
      <c r="AA11501">
        <v>3</v>
      </c>
      <c r="AB11501">
        <v>3</v>
      </c>
      <c r="AC11501">
        <v>64</v>
      </c>
    </row>
    <row r="11502" spans="1:29">
      <c r="A11502">
        <v>12496</v>
      </c>
      <c r="B11502" t="s">
        <v>806</v>
      </c>
      <c r="C11502" t="s">
        <v>13460</v>
      </c>
      <c r="J11502" t="s">
        <v>1449</v>
      </c>
      <c r="K11502">
        <v>0</v>
      </c>
      <c r="N11502" t="b">
        <v>1</v>
      </c>
      <c r="O11502" t="b">
        <v>0</v>
      </c>
      <c r="P11502" t="b">
        <v>0</v>
      </c>
      <c r="Q11502">
        <v>8</v>
      </c>
      <c r="R11502">
        <v>8</v>
      </c>
      <c r="S11502">
        <v>1</v>
      </c>
      <c r="T11502">
        <v>2</v>
      </c>
      <c r="U11502" t="b">
        <v>1</v>
      </c>
      <c r="V11502" t="s">
        <v>160</v>
      </c>
      <c r="W11502" t="s">
        <v>1088</v>
      </c>
      <c r="X11502" t="s">
        <v>15219</v>
      </c>
      <c r="Y11502">
        <v>147</v>
      </c>
      <c r="Z11502">
        <v>147</v>
      </c>
      <c r="AA11502">
        <v>4</v>
      </c>
      <c r="AB11502">
        <v>4</v>
      </c>
      <c r="AC11502">
        <v>64</v>
      </c>
    </row>
    <row r="11503" spans="1:29">
      <c r="A11503">
        <v>12497</v>
      </c>
      <c r="B11503" t="s">
        <v>806</v>
      </c>
      <c r="C11503" t="s">
        <v>13461</v>
      </c>
      <c r="J11503" t="s">
        <v>1449</v>
      </c>
      <c r="K11503">
        <v>0</v>
      </c>
      <c r="N11503" t="b">
        <v>1</v>
      </c>
      <c r="O11503" t="b">
        <v>0</v>
      </c>
      <c r="P11503" t="b">
        <v>0</v>
      </c>
      <c r="Q11503">
        <v>8</v>
      </c>
      <c r="R11503">
        <v>8</v>
      </c>
      <c r="S11503">
        <v>1</v>
      </c>
      <c r="T11503">
        <v>2</v>
      </c>
      <c r="U11503" t="b">
        <v>1</v>
      </c>
      <c r="V11503" t="s">
        <v>160</v>
      </c>
      <c r="W11503" t="s">
        <v>1088</v>
      </c>
      <c r="X11503" t="s">
        <v>15220</v>
      </c>
      <c r="Y11503">
        <v>147</v>
      </c>
      <c r="Z11503">
        <v>147</v>
      </c>
      <c r="AA11503">
        <v>5</v>
      </c>
      <c r="AB11503">
        <v>5</v>
      </c>
      <c r="AC11503">
        <v>64</v>
      </c>
    </row>
    <row r="11504" spans="1:29">
      <c r="A11504">
        <v>12498</v>
      </c>
      <c r="B11504" t="s">
        <v>806</v>
      </c>
      <c r="C11504" t="s">
        <v>13462</v>
      </c>
      <c r="J11504" t="s">
        <v>1449</v>
      </c>
      <c r="K11504">
        <v>0</v>
      </c>
      <c r="N11504" t="b">
        <v>1</v>
      </c>
      <c r="O11504" t="b">
        <v>0</v>
      </c>
      <c r="P11504" t="b">
        <v>0</v>
      </c>
      <c r="Q11504">
        <v>8</v>
      </c>
      <c r="R11504">
        <v>8</v>
      </c>
      <c r="S11504">
        <v>1</v>
      </c>
      <c r="T11504">
        <v>2</v>
      </c>
      <c r="U11504" t="b">
        <v>1</v>
      </c>
      <c r="V11504" t="s">
        <v>160</v>
      </c>
      <c r="W11504" t="s">
        <v>1088</v>
      </c>
      <c r="X11504" t="s">
        <v>15953</v>
      </c>
      <c r="Y11504">
        <v>148</v>
      </c>
      <c r="Z11504">
        <v>148</v>
      </c>
      <c r="AA11504">
        <v>2</v>
      </c>
      <c r="AB11504">
        <v>2</v>
      </c>
      <c r="AC11504">
        <v>64</v>
      </c>
    </row>
    <row r="11505" spans="1:29">
      <c r="A11505">
        <v>12499</v>
      </c>
      <c r="B11505" t="s">
        <v>806</v>
      </c>
      <c r="C11505" t="s">
        <v>13463</v>
      </c>
      <c r="J11505" t="s">
        <v>1449</v>
      </c>
      <c r="K11505">
        <v>0</v>
      </c>
      <c r="N11505" t="b">
        <v>1</v>
      </c>
      <c r="O11505" t="b">
        <v>0</v>
      </c>
      <c r="P11505" t="b">
        <v>0</v>
      </c>
      <c r="Q11505">
        <v>8</v>
      </c>
      <c r="R11505">
        <v>8</v>
      </c>
      <c r="S11505">
        <v>1</v>
      </c>
      <c r="T11505">
        <v>2</v>
      </c>
      <c r="U11505" t="b">
        <v>1</v>
      </c>
      <c r="V11505" t="s">
        <v>160</v>
      </c>
      <c r="W11505" t="s">
        <v>1088</v>
      </c>
      <c r="X11505" t="s">
        <v>15954</v>
      </c>
      <c r="Y11505">
        <v>148</v>
      </c>
      <c r="Z11505">
        <v>148</v>
      </c>
      <c r="AA11505">
        <v>3</v>
      </c>
      <c r="AB11505">
        <v>3</v>
      </c>
      <c r="AC11505">
        <v>64</v>
      </c>
    </row>
    <row r="11506" spans="1:29">
      <c r="A11506">
        <v>12500</v>
      </c>
      <c r="B11506" t="s">
        <v>806</v>
      </c>
      <c r="C11506" t="s">
        <v>13464</v>
      </c>
      <c r="J11506" t="s">
        <v>1449</v>
      </c>
      <c r="K11506">
        <v>0</v>
      </c>
      <c r="N11506" t="b">
        <v>1</v>
      </c>
      <c r="O11506" t="b">
        <v>0</v>
      </c>
      <c r="P11506" t="b">
        <v>0</v>
      </c>
      <c r="Q11506">
        <v>8</v>
      </c>
      <c r="R11506">
        <v>8</v>
      </c>
      <c r="S11506">
        <v>1</v>
      </c>
      <c r="T11506">
        <v>2</v>
      </c>
      <c r="U11506" t="b">
        <v>1</v>
      </c>
      <c r="V11506" t="s">
        <v>160</v>
      </c>
      <c r="W11506" t="s">
        <v>1088</v>
      </c>
      <c r="X11506" t="s">
        <v>15221</v>
      </c>
      <c r="Y11506">
        <v>148</v>
      </c>
      <c r="Z11506">
        <v>148</v>
      </c>
      <c r="AA11506">
        <v>4</v>
      </c>
      <c r="AB11506">
        <v>4</v>
      </c>
      <c r="AC11506">
        <v>64</v>
      </c>
    </row>
    <row r="11507" spans="1:29">
      <c r="A11507">
        <v>12501</v>
      </c>
      <c r="B11507" t="s">
        <v>806</v>
      </c>
      <c r="C11507" t="s">
        <v>13465</v>
      </c>
      <c r="J11507" t="s">
        <v>1449</v>
      </c>
      <c r="K11507">
        <v>0</v>
      </c>
      <c r="N11507" t="b">
        <v>1</v>
      </c>
      <c r="O11507" t="b">
        <v>0</v>
      </c>
      <c r="P11507" t="b">
        <v>0</v>
      </c>
      <c r="Q11507">
        <v>8</v>
      </c>
      <c r="R11507">
        <v>8</v>
      </c>
      <c r="S11507">
        <v>1</v>
      </c>
      <c r="T11507">
        <v>2</v>
      </c>
      <c r="U11507" t="b">
        <v>1</v>
      </c>
      <c r="V11507" t="s">
        <v>160</v>
      </c>
      <c r="W11507" t="s">
        <v>1088</v>
      </c>
      <c r="X11507" t="s">
        <v>15222</v>
      </c>
      <c r="Y11507">
        <v>148</v>
      </c>
      <c r="Z11507">
        <v>148</v>
      </c>
      <c r="AA11507">
        <v>5</v>
      </c>
      <c r="AB11507">
        <v>5</v>
      </c>
      <c r="AC11507">
        <v>64</v>
      </c>
    </row>
    <row r="11508" spans="1:29">
      <c r="A11508">
        <v>12502</v>
      </c>
      <c r="B11508" t="s">
        <v>806</v>
      </c>
      <c r="C11508" t="s">
        <v>13466</v>
      </c>
      <c r="J11508" t="s">
        <v>1449</v>
      </c>
      <c r="K11508">
        <v>0</v>
      </c>
      <c r="N11508" t="b">
        <v>1</v>
      </c>
      <c r="O11508" t="b">
        <v>0</v>
      </c>
      <c r="P11508" t="b">
        <v>0</v>
      </c>
      <c r="Q11508">
        <v>8</v>
      </c>
      <c r="R11508">
        <v>8</v>
      </c>
      <c r="S11508">
        <v>1</v>
      </c>
      <c r="T11508">
        <v>2</v>
      </c>
      <c r="U11508" t="b">
        <v>1</v>
      </c>
      <c r="V11508" t="s">
        <v>160</v>
      </c>
      <c r="W11508" t="s">
        <v>1088</v>
      </c>
      <c r="X11508" t="s">
        <v>15955</v>
      </c>
      <c r="Y11508">
        <v>149</v>
      </c>
      <c r="Z11508">
        <v>149</v>
      </c>
      <c r="AA11508">
        <v>2</v>
      </c>
      <c r="AB11508">
        <v>2</v>
      </c>
      <c r="AC11508">
        <v>64</v>
      </c>
    </row>
    <row r="11509" spans="1:29">
      <c r="A11509">
        <v>12503</v>
      </c>
      <c r="B11509" t="s">
        <v>806</v>
      </c>
      <c r="C11509" t="s">
        <v>13467</v>
      </c>
      <c r="J11509" t="s">
        <v>1449</v>
      </c>
      <c r="K11509">
        <v>0</v>
      </c>
      <c r="N11509" t="b">
        <v>1</v>
      </c>
      <c r="O11509" t="b">
        <v>0</v>
      </c>
      <c r="P11509" t="b">
        <v>0</v>
      </c>
      <c r="Q11509">
        <v>8</v>
      </c>
      <c r="R11509">
        <v>8</v>
      </c>
      <c r="S11509">
        <v>1</v>
      </c>
      <c r="T11509">
        <v>2</v>
      </c>
      <c r="U11509" t="b">
        <v>1</v>
      </c>
      <c r="V11509" t="s">
        <v>160</v>
      </c>
      <c r="W11509" t="s">
        <v>1088</v>
      </c>
      <c r="X11509" t="s">
        <v>15956</v>
      </c>
      <c r="Y11509">
        <v>149</v>
      </c>
      <c r="Z11509">
        <v>149</v>
      </c>
      <c r="AA11509">
        <v>3</v>
      </c>
      <c r="AB11509">
        <v>3</v>
      </c>
      <c r="AC11509">
        <v>64</v>
      </c>
    </row>
    <row r="11510" spans="1:29">
      <c r="A11510">
        <v>12504</v>
      </c>
      <c r="B11510" t="s">
        <v>806</v>
      </c>
      <c r="C11510" t="s">
        <v>13468</v>
      </c>
      <c r="J11510" t="s">
        <v>1449</v>
      </c>
      <c r="K11510">
        <v>0</v>
      </c>
      <c r="N11510" t="b">
        <v>1</v>
      </c>
      <c r="O11510" t="b">
        <v>0</v>
      </c>
      <c r="P11510" t="b">
        <v>0</v>
      </c>
      <c r="Q11510">
        <v>8</v>
      </c>
      <c r="R11510">
        <v>8</v>
      </c>
      <c r="S11510">
        <v>1</v>
      </c>
      <c r="T11510">
        <v>2</v>
      </c>
      <c r="U11510" t="b">
        <v>1</v>
      </c>
      <c r="V11510" t="s">
        <v>160</v>
      </c>
      <c r="W11510" t="s">
        <v>1088</v>
      </c>
      <c r="X11510" t="s">
        <v>15231</v>
      </c>
      <c r="Y11510">
        <v>149</v>
      </c>
      <c r="Z11510">
        <v>149</v>
      </c>
      <c r="AA11510">
        <v>4</v>
      </c>
      <c r="AB11510">
        <v>4</v>
      </c>
      <c r="AC11510">
        <v>64</v>
      </c>
    </row>
    <row r="11511" spans="1:29">
      <c r="A11511">
        <v>12505</v>
      </c>
      <c r="B11511" t="s">
        <v>806</v>
      </c>
      <c r="C11511" t="s">
        <v>13469</v>
      </c>
      <c r="J11511" t="s">
        <v>1449</v>
      </c>
      <c r="K11511">
        <v>0</v>
      </c>
      <c r="N11511" t="b">
        <v>1</v>
      </c>
      <c r="O11511" t="b">
        <v>0</v>
      </c>
      <c r="P11511" t="b">
        <v>0</v>
      </c>
      <c r="Q11511">
        <v>8</v>
      </c>
      <c r="R11511">
        <v>8</v>
      </c>
      <c r="S11511">
        <v>1</v>
      </c>
      <c r="T11511">
        <v>2</v>
      </c>
      <c r="U11511" t="b">
        <v>1</v>
      </c>
      <c r="V11511" t="s">
        <v>160</v>
      </c>
      <c r="W11511" t="s">
        <v>1088</v>
      </c>
      <c r="X11511" t="s">
        <v>15232</v>
      </c>
      <c r="Y11511">
        <v>149</v>
      </c>
      <c r="Z11511">
        <v>149</v>
      </c>
      <c r="AA11511">
        <v>5</v>
      </c>
      <c r="AB11511">
        <v>5</v>
      </c>
      <c r="AC11511">
        <v>64</v>
      </c>
    </row>
    <row r="11512" spans="1:29">
      <c r="A11512">
        <v>12506</v>
      </c>
      <c r="B11512" t="s">
        <v>806</v>
      </c>
      <c r="C11512" t="s">
        <v>13470</v>
      </c>
      <c r="J11512" t="s">
        <v>1449</v>
      </c>
      <c r="K11512">
        <v>0</v>
      </c>
      <c r="N11512" t="b">
        <v>1</v>
      </c>
      <c r="O11512" t="b">
        <v>0</v>
      </c>
      <c r="P11512" t="b">
        <v>0</v>
      </c>
      <c r="Q11512">
        <v>8</v>
      </c>
      <c r="R11512">
        <v>8</v>
      </c>
      <c r="S11512">
        <v>1</v>
      </c>
      <c r="T11512">
        <v>2</v>
      </c>
      <c r="U11512" t="b">
        <v>1</v>
      </c>
      <c r="V11512" t="s">
        <v>160</v>
      </c>
      <c r="W11512" t="s">
        <v>1088</v>
      </c>
      <c r="X11512" t="s">
        <v>15957</v>
      </c>
      <c r="Y11512">
        <v>150</v>
      </c>
      <c r="Z11512">
        <v>150</v>
      </c>
      <c r="AA11512">
        <v>2</v>
      </c>
      <c r="AB11512">
        <v>2</v>
      </c>
      <c r="AC11512">
        <v>64</v>
      </c>
    </row>
    <row r="11513" spans="1:29">
      <c r="A11513">
        <v>12507</v>
      </c>
      <c r="B11513" t="s">
        <v>806</v>
      </c>
      <c r="C11513" t="s">
        <v>13471</v>
      </c>
      <c r="J11513" t="s">
        <v>1449</v>
      </c>
      <c r="K11513">
        <v>0</v>
      </c>
      <c r="N11513" t="b">
        <v>1</v>
      </c>
      <c r="O11513" t="b">
        <v>0</v>
      </c>
      <c r="P11513" t="b">
        <v>0</v>
      </c>
      <c r="Q11513">
        <v>8</v>
      </c>
      <c r="R11513">
        <v>8</v>
      </c>
      <c r="S11513">
        <v>1</v>
      </c>
      <c r="T11513">
        <v>2</v>
      </c>
      <c r="U11513" t="b">
        <v>1</v>
      </c>
      <c r="V11513" t="s">
        <v>160</v>
      </c>
      <c r="W11513" t="s">
        <v>1088</v>
      </c>
      <c r="X11513" t="s">
        <v>15958</v>
      </c>
      <c r="Y11513">
        <v>150</v>
      </c>
      <c r="Z11513">
        <v>150</v>
      </c>
      <c r="AA11513">
        <v>3</v>
      </c>
      <c r="AB11513">
        <v>3</v>
      </c>
      <c r="AC11513">
        <v>64</v>
      </c>
    </row>
    <row r="11514" spans="1:29">
      <c r="A11514">
        <v>12508</v>
      </c>
      <c r="B11514" t="s">
        <v>806</v>
      </c>
      <c r="C11514" t="s">
        <v>13472</v>
      </c>
      <c r="J11514" t="s">
        <v>1449</v>
      </c>
      <c r="K11514">
        <v>0</v>
      </c>
      <c r="N11514" t="b">
        <v>1</v>
      </c>
      <c r="O11514" t="b">
        <v>0</v>
      </c>
      <c r="P11514" t="b">
        <v>0</v>
      </c>
      <c r="Q11514">
        <v>8</v>
      </c>
      <c r="R11514">
        <v>8</v>
      </c>
      <c r="S11514">
        <v>1</v>
      </c>
      <c r="T11514">
        <v>2</v>
      </c>
      <c r="U11514" t="b">
        <v>1</v>
      </c>
      <c r="V11514" t="s">
        <v>160</v>
      </c>
      <c r="W11514" t="s">
        <v>1088</v>
      </c>
      <c r="X11514" t="s">
        <v>15223</v>
      </c>
      <c r="Y11514">
        <v>150</v>
      </c>
      <c r="Z11514">
        <v>150</v>
      </c>
      <c r="AA11514">
        <v>4</v>
      </c>
      <c r="AB11514">
        <v>4</v>
      </c>
      <c r="AC11514">
        <v>64</v>
      </c>
    </row>
    <row r="11515" spans="1:29">
      <c r="A11515">
        <v>12509</v>
      </c>
      <c r="B11515" t="s">
        <v>806</v>
      </c>
      <c r="C11515" t="s">
        <v>13473</v>
      </c>
      <c r="J11515" t="s">
        <v>1449</v>
      </c>
      <c r="K11515">
        <v>0</v>
      </c>
      <c r="N11515" t="b">
        <v>1</v>
      </c>
      <c r="O11515" t="b">
        <v>0</v>
      </c>
      <c r="P11515" t="b">
        <v>0</v>
      </c>
      <c r="Q11515">
        <v>8</v>
      </c>
      <c r="R11515">
        <v>8</v>
      </c>
      <c r="S11515">
        <v>1</v>
      </c>
      <c r="T11515">
        <v>2</v>
      </c>
      <c r="U11515" t="b">
        <v>1</v>
      </c>
      <c r="V11515" t="s">
        <v>160</v>
      </c>
      <c r="W11515" t="s">
        <v>1088</v>
      </c>
      <c r="X11515" t="s">
        <v>15224</v>
      </c>
      <c r="Y11515">
        <v>150</v>
      </c>
      <c r="Z11515">
        <v>150</v>
      </c>
      <c r="AA11515">
        <v>5</v>
      </c>
      <c r="AB11515">
        <v>5</v>
      </c>
      <c r="AC11515">
        <v>64</v>
      </c>
    </row>
    <row r="11516" spans="1:29">
      <c r="A11516">
        <v>12510</v>
      </c>
      <c r="B11516" t="s">
        <v>806</v>
      </c>
      <c r="C11516" t="s">
        <v>13474</v>
      </c>
      <c r="J11516" t="s">
        <v>1449</v>
      </c>
      <c r="K11516">
        <v>0</v>
      </c>
      <c r="N11516" t="b">
        <v>1</v>
      </c>
      <c r="O11516" t="b">
        <v>0</v>
      </c>
      <c r="P11516" t="b">
        <v>0</v>
      </c>
      <c r="Q11516">
        <v>8</v>
      </c>
      <c r="R11516">
        <v>8</v>
      </c>
      <c r="S11516">
        <v>1</v>
      </c>
      <c r="T11516">
        <v>2</v>
      </c>
      <c r="U11516" t="b">
        <v>1</v>
      </c>
      <c r="V11516" t="s">
        <v>160</v>
      </c>
      <c r="W11516" t="s">
        <v>1088</v>
      </c>
      <c r="X11516" t="s">
        <v>15959</v>
      </c>
      <c r="Y11516">
        <v>151</v>
      </c>
      <c r="Z11516">
        <v>151</v>
      </c>
      <c r="AA11516">
        <v>2</v>
      </c>
      <c r="AB11516">
        <v>2</v>
      </c>
      <c r="AC11516">
        <v>64</v>
      </c>
    </row>
    <row r="11517" spans="1:29">
      <c r="A11517">
        <v>12511</v>
      </c>
      <c r="B11517" t="s">
        <v>806</v>
      </c>
      <c r="C11517" t="s">
        <v>13475</v>
      </c>
      <c r="J11517" t="s">
        <v>1449</v>
      </c>
      <c r="K11517">
        <v>0</v>
      </c>
      <c r="N11517" t="b">
        <v>1</v>
      </c>
      <c r="O11517" t="b">
        <v>0</v>
      </c>
      <c r="P11517" t="b">
        <v>0</v>
      </c>
      <c r="Q11517">
        <v>8</v>
      </c>
      <c r="R11517">
        <v>8</v>
      </c>
      <c r="S11517">
        <v>1</v>
      </c>
      <c r="T11517">
        <v>2</v>
      </c>
      <c r="U11517" t="b">
        <v>1</v>
      </c>
      <c r="V11517" t="s">
        <v>160</v>
      </c>
      <c r="W11517" t="s">
        <v>1088</v>
      </c>
      <c r="X11517" t="s">
        <v>15960</v>
      </c>
      <c r="Y11517">
        <v>151</v>
      </c>
      <c r="Z11517">
        <v>151</v>
      </c>
      <c r="AA11517">
        <v>3</v>
      </c>
      <c r="AB11517">
        <v>3</v>
      </c>
      <c r="AC11517">
        <v>64</v>
      </c>
    </row>
    <row r="11518" spans="1:29">
      <c r="A11518">
        <v>12512</v>
      </c>
      <c r="B11518" t="s">
        <v>806</v>
      </c>
      <c r="C11518" t="s">
        <v>13476</v>
      </c>
      <c r="J11518" t="s">
        <v>1449</v>
      </c>
      <c r="K11518">
        <v>0</v>
      </c>
      <c r="N11518" t="b">
        <v>1</v>
      </c>
      <c r="O11518" t="b">
        <v>0</v>
      </c>
      <c r="P11518" t="b">
        <v>0</v>
      </c>
      <c r="Q11518">
        <v>8</v>
      </c>
      <c r="R11518">
        <v>8</v>
      </c>
      <c r="S11518">
        <v>1</v>
      </c>
      <c r="T11518">
        <v>2</v>
      </c>
      <c r="U11518" t="b">
        <v>1</v>
      </c>
      <c r="V11518" t="s">
        <v>160</v>
      </c>
      <c r="W11518" t="s">
        <v>1088</v>
      </c>
      <c r="X11518" t="s">
        <v>15225</v>
      </c>
      <c r="Y11518">
        <v>151</v>
      </c>
      <c r="Z11518">
        <v>151</v>
      </c>
      <c r="AA11518">
        <v>4</v>
      </c>
      <c r="AB11518">
        <v>4</v>
      </c>
      <c r="AC11518">
        <v>64</v>
      </c>
    </row>
    <row r="11519" spans="1:29">
      <c r="A11519">
        <v>12513</v>
      </c>
      <c r="B11519" t="s">
        <v>806</v>
      </c>
      <c r="C11519" t="s">
        <v>13477</v>
      </c>
      <c r="J11519" t="s">
        <v>1449</v>
      </c>
      <c r="K11519">
        <v>0</v>
      </c>
      <c r="N11519" t="b">
        <v>1</v>
      </c>
      <c r="O11519" t="b">
        <v>0</v>
      </c>
      <c r="P11519" t="b">
        <v>0</v>
      </c>
      <c r="Q11519">
        <v>8</v>
      </c>
      <c r="R11519">
        <v>8</v>
      </c>
      <c r="S11519">
        <v>1</v>
      </c>
      <c r="T11519">
        <v>2</v>
      </c>
      <c r="U11519" t="b">
        <v>1</v>
      </c>
      <c r="V11519" t="s">
        <v>160</v>
      </c>
      <c r="W11519" t="s">
        <v>1088</v>
      </c>
      <c r="X11519" t="s">
        <v>15226</v>
      </c>
      <c r="Y11519">
        <v>151</v>
      </c>
      <c r="Z11519">
        <v>151</v>
      </c>
      <c r="AA11519">
        <v>5</v>
      </c>
      <c r="AB11519">
        <v>5</v>
      </c>
      <c r="AC11519">
        <v>64</v>
      </c>
    </row>
    <row r="11520" spans="1:29">
      <c r="A11520">
        <v>12514</v>
      </c>
      <c r="B11520" t="s">
        <v>806</v>
      </c>
      <c r="C11520" t="s">
        <v>13478</v>
      </c>
      <c r="J11520" t="s">
        <v>1449</v>
      </c>
      <c r="K11520">
        <v>0</v>
      </c>
      <c r="N11520" t="b">
        <v>1</v>
      </c>
      <c r="O11520" t="b">
        <v>0</v>
      </c>
      <c r="P11520" t="b">
        <v>0</v>
      </c>
      <c r="Q11520">
        <v>8</v>
      </c>
      <c r="R11520">
        <v>8</v>
      </c>
      <c r="S11520">
        <v>1</v>
      </c>
      <c r="T11520">
        <v>2</v>
      </c>
      <c r="U11520" t="b">
        <v>1</v>
      </c>
      <c r="V11520" t="s">
        <v>160</v>
      </c>
      <c r="W11520" t="s">
        <v>1088</v>
      </c>
      <c r="X11520" t="s">
        <v>15961</v>
      </c>
      <c r="Y11520">
        <v>152</v>
      </c>
      <c r="Z11520">
        <v>152</v>
      </c>
      <c r="AA11520">
        <v>2</v>
      </c>
      <c r="AB11520">
        <v>2</v>
      </c>
      <c r="AC11520">
        <v>64</v>
      </c>
    </row>
    <row r="11521" spans="1:29">
      <c r="A11521">
        <v>12515</v>
      </c>
      <c r="B11521" t="s">
        <v>806</v>
      </c>
      <c r="C11521" t="s">
        <v>13479</v>
      </c>
      <c r="J11521" t="s">
        <v>1449</v>
      </c>
      <c r="K11521">
        <v>0</v>
      </c>
      <c r="N11521" t="b">
        <v>1</v>
      </c>
      <c r="O11521" t="b">
        <v>0</v>
      </c>
      <c r="P11521" t="b">
        <v>0</v>
      </c>
      <c r="Q11521">
        <v>8</v>
      </c>
      <c r="R11521">
        <v>8</v>
      </c>
      <c r="S11521">
        <v>1</v>
      </c>
      <c r="T11521">
        <v>2</v>
      </c>
      <c r="U11521" t="b">
        <v>1</v>
      </c>
      <c r="V11521" t="s">
        <v>160</v>
      </c>
      <c r="W11521" t="s">
        <v>1088</v>
      </c>
      <c r="X11521" t="s">
        <v>15962</v>
      </c>
      <c r="Y11521">
        <v>152</v>
      </c>
      <c r="Z11521">
        <v>152</v>
      </c>
      <c r="AA11521">
        <v>3</v>
      </c>
      <c r="AB11521">
        <v>3</v>
      </c>
      <c r="AC11521">
        <v>64</v>
      </c>
    </row>
    <row r="11522" spans="1:29">
      <c r="A11522">
        <v>12516</v>
      </c>
      <c r="B11522" t="s">
        <v>806</v>
      </c>
      <c r="C11522" t="s">
        <v>13480</v>
      </c>
      <c r="J11522" t="s">
        <v>1449</v>
      </c>
      <c r="K11522">
        <v>0</v>
      </c>
      <c r="N11522" t="b">
        <v>1</v>
      </c>
      <c r="O11522" t="b">
        <v>0</v>
      </c>
      <c r="P11522" t="b">
        <v>0</v>
      </c>
      <c r="Q11522">
        <v>8</v>
      </c>
      <c r="R11522">
        <v>8</v>
      </c>
      <c r="S11522">
        <v>1</v>
      </c>
      <c r="T11522">
        <v>2</v>
      </c>
      <c r="U11522" t="b">
        <v>1</v>
      </c>
      <c r="V11522" t="s">
        <v>160</v>
      </c>
      <c r="W11522" t="s">
        <v>1088</v>
      </c>
      <c r="X11522" t="s">
        <v>15227</v>
      </c>
      <c r="Y11522">
        <v>152</v>
      </c>
      <c r="Z11522">
        <v>152</v>
      </c>
      <c r="AA11522">
        <v>4</v>
      </c>
      <c r="AB11522">
        <v>4</v>
      </c>
      <c r="AC11522">
        <v>64</v>
      </c>
    </row>
    <row r="11523" spans="1:29">
      <c r="A11523">
        <v>12517</v>
      </c>
      <c r="B11523" t="s">
        <v>806</v>
      </c>
      <c r="C11523" t="s">
        <v>13481</v>
      </c>
      <c r="J11523" t="s">
        <v>1449</v>
      </c>
      <c r="K11523">
        <v>0</v>
      </c>
      <c r="N11523" t="b">
        <v>1</v>
      </c>
      <c r="O11523" t="b">
        <v>0</v>
      </c>
      <c r="P11523" t="b">
        <v>0</v>
      </c>
      <c r="Q11523">
        <v>8</v>
      </c>
      <c r="R11523">
        <v>8</v>
      </c>
      <c r="S11523">
        <v>1</v>
      </c>
      <c r="T11523">
        <v>2</v>
      </c>
      <c r="U11523" t="b">
        <v>1</v>
      </c>
      <c r="V11523" t="s">
        <v>160</v>
      </c>
      <c r="W11523" t="s">
        <v>1088</v>
      </c>
      <c r="X11523" t="s">
        <v>15228</v>
      </c>
      <c r="Y11523">
        <v>152</v>
      </c>
      <c r="Z11523">
        <v>152</v>
      </c>
      <c r="AA11523">
        <v>5</v>
      </c>
      <c r="AB11523">
        <v>5</v>
      </c>
      <c r="AC11523">
        <v>64</v>
      </c>
    </row>
    <row r="11524" spans="1:29">
      <c r="A11524">
        <v>12518</v>
      </c>
      <c r="B11524" t="s">
        <v>806</v>
      </c>
      <c r="C11524" t="s">
        <v>13482</v>
      </c>
      <c r="J11524" t="s">
        <v>1449</v>
      </c>
      <c r="K11524">
        <v>0</v>
      </c>
      <c r="N11524" t="b">
        <v>1</v>
      </c>
      <c r="O11524" t="b">
        <v>0</v>
      </c>
      <c r="P11524" t="b">
        <v>0</v>
      </c>
      <c r="Q11524">
        <v>8</v>
      </c>
      <c r="R11524">
        <v>8</v>
      </c>
      <c r="S11524">
        <v>1</v>
      </c>
      <c r="T11524">
        <v>2</v>
      </c>
      <c r="U11524" t="b">
        <v>1</v>
      </c>
      <c r="V11524" t="s">
        <v>160</v>
      </c>
      <c r="W11524" t="s">
        <v>1088</v>
      </c>
      <c r="X11524" t="s">
        <v>15963</v>
      </c>
      <c r="Y11524">
        <v>153</v>
      </c>
      <c r="Z11524">
        <v>153</v>
      </c>
      <c r="AA11524">
        <v>2</v>
      </c>
      <c r="AB11524">
        <v>2</v>
      </c>
      <c r="AC11524">
        <v>64</v>
      </c>
    </row>
    <row r="11525" spans="1:29">
      <c r="A11525">
        <v>12519</v>
      </c>
      <c r="B11525" t="s">
        <v>806</v>
      </c>
      <c r="C11525" t="s">
        <v>13483</v>
      </c>
      <c r="J11525" t="s">
        <v>1449</v>
      </c>
      <c r="K11525">
        <v>0</v>
      </c>
      <c r="N11525" t="b">
        <v>1</v>
      </c>
      <c r="O11525" t="b">
        <v>0</v>
      </c>
      <c r="P11525" t="b">
        <v>0</v>
      </c>
      <c r="Q11525">
        <v>8</v>
      </c>
      <c r="R11525">
        <v>8</v>
      </c>
      <c r="S11525">
        <v>1</v>
      </c>
      <c r="T11525">
        <v>2</v>
      </c>
      <c r="U11525" t="b">
        <v>1</v>
      </c>
      <c r="V11525" t="s">
        <v>160</v>
      </c>
      <c r="W11525" t="s">
        <v>1088</v>
      </c>
      <c r="X11525" t="s">
        <v>15964</v>
      </c>
      <c r="Y11525">
        <v>153</v>
      </c>
      <c r="Z11525">
        <v>153</v>
      </c>
      <c r="AA11525">
        <v>3</v>
      </c>
      <c r="AB11525">
        <v>3</v>
      </c>
      <c r="AC11525">
        <v>64</v>
      </c>
    </row>
    <row r="11526" spans="1:29">
      <c r="A11526">
        <v>12520</v>
      </c>
      <c r="B11526" t="s">
        <v>806</v>
      </c>
      <c r="C11526" t="s">
        <v>13484</v>
      </c>
      <c r="J11526" t="s">
        <v>1449</v>
      </c>
      <c r="K11526">
        <v>0</v>
      </c>
      <c r="N11526" t="b">
        <v>1</v>
      </c>
      <c r="O11526" t="b">
        <v>0</v>
      </c>
      <c r="P11526" t="b">
        <v>0</v>
      </c>
      <c r="Q11526">
        <v>8</v>
      </c>
      <c r="R11526">
        <v>8</v>
      </c>
      <c r="S11526">
        <v>1</v>
      </c>
      <c r="T11526">
        <v>2</v>
      </c>
      <c r="U11526" t="b">
        <v>1</v>
      </c>
      <c r="V11526" t="s">
        <v>160</v>
      </c>
      <c r="W11526" t="s">
        <v>1088</v>
      </c>
      <c r="X11526" t="s">
        <v>15229</v>
      </c>
      <c r="Y11526">
        <v>153</v>
      </c>
      <c r="Z11526">
        <v>153</v>
      </c>
      <c r="AA11526">
        <v>4</v>
      </c>
      <c r="AB11526">
        <v>4</v>
      </c>
      <c r="AC11526">
        <v>64</v>
      </c>
    </row>
    <row r="11527" spans="1:29">
      <c r="A11527">
        <v>12521</v>
      </c>
      <c r="B11527" t="s">
        <v>806</v>
      </c>
      <c r="C11527" t="s">
        <v>13485</v>
      </c>
      <c r="J11527" t="s">
        <v>1449</v>
      </c>
      <c r="K11527">
        <v>0</v>
      </c>
      <c r="N11527" t="b">
        <v>1</v>
      </c>
      <c r="O11527" t="b">
        <v>0</v>
      </c>
      <c r="P11527" t="b">
        <v>0</v>
      </c>
      <c r="Q11527">
        <v>8</v>
      </c>
      <c r="R11527">
        <v>8</v>
      </c>
      <c r="S11527">
        <v>1</v>
      </c>
      <c r="T11527">
        <v>2</v>
      </c>
      <c r="U11527" t="b">
        <v>1</v>
      </c>
      <c r="V11527" t="s">
        <v>160</v>
      </c>
      <c r="W11527" t="s">
        <v>1088</v>
      </c>
      <c r="X11527" t="s">
        <v>15230</v>
      </c>
      <c r="Y11527">
        <v>153</v>
      </c>
      <c r="Z11527">
        <v>153</v>
      </c>
      <c r="AA11527">
        <v>5</v>
      </c>
      <c r="AB11527">
        <v>5</v>
      </c>
      <c r="AC11527">
        <v>64</v>
      </c>
    </row>
    <row r="11528" spans="1:29">
      <c r="A11528">
        <v>12522</v>
      </c>
      <c r="B11528" t="s">
        <v>806</v>
      </c>
      <c r="C11528" t="s">
        <v>13486</v>
      </c>
      <c r="J11528" t="s">
        <v>1449</v>
      </c>
      <c r="K11528">
        <v>0</v>
      </c>
      <c r="N11528" t="b">
        <v>1</v>
      </c>
      <c r="O11528" t="b">
        <v>0</v>
      </c>
      <c r="P11528" t="b">
        <v>0</v>
      </c>
      <c r="Q11528">
        <v>8</v>
      </c>
      <c r="R11528">
        <v>8</v>
      </c>
      <c r="S11528">
        <v>1</v>
      </c>
      <c r="T11528">
        <v>2</v>
      </c>
      <c r="U11528" t="b">
        <v>1</v>
      </c>
      <c r="V11528" t="s">
        <v>160</v>
      </c>
      <c r="W11528" t="s">
        <v>1088</v>
      </c>
      <c r="X11528" t="s">
        <v>15965</v>
      </c>
      <c r="Y11528">
        <v>154</v>
      </c>
      <c r="Z11528">
        <v>154</v>
      </c>
      <c r="AA11528">
        <v>2</v>
      </c>
      <c r="AB11528">
        <v>2</v>
      </c>
      <c r="AC11528">
        <v>64</v>
      </c>
    </row>
    <row r="11529" spans="1:29">
      <c r="A11529">
        <v>12523</v>
      </c>
      <c r="B11529" t="s">
        <v>806</v>
      </c>
      <c r="C11529" t="s">
        <v>13487</v>
      </c>
      <c r="J11529" t="s">
        <v>1449</v>
      </c>
      <c r="K11529">
        <v>0</v>
      </c>
      <c r="N11529" t="b">
        <v>1</v>
      </c>
      <c r="O11529" t="b">
        <v>0</v>
      </c>
      <c r="P11529" t="b">
        <v>0</v>
      </c>
      <c r="Q11529">
        <v>8</v>
      </c>
      <c r="R11529">
        <v>8</v>
      </c>
      <c r="S11529">
        <v>1</v>
      </c>
      <c r="T11529">
        <v>2</v>
      </c>
      <c r="U11529" t="b">
        <v>1</v>
      </c>
      <c r="V11529" t="s">
        <v>160</v>
      </c>
      <c r="W11529" t="s">
        <v>1088</v>
      </c>
      <c r="X11529" t="s">
        <v>15966</v>
      </c>
      <c r="Y11529">
        <v>154</v>
      </c>
      <c r="Z11529">
        <v>154</v>
      </c>
      <c r="AA11529">
        <v>3</v>
      </c>
      <c r="AB11529">
        <v>3</v>
      </c>
      <c r="AC11529">
        <v>64</v>
      </c>
    </row>
    <row r="11530" spans="1:29">
      <c r="A11530">
        <v>12524</v>
      </c>
      <c r="B11530" t="s">
        <v>806</v>
      </c>
      <c r="C11530" t="s">
        <v>13488</v>
      </c>
      <c r="J11530" t="s">
        <v>1449</v>
      </c>
      <c r="K11530">
        <v>0</v>
      </c>
      <c r="N11530" t="b">
        <v>1</v>
      </c>
      <c r="O11530" t="b">
        <v>0</v>
      </c>
      <c r="P11530" t="b">
        <v>0</v>
      </c>
      <c r="Q11530">
        <v>8</v>
      </c>
      <c r="R11530">
        <v>8</v>
      </c>
      <c r="S11530">
        <v>1</v>
      </c>
      <c r="T11530">
        <v>2</v>
      </c>
      <c r="U11530" t="b">
        <v>1</v>
      </c>
      <c r="V11530" t="s">
        <v>160</v>
      </c>
      <c r="W11530" t="s">
        <v>1088</v>
      </c>
      <c r="X11530" t="s">
        <v>15263</v>
      </c>
      <c r="Y11530">
        <v>154</v>
      </c>
      <c r="Z11530">
        <v>154</v>
      </c>
      <c r="AA11530">
        <v>4</v>
      </c>
      <c r="AB11530">
        <v>4</v>
      </c>
      <c r="AC11530">
        <v>64</v>
      </c>
    </row>
    <row r="11531" spans="1:29">
      <c r="A11531">
        <v>12525</v>
      </c>
      <c r="B11531" t="s">
        <v>806</v>
      </c>
      <c r="C11531" t="s">
        <v>13489</v>
      </c>
      <c r="J11531" t="s">
        <v>1449</v>
      </c>
      <c r="K11531">
        <v>0</v>
      </c>
      <c r="N11531" t="b">
        <v>1</v>
      </c>
      <c r="O11531" t="b">
        <v>0</v>
      </c>
      <c r="P11531" t="b">
        <v>0</v>
      </c>
      <c r="Q11531">
        <v>8</v>
      </c>
      <c r="R11531">
        <v>8</v>
      </c>
      <c r="S11531">
        <v>1</v>
      </c>
      <c r="T11531">
        <v>2</v>
      </c>
      <c r="U11531" t="b">
        <v>1</v>
      </c>
      <c r="V11531" t="s">
        <v>160</v>
      </c>
      <c r="W11531" t="s">
        <v>1088</v>
      </c>
      <c r="X11531" t="s">
        <v>15264</v>
      </c>
      <c r="Y11531">
        <v>154</v>
      </c>
      <c r="Z11531">
        <v>154</v>
      </c>
      <c r="AA11531">
        <v>5</v>
      </c>
      <c r="AB11531">
        <v>5</v>
      </c>
      <c r="AC11531">
        <v>64</v>
      </c>
    </row>
    <row r="11532" spans="1:29">
      <c r="A11532">
        <v>12526</v>
      </c>
      <c r="B11532" t="s">
        <v>806</v>
      </c>
      <c r="C11532" t="s">
        <v>13490</v>
      </c>
      <c r="J11532" t="s">
        <v>1449</v>
      </c>
      <c r="K11532">
        <v>0</v>
      </c>
      <c r="N11532" t="b">
        <v>1</v>
      </c>
      <c r="O11532" t="b">
        <v>0</v>
      </c>
      <c r="P11532" t="b">
        <v>0</v>
      </c>
      <c r="Q11532">
        <v>8</v>
      </c>
      <c r="R11532">
        <v>8</v>
      </c>
      <c r="S11532">
        <v>1</v>
      </c>
      <c r="T11532">
        <v>2</v>
      </c>
      <c r="U11532" t="b">
        <v>1</v>
      </c>
      <c r="V11532" t="s">
        <v>160</v>
      </c>
      <c r="W11532" t="s">
        <v>1088</v>
      </c>
      <c r="X11532" t="s">
        <v>15967</v>
      </c>
      <c r="Y11532">
        <v>155</v>
      </c>
      <c r="Z11532">
        <v>155</v>
      </c>
      <c r="AA11532">
        <v>2</v>
      </c>
      <c r="AB11532">
        <v>2</v>
      </c>
      <c r="AC11532">
        <v>64</v>
      </c>
    </row>
    <row r="11533" spans="1:29">
      <c r="A11533">
        <v>12527</v>
      </c>
      <c r="B11533" t="s">
        <v>806</v>
      </c>
      <c r="C11533" t="s">
        <v>13491</v>
      </c>
      <c r="J11533" t="s">
        <v>1449</v>
      </c>
      <c r="K11533">
        <v>0</v>
      </c>
      <c r="N11533" t="b">
        <v>1</v>
      </c>
      <c r="O11533" t="b">
        <v>0</v>
      </c>
      <c r="P11533" t="b">
        <v>0</v>
      </c>
      <c r="Q11533">
        <v>8</v>
      </c>
      <c r="R11533">
        <v>8</v>
      </c>
      <c r="S11533">
        <v>1</v>
      </c>
      <c r="T11533">
        <v>2</v>
      </c>
      <c r="U11533" t="b">
        <v>1</v>
      </c>
      <c r="V11533" t="s">
        <v>160</v>
      </c>
      <c r="W11533" t="s">
        <v>1088</v>
      </c>
      <c r="X11533" t="s">
        <v>15968</v>
      </c>
      <c r="Y11533">
        <v>155</v>
      </c>
      <c r="Z11533">
        <v>155</v>
      </c>
      <c r="AA11533">
        <v>3</v>
      </c>
      <c r="AB11533">
        <v>3</v>
      </c>
      <c r="AC11533">
        <v>64</v>
      </c>
    </row>
    <row r="11534" spans="1:29">
      <c r="A11534">
        <v>12528</v>
      </c>
      <c r="B11534" t="s">
        <v>806</v>
      </c>
      <c r="C11534" t="s">
        <v>13492</v>
      </c>
      <c r="J11534" t="s">
        <v>1449</v>
      </c>
      <c r="K11534">
        <v>0</v>
      </c>
      <c r="N11534" t="b">
        <v>1</v>
      </c>
      <c r="O11534" t="b">
        <v>0</v>
      </c>
      <c r="P11534" t="b">
        <v>0</v>
      </c>
      <c r="Q11534">
        <v>8</v>
      </c>
      <c r="R11534">
        <v>8</v>
      </c>
      <c r="S11534">
        <v>1</v>
      </c>
      <c r="T11534">
        <v>2</v>
      </c>
      <c r="U11534" t="b">
        <v>1</v>
      </c>
      <c r="V11534" t="s">
        <v>160</v>
      </c>
      <c r="W11534" t="s">
        <v>1088</v>
      </c>
      <c r="X11534" t="s">
        <v>15267</v>
      </c>
      <c r="Y11534">
        <v>155</v>
      </c>
      <c r="Z11534">
        <v>155</v>
      </c>
      <c r="AA11534">
        <v>4</v>
      </c>
      <c r="AB11534">
        <v>4</v>
      </c>
      <c r="AC11534">
        <v>64</v>
      </c>
    </row>
    <row r="11535" spans="1:29">
      <c r="A11535">
        <v>12529</v>
      </c>
      <c r="B11535" t="s">
        <v>806</v>
      </c>
      <c r="C11535" t="s">
        <v>13493</v>
      </c>
      <c r="J11535" t="s">
        <v>1449</v>
      </c>
      <c r="K11535">
        <v>0</v>
      </c>
      <c r="N11535" t="b">
        <v>1</v>
      </c>
      <c r="O11535" t="b">
        <v>0</v>
      </c>
      <c r="P11535" t="b">
        <v>0</v>
      </c>
      <c r="Q11535">
        <v>8</v>
      </c>
      <c r="R11535">
        <v>8</v>
      </c>
      <c r="S11535">
        <v>1</v>
      </c>
      <c r="T11535">
        <v>2</v>
      </c>
      <c r="U11535" t="b">
        <v>1</v>
      </c>
      <c r="V11535" t="s">
        <v>160</v>
      </c>
      <c r="W11535" t="s">
        <v>1088</v>
      </c>
      <c r="X11535" t="s">
        <v>15268</v>
      </c>
      <c r="Y11535">
        <v>155</v>
      </c>
      <c r="Z11535">
        <v>155</v>
      </c>
      <c r="AA11535">
        <v>5</v>
      </c>
      <c r="AB11535">
        <v>5</v>
      </c>
      <c r="AC11535">
        <v>64</v>
      </c>
    </row>
    <row r="11536" spans="1:29">
      <c r="A11536">
        <v>12530</v>
      </c>
      <c r="B11536" t="s">
        <v>806</v>
      </c>
      <c r="C11536" t="s">
        <v>13494</v>
      </c>
      <c r="J11536" t="s">
        <v>1449</v>
      </c>
      <c r="K11536">
        <v>0</v>
      </c>
      <c r="N11536" t="b">
        <v>1</v>
      </c>
      <c r="O11536" t="b">
        <v>0</v>
      </c>
      <c r="P11536" t="b">
        <v>0</v>
      </c>
      <c r="Q11536">
        <v>8</v>
      </c>
      <c r="R11536">
        <v>8</v>
      </c>
      <c r="S11536">
        <v>1</v>
      </c>
      <c r="T11536">
        <v>2</v>
      </c>
      <c r="U11536" t="b">
        <v>1</v>
      </c>
      <c r="V11536" t="s">
        <v>160</v>
      </c>
      <c r="W11536" t="s">
        <v>1088</v>
      </c>
      <c r="X11536" t="s">
        <v>15969</v>
      </c>
      <c r="Y11536">
        <v>156</v>
      </c>
      <c r="Z11536">
        <v>156</v>
      </c>
      <c r="AA11536">
        <v>2</v>
      </c>
      <c r="AB11536">
        <v>2</v>
      </c>
      <c r="AC11536">
        <v>64</v>
      </c>
    </row>
    <row r="11537" spans="1:29">
      <c r="A11537">
        <v>12531</v>
      </c>
      <c r="B11537" t="s">
        <v>806</v>
      </c>
      <c r="C11537" t="s">
        <v>13495</v>
      </c>
      <c r="J11537" t="s">
        <v>1449</v>
      </c>
      <c r="K11537">
        <v>0</v>
      </c>
      <c r="N11537" t="b">
        <v>1</v>
      </c>
      <c r="O11537" t="b">
        <v>0</v>
      </c>
      <c r="P11537" t="b">
        <v>0</v>
      </c>
      <c r="Q11537">
        <v>8</v>
      </c>
      <c r="R11537">
        <v>8</v>
      </c>
      <c r="S11537">
        <v>1</v>
      </c>
      <c r="T11537">
        <v>2</v>
      </c>
      <c r="U11537" t="b">
        <v>1</v>
      </c>
      <c r="V11537" t="s">
        <v>160</v>
      </c>
      <c r="W11537" t="s">
        <v>1088</v>
      </c>
      <c r="X11537" t="s">
        <v>15970</v>
      </c>
      <c r="Y11537">
        <v>156</v>
      </c>
      <c r="Z11537">
        <v>156</v>
      </c>
      <c r="AA11537">
        <v>3</v>
      </c>
      <c r="AB11537">
        <v>3</v>
      </c>
      <c r="AC11537">
        <v>64</v>
      </c>
    </row>
    <row r="11538" spans="1:29">
      <c r="A11538">
        <v>12532</v>
      </c>
      <c r="B11538" t="s">
        <v>806</v>
      </c>
      <c r="C11538" t="s">
        <v>13496</v>
      </c>
      <c r="J11538" t="s">
        <v>1449</v>
      </c>
      <c r="K11538">
        <v>0</v>
      </c>
      <c r="N11538" t="b">
        <v>1</v>
      </c>
      <c r="O11538" t="b">
        <v>0</v>
      </c>
      <c r="P11538" t="b">
        <v>0</v>
      </c>
      <c r="Q11538">
        <v>8</v>
      </c>
      <c r="R11538">
        <v>8</v>
      </c>
      <c r="S11538">
        <v>1</v>
      </c>
      <c r="T11538">
        <v>2</v>
      </c>
      <c r="U11538" t="b">
        <v>1</v>
      </c>
      <c r="V11538" t="s">
        <v>160</v>
      </c>
      <c r="W11538" t="s">
        <v>1088</v>
      </c>
      <c r="X11538" t="s">
        <v>15272</v>
      </c>
      <c r="Y11538">
        <v>156</v>
      </c>
      <c r="Z11538">
        <v>156</v>
      </c>
      <c r="AA11538">
        <v>4</v>
      </c>
      <c r="AB11538">
        <v>4</v>
      </c>
      <c r="AC11538">
        <v>64</v>
      </c>
    </row>
    <row r="11539" spans="1:29">
      <c r="A11539">
        <v>12533</v>
      </c>
      <c r="B11539" t="s">
        <v>806</v>
      </c>
      <c r="C11539" t="s">
        <v>13497</v>
      </c>
      <c r="J11539" t="s">
        <v>1449</v>
      </c>
      <c r="K11539">
        <v>0</v>
      </c>
      <c r="N11539" t="b">
        <v>1</v>
      </c>
      <c r="O11539" t="b">
        <v>0</v>
      </c>
      <c r="P11539" t="b">
        <v>0</v>
      </c>
      <c r="Q11539">
        <v>8</v>
      </c>
      <c r="R11539">
        <v>8</v>
      </c>
      <c r="S11539">
        <v>1</v>
      </c>
      <c r="T11539">
        <v>2</v>
      </c>
      <c r="U11539" t="b">
        <v>1</v>
      </c>
      <c r="V11539" t="s">
        <v>160</v>
      </c>
      <c r="W11539" t="s">
        <v>1088</v>
      </c>
      <c r="X11539" t="s">
        <v>15273</v>
      </c>
      <c r="Y11539">
        <v>156</v>
      </c>
      <c r="Z11539">
        <v>156</v>
      </c>
      <c r="AA11539">
        <v>5</v>
      </c>
      <c r="AB11539">
        <v>5</v>
      </c>
      <c r="AC11539">
        <v>64</v>
      </c>
    </row>
    <row r="11540" spans="1:29">
      <c r="A11540">
        <v>12534</v>
      </c>
      <c r="B11540" t="s">
        <v>806</v>
      </c>
      <c r="C11540" t="s">
        <v>13498</v>
      </c>
      <c r="J11540" t="s">
        <v>1449</v>
      </c>
      <c r="K11540">
        <v>0</v>
      </c>
      <c r="N11540" t="b">
        <v>1</v>
      </c>
      <c r="O11540" t="b">
        <v>0</v>
      </c>
      <c r="P11540" t="b">
        <v>0</v>
      </c>
      <c r="Q11540">
        <v>8</v>
      </c>
      <c r="R11540">
        <v>8</v>
      </c>
      <c r="S11540">
        <v>1</v>
      </c>
      <c r="T11540">
        <v>2</v>
      </c>
      <c r="U11540" t="b">
        <v>1</v>
      </c>
      <c r="V11540" t="s">
        <v>160</v>
      </c>
      <c r="W11540" t="s">
        <v>1088</v>
      </c>
      <c r="X11540" t="s">
        <v>15971</v>
      </c>
      <c r="Y11540">
        <v>157</v>
      </c>
      <c r="Z11540">
        <v>157</v>
      </c>
      <c r="AA11540">
        <v>2</v>
      </c>
      <c r="AB11540">
        <v>2</v>
      </c>
      <c r="AC11540">
        <v>64</v>
      </c>
    </row>
    <row r="11541" spans="1:29">
      <c r="A11541">
        <v>12535</v>
      </c>
      <c r="B11541" t="s">
        <v>806</v>
      </c>
      <c r="C11541" t="s">
        <v>13499</v>
      </c>
      <c r="J11541" t="s">
        <v>1449</v>
      </c>
      <c r="K11541">
        <v>0</v>
      </c>
      <c r="N11541" t="b">
        <v>1</v>
      </c>
      <c r="O11541" t="b">
        <v>0</v>
      </c>
      <c r="P11541" t="b">
        <v>0</v>
      </c>
      <c r="Q11541">
        <v>8</v>
      </c>
      <c r="R11541">
        <v>8</v>
      </c>
      <c r="S11541">
        <v>1</v>
      </c>
      <c r="T11541">
        <v>2</v>
      </c>
      <c r="U11541" t="b">
        <v>1</v>
      </c>
      <c r="V11541" t="s">
        <v>160</v>
      </c>
      <c r="W11541" t="s">
        <v>1088</v>
      </c>
      <c r="X11541" t="s">
        <v>15972</v>
      </c>
      <c r="Y11541">
        <v>157</v>
      </c>
      <c r="Z11541">
        <v>157</v>
      </c>
      <c r="AA11541">
        <v>3</v>
      </c>
      <c r="AB11541">
        <v>3</v>
      </c>
      <c r="AC11541">
        <v>64</v>
      </c>
    </row>
    <row r="11542" spans="1:29">
      <c r="A11542">
        <v>12536</v>
      </c>
      <c r="B11542" t="s">
        <v>806</v>
      </c>
      <c r="C11542" t="s">
        <v>13500</v>
      </c>
      <c r="J11542" t="s">
        <v>1449</v>
      </c>
      <c r="K11542">
        <v>0</v>
      </c>
      <c r="N11542" t="b">
        <v>1</v>
      </c>
      <c r="O11542" t="b">
        <v>0</v>
      </c>
      <c r="P11542" t="b">
        <v>0</v>
      </c>
      <c r="Q11542">
        <v>8</v>
      </c>
      <c r="R11542">
        <v>8</v>
      </c>
      <c r="S11542">
        <v>1</v>
      </c>
      <c r="T11542">
        <v>2</v>
      </c>
      <c r="U11542" t="b">
        <v>1</v>
      </c>
      <c r="V11542" t="s">
        <v>160</v>
      </c>
      <c r="W11542" t="s">
        <v>1088</v>
      </c>
      <c r="X11542" t="s">
        <v>15277</v>
      </c>
      <c r="Y11542">
        <v>157</v>
      </c>
      <c r="Z11542">
        <v>157</v>
      </c>
      <c r="AA11542">
        <v>4</v>
      </c>
      <c r="AB11542">
        <v>4</v>
      </c>
      <c r="AC11542">
        <v>64</v>
      </c>
    </row>
    <row r="11543" spans="1:29">
      <c r="A11543">
        <v>12537</v>
      </c>
      <c r="B11543" t="s">
        <v>806</v>
      </c>
      <c r="C11543" t="s">
        <v>13501</v>
      </c>
      <c r="J11543" t="s">
        <v>1449</v>
      </c>
      <c r="K11543">
        <v>0</v>
      </c>
      <c r="N11543" t="b">
        <v>1</v>
      </c>
      <c r="O11543" t="b">
        <v>0</v>
      </c>
      <c r="P11543" t="b">
        <v>0</v>
      </c>
      <c r="Q11543">
        <v>8</v>
      </c>
      <c r="R11543">
        <v>8</v>
      </c>
      <c r="S11543">
        <v>1</v>
      </c>
      <c r="T11543">
        <v>2</v>
      </c>
      <c r="U11543" t="b">
        <v>1</v>
      </c>
      <c r="V11543" t="s">
        <v>160</v>
      </c>
      <c r="W11543" t="s">
        <v>1088</v>
      </c>
      <c r="X11543" t="s">
        <v>15278</v>
      </c>
      <c r="Y11543">
        <v>157</v>
      </c>
      <c r="Z11543">
        <v>157</v>
      </c>
      <c r="AA11543">
        <v>5</v>
      </c>
      <c r="AB11543">
        <v>5</v>
      </c>
      <c r="AC11543">
        <v>64</v>
      </c>
    </row>
    <row r="11544" spans="1:29">
      <c r="A11544">
        <v>12538</v>
      </c>
      <c r="B11544" t="s">
        <v>806</v>
      </c>
      <c r="C11544" t="s">
        <v>13502</v>
      </c>
      <c r="J11544" t="s">
        <v>1449</v>
      </c>
      <c r="K11544">
        <v>0</v>
      </c>
      <c r="N11544" t="b">
        <v>1</v>
      </c>
      <c r="O11544" t="b">
        <v>0</v>
      </c>
      <c r="P11544" t="b">
        <v>0</v>
      </c>
      <c r="Q11544">
        <v>8</v>
      </c>
      <c r="R11544">
        <v>8</v>
      </c>
      <c r="S11544">
        <v>1</v>
      </c>
      <c r="T11544">
        <v>2</v>
      </c>
      <c r="U11544" t="b">
        <v>1</v>
      </c>
      <c r="V11544" t="s">
        <v>160</v>
      </c>
      <c r="W11544" t="s">
        <v>1088</v>
      </c>
      <c r="X11544" t="s">
        <v>15973</v>
      </c>
      <c r="Y11544">
        <v>158</v>
      </c>
      <c r="Z11544">
        <v>158</v>
      </c>
      <c r="AA11544">
        <v>2</v>
      </c>
      <c r="AB11544">
        <v>2</v>
      </c>
      <c r="AC11544">
        <v>64</v>
      </c>
    </row>
    <row r="11545" spans="1:29">
      <c r="A11545">
        <v>12539</v>
      </c>
      <c r="B11545" t="s">
        <v>806</v>
      </c>
      <c r="C11545" t="s">
        <v>13503</v>
      </c>
      <c r="J11545" t="s">
        <v>1449</v>
      </c>
      <c r="K11545">
        <v>0</v>
      </c>
      <c r="N11545" t="b">
        <v>1</v>
      </c>
      <c r="O11545" t="b">
        <v>0</v>
      </c>
      <c r="P11545" t="b">
        <v>0</v>
      </c>
      <c r="Q11545">
        <v>8</v>
      </c>
      <c r="R11545">
        <v>8</v>
      </c>
      <c r="S11545">
        <v>1</v>
      </c>
      <c r="T11545">
        <v>2</v>
      </c>
      <c r="U11545" t="b">
        <v>1</v>
      </c>
      <c r="V11545" t="s">
        <v>160</v>
      </c>
      <c r="W11545" t="s">
        <v>1088</v>
      </c>
      <c r="X11545" t="s">
        <v>15974</v>
      </c>
      <c r="Y11545">
        <v>158</v>
      </c>
      <c r="Z11545">
        <v>158</v>
      </c>
      <c r="AA11545">
        <v>3</v>
      </c>
      <c r="AB11545">
        <v>3</v>
      </c>
      <c r="AC11545">
        <v>64</v>
      </c>
    </row>
    <row r="11546" spans="1:29">
      <c r="A11546">
        <v>12540</v>
      </c>
      <c r="B11546" t="s">
        <v>806</v>
      </c>
      <c r="C11546" t="s">
        <v>13504</v>
      </c>
      <c r="J11546" t="s">
        <v>1449</v>
      </c>
      <c r="K11546">
        <v>0</v>
      </c>
      <c r="N11546" t="b">
        <v>1</v>
      </c>
      <c r="O11546" t="b">
        <v>0</v>
      </c>
      <c r="P11546" t="b">
        <v>0</v>
      </c>
      <c r="Q11546">
        <v>8</v>
      </c>
      <c r="R11546">
        <v>8</v>
      </c>
      <c r="S11546">
        <v>1</v>
      </c>
      <c r="T11546">
        <v>2</v>
      </c>
      <c r="U11546" t="b">
        <v>1</v>
      </c>
      <c r="V11546" t="s">
        <v>160</v>
      </c>
      <c r="W11546" t="s">
        <v>1088</v>
      </c>
      <c r="X11546" t="s">
        <v>15975</v>
      </c>
      <c r="Y11546">
        <v>158</v>
      </c>
      <c r="Z11546">
        <v>158</v>
      </c>
      <c r="AA11546">
        <v>4</v>
      </c>
      <c r="AB11546">
        <v>4</v>
      </c>
      <c r="AC11546">
        <v>64</v>
      </c>
    </row>
    <row r="11547" spans="1:29">
      <c r="A11547">
        <v>12541</v>
      </c>
      <c r="B11547" t="s">
        <v>806</v>
      </c>
      <c r="C11547" t="s">
        <v>13505</v>
      </c>
      <c r="J11547" t="s">
        <v>1449</v>
      </c>
      <c r="K11547">
        <v>0</v>
      </c>
      <c r="N11547" t="b">
        <v>1</v>
      </c>
      <c r="O11547" t="b">
        <v>0</v>
      </c>
      <c r="P11547" t="b">
        <v>0</v>
      </c>
      <c r="Q11547">
        <v>8</v>
      </c>
      <c r="R11547">
        <v>8</v>
      </c>
      <c r="S11547">
        <v>1</v>
      </c>
      <c r="T11547">
        <v>2</v>
      </c>
      <c r="U11547" t="b">
        <v>1</v>
      </c>
      <c r="V11547" t="s">
        <v>160</v>
      </c>
      <c r="W11547" t="s">
        <v>1088</v>
      </c>
      <c r="X11547" t="s">
        <v>15976</v>
      </c>
      <c r="Y11547">
        <v>158</v>
      </c>
      <c r="Z11547">
        <v>158</v>
      </c>
      <c r="AA11547">
        <v>5</v>
      </c>
      <c r="AB11547">
        <v>5</v>
      </c>
      <c r="AC11547">
        <v>64</v>
      </c>
    </row>
    <row r="11548" spans="1:29">
      <c r="A11548">
        <v>12542</v>
      </c>
      <c r="B11548" t="s">
        <v>806</v>
      </c>
      <c r="C11548" t="s">
        <v>13506</v>
      </c>
      <c r="J11548" t="s">
        <v>1449</v>
      </c>
      <c r="K11548">
        <v>0</v>
      </c>
      <c r="N11548" t="b">
        <v>1</v>
      </c>
      <c r="O11548" t="b">
        <v>0</v>
      </c>
      <c r="P11548" t="b">
        <v>0</v>
      </c>
      <c r="Q11548">
        <v>8</v>
      </c>
      <c r="R11548">
        <v>8</v>
      </c>
      <c r="S11548">
        <v>1</v>
      </c>
      <c r="T11548">
        <v>2</v>
      </c>
      <c r="U11548" t="b">
        <v>1</v>
      </c>
      <c r="V11548" t="s">
        <v>160</v>
      </c>
      <c r="W11548" t="s">
        <v>1088</v>
      </c>
      <c r="X11548" t="s">
        <v>15977</v>
      </c>
      <c r="Y11548">
        <v>159</v>
      </c>
      <c r="Z11548">
        <v>159</v>
      </c>
      <c r="AA11548">
        <v>2</v>
      </c>
      <c r="AB11548">
        <v>2</v>
      </c>
      <c r="AC11548">
        <v>64</v>
      </c>
    </row>
    <row r="11549" spans="1:29">
      <c r="A11549">
        <v>12543</v>
      </c>
      <c r="B11549" t="s">
        <v>806</v>
      </c>
      <c r="C11549" t="s">
        <v>13507</v>
      </c>
      <c r="J11549" t="s">
        <v>1449</v>
      </c>
      <c r="K11549">
        <v>0</v>
      </c>
      <c r="N11549" t="b">
        <v>1</v>
      </c>
      <c r="O11549" t="b">
        <v>0</v>
      </c>
      <c r="P11549" t="b">
        <v>0</v>
      </c>
      <c r="Q11549">
        <v>8</v>
      </c>
      <c r="R11549">
        <v>8</v>
      </c>
      <c r="S11549">
        <v>1</v>
      </c>
      <c r="T11549">
        <v>2</v>
      </c>
      <c r="U11549" t="b">
        <v>1</v>
      </c>
      <c r="V11549" t="s">
        <v>160</v>
      </c>
      <c r="W11549" t="s">
        <v>1088</v>
      </c>
      <c r="X11549" t="s">
        <v>15978</v>
      </c>
      <c r="Y11549">
        <v>159</v>
      </c>
      <c r="Z11549">
        <v>159</v>
      </c>
      <c r="AA11549">
        <v>3</v>
      </c>
      <c r="AB11549">
        <v>3</v>
      </c>
      <c r="AC11549">
        <v>64</v>
      </c>
    </row>
    <row r="11550" spans="1:29">
      <c r="A11550">
        <v>12544</v>
      </c>
      <c r="B11550" t="s">
        <v>806</v>
      </c>
      <c r="C11550" t="s">
        <v>13508</v>
      </c>
      <c r="J11550" t="s">
        <v>1449</v>
      </c>
      <c r="K11550">
        <v>0</v>
      </c>
      <c r="N11550" t="b">
        <v>1</v>
      </c>
      <c r="O11550" t="b">
        <v>0</v>
      </c>
      <c r="P11550" t="b">
        <v>0</v>
      </c>
      <c r="Q11550">
        <v>8</v>
      </c>
      <c r="R11550">
        <v>8</v>
      </c>
      <c r="S11550">
        <v>1</v>
      </c>
      <c r="T11550">
        <v>2</v>
      </c>
      <c r="U11550" t="b">
        <v>1</v>
      </c>
      <c r="V11550" t="s">
        <v>160</v>
      </c>
      <c r="W11550" t="s">
        <v>1088</v>
      </c>
      <c r="X11550" t="s">
        <v>15979</v>
      </c>
      <c r="Y11550">
        <v>159</v>
      </c>
      <c r="Z11550">
        <v>159</v>
      </c>
      <c r="AA11550">
        <v>4</v>
      </c>
      <c r="AB11550">
        <v>4</v>
      </c>
      <c r="AC11550">
        <v>64</v>
      </c>
    </row>
    <row r="11551" spans="1:29">
      <c r="A11551">
        <v>12545</v>
      </c>
      <c r="B11551" t="s">
        <v>806</v>
      </c>
      <c r="C11551" t="s">
        <v>13509</v>
      </c>
      <c r="J11551" t="s">
        <v>1449</v>
      </c>
      <c r="K11551">
        <v>0</v>
      </c>
      <c r="N11551" t="b">
        <v>1</v>
      </c>
      <c r="O11551" t="b">
        <v>0</v>
      </c>
      <c r="P11551" t="b">
        <v>0</v>
      </c>
      <c r="Q11551">
        <v>8</v>
      </c>
      <c r="R11551">
        <v>8</v>
      </c>
      <c r="S11551">
        <v>1</v>
      </c>
      <c r="T11551">
        <v>2</v>
      </c>
      <c r="U11551" t="b">
        <v>1</v>
      </c>
      <c r="V11551" t="s">
        <v>160</v>
      </c>
      <c r="W11551" t="s">
        <v>1088</v>
      </c>
      <c r="X11551" t="s">
        <v>15980</v>
      </c>
      <c r="Y11551">
        <v>159</v>
      </c>
      <c r="Z11551">
        <v>159</v>
      </c>
      <c r="AA11551">
        <v>5</v>
      </c>
      <c r="AB11551">
        <v>5</v>
      </c>
      <c r="AC11551">
        <v>64</v>
      </c>
    </row>
    <row r="11552" spans="1:29">
      <c r="A11552">
        <v>12546</v>
      </c>
      <c r="B11552" t="s">
        <v>806</v>
      </c>
      <c r="C11552" t="s">
        <v>13510</v>
      </c>
      <c r="J11552" t="s">
        <v>1449</v>
      </c>
      <c r="K11552">
        <v>0</v>
      </c>
      <c r="N11552" t="b">
        <v>1</v>
      </c>
      <c r="O11552" t="b">
        <v>0</v>
      </c>
      <c r="P11552" t="b">
        <v>0</v>
      </c>
      <c r="Q11552">
        <v>8</v>
      </c>
      <c r="R11552">
        <v>8</v>
      </c>
      <c r="S11552">
        <v>1</v>
      </c>
      <c r="T11552">
        <v>2</v>
      </c>
      <c r="U11552" t="b">
        <v>1</v>
      </c>
      <c r="V11552" t="s">
        <v>160</v>
      </c>
      <c r="W11552" t="s">
        <v>1088</v>
      </c>
      <c r="X11552" t="s">
        <v>15981</v>
      </c>
      <c r="Y11552">
        <v>160</v>
      </c>
      <c r="Z11552">
        <v>160</v>
      </c>
      <c r="AA11552">
        <v>2</v>
      </c>
      <c r="AB11552">
        <v>2</v>
      </c>
      <c r="AC11552">
        <v>64</v>
      </c>
    </row>
    <row r="11553" spans="1:29">
      <c r="A11553">
        <v>12547</v>
      </c>
      <c r="B11553" t="s">
        <v>806</v>
      </c>
      <c r="C11553" t="s">
        <v>13511</v>
      </c>
      <c r="J11553" t="s">
        <v>1449</v>
      </c>
      <c r="K11553">
        <v>0</v>
      </c>
      <c r="N11553" t="b">
        <v>1</v>
      </c>
      <c r="O11553" t="b">
        <v>0</v>
      </c>
      <c r="P11553" t="b">
        <v>0</v>
      </c>
      <c r="Q11553">
        <v>8</v>
      </c>
      <c r="R11553">
        <v>8</v>
      </c>
      <c r="S11553">
        <v>1</v>
      </c>
      <c r="T11553">
        <v>2</v>
      </c>
      <c r="U11553" t="b">
        <v>1</v>
      </c>
      <c r="V11553" t="s">
        <v>160</v>
      </c>
      <c r="W11553" t="s">
        <v>1088</v>
      </c>
      <c r="X11553" t="s">
        <v>15982</v>
      </c>
      <c r="Y11553">
        <v>160</v>
      </c>
      <c r="Z11553">
        <v>160</v>
      </c>
      <c r="AA11553">
        <v>3</v>
      </c>
      <c r="AB11553">
        <v>3</v>
      </c>
      <c r="AC11553">
        <v>64</v>
      </c>
    </row>
    <row r="11554" spans="1:29">
      <c r="A11554">
        <v>12548</v>
      </c>
      <c r="B11554" t="s">
        <v>806</v>
      </c>
      <c r="C11554" t="s">
        <v>13512</v>
      </c>
      <c r="J11554" t="s">
        <v>1449</v>
      </c>
      <c r="K11554">
        <v>0</v>
      </c>
      <c r="N11554" t="b">
        <v>1</v>
      </c>
      <c r="O11554" t="b">
        <v>0</v>
      </c>
      <c r="P11554" t="b">
        <v>0</v>
      </c>
      <c r="Q11554">
        <v>8</v>
      </c>
      <c r="R11554">
        <v>8</v>
      </c>
      <c r="S11554">
        <v>1</v>
      </c>
      <c r="T11554">
        <v>2</v>
      </c>
      <c r="U11554" t="b">
        <v>1</v>
      </c>
      <c r="V11554" t="s">
        <v>160</v>
      </c>
      <c r="W11554" t="s">
        <v>1088</v>
      </c>
      <c r="X11554" t="s">
        <v>15983</v>
      </c>
      <c r="Y11554">
        <v>160</v>
      </c>
      <c r="Z11554">
        <v>160</v>
      </c>
      <c r="AA11554">
        <v>4</v>
      </c>
      <c r="AB11554">
        <v>4</v>
      </c>
      <c r="AC11554">
        <v>64</v>
      </c>
    </row>
    <row r="11555" spans="1:29">
      <c r="A11555">
        <v>12549</v>
      </c>
      <c r="B11555" t="s">
        <v>806</v>
      </c>
      <c r="C11555" t="s">
        <v>13513</v>
      </c>
      <c r="J11555" t="s">
        <v>1449</v>
      </c>
      <c r="K11555">
        <v>0</v>
      </c>
      <c r="N11555" t="b">
        <v>1</v>
      </c>
      <c r="O11555" t="b">
        <v>0</v>
      </c>
      <c r="P11555" t="b">
        <v>0</v>
      </c>
      <c r="Q11555">
        <v>8</v>
      </c>
      <c r="R11555">
        <v>8</v>
      </c>
      <c r="S11555">
        <v>1</v>
      </c>
      <c r="T11555">
        <v>2</v>
      </c>
      <c r="U11555" t="b">
        <v>1</v>
      </c>
      <c r="V11555" t="s">
        <v>160</v>
      </c>
      <c r="W11555" t="s">
        <v>1088</v>
      </c>
      <c r="X11555" t="s">
        <v>15984</v>
      </c>
      <c r="Y11555">
        <v>160</v>
      </c>
      <c r="Z11555">
        <v>160</v>
      </c>
      <c r="AA11555">
        <v>5</v>
      </c>
      <c r="AB11555">
        <v>5</v>
      </c>
      <c r="AC11555">
        <v>64</v>
      </c>
    </row>
    <row r="11556" spans="1:29">
      <c r="A11556">
        <v>12550</v>
      </c>
      <c r="B11556" t="s">
        <v>806</v>
      </c>
      <c r="C11556" t="s">
        <v>13514</v>
      </c>
      <c r="J11556" t="s">
        <v>1449</v>
      </c>
      <c r="K11556">
        <v>0</v>
      </c>
      <c r="N11556" t="b">
        <v>1</v>
      </c>
      <c r="O11556" t="b">
        <v>0</v>
      </c>
      <c r="P11556" t="b">
        <v>0</v>
      </c>
      <c r="Q11556">
        <v>8</v>
      </c>
      <c r="R11556">
        <v>8</v>
      </c>
      <c r="S11556">
        <v>1</v>
      </c>
      <c r="T11556">
        <v>2</v>
      </c>
      <c r="U11556" t="b">
        <v>1</v>
      </c>
      <c r="V11556" t="s">
        <v>160</v>
      </c>
      <c r="W11556" t="s">
        <v>1088</v>
      </c>
      <c r="X11556" t="s">
        <v>15985</v>
      </c>
      <c r="Y11556">
        <v>161</v>
      </c>
      <c r="Z11556">
        <v>161</v>
      </c>
      <c r="AA11556">
        <v>2</v>
      </c>
      <c r="AB11556">
        <v>2</v>
      </c>
      <c r="AC11556">
        <v>64</v>
      </c>
    </row>
    <row r="11557" spans="1:29">
      <c r="A11557">
        <v>12551</v>
      </c>
      <c r="B11557" t="s">
        <v>806</v>
      </c>
      <c r="C11557" t="s">
        <v>13515</v>
      </c>
      <c r="J11557" t="s">
        <v>1449</v>
      </c>
      <c r="K11557">
        <v>0</v>
      </c>
      <c r="N11557" t="b">
        <v>1</v>
      </c>
      <c r="O11557" t="b">
        <v>0</v>
      </c>
      <c r="P11557" t="b">
        <v>0</v>
      </c>
      <c r="Q11557">
        <v>8</v>
      </c>
      <c r="R11557">
        <v>8</v>
      </c>
      <c r="S11557">
        <v>1</v>
      </c>
      <c r="T11557">
        <v>2</v>
      </c>
      <c r="U11557" t="b">
        <v>1</v>
      </c>
      <c r="V11557" t="s">
        <v>160</v>
      </c>
      <c r="W11557" t="s">
        <v>1088</v>
      </c>
      <c r="X11557" t="s">
        <v>15986</v>
      </c>
      <c r="Y11557">
        <v>161</v>
      </c>
      <c r="Z11557">
        <v>161</v>
      </c>
      <c r="AA11557">
        <v>3</v>
      </c>
      <c r="AB11557">
        <v>3</v>
      </c>
      <c r="AC11557">
        <v>64</v>
      </c>
    </row>
    <row r="11558" spans="1:29">
      <c r="A11558">
        <v>12552</v>
      </c>
      <c r="B11558" t="s">
        <v>806</v>
      </c>
      <c r="C11558" t="s">
        <v>13516</v>
      </c>
      <c r="J11558" t="s">
        <v>1449</v>
      </c>
      <c r="K11558">
        <v>0</v>
      </c>
      <c r="N11558" t="b">
        <v>1</v>
      </c>
      <c r="O11558" t="b">
        <v>0</v>
      </c>
      <c r="P11558" t="b">
        <v>0</v>
      </c>
      <c r="Q11558">
        <v>8</v>
      </c>
      <c r="R11558">
        <v>8</v>
      </c>
      <c r="S11558">
        <v>1</v>
      </c>
      <c r="T11558">
        <v>2</v>
      </c>
      <c r="U11558" t="b">
        <v>1</v>
      </c>
      <c r="V11558" t="s">
        <v>160</v>
      </c>
      <c r="W11558" t="s">
        <v>1088</v>
      </c>
      <c r="X11558" t="s">
        <v>15987</v>
      </c>
      <c r="Y11558">
        <v>161</v>
      </c>
      <c r="Z11558">
        <v>161</v>
      </c>
      <c r="AA11558">
        <v>4</v>
      </c>
      <c r="AB11558">
        <v>4</v>
      </c>
      <c r="AC11558">
        <v>64</v>
      </c>
    </row>
    <row r="11559" spans="1:29">
      <c r="A11559">
        <v>12553</v>
      </c>
      <c r="B11559" t="s">
        <v>806</v>
      </c>
      <c r="C11559" t="s">
        <v>13517</v>
      </c>
      <c r="J11559" t="s">
        <v>1449</v>
      </c>
      <c r="K11559">
        <v>0</v>
      </c>
      <c r="N11559" t="b">
        <v>1</v>
      </c>
      <c r="O11559" t="b">
        <v>0</v>
      </c>
      <c r="P11559" t="b">
        <v>0</v>
      </c>
      <c r="Q11559">
        <v>8</v>
      </c>
      <c r="R11559">
        <v>8</v>
      </c>
      <c r="S11559">
        <v>1</v>
      </c>
      <c r="T11559">
        <v>2</v>
      </c>
      <c r="U11559" t="b">
        <v>1</v>
      </c>
      <c r="V11559" t="s">
        <v>160</v>
      </c>
      <c r="W11559" t="s">
        <v>1088</v>
      </c>
      <c r="X11559" t="s">
        <v>15988</v>
      </c>
      <c r="Y11559">
        <v>161</v>
      </c>
      <c r="Z11559">
        <v>161</v>
      </c>
      <c r="AA11559">
        <v>5</v>
      </c>
      <c r="AB11559">
        <v>5</v>
      </c>
      <c r="AC11559">
        <v>64</v>
      </c>
    </row>
    <row r="11560" spans="1:29">
      <c r="A11560">
        <v>12554</v>
      </c>
      <c r="B11560" t="s">
        <v>806</v>
      </c>
      <c r="C11560" t="s">
        <v>13518</v>
      </c>
      <c r="J11560" t="s">
        <v>1449</v>
      </c>
      <c r="K11560">
        <v>0</v>
      </c>
      <c r="N11560" t="b">
        <v>1</v>
      </c>
      <c r="O11560" t="b">
        <v>0</v>
      </c>
      <c r="P11560" t="b">
        <v>0</v>
      </c>
      <c r="Q11560">
        <v>8</v>
      </c>
      <c r="R11560">
        <v>8</v>
      </c>
      <c r="S11560">
        <v>1</v>
      </c>
      <c r="T11560">
        <v>2</v>
      </c>
      <c r="U11560" t="b">
        <v>1</v>
      </c>
      <c r="V11560" t="s">
        <v>160</v>
      </c>
      <c r="W11560" t="s">
        <v>1088</v>
      </c>
      <c r="X11560" t="s">
        <v>15989</v>
      </c>
      <c r="Y11560">
        <v>162</v>
      </c>
      <c r="Z11560">
        <v>162</v>
      </c>
      <c r="AA11560">
        <v>2</v>
      </c>
      <c r="AB11560">
        <v>2</v>
      </c>
      <c r="AC11560">
        <v>64</v>
      </c>
    </row>
    <row r="11561" spans="1:29">
      <c r="A11561">
        <v>12555</v>
      </c>
      <c r="B11561" t="s">
        <v>806</v>
      </c>
      <c r="C11561" t="s">
        <v>13519</v>
      </c>
      <c r="J11561" t="s">
        <v>1449</v>
      </c>
      <c r="K11561">
        <v>0</v>
      </c>
      <c r="N11561" t="b">
        <v>1</v>
      </c>
      <c r="O11561" t="b">
        <v>0</v>
      </c>
      <c r="P11561" t="b">
        <v>0</v>
      </c>
      <c r="Q11561">
        <v>8</v>
      </c>
      <c r="R11561">
        <v>8</v>
      </c>
      <c r="S11561">
        <v>1</v>
      </c>
      <c r="T11561">
        <v>2</v>
      </c>
      <c r="U11561" t="b">
        <v>1</v>
      </c>
      <c r="V11561" t="s">
        <v>160</v>
      </c>
      <c r="W11561" t="s">
        <v>1088</v>
      </c>
      <c r="X11561" t="s">
        <v>15990</v>
      </c>
      <c r="Y11561">
        <v>162</v>
      </c>
      <c r="Z11561">
        <v>162</v>
      </c>
      <c r="AA11561">
        <v>3</v>
      </c>
      <c r="AB11561">
        <v>3</v>
      </c>
      <c r="AC11561">
        <v>64</v>
      </c>
    </row>
    <row r="11562" spans="1:29">
      <c r="A11562">
        <v>12556</v>
      </c>
      <c r="B11562" t="s">
        <v>806</v>
      </c>
      <c r="C11562" t="s">
        <v>13520</v>
      </c>
      <c r="J11562" t="s">
        <v>1449</v>
      </c>
      <c r="K11562">
        <v>0</v>
      </c>
      <c r="N11562" t="b">
        <v>1</v>
      </c>
      <c r="O11562" t="b">
        <v>0</v>
      </c>
      <c r="P11562" t="b">
        <v>0</v>
      </c>
      <c r="Q11562">
        <v>8</v>
      </c>
      <c r="R11562">
        <v>8</v>
      </c>
      <c r="S11562">
        <v>1</v>
      </c>
      <c r="T11562">
        <v>2</v>
      </c>
      <c r="U11562" t="b">
        <v>1</v>
      </c>
      <c r="V11562" t="s">
        <v>160</v>
      </c>
      <c r="W11562" t="s">
        <v>1088</v>
      </c>
      <c r="X11562" t="s">
        <v>15991</v>
      </c>
      <c r="Y11562">
        <v>162</v>
      </c>
      <c r="Z11562">
        <v>162</v>
      </c>
      <c r="AA11562">
        <v>4</v>
      </c>
      <c r="AB11562">
        <v>4</v>
      </c>
      <c r="AC11562">
        <v>64</v>
      </c>
    </row>
    <row r="11563" spans="1:29">
      <c r="A11563">
        <v>12557</v>
      </c>
      <c r="B11563" t="s">
        <v>806</v>
      </c>
      <c r="C11563" t="s">
        <v>13521</v>
      </c>
      <c r="J11563" t="s">
        <v>1449</v>
      </c>
      <c r="K11563">
        <v>0</v>
      </c>
      <c r="N11563" t="b">
        <v>1</v>
      </c>
      <c r="O11563" t="b">
        <v>0</v>
      </c>
      <c r="P11563" t="b">
        <v>0</v>
      </c>
      <c r="Q11563">
        <v>8</v>
      </c>
      <c r="R11563">
        <v>8</v>
      </c>
      <c r="S11563">
        <v>1</v>
      </c>
      <c r="T11563">
        <v>2</v>
      </c>
      <c r="U11563" t="b">
        <v>1</v>
      </c>
      <c r="V11563" t="s">
        <v>160</v>
      </c>
      <c r="W11563" t="s">
        <v>1088</v>
      </c>
      <c r="X11563" t="s">
        <v>15992</v>
      </c>
      <c r="Y11563">
        <v>162</v>
      </c>
      <c r="Z11563">
        <v>162</v>
      </c>
      <c r="AA11563">
        <v>5</v>
      </c>
      <c r="AB11563">
        <v>5</v>
      </c>
      <c r="AC11563">
        <v>64</v>
      </c>
    </row>
    <row r="11564" spans="1:29">
      <c r="A11564">
        <v>12558</v>
      </c>
      <c r="B11564" t="s">
        <v>806</v>
      </c>
      <c r="C11564" t="s">
        <v>13522</v>
      </c>
      <c r="J11564" t="s">
        <v>1449</v>
      </c>
      <c r="K11564">
        <v>0</v>
      </c>
      <c r="N11564" t="b">
        <v>1</v>
      </c>
      <c r="O11564" t="b">
        <v>0</v>
      </c>
      <c r="P11564" t="b">
        <v>0</v>
      </c>
      <c r="Q11564">
        <v>8</v>
      </c>
      <c r="R11564">
        <v>8</v>
      </c>
      <c r="S11564">
        <v>1</v>
      </c>
      <c r="T11564">
        <v>2</v>
      </c>
      <c r="U11564" t="b">
        <v>1</v>
      </c>
      <c r="V11564" t="s">
        <v>160</v>
      </c>
      <c r="W11564" t="s">
        <v>1088</v>
      </c>
      <c r="X11564" t="s">
        <v>15993</v>
      </c>
      <c r="Y11564">
        <v>163</v>
      </c>
      <c r="Z11564">
        <v>163</v>
      </c>
      <c r="AA11564">
        <v>2</v>
      </c>
      <c r="AB11564">
        <v>2</v>
      </c>
      <c r="AC11564">
        <v>64</v>
      </c>
    </row>
    <row r="11565" spans="1:29">
      <c r="A11565">
        <v>12559</v>
      </c>
      <c r="B11565" t="s">
        <v>806</v>
      </c>
      <c r="C11565" t="s">
        <v>13523</v>
      </c>
      <c r="J11565" t="s">
        <v>1449</v>
      </c>
      <c r="K11565">
        <v>0</v>
      </c>
      <c r="N11565" t="b">
        <v>1</v>
      </c>
      <c r="O11565" t="b">
        <v>0</v>
      </c>
      <c r="P11565" t="b">
        <v>0</v>
      </c>
      <c r="Q11565">
        <v>8</v>
      </c>
      <c r="R11565">
        <v>8</v>
      </c>
      <c r="S11565">
        <v>1</v>
      </c>
      <c r="T11565">
        <v>2</v>
      </c>
      <c r="U11565" t="b">
        <v>1</v>
      </c>
      <c r="V11565" t="s">
        <v>160</v>
      </c>
      <c r="W11565" t="s">
        <v>1088</v>
      </c>
      <c r="X11565" t="s">
        <v>15994</v>
      </c>
      <c r="Y11565">
        <v>163</v>
      </c>
      <c r="Z11565">
        <v>163</v>
      </c>
      <c r="AA11565">
        <v>3</v>
      </c>
      <c r="AB11565">
        <v>3</v>
      </c>
      <c r="AC11565">
        <v>64</v>
      </c>
    </row>
    <row r="11566" spans="1:29">
      <c r="A11566">
        <v>12560</v>
      </c>
      <c r="B11566" t="s">
        <v>806</v>
      </c>
      <c r="C11566" t="s">
        <v>13524</v>
      </c>
      <c r="J11566" t="s">
        <v>1449</v>
      </c>
      <c r="K11566">
        <v>0</v>
      </c>
      <c r="N11566" t="b">
        <v>1</v>
      </c>
      <c r="O11566" t="b">
        <v>0</v>
      </c>
      <c r="P11566" t="b">
        <v>0</v>
      </c>
      <c r="Q11566">
        <v>8</v>
      </c>
      <c r="R11566">
        <v>8</v>
      </c>
      <c r="S11566">
        <v>1</v>
      </c>
      <c r="T11566">
        <v>2</v>
      </c>
      <c r="U11566" t="b">
        <v>1</v>
      </c>
      <c r="V11566" t="s">
        <v>160</v>
      </c>
      <c r="W11566" t="s">
        <v>1088</v>
      </c>
      <c r="X11566" t="s">
        <v>15995</v>
      </c>
      <c r="Y11566">
        <v>163</v>
      </c>
      <c r="Z11566">
        <v>163</v>
      </c>
      <c r="AA11566">
        <v>4</v>
      </c>
      <c r="AB11566">
        <v>4</v>
      </c>
      <c r="AC11566">
        <v>64</v>
      </c>
    </row>
    <row r="11567" spans="1:29">
      <c r="A11567">
        <v>12561</v>
      </c>
      <c r="B11567" t="s">
        <v>806</v>
      </c>
      <c r="C11567" t="s">
        <v>13525</v>
      </c>
      <c r="J11567" t="s">
        <v>1449</v>
      </c>
      <c r="K11567">
        <v>0</v>
      </c>
      <c r="N11567" t="b">
        <v>1</v>
      </c>
      <c r="O11567" t="b">
        <v>0</v>
      </c>
      <c r="P11567" t="b">
        <v>0</v>
      </c>
      <c r="Q11567">
        <v>8</v>
      </c>
      <c r="R11567">
        <v>8</v>
      </c>
      <c r="S11567">
        <v>1</v>
      </c>
      <c r="T11567">
        <v>2</v>
      </c>
      <c r="U11567" t="b">
        <v>1</v>
      </c>
      <c r="V11567" t="s">
        <v>160</v>
      </c>
      <c r="W11567" t="s">
        <v>1088</v>
      </c>
      <c r="X11567" t="s">
        <v>15996</v>
      </c>
      <c r="Y11567">
        <v>163</v>
      </c>
      <c r="Z11567">
        <v>163</v>
      </c>
      <c r="AA11567">
        <v>5</v>
      </c>
      <c r="AB11567">
        <v>5</v>
      </c>
      <c r="AC11567">
        <v>64</v>
      </c>
    </row>
    <row r="11568" spans="1:29">
      <c r="A11568">
        <v>12562</v>
      </c>
      <c r="B11568" t="s">
        <v>806</v>
      </c>
      <c r="C11568" t="s">
        <v>13526</v>
      </c>
      <c r="J11568" t="s">
        <v>1457</v>
      </c>
      <c r="K11568">
        <v>0</v>
      </c>
      <c r="N11568" t="b">
        <v>1</v>
      </c>
      <c r="O11568" t="b">
        <v>0</v>
      </c>
      <c r="P11568" t="b">
        <v>0</v>
      </c>
      <c r="Q11568">
        <v>8</v>
      </c>
      <c r="R11568">
        <v>8</v>
      </c>
      <c r="S11568">
        <v>1</v>
      </c>
      <c r="T11568">
        <v>2</v>
      </c>
      <c r="U11568" t="b">
        <v>1</v>
      </c>
      <c r="V11568" t="s">
        <v>160</v>
      </c>
      <c r="W11568" t="s">
        <v>1088</v>
      </c>
      <c r="X11568" t="s">
        <v>15072</v>
      </c>
      <c r="Y11568">
        <v>94</v>
      </c>
      <c r="Z11568">
        <v>94</v>
      </c>
      <c r="AA11568">
        <v>7</v>
      </c>
      <c r="AB11568">
        <v>7</v>
      </c>
      <c r="AC11568">
        <v>64</v>
      </c>
    </row>
    <row r="11569" spans="1:29">
      <c r="A11569">
        <v>12563</v>
      </c>
      <c r="B11569" t="s">
        <v>806</v>
      </c>
      <c r="C11569" t="s">
        <v>13527</v>
      </c>
      <c r="J11569" t="s">
        <v>1457</v>
      </c>
      <c r="K11569">
        <v>0</v>
      </c>
      <c r="N11569" t="b">
        <v>1</v>
      </c>
      <c r="O11569" t="b">
        <v>0</v>
      </c>
      <c r="P11569" t="b">
        <v>0</v>
      </c>
      <c r="Q11569">
        <v>8</v>
      </c>
      <c r="R11569">
        <v>8</v>
      </c>
      <c r="S11569">
        <v>1</v>
      </c>
      <c r="T11569">
        <v>2</v>
      </c>
      <c r="U11569" t="b">
        <v>1</v>
      </c>
      <c r="V11569" t="s">
        <v>160</v>
      </c>
      <c r="W11569" t="s">
        <v>1088</v>
      </c>
      <c r="X11569" t="s">
        <v>15108</v>
      </c>
      <c r="Y11569">
        <v>94</v>
      </c>
      <c r="Z11569">
        <v>94</v>
      </c>
      <c r="AA11569">
        <v>8</v>
      </c>
      <c r="AB11569">
        <v>8</v>
      </c>
      <c r="AC11569">
        <v>64</v>
      </c>
    </row>
    <row r="11570" spans="1:29">
      <c r="A11570">
        <v>12564</v>
      </c>
      <c r="B11570" t="s">
        <v>806</v>
      </c>
      <c r="C11570" t="s">
        <v>13528</v>
      </c>
      <c r="J11570" t="s">
        <v>1457</v>
      </c>
      <c r="K11570">
        <v>0</v>
      </c>
      <c r="N11570" t="b">
        <v>1</v>
      </c>
      <c r="O11570" t="b">
        <v>0</v>
      </c>
      <c r="P11570" t="b">
        <v>0</v>
      </c>
      <c r="Q11570">
        <v>8</v>
      </c>
      <c r="R11570">
        <v>8</v>
      </c>
      <c r="S11570">
        <v>1</v>
      </c>
      <c r="T11570">
        <v>2</v>
      </c>
      <c r="U11570" t="b">
        <v>1</v>
      </c>
      <c r="V11570" t="s">
        <v>160</v>
      </c>
      <c r="W11570" t="s">
        <v>1088</v>
      </c>
      <c r="X11570" t="s">
        <v>15073</v>
      </c>
      <c r="Y11570">
        <v>95</v>
      </c>
      <c r="Z11570">
        <v>95</v>
      </c>
      <c r="AA11570">
        <v>7</v>
      </c>
      <c r="AB11570">
        <v>7</v>
      </c>
      <c r="AC11570">
        <v>64</v>
      </c>
    </row>
    <row r="11571" spans="1:29">
      <c r="A11571">
        <v>12565</v>
      </c>
      <c r="B11571" t="s">
        <v>806</v>
      </c>
      <c r="C11571" t="s">
        <v>13529</v>
      </c>
      <c r="J11571" t="s">
        <v>1457</v>
      </c>
      <c r="K11571">
        <v>0</v>
      </c>
      <c r="N11571" t="b">
        <v>1</v>
      </c>
      <c r="O11571" t="b">
        <v>0</v>
      </c>
      <c r="P11571" t="b">
        <v>0</v>
      </c>
      <c r="Q11571">
        <v>8</v>
      </c>
      <c r="R11571">
        <v>8</v>
      </c>
      <c r="S11571">
        <v>1</v>
      </c>
      <c r="T11571">
        <v>2</v>
      </c>
      <c r="U11571" t="b">
        <v>1</v>
      </c>
      <c r="V11571" t="s">
        <v>160</v>
      </c>
      <c r="W11571" t="s">
        <v>1088</v>
      </c>
      <c r="X11571" t="s">
        <v>15109</v>
      </c>
      <c r="Y11571">
        <v>95</v>
      </c>
      <c r="Z11571">
        <v>95</v>
      </c>
      <c r="AA11571">
        <v>8</v>
      </c>
      <c r="AB11571">
        <v>8</v>
      </c>
      <c r="AC11571">
        <v>64</v>
      </c>
    </row>
    <row r="11572" spans="1:29">
      <c r="A11572">
        <v>12566</v>
      </c>
      <c r="B11572" t="s">
        <v>806</v>
      </c>
      <c r="C11572" t="s">
        <v>13530</v>
      </c>
      <c r="J11572" t="s">
        <v>1457</v>
      </c>
      <c r="K11572">
        <v>0</v>
      </c>
      <c r="N11572" t="b">
        <v>1</v>
      </c>
      <c r="O11572" t="b">
        <v>0</v>
      </c>
      <c r="P11572" t="b">
        <v>0</v>
      </c>
      <c r="Q11572">
        <v>8</v>
      </c>
      <c r="R11572">
        <v>8</v>
      </c>
      <c r="S11572">
        <v>1</v>
      </c>
      <c r="T11572">
        <v>2</v>
      </c>
      <c r="U11572" t="b">
        <v>1</v>
      </c>
      <c r="V11572" t="s">
        <v>160</v>
      </c>
      <c r="W11572" t="s">
        <v>1088</v>
      </c>
      <c r="X11572" t="s">
        <v>15074</v>
      </c>
      <c r="Y11572">
        <v>96</v>
      </c>
      <c r="Z11572">
        <v>96</v>
      </c>
      <c r="AA11572">
        <v>7</v>
      </c>
      <c r="AB11572">
        <v>7</v>
      </c>
      <c r="AC11572">
        <v>64</v>
      </c>
    </row>
    <row r="11573" spans="1:29">
      <c r="A11573">
        <v>12567</v>
      </c>
      <c r="B11573" t="s">
        <v>806</v>
      </c>
      <c r="C11573" t="s">
        <v>13531</v>
      </c>
      <c r="J11573" t="s">
        <v>1457</v>
      </c>
      <c r="K11573">
        <v>0</v>
      </c>
      <c r="N11573" t="b">
        <v>1</v>
      </c>
      <c r="O11573" t="b">
        <v>0</v>
      </c>
      <c r="P11573" t="b">
        <v>0</v>
      </c>
      <c r="Q11573">
        <v>8</v>
      </c>
      <c r="R11573">
        <v>8</v>
      </c>
      <c r="S11573">
        <v>1</v>
      </c>
      <c r="T11573">
        <v>2</v>
      </c>
      <c r="U11573" t="b">
        <v>1</v>
      </c>
      <c r="V11573" t="s">
        <v>160</v>
      </c>
      <c r="W11573" t="s">
        <v>1088</v>
      </c>
      <c r="X11573" t="s">
        <v>15110</v>
      </c>
      <c r="Y11573">
        <v>96</v>
      </c>
      <c r="Z11573">
        <v>96</v>
      </c>
      <c r="AA11573">
        <v>8</v>
      </c>
      <c r="AB11573">
        <v>8</v>
      </c>
      <c r="AC11573">
        <v>64</v>
      </c>
    </row>
    <row r="11574" spans="1:29">
      <c r="A11574">
        <v>12568</v>
      </c>
      <c r="B11574" t="s">
        <v>806</v>
      </c>
      <c r="C11574" t="s">
        <v>13532</v>
      </c>
      <c r="J11574" t="s">
        <v>1457</v>
      </c>
      <c r="K11574">
        <v>0</v>
      </c>
      <c r="N11574" t="b">
        <v>1</v>
      </c>
      <c r="O11574" t="b">
        <v>0</v>
      </c>
      <c r="P11574" t="b">
        <v>0</v>
      </c>
      <c r="Q11574">
        <v>8</v>
      </c>
      <c r="R11574">
        <v>8</v>
      </c>
      <c r="S11574">
        <v>1</v>
      </c>
      <c r="T11574">
        <v>2</v>
      </c>
      <c r="U11574" t="b">
        <v>1</v>
      </c>
      <c r="V11574" t="s">
        <v>160</v>
      </c>
      <c r="W11574" t="s">
        <v>1088</v>
      </c>
      <c r="X11574" t="s">
        <v>15075</v>
      </c>
      <c r="Y11574">
        <v>97</v>
      </c>
      <c r="Z11574">
        <v>97</v>
      </c>
      <c r="AA11574">
        <v>7</v>
      </c>
      <c r="AB11574">
        <v>7</v>
      </c>
      <c r="AC11574">
        <v>64</v>
      </c>
    </row>
    <row r="11575" spans="1:29">
      <c r="A11575">
        <v>12569</v>
      </c>
      <c r="B11575" t="s">
        <v>806</v>
      </c>
      <c r="C11575" t="s">
        <v>13533</v>
      </c>
      <c r="J11575" t="s">
        <v>1457</v>
      </c>
      <c r="K11575">
        <v>0</v>
      </c>
      <c r="N11575" t="b">
        <v>1</v>
      </c>
      <c r="O11575" t="b">
        <v>0</v>
      </c>
      <c r="P11575" t="b">
        <v>0</v>
      </c>
      <c r="Q11575">
        <v>8</v>
      </c>
      <c r="R11575">
        <v>8</v>
      </c>
      <c r="S11575">
        <v>1</v>
      </c>
      <c r="T11575">
        <v>2</v>
      </c>
      <c r="U11575" t="b">
        <v>1</v>
      </c>
      <c r="V11575" t="s">
        <v>160</v>
      </c>
      <c r="W11575" t="s">
        <v>1088</v>
      </c>
      <c r="X11575" t="s">
        <v>15111</v>
      </c>
      <c r="Y11575">
        <v>97</v>
      </c>
      <c r="Z11575">
        <v>97</v>
      </c>
      <c r="AA11575">
        <v>8</v>
      </c>
      <c r="AB11575">
        <v>8</v>
      </c>
      <c r="AC11575">
        <v>64</v>
      </c>
    </row>
    <row r="11576" spans="1:29">
      <c r="A11576">
        <v>12570</v>
      </c>
      <c r="B11576" t="s">
        <v>806</v>
      </c>
      <c r="C11576" t="s">
        <v>13534</v>
      </c>
      <c r="J11576" t="s">
        <v>1457</v>
      </c>
      <c r="K11576">
        <v>0</v>
      </c>
      <c r="N11576" t="b">
        <v>1</v>
      </c>
      <c r="O11576" t="b">
        <v>0</v>
      </c>
      <c r="P11576" t="b">
        <v>0</v>
      </c>
      <c r="Q11576">
        <v>8</v>
      </c>
      <c r="R11576">
        <v>8</v>
      </c>
      <c r="S11576">
        <v>1</v>
      </c>
      <c r="T11576">
        <v>2</v>
      </c>
      <c r="U11576" t="b">
        <v>1</v>
      </c>
      <c r="V11576" t="s">
        <v>160</v>
      </c>
      <c r="W11576" t="s">
        <v>1088</v>
      </c>
      <c r="X11576" t="s">
        <v>15076</v>
      </c>
      <c r="Y11576">
        <v>98</v>
      </c>
      <c r="Z11576">
        <v>98</v>
      </c>
      <c r="AA11576">
        <v>7</v>
      </c>
      <c r="AB11576">
        <v>7</v>
      </c>
      <c r="AC11576">
        <v>64</v>
      </c>
    </row>
    <row r="11577" spans="1:29">
      <c r="A11577">
        <v>12571</v>
      </c>
      <c r="B11577" t="s">
        <v>806</v>
      </c>
      <c r="C11577" t="s">
        <v>13535</v>
      </c>
      <c r="J11577" t="s">
        <v>1457</v>
      </c>
      <c r="K11577">
        <v>0</v>
      </c>
      <c r="N11577" t="b">
        <v>1</v>
      </c>
      <c r="O11577" t="b">
        <v>0</v>
      </c>
      <c r="P11577" t="b">
        <v>0</v>
      </c>
      <c r="Q11577">
        <v>8</v>
      </c>
      <c r="R11577">
        <v>8</v>
      </c>
      <c r="S11577">
        <v>1</v>
      </c>
      <c r="T11577">
        <v>2</v>
      </c>
      <c r="U11577" t="b">
        <v>1</v>
      </c>
      <c r="V11577" t="s">
        <v>160</v>
      </c>
      <c r="W11577" t="s">
        <v>1088</v>
      </c>
      <c r="X11577" t="s">
        <v>15112</v>
      </c>
      <c r="Y11577">
        <v>98</v>
      </c>
      <c r="Z11577">
        <v>98</v>
      </c>
      <c r="AA11577">
        <v>8</v>
      </c>
      <c r="AB11577">
        <v>8</v>
      </c>
      <c r="AC11577">
        <v>64</v>
      </c>
    </row>
    <row r="11578" spans="1:29">
      <c r="A11578">
        <v>12572</v>
      </c>
      <c r="B11578" t="s">
        <v>806</v>
      </c>
      <c r="C11578" t="s">
        <v>13536</v>
      </c>
      <c r="J11578" t="s">
        <v>1457</v>
      </c>
      <c r="K11578">
        <v>0</v>
      </c>
      <c r="N11578" t="b">
        <v>1</v>
      </c>
      <c r="O11578" t="b">
        <v>0</v>
      </c>
      <c r="P11578" t="b">
        <v>0</v>
      </c>
      <c r="Q11578">
        <v>8</v>
      </c>
      <c r="R11578">
        <v>8</v>
      </c>
      <c r="S11578">
        <v>1</v>
      </c>
      <c r="T11578">
        <v>2</v>
      </c>
      <c r="U11578" t="b">
        <v>1</v>
      </c>
      <c r="V11578" t="s">
        <v>160</v>
      </c>
      <c r="W11578" t="s">
        <v>1088</v>
      </c>
      <c r="X11578" t="s">
        <v>15077</v>
      </c>
      <c r="Y11578">
        <v>99</v>
      </c>
      <c r="Z11578">
        <v>99</v>
      </c>
      <c r="AA11578">
        <v>7</v>
      </c>
      <c r="AB11578">
        <v>7</v>
      </c>
      <c r="AC11578">
        <v>64</v>
      </c>
    </row>
    <row r="11579" spans="1:29">
      <c r="A11579">
        <v>12573</v>
      </c>
      <c r="B11579" t="s">
        <v>806</v>
      </c>
      <c r="C11579" t="s">
        <v>13537</v>
      </c>
      <c r="J11579" t="s">
        <v>1457</v>
      </c>
      <c r="K11579">
        <v>0</v>
      </c>
      <c r="N11579" t="b">
        <v>1</v>
      </c>
      <c r="O11579" t="b">
        <v>0</v>
      </c>
      <c r="P11579" t="b">
        <v>0</v>
      </c>
      <c r="Q11579">
        <v>8</v>
      </c>
      <c r="R11579">
        <v>8</v>
      </c>
      <c r="S11579">
        <v>1</v>
      </c>
      <c r="T11579">
        <v>2</v>
      </c>
      <c r="U11579" t="b">
        <v>1</v>
      </c>
      <c r="V11579" t="s">
        <v>160</v>
      </c>
      <c r="W11579" t="s">
        <v>1088</v>
      </c>
      <c r="X11579" t="s">
        <v>15113</v>
      </c>
      <c r="Y11579">
        <v>99</v>
      </c>
      <c r="Z11579">
        <v>99</v>
      </c>
      <c r="AA11579">
        <v>8</v>
      </c>
      <c r="AB11579">
        <v>8</v>
      </c>
      <c r="AC11579">
        <v>64</v>
      </c>
    </row>
    <row r="11580" spans="1:29">
      <c r="A11580">
        <v>12574</v>
      </c>
      <c r="B11580" t="s">
        <v>806</v>
      </c>
      <c r="C11580" t="s">
        <v>13538</v>
      </c>
      <c r="J11580" t="s">
        <v>1457</v>
      </c>
      <c r="K11580">
        <v>0</v>
      </c>
      <c r="N11580" t="b">
        <v>1</v>
      </c>
      <c r="O11580" t="b">
        <v>0</v>
      </c>
      <c r="P11580" t="b">
        <v>0</v>
      </c>
      <c r="Q11580">
        <v>8</v>
      </c>
      <c r="R11580">
        <v>8</v>
      </c>
      <c r="S11580">
        <v>1</v>
      </c>
      <c r="T11580">
        <v>2</v>
      </c>
      <c r="U11580" t="b">
        <v>1</v>
      </c>
      <c r="V11580" t="s">
        <v>160</v>
      </c>
      <c r="W11580" t="s">
        <v>1088</v>
      </c>
      <c r="X11580" t="s">
        <v>15078</v>
      </c>
      <c r="Y11580">
        <v>100</v>
      </c>
      <c r="Z11580">
        <v>100</v>
      </c>
      <c r="AA11580">
        <v>7</v>
      </c>
      <c r="AB11580">
        <v>7</v>
      </c>
      <c r="AC11580">
        <v>64</v>
      </c>
    </row>
    <row r="11581" spans="1:29">
      <c r="A11581">
        <v>12575</v>
      </c>
      <c r="B11581" t="s">
        <v>806</v>
      </c>
      <c r="C11581" t="s">
        <v>13539</v>
      </c>
      <c r="J11581" t="s">
        <v>1457</v>
      </c>
      <c r="K11581">
        <v>0</v>
      </c>
      <c r="N11581" t="b">
        <v>1</v>
      </c>
      <c r="O11581" t="b">
        <v>0</v>
      </c>
      <c r="P11581" t="b">
        <v>0</v>
      </c>
      <c r="Q11581">
        <v>8</v>
      </c>
      <c r="R11581">
        <v>8</v>
      </c>
      <c r="S11581">
        <v>1</v>
      </c>
      <c r="T11581">
        <v>2</v>
      </c>
      <c r="U11581" t="b">
        <v>1</v>
      </c>
      <c r="V11581" t="s">
        <v>160</v>
      </c>
      <c r="W11581" t="s">
        <v>1088</v>
      </c>
      <c r="X11581" t="s">
        <v>15114</v>
      </c>
      <c r="Y11581">
        <v>100</v>
      </c>
      <c r="Z11581">
        <v>100</v>
      </c>
      <c r="AA11581">
        <v>8</v>
      </c>
      <c r="AB11581">
        <v>8</v>
      </c>
      <c r="AC11581">
        <v>64</v>
      </c>
    </row>
    <row r="11582" spans="1:29">
      <c r="A11582">
        <v>12576</v>
      </c>
      <c r="B11582" t="s">
        <v>806</v>
      </c>
      <c r="C11582" t="s">
        <v>13540</v>
      </c>
      <c r="J11582" t="s">
        <v>1457</v>
      </c>
      <c r="K11582">
        <v>0</v>
      </c>
      <c r="N11582" t="b">
        <v>1</v>
      </c>
      <c r="O11582" t="b">
        <v>0</v>
      </c>
      <c r="P11582" t="b">
        <v>0</v>
      </c>
      <c r="Q11582">
        <v>8</v>
      </c>
      <c r="R11582">
        <v>8</v>
      </c>
      <c r="S11582">
        <v>1</v>
      </c>
      <c r="T11582">
        <v>2</v>
      </c>
      <c r="U11582" t="b">
        <v>1</v>
      </c>
      <c r="V11582" t="s">
        <v>160</v>
      </c>
      <c r="W11582" t="s">
        <v>1088</v>
      </c>
      <c r="X11582" t="s">
        <v>15079</v>
      </c>
      <c r="Y11582">
        <v>101</v>
      </c>
      <c r="Z11582">
        <v>101</v>
      </c>
      <c r="AA11582">
        <v>7</v>
      </c>
      <c r="AB11582">
        <v>7</v>
      </c>
      <c r="AC11582">
        <v>64</v>
      </c>
    </row>
    <row r="11583" spans="1:29">
      <c r="A11583">
        <v>12577</v>
      </c>
      <c r="B11583" t="s">
        <v>806</v>
      </c>
      <c r="C11583" t="s">
        <v>13541</v>
      </c>
      <c r="J11583" t="s">
        <v>1457</v>
      </c>
      <c r="K11583">
        <v>0</v>
      </c>
      <c r="N11583" t="b">
        <v>1</v>
      </c>
      <c r="O11583" t="b">
        <v>0</v>
      </c>
      <c r="P11583" t="b">
        <v>0</v>
      </c>
      <c r="Q11583">
        <v>8</v>
      </c>
      <c r="R11583">
        <v>8</v>
      </c>
      <c r="S11583">
        <v>1</v>
      </c>
      <c r="T11583">
        <v>2</v>
      </c>
      <c r="U11583" t="b">
        <v>1</v>
      </c>
      <c r="V11583" t="s">
        <v>160</v>
      </c>
      <c r="W11583" t="s">
        <v>1088</v>
      </c>
      <c r="X11583" t="s">
        <v>15115</v>
      </c>
      <c r="Y11583">
        <v>101</v>
      </c>
      <c r="Z11583">
        <v>101</v>
      </c>
      <c r="AA11583">
        <v>8</v>
      </c>
      <c r="AB11583">
        <v>8</v>
      </c>
      <c r="AC11583">
        <v>64</v>
      </c>
    </row>
    <row r="11584" spans="1:29">
      <c r="A11584">
        <v>12578</v>
      </c>
      <c r="B11584" t="s">
        <v>806</v>
      </c>
      <c r="C11584" t="s">
        <v>13542</v>
      </c>
      <c r="J11584" t="s">
        <v>1457</v>
      </c>
      <c r="K11584">
        <v>0</v>
      </c>
      <c r="N11584" t="b">
        <v>1</v>
      </c>
      <c r="O11584" t="b">
        <v>0</v>
      </c>
      <c r="P11584" t="b">
        <v>0</v>
      </c>
      <c r="Q11584">
        <v>8</v>
      </c>
      <c r="R11584">
        <v>8</v>
      </c>
      <c r="S11584">
        <v>1</v>
      </c>
      <c r="T11584">
        <v>2</v>
      </c>
      <c r="U11584" t="b">
        <v>1</v>
      </c>
      <c r="V11584" t="s">
        <v>160</v>
      </c>
      <c r="W11584" t="s">
        <v>1088</v>
      </c>
      <c r="X11584" t="s">
        <v>15080</v>
      </c>
      <c r="Y11584">
        <v>102</v>
      </c>
      <c r="Z11584">
        <v>102</v>
      </c>
      <c r="AA11584">
        <v>7</v>
      </c>
      <c r="AB11584">
        <v>7</v>
      </c>
      <c r="AC11584">
        <v>64</v>
      </c>
    </row>
    <row r="11585" spans="1:29">
      <c r="A11585">
        <v>12579</v>
      </c>
      <c r="B11585" t="s">
        <v>806</v>
      </c>
      <c r="C11585" t="s">
        <v>13543</v>
      </c>
      <c r="J11585" t="s">
        <v>1457</v>
      </c>
      <c r="K11585">
        <v>0</v>
      </c>
      <c r="N11585" t="b">
        <v>1</v>
      </c>
      <c r="O11585" t="b">
        <v>0</v>
      </c>
      <c r="P11585" t="b">
        <v>0</v>
      </c>
      <c r="Q11585">
        <v>8</v>
      </c>
      <c r="R11585">
        <v>8</v>
      </c>
      <c r="S11585">
        <v>1</v>
      </c>
      <c r="T11585">
        <v>2</v>
      </c>
      <c r="U11585" t="b">
        <v>1</v>
      </c>
      <c r="V11585" t="s">
        <v>160</v>
      </c>
      <c r="W11585" t="s">
        <v>1088</v>
      </c>
      <c r="X11585" t="s">
        <v>15116</v>
      </c>
      <c r="Y11585">
        <v>102</v>
      </c>
      <c r="Z11585">
        <v>102</v>
      </c>
      <c r="AA11585">
        <v>8</v>
      </c>
      <c r="AB11585">
        <v>8</v>
      </c>
      <c r="AC11585">
        <v>64</v>
      </c>
    </row>
    <row r="11586" spans="1:29">
      <c r="A11586">
        <v>12580</v>
      </c>
      <c r="B11586" t="s">
        <v>806</v>
      </c>
      <c r="C11586" t="s">
        <v>13544</v>
      </c>
      <c r="J11586" t="s">
        <v>1457</v>
      </c>
      <c r="K11586">
        <v>0</v>
      </c>
      <c r="N11586" t="b">
        <v>1</v>
      </c>
      <c r="O11586" t="b">
        <v>0</v>
      </c>
      <c r="P11586" t="b">
        <v>0</v>
      </c>
      <c r="Q11586">
        <v>8</v>
      </c>
      <c r="R11586">
        <v>8</v>
      </c>
      <c r="S11586">
        <v>1</v>
      </c>
      <c r="T11586">
        <v>2</v>
      </c>
      <c r="U11586" t="b">
        <v>1</v>
      </c>
      <c r="V11586" t="s">
        <v>160</v>
      </c>
      <c r="W11586" t="s">
        <v>1088</v>
      </c>
      <c r="X11586" t="s">
        <v>15081</v>
      </c>
      <c r="Y11586">
        <v>103</v>
      </c>
      <c r="Z11586">
        <v>103</v>
      </c>
      <c r="AA11586">
        <v>7</v>
      </c>
      <c r="AB11586">
        <v>7</v>
      </c>
      <c r="AC11586">
        <v>64</v>
      </c>
    </row>
    <row r="11587" spans="1:29">
      <c r="A11587">
        <v>12581</v>
      </c>
      <c r="B11587" t="s">
        <v>806</v>
      </c>
      <c r="C11587" t="s">
        <v>13545</v>
      </c>
      <c r="J11587" t="s">
        <v>1457</v>
      </c>
      <c r="K11587">
        <v>0</v>
      </c>
      <c r="N11587" t="b">
        <v>1</v>
      </c>
      <c r="O11587" t="b">
        <v>0</v>
      </c>
      <c r="P11587" t="b">
        <v>0</v>
      </c>
      <c r="Q11587">
        <v>8</v>
      </c>
      <c r="R11587">
        <v>8</v>
      </c>
      <c r="S11587">
        <v>1</v>
      </c>
      <c r="T11587">
        <v>2</v>
      </c>
      <c r="U11587" t="b">
        <v>1</v>
      </c>
      <c r="V11587" t="s">
        <v>160</v>
      </c>
      <c r="W11587" t="s">
        <v>1088</v>
      </c>
      <c r="X11587" t="s">
        <v>15117</v>
      </c>
      <c r="Y11587">
        <v>103</v>
      </c>
      <c r="Z11587">
        <v>103</v>
      </c>
      <c r="AA11587">
        <v>8</v>
      </c>
      <c r="AB11587">
        <v>8</v>
      </c>
      <c r="AC11587">
        <v>64</v>
      </c>
    </row>
    <row r="11588" spans="1:29">
      <c r="A11588">
        <v>12582</v>
      </c>
      <c r="B11588" t="s">
        <v>806</v>
      </c>
      <c r="C11588" t="s">
        <v>13546</v>
      </c>
      <c r="J11588" t="s">
        <v>1457</v>
      </c>
      <c r="K11588">
        <v>0</v>
      </c>
      <c r="N11588" t="b">
        <v>1</v>
      </c>
      <c r="O11588" t="b">
        <v>0</v>
      </c>
      <c r="P11588" t="b">
        <v>0</v>
      </c>
      <c r="Q11588">
        <v>8</v>
      </c>
      <c r="R11588">
        <v>8</v>
      </c>
      <c r="S11588">
        <v>1</v>
      </c>
      <c r="T11588">
        <v>2</v>
      </c>
      <c r="U11588" t="b">
        <v>1</v>
      </c>
      <c r="V11588" t="s">
        <v>160</v>
      </c>
      <c r="W11588" t="s">
        <v>1088</v>
      </c>
      <c r="X11588" t="s">
        <v>15082</v>
      </c>
      <c r="Y11588">
        <v>104</v>
      </c>
      <c r="Z11588">
        <v>104</v>
      </c>
      <c r="AA11588">
        <v>7</v>
      </c>
      <c r="AB11588">
        <v>7</v>
      </c>
      <c r="AC11588">
        <v>64</v>
      </c>
    </row>
    <row r="11589" spans="1:29">
      <c r="A11589">
        <v>12583</v>
      </c>
      <c r="B11589" t="s">
        <v>806</v>
      </c>
      <c r="C11589" t="s">
        <v>13547</v>
      </c>
      <c r="J11589" t="s">
        <v>1457</v>
      </c>
      <c r="K11589">
        <v>0</v>
      </c>
      <c r="N11589" t="b">
        <v>1</v>
      </c>
      <c r="O11589" t="b">
        <v>0</v>
      </c>
      <c r="P11589" t="b">
        <v>0</v>
      </c>
      <c r="Q11589">
        <v>8</v>
      </c>
      <c r="R11589">
        <v>8</v>
      </c>
      <c r="S11589">
        <v>1</v>
      </c>
      <c r="T11589">
        <v>2</v>
      </c>
      <c r="U11589" t="b">
        <v>1</v>
      </c>
      <c r="V11589" t="s">
        <v>160</v>
      </c>
      <c r="W11589" t="s">
        <v>1088</v>
      </c>
      <c r="X11589" t="s">
        <v>15118</v>
      </c>
      <c r="Y11589">
        <v>104</v>
      </c>
      <c r="Z11589">
        <v>104</v>
      </c>
      <c r="AA11589">
        <v>8</v>
      </c>
      <c r="AB11589">
        <v>8</v>
      </c>
      <c r="AC11589">
        <v>64</v>
      </c>
    </row>
    <row r="11590" spans="1:29">
      <c r="A11590">
        <v>12584</v>
      </c>
      <c r="B11590" t="s">
        <v>806</v>
      </c>
      <c r="C11590" t="s">
        <v>13548</v>
      </c>
      <c r="J11590" t="s">
        <v>1457</v>
      </c>
      <c r="K11590">
        <v>0</v>
      </c>
      <c r="N11590" t="b">
        <v>1</v>
      </c>
      <c r="O11590" t="b">
        <v>0</v>
      </c>
      <c r="P11590" t="b">
        <v>0</v>
      </c>
      <c r="Q11590">
        <v>8</v>
      </c>
      <c r="R11590">
        <v>8</v>
      </c>
      <c r="S11590">
        <v>1</v>
      </c>
      <c r="T11590">
        <v>2</v>
      </c>
      <c r="U11590" t="b">
        <v>1</v>
      </c>
      <c r="V11590" t="s">
        <v>160</v>
      </c>
      <c r="W11590" t="s">
        <v>1088</v>
      </c>
      <c r="X11590" t="s">
        <v>15083</v>
      </c>
      <c r="Y11590">
        <v>105</v>
      </c>
      <c r="Z11590">
        <v>105</v>
      </c>
      <c r="AA11590">
        <v>7</v>
      </c>
      <c r="AB11590">
        <v>7</v>
      </c>
      <c r="AC11590">
        <v>64</v>
      </c>
    </row>
    <row r="11591" spans="1:29">
      <c r="A11591">
        <v>12585</v>
      </c>
      <c r="B11591" t="s">
        <v>806</v>
      </c>
      <c r="C11591" t="s">
        <v>13549</v>
      </c>
      <c r="J11591" t="s">
        <v>1457</v>
      </c>
      <c r="K11591">
        <v>0</v>
      </c>
      <c r="N11591" t="b">
        <v>1</v>
      </c>
      <c r="O11591" t="b">
        <v>0</v>
      </c>
      <c r="P11591" t="b">
        <v>0</v>
      </c>
      <c r="Q11591">
        <v>8</v>
      </c>
      <c r="R11591">
        <v>8</v>
      </c>
      <c r="S11591">
        <v>1</v>
      </c>
      <c r="T11591">
        <v>2</v>
      </c>
      <c r="U11591" t="b">
        <v>1</v>
      </c>
      <c r="V11591" t="s">
        <v>160</v>
      </c>
      <c r="W11591" t="s">
        <v>1088</v>
      </c>
      <c r="X11591" t="s">
        <v>15119</v>
      </c>
      <c r="Y11591">
        <v>105</v>
      </c>
      <c r="Z11591">
        <v>105</v>
      </c>
      <c r="AA11591">
        <v>8</v>
      </c>
      <c r="AB11591">
        <v>8</v>
      </c>
      <c r="AC11591">
        <v>64</v>
      </c>
    </row>
    <row r="11592" spans="1:29">
      <c r="A11592">
        <v>12586</v>
      </c>
      <c r="B11592" t="s">
        <v>806</v>
      </c>
      <c r="C11592" t="s">
        <v>13550</v>
      </c>
      <c r="J11592" t="s">
        <v>1457</v>
      </c>
      <c r="K11592">
        <v>0</v>
      </c>
      <c r="N11592" t="b">
        <v>1</v>
      </c>
      <c r="O11592" t="b">
        <v>0</v>
      </c>
      <c r="P11592" t="b">
        <v>0</v>
      </c>
      <c r="Q11592">
        <v>8</v>
      </c>
      <c r="R11592">
        <v>8</v>
      </c>
      <c r="S11592">
        <v>1</v>
      </c>
      <c r="T11592">
        <v>2</v>
      </c>
      <c r="U11592" t="b">
        <v>1</v>
      </c>
      <c r="V11592" t="s">
        <v>160</v>
      </c>
      <c r="W11592" t="s">
        <v>1088</v>
      </c>
      <c r="X11592" t="s">
        <v>15084</v>
      </c>
      <c r="Y11592">
        <v>106</v>
      </c>
      <c r="Z11592">
        <v>106</v>
      </c>
      <c r="AA11592">
        <v>7</v>
      </c>
      <c r="AB11592">
        <v>7</v>
      </c>
      <c r="AC11592">
        <v>64</v>
      </c>
    </row>
    <row r="11593" spans="1:29">
      <c r="A11593">
        <v>12587</v>
      </c>
      <c r="B11593" t="s">
        <v>806</v>
      </c>
      <c r="C11593" t="s">
        <v>13551</v>
      </c>
      <c r="J11593" t="s">
        <v>1457</v>
      </c>
      <c r="K11593">
        <v>0</v>
      </c>
      <c r="N11593" t="b">
        <v>1</v>
      </c>
      <c r="O11593" t="b">
        <v>0</v>
      </c>
      <c r="P11593" t="b">
        <v>0</v>
      </c>
      <c r="Q11593">
        <v>8</v>
      </c>
      <c r="R11593">
        <v>8</v>
      </c>
      <c r="S11593">
        <v>1</v>
      </c>
      <c r="T11593">
        <v>2</v>
      </c>
      <c r="U11593" t="b">
        <v>1</v>
      </c>
      <c r="V11593" t="s">
        <v>160</v>
      </c>
      <c r="W11593" t="s">
        <v>1088</v>
      </c>
      <c r="X11593" t="s">
        <v>15120</v>
      </c>
      <c r="Y11593">
        <v>106</v>
      </c>
      <c r="Z11593">
        <v>106</v>
      </c>
      <c r="AA11593">
        <v>8</v>
      </c>
      <c r="AB11593">
        <v>8</v>
      </c>
      <c r="AC11593">
        <v>64</v>
      </c>
    </row>
    <row r="11594" spans="1:29">
      <c r="A11594">
        <v>12588</v>
      </c>
      <c r="B11594" t="s">
        <v>806</v>
      </c>
      <c r="C11594" t="s">
        <v>13552</v>
      </c>
      <c r="J11594" t="s">
        <v>1457</v>
      </c>
      <c r="K11594">
        <v>0</v>
      </c>
      <c r="N11594" t="b">
        <v>1</v>
      </c>
      <c r="O11594" t="b">
        <v>0</v>
      </c>
      <c r="P11594" t="b">
        <v>0</v>
      </c>
      <c r="Q11594">
        <v>8</v>
      </c>
      <c r="R11594">
        <v>8</v>
      </c>
      <c r="S11594">
        <v>1</v>
      </c>
      <c r="T11594">
        <v>2</v>
      </c>
      <c r="U11594" t="b">
        <v>1</v>
      </c>
      <c r="V11594" t="s">
        <v>160</v>
      </c>
      <c r="W11594" t="s">
        <v>1088</v>
      </c>
      <c r="X11594" t="s">
        <v>15085</v>
      </c>
      <c r="Y11594">
        <v>107</v>
      </c>
      <c r="Z11594">
        <v>107</v>
      </c>
      <c r="AA11594">
        <v>7</v>
      </c>
      <c r="AB11594">
        <v>7</v>
      </c>
      <c r="AC11594">
        <v>64</v>
      </c>
    </row>
    <row r="11595" spans="1:29">
      <c r="A11595">
        <v>12589</v>
      </c>
      <c r="B11595" t="s">
        <v>806</v>
      </c>
      <c r="C11595" t="s">
        <v>13553</v>
      </c>
      <c r="J11595" t="s">
        <v>1457</v>
      </c>
      <c r="K11595">
        <v>0</v>
      </c>
      <c r="N11595" t="b">
        <v>1</v>
      </c>
      <c r="O11595" t="b">
        <v>0</v>
      </c>
      <c r="P11595" t="b">
        <v>0</v>
      </c>
      <c r="Q11595">
        <v>8</v>
      </c>
      <c r="R11595">
        <v>8</v>
      </c>
      <c r="S11595">
        <v>1</v>
      </c>
      <c r="T11595">
        <v>2</v>
      </c>
      <c r="U11595" t="b">
        <v>1</v>
      </c>
      <c r="V11595" t="s">
        <v>160</v>
      </c>
      <c r="W11595" t="s">
        <v>1088</v>
      </c>
      <c r="X11595" t="s">
        <v>15121</v>
      </c>
      <c r="Y11595">
        <v>107</v>
      </c>
      <c r="Z11595">
        <v>107</v>
      </c>
      <c r="AA11595">
        <v>8</v>
      </c>
      <c r="AB11595">
        <v>8</v>
      </c>
      <c r="AC11595">
        <v>64</v>
      </c>
    </row>
    <row r="11596" spans="1:29">
      <c r="A11596">
        <v>12590</v>
      </c>
      <c r="B11596" t="s">
        <v>806</v>
      </c>
      <c r="C11596" t="s">
        <v>13554</v>
      </c>
      <c r="J11596" t="s">
        <v>1457</v>
      </c>
      <c r="K11596">
        <v>0</v>
      </c>
      <c r="N11596" t="b">
        <v>1</v>
      </c>
      <c r="O11596" t="b">
        <v>0</v>
      </c>
      <c r="P11596" t="b">
        <v>0</v>
      </c>
      <c r="Q11596">
        <v>8</v>
      </c>
      <c r="R11596">
        <v>8</v>
      </c>
      <c r="S11596">
        <v>1</v>
      </c>
      <c r="T11596">
        <v>2</v>
      </c>
      <c r="U11596" t="b">
        <v>1</v>
      </c>
      <c r="V11596" t="s">
        <v>160</v>
      </c>
      <c r="W11596" t="s">
        <v>1088</v>
      </c>
      <c r="X11596" t="s">
        <v>15086</v>
      </c>
      <c r="Y11596">
        <v>108</v>
      </c>
      <c r="Z11596">
        <v>108</v>
      </c>
      <c r="AA11596">
        <v>7</v>
      </c>
      <c r="AB11596">
        <v>7</v>
      </c>
      <c r="AC11596">
        <v>64</v>
      </c>
    </row>
    <row r="11597" spans="1:29">
      <c r="A11597">
        <v>12591</v>
      </c>
      <c r="B11597" t="s">
        <v>806</v>
      </c>
      <c r="C11597" t="s">
        <v>13555</v>
      </c>
      <c r="J11597" t="s">
        <v>1457</v>
      </c>
      <c r="K11597">
        <v>0</v>
      </c>
      <c r="N11597" t="b">
        <v>1</v>
      </c>
      <c r="O11597" t="b">
        <v>0</v>
      </c>
      <c r="P11597" t="b">
        <v>0</v>
      </c>
      <c r="Q11597">
        <v>8</v>
      </c>
      <c r="R11597">
        <v>8</v>
      </c>
      <c r="S11597">
        <v>1</v>
      </c>
      <c r="T11597">
        <v>2</v>
      </c>
      <c r="U11597" t="b">
        <v>1</v>
      </c>
      <c r="V11597" t="s">
        <v>160</v>
      </c>
      <c r="W11597" t="s">
        <v>1088</v>
      </c>
      <c r="X11597" t="s">
        <v>15122</v>
      </c>
      <c r="Y11597">
        <v>108</v>
      </c>
      <c r="Z11597">
        <v>108</v>
      </c>
      <c r="AA11597">
        <v>8</v>
      </c>
      <c r="AB11597">
        <v>8</v>
      </c>
      <c r="AC11597">
        <v>64</v>
      </c>
    </row>
    <row r="11598" spans="1:29">
      <c r="A11598">
        <v>12592</v>
      </c>
      <c r="B11598" t="s">
        <v>806</v>
      </c>
      <c r="C11598" t="s">
        <v>13556</v>
      </c>
      <c r="J11598" t="s">
        <v>1457</v>
      </c>
      <c r="K11598">
        <v>0</v>
      </c>
      <c r="N11598" t="b">
        <v>1</v>
      </c>
      <c r="O11598" t="b">
        <v>0</v>
      </c>
      <c r="P11598" t="b">
        <v>0</v>
      </c>
      <c r="Q11598">
        <v>8</v>
      </c>
      <c r="R11598">
        <v>8</v>
      </c>
      <c r="S11598">
        <v>1</v>
      </c>
      <c r="T11598">
        <v>2</v>
      </c>
      <c r="U11598" t="b">
        <v>1</v>
      </c>
      <c r="V11598" t="s">
        <v>160</v>
      </c>
      <c r="W11598" t="s">
        <v>1088</v>
      </c>
      <c r="X11598" t="s">
        <v>15087</v>
      </c>
      <c r="Y11598">
        <v>109</v>
      </c>
      <c r="Z11598">
        <v>109</v>
      </c>
      <c r="AA11598">
        <v>7</v>
      </c>
      <c r="AB11598">
        <v>7</v>
      </c>
      <c r="AC11598">
        <v>64</v>
      </c>
    </row>
    <row r="11599" spans="1:29">
      <c r="A11599">
        <v>12593</v>
      </c>
      <c r="B11599" t="s">
        <v>806</v>
      </c>
      <c r="C11599" t="s">
        <v>13557</v>
      </c>
      <c r="J11599" t="s">
        <v>1457</v>
      </c>
      <c r="K11599">
        <v>0</v>
      </c>
      <c r="N11599" t="b">
        <v>1</v>
      </c>
      <c r="O11599" t="b">
        <v>0</v>
      </c>
      <c r="P11599" t="b">
        <v>0</v>
      </c>
      <c r="Q11599">
        <v>8</v>
      </c>
      <c r="R11599">
        <v>8</v>
      </c>
      <c r="S11599">
        <v>1</v>
      </c>
      <c r="T11599">
        <v>2</v>
      </c>
      <c r="U11599" t="b">
        <v>1</v>
      </c>
      <c r="V11599" t="s">
        <v>160</v>
      </c>
      <c r="W11599" t="s">
        <v>1088</v>
      </c>
      <c r="X11599" t="s">
        <v>15123</v>
      </c>
      <c r="Y11599">
        <v>109</v>
      </c>
      <c r="Z11599">
        <v>109</v>
      </c>
      <c r="AA11599">
        <v>8</v>
      </c>
      <c r="AB11599">
        <v>8</v>
      </c>
      <c r="AC11599">
        <v>64</v>
      </c>
    </row>
    <row r="11600" spans="1:29">
      <c r="A11600">
        <v>12594</v>
      </c>
      <c r="B11600" t="s">
        <v>806</v>
      </c>
      <c r="C11600" t="s">
        <v>13558</v>
      </c>
      <c r="J11600" t="s">
        <v>1457</v>
      </c>
      <c r="K11600">
        <v>0</v>
      </c>
      <c r="N11600" t="b">
        <v>1</v>
      </c>
      <c r="O11600" t="b">
        <v>0</v>
      </c>
      <c r="P11600" t="b">
        <v>0</v>
      </c>
      <c r="Q11600">
        <v>8</v>
      </c>
      <c r="R11600">
        <v>8</v>
      </c>
      <c r="S11600">
        <v>1</v>
      </c>
      <c r="T11600">
        <v>2</v>
      </c>
      <c r="U11600" t="b">
        <v>1</v>
      </c>
      <c r="V11600" t="s">
        <v>160</v>
      </c>
      <c r="W11600" t="s">
        <v>1088</v>
      </c>
      <c r="X11600" t="s">
        <v>15088</v>
      </c>
      <c r="Y11600">
        <v>110</v>
      </c>
      <c r="Z11600">
        <v>110</v>
      </c>
      <c r="AA11600">
        <v>7</v>
      </c>
      <c r="AB11600">
        <v>7</v>
      </c>
      <c r="AC11600">
        <v>64</v>
      </c>
    </row>
    <row r="11601" spans="1:29">
      <c r="A11601">
        <v>12595</v>
      </c>
      <c r="B11601" t="s">
        <v>806</v>
      </c>
      <c r="C11601" t="s">
        <v>13559</v>
      </c>
      <c r="J11601" t="s">
        <v>1457</v>
      </c>
      <c r="K11601">
        <v>0</v>
      </c>
      <c r="N11601" t="b">
        <v>1</v>
      </c>
      <c r="O11601" t="b">
        <v>0</v>
      </c>
      <c r="P11601" t="b">
        <v>0</v>
      </c>
      <c r="Q11601">
        <v>8</v>
      </c>
      <c r="R11601">
        <v>8</v>
      </c>
      <c r="S11601">
        <v>1</v>
      </c>
      <c r="T11601">
        <v>2</v>
      </c>
      <c r="U11601" t="b">
        <v>1</v>
      </c>
      <c r="V11601" t="s">
        <v>160</v>
      </c>
      <c r="W11601" t="s">
        <v>1088</v>
      </c>
      <c r="X11601" t="s">
        <v>15124</v>
      </c>
      <c r="Y11601">
        <v>110</v>
      </c>
      <c r="Z11601">
        <v>110</v>
      </c>
      <c r="AA11601">
        <v>8</v>
      </c>
      <c r="AB11601">
        <v>8</v>
      </c>
      <c r="AC11601">
        <v>64</v>
      </c>
    </row>
    <row r="11602" spans="1:29">
      <c r="A11602">
        <v>12596</v>
      </c>
      <c r="B11602" t="s">
        <v>806</v>
      </c>
      <c r="C11602" t="s">
        <v>13560</v>
      </c>
      <c r="J11602" t="s">
        <v>1457</v>
      </c>
      <c r="K11602">
        <v>0</v>
      </c>
      <c r="N11602" t="b">
        <v>1</v>
      </c>
      <c r="O11602" t="b">
        <v>0</v>
      </c>
      <c r="P11602" t="b">
        <v>0</v>
      </c>
      <c r="Q11602">
        <v>8</v>
      </c>
      <c r="R11602">
        <v>8</v>
      </c>
      <c r="S11602">
        <v>1</v>
      </c>
      <c r="T11602">
        <v>2</v>
      </c>
      <c r="U11602" t="b">
        <v>1</v>
      </c>
      <c r="V11602" t="s">
        <v>160</v>
      </c>
      <c r="W11602" t="s">
        <v>1088</v>
      </c>
      <c r="X11602" t="s">
        <v>15089</v>
      </c>
      <c r="Y11602">
        <v>111</v>
      </c>
      <c r="Z11602">
        <v>111</v>
      </c>
      <c r="AA11602">
        <v>7</v>
      </c>
      <c r="AB11602">
        <v>7</v>
      </c>
      <c r="AC11602">
        <v>64</v>
      </c>
    </row>
    <row r="11603" spans="1:29">
      <c r="A11603">
        <v>12597</v>
      </c>
      <c r="B11603" t="s">
        <v>806</v>
      </c>
      <c r="C11603" t="s">
        <v>13561</v>
      </c>
      <c r="J11603" t="s">
        <v>1457</v>
      </c>
      <c r="K11603">
        <v>0</v>
      </c>
      <c r="N11603" t="b">
        <v>1</v>
      </c>
      <c r="O11603" t="b">
        <v>0</v>
      </c>
      <c r="P11603" t="b">
        <v>0</v>
      </c>
      <c r="Q11603">
        <v>8</v>
      </c>
      <c r="R11603">
        <v>8</v>
      </c>
      <c r="S11603">
        <v>1</v>
      </c>
      <c r="T11603">
        <v>2</v>
      </c>
      <c r="U11603" t="b">
        <v>1</v>
      </c>
      <c r="V11603" t="s">
        <v>160</v>
      </c>
      <c r="W11603" t="s">
        <v>1088</v>
      </c>
      <c r="X11603" t="s">
        <v>15125</v>
      </c>
      <c r="Y11603">
        <v>111</v>
      </c>
      <c r="Z11603">
        <v>111</v>
      </c>
      <c r="AA11603">
        <v>8</v>
      </c>
      <c r="AB11603">
        <v>8</v>
      </c>
      <c r="AC11603">
        <v>64</v>
      </c>
    </row>
    <row r="11604" spans="1:29">
      <c r="A11604">
        <v>12598</v>
      </c>
      <c r="B11604" t="s">
        <v>806</v>
      </c>
      <c r="C11604" t="s">
        <v>13562</v>
      </c>
      <c r="J11604" t="s">
        <v>1457</v>
      </c>
      <c r="K11604">
        <v>0</v>
      </c>
      <c r="N11604" t="b">
        <v>1</v>
      </c>
      <c r="O11604" t="b">
        <v>0</v>
      </c>
      <c r="P11604" t="b">
        <v>0</v>
      </c>
      <c r="Q11604">
        <v>8</v>
      </c>
      <c r="R11604">
        <v>8</v>
      </c>
      <c r="S11604">
        <v>1</v>
      </c>
      <c r="T11604">
        <v>2</v>
      </c>
      <c r="U11604" t="b">
        <v>1</v>
      </c>
      <c r="V11604" t="s">
        <v>160</v>
      </c>
      <c r="W11604" t="s">
        <v>1088</v>
      </c>
      <c r="X11604" t="s">
        <v>15090</v>
      </c>
      <c r="Y11604">
        <v>112</v>
      </c>
      <c r="Z11604">
        <v>112</v>
      </c>
      <c r="AA11604">
        <v>7</v>
      </c>
      <c r="AB11604">
        <v>7</v>
      </c>
      <c r="AC11604">
        <v>64</v>
      </c>
    </row>
    <row r="11605" spans="1:29">
      <c r="A11605">
        <v>12599</v>
      </c>
      <c r="B11605" t="s">
        <v>806</v>
      </c>
      <c r="C11605" t="s">
        <v>13563</v>
      </c>
      <c r="J11605" t="s">
        <v>1457</v>
      </c>
      <c r="K11605">
        <v>0</v>
      </c>
      <c r="N11605" t="b">
        <v>1</v>
      </c>
      <c r="O11605" t="b">
        <v>0</v>
      </c>
      <c r="P11605" t="b">
        <v>0</v>
      </c>
      <c r="Q11605">
        <v>8</v>
      </c>
      <c r="R11605">
        <v>8</v>
      </c>
      <c r="S11605">
        <v>1</v>
      </c>
      <c r="T11605">
        <v>2</v>
      </c>
      <c r="U11605" t="b">
        <v>1</v>
      </c>
      <c r="V11605" t="s">
        <v>160</v>
      </c>
      <c r="W11605" t="s">
        <v>1088</v>
      </c>
      <c r="X11605" t="s">
        <v>15126</v>
      </c>
      <c r="Y11605">
        <v>112</v>
      </c>
      <c r="Z11605">
        <v>112</v>
      </c>
      <c r="AA11605">
        <v>8</v>
      </c>
      <c r="AB11605">
        <v>8</v>
      </c>
      <c r="AC11605">
        <v>64</v>
      </c>
    </row>
    <row r="11606" spans="1:29">
      <c r="A11606">
        <v>12600</v>
      </c>
      <c r="B11606" t="s">
        <v>806</v>
      </c>
      <c r="C11606" t="s">
        <v>13564</v>
      </c>
      <c r="J11606" t="s">
        <v>1457</v>
      </c>
      <c r="K11606">
        <v>0</v>
      </c>
      <c r="N11606" t="b">
        <v>1</v>
      </c>
      <c r="O11606" t="b">
        <v>0</v>
      </c>
      <c r="P11606" t="b">
        <v>0</v>
      </c>
      <c r="Q11606">
        <v>8</v>
      </c>
      <c r="R11606">
        <v>8</v>
      </c>
      <c r="S11606">
        <v>1</v>
      </c>
      <c r="T11606">
        <v>2</v>
      </c>
      <c r="U11606" t="b">
        <v>1</v>
      </c>
      <c r="V11606" t="s">
        <v>160</v>
      </c>
      <c r="W11606" t="s">
        <v>1088</v>
      </c>
      <c r="X11606" t="s">
        <v>15091</v>
      </c>
      <c r="Y11606">
        <v>113</v>
      </c>
      <c r="Z11606">
        <v>113</v>
      </c>
      <c r="AA11606">
        <v>7</v>
      </c>
      <c r="AB11606">
        <v>7</v>
      </c>
      <c r="AC11606">
        <v>64</v>
      </c>
    </row>
    <row r="11607" spans="1:29">
      <c r="A11607">
        <v>12601</v>
      </c>
      <c r="B11607" t="s">
        <v>806</v>
      </c>
      <c r="C11607" t="s">
        <v>13565</v>
      </c>
      <c r="J11607" t="s">
        <v>1457</v>
      </c>
      <c r="K11607">
        <v>0</v>
      </c>
      <c r="N11607" t="b">
        <v>1</v>
      </c>
      <c r="O11607" t="b">
        <v>0</v>
      </c>
      <c r="P11607" t="b">
        <v>0</v>
      </c>
      <c r="Q11607">
        <v>8</v>
      </c>
      <c r="R11607">
        <v>8</v>
      </c>
      <c r="S11607">
        <v>1</v>
      </c>
      <c r="T11607">
        <v>2</v>
      </c>
      <c r="U11607" t="b">
        <v>1</v>
      </c>
      <c r="V11607" t="s">
        <v>160</v>
      </c>
      <c r="W11607" t="s">
        <v>1088</v>
      </c>
      <c r="X11607" t="s">
        <v>15127</v>
      </c>
      <c r="Y11607">
        <v>113</v>
      </c>
      <c r="Z11607">
        <v>113</v>
      </c>
      <c r="AA11607">
        <v>8</v>
      </c>
      <c r="AB11607">
        <v>8</v>
      </c>
      <c r="AC11607">
        <v>64</v>
      </c>
    </row>
    <row r="11608" spans="1:29">
      <c r="A11608">
        <v>12602</v>
      </c>
      <c r="B11608" t="s">
        <v>806</v>
      </c>
      <c r="C11608" t="s">
        <v>13566</v>
      </c>
      <c r="J11608" t="s">
        <v>1457</v>
      </c>
      <c r="K11608">
        <v>0</v>
      </c>
      <c r="N11608" t="b">
        <v>1</v>
      </c>
      <c r="O11608" t="b">
        <v>0</v>
      </c>
      <c r="P11608" t="b">
        <v>0</v>
      </c>
      <c r="Q11608">
        <v>8</v>
      </c>
      <c r="R11608">
        <v>8</v>
      </c>
      <c r="S11608">
        <v>1</v>
      </c>
      <c r="T11608">
        <v>2</v>
      </c>
      <c r="U11608" t="b">
        <v>1</v>
      </c>
      <c r="V11608" t="s">
        <v>160</v>
      </c>
      <c r="W11608" t="s">
        <v>1088</v>
      </c>
      <c r="X11608" t="s">
        <v>15092</v>
      </c>
      <c r="Y11608">
        <v>114</v>
      </c>
      <c r="Z11608">
        <v>114</v>
      </c>
      <c r="AA11608">
        <v>7</v>
      </c>
      <c r="AB11608">
        <v>7</v>
      </c>
      <c r="AC11608">
        <v>64</v>
      </c>
    </row>
    <row r="11609" spans="1:29">
      <c r="A11609">
        <v>12603</v>
      </c>
      <c r="B11609" t="s">
        <v>806</v>
      </c>
      <c r="C11609" t="s">
        <v>13567</v>
      </c>
      <c r="J11609" t="s">
        <v>1457</v>
      </c>
      <c r="K11609">
        <v>0</v>
      </c>
      <c r="N11609" t="b">
        <v>1</v>
      </c>
      <c r="O11609" t="b">
        <v>0</v>
      </c>
      <c r="P11609" t="b">
        <v>0</v>
      </c>
      <c r="Q11609">
        <v>8</v>
      </c>
      <c r="R11609">
        <v>8</v>
      </c>
      <c r="S11609">
        <v>1</v>
      </c>
      <c r="T11609">
        <v>2</v>
      </c>
      <c r="U11609" t="b">
        <v>1</v>
      </c>
      <c r="V11609" t="s">
        <v>160</v>
      </c>
      <c r="W11609" t="s">
        <v>1088</v>
      </c>
      <c r="X11609" t="s">
        <v>15128</v>
      </c>
      <c r="Y11609">
        <v>114</v>
      </c>
      <c r="Z11609">
        <v>114</v>
      </c>
      <c r="AA11609">
        <v>8</v>
      </c>
      <c r="AB11609">
        <v>8</v>
      </c>
      <c r="AC11609">
        <v>64</v>
      </c>
    </row>
    <row r="11610" spans="1:29">
      <c r="A11610">
        <v>12604</v>
      </c>
      <c r="B11610" t="s">
        <v>806</v>
      </c>
      <c r="C11610" t="s">
        <v>13568</v>
      </c>
      <c r="J11610" t="s">
        <v>1457</v>
      </c>
      <c r="K11610">
        <v>0</v>
      </c>
      <c r="N11610" t="b">
        <v>1</v>
      </c>
      <c r="O11610" t="b">
        <v>0</v>
      </c>
      <c r="P11610" t="b">
        <v>0</v>
      </c>
      <c r="Q11610">
        <v>8</v>
      </c>
      <c r="R11610">
        <v>8</v>
      </c>
      <c r="S11610">
        <v>1</v>
      </c>
      <c r="T11610">
        <v>2</v>
      </c>
      <c r="U11610" t="b">
        <v>1</v>
      </c>
      <c r="V11610" t="s">
        <v>160</v>
      </c>
      <c r="W11610" t="s">
        <v>1088</v>
      </c>
      <c r="X11610" t="s">
        <v>15093</v>
      </c>
      <c r="Y11610">
        <v>115</v>
      </c>
      <c r="Z11610">
        <v>115</v>
      </c>
      <c r="AA11610">
        <v>7</v>
      </c>
      <c r="AB11610">
        <v>7</v>
      </c>
      <c r="AC11610">
        <v>64</v>
      </c>
    </row>
    <row r="11611" spans="1:29">
      <c r="A11611">
        <v>12605</v>
      </c>
      <c r="B11611" t="s">
        <v>806</v>
      </c>
      <c r="C11611" t="s">
        <v>13569</v>
      </c>
      <c r="J11611" t="s">
        <v>1457</v>
      </c>
      <c r="K11611">
        <v>0</v>
      </c>
      <c r="N11611" t="b">
        <v>1</v>
      </c>
      <c r="O11611" t="b">
        <v>0</v>
      </c>
      <c r="P11611" t="b">
        <v>0</v>
      </c>
      <c r="Q11611">
        <v>8</v>
      </c>
      <c r="R11611">
        <v>8</v>
      </c>
      <c r="S11611">
        <v>1</v>
      </c>
      <c r="T11611">
        <v>2</v>
      </c>
      <c r="U11611" t="b">
        <v>1</v>
      </c>
      <c r="V11611" t="s">
        <v>160</v>
      </c>
      <c r="W11611" t="s">
        <v>1088</v>
      </c>
      <c r="X11611" t="s">
        <v>15129</v>
      </c>
      <c r="Y11611">
        <v>115</v>
      </c>
      <c r="Z11611">
        <v>115</v>
      </c>
      <c r="AA11611">
        <v>8</v>
      </c>
      <c r="AB11611">
        <v>8</v>
      </c>
      <c r="AC11611">
        <v>64</v>
      </c>
    </row>
    <row r="11612" spans="1:29">
      <c r="A11612">
        <v>12606</v>
      </c>
      <c r="B11612" t="s">
        <v>806</v>
      </c>
      <c r="C11612" t="s">
        <v>13570</v>
      </c>
      <c r="J11612" t="s">
        <v>1457</v>
      </c>
      <c r="K11612">
        <v>0</v>
      </c>
      <c r="N11612" t="b">
        <v>1</v>
      </c>
      <c r="O11612" t="b">
        <v>0</v>
      </c>
      <c r="P11612" t="b">
        <v>0</v>
      </c>
      <c r="Q11612">
        <v>8</v>
      </c>
      <c r="R11612">
        <v>8</v>
      </c>
      <c r="S11612">
        <v>1</v>
      </c>
      <c r="T11612">
        <v>2</v>
      </c>
      <c r="U11612" t="b">
        <v>1</v>
      </c>
      <c r="V11612" t="s">
        <v>160</v>
      </c>
      <c r="W11612" t="s">
        <v>1088</v>
      </c>
      <c r="X11612" t="s">
        <v>15056</v>
      </c>
      <c r="Y11612">
        <v>116</v>
      </c>
      <c r="Z11612">
        <v>116</v>
      </c>
      <c r="AA11612">
        <v>7</v>
      </c>
      <c r="AB11612">
        <v>7</v>
      </c>
      <c r="AC11612">
        <v>64</v>
      </c>
    </row>
    <row r="11613" spans="1:29">
      <c r="A11613">
        <v>12607</v>
      </c>
      <c r="B11613" t="s">
        <v>806</v>
      </c>
      <c r="C11613" t="s">
        <v>13571</v>
      </c>
      <c r="J11613" t="s">
        <v>1457</v>
      </c>
      <c r="K11613">
        <v>0</v>
      </c>
      <c r="N11613" t="b">
        <v>1</v>
      </c>
      <c r="O11613" t="b">
        <v>0</v>
      </c>
      <c r="P11613" t="b">
        <v>0</v>
      </c>
      <c r="Q11613">
        <v>8</v>
      </c>
      <c r="R11613">
        <v>8</v>
      </c>
      <c r="S11613">
        <v>1</v>
      </c>
      <c r="T11613">
        <v>2</v>
      </c>
      <c r="U11613" t="b">
        <v>1</v>
      </c>
      <c r="V11613" t="s">
        <v>160</v>
      </c>
      <c r="W11613" t="s">
        <v>1088</v>
      </c>
      <c r="X11613" t="s">
        <v>15057</v>
      </c>
      <c r="Y11613">
        <v>116</v>
      </c>
      <c r="Z11613">
        <v>116</v>
      </c>
      <c r="AA11613">
        <v>8</v>
      </c>
      <c r="AB11613">
        <v>8</v>
      </c>
      <c r="AC11613">
        <v>64</v>
      </c>
    </row>
    <row r="11614" spans="1:29">
      <c r="A11614">
        <v>12608</v>
      </c>
      <c r="B11614" t="s">
        <v>806</v>
      </c>
      <c r="C11614" t="s">
        <v>13572</v>
      </c>
      <c r="J11614" t="s">
        <v>1457</v>
      </c>
      <c r="K11614">
        <v>0</v>
      </c>
      <c r="N11614" t="b">
        <v>1</v>
      </c>
      <c r="O11614" t="b">
        <v>0</v>
      </c>
      <c r="P11614" t="b">
        <v>0</v>
      </c>
      <c r="Q11614">
        <v>8</v>
      </c>
      <c r="R11614">
        <v>8</v>
      </c>
      <c r="S11614">
        <v>1</v>
      </c>
      <c r="T11614">
        <v>2</v>
      </c>
      <c r="U11614" t="b">
        <v>1</v>
      </c>
      <c r="V11614" t="s">
        <v>160</v>
      </c>
      <c r="W11614" t="s">
        <v>1088</v>
      </c>
      <c r="X11614" t="s">
        <v>15130</v>
      </c>
      <c r="Y11614">
        <v>117</v>
      </c>
      <c r="Z11614">
        <v>117</v>
      </c>
      <c r="AA11614">
        <v>7</v>
      </c>
      <c r="AB11614">
        <v>7</v>
      </c>
      <c r="AC11614">
        <v>64</v>
      </c>
    </row>
    <row r="11615" spans="1:29">
      <c r="A11615">
        <v>12609</v>
      </c>
      <c r="B11615" t="s">
        <v>806</v>
      </c>
      <c r="C11615" t="s">
        <v>13573</v>
      </c>
      <c r="J11615" t="s">
        <v>1457</v>
      </c>
      <c r="K11615">
        <v>0</v>
      </c>
      <c r="N11615" t="b">
        <v>1</v>
      </c>
      <c r="O11615" t="b">
        <v>0</v>
      </c>
      <c r="P11615" t="b">
        <v>0</v>
      </c>
      <c r="Q11615">
        <v>8</v>
      </c>
      <c r="R11615">
        <v>8</v>
      </c>
      <c r="S11615">
        <v>1</v>
      </c>
      <c r="T11615">
        <v>2</v>
      </c>
      <c r="U11615" t="b">
        <v>1</v>
      </c>
      <c r="V11615" t="s">
        <v>160</v>
      </c>
      <c r="W11615" t="s">
        <v>1088</v>
      </c>
      <c r="X11615" t="s">
        <v>15139</v>
      </c>
      <c r="Y11615">
        <v>117</v>
      </c>
      <c r="Z11615">
        <v>117</v>
      </c>
      <c r="AA11615">
        <v>8</v>
      </c>
      <c r="AB11615">
        <v>8</v>
      </c>
      <c r="AC11615">
        <v>64</v>
      </c>
    </row>
    <row r="11616" spans="1:29">
      <c r="A11616">
        <v>12610</v>
      </c>
      <c r="B11616" t="s">
        <v>806</v>
      </c>
      <c r="C11616" t="s">
        <v>13574</v>
      </c>
      <c r="J11616" t="s">
        <v>1457</v>
      </c>
      <c r="K11616">
        <v>0</v>
      </c>
      <c r="N11616" t="b">
        <v>1</v>
      </c>
      <c r="O11616" t="b">
        <v>0</v>
      </c>
      <c r="P11616" t="b">
        <v>0</v>
      </c>
      <c r="Q11616">
        <v>8</v>
      </c>
      <c r="R11616">
        <v>8</v>
      </c>
      <c r="S11616">
        <v>1</v>
      </c>
      <c r="T11616">
        <v>2</v>
      </c>
      <c r="U11616" t="b">
        <v>1</v>
      </c>
      <c r="V11616" t="s">
        <v>160</v>
      </c>
      <c r="W11616" t="s">
        <v>1088</v>
      </c>
      <c r="X11616" t="s">
        <v>15131</v>
      </c>
      <c r="Y11616">
        <v>118</v>
      </c>
      <c r="Z11616">
        <v>118</v>
      </c>
      <c r="AA11616">
        <v>7</v>
      </c>
      <c r="AB11616">
        <v>7</v>
      </c>
      <c r="AC11616">
        <v>64</v>
      </c>
    </row>
    <row r="11617" spans="1:29">
      <c r="A11617">
        <v>12611</v>
      </c>
      <c r="B11617" t="s">
        <v>806</v>
      </c>
      <c r="C11617" t="s">
        <v>13575</v>
      </c>
      <c r="J11617" t="s">
        <v>1457</v>
      </c>
      <c r="K11617">
        <v>0</v>
      </c>
      <c r="N11617" t="b">
        <v>1</v>
      </c>
      <c r="O11617" t="b">
        <v>0</v>
      </c>
      <c r="P11617" t="b">
        <v>0</v>
      </c>
      <c r="Q11617">
        <v>8</v>
      </c>
      <c r="R11617">
        <v>8</v>
      </c>
      <c r="S11617">
        <v>1</v>
      </c>
      <c r="T11617">
        <v>2</v>
      </c>
      <c r="U11617" t="b">
        <v>1</v>
      </c>
      <c r="V11617" t="s">
        <v>160</v>
      </c>
      <c r="W11617" t="s">
        <v>1088</v>
      </c>
      <c r="X11617" t="s">
        <v>15140</v>
      </c>
      <c r="Y11617">
        <v>118</v>
      </c>
      <c r="Z11617">
        <v>118</v>
      </c>
      <c r="AA11617">
        <v>8</v>
      </c>
      <c r="AB11617">
        <v>8</v>
      </c>
      <c r="AC11617">
        <v>64</v>
      </c>
    </row>
    <row r="11618" spans="1:29">
      <c r="A11618">
        <v>12612</v>
      </c>
      <c r="B11618" t="s">
        <v>806</v>
      </c>
      <c r="C11618" t="s">
        <v>13576</v>
      </c>
      <c r="J11618" t="s">
        <v>1457</v>
      </c>
      <c r="K11618">
        <v>0</v>
      </c>
      <c r="N11618" t="b">
        <v>1</v>
      </c>
      <c r="O11618" t="b">
        <v>0</v>
      </c>
      <c r="P11618" t="b">
        <v>0</v>
      </c>
      <c r="Q11618">
        <v>8</v>
      </c>
      <c r="R11618">
        <v>8</v>
      </c>
      <c r="S11618">
        <v>1</v>
      </c>
      <c r="T11618">
        <v>2</v>
      </c>
      <c r="U11618" t="b">
        <v>1</v>
      </c>
      <c r="V11618" t="s">
        <v>160</v>
      </c>
      <c r="W11618" t="s">
        <v>1088</v>
      </c>
      <c r="X11618" t="s">
        <v>15132</v>
      </c>
      <c r="Y11618">
        <v>119</v>
      </c>
      <c r="Z11618">
        <v>119</v>
      </c>
      <c r="AA11618">
        <v>7</v>
      </c>
      <c r="AB11618">
        <v>7</v>
      </c>
      <c r="AC11618">
        <v>64</v>
      </c>
    </row>
    <row r="11619" spans="1:29">
      <c r="A11619">
        <v>12613</v>
      </c>
      <c r="B11619" t="s">
        <v>806</v>
      </c>
      <c r="C11619" t="s">
        <v>13577</v>
      </c>
      <c r="J11619" t="s">
        <v>1457</v>
      </c>
      <c r="K11619">
        <v>0</v>
      </c>
      <c r="N11619" t="b">
        <v>1</v>
      </c>
      <c r="O11619" t="b">
        <v>0</v>
      </c>
      <c r="P11619" t="b">
        <v>0</v>
      </c>
      <c r="Q11619">
        <v>8</v>
      </c>
      <c r="R11619">
        <v>8</v>
      </c>
      <c r="S11619">
        <v>1</v>
      </c>
      <c r="T11619">
        <v>2</v>
      </c>
      <c r="U11619" t="b">
        <v>1</v>
      </c>
      <c r="V11619" t="s">
        <v>160</v>
      </c>
      <c r="W11619" t="s">
        <v>1088</v>
      </c>
      <c r="X11619" t="s">
        <v>15141</v>
      </c>
      <c r="Y11619">
        <v>119</v>
      </c>
      <c r="Z11619">
        <v>119</v>
      </c>
      <c r="AA11619">
        <v>8</v>
      </c>
      <c r="AB11619">
        <v>8</v>
      </c>
      <c r="AC11619">
        <v>64</v>
      </c>
    </row>
    <row r="11620" spans="1:29">
      <c r="A11620">
        <v>12614</v>
      </c>
      <c r="B11620" t="s">
        <v>806</v>
      </c>
      <c r="C11620" t="s">
        <v>13578</v>
      </c>
      <c r="J11620" t="s">
        <v>1457</v>
      </c>
      <c r="K11620">
        <v>0</v>
      </c>
      <c r="N11620" t="b">
        <v>1</v>
      </c>
      <c r="O11620" t="b">
        <v>0</v>
      </c>
      <c r="P11620" t="b">
        <v>0</v>
      </c>
      <c r="Q11620">
        <v>8</v>
      </c>
      <c r="R11620">
        <v>8</v>
      </c>
      <c r="S11620">
        <v>1</v>
      </c>
      <c r="T11620">
        <v>2</v>
      </c>
      <c r="U11620" t="b">
        <v>1</v>
      </c>
      <c r="V11620" t="s">
        <v>160</v>
      </c>
      <c r="W11620" t="s">
        <v>1088</v>
      </c>
      <c r="X11620" t="s">
        <v>15133</v>
      </c>
      <c r="Y11620">
        <v>120</v>
      </c>
      <c r="Z11620">
        <v>120</v>
      </c>
      <c r="AA11620">
        <v>7</v>
      </c>
      <c r="AB11620">
        <v>7</v>
      </c>
      <c r="AC11620">
        <v>64</v>
      </c>
    </row>
    <row r="11621" spans="1:29">
      <c r="A11621">
        <v>12615</v>
      </c>
      <c r="B11621" t="s">
        <v>806</v>
      </c>
      <c r="C11621" t="s">
        <v>13579</v>
      </c>
      <c r="J11621" t="s">
        <v>1457</v>
      </c>
      <c r="K11621">
        <v>0</v>
      </c>
      <c r="N11621" t="b">
        <v>1</v>
      </c>
      <c r="O11621" t="b">
        <v>0</v>
      </c>
      <c r="P11621" t="b">
        <v>0</v>
      </c>
      <c r="Q11621">
        <v>8</v>
      </c>
      <c r="R11621">
        <v>8</v>
      </c>
      <c r="S11621">
        <v>1</v>
      </c>
      <c r="T11621">
        <v>2</v>
      </c>
      <c r="U11621" t="b">
        <v>1</v>
      </c>
      <c r="V11621" t="s">
        <v>160</v>
      </c>
      <c r="W11621" t="s">
        <v>1088</v>
      </c>
      <c r="X11621" t="s">
        <v>15142</v>
      </c>
      <c r="Y11621">
        <v>120</v>
      </c>
      <c r="Z11621">
        <v>120</v>
      </c>
      <c r="AA11621">
        <v>8</v>
      </c>
      <c r="AB11621">
        <v>8</v>
      </c>
      <c r="AC11621">
        <v>64</v>
      </c>
    </row>
    <row r="11622" spans="1:29">
      <c r="A11622">
        <v>12616</v>
      </c>
      <c r="B11622" t="s">
        <v>806</v>
      </c>
      <c r="C11622" t="s">
        <v>13580</v>
      </c>
      <c r="J11622" t="s">
        <v>1457</v>
      </c>
      <c r="K11622">
        <v>0</v>
      </c>
      <c r="N11622" t="b">
        <v>1</v>
      </c>
      <c r="O11622" t="b">
        <v>0</v>
      </c>
      <c r="P11622" t="b">
        <v>0</v>
      </c>
      <c r="Q11622">
        <v>8</v>
      </c>
      <c r="R11622">
        <v>8</v>
      </c>
      <c r="S11622">
        <v>1</v>
      </c>
      <c r="T11622">
        <v>2</v>
      </c>
      <c r="U11622" t="b">
        <v>1</v>
      </c>
      <c r="V11622" t="s">
        <v>160</v>
      </c>
      <c r="W11622" t="s">
        <v>1088</v>
      </c>
      <c r="X11622" t="s">
        <v>15134</v>
      </c>
      <c r="Y11622">
        <v>121</v>
      </c>
      <c r="Z11622">
        <v>121</v>
      </c>
      <c r="AA11622">
        <v>7</v>
      </c>
      <c r="AB11622">
        <v>7</v>
      </c>
      <c r="AC11622">
        <v>64</v>
      </c>
    </row>
    <row r="11623" spans="1:29">
      <c r="A11623">
        <v>12617</v>
      </c>
      <c r="B11623" t="s">
        <v>806</v>
      </c>
      <c r="C11623" t="s">
        <v>13581</v>
      </c>
      <c r="J11623" t="s">
        <v>1457</v>
      </c>
      <c r="K11623">
        <v>0</v>
      </c>
      <c r="N11623" t="b">
        <v>1</v>
      </c>
      <c r="O11623" t="b">
        <v>0</v>
      </c>
      <c r="P11623" t="b">
        <v>0</v>
      </c>
      <c r="Q11623">
        <v>8</v>
      </c>
      <c r="R11623">
        <v>8</v>
      </c>
      <c r="S11623">
        <v>1</v>
      </c>
      <c r="T11623">
        <v>2</v>
      </c>
      <c r="U11623" t="b">
        <v>1</v>
      </c>
      <c r="V11623" t="s">
        <v>160</v>
      </c>
      <c r="W11623" t="s">
        <v>1088</v>
      </c>
      <c r="X11623" t="s">
        <v>15143</v>
      </c>
      <c r="Y11623">
        <v>121</v>
      </c>
      <c r="Z11623">
        <v>121</v>
      </c>
      <c r="AA11623">
        <v>8</v>
      </c>
      <c r="AB11623">
        <v>8</v>
      </c>
      <c r="AC11623">
        <v>64</v>
      </c>
    </row>
    <row r="11624" spans="1:29">
      <c r="A11624">
        <v>12618</v>
      </c>
      <c r="B11624" t="s">
        <v>806</v>
      </c>
      <c r="C11624" t="s">
        <v>13582</v>
      </c>
      <c r="J11624" t="s">
        <v>1457</v>
      </c>
      <c r="K11624">
        <v>0</v>
      </c>
      <c r="N11624" t="b">
        <v>1</v>
      </c>
      <c r="O11624" t="b">
        <v>0</v>
      </c>
      <c r="P11624" t="b">
        <v>0</v>
      </c>
      <c r="Q11624">
        <v>8</v>
      </c>
      <c r="R11624">
        <v>8</v>
      </c>
      <c r="S11624">
        <v>1</v>
      </c>
      <c r="T11624">
        <v>2</v>
      </c>
      <c r="U11624" t="b">
        <v>1</v>
      </c>
      <c r="V11624" t="s">
        <v>160</v>
      </c>
      <c r="W11624" t="s">
        <v>1088</v>
      </c>
      <c r="X11624" t="s">
        <v>15135</v>
      </c>
      <c r="Y11624">
        <v>122</v>
      </c>
      <c r="Z11624">
        <v>122</v>
      </c>
      <c r="AA11624">
        <v>7</v>
      </c>
      <c r="AB11624">
        <v>7</v>
      </c>
      <c r="AC11624">
        <v>64</v>
      </c>
    </row>
    <row r="11625" spans="1:29">
      <c r="A11625">
        <v>12619</v>
      </c>
      <c r="B11625" t="s">
        <v>806</v>
      </c>
      <c r="C11625" t="s">
        <v>13583</v>
      </c>
      <c r="J11625" t="s">
        <v>1457</v>
      </c>
      <c r="K11625">
        <v>0</v>
      </c>
      <c r="N11625" t="b">
        <v>1</v>
      </c>
      <c r="O11625" t="b">
        <v>0</v>
      </c>
      <c r="P11625" t="b">
        <v>0</v>
      </c>
      <c r="Q11625">
        <v>8</v>
      </c>
      <c r="R11625">
        <v>8</v>
      </c>
      <c r="S11625">
        <v>1</v>
      </c>
      <c r="T11625">
        <v>2</v>
      </c>
      <c r="U11625" t="b">
        <v>1</v>
      </c>
      <c r="V11625" t="s">
        <v>160</v>
      </c>
      <c r="W11625" t="s">
        <v>1088</v>
      </c>
      <c r="X11625" t="s">
        <v>15144</v>
      </c>
      <c r="Y11625">
        <v>122</v>
      </c>
      <c r="Z11625">
        <v>122</v>
      </c>
      <c r="AA11625">
        <v>8</v>
      </c>
      <c r="AB11625">
        <v>8</v>
      </c>
      <c r="AC11625">
        <v>64</v>
      </c>
    </row>
    <row r="11626" spans="1:29">
      <c r="A11626">
        <v>12620</v>
      </c>
      <c r="B11626" t="s">
        <v>806</v>
      </c>
      <c r="C11626" t="s">
        <v>13584</v>
      </c>
      <c r="J11626" t="s">
        <v>1457</v>
      </c>
      <c r="K11626">
        <v>0</v>
      </c>
      <c r="N11626" t="b">
        <v>1</v>
      </c>
      <c r="O11626" t="b">
        <v>0</v>
      </c>
      <c r="P11626" t="b">
        <v>0</v>
      </c>
      <c r="Q11626">
        <v>8</v>
      </c>
      <c r="R11626">
        <v>8</v>
      </c>
      <c r="S11626">
        <v>1</v>
      </c>
      <c r="T11626">
        <v>2</v>
      </c>
      <c r="U11626" t="b">
        <v>1</v>
      </c>
      <c r="V11626" t="s">
        <v>160</v>
      </c>
      <c r="W11626" t="s">
        <v>1088</v>
      </c>
      <c r="X11626" t="s">
        <v>15136</v>
      </c>
      <c r="Y11626">
        <v>123</v>
      </c>
      <c r="Z11626">
        <v>123</v>
      </c>
      <c r="AA11626">
        <v>7</v>
      </c>
      <c r="AB11626">
        <v>7</v>
      </c>
      <c r="AC11626">
        <v>64</v>
      </c>
    </row>
    <row r="11627" spans="1:29">
      <c r="A11627">
        <v>12621</v>
      </c>
      <c r="B11627" t="s">
        <v>806</v>
      </c>
      <c r="C11627" t="s">
        <v>13585</v>
      </c>
      <c r="J11627" t="s">
        <v>1457</v>
      </c>
      <c r="K11627">
        <v>0</v>
      </c>
      <c r="N11627" t="b">
        <v>1</v>
      </c>
      <c r="O11627" t="b">
        <v>0</v>
      </c>
      <c r="P11627" t="b">
        <v>0</v>
      </c>
      <c r="Q11627">
        <v>8</v>
      </c>
      <c r="R11627">
        <v>8</v>
      </c>
      <c r="S11627">
        <v>1</v>
      </c>
      <c r="T11627">
        <v>2</v>
      </c>
      <c r="U11627" t="b">
        <v>1</v>
      </c>
      <c r="V11627" t="s">
        <v>160</v>
      </c>
      <c r="W11627" t="s">
        <v>1088</v>
      </c>
      <c r="X11627" t="s">
        <v>15145</v>
      </c>
      <c r="Y11627">
        <v>123</v>
      </c>
      <c r="Z11627">
        <v>123</v>
      </c>
      <c r="AA11627">
        <v>8</v>
      </c>
      <c r="AB11627">
        <v>8</v>
      </c>
      <c r="AC11627">
        <v>64</v>
      </c>
    </row>
    <row r="11628" spans="1:29">
      <c r="A11628">
        <v>12622</v>
      </c>
      <c r="B11628" t="s">
        <v>806</v>
      </c>
      <c r="C11628" t="s">
        <v>13586</v>
      </c>
      <c r="J11628" t="s">
        <v>1457</v>
      </c>
      <c r="K11628">
        <v>0</v>
      </c>
      <c r="N11628" t="b">
        <v>1</v>
      </c>
      <c r="O11628" t="b">
        <v>0</v>
      </c>
      <c r="P11628" t="b">
        <v>0</v>
      </c>
      <c r="Q11628">
        <v>8</v>
      </c>
      <c r="R11628">
        <v>8</v>
      </c>
      <c r="S11628">
        <v>1</v>
      </c>
      <c r="T11628">
        <v>2</v>
      </c>
      <c r="U11628" t="b">
        <v>1</v>
      </c>
      <c r="V11628" t="s">
        <v>160</v>
      </c>
      <c r="W11628" t="s">
        <v>1088</v>
      </c>
      <c r="X11628" t="s">
        <v>15137</v>
      </c>
      <c r="Y11628">
        <v>124</v>
      </c>
      <c r="Z11628">
        <v>124</v>
      </c>
      <c r="AA11628">
        <v>7</v>
      </c>
      <c r="AB11628">
        <v>7</v>
      </c>
      <c r="AC11628">
        <v>64</v>
      </c>
    </row>
    <row r="11629" spans="1:29">
      <c r="A11629">
        <v>12623</v>
      </c>
      <c r="B11629" t="s">
        <v>806</v>
      </c>
      <c r="C11629" t="s">
        <v>13587</v>
      </c>
      <c r="J11629" t="s">
        <v>1457</v>
      </c>
      <c r="K11629">
        <v>0</v>
      </c>
      <c r="N11629" t="b">
        <v>1</v>
      </c>
      <c r="O11629" t="b">
        <v>0</v>
      </c>
      <c r="P11629" t="b">
        <v>0</v>
      </c>
      <c r="Q11629">
        <v>8</v>
      </c>
      <c r="R11629">
        <v>8</v>
      </c>
      <c r="S11629">
        <v>1</v>
      </c>
      <c r="T11629">
        <v>2</v>
      </c>
      <c r="U11629" t="b">
        <v>1</v>
      </c>
      <c r="V11629" t="s">
        <v>160</v>
      </c>
      <c r="W11629" t="s">
        <v>1088</v>
      </c>
      <c r="X11629" t="s">
        <v>15146</v>
      </c>
      <c r="Y11629">
        <v>124</v>
      </c>
      <c r="Z11629">
        <v>124</v>
      </c>
      <c r="AA11629">
        <v>8</v>
      </c>
      <c r="AB11629">
        <v>8</v>
      </c>
      <c r="AC11629">
        <v>64</v>
      </c>
    </row>
    <row r="11630" spans="1:29">
      <c r="A11630">
        <v>12624</v>
      </c>
      <c r="B11630" t="s">
        <v>806</v>
      </c>
      <c r="C11630" t="s">
        <v>13588</v>
      </c>
      <c r="J11630" t="s">
        <v>1457</v>
      </c>
      <c r="K11630">
        <v>0</v>
      </c>
      <c r="N11630" t="b">
        <v>1</v>
      </c>
      <c r="O11630" t="b">
        <v>0</v>
      </c>
      <c r="P11630" t="b">
        <v>0</v>
      </c>
      <c r="Q11630">
        <v>8</v>
      </c>
      <c r="R11630">
        <v>8</v>
      </c>
      <c r="S11630">
        <v>1</v>
      </c>
      <c r="T11630">
        <v>2</v>
      </c>
      <c r="U11630" t="b">
        <v>1</v>
      </c>
      <c r="V11630" t="s">
        <v>160</v>
      </c>
      <c r="W11630" t="s">
        <v>1088</v>
      </c>
      <c r="X11630" t="s">
        <v>15138</v>
      </c>
      <c r="Y11630">
        <v>125</v>
      </c>
      <c r="Z11630">
        <v>125</v>
      </c>
      <c r="AA11630">
        <v>7</v>
      </c>
      <c r="AB11630">
        <v>7</v>
      </c>
      <c r="AC11630">
        <v>64</v>
      </c>
    </row>
    <row r="11631" spans="1:29">
      <c r="A11631">
        <v>12625</v>
      </c>
      <c r="B11631" t="s">
        <v>806</v>
      </c>
      <c r="C11631" t="s">
        <v>13589</v>
      </c>
      <c r="J11631" t="s">
        <v>1457</v>
      </c>
      <c r="K11631">
        <v>0</v>
      </c>
      <c r="N11631" t="b">
        <v>1</v>
      </c>
      <c r="O11631" t="b">
        <v>0</v>
      </c>
      <c r="P11631" t="b">
        <v>0</v>
      </c>
      <c r="Q11631">
        <v>8</v>
      </c>
      <c r="R11631">
        <v>8</v>
      </c>
      <c r="S11631">
        <v>1</v>
      </c>
      <c r="T11631">
        <v>2</v>
      </c>
      <c r="U11631" t="b">
        <v>1</v>
      </c>
      <c r="V11631" t="s">
        <v>160</v>
      </c>
      <c r="W11631" t="s">
        <v>1088</v>
      </c>
      <c r="X11631" t="s">
        <v>15147</v>
      </c>
      <c r="Y11631">
        <v>125</v>
      </c>
      <c r="Z11631">
        <v>125</v>
      </c>
      <c r="AA11631">
        <v>8</v>
      </c>
      <c r="AB11631">
        <v>8</v>
      </c>
      <c r="AC11631">
        <v>64</v>
      </c>
    </row>
    <row r="11632" spans="1:29">
      <c r="A11632">
        <v>12626</v>
      </c>
      <c r="B11632" t="s">
        <v>806</v>
      </c>
      <c r="C11632" t="s">
        <v>13590</v>
      </c>
      <c r="J11632" t="s">
        <v>1457</v>
      </c>
      <c r="K11632">
        <v>0</v>
      </c>
      <c r="N11632" t="b">
        <v>1</v>
      </c>
      <c r="O11632" t="b">
        <v>0</v>
      </c>
      <c r="P11632" t="b">
        <v>0</v>
      </c>
      <c r="Q11632">
        <v>8</v>
      </c>
      <c r="R11632">
        <v>8</v>
      </c>
      <c r="S11632">
        <v>1</v>
      </c>
      <c r="T11632">
        <v>2</v>
      </c>
      <c r="U11632" t="b">
        <v>1</v>
      </c>
      <c r="V11632" t="s">
        <v>160</v>
      </c>
      <c r="W11632" t="s">
        <v>1088</v>
      </c>
      <c r="X11632" t="s">
        <v>15151</v>
      </c>
      <c r="Y11632">
        <v>126</v>
      </c>
      <c r="Z11632">
        <v>126</v>
      </c>
      <c r="AA11632">
        <v>7</v>
      </c>
      <c r="AB11632">
        <v>7</v>
      </c>
      <c r="AC11632">
        <v>64</v>
      </c>
    </row>
    <row r="11633" spans="1:29">
      <c r="A11633">
        <v>12627</v>
      </c>
      <c r="B11633" t="s">
        <v>806</v>
      </c>
      <c r="C11633" t="s">
        <v>13591</v>
      </c>
      <c r="J11633" t="s">
        <v>1457</v>
      </c>
      <c r="K11633">
        <v>0</v>
      </c>
      <c r="N11633" t="b">
        <v>1</v>
      </c>
      <c r="O11633" t="b">
        <v>0</v>
      </c>
      <c r="P11633" t="b">
        <v>0</v>
      </c>
      <c r="Q11633">
        <v>8</v>
      </c>
      <c r="R11633">
        <v>8</v>
      </c>
      <c r="S11633">
        <v>1</v>
      </c>
      <c r="T11633">
        <v>2</v>
      </c>
      <c r="U11633" t="b">
        <v>1</v>
      </c>
      <c r="V11633" t="s">
        <v>160</v>
      </c>
      <c r="W11633" t="s">
        <v>1088</v>
      </c>
      <c r="X11633" t="s">
        <v>15152</v>
      </c>
      <c r="Y11633">
        <v>126</v>
      </c>
      <c r="Z11633">
        <v>126</v>
      </c>
      <c r="AA11633">
        <v>8</v>
      </c>
      <c r="AB11633">
        <v>8</v>
      </c>
      <c r="AC11633">
        <v>64</v>
      </c>
    </row>
    <row r="11634" spans="1:29">
      <c r="A11634">
        <v>12628</v>
      </c>
      <c r="B11634" t="s">
        <v>806</v>
      </c>
      <c r="C11634" t="s">
        <v>13592</v>
      </c>
      <c r="J11634" t="s">
        <v>1457</v>
      </c>
      <c r="K11634">
        <v>0</v>
      </c>
      <c r="N11634" t="b">
        <v>1</v>
      </c>
      <c r="O11634" t="b">
        <v>0</v>
      </c>
      <c r="P11634" t="b">
        <v>0</v>
      </c>
      <c r="Q11634">
        <v>8</v>
      </c>
      <c r="R11634">
        <v>8</v>
      </c>
      <c r="S11634">
        <v>1</v>
      </c>
      <c r="T11634">
        <v>2</v>
      </c>
      <c r="U11634" t="b">
        <v>1</v>
      </c>
      <c r="V11634" t="s">
        <v>160</v>
      </c>
      <c r="W11634" t="s">
        <v>1088</v>
      </c>
      <c r="X11634" t="s">
        <v>15156</v>
      </c>
      <c r="Y11634">
        <v>127</v>
      </c>
      <c r="Z11634">
        <v>127</v>
      </c>
      <c r="AA11634">
        <v>7</v>
      </c>
      <c r="AB11634">
        <v>7</v>
      </c>
      <c r="AC11634">
        <v>64</v>
      </c>
    </row>
    <row r="11635" spans="1:29">
      <c r="A11635">
        <v>12629</v>
      </c>
      <c r="B11635" t="s">
        <v>806</v>
      </c>
      <c r="C11635" t="s">
        <v>13593</v>
      </c>
      <c r="J11635" t="s">
        <v>1457</v>
      </c>
      <c r="K11635">
        <v>0</v>
      </c>
      <c r="N11635" t="b">
        <v>1</v>
      </c>
      <c r="O11635" t="b">
        <v>0</v>
      </c>
      <c r="P11635" t="b">
        <v>0</v>
      </c>
      <c r="Q11635">
        <v>8</v>
      </c>
      <c r="R11635">
        <v>8</v>
      </c>
      <c r="S11635">
        <v>1</v>
      </c>
      <c r="T11635">
        <v>2</v>
      </c>
      <c r="U11635" t="b">
        <v>1</v>
      </c>
      <c r="V11635" t="s">
        <v>160</v>
      </c>
      <c r="W11635" t="s">
        <v>1088</v>
      </c>
      <c r="X11635" t="s">
        <v>15157</v>
      </c>
      <c r="Y11635">
        <v>127</v>
      </c>
      <c r="Z11635">
        <v>127</v>
      </c>
      <c r="AA11635">
        <v>8</v>
      </c>
      <c r="AB11635">
        <v>8</v>
      </c>
      <c r="AC11635">
        <v>64</v>
      </c>
    </row>
    <row r="11636" spans="1:29">
      <c r="A11636">
        <v>12630</v>
      </c>
      <c r="B11636" t="s">
        <v>806</v>
      </c>
      <c r="C11636" t="s">
        <v>13594</v>
      </c>
      <c r="J11636" t="s">
        <v>1457</v>
      </c>
      <c r="K11636">
        <v>0</v>
      </c>
      <c r="N11636" t="b">
        <v>1</v>
      </c>
      <c r="O11636" t="b">
        <v>0</v>
      </c>
      <c r="P11636" t="b">
        <v>0</v>
      </c>
      <c r="Q11636">
        <v>8</v>
      </c>
      <c r="R11636">
        <v>8</v>
      </c>
      <c r="S11636">
        <v>1</v>
      </c>
      <c r="T11636">
        <v>2</v>
      </c>
      <c r="U11636" t="b">
        <v>1</v>
      </c>
      <c r="V11636" t="s">
        <v>160</v>
      </c>
      <c r="W11636" t="s">
        <v>1088</v>
      </c>
      <c r="X11636" t="s">
        <v>15997</v>
      </c>
      <c r="Y11636">
        <v>128</v>
      </c>
      <c r="Z11636">
        <v>128</v>
      </c>
      <c r="AA11636">
        <v>7</v>
      </c>
      <c r="AB11636">
        <v>7</v>
      </c>
      <c r="AC11636">
        <v>64</v>
      </c>
    </row>
    <row r="11637" spans="1:29">
      <c r="A11637">
        <v>12631</v>
      </c>
      <c r="B11637" t="s">
        <v>806</v>
      </c>
      <c r="C11637" t="s">
        <v>13595</v>
      </c>
      <c r="J11637" t="s">
        <v>1457</v>
      </c>
      <c r="K11637">
        <v>0</v>
      </c>
      <c r="N11637" t="b">
        <v>1</v>
      </c>
      <c r="O11637" t="b">
        <v>0</v>
      </c>
      <c r="P11637" t="b">
        <v>0</v>
      </c>
      <c r="Q11637">
        <v>8</v>
      </c>
      <c r="R11637">
        <v>8</v>
      </c>
      <c r="S11637">
        <v>1</v>
      </c>
      <c r="T11637">
        <v>2</v>
      </c>
      <c r="U11637" t="b">
        <v>1</v>
      </c>
      <c r="V11637" t="s">
        <v>160</v>
      </c>
      <c r="W11637" t="s">
        <v>1088</v>
      </c>
      <c r="X11637" t="s">
        <v>15998</v>
      </c>
      <c r="Y11637">
        <v>128</v>
      </c>
      <c r="Z11637">
        <v>128</v>
      </c>
      <c r="AA11637">
        <v>8</v>
      </c>
      <c r="AB11637">
        <v>8</v>
      </c>
      <c r="AC11637">
        <v>64</v>
      </c>
    </row>
    <row r="11638" spans="1:29">
      <c r="A11638">
        <v>12632</v>
      </c>
      <c r="B11638" t="s">
        <v>806</v>
      </c>
      <c r="C11638" t="s">
        <v>13596</v>
      </c>
      <c r="J11638" t="s">
        <v>1457</v>
      </c>
      <c r="K11638">
        <v>0</v>
      </c>
      <c r="N11638" t="b">
        <v>1</v>
      </c>
      <c r="O11638" t="b">
        <v>0</v>
      </c>
      <c r="P11638" t="b">
        <v>0</v>
      </c>
      <c r="Q11638">
        <v>8</v>
      </c>
      <c r="R11638">
        <v>8</v>
      </c>
      <c r="S11638">
        <v>1</v>
      </c>
      <c r="T11638">
        <v>2</v>
      </c>
      <c r="U11638" t="b">
        <v>1</v>
      </c>
      <c r="V11638" t="s">
        <v>160</v>
      </c>
      <c r="W11638" t="s">
        <v>1088</v>
      </c>
      <c r="X11638" t="s">
        <v>15172</v>
      </c>
      <c r="Y11638">
        <v>129</v>
      </c>
      <c r="Z11638">
        <v>129</v>
      </c>
      <c r="AA11638">
        <v>7</v>
      </c>
      <c r="AB11638">
        <v>7</v>
      </c>
      <c r="AC11638">
        <v>64</v>
      </c>
    </row>
    <row r="11639" spans="1:29">
      <c r="A11639">
        <v>12633</v>
      </c>
      <c r="B11639" t="s">
        <v>806</v>
      </c>
      <c r="C11639" t="s">
        <v>13597</v>
      </c>
      <c r="J11639" t="s">
        <v>1457</v>
      </c>
      <c r="K11639">
        <v>0</v>
      </c>
      <c r="N11639" t="b">
        <v>1</v>
      </c>
      <c r="O11639" t="b">
        <v>0</v>
      </c>
      <c r="P11639" t="b">
        <v>0</v>
      </c>
      <c r="Q11639">
        <v>8</v>
      </c>
      <c r="R11639">
        <v>8</v>
      </c>
      <c r="S11639">
        <v>1</v>
      </c>
      <c r="T11639">
        <v>2</v>
      </c>
      <c r="U11639" t="b">
        <v>1</v>
      </c>
      <c r="V11639" t="s">
        <v>160</v>
      </c>
      <c r="W11639" t="s">
        <v>1088</v>
      </c>
      <c r="X11639" t="s">
        <v>15186</v>
      </c>
      <c r="Y11639">
        <v>129</v>
      </c>
      <c r="Z11639">
        <v>129</v>
      </c>
      <c r="AA11639">
        <v>8</v>
      </c>
      <c r="AB11639">
        <v>8</v>
      </c>
      <c r="AC11639">
        <v>64</v>
      </c>
    </row>
    <row r="11640" spans="1:29">
      <c r="A11640">
        <v>12634</v>
      </c>
      <c r="B11640" t="s">
        <v>806</v>
      </c>
      <c r="C11640" t="s">
        <v>13598</v>
      </c>
      <c r="J11640" t="s">
        <v>1457</v>
      </c>
      <c r="K11640">
        <v>0</v>
      </c>
      <c r="N11640" t="b">
        <v>1</v>
      </c>
      <c r="O11640" t="b">
        <v>0</v>
      </c>
      <c r="P11640" t="b">
        <v>0</v>
      </c>
      <c r="Q11640">
        <v>8</v>
      </c>
      <c r="R11640">
        <v>8</v>
      </c>
      <c r="S11640">
        <v>1</v>
      </c>
      <c r="T11640">
        <v>2</v>
      </c>
      <c r="U11640" t="b">
        <v>1</v>
      </c>
      <c r="V11640" t="s">
        <v>160</v>
      </c>
      <c r="W11640" t="s">
        <v>1088</v>
      </c>
      <c r="X11640" t="s">
        <v>15173</v>
      </c>
      <c r="Y11640">
        <v>130</v>
      </c>
      <c r="Z11640">
        <v>130</v>
      </c>
      <c r="AA11640">
        <v>7</v>
      </c>
      <c r="AB11640">
        <v>7</v>
      </c>
      <c r="AC11640">
        <v>64</v>
      </c>
    </row>
    <row r="11641" spans="1:29">
      <c r="A11641">
        <v>12635</v>
      </c>
      <c r="B11641" t="s">
        <v>806</v>
      </c>
      <c r="C11641" t="s">
        <v>13599</v>
      </c>
      <c r="J11641" t="s">
        <v>1457</v>
      </c>
      <c r="K11641">
        <v>0</v>
      </c>
      <c r="N11641" t="b">
        <v>1</v>
      </c>
      <c r="O11641" t="b">
        <v>0</v>
      </c>
      <c r="P11641" t="b">
        <v>0</v>
      </c>
      <c r="Q11641">
        <v>8</v>
      </c>
      <c r="R11641">
        <v>8</v>
      </c>
      <c r="S11641">
        <v>1</v>
      </c>
      <c r="T11641">
        <v>2</v>
      </c>
      <c r="U11641" t="b">
        <v>1</v>
      </c>
      <c r="V11641" t="s">
        <v>160</v>
      </c>
      <c r="W11641" t="s">
        <v>1088</v>
      </c>
      <c r="X11641" t="s">
        <v>15187</v>
      </c>
      <c r="Y11641">
        <v>130</v>
      </c>
      <c r="Z11641">
        <v>130</v>
      </c>
      <c r="AA11641">
        <v>8</v>
      </c>
      <c r="AB11641">
        <v>8</v>
      </c>
      <c r="AC11641">
        <v>64</v>
      </c>
    </row>
    <row r="11642" spans="1:29">
      <c r="A11642">
        <v>12636</v>
      </c>
      <c r="B11642" t="s">
        <v>806</v>
      </c>
      <c r="C11642" t="s">
        <v>13600</v>
      </c>
      <c r="J11642" t="s">
        <v>1457</v>
      </c>
      <c r="K11642">
        <v>0</v>
      </c>
      <c r="N11642" t="b">
        <v>1</v>
      </c>
      <c r="O11642" t="b">
        <v>0</v>
      </c>
      <c r="P11642" t="b">
        <v>0</v>
      </c>
      <c r="Q11642">
        <v>8</v>
      </c>
      <c r="R11642">
        <v>8</v>
      </c>
      <c r="S11642">
        <v>1</v>
      </c>
      <c r="T11642">
        <v>2</v>
      </c>
      <c r="U11642" t="b">
        <v>1</v>
      </c>
      <c r="V11642" t="s">
        <v>160</v>
      </c>
      <c r="W11642" t="s">
        <v>1088</v>
      </c>
      <c r="X11642" t="s">
        <v>15174</v>
      </c>
      <c r="Y11642">
        <v>131</v>
      </c>
      <c r="Z11642">
        <v>131</v>
      </c>
      <c r="AA11642">
        <v>7</v>
      </c>
      <c r="AB11642">
        <v>7</v>
      </c>
      <c r="AC11642">
        <v>64</v>
      </c>
    </row>
    <row r="11643" spans="1:29">
      <c r="A11643">
        <v>12637</v>
      </c>
      <c r="B11643" t="s">
        <v>806</v>
      </c>
      <c r="C11643" t="s">
        <v>13601</v>
      </c>
      <c r="J11643" t="s">
        <v>1457</v>
      </c>
      <c r="K11643">
        <v>0</v>
      </c>
      <c r="N11643" t="b">
        <v>1</v>
      </c>
      <c r="O11643" t="b">
        <v>0</v>
      </c>
      <c r="P11643" t="b">
        <v>0</v>
      </c>
      <c r="Q11643">
        <v>8</v>
      </c>
      <c r="R11643">
        <v>8</v>
      </c>
      <c r="S11643">
        <v>1</v>
      </c>
      <c r="T11643">
        <v>2</v>
      </c>
      <c r="U11643" t="b">
        <v>1</v>
      </c>
      <c r="V11643" t="s">
        <v>160</v>
      </c>
      <c r="W11643" t="s">
        <v>1088</v>
      </c>
      <c r="X11643" t="s">
        <v>15188</v>
      </c>
      <c r="Y11643">
        <v>131</v>
      </c>
      <c r="Z11643">
        <v>131</v>
      </c>
      <c r="AA11643">
        <v>8</v>
      </c>
      <c r="AB11643">
        <v>8</v>
      </c>
      <c r="AC11643">
        <v>64</v>
      </c>
    </row>
    <row r="11644" spans="1:29">
      <c r="A11644">
        <v>12638</v>
      </c>
      <c r="B11644" t="s">
        <v>806</v>
      </c>
      <c r="C11644" t="s">
        <v>13602</v>
      </c>
      <c r="J11644" t="s">
        <v>1457</v>
      </c>
      <c r="K11644">
        <v>0</v>
      </c>
      <c r="N11644" t="b">
        <v>1</v>
      </c>
      <c r="O11644" t="b">
        <v>0</v>
      </c>
      <c r="P11644" t="b">
        <v>0</v>
      </c>
      <c r="Q11644">
        <v>8</v>
      </c>
      <c r="R11644">
        <v>8</v>
      </c>
      <c r="S11644">
        <v>1</v>
      </c>
      <c r="T11644">
        <v>2</v>
      </c>
      <c r="U11644" t="b">
        <v>1</v>
      </c>
      <c r="V11644" t="s">
        <v>160</v>
      </c>
      <c r="W11644" t="s">
        <v>1088</v>
      </c>
      <c r="X11644" t="s">
        <v>15175</v>
      </c>
      <c r="Y11644">
        <v>132</v>
      </c>
      <c r="Z11644">
        <v>132</v>
      </c>
      <c r="AA11644">
        <v>7</v>
      </c>
      <c r="AB11644">
        <v>7</v>
      </c>
      <c r="AC11644">
        <v>64</v>
      </c>
    </row>
    <row r="11645" spans="1:29">
      <c r="A11645">
        <v>12639</v>
      </c>
      <c r="B11645" t="s">
        <v>806</v>
      </c>
      <c r="C11645" t="s">
        <v>13603</v>
      </c>
      <c r="J11645" t="s">
        <v>1457</v>
      </c>
      <c r="K11645">
        <v>0</v>
      </c>
      <c r="N11645" t="b">
        <v>1</v>
      </c>
      <c r="O11645" t="b">
        <v>0</v>
      </c>
      <c r="P11645" t="b">
        <v>0</v>
      </c>
      <c r="Q11645">
        <v>8</v>
      </c>
      <c r="R11645">
        <v>8</v>
      </c>
      <c r="S11645">
        <v>1</v>
      </c>
      <c r="T11645">
        <v>2</v>
      </c>
      <c r="U11645" t="b">
        <v>1</v>
      </c>
      <c r="V11645" t="s">
        <v>160</v>
      </c>
      <c r="W11645" t="s">
        <v>1088</v>
      </c>
      <c r="X11645" t="s">
        <v>15189</v>
      </c>
      <c r="Y11645">
        <v>132</v>
      </c>
      <c r="Z11645">
        <v>132</v>
      </c>
      <c r="AA11645">
        <v>8</v>
      </c>
      <c r="AB11645">
        <v>8</v>
      </c>
      <c r="AC11645">
        <v>64</v>
      </c>
    </row>
    <row r="11646" spans="1:29">
      <c r="A11646">
        <v>12640</v>
      </c>
      <c r="B11646" t="s">
        <v>806</v>
      </c>
      <c r="C11646" t="s">
        <v>13604</v>
      </c>
      <c r="J11646" t="s">
        <v>1457</v>
      </c>
      <c r="K11646">
        <v>0</v>
      </c>
      <c r="N11646" t="b">
        <v>1</v>
      </c>
      <c r="O11646" t="b">
        <v>0</v>
      </c>
      <c r="P11646" t="b">
        <v>0</v>
      </c>
      <c r="Q11646">
        <v>8</v>
      </c>
      <c r="R11646">
        <v>8</v>
      </c>
      <c r="S11646">
        <v>1</v>
      </c>
      <c r="T11646">
        <v>2</v>
      </c>
      <c r="U11646" t="b">
        <v>1</v>
      </c>
      <c r="V11646" t="s">
        <v>160</v>
      </c>
      <c r="W11646" t="s">
        <v>1088</v>
      </c>
      <c r="X11646" t="s">
        <v>15176</v>
      </c>
      <c r="Y11646">
        <v>133</v>
      </c>
      <c r="Z11646">
        <v>133</v>
      </c>
      <c r="AA11646">
        <v>7</v>
      </c>
      <c r="AB11646">
        <v>7</v>
      </c>
      <c r="AC11646">
        <v>64</v>
      </c>
    </row>
    <row r="11647" spans="1:29">
      <c r="A11647">
        <v>12641</v>
      </c>
      <c r="B11647" t="s">
        <v>806</v>
      </c>
      <c r="C11647" t="s">
        <v>13605</v>
      </c>
      <c r="J11647" t="s">
        <v>1457</v>
      </c>
      <c r="K11647">
        <v>0</v>
      </c>
      <c r="N11647" t="b">
        <v>1</v>
      </c>
      <c r="O11647" t="b">
        <v>0</v>
      </c>
      <c r="P11647" t="b">
        <v>0</v>
      </c>
      <c r="Q11647">
        <v>8</v>
      </c>
      <c r="R11647">
        <v>8</v>
      </c>
      <c r="S11647">
        <v>1</v>
      </c>
      <c r="T11647">
        <v>2</v>
      </c>
      <c r="U11647" t="b">
        <v>1</v>
      </c>
      <c r="V11647" t="s">
        <v>160</v>
      </c>
      <c r="W11647" t="s">
        <v>1088</v>
      </c>
      <c r="X11647" t="s">
        <v>15190</v>
      </c>
      <c r="Y11647">
        <v>133</v>
      </c>
      <c r="Z11647">
        <v>133</v>
      </c>
      <c r="AA11647">
        <v>8</v>
      </c>
      <c r="AB11647">
        <v>8</v>
      </c>
      <c r="AC11647">
        <v>64</v>
      </c>
    </row>
    <row r="11648" spans="1:29">
      <c r="A11648">
        <v>12642</v>
      </c>
      <c r="B11648" t="s">
        <v>806</v>
      </c>
      <c r="C11648" t="s">
        <v>13606</v>
      </c>
      <c r="J11648" t="s">
        <v>1457</v>
      </c>
      <c r="K11648">
        <v>0</v>
      </c>
      <c r="N11648" t="b">
        <v>1</v>
      </c>
      <c r="O11648" t="b">
        <v>0</v>
      </c>
      <c r="P11648" t="b">
        <v>0</v>
      </c>
      <c r="Q11648">
        <v>8</v>
      </c>
      <c r="R11648">
        <v>8</v>
      </c>
      <c r="S11648">
        <v>1</v>
      </c>
      <c r="T11648">
        <v>2</v>
      </c>
      <c r="U11648" t="b">
        <v>1</v>
      </c>
      <c r="V11648" t="s">
        <v>160</v>
      </c>
      <c r="W11648" t="s">
        <v>1088</v>
      </c>
      <c r="X11648" t="s">
        <v>15177</v>
      </c>
      <c r="Y11648">
        <v>134</v>
      </c>
      <c r="Z11648">
        <v>134</v>
      </c>
      <c r="AA11648">
        <v>7</v>
      </c>
      <c r="AB11648">
        <v>7</v>
      </c>
      <c r="AC11648">
        <v>64</v>
      </c>
    </row>
    <row r="11649" spans="1:29">
      <c r="A11649">
        <v>12643</v>
      </c>
      <c r="B11649" t="s">
        <v>806</v>
      </c>
      <c r="C11649" t="s">
        <v>13607</v>
      </c>
      <c r="J11649" t="s">
        <v>1457</v>
      </c>
      <c r="K11649">
        <v>0</v>
      </c>
      <c r="N11649" t="b">
        <v>1</v>
      </c>
      <c r="O11649" t="b">
        <v>0</v>
      </c>
      <c r="P11649" t="b">
        <v>0</v>
      </c>
      <c r="Q11649">
        <v>8</v>
      </c>
      <c r="R11649">
        <v>8</v>
      </c>
      <c r="S11649">
        <v>1</v>
      </c>
      <c r="T11649">
        <v>2</v>
      </c>
      <c r="U11649" t="b">
        <v>1</v>
      </c>
      <c r="V11649" t="s">
        <v>160</v>
      </c>
      <c r="W11649" t="s">
        <v>1088</v>
      </c>
      <c r="X11649" t="s">
        <v>15191</v>
      </c>
      <c r="Y11649">
        <v>134</v>
      </c>
      <c r="Z11649">
        <v>134</v>
      </c>
      <c r="AA11649">
        <v>8</v>
      </c>
      <c r="AB11649">
        <v>8</v>
      </c>
      <c r="AC11649">
        <v>64</v>
      </c>
    </row>
    <row r="11650" spans="1:29">
      <c r="A11650">
        <v>12644</v>
      </c>
      <c r="B11650" t="s">
        <v>806</v>
      </c>
      <c r="C11650" t="s">
        <v>13608</v>
      </c>
      <c r="J11650" t="s">
        <v>1457</v>
      </c>
      <c r="K11650">
        <v>0</v>
      </c>
      <c r="N11650" t="b">
        <v>1</v>
      </c>
      <c r="O11650" t="b">
        <v>0</v>
      </c>
      <c r="P11650" t="b">
        <v>0</v>
      </c>
      <c r="Q11650">
        <v>8</v>
      </c>
      <c r="R11650">
        <v>8</v>
      </c>
      <c r="S11650">
        <v>1</v>
      </c>
      <c r="T11650">
        <v>2</v>
      </c>
      <c r="U11650" t="b">
        <v>1</v>
      </c>
      <c r="V11650" t="s">
        <v>160</v>
      </c>
      <c r="W11650" t="s">
        <v>1088</v>
      </c>
      <c r="X11650" t="s">
        <v>15178</v>
      </c>
      <c r="Y11650">
        <v>135</v>
      </c>
      <c r="Z11650">
        <v>135</v>
      </c>
      <c r="AA11650">
        <v>7</v>
      </c>
      <c r="AB11650">
        <v>7</v>
      </c>
      <c r="AC11650">
        <v>64</v>
      </c>
    </row>
    <row r="11651" spans="1:29">
      <c r="A11651">
        <v>12645</v>
      </c>
      <c r="B11651" t="s">
        <v>806</v>
      </c>
      <c r="C11651" t="s">
        <v>13609</v>
      </c>
      <c r="J11651" t="s">
        <v>1457</v>
      </c>
      <c r="K11651">
        <v>0</v>
      </c>
      <c r="N11651" t="b">
        <v>1</v>
      </c>
      <c r="O11651" t="b">
        <v>0</v>
      </c>
      <c r="P11651" t="b">
        <v>0</v>
      </c>
      <c r="Q11651">
        <v>8</v>
      </c>
      <c r="R11651">
        <v>8</v>
      </c>
      <c r="S11651">
        <v>1</v>
      </c>
      <c r="T11651">
        <v>2</v>
      </c>
      <c r="U11651" t="b">
        <v>1</v>
      </c>
      <c r="V11651" t="s">
        <v>160</v>
      </c>
      <c r="W11651" t="s">
        <v>1088</v>
      </c>
      <c r="X11651" t="s">
        <v>15192</v>
      </c>
      <c r="Y11651">
        <v>135</v>
      </c>
      <c r="Z11651">
        <v>135</v>
      </c>
      <c r="AA11651">
        <v>8</v>
      </c>
      <c r="AB11651">
        <v>8</v>
      </c>
      <c r="AC11651">
        <v>64</v>
      </c>
    </row>
    <row r="11652" spans="1:29">
      <c r="A11652">
        <v>12646</v>
      </c>
      <c r="B11652" t="s">
        <v>806</v>
      </c>
      <c r="C11652" t="s">
        <v>13610</v>
      </c>
      <c r="J11652" t="s">
        <v>1457</v>
      </c>
      <c r="K11652">
        <v>0</v>
      </c>
      <c r="N11652" t="b">
        <v>1</v>
      </c>
      <c r="O11652" t="b">
        <v>0</v>
      </c>
      <c r="P11652" t="b">
        <v>0</v>
      </c>
      <c r="Q11652">
        <v>8</v>
      </c>
      <c r="R11652">
        <v>8</v>
      </c>
      <c r="S11652">
        <v>1</v>
      </c>
      <c r="T11652">
        <v>2</v>
      </c>
      <c r="U11652" t="b">
        <v>1</v>
      </c>
      <c r="V11652" t="s">
        <v>160</v>
      </c>
      <c r="W11652" t="s">
        <v>1088</v>
      </c>
      <c r="X11652" t="s">
        <v>15196</v>
      </c>
      <c r="Y11652">
        <v>136</v>
      </c>
      <c r="Z11652">
        <v>136</v>
      </c>
      <c r="AA11652">
        <v>7</v>
      </c>
      <c r="AB11652">
        <v>7</v>
      </c>
      <c r="AC11652">
        <v>64</v>
      </c>
    </row>
    <row r="11653" spans="1:29">
      <c r="A11653">
        <v>12647</v>
      </c>
      <c r="B11653" t="s">
        <v>806</v>
      </c>
      <c r="C11653" t="s">
        <v>13611</v>
      </c>
      <c r="J11653" t="s">
        <v>1457</v>
      </c>
      <c r="K11653">
        <v>0</v>
      </c>
      <c r="N11653" t="b">
        <v>1</v>
      </c>
      <c r="O11653" t="b">
        <v>0</v>
      </c>
      <c r="P11653" t="b">
        <v>0</v>
      </c>
      <c r="Q11653">
        <v>8</v>
      </c>
      <c r="R11653">
        <v>8</v>
      </c>
      <c r="S11653">
        <v>1</v>
      </c>
      <c r="T11653">
        <v>2</v>
      </c>
      <c r="U11653" t="b">
        <v>1</v>
      </c>
      <c r="V11653" t="s">
        <v>160</v>
      </c>
      <c r="W11653" t="s">
        <v>1088</v>
      </c>
      <c r="X11653" t="s">
        <v>15197</v>
      </c>
      <c r="Y11653">
        <v>136</v>
      </c>
      <c r="Z11653">
        <v>136</v>
      </c>
      <c r="AA11653">
        <v>8</v>
      </c>
      <c r="AB11653">
        <v>8</v>
      </c>
      <c r="AC11653">
        <v>64</v>
      </c>
    </row>
    <row r="11654" spans="1:29">
      <c r="A11654">
        <v>12648</v>
      </c>
      <c r="B11654" t="s">
        <v>806</v>
      </c>
      <c r="C11654" t="s">
        <v>13612</v>
      </c>
      <c r="J11654" t="s">
        <v>1457</v>
      </c>
      <c r="K11654">
        <v>0</v>
      </c>
      <c r="N11654" t="b">
        <v>1</v>
      </c>
      <c r="O11654" t="b">
        <v>0</v>
      </c>
      <c r="P11654" t="b">
        <v>0</v>
      </c>
      <c r="Q11654">
        <v>8</v>
      </c>
      <c r="R11654">
        <v>8</v>
      </c>
      <c r="S11654">
        <v>1</v>
      </c>
      <c r="T11654">
        <v>2</v>
      </c>
      <c r="U11654" t="b">
        <v>1</v>
      </c>
      <c r="V11654" t="s">
        <v>160</v>
      </c>
      <c r="W11654" t="s">
        <v>1088</v>
      </c>
      <c r="X11654" t="s">
        <v>15201</v>
      </c>
      <c r="Y11654">
        <v>137</v>
      </c>
      <c r="Z11654">
        <v>137</v>
      </c>
      <c r="AA11654">
        <v>7</v>
      </c>
      <c r="AB11654">
        <v>7</v>
      </c>
      <c r="AC11654">
        <v>64</v>
      </c>
    </row>
    <row r="11655" spans="1:29">
      <c r="A11655">
        <v>12649</v>
      </c>
      <c r="B11655" t="s">
        <v>806</v>
      </c>
      <c r="C11655" t="s">
        <v>13613</v>
      </c>
      <c r="J11655" t="s">
        <v>1457</v>
      </c>
      <c r="K11655">
        <v>0</v>
      </c>
      <c r="N11655" t="b">
        <v>1</v>
      </c>
      <c r="O11655" t="b">
        <v>0</v>
      </c>
      <c r="P11655" t="b">
        <v>0</v>
      </c>
      <c r="Q11655">
        <v>8</v>
      </c>
      <c r="R11655">
        <v>8</v>
      </c>
      <c r="S11655">
        <v>1</v>
      </c>
      <c r="T11655">
        <v>2</v>
      </c>
      <c r="U11655" t="b">
        <v>1</v>
      </c>
      <c r="V11655" t="s">
        <v>160</v>
      </c>
      <c r="W11655" t="s">
        <v>1088</v>
      </c>
      <c r="X11655" t="s">
        <v>15202</v>
      </c>
      <c r="Y11655">
        <v>137</v>
      </c>
      <c r="Z11655">
        <v>137</v>
      </c>
      <c r="AA11655">
        <v>8</v>
      </c>
      <c r="AB11655">
        <v>8</v>
      </c>
      <c r="AC11655">
        <v>64</v>
      </c>
    </row>
    <row r="11656" spans="1:29">
      <c r="A11656">
        <v>12650</v>
      </c>
      <c r="B11656" t="s">
        <v>806</v>
      </c>
      <c r="C11656" t="s">
        <v>13614</v>
      </c>
      <c r="J11656" t="s">
        <v>1457</v>
      </c>
      <c r="K11656">
        <v>0</v>
      </c>
      <c r="N11656" t="b">
        <v>1</v>
      </c>
      <c r="O11656" t="b">
        <v>0</v>
      </c>
      <c r="P11656" t="b">
        <v>0</v>
      </c>
      <c r="Q11656">
        <v>8</v>
      </c>
      <c r="R11656">
        <v>8</v>
      </c>
      <c r="S11656">
        <v>1</v>
      </c>
      <c r="T11656">
        <v>2</v>
      </c>
      <c r="U11656" t="b">
        <v>1</v>
      </c>
      <c r="V11656" t="s">
        <v>160</v>
      </c>
      <c r="W11656" t="s">
        <v>1088</v>
      </c>
      <c r="X11656" t="s">
        <v>15999</v>
      </c>
      <c r="Y11656">
        <v>138</v>
      </c>
      <c r="Z11656">
        <v>138</v>
      </c>
      <c r="AA11656">
        <v>7</v>
      </c>
      <c r="AB11656">
        <v>7</v>
      </c>
      <c r="AC11656">
        <v>64</v>
      </c>
    </row>
    <row r="11657" spans="1:29">
      <c r="A11657">
        <v>12651</v>
      </c>
      <c r="B11657" t="s">
        <v>806</v>
      </c>
      <c r="C11657" t="s">
        <v>13615</v>
      </c>
      <c r="J11657" t="s">
        <v>1457</v>
      </c>
      <c r="K11657">
        <v>0</v>
      </c>
      <c r="N11657" t="b">
        <v>1</v>
      </c>
      <c r="O11657" t="b">
        <v>0</v>
      </c>
      <c r="P11657" t="b">
        <v>0</v>
      </c>
      <c r="Q11657">
        <v>8</v>
      </c>
      <c r="R11657">
        <v>8</v>
      </c>
      <c r="S11657">
        <v>1</v>
      </c>
      <c r="T11657">
        <v>2</v>
      </c>
      <c r="U11657" t="b">
        <v>1</v>
      </c>
      <c r="V11657" t="s">
        <v>160</v>
      </c>
      <c r="W11657" t="s">
        <v>1088</v>
      </c>
      <c r="X11657" t="s">
        <v>16000</v>
      </c>
      <c r="Y11657">
        <v>138</v>
      </c>
      <c r="Z11657">
        <v>138</v>
      </c>
      <c r="AA11657">
        <v>8</v>
      </c>
      <c r="AB11657">
        <v>8</v>
      </c>
      <c r="AC11657">
        <v>64</v>
      </c>
    </row>
    <row r="11658" spans="1:29">
      <c r="A11658">
        <v>12652</v>
      </c>
      <c r="B11658" t="s">
        <v>806</v>
      </c>
      <c r="C11658" t="s">
        <v>13616</v>
      </c>
      <c r="J11658" t="s">
        <v>1457</v>
      </c>
      <c r="K11658">
        <v>0</v>
      </c>
      <c r="N11658" t="b">
        <v>1</v>
      </c>
      <c r="O11658" t="b">
        <v>0</v>
      </c>
      <c r="P11658" t="b">
        <v>0</v>
      </c>
      <c r="Q11658">
        <v>8</v>
      </c>
      <c r="R11658">
        <v>8</v>
      </c>
      <c r="S11658">
        <v>1</v>
      </c>
      <c r="T11658">
        <v>2</v>
      </c>
      <c r="U11658" t="b">
        <v>1</v>
      </c>
      <c r="V11658" t="s">
        <v>160</v>
      </c>
      <c r="W11658" t="s">
        <v>1088</v>
      </c>
      <c r="X11658" t="s">
        <v>15248</v>
      </c>
      <c r="Y11658">
        <v>139</v>
      </c>
      <c r="Z11658">
        <v>139</v>
      </c>
      <c r="AA11658">
        <v>7</v>
      </c>
      <c r="AB11658">
        <v>7</v>
      </c>
      <c r="AC11658">
        <v>64</v>
      </c>
    </row>
    <row r="11659" spans="1:29">
      <c r="A11659">
        <v>12653</v>
      </c>
      <c r="B11659" t="s">
        <v>806</v>
      </c>
      <c r="C11659" t="s">
        <v>13617</v>
      </c>
      <c r="J11659" t="s">
        <v>1457</v>
      </c>
      <c r="K11659">
        <v>0</v>
      </c>
      <c r="N11659" t="b">
        <v>1</v>
      </c>
      <c r="O11659" t="b">
        <v>0</v>
      </c>
      <c r="P11659" t="b">
        <v>0</v>
      </c>
      <c r="Q11659">
        <v>8</v>
      </c>
      <c r="R11659">
        <v>8</v>
      </c>
      <c r="S11659">
        <v>1</v>
      </c>
      <c r="T11659">
        <v>2</v>
      </c>
      <c r="U11659" t="b">
        <v>1</v>
      </c>
      <c r="V11659" t="s">
        <v>160</v>
      </c>
      <c r="W11659" t="s">
        <v>1088</v>
      </c>
      <c r="X11659" t="s">
        <v>16001</v>
      </c>
      <c r="Y11659">
        <v>139</v>
      </c>
      <c r="Z11659">
        <v>139</v>
      </c>
      <c r="AA11659">
        <v>8</v>
      </c>
      <c r="AB11659">
        <v>8</v>
      </c>
      <c r="AC11659">
        <v>64</v>
      </c>
    </row>
    <row r="11660" spans="1:29">
      <c r="A11660">
        <v>12654</v>
      </c>
      <c r="B11660" t="s">
        <v>806</v>
      </c>
      <c r="C11660" t="s">
        <v>13618</v>
      </c>
      <c r="J11660" t="s">
        <v>1457</v>
      </c>
      <c r="K11660">
        <v>0</v>
      </c>
      <c r="N11660" t="b">
        <v>1</v>
      </c>
      <c r="O11660" t="b">
        <v>0</v>
      </c>
      <c r="P11660" t="b">
        <v>0</v>
      </c>
      <c r="Q11660">
        <v>8</v>
      </c>
      <c r="R11660">
        <v>8</v>
      </c>
      <c r="S11660">
        <v>1</v>
      </c>
      <c r="T11660">
        <v>2</v>
      </c>
      <c r="U11660" t="b">
        <v>1</v>
      </c>
      <c r="V11660" t="s">
        <v>160</v>
      </c>
      <c r="W11660" t="s">
        <v>1088</v>
      </c>
      <c r="X11660" t="s">
        <v>15249</v>
      </c>
      <c r="Y11660">
        <v>140</v>
      </c>
      <c r="Z11660">
        <v>140</v>
      </c>
      <c r="AA11660">
        <v>7</v>
      </c>
      <c r="AB11660">
        <v>7</v>
      </c>
      <c r="AC11660">
        <v>64</v>
      </c>
    </row>
    <row r="11661" spans="1:29">
      <c r="A11661">
        <v>12655</v>
      </c>
      <c r="B11661" t="s">
        <v>806</v>
      </c>
      <c r="C11661" t="s">
        <v>13619</v>
      </c>
      <c r="J11661" t="s">
        <v>1457</v>
      </c>
      <c r="K11661">
        <v>0</v>
      </c>
      <c r="N11661" t="b">
        <v>1</v>
      </c>
      <c r="O11661" t="b">
        <v>0</v>
      </c>
      <c r="P11661" t="b">
        <v>0</v>
      </c>
      <c r="Q11661">
        <v>8</v>
      </c>
      <c r="R11661">
        <v>8</v>
      </c>
      <c r="S11661">
        <v>1</v>
      </c>
      <c r="T11661">
        <v>2</v>
      </c>
      <c r="U11661" t="b">
        <v>1</v>
      </c>
      <c r="V11661" t="s">
        <v>160</v>
      </c>
      <c r="W11661" t="s">
        <v>1088</v>
      </c>
      <c r="X11661" t="s">
        <v>16002</v>
      </c>
      <c r="Y11661">
        <v>140</v>
      </c>
      <c r="Z11661">
        <v>140</v>
      </c>
      <c r="AA11661">
        <v>8</v>
      </c>
      <c r="AB11661">
        <v>8</v>
      </c>
      <c r="AC11661">
        <v>64</v>
      </c>
    </row>
    <row r="11662" spans="1:29">
      <c r="A11662">
        <v>12656</v>
      </c>
      <c r="B11662" t="s">
        <v>806</v>
      </c>
      <c r="C11662" t="s">
        <v>13620</v>
      </c>
      <c r="J11662" t="s">
        <v>1457</v>
      </c>
      <c r="K11662">
        <v>0</v>
      </c>
      <c r="N11662" t="b">
        <v>1</v>
      </c>
      <c r="O11662" t="b">
        <v>0</v>
      </c>
      <c r="P11662" t="b">
        <v>0</v>
      </c>
      <c r="Q11662">
        <v>8</v>
      </c>
      <c r="R11662">
        <v>8</v>
      </c>
      <c r="S11662">
        <v>1</v>
      </c>
      <c r="T11662">
        <v>2</v>
      </c>
      <c r="U11662" t="b">
        <v>1</v>
      </c>
      <c r="V11662" t="s">
        <v>160</v>
      </c>
      <c r="W11662" t="s">
        <v>1088</v>
      </c>
      <c r="X11662" t="s">
        <v>15250</v>
      </c>
      <c r="Y11662">
        <v>141</v>
      </c>
      <c r="Z11662">
        <v>141</v>
      </c>
      <c r="AA11662">
        <v>7</v>
      </c>
      <c r="AB11662">
        <v>7</v>
      </c>
      <c r="AC11662">
        <v>64</v>
      </c>
    </row>
    <row r="11663" spans="1:29">
      <c r="A11663">
        <v>12657</v>
      </c>
      <c r="B11663" t="s">
        <v>806</v>
      </c>
      <c r="C11663" t="s">
        <v>13621</v>
      </c>
      <c r="J11663" t="s">
        <v>1457</v>
      </c>
      <c r="K11663">
        <v>0</v>
      </c>
      <c r="N11663" t="b">
        <v>1</v>
      </c>
      <c r="O11663" t="b">
        <v>0</v>
      </c>
      <c r="P11663" t="b">
        <v>0</v>
      </c>
      <c r="Q11663">
        <v>8</v>
      </c>
      <c r="R11663">
        <v>8</v>
      </c>
      <c r="S11663">
        <v>1</v>
      </c>
      <c r="T11663">
        <v>2</v>
      </c>
      <c r="U11663" t="b">
        <v>1</v>
      </c>
      <c r="V11663" t="s">
        <v>160</v>
      </c>
      <c r="W11663" t="s">
        <v>1088</v>
      </c>
      <c r="X11663" t="s">
        <v>16003</v>
      </c>
      <c r="Y11663">
        <v>141</v>
      </c>
      <c r="Z11663">
        <v>141</v>
      </c>
      <c r="AA11663">
        <v>8</v>
      </c>
      <c r="AB11663">
        <v>8</v>
      </c>
      <c r="AC11663">
        <v>64</v>
      </c>
    </row>
    <row r="11664" spans="1:29">
      <c r="A11664">
        <v>12658</v>
      </c>
      <c r="B11664" t="s">
        <v>806</v>
      </c>
      <c r="C11664" t="s">
        <v>13622</v>
      </c>
      <c r="J11664" t="s">
        <v>1457</v>
      </c>
      <c r="K11664">
        <v>0</v>
      </c>
      <c r="N11664" t="b">
        <v>1</v>
      </c>
      <c r="O11664" t="b">
        <v>0</v>
      </c>
      <c r="P11664" t="b">
        <v>0</v>
      </c>
      <c r="Q11664">
        <v>8</v>
      </c>
      <c r="R11664">
        <v>8</v>
      </c>
      <c r="S11664">
        <v>1</v>
      </c>
      <c r="T11664">
        <v>2</v>
      </c>
      <c r="U11664" t="b">
        <v>1</v>
      </c>
      <c r="V11664" t="s">
        <v>160</v>
      </c>
      <c r="W11664" t="s">
        <v>1088</v>
      </c>
      <c r="X11664" t="s">
        <v>15251</v>
      </c>
      <c r="Y11664">
        <v>142</v>
      </c>
      <c r="Z11664">
        <v>142</v>
      </c>
      <c r="AA11664">
        <v>7</v>
      </c>
      <c r="AB11664">
        <v>7</v>
      </c>
      <c r="AC11664">
        <v>64</v>
      </c>
    </row>
    <row r="11665" spans="1:29">
      <c r="A11665">
        <v>12659</v>
      </c>
      <c r="B11665" t="s">
        <v>806</v>
      </c>
      <c r="C11665" t="s">
        <v>13623</v>
      </c>
      <c r="J11665" t="s">
        <v>1457</v>
      </c>
      <c r="K11665">
        <v>0</v>
      </c>
      <c r="N11665" t="b">
        <v>1</v>
      </c>
      <c r="O11665" t="b">
        <v>0</v>
      </c>
      <c r="P11665" t="b">
        <v>0</v>
      </c>
      <c r="Q11665">
        <v>8</v>
      </c>
      <c r="R11665">
        <v>8</v>
      </c>
      <c r="S11665">
        <v>1</v>
      </c>
      <c r="T11665">
        <v>2</v>
      </c>
      <c r="U11665" t="b">
        <v>1</v>
      </c>
      <c r="V11665" t="s">
        <v>160</v>
      </c>
      <c r="W11665" t="s">
        <v>1088</v>
      </c>
      <c r="X11665" t="s">
        <v>16004</v>
      </c>
      <c r="Y11665">
        <v>142</v>
      </c>
      <c r="Z11665">
        <v>142</v>
      </c>
      <c r="AA11665">
        <v>8</v>
      </c>
      <c r="AB11665">
        <v>8</v>
      </c>
      <c r="AC11665">
        <v>64</v>
      </c>
    </row>
    <row r="11666" spans="1:29">
      <c r="A11666">
        <v>12660</v>
      </c>
      <c r="B11666" t="s">
        <v>806</v>
      </c>
      <c r="C11666" t="s">
        <v>13624</v>
      </c>
      <c r="J11666" t="s">
        <v>1457</v>
      </c>
      <c r="K11666">
        <v>0</v>
      </c>
      <c r="N11666" t="b">
        <v>1</v>
      </c>
      <c r="O11666" t="b">
        <v>0</v>
      </c>
      <c r="P11666" t="b">
        <v>0</v>
      </c>
      <c r="Q11666">
        <v>8</v>
      </c>
      <c r="R11666">
        <v>8</v>
      </c>
      <c r="S11666">
        <v>1</v>
      </c>
      <c r="T11666">
        <v>2</v>
      </c>
      <c r="U11666" t="b">
        <v>1</v>
      </c>
      <c r="V11666" t="s">
        <v>160</v>
      </c>
      <c r="W11666" t="s">
        <v>1088</v>
      </c>
      <c r="X11666" t="s">
        <v>15252</v>
      </c>
      <c r="Y11666">
        <v>143</v>
      </c>
      <c r="Z11666">
        <v>143</v>
      </c>
      <c r="AA11666">
        <v>7</v>
      </c>
      <c r="AB11666">
        <v>7</v>
      </c>
      <c r="AC11666">
        <v>64</v>
      </c>
    </row>
    <row r="11667" spans="1:29">
      <c r="A11667">
        <v>12661</v>
      </c>
      <c r="B11667" t="s">
        <v>806</v>
      </c>
      <c r="C11667" t="s">
        <v>13625</v>
      </c>
      <c r="J11667" t="s">
        <v>1457</v>
      </c>
      <c r="K11667">
        <v>0</v>
      </c>
      <c r="N11667" t="b">
        <v>1</v>
      </c>
      <c r="O11667" t="b">
        <v>0</v>
      </c>
      <c r="P11667" t="b">
        <v>0</v>
      </c>
      <c r="Q11667">
        <v>8</v>
      </c>
      <c r="R11667">
        <v>8</v>
      </c>
      <c r="S11667">
        <v>1</v>
      </c>
      <c r="T11667">
        <v>2</v>
      </c>
      <c r="U11667" t="b">
        <v>1</v>
      </c>
      <c r="V11667" t="s">
        <v>160</v>
      </c>
      <c r="W11667" t="s">
        <v>1088</v>
      </c>
      <c r="X11667" t="s">
        <v>16005</v>
      </c>
      <c r="Y11667">
        <v>143</v>
      </c>
      <c r="Z11667">
        <v>143</v>
      </c>
      <c r="AA11667">
        <v>8</v>
      </c>
      <c r="AB11667">
        <v>8</v>
      </c>
      <c r="AC11667">
        <v>64</v>
      </c>
    </row>
    <row r="11668" spans="1:29">
      <c r="A11668">
        <v>12662</v>
      </c>
      <c r="B11668" t="s">
        <v>806</v>
      </c>
      <c r="C11668" t="s">
        <v>13626</v>
      </c>
      <c r="J11668" t="s">
        <v>1457</v>
      </c>
      <c r="K11668">
        <v>0</v>
      </c>
      <c r="N11668" t="b">
        <v>1</v>
      </c>
      <c r="O11668" t="b">
        <v>0</v>
      </c>
      <c r="P11668" t="b">
        <v>0</v>
      </c>
      <c r="Q11668">
        <v>8</v>
      </c>
      <c r="R11668">
        <v>8</v>
      </c>
      <c r="S11668">
        <v>1</v>
      </c>
      <c r="T11668">
        <v>2</v>
      </c>
      <c r="U11668" t="b">
        <v>1</v>
      </c>
      <c r="V11668" t="s">
        <v>160</v>
      </c>
      <c r="W11668" t="s">
        <v>1088</v>
      </c>
      <c r="X11668" t="s">
        <v>15253</v>
      </c>
      <c r="Y11668">
        <v>144</v>
      </c>
      <c r="Z11668">
        <v>144</v>
      </c>
      <c r="AA11668">
        <v>7</v>
      </c>
      <c r="AB11668">
        <v>7</v>
      </c>
      <c r="AC11668">
        <v>64</v>
      </c>
    </row>
    <row r="11669" spans="1:29">
      <c r="A11669">
        <v>12663</v>
      </c>
      <c r="B11669" t="s">
        <v>806</v>
      </c>
      <c r="C11669" t="s">
        <v>13627</v>
      </c>
      <c r="J11669" t="s">
        <v>1457</v>
      </c>
      <c r="K11669">
        <v>0</v>
      </c>
      <c r="N11669" t="b">
        <v>1</v>
      </c>
      <c r="O11669" t="b">
        <v>0</v>
      </c>
      <c r="P11669" t="b">
        <v>0</v>
      </c>
      <c r="Q11669">
        <v>8</v>
      </c>
      <c r="R11669">
        <v>8</v>
      </c>
      <c r="S11669">
        <v>1</v>
      </c>
      <c r="T11669">
        <v>2</v>
      </c>
      <c r="U11669" t="b">
        <v>1</v>
      </c>
      <c r="V11669" t="s">
        <v>160</v>
      </c>
      <c r="W11669" t="s">
        <v>1088</v>
      </c>
      <c r="X11669" t="s">
        <v>16006</v>
      </c>
      <c r="Y11669">
        <v>144</v>
      </c>
      <c r="Z11669">
        <v>144</v>
      </c>
      <c r="AA11669">
        <v>8</v>
      </c>
      <c r="AB11669">
        <v>8</v>
      </c>
      <c r="AC11669">
        <v>64</v>
      </c>
    </row>
    <row r="11670" spans="1:29">
      <c r="A11670">
        <v>12664</v>
      </c>
      <c r="B11670" t="s">
        <v>806</v>
      </c>
      <c r="C11670" t="s">
        <v>13628</v>
      </c>
      <c r="J11670" t="s">
        <v>1457</v>
      </c>
      <c r="K11670">
        <v>0</v>
      </c>
      <c r="N11670" t="b">
        <v>1</v>
      </c>
      <c r="O11670" t="b">
        <v>0</v>
      </c>
      <c r="P11670" t="b">
        <v>0</v>
      </c>
      <c r="Q11670">
        <v>8</v>
      </c>
      <c r="R11670">
        <v>8</v>
      </c>
      <c r="S11670">
        <v>1</v>
      </c>
      <c r="T11670">
        <v>2</v>
      </c>
      <c r="U11670" t="b">
        <v>1</v>
      </c>
      <c r="V11670" t="s">
        <v>160</v>
      </c>
      <c r="W11670" t="s">
        <v>1088</v>
      </c>
      <c r="X11670" t="s">
        <v>15254</v>
      </c>
      <c r="Y11670">
        <v>145</v>
      </c>
      <c r="Z11670">
        <v>145</v>
      </c>
      <c r="AA11670">
        <v>7</v>
      </c>
      <c r="AB11670">
        <v>7</v>
      </c>
      <c r="AC11670">
        <v>64</v>
      </c>
    </row>
    <row r="11671" spans="1:29">
      <c r="A11671">
        <v>12665</v>
      </c>
      <c r="B11671" t="s">
        <v>806</v>
      </c>
      <c r="C11671" t="s">
        <v>13629</v>
      </c>
      <c r="J11671" t="s">
        <v>1457</v>
      </c>
      <c r="K11671">
        <v>0</v>
      </c>
      <c r="N11671" t="b">
        <v>1</v>
      </c>
      <c r="O11671" t="b">
        <v>0</v>
      </c>
      <c r="P11671" t="b">
        <v>0</v>
      </c>
      <c r="Q11671">
        <v>8</v>
      </c>
      <c r="R11671">
        <v>8</v>
      </c>
      <c r="S11671">
        <v>1</v>
      </c>
      <c r="T11671">
        <v>2</v>
      </c>
      <c r="U11671" t="b">
        <v>1</v>
      </c>
      <c r="V11671" t="s">
        <v>160</v>
      </c>
      <c r="W11671" t="s">
        <v>1088</v>
      </c>
      <c r="X11671" t="s">
        <v>16007</v>
      </c>
      <c r="Y11671">
        <v>145</v>
      </c>
      <c r="Z11671">
        <v>145</v>
      </c>
      <c r="AA11671">
        <v>8</v>
      </c>
      <c r="AB11671">
        <v>8</v>
      </c>
      <c r="AC11671">
        <v>64</v>
      </c>
    </row>
    <row r="11672" spans="1:29">
      <c r="A11672">
        <v>12666</v>
      </c>
      <c r="B11672" t="s">
        <v>806</v>
      </c>
      <c r="C11672" t="s">
        <v>13630</v>
      </c>
      <c r="J11672" t="s">
        <v>1457</v>
      </c>
      <c r="K11672">
        <v>0</v>
      </c>
      <c r="N11672" t="b">
        <v>1</v>
      </c>
      <c r="O11672" t="b">
        <v>0</v>
      </c>
      <c r="P11672" t="b">
        <v>0</v>
      </c>
      <c r="Q11672">
        <v>8</v>
      </c>
      <c r="R11672">
        <v>8</v>
      </c>
      <c r="S11672">
        <v>1</v>
      </c>
      <c r="T11672">
        <v>2</v>
      </c>
      <c r="U11672" t="b">
        <v>1</v>
      </c>
      <c r="V11672" t="s">
        <v>160</v>
      </c>
      <c r="W11672" t="s">
        <v>1088</v>
      </c>
      <c r="X11672" t="s">
        <v>15255</v>
      </c>
      <c r="Y11672">
        <v>146</v>
      </c>
      <c r="Z11672">
        <v>146</v>
      </c>
      <c r="AA11672">
        <v>7</v>
      </c>
      <c r="AB11672">
        <v>7</v>
      </c>
      <c r="AC11672">
        <v>64</v>
      </c>
    </row>
    <row r="11673" spans="1:29">
      <c r="A11673">
        <v>12667</v>
      </c>
      <c r="B11673" t="s">
        <v>806</v>
      </c>
      <c r="C11673" t="s">
        <v>13631</v>
      </c>
      <c r="J11673" t="s">
        <v>1457</v>
      </c>
      <c r="K11673">
        <v>0</v>
      </c>
      <c r="N11673" t="b">
        <v>1</v>
      </c>
      <c r="O11673" t="b">
        <v>0</v>
      </c>
      <c r="P11673" t="b">
        <v>0</v>
      </c>
      <c r="Q11673">
        <v>8</v>
      </c>
      <c r="R11673">
        <v>8</v>
      </c>
      <c r="S11673">
        <v>1</v>
      </c>
      <c r="T11673">
        <v>2</v>
      </c>
      <c r="U11673" t="b">
        <v>1</v>
      </c>
      <c r="V11673" t="s">
        <v>160</v>
      </c>
      <c r="W11673" t="s">
        <v>1088</v>
      </c>
      <c r="X11673" t="s">
        <v>16008</v>
      </c>
      <c r="Y11673">
        <v>146</v>
      </c>
      <c r="Z11673">
        <v>146</v>
      </c>
      <c r="AA11673">
        <v>8</v>
      </c>
      <c r="AB11673">
        <v>8</v>
      </c>
      <c r="AC11673">
        <v>64</v>
      </c>
    </row>
    <row r="11674" spans="1:29">
      <c r="A11674">
        <v>12668</v>
      </c>
      <c r="B11674" t="s">
        <v>806</v>
      </c>
      <c r="C11674" t="s">
        <v>13632</v>
      </c>
      <c r="J11674" t="s">
        <v>1457</v>
      </c>
      <c r="K11674">
        <v>0</v>
      </c>
      <c r="N11674" t="b">
        <v>1</v>
      </c>
      <c r="O11674" t="b">
        <v>0</v>
      </c>
      <c r="P11674" t="b">
        <v>0</v>
      </c>
      <c r="Q11674">
        <v>8</v>
      </c>
      <c r="R11674">
        <v>8</v>
      </c>
      <c r="S11674">
        <v>1</v>
      </c>
      <c r="T11674">
        <v>2</v>
      </c>
      <c r="U11674" t="b">
        <v>1</v>
      </c>
      <c r="V11674" t="s">
        <v>160</v>
      </c>
      <c r="W11674" t="s">
        <v>1088</v>
      </c>
      <c r="X11674" t="s">
        <v>15256</v>
      </c>
      <c r="Y11674">
        <v>147</v>
      </c>
      <c r="Z11674">
        <v>147</v>
      </c>
      <c r="AA11674">
        <v>7</v>
      </c>
      <c r="AB11674">
        <v>7</v>
      </c>
      <c r="AC11674">
        <v>64</v>
      </c>
    </row>
    <row r="11675" spans="1:29">
      <c r="A11675">
        <v>12669</v>
      </c>
      <c r="B11675" t="s">
        <v>806</v>
      </c>
      <c r="C11675" t="s">
        <v>13633</v>
      </c>
      <c r="J11675" t="s">
        <v>1457</v>
      </c>
      <c r="K11675">
        <v>0</v>
      </c>
      <c r="N11675" t="b">
        <v>1</v>
      </c>
      <c r="O11675" t="b">
        <v>0</v>
      </c>
      <c r="P11675" t="b">
        <v>0</v>
      </c>
      <c r="Q11675">
        <v>8</v>
      </c>
      <c r="R11675">
        <v>8</v>
      </c>
      <c r="S11675">
        <v>1</v>
      </c>
      <c r="T11675">
        <v>2</v>
      </c>
      <c r="U11675" t="b">
        <v>1</v>
      </c>
      <c r="V11675" t="s">
        <v>160</v>
      </c>
      <c r="W11675" t="s">
        <v>1088</v>
      </c>
      <c r="X11675" t="s">
        <v>16009</v>
      </c>
      <c r="Y11675">
        <v>147</v>
      </c>
      <c r="Z11675">
        <v>147</v>
      </c>
      <c r="AA11675">
        <v>8</v>
      </c>
      <c r="AB11675">
        <v>8</v>
      </c>
      <c r="AC11675">
        <v>64</v>
      </c>
    </row>
    <row r="11676" spans="1:29">
      <c r="A11676">
        <v>12670</v>
      </c>
      <c r="B11676" t="s">
        <v>806</v>
      </c>
      <c r="C11676" t="s">
        <v>13634</v>
      </c>
      <c r="J11676" t="s">
        <v>1457</v>
      </c>
      <c r="K11676">
        <v>0</v>
      </c>
      <c r="N11676" t="b">
        <v>1</v>
      </c>
      <c r="O11676" t="b">
        <v>0</v>
      </c>
      <c r="P11676" t="b">
        <v>0</v>
      </c>
      <c r="Q11676">
        <v>8</v>
      </c>
      <c r="R11676">
        <v>8</v>
      </c>
      <c r="S11676">
        <v>1</v>
      </c>
      <c r="T11676">
        <v>2</v>
      </c>
      <c r="U11676" t="b">
        <v>1</v>
      </c>
      <c r="V11676" t="s">
        <v>160</v>
      </c>
      <c r="W11676" t="s">
        <v>1088</v>
      </c>
      <c r="X11676" t="s">
        <v>15257</v>
      </c>
      <c r="Y11676">
        <v>148</v>
      </c>
      <c r="Z11676">
        <v>148</v>
      </c>
      <c r="AA11676">
        <v>7</v>
      </c>
      <c r="AB11676">
        <v>7</v>
      </c>
      <c r="AC11676">
        <v>64</v>
      </c>
    </row>
    <row r="11677" spans="1:29">
      <c r="A11677">
        <v>12671</v>
      </c>
      <c r="B11677" t="s">
        <v>806</v>
      </c>
      <c r="C11677" t="s">
        <v>13635</v>
      </c>
      <c r="J11677" t="s">
        <v>1457</v>
      </c>
      <c r="K11677">
        <v>0</v>
      </c>
      <c r="N11677" t="b">
        <v>1</v>
      </c>
      <c r="O11677" t="b">
        <v>0</v>
      </c>
      <c r="P11677" t="b">
        <v>0</v>
      </c>
      <c r="Q11677">
        <v>8</v>
      </c>
      <c r="R11677">
        <v>8</v>
      </c>
      <c r="S11677">
        <v>1</v>
      </c>
      <c r="T11677">
        <v>2</v>
      </c>
      <c r="U11677" t="b">
        <v>1</v>
      </c>
      <c r="V11677" t="s">
        <v>160</v>
      </c>
      <c r="W11677" t="s">
        <v>1088</v>
      </c>
      <c r="X11677" t="s">
        <v>16010</v>
      </c>
      <c r="Y11677">
        <v>148</v>
      </c>
      <c r="Z11677">
        <v>148</v>
      </c>
      <c r="AA11677">
        <v>8</v>
      </c>
      <c r="AB11677">
        <v>8</v>
      </c>
      <c r="AC11677">
        <v>64</v>
      </c>
    </row>
    <row r="11678" spans="1:29">
      <c r="A11678">
        <v>12672</v>
      </c>
      <c r="B11678" t="s">
        <v>806</v>
      </c>
      <c r="C11678" t="s">
        <v>13636</v>
      </c>
      <c r="J11678" t="s">
        <v>1457</v>
      </c>
      <c r="K11678">
        <v>0</v>
      </c>
      <c r="N11678" t="b">
        <v>1</v>
      </c>
      <c r="O11678" t="b">
        <v>0</v>
      </c>
      <c r="P11678" t="b">
        <v>0</v>
      </c>
      <c r="Q11678">
        <v>8</v>
      </c>
      <c r="R11678">
        <v>8</v>
      </c>
      <c r="S11678">
        <v>1</v>
      </c>
      <c r="T11678">
        <v>2</v>
      </c>
      <c r="U11678" t="b">
        <v>1</v>
      </c>
      <c r="V11678" t="s">
        <v>160</v>
      </c>
      <c r="W11678" t="s">
        <v>1088</v>
      </c>
      <c r="X11678" t="s">
        <v>15258</v>
      </c>
      <c r="Y11678">
        <v>149</v>
      </c>
      <c r="Z11678">
        <v>149</v>
      </c>
      <c r="AA11678">
        <v>7</v>
      </c>
      <c r="AB11678">
        <v>7</v>
      </c>
      <c r="AC11678">
        <v>64</v>
      </c>
    </row>
    <row r="11679" spans="1:29">
      <c r="A11679">
        <v>12673</v>
      </c>
      <c r="B11679" t="s">
        <v>806</v>
      </c>
      <c r="C11679" t="s">
        <v>13637</v>
      </c>
      <c r="J11679" t="s">
        <v>1457</v>
      </c>
      <c r="K11679">
        <v>0</v>
      </c>
      <c r="N11679" t="b">
        <v>1</v>
      </c>
      <c r="O11679" t="b">
        <v>0</v>
      </c>
      <c r="P11679" t="b">
        <v>0</v>
      </c>
      <c r="Q11679">
        <v>8</v>
      </c>
      <c r="R11679">
        <v>8</v>
      </c>
      <c r="S11679">
        <v>1</v>
      </c>
      <c r="T11679">
        <v>2</v>
      </c>
      <c r="U11679" t="b">
        <v>1</v>
      </c>
      <c r="V11679" t="s">
        <v>160</v>
      </c>
      <c r="W11679" t="s">
        <v>1088</v>
      </c>
      <c r="X11679" t="s">
        <v>16011</v>
      </c>
      <c r="Y11679">
        <v>149</v>
      </c>
      <c r="Z11679">
        <v>149</v>
      </c>
      <c r="AA11679">
        <v>8</v>
      </c>
      <c r="AB11679">
        <v>8</v>
      </c>
      <c r="AC11679">
        <v>64</v>
      </c>
    </row>
    <row r="11680" spans="1:29">
      <c r="A11680">
        <v>12674</v>
      </c>
      <c r="B11680" t="s">
        <v>806</v>
      </c>
      <c r="C11680" t="s">
        <v>13638</v>
      </c>
      <c r="J11680" t="s">
        <v>1457</v>
      </c>
      <c r="K11680">
        <v>0</v>
      </c>
      <c r="N11680" t="b">
        <v>1</v>
      </c>
      <c r="O11680" t="b">
        <v>0</v>
      </c>
      <c r="P11680" t="b">
        <v>0</v>
      </c>
      <c r="Q11680">
        <v>8</v>
      </c>
      <c r="R11680">
        <v>8</v>
      </c>
      <c r="S11680">
        <v>1</v>
      </c>
      <c r="T11680">
        <v>2</v>
      </c>
      <c r="U11680" t="b">
        <v>1</v>
      </c>
      <c r="V11680" t="s">
        <v>160</v>
      </c>
      <c r="W11680" t="s">
        <v>1088</v>
      </c>
      <c r="X11680" t="s">
        <v>15259</v>
      </c>
      <c r="Y11680">
        <v>150</v>
      </c>
      <c r="Z11680">
        <v>150</v>
      </c>
      <c r="AA11680">
        <v>7</v>
      </c>
      <c r="AB11680">
        <v>7</v>
      </c>
      <c r="AC11680">
        <v>64</v>
      </c>
    </row>
    <row r="11681" spans="1:29">
      <c r="A11681">
        <v>12675</v>
      </c>
      <c r="B11681" t="s">
        <v>806</v>
      </c>
      <c r="C11681" t="s">
        <v>13639</v>
      </c>
      <c r="J11681" t="s">
        <v>1457</v>
      </c>
      <c r="K11681">
        <v>0</v>
      </c>
      <c r="N11681" t="b">
        <v>1</v>
      </c>
      <c r="O11681" t="b">
        <v>0</v>
      </c>
      <c r="P11681" t="b">
        <v>0</v>
      </c>
      <c r="Q11681">
        <v>8</v>
      </c>
      <c r="R11681">
        <v>8</v>
      </c>
      <c r="S11681">
        <v>1</v>
      </c>
      <c r="T11681">
        <v>2</v>
      </c>
      <c r="U11681" t="b">
        <v>1</v>
      </c>
      <c r="V11681" t="s">
        <v>160</v>
      </c>
      <c r="W11681" t="s">
        <v>1088</v>
      </c>
      <c r="X11681" t="s">
        <v>16012</v>
      </c>
      <c r="Y11681">
        <v>150</v>
      </c>
      <c r="Z11681">
        <v>150</v>
      </c>
      <c r="AA11681">
        <v>8</v>
      </c>
      <c r="AB11681">
        <v>8</v>
      </c>
      <c r="AC11681">
        <v>64</v>
      </c>
    </row>
    <row r="11682" spans="1:29">
      <c r="A11682">
        <v>12676</v>
      </c>
      <c r="B11682" t="s">
        <v>806</v>
      </c>
      <c r="C11682" t="s">
        <v>13640</v>
      </c>
      <c r="J11682" t="s">
        <v>1457</v>
      </c>
      <c r="K11682">
        <v>0</v>
      </c>
      <c r="N11682" t="b">
        <v>1</v>
      </c>
      <c r="O11682" t="b">
        <v>0</v>
      </c>
      <c r="P11682" t="b">
        <v>0</v>
      </c>
      <c r="Q11682">
        <v>8</v>
      </c>
      <c r="R11682">
        <v>8</v>
      </c>
      <c r="S11682">
        <v>1</v>
      </c>
      <c r="T11682">
        <v>2</v>
      </c>
      <c r="U11682" t="b">
        <v>1</v>
      </c>
      <c r="V11682" t="s">
        <v>160</v>
      </c>
      <c r="W11682" t="s">
        <v>1088</v>
      </c>
      <c r="X11682" t="s">
        <v>15260</v>
      </c>
      <c r="Y11682">
        <v>151</v>
      </c>
      <c r="Z11682">
        <v>151</v>
      </c>
      <c r="AA11682">
        <v>7</v>
      </c>
      <c r="AB11682">
        <v>7</v>
      </c>
      <c r="AC11682">
        <v>64</v>
      </c>
    </row>
    <row r="11683" spans="1:29">
      <c r="A11683">
        <v>12677</v>
      </c>
      <c r="B11683" t="s">
        <v>806</v>
      </c>
      <c r="C11683" t="s">
        <v>13641</v>
      </c>
      <c r="J11683" t="s">
        <v>1457</v>
      </c>
      <c r="K11683">
        <v>0</v>
      </c>
      <c r="N11683" t="b">
        <v>1</v>
      </c>
      <c r="O11683" t="b">
        <v>0</v>
      </c>
      <c r="P11683" t="b">
        <v>0</v>
      </c>
      <c r="Q11683">
        <v>8</v>
      </c>
      <c r="R11683">
        <v>8</v>
      </c>
      <c r="S11683">
        <v>1</v>
      </c>
      <c r="T11683">
        <v>2</v>
      </c>
      <c r="U11683" t="b">
        <v>1</v>
      </c>
      <c r="V11683" t="s">
        <v>160</v>
      </c>
      <c r="W11683" t="s">
        <v>1088</v>
      </c>
      <c r="X11683" t="s">
        <v>16013</v>
      </c>
      <c r="Y11683">
        <v>151</v>
      </c>
      <c r="Z11683">
        <v>151</v>
      </c>
      <c r="AA11683">
        <v>8</v>
      </c>
      <c r="AB11683">
        <v>8</v>
      </c>
      <c r="AC11683">
        <v>64</v>
      </c>
    </row>
    <row r="11684" spans="1:29">
      <c r="A11684">
        <v>12678</v>
      </c>
      <c r="B11684" t="s">
        <v>806</v>
      </c>
      <c r="C11684" t="s">
        <v>13642</v>
      </c>
      <c r="J11684" t="s">
        <v>1457</v>
      </c>
      <c r="K11684">
        <v>0</v>
      </c>
      <c r="N11684" t="b">
        <v>1</v>
      </c>
      <c r="O11684" t="b">
        <v>0</v>
      </c>
      <c r="P11684" t="b">
        <v>0</v>
      </c>
      <c r="Q11684">
        <v>8</v>
      </c>
      <c r="R11684">
        <v>8</v>
      </c>
      <c r="S11684">
        <v>1</v>
      </c>
      <c r="T11684">
        <v>2</v>
      </c>
      <c r="U11684" t="b">
        <v>1</v>
      </c>
      <c r="V11684" t="s">
        <v>160</v>
      </c>
      <c r="W11684" t="s">
        <v>1088</v>
      </c>
      <c r="X11684" t="s">
        <v>15261</v>
      </c>
      <c r="Y11684">
        <v>152</v>
      </c>
      <c r="Z11684">
        <v>152</v>
      </c>
      <c r="AA11684">
        <v>7</v>
      </c>
      <c r="AB11684">
        <v>7</v>
      </c>
      <c r="AC11684">
        <v>64</v>
      </c>
    </row>
    <row r="11685" spans="1:29">
      <c r="A11685">
        <v>12679</v>
      </c>
      <c r="B11685" t="s">
        <v>806</v>
      </c>
      <c r="C11685" t="s">
        <v>13643</v>
      </c>
      <c r="J11685" t="s">
        <v>1457</v>
      </c>
      <c r="K11685">
        <v>0</v>
      </c>
      <c r="N11685" t="b">
        <v>1</v>
      </c>
      <c r="O11685" t="b">
        <v>0</v>
      </c>
      <c r="P11685" t="b">
        <v>0</v>
      </c>
      <c r="Q11685">
        <v>8</v>
      </c>
      <c r="R11685">
        <v>8</v>
      </c>
      <c r="S11685">
        <v>1</v>
      </c>
      <c r="T11685">
        <v>2</v>
      </c>
      <c r="U11685" t="b">
        <v>1</v>
      </c>
      <c r="V11685" t="s">
        <v>160</v>
      </c>
      <c r="W11685" t="s">
        <v>1088</v>
      </c>
      <c r="X11685" t="s">
        <v>16014</v>
      </c>
      <c r="Y11685">
        <v>152</v>
      </c>
      <c r="Z11685">
        <v>152</v>
      </c>
      <c r="AA11685">
        <v>8</v>
      </c>
      <c r="AB11685">
        <v>8</v>
      </c>
      <c r="AC11685">
        <v>64</v>
      </c>
    </row>
    <row r="11686" spans="1:29">
      <c r="A11686">
        <v>12680</v>
      </c>
      <c r="B11686" t="s">
        <v>806</v>
      </c>
      <c r="C11686" t="s">
        <v>13644</v>
      </c>
      <c r="J11686" t="s">
        <v>1457</v>
      </c>
      <c r="K11686">
        <v>0</v>
      </c>
      <c r="N11686" t="b">
        <v>1</v>
      </c>
      <c r="O11686" t="b">
        <v>0</v>
      </c>
      <c r="P11686" t="b">
        <v>0</v>
      </c>
      <c r="Q11686">
        <v>8</v>
      </c>
      <c r="R11686">
        <v>8</v>
      </c>
      <c r="S11686">
        <v>1</v>
      </c>
      <c r="T11686">
        <v>2</v>
      </c>
      <c r="U11686" t="b">
        <v>1</v>
      </c>
      <c r="V11686" t="s">
        <v>160</v>
      </c>
      <c r="W11686" t="s">
        <v>1088</v>
      </c>
      <c r="X11686" t="s">
        <v>15262</v>
      </c>
      <c r="Y11686">
        <v>153</v>
      </c>
      <c r="Z11686">
        <v>153</v>
      </c>
      <c r="AA11686">
        <v>7</v>
      </c>
      <c r="AB11686">
        <v>7</v>
      </c>
      <c r="AC11686">
        <v>64</v>
      </c>
    </row>
    <row r="11687" spans="1:29">
      <c r="A11687">
        <v>12681</v>
      </c>
      <c r="B11687" t="s">
        <v>806</v>
      </c>
      <c r="C11687" t="s">
        <v>13645</v>
      </c>
      <c r="J11687" t="s">
        <v>1457</v>
      </c>
      <c r="K11687">
        <v>0</v>
      </c>
      <c r="N11687" t="b">
        <v>1</v>
      </c>
      <c r="O11687" t="b">
        <v>0</v>
      </c>
      <c r="P11687" t="b">
        <v>0</v>
      </c>
      <c r="Q11687">
        <v>8</v>
      </c>
      <c r="R11687">
        <v>8</v>
      </c>
      <c r="S11687">
        <v>1</v>
      </c>
      <c r="T11687">
        <v>2</v>
      </c>
      <c r="U11687" t="b">
        <v>1</v>
      </c>
      <c r="V11687" t="s">
        <v>160</v>
      </c>
      <c r="W11687" t="s">
        <v>1088</v>
      </c>
      <c r="X11687" t="s">
        <v>16015</v>
      </c>
      <c r="Y11687">
        <v>153</v>
      </c>
      <c r="Z11687">
        <v>153</v>
      </c>
      <c r="AA11687">
        <v>8</v>
      </c>
      <c r="AB11687">
        <v>8</v>
      </c>
      <c r="AC11687">
        <v>64</v>
      </c>
    </row>
    <row r="11688" spans="1:29">
      <c r="A11688">
        <v>12682</v>
      </c>
      <c r="B11688" t="s">
        <v>806</v>
      </c>
      <c r="C11688" t="s">
        <v>13646</v>
      </c>
      <c r="J11688" t="s">
        <v>1457</v>
      </c>
      <c r="K11688">
        <v>0</v>
      </c>
      <c r="N11688" t="b">
        <v>1</v>
      </c>
      <c r="O11688" t="b">
        <v>0</v>
      </c>
      <c r="P11688" t="b">
        <v>0</v>
      </c>
      <c r="Q11688">
        <v>8</v>
      </c>
      <c r="R11688">
        <v>8</v>
      </c>
      <c r="S11688">
        <v>1</v>
      </c>
      <c r="T11688">
        <v>2</v>
      </c>
      <c r="U11688" t="b">
        <v>1</v>
      </c>
      <c r="V11688" t="s">
        <v>160</v>
      </c>
      <c r="W11688" t="s">
        <v>1088</v>
      </c>
      <c r="X11688" t="s">
        <v>15266</v>
      </c>
      <c r="Y11688">
        <v>154</v>
      </c>
      <c r="Z11688">
        <v>154</v>
      </c>
      <c r="AA11688">
        <v>7</v>
      </c>
      <c r="AB11688">
        <v>7</v>
      </c>
      <c r="AC11688">
        <v>64</v>
      </c>
    </row>
    <row r="11689" spans="1:29">
      <c r="A11689">
        <v>12683</v>
      </c>
      <c r="B11689" t="s">
        <v>806</v>
      </c>
      <c r="C11689" t="s">
        <v>13647</v>
      </c>
      <c r="J11689" t="s">
        <v>1457</v>
      </c>
      <c r="K11689">
        <v>0</v>
      </c>
      <c r="N11689" t="b">
        <v>1</v>
      </c>
      <c r="O11689" t="b">
        <v>0</v>
      </c>
      <c r="P11689" t="b">
        <v>0</v>
      </c>
      <c r="Q11689">
        <v>8</v>
      </c>
      <c r="R11689">
        <v>8</v>
      </c>
      <c r="S11689">
        <v>1</v>
      </c>
      <c r="T11689">
        <v>2</v>
      </c>
      <c r="U11689" t="b">
        <v>1</v>
      </c>
      <c r="V11689" t="s">
        <v>160</v>
      </c>
      <c r="W11689" t="s">
        <v>1088</v>
      </c>
      <c r="X11689" t="s">
        <v>16016</v>
      </c>
      <c r="Y11689">
        <v>154</v>
      </c>
      <c r="Z11689">
        <v>154</v>
      </c>
      <c r="AA11689">
        <v>8</v>
      </c>
      <c r="AB11689">
        <v>8</v>
      </c>
      <c r="AC11689">
        <v>64</v>
      </c>
    </row>
    <row r="11690" spans="1:29">
      <c r="A11690">
        <v>12684</v>
      </c>
      <c r="B11690" t="s">
        <v>806</v>
      </c>
      <c r="C11690" t="s">
        <v>13648</v>
      </c>
      <c r="J11690" t="s">
        <v>1457</v>
      </c>
      <c r="K11690">
        <v>0</v>
      </c>
      <c r="N11690" t="b">
        <v>1</v>
      </c>
      <c r="O11690" t="b">
        <v>0</v>
      </c>
      <c r="P11690" t="b">
        <v>0</v>
      </c>
      <c r="Q11690">
        <v>8</v>
      </c>
      <c r="R11690">
        <v>8</v>
      </c>
      <c r="S11690">
        <v>1</v>
      </c>
      <c r="T11690">
        <v>2</v>
      </c>
      <c r="U11690" t="b">
        <v>1</v>
      </c>
      <c r="V11690" t="s">
        <v>160</v>
      </c>
      <c r="W11690" t="s">
        <v>1088</v>
      </c>
      <c r="X11690" t="s">
        <v>15270</v>
      </c>
      <c r="Y11690">
        <v>155</v>
      </c>
      <c r="Z11690">
        <v>155</v>
      </c>
      <c r="AA11690">
        <v>7</v>
      </c>
      <c r="AB11690">
        <v>7</v>
      </c>
      <c r="AC11690">
        <v>64</v>
      </c>
    </row>
    <row r="11691" spans="1:29">
      <c r="A11691">
        <v>12685</v>
      </c>
      <c r="B11691" t="s">
        <v>806</v>
      </c>
      <c r="C11691" t="s">
        <v>13649</v>
      </c>
      <c r="J11691" t="s">
        <v>1457</v>
      </c>
      <c r="K11691">
        <v>0</v>
      </c>
      <c r="N11691" t="b">
        <v>1</v>
      </c>
      <c r="O11691" t="b">
        <v>0</v>
      </c>
      <c r="P11691" t="b">
        <v>0</v>
      </c>
      <c r="Q11691">
        <v>8</v>
      </c>
      <c r="R11691">
        <v>8</v>
      </c>
      <c r="S11691">
        <v>1</v>
      </c>
      <c r="T11691">
        <v>2</v>
      </c>
      <c r="U11691" t="b">
        <v>1</v>
      </c>
      <c r="V11691" t="s">
        <v>160</v>
      </c>
      <c r="W11691" t="s">
        <v>1088</v>
      </c>
      <c r="X11691" t="s">
        <v>15271</v>
      </c>
      <c r="Y11691">
        <v>155</v>
      </c>
      <c r="Z11691">
        <v>155</v>
      </c>
      <c r="AA11691">
        <v>8</v>
      </c>
      <c r="AB11691">
        <v>8</v>
      </c>
      <c r="AC11691">
        <v>64</v>
      </c>
    </row>
    <row r="11692" spans="1:29">
      <c r="A11692">
        <v>12686</v>
      </c>
      <c r="B11692" t="s">
        <v>806</v>
      </c>
      <c r="C11692" t="s">
        <v>13650</v>
      </c>
      <c r="J11692" t="s">
        <v>1457</v>
      </c>
      <c r="K11692">
        <v>0</v>
      </c>
      <c r="N11692" t="b">
        <v>1</v>
      </c>
      <c r="O11692" t="b">
        <v>0</v>
      </c>
      <c r="P11692" t="b">
        <v>0</v>
      </c>
      <c r="Q11692">
        <v>8</v>
      </c>
      <c r="R11692">
        <v>8</v>
      </c>
      <c r="S11692">
        <v>1</v>
      </c>
      <c r="T11692">
        <v>2</v>
      </c>
      <c r="U11692" t="b">
        <v>1</v>
      </c>
      <c r="V11692" t="s">
        <v>160</v>
      </c>
      <c r="W11692" t="s">
        <v>1088</v>
      </c>
      <c r="X11692" t="s">
        <v>15275</v>
      </c>
      <c r="Y11692">
        <v>156</v>
      </c>
      <c r="Z11692">
        <v>156</v>
      </c>
      <c r="AA11692">
        <v>7</v>
      </c>
      <c r="AB11692">
        <v>7</v>
      </c>
      <c r="AC11692">
        <v>64</v>
      </c>
    </row>
    <row r="11693" spans="1:29">
      <c r="A11693">
        <v>12687</v>
      </c>
      <c r="B11693" t="s">
        <v>806</v>
      </c>
      <c r="C11693" t="s">
        <v>13651</v>
      </c>
      <c r="J11693" t="s">
        <v>1457</v>
      </c>
      <c r="K11693">
        <v>0</v>
      </c>
      <c r="N11693" t="b">
        <v>1</v>
      </c>
      <c r="O11693" t="b">
        <v>0</v>
      </c>
      <c r="P11693" t="b">
        <v>0</v>
      </c>
      <c r="Q11693">
        <v>8</v>
      </c>
      <c r="R11693">
        <v>8</v>
      </c>
      <c r="S11693">
        <v>1</v>
      </c>
      <c r="T11693">
        <v>2</v>
      </c>
      <c r="U11693" t="b">
        <v>1</v>
      </c>
      <c r="V11693" t="s">
        <v>160</v>
      </c>
      <c r="W11693" t="s">
        <v>1088</v>
      </c>
      <c r="X11693" t="s">
        <v>15276</v>
      </c>
      <c r="Y11693">
        <v>156</v>
      </c>
      <c r="Z11693">
        <v>156</v>
      </c>
      <c r="AA11693">
        <v>8</v>
      </c>
      <c r="AB11693">
        <v>8</v>
      </c>
      <c r="AC11693">
        <v>64</v>
      </c>
    </row>
    <row r="11694" spans="1:29">
      <c r="A11694">
        <v>12688</v>
      </c>
      <c r="B11694" t="s">
        <v>806</v>
      </c>
      <c r="C11694" t="s">
        <v>13652</v>
      </c>
      <c r="J11694" t="s">
        <v>1457</v>
      </c>
      <c r="K11694">
        <v>0</v>
      </c>
      <c r="N11694" t="b">
        <v>1</v>
      </c>
      <c r="O11694" t="b">
        <v>0</v>
      </c>
      <c r="P11694" t="b">
        <v>0</v>
      </c>
      <c r="Q11694">
        <v>8</v>
      </c>
      <c r="R11694">
        <v>8</v>
      </c>
      <c r="S11694">
        <v>1</v>
      </c>
      <c r="T11694">
        <v>2</v>
      </c>
      <c r="U11694" t="b">
        <v>1</v>
      </c>
      <c r="V11694" t="s">
        <v>160</v>
      </c>
      <c r="W11694" t="s">
        <v>1088</v>
      </c>
      <c r="X11694" t="s">
        <v>15280</v>
      </c>
      <c r="Y11694">
        <v>157</v>
      </c>
      <c r="Z11694">
        <v>157</v>
      </c>
      <c r="AA11694">
        <v>7</v>
      </c>
      <c r="AB11694">
        <v>7</v>
      </c>
      <c r="AC11694">
        <v>64</v>
      </c>
    </row>
    <row r="11695" spans="1:29">
      <c r="A11695">
        <v>12689</v>
      </c>
      <c r="B11695" t="s">
        <v>806</v>
      </c>
      <c r="C11695" t="s">
        <v>13653</v>
      </c>
      <c r="J11695" t="s">
        <v>1457</v>
      </c>
      <c r="K11695">
        <v>0</v>
      </c>
      <c r="N11695" t="b">
        <v>1</v>
      </c>
      <c r="O11695" t="b">
        <v>0</v>
      </c>
      <c r="P11695" t="b">
        <v>0</v>
      </c>
      <c r="Q11695">
        <v>8</v>
      </c>
      <c r="R11695">
        <v>8</v>
      </c>
      <c r="S11695">
        <v>1</v>
      </c>
      <c r="T11695">
        <v>2</v>
      </c>
      <c r="U11695" t="b">
        <v>1</v>
      </c>
      <c r="V11695" t="s">
        <v>160</v>
      </c>
      <c r="W11695" t="s">
        <v>1088</v>
      </c>
      <c r="X11695" t="s">
        <v>15281</v>
      </c>
      <c r="Y11695">
        <v>157</v>
      </c>
      <c r="Z11695">
        <v>157</v>
      </c>
      <c r="AA11695">
        <v>8</v>
      </c>
      <c r="AB11695">
        <v>8</v>
      </c>
      <c r="AC11695">
        <v>64</v>
      </c>
    </row>
    <row r="11696" spans="1:29">
      <c r="A11696">
        <v>12690</v>
      </c>
      <c r="B11696" t="s">
        <v>806</v>
      </c>
      <c r="C11696" t="s">
        <v>13654</v>
      </c>
      <c r="J11696" t="s">
        <v>1457</v>
      </c>
      <c r="K11696">
        <v>0</v>
      </c>
      <c r="N11696" t="b">
        <v>1</v>
      </c>
      <c r="O11696" t="b">
        <v>0</v>
      </c>
      <c r="P11696" t="b">
        <v>0</v>
      </c>
      <c r="Q11696">
        <v>8</v>
      </c>
      <c r="R11696">
        <v>8</v>
      </c>
      <c r="S11696">
        <v>1</v>
      </c>
      <c r="T11696">
        <v>2</v>
      </c>
      <c r="U11696" t="b">
        <v>1</v>
      </c>
      <c r="V11696" t="s">
        <v>160</v>
      </c>
      <c r="W11696" t="s">
        <v>1088</v>
      </c>
      <c r="X11696" t="s">
        <v>16017</v>
      </c>
      <c r="Y11696">
        <v>158</v>
      </c>
      <c r="Z11696">
        <v>158</v>
      </c>
      <c r="AA11696">
        <v>7</v>
      </c>
      <c r="AB11696">
        <v>7</v>
      </c>
      <c r="AC11696">
        <v>64</v>
      </c>
    </row>
    <row r="11697" spans="1:29">
      <c r="A11697">
        <v>12691</v>
      </c>
      <c r="B11697" t="s">
        <v>806</v>
      </c>
      <c r="C11697" t="s">
        <v>13655</v>
      </c>
      <c r="J11697" t="s">
        <v>1457</v>
      </c>
      <c r="K11697">
        <v>0</v>
      </c>
      <c r="N11697" t="b">
        <v>1</v>
      </c>
      <c r="O11697" t="b">
        <v>0</v>
      </c>
      <c r="P11697" t="b">
        <v>0</v>
      </c>
      <c r="Q11697">
        <v>8</v>
      </c>
      <c r="R11697">
        <v>8</v>
      </c>
      <c r="S11697">
        <v>1</v>
      </c>
      <c r="T11697">
        <v>2</v>
      </c>
      <c r="U11697" t="b">
        <v>1</v>
      </c>
      <c r="V11697" t="s">
        <v>160</v>
      </c>
      <c r="W11697" t="s">
        <v>1088</v>
      </c>
      <c r="X11697" t="s">
        <v>16018</v>
      </c>
      <c r="Y11697">
        <v>158</v>
      </c>
      <c r="Z11697">
        <v>158</v>
      </c>
      <c r="AA11697">
        <v>8</v>
      </c>
      <c r="AB11697">
        <v>8</v>
      </c>
      <c r="AC11697">
        <v>64</v>
      </c>
    </row>
    <row r="11698" spans="1:29">
      <c r="A11698">
        <v>12692</v>
      </c>
      <c r="B11698" t="s">
        <v>806</v>
      </c>
      <c r="C11698" t="s">
        <v>13656</v>
      </c>
      <c r="J11698" t="s">
        <v>1457</v>
      </c>
      <c r="K11698">
        <v>0</v>
      </c>
      <c r="N11698" t="b">
        <v>1</v>
      </c>
      <c r="O11698" t="b">
        <v>0</v>
      </c>
      <c r="P11698" t="b">
        <v>0</v>
      </c>
      <c r="Q11698">
        <v>8</v>
      </c>
      <c r="R11698">
        <v>8</v>
      </c>
      <c r="S11698">
        <v>1</v>
      </c>
      <c r="T11698">
        <v>2</v>
      </c>
      <c r="U11698" t="b">
        <v>1</v>
      </c>
      <c r="V11698" t="s">
        <v>160</v>
      </c>
      <c r="W11698" t="s">
        <v>1088</v>
      </c>
      <c r="X11698" t="s">
        <v>16019</v>
      </c>
      <c r="Y11698">
        <v>159</v>
      </c>
      <c r="Z11698">
        <v>159</v>
      </c>
      <c r="AA11698">
        <v>7</v>
      </c>
      <c r="AB11698">
        <v>7</v>
      </c>
      <c r="AC11698">
        <v>64</v>
      </c>
    </row>
    <row r="11699" spans="1:29">
      <c r="A11699">
        <v>12693</v>
      </c>
      <c r="B11699" t="s">
        <v>806</v>
      </c>
      <c r="C11699" t="s">
        <v>13657</v>
      </c>
      <c r="J11699" t="s">
        <v>1457</v>
      </c>
      <c r="K11699">
        <v>0</v>
      </c>
      <c r="N11699" t="b">
        <v>1</v>
      </c>
      <c r="O11699" t="b">
        <v>0</v>
      </c>
      <c r="P11699" t="b">
        <v>0</v>
      </c>
      <c r="Q11699">
        <v>8</v>
      </c>
      <c r="R11699">
        <v>8</v>
      </c>
      <c r="S11699">
        <v>1</v>
      </c>
      <c r="T11699">
        <v>2</v>
      </c>
      <c r="U11699" t="b">
        <v>1</v>
      </c>
      <c r="V11699" t="s">
        <v>160</v>
      </c>
      <c r="W11699" t="s">
        <v>1088</v>
      </c>
      <c r="X11699" t="s">
        <v>15282</v>
      </c>
      <c r="Y11699">
        <v>159</v>
      </c>
      <c r="Z11699">
        <v>159</v>
      </c>
      <c r="AA11699">
        <v>8</v>
      </c>
      <c r="AB11699">
        <v>8</v>
      </c>
      <c r="AC11699">
        <v>64</v>
      </c>
    </row>
    <row r="11700" spans="1:29">
      <c r="A11700">
        <v>12694</v>
      </c>
      <c r="B11700" t="s">
        <v>806</v>
      </c>
      <c r="C11700" t="s">
        <v>13658</v>
      </c>
      <c r="J11700" t="s">
        <v>1457</v>
      </c>
      <c r="K11700">
        <v>0</v>
      </c>
      <c r="N11700" t="b">
        <v>1</v>
      </c>
      <c r="O11700" t="b">
        <v>0</v>
      </c>
      <c r="P11700" t="b">
        <v>0</v>
      </c>
      <c r="Q11700">
        <v>8</v>
      </c>
      <c r="R11700">
        <v>8</v>
      </c>
      <c r="S11700">
        <v>1</v>
      </c>
      <c r="T11700">
        <v>2</v>
      </c>
      <c r="U11700" t="b">
        <v>1</v>
      </c>
      <c r="V11700" t="s">
        <v>160</v>
      </c>
      <c r="W11700" t="s">
        <v>1088</v>
      </c>
      <c r="X11700" t="s">
        <v>16020</v>
      </c>
      <c r="Y11700">
        <v>160</v>
      </c>
      <c r="Z11700">
        <v>160</v>
      </c>
      <c r="AA11700">
        <v>7</v>
      </c>
      <c r="AB11700">
        <v>7</v>
      </c>
      <c r="AC11700">
        <v>64</v>
      </c>
    </row>
    <row r="11701" spans="1:29">
      <c r="A11701">
        <v>12695</v>
      </c>
      <c r="B11701" t="s">
        <v>806</v>
      </c>
      <c r="C11701" t="s">
        <v>13659</v>
      </c>
      <c r="J11701" t="s">
        <v>1457</v>
      </c>
      <c r="K11701">
        <v>0</v>
      </c>
      <c r="N11701" t="b">
        <v>1</v>
      </c>
      <c r="O11701" t="b">
        <v>0</v>
      </c>
      <c r="P11701" t="b">
        <v>0</v>
      </c>
      <c r="Q11701">
        <v>8</v>
      </c>
      <c r="R11701">
        <v>8</v>
      </c>
      <c r="S11701">
        <v>1</v>
      </c>
      <c r="T11701">
        <v>2</v>
      </c>
      <c r="U11701" t="b">
        <v>1</v>
      </c>
      <c r="V11701" t="s">
        <v>160</v>
      </c>
      <c r="W11701" t="s">
        <v>1088</v>
      </c>
      <c r="X11701" t="s">
        <v>16021</v>
      </c>
      <c r="Y11701">
        <v>160</v>
      </c>
      <c r="Z11701">
        <v>160</v>
      </c>
      <c r="AA11701">
        <v>8</v>
      </c>
      <c r="AB11701">
        <v>8</v>
      </c>
      <c r="AC11701">
        <v>64</v>
      </c>
    </row>
    <row r="11702" spans="1:29">
      <c r="A11702">
        <v>12696</v>
      </c>
      <c r="B11702" t="s">
        <v>806</v>
      </c>
      <c r="C11702" t="s">
        <v>13660</v>
      </c>
      <c r="J11702" t="s">
        <v>1457</v>
      </c>
      <c r="K11702">
        <v>0</v>
      </c>
      <c r="N11702" t="b">
        <v>1</v>
      </c>
      <c r="O11702" t="b">
        <v>0</v>
      </c>
      <c r="P11702" t="b">
        <v>0</v>
      </c>
      <c r="Q11702">
        <v>8</v>
      </c>
      <c r="R11702">
        <v>8</v>
      </c>
      <c r="S11702">
        <v>1</v>
      </c>
      <c r="T11702">
        <v>2</v>
      </c>
      <c r="U11702" t="b">
        <v>1</v>
      </c>
      <c r="V11702" t="s">
        <v>160</v>
      </c>
      <c r="W11702" t="s">
        <v>1088</v>
      </c>
      <c r="X11702" t="s">
        <v>16022</v>
      </c>
      <c r="Y11702">
        <v>161</v>
      </c>
      <c r="Z11702">
        <v>161</v>
      </c>
      <c r="AA11702">
        <v>7</v>
      </c>
      <c r="AB11702">
        <v>7</v>
      </c>
      <c r="AC11702">
        <v>64</v>
      </c>
    </row>
    <row r="11703" spans="1:29">
      <c r="A11703">
        <v>12697</v>
      </c>
      <c r="B11703" t="s">
        <v>806</v>
      </c>
      <c r="C11703" t="s">
        <v>13661</v>
      </c>
      <c r="J11703" t="s">
        <v>1457</v>
      </c>
      <c r="K11703">
        <v>0</v>
      </c>
      <c r="N11703" t="b">
        <v>1</v>
      </c>
      <c r="O11703" t="b">
        <v>0</v>
      </c>
      <c r="P11703" t="b">
        <v>0</v>
      </c>
      <c r="Q11703">
        <v>8</v>
      </c>
      <c r="R11703">
        <v>8</v>
      </c>
      <c r="S11703">
        <v>1</v>
      </c>
      <c r="T11703">
        <v>2</v>
      </c>
      <c r="U11703" t="b">
        <v>1</v>
      </c>
      <c r="V11703" t="s">
        <v>160</v>
      </c>
      <c r="W11703" t="s">
        <v>1088</v>
      </c>
      <c r="X11703" t="s">
        <v>16023</v>
      </c>
      <c r="Y11703">
        <v>161</v>
      </c>
      <c r="Z11703">
        <v>161</v>
      </c>
      <c r="AA11703">
        <v>8</v>
      </c>
      <c r="AB11703">
        <v>8</v>
      </c>
      <c r="AC11703">
        <v>64</v>
      </c>
    </row>
    <row r="11704" spans="1:29">
      <c r="A11704">
        <v>12698</v>
      </c>
      <c r="B11704" t="s">
        <v>806</v>
      </c>
      <c r="C11704" t="s">
        <v>13662</v>
      </c>
      <c r="J11704" t="s">
        <v>1457</v>
      </c>
      <c r="K11704">
        <v>0</v>
      </c>
      <c r="N11704" t="b">
        <v>1</v>
      </c>
      <c r="O11704" t="b">
        <v>0</v>
      </c>
      <c r="P11704" t="b">
        <v>0</v>
      </c>
      <c r="Q11704">
        <v>8</v>
      </c>
      <c r="R11704">
        <v>8</v>
      </c>
      <c r="S11704">
        <v>1</v>
      </c>
      <c r="T11704">
        <v>2</v>
      </c>
      <c r="U11704" t="b">
        <v>1</v>
      </c>
      <c r="V11704" t="s">
        <v>160</v>
      </c>
      <c r="W11704" t="s">
        <v>1088</v>
      </c>
      <c r="X11704" t="s">
        <v>15283</v>
      </c>
      <c r="Y11704">
        <v>162</v>
      </c>
      <c r="Z11704">
        <v>162</v>
      </c>
      <c r="AA11704">
        <v>7</v>
      </c>
      <c r="AB11704">
        <v>7</v>
      </c>
      <c r="AC11704">
        <v>64</v>
      </c>
    </row>
    <row r="11705" spans="1:29">
      <c r="A11705">
        <v>12699</v>
      </c>
      <c r="B11705" t="s">
        <v>806</v>
      </c>
      <c r="C11705" t="s">
        <v>13663</v>
      </c>
      <c r="J11705" t="s">
        <v>1457</v>
      </c>
      <c r="K11705">
        <v>0</v>
      </c>
      <c r="N11705" t="b">
        <v>1</v>
      </c>
      <c r="O11705" t="b">
        <v>0</v>
      </c>
      <c r="P11705" t="b">
        <v>0</v>
      </c>
      <c r="Q11705">
        <v>8</v>
      </c>
      <c r="R11705">
        <v>8</v>
      </c>
      <c r="S11705">
        <v>1</v>
      </c>
      <c r="T11705">
        <v>2</v>
      </c>
      <c r="U11705" t="b">
        <v>1</v>
      </c>
      <c r="V11705" t="s">
        <v>160</v>
      </c>
      <c r="W11705" t="s">
        <v>1088</v>
      </c>
      <c r="X11705" t="s">
        <v>15289</v>
      </c>
      <c r="Y11705">
        <v>162</v>
      </c>
      <c r="Z11705">
        <v>162</v>
      </c>
      <c r="AA11705">
        <v>8</v>
      </c>
      <c r="AB11705">
        <v>8</v>
      </c>
      <c r="AC11705">
        <v>64</v>
      </c>
    </row>
    <row r="11706" spans="1:29">
      <c r="A11706">
        <v>12700</v>
      </c>
      <c r="B11706" t="s">
        <v>806</v>
      </c>
      <c r="C11706" t="s">
        <v>13664</v>
      </c>
      <c r="J11706" t="s">
        <v>1457</v>
      </c>
      <c r="K11706">
        <v>0</v>
      </c>
      <c r="N11706" t="b">
        <v>1</v>
      </c>
      <c r="O11706" t="b">
        <v>0</v>
      </c>
      <c r="P11706" t="b">
        <v>0</v>
      </c>
      <c r="Q11706">
        <v>8</v>
      </c>
      <c r="R11706">
        <v>8</v>
      </c>
      <c r="S11706">
        <v>1</v>
      </c>
      <c r="T11706">
        <v>2</v>
      </c>
      <c r="U11706" t="b">
        <v>1</v>
      </c>
      <c r="V11706" t="s">
        <v>160</v>
      </c>
      <c r="W11706" t="s">
        <v>1088</v>
      </c>
      <c r="X11706" t="s">
        <v>15284</v>
      </c>
      <c r="Y11706">
        <v>163</v>
      </c>
      <c r="Z11706">
        <v>163</v>
      </c>
      <c r="AA11706">
        <v>7</v>
      </c>
      <c r="AB11706">
        <v>7</v>
      </c>
      <c r="AC11706">
        <v>64</v>
      </c>
    </row>
    <row r="11707" spans="1:29">
      <c r="A11707">
        <v>12701</v>
      </c>
      <c r="B11707" t="s">
        <v>806</v>
      </c>
      <c r="C11707" t="s">
        <v>13665</v>
      </c>
      <c r="J11707" t="s">
        <v>1457</v>
      </c>
      <c r="K11707">
        <v>0</v>
      </c>
      <c r="N11707" t="b">
        <v>1</v>
      </c>
      <c r="O11707" t="b">
        <v>0</v>
      </c>
      <c r="P11707" t="b">
        <v>0</v>
      </c>
      <c r="Q11707">
        <v>8</v>
      </c>
      <c r="R11707">
        <v>8</v>
      </c>
      <c r="S11707">
        <v>1</v>
      </c>
      <c r="T11707">
        <v>2</v>
      </c>
      <c r="U11707" t="b">
        <v>1</v>
      </c>
      <c r="V11707" t="s">
        <v>160</v>
      </c>
      <c r="W11707" t="s">
        <v>1088</v>
      </c>
      <c r="X11707" t="s">
        <v>15290</v>
      </c>
      <c r="Y11707">
        <v>163</v>
      </c>
      <c r="Z11707">
        <v>163</v>
      </c>
      <c r="AA11707">
        <v>8</v>
      </c>
      <c r="AB11707">
        <v>8</v>
      </c>
      <c r="AC11707">
        <v>64</v>
      </c>
    </row>
    <row r="11708" spans="1:29">
      <c r="A11708">
        <v>12702</v>
      </c>
      <c r="B11708" t="s">
        <v>806</v>
      </c>
      <c r="C11708" t="s">
        <v>13666</v>
      </c>
      <c r="J11708" t="s">
        <v>1449</v>
      </c>
      <c r="K11708">
        <v>0</v>
      </c>
      <c r="N11708" t="b">
        <v>1</v>
      </c>
      <c r="O11708" t="b">
        <v>0</v>
      </c>
      <c r="P11708" t="b">
        <v>0</v>
      </c>
      <c r="Q11708">
        <v>8</v>
      </c>
      <c r="R11708">
        <v>8</v>
      </c>
      <c r="S11708">
        <v>1</v>
      </c>
      <c r="T11708">
        <v>2</v>
      </c>
      <c r="U11708" t="b">
        <v>1</v>
      </c>
      <c r="V11708" t="s">
        <v>1255</v>
      </c>
      <c r="W11708" t="s">
        <v>7860</v>
      </c>
      <c r="X11708" t="s">
        <v>15692</v>
      </c>
      <c r="Y11708">
        <v>94</v>
      </c>
      <c r="Z11708">
        <v>94</v>
      </c>
      <c r="AA11708">
        <v>2</v>
      </c>
      <c r="AB11708">
        <v>2</v>
      </c>
      <c r="AC11708">
        <v>63</v>
      </c>
    </row>
    <row r="11709" spans="1:29">
      <c r="A11709">
        <v>12703</v>
      </c>
      <c r="B11709" t="s">
        <v>806</v>
      </c>
      <c r="C11709" t="s">
        <v>13667</v>
      </c>
      <c r="J11709" t="s">
        <v>1449</v>
      </c>
      <c r="K11709">
        <v>0</v>
      </c>
      <c r="N11709" t="b">
        <v>1</v>
      </c>
      <c r="O11709" t="b">
        <v>0</v>
      </c>
      <c r="P11709" t="b">
        <v>0</v>
      </c>
      <c r="Q11709">
        <v>8</v>
      </c>
      <c r="R11709">
        <v>8</v>
      </c>
      <c r="S11709">
        <v>1</v>
      </c>
      <c r="T11709">
        <v>2</v>
      </c>
      <c r="U11709" t="b">
        <v>1</v>
      </c>
      <c r="V11709" t="s">
        <v>1255</v>
      </c>
      <c r="W11709" t="s">
        <v>7860</v>
      </c>
      <c r="X11709" t="s">
        <v>15842</v>
      </c>
      <c r="Y11709">
        <v>94</v>
      </c>
      <c r="Z11709">
        <v>94</v>
      </c>
      <c r="AA11709">
        <v>3</v>
      </c>
      <c r="AB11709">
        <v>3</v>
      </c>
      <c r="AC11709">
        <v>63</v>
      </c>
    </row>
    <row r="11710" spans="1:29">
      <c r="A11710">
        <v>12704</v>
      </c>
      <c r="B11710" t="s">
        <v>806</v>
      </c>
      <c r="C11710" t="s">
        <v>13668</v>
      </c>
      <c r="J11710" t="s">
        <v>1449</v>
      </c>
      <c r="K11710">
        <v>0</v>
      </c>
      <c r="N11710" t="b">
        <v>1</v>
      </c>
      <c r="O11710" t="b">
        <v>0</v>
      </c>
      <c r="P11710" t="b">
        <v>0</v>
      </c>
      <c r="Q11710">
        <v>8</v>
      </c>
      <c r="R11710">
        <v>8</v>
      </c>
      <c r="S11710">
        <v>1</v>
      </c>
      <c r="T11710">
        <v>2</v>
      </c>
      <c r="U11710" t="b">
        <v>1</v>
      </c>
      <c r="V11710" t="s">
        <v>1255</v>
      </c>
      <c r="W11710" t="s">
        <v>7860</v>
      </c>
      <c r="X11710" t="s">
        <v>14946</v>
      </c>
      <c r="Y11710">
        <v>94</v>
      </c>
      <c r="Z11710">
        <v>94</v>
      </c>
      <c r="AA11710">
        <v>4</v>
      </c>
      <c r="AB11710">
        <v>4</v>
      </c>
      <c r="AC11710">
        <v>63</v>
      </c>
    </row>
    <row r="11711" spans="1:29">
      <c r="A11711">
        <v>12705</v>
      </c>
      <c r="B11711" t="s">
        <v>806</v>
      </c>
      <c r="C11711" t="s">
        <v>13669</v>
      </c>
      <c r="J11711" t="s">
        <v>1449</v>
      </c>
      <c r="K11711">
        <v>0</v>
      </c>
      <c r="N11711" t="b">
        <v>1</v>
      </c>
      <c r="O11711" t="b">
        <v>0</v>
      </c>
      <c r="P11711" t="b">
        <v>0</v>
      </c>
      <c r="Q11711">
        <v>8</v>
      </c>
      <c r="R11711">
        <v>8</v>
      </c>
      <c r="S11711">
        <v>1</v>
      </c>
      <c r="T11711">
        <v>2</v>
      </c>
      <c r="U11711" t="b">
        <v>1</v>
      </c>
      <c r="V11711" t="s">
        <v>1255</v>
      </c>
      <c r="W11711" t="s">
        <v>7860</v>
      </c>
      <c r="X11711" t="s">
        <v>14947</v>
      </c>
      <c r="Y11711">
        <v>94</v>
      </c>
      <c r="Z11711">
        <v>94</v>
      </c>
      <c r="AA11711">
        <v>5</v>
      </c>
      <c r="AB11711">
        <v>5</v>
      </c>
      <c r="AC11711">
        <v>63</v>
      </c>
    </row>
    <row r="11712" spans="1:29">
      <c r="A11712">
        <v>12706</v>
      </c>
      <c r="B11712" t="s">
        <v>806</v>
      </c>
      <c r="C11712" t="s">
        <v>13670</v>
      </c>
      <c r="J11712" t="s">
        <v>1449</v>
      </c>
      <c r="K11712">
        <v>0</v>
      </c>
      <c r="N11712" t="b">
        <v>1</v>
      </c>
      <c r="O11712" t="b">
        <v>0</v>
      </c>
      <c r="P11712" t="b">
        <v>0</v>
      </c>
      <c r="Q11712">
        <v>8</v>
      </c>
      <c r="R11712">
        <v>8</v>
      </c>
      <c r="S11712">
        <v>1</v>
      </c>
      <c r="T11712">
        <v>2</v>
      </c>
      <c r="U11712" t="b">
        <v>1</v>
      </c>
      <c r="V11712" t="s">
        <v>1255</v>
      </c>
      <c r="W11712" t="s">
        <v>7860</v>
      </c>
      <c r="X11712" t="s">
        <v>15843</v>
      </c>
      <c r="Y11712">
        <v>95</v>
      </c>
      <c r="Z11712">
        <v>95</v>
      </c>
      <c r="AA11712">
        <v>2</v>
      </c>
      <c r="AB11712">
        <v>2</v>
      </c>
      <c r="AC11712">
        <v>63</v>
      </c>
    </row>
    <row r="11713" spans="1:29">
      <c r="A11713">
        <v>12707</v>
      </c>
      <c r="B11713" t="s">
        <v>806</v>
      </c>
      <c r="C11713" t="s">
        <v>13671</v>
      </c>
      <c r="J11713" t="s">
        <v>1449</v>
      </c>
      <c r="K11713">
        <v>0</v>
      </c>
      <c r="N11713" t="b">
        <v>1</v>
      </c>
      <c r="O11713" t="b">
        <v>0</v>
      </c>
      <c r="P11713" t="b">
        <v>0</v>
      </c>
      <c r="Q11713">
        <v>8</v>
      </c>
      <c r="R11713">
        <v>8</v>
      </c>
      <c r="S11713">
        <v>1</v>
      </c>
      <c r="T11713">
        <v>2</v>
      </c>
      <c r="U11713" t="b">
        <v>1</v>
      </c>
      <c r="V11713" t="s">
        <v>1255</v>
      </c>
      <c r="W11713" t="s">
        <v>7860</v>
      </c>
      <c r="X11713" t="s">
        <v>15844</v>
      </c>
      <c r="Y11713">
        <v>95</v>
      </c>
      <c r="Z11713">
        <v>95</v>
      </c>
      <c r="AA11713">
        <v>3</v>
      </c>
      <c r="AB11713">
        <v>3</v>
      </c>
      <c r="AC11713">
        <v>63</v>
      </c>
    </row>
    <row r="11714" spans="1:29">
      <c r="A11714">
        <v>12708</v>
      </c>
      <c r="B11714" t="s">
        <v>806</v>
      </c>
      <c r="C11714" t="s">
        <v>13672</v>
      </c>
      <c r="J11714" t="s">
        <v>1449</v>
      </c>
      <c r="K11714">
        <v>0</v>
      </c>
      <c r="N11714" t="b">
        <v>1</v>
      </c>
      <c r="O11714" t="b">
        <v>0</v>
      </c>
      <c r="P11714" t="b">
        <v>0</v>
      </c>
      <c r="Q11714">
        <v>8</v>
      </c>
      <c r="R11714">
        <v>8</v>
      </c>
      <c r="S11714">
        <v>1</v>
      </c>
      <c r="T11714">
        <v>2</v>
      </c>
      <c r="U11714" t="b">
        <v>1</v>
      </c>
      <c r="V11714" t="s">
        <v>1255</v>
      </c>
      <c r="W11714" t="s">
        <v>7860</v>
      </c>
      <c r="X11714" t="s">
        <v>14948</v>
      </c>
      <c r="Y11714">
        <v>95</v>
      </c>
      <c r="Z11714">
        <v>95</v>
      </c>
      <c r="AA11714">
        <v>4</v>
      </c>
      <c r="AB11714">
        <v>4</v>
      </c>
      <c r="AC11714">
        <v>63</v>
      </c>
    </row>
    <row r="11715" spans="1:29">
      <c r="A11715">
        <v>12709</v>
      </c>
      <c r="B11715" t="s">
        <v>806</v>
      </c>
      <c r="C11715" t="s">
        <v>13673</v>
      </c>
      <c r="J11715" t="s">
        <v>1449</v>
      </c>
      <c r="K11715">
        <v>0</v>
      </c>
      <c r="N11715" t="b">
        <v>1</v>
      </c>
      <c r="O11715" t="b">
        <v>0</v>
      </c>
      <c r="P11715" t="b">
        <v>0</v>
      </c>
      <c r="Q11715">
        <v>8</v>
      </c>
      <c r="R11715">
        <v>8</v>
      </c>
      <c r="S11715">
        <v>1</v>
      </c>
      <c r="T11715">
        <v>2</v>
      </c>
      <c r="U11715" t="b">
        <v>1</v>
      </c>
      <c r="V11715" t="s">
        <v>1255</v>
      </c>
      <c r="W11715" t="s">
        <v>7860</v>
      </c>
      <c r="X11715" t="s">
        <v>14949</v>
      </c>
      <c r="Y11715">
        <v>95</v>
      </c>
      <c r="Z11715">
        <v>95</v>
      </c>
      <c r="AA11715">
        <v>5</v>
      </c>
      <c r="AB11715">
        <v>5</v>
      </c>
      <c r="AC11715">
        <v>63</v>
      </c>
    </row>
    <row r="11716" spans="1:29">
      <c r="A11716">
        <v>12710</v>
      </c>
      <c r="B11716" t="s">
        <v>806</v>
      </c>
      <c r="C11716" t="s">
        <v>13674</v>
      </c>
      <c r="J11716" t="s">
        <v>1449</v>
      </c>
      <c r="K11716">
        <v>0</v>
      </c>
      <c r="N11716" t="b">
        <v>1</v>
      </c>
      <c r="O11716" t="b">
        <v>0</v>
      </c>
      <c r="P11716" t="b">
        <v>0</v>
      </c>
      <c r="Q11716">
        <v>8</v>
      </c>
      <c r="R11716">
        <v>8</v>
      </c>
      <c r="S11716">
        <v>1</v>
      </c>
      <c r="T11716">
        <v>2</v>
      </c>
      <c r="U11716" t="b">
        <v>1</v>
      </c>
      <c r="V11716" t="s">
        <v>1255</v>
      </c>
      <c r="W11716" t="s">
        <v>7860</v>
      </c>
      <c r="X11716" t="s">
        <v>15845</v>
      </c>
      <c r="Y11716">
        <v>96</v>
      </c>
      <c r="Z11716">
        <v>96</v>
      </c>
      <c r="AA11716">
        <v>2</v>
      </c>
      <c r="AB11716">
        <v>2</v>
      </c>
      <c r="AC11716">
        <v>63</v>
      </c>
    </row>
    <row r="11717" spans="1:29">
      <c r="A11717">
        <v>12711</v>
      </c>
      <c r="B11717" t="s">
        <v>806</v>
      </c>
      <c r="C11717" t="s">
        <v>13675</v>
      </c>
      <c r="J11717" t="s">
        <v>1449</v>
      </c>
      <c r="K11717">
        <v>0</v>
      </c>
      <c r="N11717" t="b">
        <v>1</v>
      </c>
      <c r="O11717" t="b">
        <v>0</v>
      </c>
      <c r="P11717" t="b">
        <v>0</v>
      </c>
      <c r="Q11717">
        <v>8</v>
      </c>
      <c r="R11717">
        <v>8</v>
      </c>
      <c r="S11717">
        <v>1</v>
      </c>
      <c r="T11717">
        <v>2</v>
      </c>
      <c r="U11717" t="b">
        <v>1</v>
      </c>
      <c r="V11717" t="s">
        <v>1255</v>
      </c>
      <c r="W11717" t="s">
        <v>7860</v>
      </c>
      <c r="X11717" t="s">
        <v>15846</v>
      </c>
      <c r="Y11717">
        <v>96</v>
      </c>
      <c r="Z11717">
        <v>96</v>
      </c>
      <c r="AA11717">
        <v>3</v>
      </c>
      <c r="AB11717">
        <v>3</v>
      </c>
      <c r="AC11717">
        <v>63</v>
      </c>
    </row>
    <row r="11718" spans="1:29">
      <c r="A11718">
        <v>12712</v>
      </c>
      <c r="B11718" t="s">
        <v>806</v>
      </c>
      <c r="C11718" t="s">
        <v>13676</v>
      </c>
      <c r="J11718" t="s">
        <v>1449</v>
      </c>
      <c r="K11718">
        <v>0</v>
      </c>
      <c r="N11718" t="b">
        <v>1</v>
      </c>
      <c r="O11718" t="b">
        <v>0</v>
      </c>
      <c r="P11718" t="b">
        <v>0</v>
      </c>
      <c r="Q11718">
        <v>8</v>
      </c>
      <c r="R11718">
        <v>8</v>
      </c>
      <c r="S11718">
        <v>1</v>
      </c>
      <c r="T11718">
        <v>2</v>
      </c>
      <c r="U11718" t="b">
        <v>1</v>
      </c>
      <c r="V11718" t="s">
        <v>1255</v>
      </c>
      <c r="W11718" t="s">
        <v>7860</v>
      </c>
      <c r="X11718" t="s">
        <v>14950</v>
      </c>
      <c r="Y11718">
        <v>96</v>
      </c>
      <c r="Z11718">
        <v>96</v>
      </c>
      <c r="AA11718">
        <v>4</v>
      </c>
      <c r="AB11718">
        <v>4</v>
      </c>
      <c r="AC11718">
        <v>63</v>
      </c>
    </row>
    <row r="11719" spans="1:29">
      <c r="A11719">
        <v>12713</v>
      </c>
      <c r="B11719" t="s">
        <v>806</v>
      </c>
      <c r="C11719" t="s">
        <v>13677</v>
      </c>
      <c r="J11719" t="s">
        <v>1449</v>
      </c>
      <c r="K11719">
        <v>0</v>
      </c>
      <c r="N11719" t="b">
        <v>1</v>
      </c>
      <c r="O11719" t="b">
        <v>0</v>
      </c>
      <c r="P11719" t="b">
        <v>0</v>
      </c>
      <c r="Q11719">
        <v>8</v>
      </c>
      <c r="R11719">
        <v>8</v>
      </c>
      <c r="S11719">
        <v>1</v>
      </c>
      <c r="T11719">
        <v>2</v>
      </c>
      <c r="U11719" t="b">
        <v>1</v>
      </c>
      <c r="V11719" t="s">
        <v>1255</v>
      </c>
      <c r="W11719" t="s">
        <v>7860</v>
      </c>
      <c r="X11719" t="s">
        <v>14951</v>
      </c>
      <c r="Y11719">
        <v>96</v>
      </c>
      <c r="Z11719">
        <v>96</v>
      </c>
      <c r="AA11719">
        <v>5</v>
      </c>
      <c r="AB11719">
        <v>5</v>
      </c>
      <c r="AC11719">
        <v>63</v>
      </c>
    </row>
    <row r="11720" spans="1:29">
      <c r="A11720">
        <v>12714</v>
      </c>
      <c r="B11720" t="s">
        <v>806</v>
      </c>
      <c r="C11720" t="s">
        <v>13678</v>
      </c>
      <c r="J11720" t="s">
        <v>1449</v>
      </c>
      <c r="K11720">
        <v>0</v>
      </c>
      <c r="N11720" t="b">
        <v>1</v>
      </c>
      <c r="O11720" t="b">
        <v>0</v>
      </c>
      <c r="P11720" t="b">
        <v>0</v>
      </c>
      <c r="Q11720">
        <v>8</v>
      </c>
      <c r="R11720">
        <v>8</v>
      </c>
      <c r="S11720">
        <v>1</v>
      </c>
      <c r="T11720">
        <v>2</v>
      </c>
      <c r="U11720" t="b">
        <v>1</v>
      </c>
      <c r="V11720" t="s">
        <v>1255</v>
      </c>
      <c r="W11720" t="s">
        <v>7860</v>
      </c>
      <c r="X11720" t="s">
        <v>15847</v>
      </c>
      <c r="Y11720">
        <v>97</v>
      </c>
      <c r="Z11720">
        <v>97</v>
      </c>
      <c r="AA11720">
        <v>2</v>
      </c>
      <c r="AB11720">
        <v>2</v>
      </c>
      <c r="AC11720">
        <v>63</v>
      </c>
    </row>
    <row r="11721" spans="1:29">
      <c r="A11721">
        <v>12715</v>
      </c>
      <c r="B11721" t="s">
        <v>806</v>
      </c>
      <c r="C11721" t="s">
        <v>13679</v>
      </c>
      <c r="J11721" t="s">
        <v>1449</v>
      </c>
      <c r="K11721">
        <v>0</v>
      </c>
      <c r="N11721" t="b">
        <v>1</v>
      </c>
      <c r="O11721" t="b">
        <v>0</v>
      </c>
      <c r="P11721" t="b">
        <v>0</v>
      </c>
      <c r="Q11721">
        <v>8</v>
      </c>
      <c r="R11721">
        <v>8</v>
      </c>
      <c r="S11721">
        <v>1</v>
      </c>
      <c r="T11721">
        <v>2</v>
      </c>
      <c r="U11721" t="b">
        <v>1</v>
      </c>
      <c r="V11721" t="s">
        <v>1255</v>
      </c>
      <c r="W11721" t="s">
        <v>7860</v>
      </c>
      <c r="X11721" t="s">
        <v>15848</v>
      </c>
      <c r="Y11721">
        <v>97</v>
      </c>
      <c r="Z11721">
        <v>97</v>
      </c>
      <c r="AA11721">
        <v>3</v>
      </c>
      <c r="AB11721">
        <v>3</v>
      </c>
      <c r="AC11721">
        <v>63</v>
      </c>
    </row>
    <row r="11722" spans="1:29">
      <c r="A11722">
        <v>12716</v>
      </c>
      <c r="B11722" t="s">
        <v>806</v>
      </c>
      <c r="C11722" t="s">
        <v>13680</v>
      </c>
      <c r="J11722" t="s">
        <v>1449</v>
      </c>
      <c r="K11722">
        <v>0</v>
      </c>
      <c r="N11722" t="b">
        <v>1</v>
      </c>
      <c r="O11722" t="b">
        <v>0</v>
      </c>
      <c r="P11722" t="b">
        <v>0</v>
      </c>
      <c r="Q11722">
        <v>8</v>
      </c>
      <c r="R11722">
        <v>8</v>
      </c>
      <c r="S11722">
        <v>1</v>
      </c>
      <c r="T11722">
        <v>2</v>
      </c>
      <c r="U11722" t="b">
        <v>1</v>
      </c>
      <c r="V11722" t="s">
        <v>1255</v>
      </c>
      <c r="W11722" t="s">
        <v>7860</v>
      </c>
      <c r="X11722" t="s">
        <v>14952</v>
      </c>
      <c r="Y11722">
        <v>97</v>
      </c>
      <c r="Z11722">
        <v>97</v>
      </c>
      <c r="AA11722">
        <v>4</v>
      </c>
      <c r="AB11722">
        <v>4</v>
      </c>
      <c r="AC11722">
        <v>63</v>
      </c>
    </row>
    <row r="11723" spans="1:29">
      <c r="A11723">
        <v>12717</v>
      </c>
      <c r="B11723" t="s">
        <v>806</v>
      </c>
      <c r="C11723" t="s">
        <v>13681</v>
      </c>
      <c r="J11723" t="s">
        <v>1449</v>
      </c>
      <c r="K11723">
        <v>0</v>
      </c>
      <c r="N11723" t="b">
        <v>1</v>
      </c>
      <c r="O11723" t="b">
        <v>0</v>
      </c>
      <c r="P11723" t="b">
        <v>0</v>
      </c>
      <c r="Q11723">
        <v>8</v>
      </c>
      <c r="R11723">
        <v>8</v>
      </c>
      <c r="S11723">
        <v>1</v>
      </c>
      <c r="T11723">
        <v>2</v>
      </c>
      <c r="U11723" t="b">
        <v>1</v>
      </c>
      <c r="V11723" t="s">
        <v>1255</v>
      </c>
      <c r="W11723" t="s">
        <v>7860</v>
      </c>
      <c r="X11723" t="s">
        <v>14953</v>
      </c>
      <c r="Y11723">
        <v>97</v>
      </c>
      <c r="Z11723">
        <v>97</v>
      </c>
      <c r="AA11723">
        <v>5</v>
      </c>
      <c r="AB11723">
        <v>5</v>
      </c>
      <c r="AC11723">
        <v>63</v>
      </c>
    </row>
    <row r="11724" spans="1:29">
      <c r="A11724">
        <v>12718</v>
      </c>
      <c r="B11724" t="s">
        <v>806</v>
      </c>
      <c r="C11724" t="s">
        <v>13682</v>
      </c>
      <c r="J11724" t="s">
        <v>1449</v>
      </c>
      <c r="K11724">
        <v>0</v>
      </c>
      <c r="N11724" t="b">
        <v>1</v>
      </c>
      <c r="O11724" t="b">
        <v>0</v>
      </c>
      <c r="P11724" t="b">
        <v>0</v>
      </c>
      <c r="Q11724">
        <v>8</v>
      </c>
      <c r="R11724">
        <v>8</v>
      </c>
      <c r="S11724">
        <v>1</v>
      </c>
      <c r="T11724">
        <v>2</v>
      </c>
      <c r="U11724" t="b">
        <v>1</v>
      </c>
      <c r="V11724" t="s">
        <v>1255</v>
      </c>
      <c r="W11724" t="s">
        <v>7860</v>
      </c>
      <c r="X11724" t="s">
        <v>15849</v>
      </c>
      <c r="Y11724">
        <v>98</v>
      </c>
      <c r="Z11724">
        <v>98</v>
      </c>
      <c r="AA11724">
        <v>2</v>
      </c>
      <c r="AB11724">
        <v>2</v>
      </c>
      <c r="AC11724">
        <v>63</v>
      </c>
    </row>
    <row r="11725" spans="1:29">
      <c r="A11725">
        <v>12719</v>
      </c>
      <c r="B11725" t="s">
        <v>806</v>
      </c>
      <c r="C11725" t="s">
        <v>13683</v>
      </c>
      <c r="J11725" t="s">
        <v>1449</v>
      </c>
      <c r="K11725">
        <v>0</v>
      </c>
      <c r="N11725" t="b">
        <v>1</v>
      </c>
      <c r="O11725" t="b">
        <v>0</v>
      </c>
      <c r="P11725" t="b">
        <v>0</v>
      </c>
      <c r="Q11725">
        <v>8</v>
      </c>
      <c r="R11725">
        <v>8</v>
      </c>
      <c r="S11725">
        <v>1</v>
      </c>
      <c r="T11725">
        <v>2</v>
      </c>
      <c r="U11725" t="b">
        <v>1</v>
      </c>
      <c r="V11725" t="s">
        <v>1255</v>
      </c>
      <c r="W11725" t="s">
        <v>7860</v>
      </c>
      <c r="X11725" t="s">
        <v>15850</v>
      </c>
      <c r="Y11725">
        <v>98</v>
      </c>
      <c r="Z11725">
        <v>98</v>
      </c>
      <c r="AA11725">
        <v>3</v>
      </c>
      <c r="AB11725">
        <v>3</v>
      </c>
      <c r="AC11725">
        <v>63</v>
      </c>
    </row>
    <row r="11726" spans="1:29">
      <c r="A11726">
        <v>12720</v>
      </c>
      <c r="B11726" t="s">
        <v>806</v>
      </c>
      <c r="C11726" t="s">
        <v>13684</v>
      </c>
      <c r="J11726" t="s">
        <v>1449</v>
      </c>
      <c r="K11726">
        <v>0</v>
      </c>
      <c r="N11726" t="b">
        <v>1</v>
      </c>
      <c r="O11726" t="b">
        <v>0</v>
      </c>
      <c r="P11726" t="b">
        <v>0</v>
      </c>
      <c r="Q11726">
        <v>8</v>
      </c>
      <c r="R11726">
        <v>8</v>
      </c>
      <c r="S11726">
        <v>1</v>
      </c>
      <c r="T11726">
        <v>2</v>
      </c>
      <c r="U11726" t="b">
        <v>1</v>
      </c>
      <c r="V11726" t="s">
        <v>1255</v>
      </c>
      <c r="W11726" t="s">
        <v>7860</v>
      </c>
      <c r="X11726" t="s">
        <v>14954</v>
      </c>
      <c r="Y11726">
        <v>98</v>
      </c>
      <c r="Z11726">
        <v>98</v>
      </c>
      <c r="AA11726">
        <v>4</v>
      </c>
      <c r="AB11726">
        <v>4</v>
      </c>
      <c r="AC11726">
        <v>63</v>
      </c>
    </row>
    <row r="11727" spans="1:29">
      <c r="A11727">
        <v>12721</v>
      </c>
      <c r="B11727" t="s">
        <v>806</v>
      </c>
      <c r="C11727" t="s">
        <v>13685</v>
      </c>
      <c r="J11727" t="s">
        <v>1449</v>
      </c>
      <c r="K11727">
        <v>0</v>
      </c>
      <c r="N11727" t="b">
        <v>1</v>
      </c>
      <c r="O11727" t="b">
        <v>0</v>
      </c>
      <c r="P11727" t="b">
        <v>0</v>
      </c>
      <c r="Q11727">
        <v>8</v>
      </c>
      <c r="R11727">
        <v>8</v>
      </c>
      <c r="S11727">
        <v>1</v>
      </c>
      <c r="T11727">
        <v>2</v>
      </c>
      <c r="U11727" t="b">
        <v>1</v>
      </c>
      <c r="V11727" t="s">
        <v>1255</v>
      </c>
      <c r="W11727" t="s">
        <v>7860</v>
      </c>
      <c r="X11727" t="s">
        <v>14955</v>
      </c>
      <c r="Y11727">
        <v>98</v>
      </c>
      <c r="Z11727">
        <v>98</v>
      </c>
      <c r="AA11727">
        <v>5</v>
      </c>
      <c r="AB11727">
        <v>5</v>
      </c>
      <c r="AC11727">
        <v>63</v>
      </c>
    </row>
    <row r="11728" spans="1:29">
      <c r="A11728">
        <v>12722</v>
      </c>
      <c r="B11728" t="s">
        <v>806</v>
      </c>
      <c r="C11728" t="s">
        <v>13686</v>
      </c>
      <c r="J11728" t="s">
        <v>1449</v>
      </c>
      <c r="K11728">
        <v>0</v>
      </c>
      <c r="N11728" t="b">
        <v>1</v>
      </c>
      <c r="O11728" t="b">
        <v>0</v>
      </c>
      <c r="P11728" t="b">
        <v>0</v>
      </c>
      <c r="Q11728">
        <v>8</v>
      </c>
      <c r="R11728">
        <v>8</v>
      </c>
      <c r="S11728">
        <v>1</v>
      </c>
      <c r="T11728">
        <v>2</v>
      </c>
      <c r="U11728" t="b">
        <v>1</v>
      </c>
      <c r="V11728" t="s">
        <v>1255</v>
      </c>
      <c r="W11728" t="s">
        <v>7860</v>
      </c>
      <c r="X11728" t="s">
        <v>15851</v>
      </c>
      <c r="Y11728">
        <v>99</v>
      </c>
      <c r="Z11728">
        <v>99</v>
      </c>
      <c r="AA11728">
        <v>2</v>
      </c>
      <c r="AB11728">
        <v>2</v>
      </c>
      <c r="AC11728">
        <v>63</v>
      </c>
    </row>
    <row r="11729" spans="1:29">
      <c r="A11729">
        <v>12723</v>
      </c>
      <c r="B11729" t="s">
        <v>806</v>
      </c>
      <c r="C11729" t="s">
        <v>13687</v>
      </c>
      <c r="J11729" t="s">
        <v>1449</v>
      </c>
      <c r="K11729">
        <v>0</v>
      </c>
      <c r="N11729" t="b">
        <v>1</v>
      </c>
      <c r="O11729" t="b">
        <v>0</v>
      </c>
      <c r="P11729" t="b">
        <v>0</v>
      </c>
      <c r="Q11729">
        <v>8</v>
      </c>
      <c r="R11729">
        <v>8</v>
      </c>
      <c r="S11729">
        <v>1</v>
      </c>
      <c r="T11729">
        <v>2</v>
      </c>
      <c r="U11729" t="b">
        <v>1</v>
      </c>
      <c r="V11729" t="s">
        <v>1255</v>
      </c>
      <c r="W11729" t="s">
        <v>7860</v>
      </c>
      <c r="X11729" t="s">
        <v>15852</v>
      </c>
      <c r="Y11729">
        <v>99</v>
      </c>
      <c r="Z11729">
        <v>99</v>
      </c>
      <c r="AA11729">
        <v>3</v>
      </c>
      <c r="AB11729">
        <v>3</v>
      </c>
      <c r="AC11729">
        <v>63</v>
      </c>
    </row>
    <row r="11730" spans="1:29">
      <c r="A11730">
        <v>12724</v>
      </c>
      <c r="B11730" t="s">
        <v>806</v>
      </c>
      <c r="C11730" t="s">
        <v>13688</v>
      </c>
      <c r="J11730" t="s">
        <v>1449</v>
      </c>
      <c r="K11730">
        <v>0</v>
      </c>
      <c r="N11730" t="b">
        <v>1</v>
      </c>
      <c r="O11730" t="b">
        <v>0</v>
      </c>
      <c r="P11730" t="b">
        <v>0</v>
      </c>
      <c r="Q11730">
        <v>8</v>
      </c>
      <c r="R11730">
        <v>8</v>
      </c>
      <c r="S11730">
        <v>1</v>
      </c>
      <c r="T11730">
        <v>2</v>
      </c>
      <c r="U11730" t="b">
        <v>1</v>
      </c>
      <c r="V11730" t="s">
        <v>1255</v>
      </c>
      <c r="W11730" t="s">
        <v>7860</v>
      </c>
      <c r="X11730" t="s">
        <v>14956</v>
      </c>
      <c r="Y11730">
        <v>99</v>
      </c>
      <c r="Z11730">
        <v>99</v>
      </c>
      <c r="AA11730">
        <v>4</v>
      </c>
      <c r="AB11730">
        <v>4</v>
      </c>
      <c r="AC11730">
        <v>63</v>
      </c>
    </row>
    <row r="11731" spans="1:29">
      <c r="A11731">
        <v>12725</v>
      </c>
      <c r="B11731" t="s">
        <v>806</v>
      </c>
      <c r="C11731" t="s">
        <v>13689</v>
      </c>
      <c r="J11731" t="s">
        <v>1449</v>
      </c>
      <c r="K11731">
        <v>0</v>
      </c>
      <c r="N11731" t="b">
        <v>1</v>
      </c>
      <c r="O11731" t="b">
        <v>0</v>
      </c>
      <c r="P11731" t="b">
        <v>0</v>
      </c>
      <c r="Q11731">
        <v>8</v>
      </c>
      <c r="R11731">
        <v>8</v>
      </c>
      <c r="S11731">
        <v>1</v>
      </c>
      <c r="T11731">
        <v>2</v>
      </c>
      <c r="U11731" t="b">
        <v>1</v>
      </c>
      <c r="V11731" t="s">
        <v>1255</v>
      </c>
      <c r="W11731" t="s">
        <v>7860</v>
      </c>
      <c r="X11731" t="s">
        <v>14957</v>
      </c>
      <c r="Y11731">
        <v>99</v>
      </c>
      <c r="Z11731">
        <v>99</v>
      </c>
      <c r="AA11731">
        <v>5</v>
      </c>
      <c r="AB11731">
        <v>5</v>
      </c>
      <c r="AC11731">
        <v>63</v>
      </c>
    </row>
    <row r="11732" spans="1:29">
      <c r="A11732">
        <v>12726</v>
      </c>
      <c r="B11732" t="s">
        <v>806</v>
      </c>
      <c r="C11732" t="s">
        <v>13690</v>
      </c>
      <c r="J11732" t="s">
        <v>1449</v>
      </c>
      <c r="K11732">
        <v>0</v>
      </c>
      <c r="N11732" t="b">
        <v>1</v>
      </c>
      <c r="O11732" t="b">
        <v>0</v>
      </c>
      <c r="P11732" t="b">
        <v>0</v>
      </c>
      <c r="Q11732">
        <v>8</v>
      </c>
      <c r="R11732">
        <v>8</v>
      </c>
      <c r="S11732">
        <v>1</v>
      </c>
      <c r="T11732">
        <v>2</v>
      </c>
      <c r="U11732" t="b">
        <v>1</v>
      </c>
      <c r="V11732" t="s">
        <v>1255</v>
      </c>
      <c r="W11732" t="s">
        <v>7860</v>
      </c>
      <c r="X11732" t="s">
        <v>15853</v>
      </c>
      <c r="Y11732">
        <v>100</v>
      </c>
      <c r="Z11732">
        <v>100</v>
      </c>
      <c r="AA11732">
        <v>2</v>
      </c>
      <c r="AB11732">
        <v>2</v>
      </c>
      <c r="AC11732">
        <v>63</v>
      </c>
    </row>
    <row r="11733" spans="1:29">
      <c r="A11733">
        <v>12727</v>
      </c>
      <c r="B11733" t="s">
        <v>806</v>
      </c>
      <c r="C11733" t="s">
        <v>13691</v>
      </c>
      <c r="J11733" t="s">
        <v>1449</v>
      </c>
      <c r="K11733">
        <v>0</v>
      </c>
      <c r="N11733" t="b">
        <v>1</v>
      </c>
      <c r="O11733" t="b">
        <v>0</v>
      </c>
      <c r="P11733" t="b">
        <v>0</v>
      </c>
      <c r="Q11733">
        <v>8</v>
      </c>
      <c r="R11733">
        <v>8</v>
      </c>
      <c r="S11733">
        <v>1</v>
      </c>
      <c r="T11733">
        <v>2</v>
      </c>
      <c r="U11733" t="b">
        <v>1</v>
      </c>
      <c r="V11733" t="s">
        <v>1255</v>
      </c>
      <c r="W11733" t="s">
        <v>7860</v>
      </c>
      <c r="X11733" t="s">
        <v>15854</v>
      </c>
      <c r="Y11733">
        <v>100</v>
      </c>
      <c r="Z11733">
        <v>100</v>
      </c>
      <c r="AA11733">
        <v>3</v>
      </c>
      <c r="AB11733">
        <v>3</v>
      </c>
      <c r="AC11733">
        <v>63</v>
      </c>
    </row>
    <row r="11734" spans="1:29">
      <c r="A11734">
        <v>12728</v>
      </c>
      <c r="B11734" t="s">
        <v>806</v>
      </c>
      <c r="C11734" t="s">
        <v>13692</v>
      </c>
      <c r="J11734" t="s">
        <v>1449</v>
      </c>
      <c r="K11734">
        <v>0</v>
      </c>
      <c r="N11734" t="b">
        <v>1</v>
      </c>
      <c r="O11734" t="b">
        <v>0</v>
      </c>
      <c r="P11734" t="b">
        <v>0</v>
      </c>
      <c r="Q11734">
        <v>8</v>
      </c>
      <c r="R11734">
        <v>8</v>
      </c>
      <c r="S11734">
        <v>1</v>
      </c>
      <c r="T11734">
        <v>2</v>
      </c>
      <c r="U11734" t="b">
        <v>1</v>
      </c>
      <c r="V11734" t="s">
        <v>1255</v>
      </c>
      <c r="W11734" t="s">
        <v>7860</v>
      </c>
      <c r="X11734" t="s">
        <v>14958</v>
      </c>
      <c r="Y11734">
        <v>100</v>
      </c>
      <c r="Z11734">
        <v>100</v>
      </c>
      <c r="AA11734">
        <v>4</v>
      </c>
      <c r="AB11734">
        <v>4</v>
      </c>
      <c r="AC11734">
        <v>63</v>
      </c>
    </row>
    <row r="11735" spans="1:29">
      <c r="A11735">
        <v>12729</v>
      </c>
      <c r="B11735" t="s">
        <v>806</v>
      </c>
      <c r="C11735" t="s">
        <v>13693</v>
      </c>
      <c r="J11735" t="s">
        <v>1449</v>
      </c>
      <c r="K11735">
        <v>0</v>
      </c>
      <c r="N11735" t="b">
        <v>1</v>
      </c>
      <c r="O11735" t="b">
        <v>0</v>
      </c>
      <c r="P11735" t="b">
        <v>0</v>
      </c>
      <c r="Q11735">
        <v>8</v>
      </c>
      <c r="R11735">
        <v>8</v>
      </c>
      <c r="S11735">
        <v>1</v>
      </c>
      <c r="T11735">
        <v>2</v>
      </c>
      <c r="U11735" t="b">
        <v>1</v>
      </c>
      <c r="V11735" t="s">
        <v>1255</v>
      </c>
      <c r="W11735" t="s">
        <v>7860</v>
      </c>
      <c r="X11735" t="s">
        <v>14959</v>
      </c>
      <c r="Y11735">
        <v>100</v>
      </c>
      <c r="Z11735">
        <v>100</v>
      </c>
      <c r="AA11735">
        <v>5</v>
      </c>
      <c r="AB11735">
        <v>5</v>
      </c>
      <c r="AC11735">
        <v>63</v>
      </c>
    </row>
    <row r="11736" spans="1:29">
      <c r="A11736">
        <v>12730</v>
      </c>
      <c r="B11736" t="s">
        <v>806</v>
      </c>
      <c r="C11736" t="s">
        <v>13694</v>
      </c>
      <c r="J11736" t="s">
        <v>1449</v>
      </c>
      <c r="K11736">
        <v>0</v>
      </c>
      <c r="N11736" t="b">
        <v>1</v>
      </c>
      <c r="O11736" t="b">
        <v>0</v>
      </c>
      <c r="P11736" t="b">
        <v>0</v>
      </c>
      <c r="Q11736">
        <v>8</v>
      </c>
      <c r="R11736">
        <v>8</v>
      </c>
      <c r="S11736">
        <v>1</v>
      </c>
      <c r="T11736">
        <v>2</v>
      </c>
      <c r="U11736" t="b">
        <v>1</v>
      </c>
      <c r="V11736" t="s">
        <v>1255</v>
      </c>
      <c r="W11736" t="s">
        <v>7860</v>
      </c>
      <c r="X11736" t="s">
        <v>15855</v>
      </c>
      <c r="Y11736">
        <v>101</v>
      </c>
      <c r="Z11736">
        <v>101</v>
      </c>
      <c r="AA11736">
        <v>2</v>
      </c>
      <c r="AB11736">
        <v>2</v>
      </c>
      <c r="AC11736">
        <v>63</v>
      </c>
    </row>
    <row r="11737" spans="1:29">
      <c r="A11737">
        <v>12731</v>
      </c>
      <c r="B11737" t="s">
        <v>806</v>
      </c>
      <c r="C11737" t="s">
        <v>13695</v>
      </c>
      <c r="J11737" t="s">
        <v>1449</v>
      </c>
      <c r="K11737">
        <v>0</v>
      </c>
      <c r="N11737" t="b">
        <v>1</v>
      </c>
      <c r="O11737" t="b">
        <v>0</v>
      </c>
      <c r="P11737" t="b">
        <v>0</v>
      </c>
      <c r="Q11737">
        <v>8</v>
      </c>
      <c r="R11737">
        <v>8</v>
      </c>
      <c r="S11737">
        <v>1</v>
      </c>
      <c r="T11737">
        <v>2</v>
      </c>
      <c r="U11737" t="b">
        <v>1</v>
      </c>
      <c r="V11737" t="s">
        <v>1255</v>
      </c>
      <c r="W11737" t="s">
        <v>7860</v>
      </c>
      <c r="X11737" t="s">
        <v>15856</v>
      </c>
      <c r="Y11737">
        <v>101</v>
      </c>
      <c r="Z11737">
        <v>101</v>
      </c>
      <c r="AA11737">
        <v>3</v>
      </c>
      <c r="AB11737">
        <v>3</v>
      </c>
      <c r="AC11737">
        <v>63</v>
      </c>
    </row>
    <row r="11738" spans="1:29">
      <c r="A11738">
        <v>12732</v>
      </c>
      <c r="B11738" t="s">
        <v>806</v>
      </c>
      <c r="C11738" t="s">
        <v>13696</v>
      </c>
      <c r="J11738" t="s">
        <v>1449</v>
      </c>
      <c r="K11738">
        <v>0</v>
      </c>
      <c r="N11738" t="b">
        <v>1</v>
      </c>
      <c r="O11738" t="b">
        <v>0</v>
      </c>
      <c r="P11738" t="b">
        <v>0</v>
      </c>
      <c r="Q11738">
        <v>8</v>
      </c>
      <c r="R11738">
        <v>8</v>
      </c>
      <c r="S11738">
        <v>1</v>
      </c>
      <c r="T11738">
        <v>2</v>
      </c>
      <c r="U11738" t="b">
        <v>1</v>
      </c>
      <c r="V11738" t="s">
        <v>1255</v>
      </c>
      <c r="W11738" t="s">
        <v>7860</v>
      </c>
      <c r="X11738" t="s">
        <v>14960</v>
      </c>
      <c r="Y11738">
        <v>101</v>
      </c>
      <c r="Z11738">
        <v>101</v>
      </c>
      <c r="AA11738">
        <v>4</v>
      </c>
      <c r="AB11738">
        <v>4</v>
      </c>
      <c r="AC11738">
        <v>63</v>
      </c>
    </row>
    <row r="11739" spans="1:29">
      <c r="A11739">
        <v>12733</v>
      </c>
      <c r="B11739" t="s">
        <v>806</v>
      </c>
      <c r="C11739" t="s">
        <v>13697</v>
      </c>
      <c r="J11739" t="s">
        <v>1449</v>
      </c>
      <c r="K11739">
        <v>0</v>
      </c>
      <c r="N11739" t="b">
        <v>1</v>
      </c>
      <c r="O11739" t="b">
        <v>0</v>
      </c>
      <c r="P11739" t="b">
        <v>0</v>
      </c>
      <c r="Q11739">
        <v>8</v>
      </c>
      <c r="R11739">
        <v>8</v>
      </c>
      <c r="S11739">
        <v>1</v>
      </c>
      <c r="T11739">
        <v>2</v>
      </c>
      <c r="U11739" t="b">
        <v>1</v>
      </c>
      <c r="V11739" t="s">
        <v>1255</v>
      </c>
      <c r="W11739" t="s">
        <v>7860</v>
      </c>
      <c r="X11739" t="s">
        <v>14961</v>
      </c>
      <c r="Y11739">
        <v>101</v>
      </c>
      <c r="Z11739">
        <v>101</v>
      </c>
      <c r="AA11739">
        <v>5</v>
      </c>
      <c r="AB11739">
        <v>5</v>
      </c>
      <c r="AC11739">
        <v>63</v>
      </c>
    </row>
    <row r="11740" spans="1:29">
      <c r="A11740">
        <v>12734</v>
      </c>
      <c r="B11740" t="s">
        <v>806</v>
      </c>
      <c r="C11740" t="s">
        <v>13698</v>
      </c>
      <c r="J11740" t="s">
        <v>1449</v>
      </c>
      <c r="K11740">
        <v>0</v>
      </c>
      <c r="N11740" t="b">
        <v>1</v>
      </c>
      <c r="O11740" t="b">
        <v>0</v>
      </c>
      <c r="P11740" t="b">
        <v>0</v>
      </c>
      <c r="Q11740">
        <v>8</v>
      </c>
      <c r="R11740">
        <v>8</v>
      </c>
      <c r="S11740">
        <v>1</v>
      </c>
      <c r="T11740">
        <v>2</v>
      </c>
      <c r="U11740" t="b">
        <v>1</v>
      </c>
      <c r="V11740" t="s">
        <v>1255</v>
      </c>
      <c r="W11740" t="s">
        <v>7860</v>
      </c>
      <c r="X11740" t="s">
        <v>15857</v>
      </c>
      <c r="Y11740">
        <v>102</v>
      </c>
      <c r="Z11740">
        <v>102</v>
      </c>
      <c r="AA11740">
        <v>2</v>
      </c>
      <c r="AB11740">
        <v>2</v>
      </c>
      <c r="AC11740">
        <v>63</v>
      </c>
    </row>
    <row r="11741" spans="1:29">
      <c r="A11741">
        <v>12735</v>
      </c>
      <c r="B11741" t="s">
        <v>806</v>
      </c>
      <c r="C11741" t="s">
        <v>13699</v>
      </c>
      <c r="J11741" t="s">
        <v>1449</v>
      </c>
      <c r="K11741">
        <v>0</v>
      </c>
      <c r="N11741" t="b">
        <v>1</v>
      </c>
      <c r="O11741" t="b">
        <v>0</v>
      </c>
      <c r="P11741" t="b">
        <v>0</v>
      </c>
      <c r="Q11741">
        <v>8</v>
      </c>
      <c r="R11741">
        <v>8</v>
      </c>
      <c r="S11741">
        <v>1</v>
      </c>
      <c r="T11741">
        <v>2</v>
      </c>
      <c r="U11741" t="b">
        <v>1</v>
      </c>
      <c r="V11741" t="s">
        <v>1255</v>
      </c>
      <c r="W11741" t="s">
        <v>7860</v>
      </c>
      <c r="X11741" t="s">
        <v>15858</v>
      </c>
      <c r="Y11741">
        <v>102</v>
      </c>
      <c r="Z11741">
        <v>102</v>
      </c>
      <c r="AA11741">
        <v>3</v>
      </c>
      <c r="AB11741">
        <v>3</v>
      </c>
      <c r="AC11741">
        <v>63</v>
      </c>
    </row>
    <row r="11742" spans="1:29">
      <c r="A11742">
        <v>12736</v>
      </c>
      <c r="B11742" t="s">
        <v>806</v>
      </c>
      <c r="C11742" t="s">
        <v>13700</v>
      </c>
      <c r="J11742" t="s">
        <v>1449</v>
      </c>
      <c r="K11742">
        <v>0</v>
      </c>
      <c r="N11742" t="b">
        <v>1</v>
      </c>
      <c r="O11742" t="b">
        <v>0</v>
      </c>
      <c r="P11742" t="b">
        <v>0</v>
      </c>
      <c r="Q11742">
        <v>8</v>
      </c>
      <c r="R11742">
        <v>8</v>
      </c>
      <c r="S11742">
        <v>1</v>
      </c>
      <c r="T11742">
        <v>2</v>
      </c>
      <c r="U11742" t="b">
        <v>1</v>
      </c>
      <c r="V11742" t="s">
        <v>1255</v>
      </c>
      <c r="W11742" t="s">
        <v>7860</v>
      </c>
      <c r="X11742" t="s">
        <v>14962</v>
      </c>
      <c r="Y11742">
        <v>102</v>
      </c>
      <c r="Z11742">
        <v>102</v>
      </c>
      <c r="AA11742">
        <v>4</v>
      </c>
      <c r="AB11742">
        <v>4</v>
      </c>
      <c r="AC11742">
        <v>63</v>
      </c>
    </row>
    <row r="11743" spans="1:29">
      <c r="A11743">
        <v>12737</v>
      </c>
      <c r="B11743" t="s">
        <v>806</v>
      </c>
      <c r="C11743" t="s">
        <v>13701</v>
      </c>
      <c r="J11743" t="s">
        <v>1449</v>
      </c>
      <c r="K11743">
        <v>0</v>
      </c>
      <c r="N11743" t="b">
        <v>1</v>
      </c>
      <c r="O11743" t="b">
        <v>0</v>
      </c>
      <c r="P11743" t="b">
        <v>0</v>
      </c>
      <c r="Q11743">
        <v>8</v>
      </c>
      <c r="R11743">
        <v>8</v>
      </c>
      <c r="S11743">
        <v>1</v>
      </c>
      <c r="T11743">
        <v>2</v>
      </c>
      <c r="U11743" t="b">
        <v>1</v>
      </c>
      <c r="V11743" t="s">
        <v>1255</v>
      </c>
      <c r="W11743" t="s">
        <v>7860</v>
      </c>
      <c r="X11743" t="s">
        <v>14963</v>
      </c>
      <c r="Y11743">
        <v>102</v>
      </c>
      <c r="Z11743">
        <v>102</v>
      </c>
      <c r="AA11743">
        <v>5</v>
      </c>
      <c r="AB11743">
        <v>5</v>
      </c>
      <c r="AC11743">
        <v>63</v>
      </c>
    </row>
    <row r="11744" spans="1:29">
      <c r="A11744">
        <v>12738</v>
      </c>
      <c r="B11744" t="s">
        <v>806</v>
      </c>
      <c r="C11744" t="s">
        <v>13702</v>
      </c>
      <c r="J11744" t="s">
        <v>1449</v>
      </c>
      <c r="K11744">
        <v>0</v>
      </c>
      <c r="N11744" t="b">
        <v>1</v>
      </c>
      <c r="O11744" t="b">
        <v>0</v>
      </c>
      <c r="P11744" t="b">
        <v>0</v>
      </c>
      <c r="Q11744">
        <v>8</v>
      </c>
      <c r="R11744">
        <v>8</v>
      </c>
      <c r="S11744">
        <v>1</v>
      </c>
      <c r="T11744">
        <v>2</v>
      </c>
      <c r="U11744" t="b">
        <v>1</v>
      </c>
      <c r="V11744" t="s">
        <v>1255</v>
      </c>
      <c r="W11744" t="s">
        <v>7860</v>
      </c>
      <c r="X11744" t="s">
        <v>15859</v>
      </c>
      <c r="Y11744">
        <v>103</v>
      </c>
      <c r="Z11744">
        <v>103</v>
      </c>
      <c r="AA11744">
        <v>2</v>
      </c>
      <c r="AB11744">
        <v>2</v>
      </c>
      <c r="AC11744">
        <v>63</v>
      </c>
    </row>
    <row r="11745" spans="1:29">
      <c r="A11745">
        <v>12739</v>
      </c>
      <c r="B11745" t="s">
        <v>806</v>
      </c>
      <c r="C11745" t="s">
        <v>13703</v>
      </c>
      <c r="J11745" t="s">
        <v>1449</v>
      </c>
      <c r="K11745">
        <v>0</v>
      </c>
      <c r="N11745" t="b">
        <v>1</v>
      </c>
      <c r="O11745" t="b">
        <v>0</v>
      </c>
      <c r="P11745" t="b">
        <v>0</v>
      </c>
      <c r="Q11745">
        <v>8</v>
      </c>
      <c r="R11745">
        <v>8</v>
      </c>
      <c r="S11745">
        <v>1</v>
      </c>
      <c r="T11745">
        <v>2</v>
      </c>
      <c r="U11745" t="b">
        <v>1</v>
      </c>
      <c r="V11745" t="s">
        <v>1255</v>
      </c>
      <c r="W11745" t="s">
        <v>7860</v>
      </c>
      <c r="X11745" t="s">
        <v>15860</v>
      </c>
      <c r="Y11745">
        <v>103</v>
      </c>
      <c r="Z11745">
        <v>103</v>
      </c>
      <c r="AA11745">
        <v>3</v>
      </c>
      <c r="AB11745">
        <v>3</v>
      </c>
      <c r="AC11745">
        <v>63</v>
      </c>
    </row>
    <row r="11746" spans="1:29">
      <c r="A11746">
        <v>12740</v>
      </c>
      <c r="B11746" t="s">
        <v>806</v>
      </c>
      <c r="C11746" t="s">
        <v>13704</v>
      </c>
      <c r="J11746" t="s">
        <v>1449</v>
      </c>
      <c r="K11746">
        <v>0</v>
      </c>
      <c r="N11746" t="b">
        <v>1</v>
      </c>
      <c r="O11746" t="b">
        <v>0</v>
      </c>
      <c r="P11746" t="b">
        <v>0</v>
      </c>
      <c r="Q11746">
        <v>8</v>
      </c>
      <c r="R11746">
        <v>8</v>
      </c>
      <c r="S11746">
        <v>1</v>
      </c>
      <c r="T11746">
        <v>2</v>
      </c>
      <c r="U11746" t="b">
        <v>1</v>
      </c>
      <c r="V11746" t="s">
        <v>1255</v>
      </c>
      <c r="W11746" t="s">
        <v>7860</v>
      </c>
      <c r="X11746" t="s">
        <v>14964</v>
      </c>
      <c r="Y11746">
        <v>103</v>
      </c>
      <c r="Z11746">
        <v>103</v>
      </c>
      <c r="AA11746">
        <v>4</v>
      </c>
      <c r="AB11746">
        <v>4</v>
      </c>
      <c r="AC11746">
        <v>63</v>
      </c>
    </row>
    <row r="11747" spans="1:29">
      <c r="A11747">
        <v>12741</v>
      </c>
      <c r="B11747" t="s">
        <v>806</v>
      </c>
      <c r="C11747" t="s">
        <v>13705</v>
      </c>
      <c r="J11747" t="s">
        <v>1449</v>
      </c>
      <c r="K11747">
        <v>0</v>
      </c>
      <c r="N11747" t="b">
        <v>1</v>
      </c>
      <c r="O11747" t="b">
        <v>0</v>
      </c>
      <c r="P11747" t="b">
        <v>0</v>
      </c>
      <c r="Q11747">
        <v>8</v>
      </c>
      <c r="R11747">
        <v>8</v>
      </c>
      <c r="S11747">
        <v>1</v>
      </c>
      <c r="T11747">
        <v>2</v>
      </c>
      <c r="U11747" t="b">
        <v>1</v>
      </c>
      <c r="V11747" t="s">
        <v>1255</v>
      </c>
      <c r="W11747" t="s">
        <v>7860</v>
      </c>
      <c r="X11747" t="s">
        <v>14965</v>
      </c>
      <c r="Y11747">
        <v>103</v>
      </c>
      <c r="Z11747">
        <v>103</v>
      </c>
      <c r="AA11747">
        <v>5</v>
      </c>
      <c r="AB11747">
        <v>5</v>
      </c>
      <c r="AC11747">
        <v>63</v>
      </c>
    </row>
    <row r="11748" spans="1:29">
      <c r="A11748">
        <v>12742</v>
      </c>
      <c r="B11748" t="s">
        <v>806</v>
      </c>
      <c r="C11748" t="s">
        <v>13706</v>
      </c>
      <c r="J11748" t="s">
        <v>1449</v>
      </c>
      <c r="K11748">
        <v>0</v>
      </c>
      <c r="N11748" t="b">
        <v>1</v>
      </c>
      <c r="O11748" t="b">
        <v>0</v>
      </c>
      <c r="P11748" t="b">
        <v>0</v>
      </c>
      <c r="Q11748">
        <v>8</v>
      </c>
      <c r="R11748">
        <v>8</v>
      </c>
      <c r="S11748">
        <v>1</v>
      </c>
      <c r="T11748">
        <v>2</v>
      </c>
      <c r="U11748" t="b">
        <v>1</v>
      </c>
      <c r="V11748" t="s">
        <v>1255</v>
      </c>
      <c r="W11748" t="s">
        <v>7860</v>
      </c>
      <c r="X11748" t="s">
        <v>15861</v>
      </c>
      <c r="Y11748">
        <v>104</v>
      </c>
      <c r="Z11748">
        <v>104</v>
      </c>
      <c r="AA11748">
        <v>2</v>
      </c>
      <c r="AB11748">
        <v>2</v>
      </c>
      <c r="AC11748">
        <v>63</v>
      </c>
    </row>
    <row r="11749" spans="1:29">
      <c r="A11749">
        <v>12743</v>
      </c>
      <c r="B11749" t="s">
        <v>806</v>
      </c>
      <c r="C11749" t="s">
        <v>13707</v>
      </c>
      <c r="J11749" t="s">
        <v>1449</v>
      </c>
      <c r="K11749">
        <v>0</v>
      </c>
      <c r="N11749" t="b">
        <v>1</v>
      </c>
      <c r="O11749" t="b">
        <v>0</v>
      </c>
      <c r="P11749" t="b">
        <v>0</v>
      </c>
      <c r="Q11749">
        <v>8</v>
      </c>
      <c r="R11749">
        <v>8</v>
      </c>
      <c r="S11749">
        <v>1</v>
      </c>
      <c r="T11749">
        <v>2</v>
      </c>
      <c r="U11749" t="b">
        <v>1</v>
      </c>
      <c r="V11749" t="s">
        <v>1255</v>
      </c>
      <c r="W11749" t="s">
        <v>7860</v>
      </c>
      <c r="X11749" t="s">
        <v>15862</v>
      </c>
      <c r="Y11749">
        <v>104</v>
      </c>
      <c r="Z11749">
        <v>104</v>
      </c>
      <c r="AA11749">
        <v>3</v>
      </c>
      <c r="AB11749">
        <v>3</v>
      </c>
      <c r="AC11749">
        <v>63</v>
      </c>
    </row>
    <row r="11750" spans="1:29">
      <c r="A11750">
        <v>12744</v>
      </c>
      <c r="B11750" t="s">
        <v>806</v>
      </c>
      <c r="C11750" t="s">
        <v>13708</v>
      </c>
      <c r="J11750" t="s">
        <v>1449</v>
      </c>
      <c r="K11750">
        <v>0</v>
      </c>
      <c r="N11750" t="b">
        <v>1</v>
      </c>
      <c r="O11750" t="b">
        <v>0</v>
      </c>
      <c r="P11750" t="b">
        <v>0</v>
      </c>
      <c r="Q11750">
        <v>8</v>
      </c>
      <c r="R11750">
        <v>8</v>
      </c>
      <c r="S11750">
        <v>1</v>
      </c>
      <c r="T11750">
        <v>2</v>
      </c>
      <c r="U11750" t="b">
        <v>1</v>
      </c>
      <c r="V11750" t="s">
        <v>1255</v>
      </c>
      <c r="W11750" t="s">
        <v>7860</v>
      </c>
      <c r="X11750" t="s">
        <v>14966</v>
      </c>
      <c r="Y11750">
        <v>104</v>
      </c>
      <c r="Z11750">
        <v>104</v>
      </c>
      <c r="AA11750">
        <v>4</v>
      </c>
      <c r="AB11750">
        <v>4</v>
      </c>
      <c r="AC11750">
        <v>63</v>
      </c>
    </row>
    <row r="11751" spans="1:29">
      <c r="A11751">
        <v>12745</v>
      </c>
      <c r="B11751" t="s">
        <v>806</v>
      </c>
      <c r="C11751" t="s">
        <v>13709</v>
      </c>
      <c r="J11751" t="s">
        <v>1449</v>
      </c>
      <c r="K11751">
        <v>0</v>
      </c>
      <c r="N11751" t="b">
        <v>1</v>
      </c>
      <c r="O11751" t="b">
        <v>0</v>
      </c>
      <c r="P11751" t="b">
        <v>0</v>
      </c>
      <c r="Q11751">
        <v>8</v>
      </c>
      <c r="R11751">
        <v>8</v>
      </c>
      <c r="S11751">
        <v>1</v>
      </c>
      <c r="T11751">
        <v>2</v>
      </c>
      <c r="U11751" t="b">
        <v>1</v>
      </c>
      <c r="V11751" t="s">
        <v>1255</v>
      </c>
      <c r="W11751" t="s">
        <v>7860</v>
      </c>
      <c r="X11751" t="s">
        <v>14967</v>
      </c>
      <c r="Y11751">
        <v>104</v>
      </c>
      <c r="Z11751">
        <v>104</v>
      </c>
      <c r="AA11751">
        <v>5</v>
      </c>
      <c r="AB11751">
        <v>5</v>
      </c>
      <c r="AC11751">
        <v>63</v>
      </c>
    </row>
    <row r="11752" spans="1:29">
      <c r="A11752">
        <v>12746</v>
      </c>
      <c r="B11752" t="s">
        <v>806</v>
      </c>
      <c r="C11752" t="s">
        <v>13710</v>
      </c>
      <c r="J11752" t="s">
        <v>1449</v>
      </c>
      <c r="K11752">
        <v>0</v>
      </c>
      <c r="N11752" t="b">
        <v>1</v>
      </c>
      <c r="O11752" t="b">
        <v>0</v>
      </c>
      <c r="P11752" t="b">
        <v>0</v>
      </c>
      <c r="Q11752">
        <v>8</v>
      </c>
      <c r="R11752">
        <v>8</v>
      </c>
      <c r="S11752">
        <v>1</v>
      </c>
      <c r="T11752">
        <v>2</v>
      </c>
      <c r="U11752" t="b">
        <v>1</v>
      </c>
      <c r="V11752" t="s">
        <v>1255</v>
      </c>
      <c r="W11752" t="s">
        <v>7860</v>
      </c>
      <c r="X11752" t="s">
        <v>15863</v>
      </c>
      <c r="Y11752">
        <v>105</v>
      </c>
      <c r="Z11752">
        <v>105</v>
      </c>
      <c r="AA11752">
        <v>2</v>
      </c>
      <c r="AB11752">
        <v>2</v>
      </c>
      <c r="AC11752">
        <v>63</v>
      </c>
    </row>
    <row r="11753" spans="1:29">
      <c r="A11753">
        <v>12747</v>
      </c>
      <c r="B11753" t="s">
        <v>806</v>
      </c>
      <c r="C11753" t="s">
        <v>13711</v>
      </c>
      <c r="J11753" t="s">
        <v>1449</v>
      </c>
      <c r="K11753">
        <v>0</v>
      </c>
      <c r="N11753" t="b">
        <v>1</v>
      </c>
      <c r="O11753" t="b">
        <v>0</v>
      </c>
      <c r="P11753" t="b">
        <v>0</v>
      </c>
      <c r="Q11753">
        <v>8</v>
      </c>
      <c r="R11753">
        <v>8</v>
      </c>
      <c r="S11753">
        <v>1</v>
      </c>
      <c r="T11753">
        <v>2</v>
      </c>
      <c r="U11753" t="b">
        <v>1</v>
      </c>
      <c r="V11753" t="s">
        <v>1255</v>
      </c>
      <c r="W11753" t="s">
        <v>7860</v>
      </c>
      <c r="X11753" t="s">
        <v>15864</v>
      </c>
      <c r="Y11753">
        <v>105</v>
      </c>
      <c r="Z11753">
        <v>105</v>
      </c>
      <c r="AA11753">
        <v>3</v>
      </c>
      <c r="AB11753">
        <v>3</v>
      </c>
      <c r="AC11753">
        <v>63</v>
      </c>
    </row>
    <row r="11754" spans="1:29">
      <c r="A11754">
        <v>12748</v>
      </c>
      <c r="B11754" t="s">
        <v>806</v>
      </c>
      <c r="C11754" t="s">
        <v>13712</v>
      </c>
      <c r="J11754" t="s">
        <v>1449</v>
      </c>
      <c r="K11754">
        <v>0</v>
      </c>
      <c r="N11754" t="b">
        <v>1</v>
      </c>
      <c r="O11754" t="b">
        <v>0</v>
      </c>
      <c r="P11754" t="b">
        <v>0</v>
      </c>
      <c r="Q11754">
        <v>8</v>
      </c>
      <c r="R11754">
        <v>8</v>
      </c>
      <c r="S11754">
        <v>1</v>
      </c>
      <c r="T11754">
        <v>2</v>
      </c>
      <c r="U11754" t="b">
        <v>1</v>
      </c>
      <c r="V11754" t="s">
        <v>1255</v>
      </c>
      <c r="W11754" t="s">
        <v>7860</v>
      </c>
      <c r="X11754" t="s">
        <v>14968</v>
      </c>
      <c r="Y11754">
        <v>105</v>
      </c>
      <c r="Z11754">
        <v>105</v>
      </c>
      <c r="AA11754">
        <v>4</v>
      </c>
      <c r="AB11754">
        <v>4</v>
      </c>
      <c r="AC11754">
        <v>63</v>
      </c>
    </row>
    <row r="11755" spans="1:29">
      <c r="A11755">
        <v>12749</v>
      </c>
      <c r="B11755" t="s">
        <v>806</v>
      </c>
      <c r="C11755" t="s">
        <v>13713</v>
      </c>
      <c r="J11755" t="s">
        <v>1449</v>
      </c>
      <c r="K11755">
        <v>0</v>
      </c>
      <c r="N11755" t="b">
        <v>1</v>
      </c>
      <c r="O11755" t="b">
        <v>0</v>
      </c>
      <c r="P11755" t="b">
        <v>0</v>
      </c>
      <c r="Q11755">
        <v>8</v>
      </c>
      <c r="R11755">
        <v>8</v>
      </c>
      <c r="S11755">
        <v>1</v>
      </c>
      <c r="T11755">
        <v>2</v>
      </c>
      <c r="U11755" t="b">
        <v>1</v>
      </c>
      <c r="V11755" t="s">
        <v>1255</v>
      </c>
      <c r="W11755" t="s">
        <v>7860</v>
      </c>
      <c r="X11755" t="s">
        <v>14969</v>
      </c>
      <c r="Y11755">
        <v>105</v>
      </c>
      <c r="Z11755">
        <v>105</v>
      </c>
      <c r="AA11755">
        <v>5</v>
      </c>
      <c r="AB11755">
        <v>5</v>
      </c>
      <c r="AC11755">
        <v>63</v>
      </c>
    </row>
    <row r="11756" spans="1:29">
      <c r="A11756">
        <v>12750</v>
      </c>
      <c r="B11756" t="s">
        <v>806</v>
      </c>
      <c r="C11756" t="s">
        <v>13714</v>
      </c>
      <c r="J11756" t="s">
        <v>1449</v>
      </c>
      <c r="K11756">
        <v>0</v>
      </c>
      <c r="N11756" t="b">
        <v>1</v>
      </c>
      <c r="O11756" t="b">
        <v>0</v>
      </c>
      <c r="P11756" t="b">
        <v>0</v>
      </c>
      <c r="Q11756">
        <v>8</v>
      </c>
      <c r="R11756">
        <v>8</v>
      </c>
      <c r="S11756">
        <v>1</v>
      </c>
      <c r="T11756">
        <v>2</v>
      </c>
      <c r="U11756" t="b">
        <v>1</v>
      </c>
      <c r="V11756" t="s">
        <v>1255</v>
      </c>
      <c r="W11756" t="s">
        <v>7860</v>
      </c>
      <c r="X11756" t="s">
        <v>15865</v>
      </c>
      <c r="Y11756">
        <v>106</v>
      </c>
      <c r="Z11756">
        <v>106</v>
      </c>
      <c r="AA11756">
        <v>2</v>
      </c>
      <c r="AB11756">
        <v>2</v>
      </c>
      <c r="AC11756">
        <v>63</v>
      </c>
    </row>
    <row r="11757" spans="1:29">
      <c r="A11757">
        <v>12751</v>
      </c>
      <c r="B11757" t="s">
        <v>806</v>
      </c>
      <c r="C11757" t="s">
        <v>13715</v>
      </c>
      <c r="J11757" t="s">
        <v>1449</v>
      </c>
      <c r="K11757">
        <v>0</v>
      </c>
      <c r="N11757" t="b">
        <v>1</v>
      </c>
      <c r="O11757" t="b">
        <v>0</v>
      </c>
      <c r="P11757" t="b">
        <v>0</v>
      </c>
      <c r="Q11757">
        <v>8</v>
      </c>
      <c r="R11757">
        <v>8</v>
      </c>
      <c r="S11757">
        <v>1</v>
      </c>
      <c r="T11757">
        <v>2</v>
      </c>
      <c r="U11757" t="b">
        <v>1</v>
      </c>
      <c r="V11757" t="s">
        <v>1255</v>
      </c>
      <c r="W11757" t="s">
        <v>7860</v>
      </c>
      <c r="X11757" t="s">
        <v>15866</v>
      </c>
      <c r="Y11757">
        <v>106</v>
      </c>
      <c r="Z11757">
        <v>106</v>
      </c>
      <c r="AA11757">
        <v>3</v>
      </c>
      <c r="AB11757">
        <v>3</v>
      </c>
      <c r="AC11757">
        <v>63</v>
      </c>
    </row>
    <row r="11758" spans="1:29">
      <c r="A11758">
        <v>12752</v>
      </c>
      <c r="B11758" t="s">
        <v>806</v>
      </c>
      <c r="C11758" t="s">
        <v>13716</v>
      </c>
      <c r="J11758" t="s">
        <v>1449</v>
      </c>
      <c r="K11758">
        <v>0</v>
      </c>
      <c r="N11758" t="b">
        <v>1</v>
      </c>
      <c r="O11758" t="b">
        <v>0</v>
      </c>
      <c r="P11758" t="b">
        <v>0</v>
      </c>
      <c r="Q11758">
        <v>8</v>
      </c>
      <c r="R11758">
        <v>8</v>
      </c>
      <c r="S11758">
        <v>1</v>
      </c>
      <c r="T11758">
        <v>2</v>
      </c>
      <c r="U11758" t="b">
        <v>1</v>
      </c>
      <c r="V11758" t="s">
        <v>1255</v>
      </c>
      <c r="W11758" t="s">
        <v>7860</v>
      </c>
      <c r="X11758" t="s">
        <v>14970</v>
      </c>
      <c r="Y11758">
        <v>106</v>
      </c>
      <c r="Z11758">
        <v>106</v>
      </c>
      <c r="AA11758">
        <v>4</v>
      </c>
      <c r="AB11758">
        <v>4</v>
      </c>
      <c r="AC11758">
        <v>63</v>
      </c>
    </row>
    <row r="11759" spans="1:29">
      <c r="A11759">
        <v>12753</v>
      </c>
      <c r="B11759" t="s">
        <v>806</v>
      </c>
      <c r="C11759" t="s">
        <v>13717</v>
      </c>
      <c r="J11759" t="s">
        <v>1449</v>
      </c>
      <c r="K11759">
        <v>0</v>
      </c>
      <c r="N11759" t="b">
        <v>1</v>
      </c>
      <c r="O11759" t="b">
        <v>0</v>
      </c>
      <c r="P11759" t="b">
        <v>0</v>
      </c>
      <c r="Q11759">
        <v>8</v>
      </c>
      <c r="R11759">
        <v>8</v>
      </c>
      <c r="S11759">
        <v>1</v>
      </c>
      <c r="T11759">
        <v>2</v>
      </c>
      <c r="U11759" t="b">
        <v>1</v>
      </c>
      <c r="V11759" t="s">
        <v>1255</v>
      </c>
      <c r="W11759" t="s">
        <v>7860</v>
      </c>
      <c r="X11759" t="s">
        <v>14971</v>
      </c>
      <c r="Y11759">
        <v>106</v>
      </c>
      <c r="Z11759">
        <v>106</v>
      </c>
      <c r="AA11759">
        <v>5</v>
      </c>
      <c r="AB11759">
        <v>5</v>
      </c>
      <c r="AC11759">
        <v>63</v>
      </c>
    </row>
    <row r="11760" spans="1:29">
      <c r="A11760">
        <v>12754</v>
      </c>
      <c r="B11760" t="s">
        <v>806</v>
      </c>
      <c r="C11760" t="s">
        <v>13718</v>
      </c>
      <c r="J11760" t="s">
        <v>1449</v>
      </c>
      <c r="K11760">
        <v>0</v>
      </c>
      <c r="N11760" t="b">
        <v>1</v>
      </c>
      <c r="O11760" t="b">
        <v>0</v>
      </c>
      <c r="P11760" t="b">
        <v>0</v>
      </c>
      <c r="Q11760">
        <v>8</v>
      </c>
      <c r="R11760">
        <v>8</v>
      </c>
      <c r="S11760">
        <v>1</v>
      </c>
      <c r="T11760">
        <v>2</v>
      </c>
      <c r="U11760" t="b">
        <v>1</v>
      </c>
      <c r="V11760" t="s">
        <v>1255</v>
      </c>
      <c r="W11760" t="s">
        <v>7860</v>
      </c>
      <c r="X11760" t="s">
        <v>15867</v>
      </c>
      <c r="Y11760">
        <v>107</v>
      </c>
      <c r="Z11760">
        <v>107</v>
      </c>
      <c r="AA11760">
        <v>2</v>
      </c>
      <c r="AB11760">
        <v>2</v>
      </c>
      <c r="AC11760">
        <v>63</v>
      </c>
    </row>
    <row r="11761" spans="1:29">
      <c r="A11761">
        <v>12755</v>
      </c>
      <c r="B11761" t="s">
        <v>806</v>
      </c>
      <c r="C11761" t="s">
        <v>13719</v>
      </c>
      <c r="J11761" t="s">
        <v>1449</v>
      </c>
      <c r="K11761">
        <v>0</v>
      </c>
      <c r="N11761" t="b">
        <v>1</v>
      </c>
      <c r="O11761" t="b">
        <v>0</v>
      </c>
      <c r="P11761" t="b">
        <v>0</v>
      </c>
      <c r="Q11761">
        <v>8</v>
      </c>
      <c r="R11761">
        <v>8</v>
      </c>
      <c r="S11761">
        <v>1</v>
      </c>
      <c r="T11761">
        <v>2</v>
      </c>
      <c r="U11761" t="b">
        <v>1</v>
      </c>
      <c r="V11761" t="s">
        <v>1255</v>
      </c>
      <c r="W11761" t="s">
        <v>7860</v>
      </c>
      <c r="X11761" t="s">
        <v>15868</v>
      </c>
      <c r="Y11761">
        <v>107</v>
      </c>
      <c r="Z11761">
        <v>107</v>
      </c>
      <c r="AA11761">
        <v>3</v>
      </c>
      <c r="AB11761">
        <v>3</v>
      </c>
      <c r="AC11761">
        <v>63</v>
      </c>
    </row>
    <row r="11762" spans="1:29">
      <c r="A11762">
        <v>12756</v>
      </c>
      <c r="B11762" t="s">
        <v>806</v>
      </c>
      <c r="C11762" t="s">
        <v>13720</v>
      </c>
      <c r="J11762" t="s">
        <v>1449</v>
      </c>
      <c r="K11762">
        <v>0</v>
      </c>
      <c r="N11762" t="b">
        <v>1</v>
      </c>
      <c r="O11762" t="b">
        <v>0</v>
      </c>
      <c r="P11762" t="b">
        <v>0</v>
      </c>
      <c r="Q11762">
        <v>8</v>
      </c>
      <c r="R11762">
        <v>8</v>
      </c>
      <c r="S11762">
        <v>1</v>
      </c>
      <c r="T11762">
        <v>2</v>
      </c>
      <c r="U11762" t="b">
        <v>1</v>
      </c>
      <c r="V11762" t="s">
        <v>1255</v>
      </c>
      <c r="W11762" t="s">
        <v>7860</v>
      </c>
      <c r="X11762" t="s">
        <v>14972</v>
      </c>
      <c r="Y11762">
        <v>107</v>
      </c>
      <c r="Z11762">
        <v>107</v>
      </c>
      <c r="AA11762">
        <v>4</v>
      </c>
      <c r="AB11762">
        <v>4</v>
      </c>
      <c r="AC11762">
        <v>63</v>
      </c>
    </row>
    <row r="11763" spans="1:29">
      <c r="A11763">
        <v>12757</v>
      </c>
      <c r="B11763" t="s">
        <v>806</v>
      </c>
      <c r="C11763" t="s">
        <v>13721</v>
      </c>
      <c r="J11763" t="s">
        <v>1449</v>
      </c>
      <c r="K11763">
        <v>0</v>
      </c>
      <c r="N11763" t="b">
        <v>1</v>
      </c>
      <c r="O11763" t="b">
        <v>0</v>
      </c>
      <c r="P11763" t="b">
        <v>0</v>
      </c>
      <c r="Q11763">
        <v>8</v>
      </c>
      <c r="R11763">
        <v>8</v>
      </c>
      <c r="S11763">
        <v>1</v>
      </c>
      <c r="T11763">
        <v>2</v>
      </c>
      <c r="U11763" t="b">
        <v>1</v>
      </c>
      <c r="V11763" t="s">
        <v>1255</v>
      </c>
      <c r="W11763" t="s">
        <v>7860</v>
      </c>
      <c r="X11763" t="s">
        <v>14973</v>
      </c>
      <c r="Y11763">
        <v>107</v>
      </c>
      <c r="Z11763">
        <v>107</v>
      </c>
      <c r="AA11763">
        <v>5</v>
      </c>
      <c r="AB11763">
        <v>5</v>
      </c>
      <c r="AC11763">
        <v>63</v>
      </c>
    </row>
    <row r="11764" spans="1:29">
      <c r="A11764">
        <v>12758</v>
      </c>
      <c r="B11764" t="s">
        <v>806</v>
      </c>
      <c r="C11764" t="s">
        <v>13722</v>
      </c>
      <c r="J11764" t="s">
        <v>1449</v>
      </c>
      <c r="K11764">
        <v>0</v>
      </c>
      <c r="N11764" t="b">
        <v>1</v>
      </c>
      <c r="O11764" t="b">
        <v>0</v>
      </c>
      <c r="P11764" t="b">
        <v>0</v>
      </c>
      <c r="Q11764">
        <v>8</v>
      </c>
      <c r="R11764">
        <v>8</v>
      </c>
      <c r="S11764">
        <v>1</v>
      </c>
      <c r="T11764">
        <v>2</v>
      </c>
      <c r="U11764" t="b">
        <v>1</v>
      </c>
      <c r="V11764" t="s">
        <v>1255</v>
      </c>
      <c r="W11764" t="s">
        <v>7860</v>
      </c>
      <c r="X11764" t="s">
        <v>15869</v>
      </c>
      <c r="Y11764">
        <v>108</v>
      </c>
      <c r="Z11764">
        <v>108</v>
      </c>
      <c r="AA11764">
        <v>2</v>
      </c>
      <c r="AB11764">
        <v>2</v>
      </c>
      <c r="AC11764">
        <v>63</v>
      </c>
    </row>
    <row r="11765" spans="1:29">
      <c r="A11765">
        <v>12759</v>
      </c>
      <c r="B11765" t="s">
        <v>806</v>
      </c>
      <c r="C11765" t="s">
        <v>13723</v>
      </c>
      <c r="J11765" t="s">
        <v>1449</v>
      </c>
      <c r="K11765">
        <v>0</v>
      </c>
      <c r="N11765" t="b">
        <v>1</v>
      </c>
      <c r="O11765" t="b">
        <v>0</v>
      </c>
      <c r="P11765" t="b">
        <v>0</v>
      </c>
      <c r="Q11765">
        <v>8</v>
      </c>
      <c r="R11765">
        <v>8</v>
      </c>
      <c r="S11765">
        <v>1</v>
      </c>
      <c r="T11765">
        <v>2</v>
      </c>
      <c r="U11765" t="b">
        <v>1</v>
      </c>
      <c r="V11765" t="s">
        <v>1255</v>
      </c>
      <c r="W11765" t="s">
        <v>7860</v>
      </c>
      <c r="X11765" t="s">
        <v>15870</v>
      </c>
      <c r="Y11765">
        <v>108</v>
      </c>
      <c r="Z11765">
        <v>108</v>
      </c>
      <c r="AA11765">
        <v>3</v>
      </c>
      <c r="AB11765">
        <v>3</v>
      </c>
      <c r="AC11765">
        <v>63</v>
      </c>
    </row>
    <row r="11766" spans="1:29">
      <c r="A11766">
        <v>12760</v>
      </c>
      <c r="B11766" t="s">
        <v>806</v>
      </c>
      <c r="C11766" t="s">
        <v>13724</v>
      </c>
      <c r="J11766" t="s">
        <v>1449</v>
      </c>
      <c r="K11766">
        <v>0</v>
      </c>
      <c r="N11766" t="b">
        <v>1</v>
      </c>
      <c r="O11766" t="b">
        <v>0</v>
      </c>
      <c r="P11766" t="b">
        <v>0</v>
      </c>
      <c r="Q11766">
        <v>8</v>
      </c>
      <c r="R11766">
        <v>8</v>
      </c>
      <c r="S11766">
        <v>1</v>
      </c>
      <c r="T11766">
        <v>2</v>
      </c>
      <c r="U11766" t="b">
        <v>1</v>
      </c>
      <c r="V11766" t="s">
        <v>1255</v>
      </c>
      <c r="W11766" t="s">
        <v>7860</v>
      </c>
      <c r="X11766" t="s">
        <v>14974</v>
      </c>
      <c r="Y11766">
        <v>108</v>
      </c>
      <c r="Z11766">
        <v>108</v>
      </c>
      <c r="AA11766">
        <v>4</v>
      </c>
      <c r="AB11766">
        <v>4</v>
      </c>
      <c r="AC11766">
        <v>63</v>
      </c>
    </row>
    <row r="11767" spans="1:29">
      <c r="A11767">
        <v>12761</v>
      </c>
      <c r="B11767" t="s">
        <v>806</v>
      </c>
      <c r="C11767" t="s">
        <v>13725</v>
      </c>
      <c r="J11767" t="s">
        <v>1449</v>
      </c>
      <c r="K11767">
        <v>0</v>
      </c>
      <c r="N11767" t="b">
        <v>1</v>
      </c>
      <c r="O11767" t="b">
        <v>0</v>
      </c>
      <c r="P11767" t="b">
        <v>0</v>
      </c>
      <c r="Q11767">
        <v>8</v>
      </c>
      <c r="R11767">
        <v>8</v>
      </c>
      <c r="S11767">
        <v>1</v>
      </c>
      <c r="T11767">
        <v>2</v>
      </c>
      <c r="U11767" t="b">
        <v>1</v>
      </c>
      <c r="V11767" t="s">
        <v>1255</v>
      </c>
      <c r="W11767" t="s">
        <v>7860</v>
      </c>
      <c r="X11767" t="s">
        <v>14975</v>
      </c>
      <c r="Y11767">
        <v>108</v>
      </c>
      <c r="Z11767">
        <v>108</v>
      </c>
      <c r="AA11767">
        <v>5</v>
      </c>
      <c r="AB11767">
        <v>5</v>
      </c>
      <c r="AC11767">
        <v>63</v>
      </c>
    </row>
    <row r="11768" spans="1:29">
      <c r="A11768">
        <v>12762</v>
      </c>
      <c r="B11768" t="s">
        <v>806</v>
      </c>
      <c r="C11768" t="s">
        <v>13726</v>
      </c>
      <c r="J11768" t="s">
        <v>1449</v>
      </c>
      <c r="K11768">
        <v>0</v>
      </c>
      <c r="N11768" t="b">
        <v>1</v>
      </c>
      <c r="O11768" t="b">
        <v>0</v>
      </c>
      <c r="P11768" t="b">
        <v>0</v>
      </c>
      <c r="Q11768">
        <v>8</v>
      </c>
      <c r="R11768">
        <v>8</v>
      </c>
      <c r="S11768">
        <v>1</v>
      </c>
      <c r="T11768">
        <v>2</v>
      </c>
      <c r="U11768" t="b">
        <v>1</v>
      </c>
      <c r="V11768" t="s">
        <v>1255</v>
      </c>
      <c r="W11768" t="s">
        <v>7860</v>
      </c>
      <c r="X11768" t="s">
        <v>15871</v>
      </c>
      <c r="Y11768">
        <v>109</v>
      </c>
      <c r="Z11768">
        <v>109</v>
      </c>
      <c r="AA11768">
        <v>2</v>
      </c>
      <c r="AB11768">
        <v>2</v>
      </c>
      <c r="AC11768">
        <v>63</v>
      </c>
    </row>
    <row r="11769" spans="1:29">
      <c r="A11769">
        <v>12763</v>
      </c>
      <c r="B11769" t="s">
        <v>806</v>
      </c>
      <c r="C11769" t="s">
        <v>13727</v>
      </c>
      <c r="J11769" t="s">
        <v>1449</v>
      </c>
      <c r="K11769">
        <v>0</v>
      </c>
      <c r="N11769" t="b">
        <v>1</v>
      </c>
      <c r="O11769" t="b">
        <v>0</v>
      </c>
      <c r="P11769" t="b">
        <v>0</v>
      </c>
      <c r="Q11769">
        <v>8</v>
      </c>
      <c r="R11769">
        <v>8</v>
      </c>
      <c r="S11769">
        <v>1</v>
      </c>
      <c r="T11769">
        <v>2</v>
      </c>
      <c r="U11769" t="b">
        <v>1</v>
      </c>
      <c r="V11769" t="s">
        <v>1255</v>
      </c>
      <c r="W11769" t="s">
        <v>7860</v>
      </c>
      <c r="X11769" t="s">
        <v>15872</v>
      </c>
      <c r="Y11769">
        <v>109</v>
      </c>
      <c r="Z11769">
        <v>109</v>
      </c>
      <c r="AA11769">
        <v>3</v>
      </c>
      <c r="AB11769">
        <v>3</v>
      </c>
      <c r="AC11769">
        <v>63</v>
      </c>
    </row>
    <row r="11770" spans="1:29">
      <c r="A11770">
        <v>12764</v>
      </c>
      <c r="B11770" t="s">
        <v>806</v>
      </c>
      <c r="C11770" t="s">
        <v>13728</v>
      </c>
      <c r="J11770" t="s">
        <v>1449</v>
      </c>
      <c r="K11770">
        <v>0</v>
      </c>
      <c r="N11770" t="b">
        <v>1</v>
      </c>
      <c r="O11770" t="b">
        <v>0</v>
      </c>
      <c r="P11770" t="b">
        <v>0</v>
      </c>
      <c r="Q11770">
        <v>8</v>
      </c>
      <c r="R11770">
        <v>8</v>
      </c>
      <c r="S11770">
        <v>1</v>
      </c>
      <c r="T11770">
        <v>2</v>
      </c>
      <c r="U11770" t="b">
        <v>1</v>
      </c>
      <c r="V11770" t="s">
        <v>1255</v>
      </c>
      <c r="W11770" t="s">
        <v>7860</v>
      </c>
      <c r="X11770" t="s">
        <v>14976</v>
      </c>
      <c r="Y11770">
        <v>109</v>
      </c>
      <c r="Z11770">
        <v>109</v>
      </c>
      <c r="AA11770">
        <v>4</v>
      </c>
      <c r="AB11770">
        <v>4</v>
      </c>
      <c r="AC11770">
        <v>63</v>
      </c>
    </row>
    <row r="11771" spans="1:29">
      <c r="A11771">
        <v>12765</v>
      </c>
      <c r="B11771" t="s">
        <v>806</v>
      </c>
      <c r="C11771" t="s">
        <v>13729</v>
      </c>
      <c r="J11771" t="s">
        <v>1449</v>
      </c>
      <c r="K11771">
        <v>0</v>
      </c>
      <c r="N11771" t="b">
        <v>1</v>
      </c>
      <c r="O11771" t="b">
        <v>0</v>
      </c>
      <c r="P11771" t="b">
        <v>0</v>
      </c>
      <c r="Q11771">
        <v>8</v>
      </c>
      <c r="R11771">
        <v>8</v>
      </c>
      <c r="S11771">
        <v>1</v>
      </c>
      <c r="T11771">
        <v>2</v>
      </c>
      <c r="U11771" t="b">
        <v>1</v>
      </c>
      <c r="V11771" t="s">
        <v>1255</v>
      </c>
      <c r="W11771" t="s">
        <v>7860</v>
      </c>
      <c r="X11771" t="s">
        <v>14977</v>
      </c>
      <c r="Y11771">
        <v>109</v>
      </c>
      <c r="Z11771">
        <v>109</v>
      </c>
      <c r="AA11771">
        <v>5</v>
      </c>
      <c r="AB11771">
        <v>5</v>
      </c>
      <c r="AC11771">
        <v>63</v>
      </c>
    </row>
    <row r="11772" spans="1:29">
      <c r="A11772">
        <v>12766</v>
      </c>
      <c r="B11772" t="s">
        <v>806</v>
      </c>
      <c r="C11772" t="s">
        <v>13730</v>
      </c>
      <c r="J11772" t="s">
        <v>1449</v>
      </c>
      <c r="K11772">
        <v>0</v>
      </c>
      <c r="N11772" t="b">
        <v>1</v>
      </c>
      <c r="O11772" t="b">
        <v>0</v>
      </c>
      <c r="P11772" t="b">
        <v>0</v>
      </c>
      <c r="Q11772">
        <v>8</v>
      </c>
      <c r="R11772">
        <v>8</v>
      </c>
      <c r="S11772">
        <v>1</v>
      </c>
      <c r="T11772">
        <v>2</v>
      </c>
      <c r="U11772" t="b">
        <v>1</v>
      </c>
      <c r="V11772" t="s">
        <v>1255</v>
      </c>
      <c r="W11772" t="s">
        <v>7860</v>
      </c>
      <c r="X11772" t="s">
        <v>15873</v>
      </c>
      <c r="Y11772">
        <v>110</v>
      </c>
      <c r="Z11772">
        <v>110</v>
      </c>
      <c r="AA11772">
        <v>2</v>
      </c>
      <c r="AB11772">
        <v>2</v>
      </c>
      <c r="AC11772">
        <v>63</v>
      </c>
    </row>
    <row r="11773" spans="1:29">
      <c r="A11773">
        <v>12767</v>
      </c>
      <c r="B11773" t="s">
        <v>806</v>
      </c>
      <c r="C11773" t="s">
        <v>13731</v>
      </c>
      <c r="J11773" t="s">
        <v>1449</v>
      </c>
      <c r="K11773">
        <v>0</v>
      </c>
      <c r="N11773" t="b">
        <v>1</v>
      </c>
      <c r="O11773" t="b">
        <v>0</v>
      </c>
      <c r="P11773" t="b">
        <v>0</v>
      </c>
      <c r="Q11773">
        <v>8</v>
      </c>
      <c r="R11773">
        <v>8</v>
      </c>
      <c r="S11773">
        <v>1</v>
      </c>
      <c r="T11773">
        <v>2</v>
      </c>
      <c r="U11773" t="b">
        <v>1</v>
      </c>
      <c r="V11773" t="s">
        <v>1255</v>
      </c>
      <c r="W11773" t="s">
        <v>7860</v>
      </c>
      <c r="X11773" t="s">
        <v>15874</v>
      </c>
      <c r="Y11773">
        <v>110</v>
      </c>
      <c r="Z11773">
        <v>110</v>
      </c>
      <c r="AA11773">
        <v>3</v>
      </c>
      <c r="AB11773">
        <v>3</v>
      </c>
      <c r="AC11773">
        <v>63</v>
      </c>
    </row>
    <row r="11774" spans="1:29">
      <c r="A11774">
        <v>12768</v>
      </c>
      <c r="B11774" t="s">
        <v>806</v>
      </c>
      <c r="C11774" t="s">
        <v>13732</v>
      </c>
      <c r="J11774" t="s">
        <v>1449</v>
      </c>
      <c r="K11774">
        <v>0</v>
      </c>
      <c r="N11774" t="b">
        <v>1</v>
      </c>
      <c r="O11774" t="b">
        <v>0</v>
      </c>
      <c r="P11774" t="b">
        <v>0</v>
      </c>
      <c r="Q11774">
        <v>8</v>
      </c>
      <c r="R11774">
        <v>8</v>
      </c>
      <c r="S11774">
        <v>1</v>
      </c>
      <c r="T11774">
        <v>2</v>
      </c>
      <c r="U11774" t="b">
        <v>1</v>
      </c>
      <c r="V11774" t="s">
        <v>1255</v>
      </c>
      <c r="W11774" t="s">
        <v>7860</v>
      </c>
      <c r="X11774" t="s">
        <v>14978</v>
      </c>
      <c r="Y11774">
        <v>110</v>
      </c>
      <c r="Z11774">
        <v>110</v>
      </c>
      <c r="AA11774">
        <v>4</v>
      </c>
      <c r="AB11774">
        <v>4</v>
      </c>
      <c r="AC11774">
        <v>63</v>
      </c>
    </row>
    <row r="11775" spans="1:29">
      <c r="A11775">
        <v>12769</v>
      </c>
      <c r="B11775" t="s">
        <v>806</v>
      </c>
      <c r="C11775" t="s">
        <v>13733</v>
      </c>
      <c r="J11775" t="s">
        <v>1449</v>
      </c>
      <c r="K11775">
        <v>0</v>
      </c>
      <c r="N11775" t="b">
        <v>1</v>
      </c>
      <c r="O11775" t="b">
        <v>0</v>
      </c>
      <c r="P11775" t="b">
        <v>0</v>
      </c>
      <c r="Q11775">
        <v>8</v>
      </c>
      <c r="R11775">
        <v>8</v>
      </c>
      <c r="S11775">
        <v>1</v>
      </c>
      <c r="T11775">
        <v>2</v>
      </c>
      <c r="U11775" t="b">
        <v>1</v>
      </c>
      <c r="V11775" t="s">
        <v>1255</v>
      </c>
      <c r="W11775" t="s">
        <v>7860</v>
      </c>
      <c r="X11775" t="s">
        <v>14979</v>
      </c>
      <c r="Y11775">
        <v>110</v>
      </c>
      <c r="Z11775">
        <v>110</v>
      </c>
      <c r="AA11775">
        <v>5</v>
      </c>
      <c r="AB11775">
        <v>5</v>
      </c>
      <c r="AC11775">
        <v>63</v>
      </c>
    </row>
    <row r="11776" spans="1:29">
      <c r="A11776">
        <v>12770</v>
      </c>
      <c r="B11776" t="s">
        <v>806</v>
      </c>
      <c r="C11776" t="s">
        <v>13734</v>
      </c>
      <c r="J11776" t="s">
        <v>1449</v>
      </c>
      <c r="K11776">
        <v>0</v>
      </c>
      <c r="N11776" t="b">
        <v>1</v>
      </c>
      <c r="O11776" t="b">
        <v>0</v>
      </c>
      <c r="P11776" t="b">
        <v>0</v>
      </c>
      <c r="Q11776">
        <v>8</v>
      </c>
      <c r="R11776">
        <v>8</v>
      </c>
      <c r="S11776">
        <v>1</v>
      </c>
      <c r="T11776">
        <v>2</v>
      </c>
      <c r="U11776" t="b">
        <v>1</v>
      </c>
      <c r="V11776" t="s">
        <v>1255</v>
      </c>
      <c r="W11776" t="s">
        <v>7860</v>
      </c>
      <c r="X11776" t="s">
        <v>15875</v>
      </c>
      <c r="Y11776">
        <v>111</v>
      </c>
      <c r="Z11776">
        <v>111</v>
      </c>
      <c r="AA11776">
        <v>2</v>
      </c>
      <c r="AB11776">
        <v>2</v>
      </c>
      <c r="AC11776">
        <v>63</v>
      </c>
    </row>
    <row r="11777" spans="1:29">
      <c r="A11777">
        <v>12771</v>
      </c>
      <c r="B11777" t="s">
        <v>806</v>
      </c>
      <c r="C11777" t="s">
        <v>13735</v>
      </c>
      <c r="J11777" t="s">
        <v>1449</v>
      </c>
      <c r="K11777">
        <v>0</v>
      </c>
      <c r="N11777" t="b">
        <v>1</v>
      </c>
      <c r="O11777" t="b">
        <v>0</v>
      </c>
      <c r="P11777" t="b">
        <v>0</v>
      </c>
      <c r="Q11777">
        <v>8</v>
      </c>
      <c r="R11777">
        <v>8</v>
      </c>
      <c r="S11777">
        <v>1</v>
      </c>
      <c r="T11777">
        <v>2</v>
      </c>
      <c r="U11777" t="b">
        <v>1</v>
      </c>
      <c r="V11777" t="s">
        <v>1255</v>
      </c>
      <c r="W11777" t="s">
        <v>7860</v>
      </c>
      <c r="X11777" t="s">
        <v>15876</v>
      </c>
      <c r="Y11777">
        <v>111</v>
      </c>
      <c r="Z11777">
        <v>111</v>
      </c>
      <c r="AA11777">
        <v>3</v>
      </c>
      <c r="AB11777">
        <v>3</v>
      </c>
      <c r="AC11777">
        <v>63</v>
      </c>
    </row>
    <row r="11778" spans="1:29">
      <c r="A11778">
        <v>12772</v>
      </c>
      <c r="B11778" t="s">
        <v>806</v>
      </c>
      <c r="C11778" t="s">
        <v>13736</v>
      </c>
      <c r="J11778" t="s">
        <v>1449</v>
      </c>
      <c r="K11778">
        <v>0</v>
      </c>
      <c r="N11778" t="b">
        <v>1</v>
      </c>
      <c r="O11778" t="b">
        <v>0</v>
      </c>
      <c r="P11778" t="b">
        <v>0</v>
      </c>
      <c r="Q11778">
        <v>8</v>
      </c>
      <c r="R11778">
        <v>8</v>
      </c>
      <c r="S11778">
        <v>1</v>
      </c>
      <c r="T11778">
        <v>2</v>
      </c>
      <c r="U11778" t="b">
        <v>1</v>
      </c>
      <c r="V11778" t="s">
        <v>1255</v>
      </c>
      <c r="W11778" t="s">
        <v>7860</v>
      </c>
      <c r="X11778" t="s">
        <v>14980</v>
      </c>
      <c r="Y11778">
        <v>111</v>
      </c>
      <c r="Z11778">
        <v>111</v>
      </c>
      <c r="AA11778">
        <v>4</v>
      </c>
      <c r="AB11778">
        <v>4</v>
      </c>
      <c r="AC11778">
        <v>63</v>
      </c>
    </row>
    <row r="11779" spans="1:29">
      <c r="A11779">
        <v>12773</v>
      </c>
      <c r="B11779" t="s">
        <v>806</v>
      </c>
      <c r="C11779" t="s">
        <v>13737</v>
      </c>
      <c r="J11779" t="s">
        <v>1449</v>
      </c>
      <c r="K11779">
        <v>0</v>
      </c>
      <c r="N11779" t="b">
        <v>1</v>
      </c>
      <c r="O11779" t="b">
        <v>0</v>
      </c>
      <c r="P11779" t="b">
        <v>0</v>
      </c>
      <c r="Q11779">
        <v>8</v>
      </c>
      <c r="R11779">
        <v>8</v>
      </c>
      <c r="S11779">
        <v>1</v>
      </c>
      <c r="T11779">
        <v>2</v>
      </c>
      <c r="U11779" t="b">
        <v>1</v>
      </c>
      <c r="V11779" t="s">
        <v>1255</v>
      </c>
      <c r="W11779" t="s">
        <v>7860</v>
      </c>
      <c r="X11779" t="s">
        <v>14981</v>
      </c>
      <c r="Y11779">
        <v>111</v>
      </c>
      <c r="Z11779">
        <v>111</v>
      </c>
      <c r="AA11779">
        <v>5</v>
      </c>
      <c r="AB11779">
        <v>5</v>
      </c>
      <c r="AC11779">
        <v>63</v>
      </c>
    </row>
    <row r="11780" spans="1:29">
      <c r="A11780">
        <v>12774</v>
      </c>
      <c r="B11780" t="s">
        <v>806</v>
      </c>
      <c r="C11780" t="s">
        <v>13738</v>
      </c>
      <c r="J11780" t="s">
        <v>1449</v>
      </c>
      <c r="K11780">
        <v>0</v>
      </c>
      <c r="N11780" t="b">
        <v>1</v>
      </c>
      <c r="O11780" t="b">
        <v>0</v>
      </c>
      <c r="P11780" t="b">
        <v>0</v>
      </c>
      <c r="Q11780">
        <v>8</v>
      </c>
      <c r="R11780">
        <v>8</v>
      </c>
      <c r="S11780">
        <v>1</v>
      </c>
      <c r="T11780">
        <v>2</v>
      </c>
      <c r="U11780" t="b">
        <v>1</v>
      </c>
      <c r="V11780" t="s">
        <v>1255</v>
      </c>
      <c r="W11780" t="s">
        <v>7860</v>
      </c>
      <c r="X11780" t="s">
        <v>15877</v>
      </c>
      <c r="Y11780">
        <v>112</v>
      </c>
      <c r="Z11780">
        <v>112</v>
      </c>
      <c r="AA11780">
        <v>2</v>
      </c>
      <c r="AB11780">
        <v>2</v>
      </c>
      <c r="AC11780">
        <v>63</v>
      </c>
    </row>
    <row r="11781" spans="1:29">
      <c r="A11781">
        <v>12775</v>
      </c>
      <c r="B11781" t="s">
        <v>806</v>
      </c>
      <c r="C11781" t="s">
        <v>13739</v>
      </c>
      <c r="J11781" t="s">
        <v>1449</v>
      </c>
      <c r="K11781">
        <v>0</v>
      </c>
      <c r="N11781" t="b">
        <v>1</v>
      </c>
      <c r="O11781" t="b">
        <v>0</v>
      </c>
      <c r="P11781" t="b">
        <v>0</v>
      </c>
      <c r="Q11781">
        <v>8</v>
      </c>
      <c r="R11781">
        <v>8</v>
      </c>
      <c r="S11781">
        <v>1</v>
      </c>
      <c r="T11781">
        <v>2</v>
      </c>
      <c r="U11781" t="b">
        <v>1</v>
      </c>
      <c r="V11781" t="s">
        <v>1255</v>
      </c>
      <c r="W11781" t="s">
        <v>7860</v>
      </c>
      <c r="X11781" t="s">
        <v>15878</v>
      </c>
      <c r="Y11781">
        <v>112</v>
      </c>
      <c r="Z11781">
        <v>112</v>
      </c>
      <c r="AA11781">
        <v>3</v>
      </c>
      <c r="AB11781">
        <v>3</v>
      </c>
      <c r="AC11781">
        <v>63</v>
      </c>
    </row>
    <row r="11782" spans="1:29">
      <c r="A11782">
        <v>12776</v>
      </c>
      <c r="B11782" t="s">
        <v>806</v>
      </c>
      <c r="C11782" t="s">
        <v>13740</v>
      </c>
      <c r="J11782" t="s">
        <v>1449</v>
      </c>
      <c r="K11782">
        <v>0</v>
      </c>
      <c r="N11782" t="b">
        <v>1</v>
      </c>
      <c r="O11782" t="b">
        <v>0</v>
      </c>
      <c r="P11782" t="b">
        <v>0</v>
      </c>
      <c r="Q11782">
        <v>8</v>
      </c>
      <c r="R11782">
        <v>8</v>
      </c>
      <c r="S11782">
        <v>1</v>
      </c>
      <c r="T11782">
        <v>2</v>
      </c>
      <c r="U11782" t="b">
        <v>1</v>
      </c>
      <c r="V11782" t="s">
        <v>1255</v>
      </c>
      <c r="W11782" t="s">
        <v>7860</v>
      </c>
      <c r="X11782" t="s">
        <v>14982</v>
      </c>
      <c r="Y11782">
        <v>112</v>
      </c>
      <c r="Z11782">
        <v>112</v>
      </c>
      <c r="AA11782">
        <v>4</v>
      </c>
      <c r="AB11782">
        <v>4</v>
      </c>
      <c r="AC11782">
        <v>63</v>
      </c>
    </row>
    <row r="11783" spans="1:29">
      <c r="A11783">
        <v>12777</v>
      </c>
      <c r="B11783" t="s">
        <v>806</v>
      </c>
      <c r="C11783" t="s">
        <v>13741</v>
      </c>
      <c r="J11783" t="s">
        <v>1449</v>
      </c>
      <c r="K11783">
        <v>0</v>
      </c>
      <c r="N11783" t="b">
        <v>1</v>
      </c>
      <c r="O11783" t="b">
        <v>0</v>
      </c>
      <c r="P11783" t="b">
        <v>0</v>
      </c>
      <c r="Q11783">
        <v>8</v>
      </c>
      <c r="R11783">
        <v>8</v>
      </c>
      <c r="S11783">
        <v>1</v>
      </c>
      <c r="T11783">
        <v>2</v>
      </c>
      <c r="U11783" t="b">
        <v>1</v>
      </c>
      <c r="V11783" t="s">
        <v>1255</v>
      </c>
      <c r="W11783" t="s">
        <v>7860</v>
      </c>
      <c r="X11783" t="s">
        <v>14983</v>
      </c>
      <c r="Y11783">
        <v>112</v>
      </c>
      <c r="Z11783">
        <v>112</v>
      </c>
      <c r="AA11783">
        <v>5</v>
      </c>
      <c r="AB11783">
        <v>5</v>
      </c>
      <c r="AC11783">
        <v>63</v>
      </c>
    </row>
    <row r="11784" spans="1:29">
      <c r="A11784">
        <v>12778</v>
      </c>
      <c r="B11784" t="s">
        <v>806</v>
      </c>
      <c r="C11784" t="s">
        <v>13742</v>
      </c>
      <c r="J11784" t="s">
        <v>1449</v>
      </c>
      <c r="K11784">
        <v>0</v>
      </c>
      <c r="N11784" t="b">
        <v>1</v>
      </c>
      <c r="O11784" t="b">
        <v>0</v>
      </c>
      <c r="P11784" t="b">
        <v>0</v>
      </c>
      <c r="Q11784">
        <v>8</v>
      </c>
      <c r="R11784">
        <v>8</v>
      </c>
      <c r="S11784">
        <v>1</v>
      </c>
      <c r="T11784">
        <v>2</v>
      </c>
      <c r="U11784" t="b">
        <v>1</v>
      </c>
      <c r="V11784" t="s">
        <v>1255</v>
      </c>
      <c r="W11784" t="s">
        <v>7860</v>
      </c>
      <c r="X11784" t="s">
        <v>15879</v>
      </c>
      <c r="Y11784">
        <v>113</v>
      </c>
      <c r="Z11784">
        <v>113</v>
      </c>
      <c r="AA11784">
        <v>2</v>
      </c>
      <c r="AB11784">
        <v>2</v>
      </c>
      <c r="AC11784">
        <v>63</v>
      </c>
    </row>
    <row r="11785" spans="1:29">
      <c r="A11785">
        <v>12779</v>
      </c>
      <c r="B11785" t="s">
        <v>806</v>
      </c>
      <c r="C11785" t="s">
        <v>13743</v>
      </c>
      <c r="J11785" t="s">
        <v>1449</v>
      </c>
      <c r="K11785">
        <v>0</v>
      </c>
      <c r="N11785" t="b">
        <v>1</v>
      </c>
      <c r="O11785" t="b">
        <v>0</v>
      </c>
      <c r="P11785" t="b">
        <v>0</v>
      </c>
      <c r="Q11785">
        <v>8</v>
      </c>
      <c r="R11785">
        <v>8</v>
      </c>
      <c r="S11785">
        <v>1</v>
      </c>
      <c r="T11785">
        <v>2</v>
      </c>
      <c r="U11785" t="b">
        <v>1</v>
      </c>
      <c r="V11785" t="s">
        <v>1255</v>
      </c>
      <c r="W11785" t="s">
        <v>7860</v>
      </c>
      <c r="X11785" t="s">
        <v>15880</v>
      </c>
      <c r="Y11785">
        <v>113</v>
      </c>
      <c r="Z11785">
        <v>113</v>
      </c>
      <c r="AA11785">
        <v>3</v>
      </c>
      <c r="AB11785">
        <v>3</v>
      </c>
      <c r="AC11785">
        <v>63</v>
      </c>
    </row>
    <row r="11786" spans="1:29">
      <c r="A11786">
        <v>12780</v>
      </c>
      <c r="B11786" t="s">
        <v>806</v>
      </c>
      <c r="C11786" t="s">
        <v>13744</v>
      </c>
      <c r="J11786" t="s">
        <v>1449</v>
      </c>
      <c r="K11786">
        <v>0</v>
      </c>
      <c r="N11786" t="b">
        <v>1</v>
      </c>
      <c r="O11786" t="b">
        <v>0</v>
      </c>
      <c r="P11786" t="b">
        <v>0</v>
      </c>
      <c r="Q11786">
        <v>8</v>
      </c>
      <c r="R11786">
        <v>8</v>
      </c>
      <c r="S11786">
        <v>1</v>
      </c>
      <c r="T11786">
        <v>2</v>
      </c>
      <c r="U11786" t="b">
        <v>1</v>
      </c>
      <c r="V11786" t="s">
        <v>1255</v>
      </c>
      <c r="W11786" t="s">
        <v>7860</v>
      </c>
      <c r="X11786" t="s">
        <v>14984</v>
      </c>
      <c r="Y11786">
        <v>113</v>
      </c>
      <c r="Z11786">
        <v>113</v>
      </c>
      <c r="AA11786">
        <v>4</v>
      </c>
      <c r="AB11786">
        <v>4</v>
      </c>
      <c r="AC11786">
        <v>63</v>
      </c>
    </row>
    <row r="11787" spans="1:29">
      <c r="A11787">
        <v>12781</v>
      </c>
      <c r="B11787" t="s">
        <v>806</v>
      </c>
      <c r="C11787" t="s">
        <v>13745</v>
      </c>
      <c r="J11787" t="s">
        <v>1449</v>
      </c>
      <c r="K11787">
        <v>0</v>
      </c>
      <c r="N11787" t="b">
        <v>1</v>
      </c>
      <c r="O11787" t="b">
        <v>0</v>
      </c>
      <c r="P11787" t="b">
        <v>0</v>
      </c>
      <c r="Q11787">
        <v>8</v>
      </c>
      <c r="R11787">
        <v>8</v>
      </c>
      <c r="S11787">
        <v>1</v>
      </c>
      <c r="T11787">
        <v>2</v>
      </c>
      <c r="U11787" t="b">
        <v>1</v>
      </c>
      <c r="V11787" t="s">
        <v>1255</v>
      </c>
      <c r="W11787" t="s">
        <v>7860</v>
      </c>
      <c r="X11787" t="s">
        <v>14985</v>
      </c>
      <c r="Y11787">
        <v>113</v>
      </c>
      <c r="Z11787">
        <v>113</v>
      </c>
      <c r="AA11787">
        <v>5</v>
      </c>
      <c r="AB11787">
        <v>5</v>
      </c>
      <c r="AC11787">
        <v>63</v>
      </c>
    </row>
    <row r="11788" spans="1:29">
      <c r="A11788">
        <v>12782</v>
      </c>
      <c r="B11788" t="s">
        <v>806</v>
      </c>
      <c r="C11788" t="s">
        <v>13746</v>
      </c>
      <c r="J11788" t="s">
        <v>1449</v>
      </c>
      <c r="K11788">
        <v>0</v>
      </c>
      <c r="N11788" t="b">
        <v>1</v>
      </c>
      <c r="O11788" t="b">
        <v>0</v>
      </c>
      <c r="P11788" t="b">
        <v>0</v>
      </c>
      <c r="Q11788">
        <v>8</v>
      </c>
      <c r="R11788">
        <v>8</v>
      </c>
      <c r="S11788">
        <v>1</v>
      </c>
      <c r="T11788">
        <v>2</v>
      </c>
      <c r="U11788" t="b">
        <v>1</v>
      </c>
      <c r="V11788" t="s">
        <v>1255</v>
      </c>
      <c r="W11788" t="s">
        <v>7860</v>
      </c>
      <c r="X11788" t="s">
        <v>15881</v>
      </c>
      <c r="Y11788">
        <v>114</v>
      </c>
      <c r="Z11788">
        <v>114</v>
      </c>
      <c r="AA11788">
        <v>2</v>
      </c>
      <c r="AB11788">
        <v>2</v>
      </c>
      <c r="AC11788">
        <v>63</v>
      </c>
    </row>
    <row r="11789" spans="1:29">
      <c r="A11789">
        <v>12783</v>
      </c>
      <c r="B11789" t="s">
        <v>806</v>
      </c>
      <c r="C11789" t="s">
        <v>13747</v>
      </c>
      <c r="J11789" t="s">
        <v>1449</v>
      </c>
      <c r="K11789">
        <v>0</v>
      </c>
      <c r="N11789" t="b">
        <v>1</v>
      </c>
      <c r="O11789" t="b">
        <v>0</v>
      </c>
      <c r="P11789" t="b">
        <v>0</v>
      </c>
      <c r="Q11789">
        <v>8</v>
      </c>
      <c r="R11789">
        <v>8</v>
      </c>
      <c r="S11789">
        <v>1</v>
      </c>
      <c r="T11789">
        <v>2</v>
      </c>
      <c r="U11789" t="b">
        <v>1</v>
      </c>
      <c r="V11789" t="s">
        <v>1255</v>
      </c>
      <c r="W11789" t="s">
        <v>7860</v>
      </c>
      <c r="X11789" t="s">
        <v>15882</v>
      </c>
      <c r="Y11789">
        <v>114</v>
      </c>
      <c r="Z11789">
        <v>114</v>
      </c>
      <c r="AA11789">
        <v>3</v>
      </c>
      <c r="AB11789">
        <v>3</v>
      </c>
      <c r="AC11789">
        <v>63</v>
      </c>
    </row>
    <row r="11790" spans="1:29">
      <c r="A11790">
        <v>12784</v>
      </c>
      <c r="B11790" t="s">
        <v>806</v>
      </c>
      <c r="C11790" t="s">
        <v>13748</v>
      </c>
      <c r="J11790" t="s">
        <v>1449</v>
      </c>
      <c r="K11790">
        <v>0</v>
      </c>
      <c r="N11790" t="b">
        <v>1</v>
      </c>
      <c r="O11790" t="b">
        <v>0</v>
      </c>
      <c r="P11790" t="b">
        <v>0</v>
      </c>
      <c r="Q11790">
        <v>8</v>
      </c>
      <c r="R11790">
        <v>8</v>
      </c>
      <c r="S11790">
        <v>1</v>
      </c>
      <c r="T11790">
        <v>2</v>
      </c>
      <c r="U11790" t="b">
        <v>1</v>
      </c>
      <c r="V11790" t="s">
        <v>1255</v>
      </c>
      <c r="W11790" t="s">
        <v>7860</v>
      </c>
      <c r="X11790" t="s">
        <v>14986</v>
      </c>
      <c r="Y11790">
        <v>114</v>
      </c>
      <c r="Z11790">
        <v>114</v>
      </c>
      <c r="AA11790">
        <v>4</v>
      </c>
      <c r="AB11790">
        <v>4</v>
      </c>
      <c r="AC11790">
        <v>63</v>
      </c>
    </row>
    <row r="11791" spans="1:29">
      <c r="A11791">
        <v>12785</v>
      </c>
      <c r="B11791" t="s">
        <v>806</v>
      </c>
      <c r="C11791" t="s">
        <v>13749</v>
      </c>
      <c r="J11791" t="s">
        <v>1449</v>
      </c>
      <c r="K11791">
        <v>0</v>
      </c>
      <c r="N11791" t="b">
        <v>1</v>
      </c>
      <c r="O11791" t="b">
        <v>0</v>
      </c>
      <c r="P11791" t="b">
        <v>0</v>
      </c>
      <c r="Q11791">
        <v>8</v>
      </c>
      <c r="R11791">
        <v>8</v>
      </c>
      <c r="S11791">
        <v>1</v>
      </c>
      <c r="T11791">
        <v>2</v>
      </c>
      <c r="U11791" t="b">
        <v>1</v>
      </c>
      <c r="V11791" t="s">
        <v>1255</v>
      </c>
      <c r="W11791" t="s">
        <v>7860</v>
      </c>
      <c r="X11791" t="s">
        <v>14987</v>
      </c>
      <c r="Y11791">
        <v>114</v>
      </c>
      <c r="Z11791">
        <v>114</v>
      </c>
      <c r="AA11791">
        <v>5</v>
      </c>
      <c r="AB11791">
        <v>5</v>
      </c>
      <c r="AC11791">
        <v>63</v>
      </c>
    </row>
    <row r="11792" spans="1:29">
      <c r="A11792">
        <v>12786</v>
      </c>
      <c r="B11792" t="s">
        <v>806</v>
      </c>
      <c r="C11792" t="s">
        <v>13750</v>
      </c>
      <c r="J11792" t="s">
        <v>1449</v>
      </c>
      <c r="K11792">
        <v>0</v>
      </c>
      <c r="N11792" t="b">
        <v>1</v>
      </c>
      <c r="O11792" t="b">
        <v>0</v>
      </c>
      <c r="P11792" t="b">
        <v>0</v>
      </c>
      <c r="Q11792">
        <v>8</v>
      </c>
      <c r="R11792">
        <v>8</v>
      </c>
      <c r="S11792">
        <v>1</v>
      </c>
      <c r="T11792">
        <v>2</v>
      </c>
      <c r="U11792" t="b">
        <v>1</v>
      </c>
      <c r="V11792" t="s">
        <v>1255</v>
      </c>
      <c r="W11792" t="s">
        <v>7860</v>
      </c>
      <c r="X11792" t="s">
        <v>15883</v>
      </c>
      <c r="Y11792">
        <v>115</v>
      </c>
      <c r="Z11792">
        <v>115</v>
      </c>
      <c r="AA11792">
        <v>2</v>
      </c>
      <c r="AB11792">
        <v>2</v>
      </c>
      <c r="AC11792">
        <v>63</v>
      </c>
    </row>
    <row r="11793" spans="1:29">
      <c r="A11793">
        <v>12787</v>
      </c>
      <c r="B11793" t="s">
        <v>806</v>
      </c>
      <c r="C11793" t="s">
        <v>13751</v>
      </c>
      <c r="J11793" t="s">
        <v>1449</v>
      </c>
      <c r="K11793">
        <v>0</v>
      </c>
      <c r="N11793" t="b">
        <v>1</v>
      </c>
      <c r="O11793" t="b">
        <v>0</v>
      </c>
      <c r="P11793" t="b">
        <v>0</v>
      </c>
      <c r="Q11793">
        <v>8</v>
      </c>
      <c r="R11793">
        <v>8</v>
      </c>
      <c r="S11793">
        <v>1</v>
      </c>
      <c r="T11793">
        <v>2</v>
      </c>
      <c r="U11793" t="b">
        <v>1</v>
      </c>
      <c r="V11793" t="s">
        <v>1255</v>
      </c>
      <c r="W11793" t="s">
        <v>7860</v>
      </c>
      <c r="X11793" t="s">
        <v>15884</v>
      </c>
      <c r="Y11793">
        <v>115</v>
      </c>
      <c r="Z11793">
        <v>115</v>
      </c>
      <c r="AA11793">
        <v>3</v>
      </c>
      <c r="AB11793">
        <v>3</v>
      </c>
      <c r="AC11793">
        <v>63</v>
      </c>
    </row>
    <row r="11794" spans="1:29">
      <c r="A11794">
        <v>12788</v>
      </c>
      <c r="B11794" t="s">
        <v>806</v>
      </c>
      <c r="C11794" t="s">
        <v>13752</v>
      </c>
      <c r="J11794" t="s">
        <v>1449</v>
      </c>
      <c r="K11794">
        <v>0</v>
      </c>
      <c r="N11794" t="b">
        <v>1</v>
      </c>
      <c r="O11794" t="b">
        <v>0</v>
      </c>
      <c r="P11794" t="b">
        <v>0</v>
      </c>
      <c r="Q11794">
        <v>8</v>
      </c>
      <c r="R11794">
        <v>8</v>
      </c>
      <c r="S11794">
        <v>1</v>
      </c>
      <c r="T11794">
        <v>2</v>
      </c>
      <c r="U11794" t="b">
        <v>1</v>
      </c>
      <c r="V11794" t="s">
        <v>1255</v>
      </c>
      <c r="W11794" t="s">
        <v>7860</v>
      </c>
      <c r="X11794" t="s">
        <v>14988</v>
      </c>
      <c r="Y11794">
        <v>115</v>
      </c>
      <c r="Z11794">
        <v>115</v>
      </c>
      <c r="AA11794">
        <v>4</v>
      </c>
      <c r="AB11794">
        <v>4</v>
      </c>
      <c r="AC11794">
        <v>63</v>
      </c>
    </row>
    <row r="11795" spans="1:29">
      <c r="A11795">
        <v>12789</v>
      </c>
      <c r="B11795" t="s">
        <v>806</v>
      </c>
      <c r="C11795" t="s">
        <v>13753</v>
      </c>
      <c r="J11795" t="s">
        <v>1449</v>
      </c>
      <c r="K11795">
        <v>0</v>
      </c>
      <c r="N11795" t="b">
        <v>1</v>
      </c>
      <c r="O11795" t="b">
        <v>0</v>
      </c>
      <c r="P11795" t="b">
        <v>0</v>
      </c>
      <c r="Q11795">
        <v>8</v>
      </c>
      <c r="R11795">
        <v>8</v>
      </c>
      <c r="S11795">
        <v>1</v>
      </c>
      <c r="T11795">
        <v>2</v>
      </c>
      <c r="U11795" t="b">
        <v>1</v>
      </c>
      <c r="V11795" t="s">
        <v>1255</v>
      </c>
      <c r="W11795" t="s">
        <v>7860</v>
      </c>
      <c r="X11795" t="s">
        <v>14989</v>
      </c>
      <c r="Y11795">
        <v>115</v>
      </c>
      <c r="Z11795">
        <v>115</v>
      </c>
      <c r="AA11795">
        <v>5</v>
      </c>
      <c r="AB11795">
        <v>5</v>
      </c>
      <c r="AC11795">
        <v>63</v>
      </c>
    </row>
    <row r="11796" spans="1:29">
      <c r="A11796">
        <v>12790</v>
      </c>
      <c r="B11796" t="s">
        <v>806</v>
      </c>
      <c r="C11796" t="s">
        <v>13754</v>
      </c>
      <c r="J11796" t="s">
        <v>1449</v>
      </c>
      <c r="K11796">
        <v>0</v>
      </c>
      <c r="N11796" t="b">
        <v>1</v>
      </c>
      <c r="O11796" t="b">
        <v>0</v>
      </c>
      <c r="P11796" t="b">
        <v>0</v>
      </c>
      <c r="Q11796">
        <v>8</v>
      </c>
      <c r="R11796">
        <v>8</v>
      </c>
      <c r="S11796">
        <v>1</v>
      </c>
      <c r="T11796">
        <v>2</v>
      </c>
      <c r="U11796" t="b">
        <v>1</v>
      </c>
      <c r="V11796" t="s">
        <v>1255</v>
      </c>
      <c r="W11796" t="s">
        <v>7860</v>
      </c>
      <c r="X11796" t="s">
        <v>15885</v>
      </c>
      <c r="Y11796">
        <v>116</v>
      </c>
      <c r="Z11796">
        <v>116</v>
      </c>
      <c r="AA11796">
        <v>2</v>
      </c>
      <c r="AB11796">
        <v>2</v>
      </c>
      <c r="AC11796">
        <v>63</v>
      </c>
    </row>
    <row r="11797" spans="1:29">
      <c r="A11797">
        <v>12791</v>
      </c>
      <c r="B11797" t="s">
        <v>806</v>
      </c>
      <c r="C11797" t="s">
        <v>13755</v>
      </c>
      <c r="J11797" t="s">
        <v>1449</v>
      </c>
      <c r="K11797">
        <v>0</v>
      </c>
      <c r="N11797" t="b">
        <v>1</v>
      </c>
      <c r="O11797" t="b">
        <v>0</v>
      </c>
      <c r="P11797" t="b">
        <v>0</v>
      </c>
      <c r="Q11797">
        <v>8</v>
      </c>
      <c r="R11797">
        <v>8</v>
      </c>
      <c r="S11797">
        <v>1</v>
      </c>
      <c r="T11797">
        <v>2</v>
      </c>
      <c r="U11797" t="b">
        <v>1</v>
      </c>
      <c r="V11797" t="s">
        <v>1255</v>
      </c>
      <c r="W11797" t="s">
        <v>7860</v>
      </c>
      <c r="X11797" t="s">
        <v>15886</v>
      </c>
      <c r="Y11797">
        <v>116</v>
      </c>
      <c r="Z11797">
        <v>116</v>
      </c>
      <c r="AA11797">
        <v>3</v>
      </c>
      <c r="AB11797">
        <v>3</v>
      </c>
      <c r="AC11797">
        <v>63</v>
      </c>
    </row>
    <row r="11798" spans="1:29">
      <c r="A11798">
        <v>12792</v>
      </c>
      <c r="B11798" t="s">
        <v>806</v>
      </c>
      <c r="C11798" t="s">
        <v>13756</v>
      </c>
      <c r="J11798" t="s">
        <v>1449</v>
      </c>
      <c r="K11798">
        <v>0</v>
      </c>
      <c r="N11798" t="b">
        <v>1</v>
      </c>
      <c r="O11798" t="b">
        <v>0</v>
      </c>
      <c r="P11798" t="b">
        <v>0</v>
      </c>
      <c r="Q11798">
        <v>8</v>
      </c>
      <c r="R11798">
        <v>8</v>
      </c>
      <c r="S11798">
        <v>1</v>
      </c>
      <c r="T11798">
        <v>2</v>
      </c>
      <c r="U11798" t="b">
        <v>1</v>
      </c>
      <c r="V11798" t="s">
        <v>1255</v>
      </c>
      <c r="W11798" t="s">
        <v>7860</v>
      </c>
      <c r="X11798" t="s">
        <v>15054</v>
      </c>
      <c r="Y11798">
        <v>116</v>
      </c>
      <c r="Z11798">
        <v>116</v>
      </c>
      <c r="AA11798">
        <v>4</v>
      </c>
      <c r="AB11798">
        <v>4</v>
      </c>
      <c r="AC11798">
        <v>63</v>
      </c>
    </row>
    <row r="11799" spans="1:29">
      <c r="A11799">
        <v>12793</v>
      </c>
      <c r="B11799" t="s">
        <v>806</v>
      </c>
      <c r="C11799" t="s">
        <v>13757</v>
      </c>
      <c r="J11799" t="s">
        <v>1449</v>
      </c>
      <c r="K11799">
        <v>0</v>
      </c>
      <c r="N11799" t="b">
        <v>1</v>
      </c>
      <c r="O11799" t="b">
        <v>0</v>
      </c>
      <c r="P11799" t="b">
        <v>0</v>
      </c>
      <c r="Q11799">
        <v>8</v>
      </c>
      <c r="R11799">
        <v>8</v>
      </c>
      <c r="S11799">
        <v>1</v>
      </c>
      <c r="T11799">
        <v>2</v>
      </c>
      <c r="U11799" t="b">
        <v>1</v>
      </c>
      <c r="V11799" t="s">
        <v>1255</v>
      </c>
      <c r="W11799" t="s">
        <v>7860</v>
      </c>
      <c r="X11799" t="s">
        <v>15055</v>
      </c>
      <c r="Y11799">
        <v>116</v>
      </c>
      <c r="Z11799">
        <v>116</v>
      </c>
      <c r="AA11799">
        <v>5</v>
      </c>
      <c r="AB11799">
        <v>5</v>
      </c>
      <c r="AC11799">
        <v>63</v>
      </c>
    </row>
    <row r="11800" spans="1:29">
      <c r="A11800">
        <v>12794</v>
      </c>
      <c r="B11800" t="s">
        <v>806</v>
      </c>
      <c r="C11800" t="s">
        <v>13758</v>
      </c>
      <c r="J11800" t="s">
        <v>1449</v>
      </c>
      <c r="K11800">
        <v>0</v>
      </c>
      <c r="N11800" t="b">
        <v>1</v>
      </c>
      <c r="O11800" t="b">
        <v>0</v>
      </c>
      <c r="P11800" t="b">
        <v>0</v>
      </c>
      <c r="Q11800">
        <v>8</v>
      </c>
      <c r="R11800">
        <v>8</v>
      </c>
      <c r="S11800">
        <v>1</v>
      </c>
      <c r="T11800">
        <v>2</v>
      </c>
      <c r="U11800" t="b">
        <v>1</v>
      </c>
      <c r="V11800" t="s">
        <v>1255</v>
      </c>
      <c r="W11800" t="s">
        <v>7860</v>
      </c>
      <c r="X11800" t="s">
        <v>15887</v>
      </c>
      <c r="Y11800">
        <v>117</v>
      </c>
      <c r="Z11800">
        <v>117</v>
      </c>
      <c r="AA11800">
        <v>2</v>
      </c>
      <c r="AB11800">
        <v>2</v>
      </c>
      <c r="AC11800">
        <v>63</v>
      </c>
    </row>
    <row r="11801" spans="1:29">
      <c r="A11801">
        <v>12795</v>
      </c>
      <c r="B11801" t="s">
        <v>806</v>
      </c>
      <c r="C11801" t="s">
        <v>13759</v>
      </c>
      <c r="J11801" t="s">
        <v>1449</v>
      </c>
      <c r="K11801">
        <v>0</v>
      </c>
      <c r="N11801" t="b">
        <v>1</v>
      </c>
      <c r="O11801" t="b">
        <v>0</v>
      </c>
      <c r="P11801" t="b">
        <v>0</v>
      </c>
      <c r="Q11801">
        <v>8</v>
      </c>
      <c r="R11801">
        <v>8</v>
      </c>
      <c r="S11801">
        <v>1</v>
      </c>
      <c r="T11801">
        <v>2</v>
      </c>
      <c r="U11801" t="b">
        <v>1</v>
      </c>
      <c r="V11801" t="s">
        <v>1255</v>
      </c>
      <c r="W11801" t="s">
        <v>7860</v>
      </c>
      <c r="X11801" t="s">
        <v>15888</v>
      </c>
      <c r="Y11801">
        <v>117</v>
      </c>
      <c r="Z11801">
        <v>117</v>
      </c>
      <c r="AA11801">
        <v>3</v>
      </c>
      <c r="AB11801">
        <v>3</v>
      </c>
      <c r="AC11801">
        <v>63</v>
      </c>
    </row>
    <row r="11802" spans="1:29">
      <c r="A11802">
        <v>12796</v>
      </c>
      <c r="B11802" t="s">
        <v>806</v>
      </c>
      <c r="C11802" t="s">
        <v>13760</v>
      </c>
      <c r="J11802" t="s">
        <v>1449</v>
      </c>
      <c r="K11802">
        <v>0</v>
      </c>
      <c r="N11802" t="b">
        <v>1</v>
      </c>
      <c r="O11802" t="b">
        <v>0</v>
      </c>
      <c r="P11802" t="b">
        <v>0</v>
      </c>
      <c r="Q11802">
        <v>8</v>
      </c>
      <c r="R11802">
        <v>8</v>
      </c>
      <c r="S11802">
        <v>1</v>
      </c>
      <c r="T11802">
        <v>2</v>
      </c>
      <c r="U11802" t="b">
        <v>1</v>
      </c>
      <c r="V11802" t="s">
        <v>1255</v>
      </c>
      <c r="W11802" t="s">
        <v>7860</v>
      </c>
      <c r="X11802" t="s">
        <v>14990</v>
      </c>
      <c r="Y11802">
        <v>117</v>
      </c>
      <c r="Z11802">
        <v>117</v>
      </c>
      <c r="AA11802">
        <v>4</v>
      </c>
      <c r="AB11802">
        <v>4</v>
      </c>
      <c r="AC11802">
        <v>63</v>
      </c>
    </row>
    <row r="11803" spans="1:29">
      <c r="A11803">
        <v>12797</v>
      </c>
      <c r="B11803" t="s">
        <v>806</v>
      </c>
      <c r="C11803" t="s">
        <v>13761</v>
      </c>
      <c r="J11803" t="s">
        <v>1449</v>
      </c>
      <c r="K11803">
        <v>0</v>
      </c>
      <c r="N11803" t="b">
        <v>1</v>
      </c>
      <c r="O11803" t="b">
        <v>0</v>
      </c>
      <c r="P11803" t="b">
        <v>0</v>
      </c>
      <c r="Q11803">
        <v>8</v>
      </c>
      <c r="R11803">
        <v>8</v>
      </c>
      <c r="S11803">
        <v>1</v>
      </c>
      <c r="T11803">
        <v>2</v>
      </c>
      <c r="U11803" t="b">
        <v>1</v>
      </c>
      <c r="V11803" t="s">
        <v>1255</v>
      </c>
      <c r="W11803" t="s">
        <v>7860</v>
      </c>
      <c r="X11803" t="s">
        <v>14991</v>
      </c>
      <c r="Y11803">
        <v>117</v>
      </c>
      <c r="Z11803">
        <v>117</v>
      </c>
      <c r="AA11803">
        <v>5</v>
      </c>
      <c r="AB11803">
        <v>5</v>
      </c>
      <c r="AC11803">
        <v>63</v>
      </c>
    </row>
    <row r="11804" spans="1:29">
      <c r="A11804">
        <v>12798</v>
      </c>
      <c r="B11804" t="s">
        <v>806</v>
      </c>
      <c r="C11804" t="s">
        <v>13762</v>
      </c>
      <c r="J11804" t="s">
        <v>1449</v>
      </c>
      <c r="K11804">
        <v>0</v>
      </c>
      <c r="N11804" t="b">
        <v>1</v>
      </c>
      <c r="O11804" t="b">
        <v>0</v>
      </c>
      <c r="P11804" t="b">
        <v>0</v>
      </c>
      <c r="Q11804">
        <v>8</v>
      </c>
      <c r="R11804">
        <v>8</v>
      </c>
      <c r="S11804">
        <v>1</v>
      </c>
      <c r="T11804">
        <v>2</v>
      </c>
      <c r="U11804" t="b">
        <v>1</v>
      </c>
      <c r="V11804" t="s">
        <v>1255</v>
      </c>
      <c r="W11804" t="s">
        <v>7860</v>
      </c>
      <c r="X11804" t="s">
        <v>15889</v>
      </c>
      <c r="Y11804">
        <v>118</v>
      </c>
      <c r="Z11804">
        <v>118</v>
      </c>
      <c r="AA11804">
        <v>2</v>
      </c>
      <c r="AB11804">
        <v>2</v>
      </c>
      <c r="AC11804">
        <v>63</v>
      </c>
    </row>
    <row r="11805" spans="1:29">
      <c r="A11805">
        <v>12799</v>
      </c>
      <c r="B11805" t="s">
        <v>806</v>
      </c>
      <c r="C11805" t="s">
        <v>13763</v>
      </c>
      <c r="J11805" t="s">
        <v>1449</v>
      </c>
      <c r="K11805">
        <v>0</v>
      </c>
      <c r="N11805" t="b">
        <v>1</v>
      </c>
      <c r="O11805" t="b">
        <v>0</v>
      </c>
      <c r="P11805" t="b">
        <v>0</v>
      </c>
      <c r="Q11805">
        <v>8</v>
      </c>
      <c r="R11805">
        <v>8</v>
      </c>
      <c r="S11805">
        <v>1</v>
      </c>
      <c r="T11805">
        <v>2</v>
      </c>
      <c r="U11805" t="b">
        <v>1</v>
      </c>
      <c r="V11805" t="s">
        <v>1255</v>
      </c>
      <c r="W11805" t="s">
        <v>7860</v>
      </c>
      <c r="X11805" t="s">
        <v>15890</v>
      </c>
      <c r="Y11805">
        <v>118</v>
      </c>
      <c r="Z11805">
        <v>118</v>
      </c>
      <c r="AA11805">
        <v>3</v>
      </c>
      <c r="AB11805">
        <v>3</v>
      </c>
      <c r="AC11805">
        <v>63</v>
      </c>
    </row>
    <row r="11806" spans="1:29">
      <c r="A11806">
        <v>12800</v>
      </c>
      <c r="B11806" t="s">
        <v>806</v>
      </c>
      <c r="C11806" t="s">
        <v>13764</v>
      </c>
      <c r="J11806" t="s">
        <v>1449</v>
      </c>
      <c r="K11806">
        <v>0</v>
      </c>
      <c r="N11806" t="b">
        <v>1</v>
      </c>
      <c r="O11806" t="b">
        <v>0</v>
      </c>
      <c r="P11806" t="b">
        <v>0</v>
      </c>
      <c r="Q11806">
        <v>8</v>
      </c>
      <c r="R11806">
        <v>8</v>
      </c>
      <c r="S11806">
        <v>1</v>
      </c>
      <c r="T11806">
        <v>2</v>
      </c>
      <c r="U11806" t="b">
        <v>1</v>
      </c>
      <c r="V11806" t="s">
        <v>1255</v>
      </c>
      <c r="W11806" t="s">
        <v>7860</v>
      </c>
      <c r="X11806" t="s">
        <v>14992</v>
      </c>
      <c r="Y11806">
        <v>118</v>
      </c>
      <c r="Z11806">
        <v>118</v>
      </c>
      <c r="AA11806">
        <v>4</v>
      </c>
      <c r="AB11806">
        <v>4</v>
      </c>
      <c r="AC11806">
        <v>63</v>
      </c>
    </row>
    <row r="11807" spans="1:29">
      <c r="A11807">
        <v>12801</v>
      </c>
      <c r="B11807" t="s">
        <v>806</v>
      </c>
      <c r="C11807" t="s">
        <v>13765</v>
      </c>
      <c r="J11807" t="s">
        <v>1449</v>
      </c>
      <c r="K11807">
        <v>0</v>
      </c>
      <c r="N11807" t="b">
        <v>1</v>
      </c>
      <c r="O11807" t="b">
        <v>0</v>
      </c>
      <c r="P11807" t="b">
        <v>0</v>
      </c>
      <c r="Q11807">
        <v>8</v>
      </c>
      <c r="R11807">
        <v>8</v>
      </c>
      <c r="S11807">
        <v>1</v>
      </c>
      <c r="T11807">
        <v>2</v>
      </c>
      <c r="U11807" t="b">
        <v>1</v>
      </c>
      <c r="V11807" t="s">
        <v>1255</v>
      </c>
      <c r="W11807" t="s">
        <v>7860</v>
      </c>
      <c r="X11807" t="s">
        <v>14993</v>
      </c>
      <c r="Y11807">
        <v>118</v>
      </c>
      <c r="Z11807">
        <v>118</v>
      </c>
      <c r="AA11807">
        <v>5</v>
      </c>
      <c r="AB11807">
        <v>5</v>
      </c>
      <c r="AC11807">
        <v>63</v>
      </c>
    </row>
    <row r="11808" spans="1:29">
      <c r="A11808">
        <v>12802</v>
      </c>
      <c r="B11808" t="s">
        <v>806</v>
      </c>
      <c r="C11808" t="s">
        <v>13766</v>
      </c>
      <c r="J11808" t="s">
        <v>1449</v>
      </c>
      <c r="K11808">
        <v>0</v>
      </c>
      <c r="N11808" t="b">
        <v>1</v>
      </c>
      <c r="O11808" t="b">
        <v>0</v>
      </c>
      <c r="P11808" t="b">
        <v>0</v>
      </c>
      <c r="Q11808">
        <v>8</v>
      </c>
      <c r="R11808">
        <v>8</v>
      </c>
      <c r="S11808">
        <v>1</v>
      </c>
      <c r="T11808">
        <v>2</v>
      </c>
      <c r="U11808" t="b">
        <v>1</v>
      </c>
      <c r="V11808" t="s">
        <v>1255</v>
      </c>
      <c r="W11808" t="s">
        <v>7860</v>
      </c>
      <c r="X11808" t="s">
        <v>15891</v>
      </c>
      <c r="Y11808">
        <v>119</v>
      </c>
      <c r="Z11808">
        <v>119</v>
      </c>
      <c r="AA11808">
        <v>2</v>
      </c>
      <c r="AB11808">
        <v>2</v>
      </c>
      <c r="AC11808">
        <v>63</v>
      </c>
    </row>
    <row r="11809" spans="1:29">
      <c r="A11809">
        <v>12803</v>
      </c>
      <c r="B11809" t="s">
        <v>806</v>
      </c>
      <c r="C11809" t="s">
        <v>13767</v>
      </c>
      <c r="J11809" t="s">
        <v>1449</v>
      </c>
      <c r="K11809">
        <v>0</v>
      </c>
      <c r="N11809" t="b">
        <v>1</v>
      </c>
      <c r="O11809" t="b">
        <v>0</v>
      </c>
      <c r="P11809" t="b">
        <v>0</v>
      </c>
      <c r="Q11809">
        <v>8</v>
      </c>
      <c r="R11809">
        <v>8</v>
      </c>
      <c r="S11809">
        <v>1</v>
      </c>
      <c r="T11809">
        <v>2</v>
      </c>
      <c r="U11809" t="b">
        <v>1</v>
      </c>
      <c r="V11809" t="s">
        <v>1255</v>
      </c>
      <c r="W11809" t="s">
        <v>7860</v>
      </c>
      <c r="X11809" t="s">
        <v>15892</v>
      </c>
      <c r="Y11809">
        <v>119</v>
      </c>
      <c r="Z11809">
        <v>119</v>
      </c>
      <c r="AA11809">
        <v>3</v>
      </c>
      <c r="AB11809">
        <v>3</v>
      </c>
      <c r="AC11809">
        <v>63</v>
      </c>
    </row>
    <row r="11810" spans="1:29">
      <c r="A11810">
        <v>12804</v>
      </c>
      <c r="B11810" t="s">
        <v>806</v>
      </c>
      <c r="C11810" t="s">
        <v>13768</v>
      </c>
      <c r="J11810" t="s">
        <v>1449</v>
      </c>
      <c r="K11810">
        <v>0</v>
      </c>
      <c r="N11810" t="b">
        <v>1</v>
      </c>
      <c r="O11810" t="b">
        <v>0</v>
      </c>
      <c r="P11810" t="b">
        <v>0</v>
      </c>
      <c r="Q11810">
        <v>8</v>
      </c>
      <c r="R11810">
        <v>8</v>
      </c>
      <c r="S11810">
        <v>1</v>
      </c>
      <c r="T11810">
        <v>2</v>
      </c>
      <c r="U11810" t="b">
        <v>1</v>
      </c>
      <c r="V11810" t="s">
        <v>1255</v>
      </c>
      <c r="W11810" t="s">
        <v>7860</v>
      </c>
      <c r="X11810" t="s">
        <v>14994</v>
      </c>
      <c r="Y11810">
        <v>119</v>
      </c>
      <c r="Z11810">
        <v>119</v>
      </c>
      <c r="AA11810">
        <v>4</v>
      </c>
      <c r="AB11810">
        <v>4</v>
      </c>
      <c r="AC11810">
        <v>63</v>
      </c>
    </row>
    <row r="11811" spans="1:29">
      <c r="A11811">
        <v>12805</v>
      </c>
      <c r="B11811" t="s">
        <v>806</v>
      </c>
      <c r="C11811" t="s">
        <v>13769</v>
      </c>
      <c r="J11811" t="s">
        <v>1449</v>
      </c>
      <c r="K11811">
        <v>0</v>
      </c>
      <c r="N11811" t="b">
        <v>1</v>
      </c>
      <c r="O11811" t="b">
        <v>0</v>
      </c>
      <c r="P11811" t="b">
        <v>0</v>
      </c>
      <c r="Q11811">
        <v>8</v>
      </c>
      <c r="R11811">
        <v>8</v>
      </c>
      <c r="S11811">
        <v>1</v>
      </c>
      <c r="T11811">
        <v>2</v>
      </c>
      <c r="U11811" t="b">
        <v>1</v>
      </c>
      <c r="V11811" t="s">
        <v>1255</v>
      </c>
      <c r="W11811" t="s">
        <v>7860</v>
      </c>
      <c r="X11811" t="s">
        <v>14995</v>
      </c>
      <c r="Y11811">
        <v>119</v>
      </c>
      <c r="Z11811">
        <v>119</v>
      </c>
      <c r="AA11811">
        <v>5</v>
      </c>
      <c r="AB11811">
        <v>5</v>
      </c>
      <c r="AC11811">
        <v>63</v>
      </c>
    </row>
    <row r="11812" spans="1:29">
      <c r="A11812">
        <v>12806</v>
      </c>
      <c r="B11812" t="s">
        <v>806</v>
      </c>
      <c r="C11812" t="s">
        <v>13770</v>
      </c>
      <c r="J11812" t="s">
        <v>1449</v>
      </c>
      <c r="K11812">
        <v>0</v>
      </c>
      <c r="N11812" t="b">
        <v>1</v>
      </c>
      <c r="O11812" t="b">
        <v>0</v>
      </c>
      <c r="P11812" t="b">
        <v>0</v>
      </c>
      <c r="Q11812">
        <v>8</v>
      </c>
      <c r="R11812">
        <v>8</v>
      </c>
      <c r="S11812">
        <v>1</v>
      </c>
      <c r="T11812">
        <v>2</v>
      </c>
      <c r="U11812" t="b">
        <v>1</v>
      </c>
      <c r="V11812" t="s">
        <v>1255</v>
      </c>
      <c r="W11812" t="s">
        <v>7860</v>
      </c>
      <c r="X11812" t="s">
        <v>15893</v>
      </c>
      <c r="Y11812">
        <v>120</v>
      </c>
      <c r="Z11812">
        <v>120</v>
      </c>
      <c r="AA11812">
        <v>2</v>
      </c>
      <c r="AB11812">
        <v>2</v>
      </c>
      <c r="AC11812">
        <v>63</v>
      </c>
    </row>
    <row r="11813" spans="1:29">
      <c r="A11813">
        <v>12807</v>
      </c>
      <c r="B11813" t="s">
        <v>806</v>
      </c>
      <c r="C11813" t="s">
        <v>13771</v>
      </c>
      <c r="J11813" t="s">
        <v>1449</v>
      </c>
      <c r="K11813">
        <v>0</v>
      </c>
      <c r="N11813" t="b">
        <v>1</v>
      </c>
      <c r="O11813" t="b">
        <v>0</v>
      </c>
      <c r="P11813" t="b">
        <v>0</v>
      </c>
      <c r="Q11813">
        <v>8</v>
      </c>
      <c r="R11813">
        <v>8</v>
      </c>
      <c r="S11813">
        <v>1</v>
      </c>
      <c r="T11813">
        <v>2</v>
      </c>
      <c r="U11813" t="b">
        <v>1</v>
      </c>
      <c r="V11813" t="s">
        <v>1255</v>
      </c>
      <c r="W11813" t="s">
        <v>7860</v>
      </c>
      <c r="X11813" t="s">
        <v>15894</v>
      </c>
      <c r="Y11813">
        <v>120</v>
      </c>
      <c r="Z11813">
        <v>120</v>
      </c>
      <c r="AA11813">
        <v>3</v>
      </c>
      <c r="AB11813">
        <v>3</v>
      </c>
      <c r="AC11813">
        <v>63</v>
      </c>
    </row>
    <row r="11814" spans="1:29">
      <c r="A11814">
        <v>12808</v>
      </c>
      <c r="B11814" t="s">
        <v>806</v>
      </c>
      <c r="C11814" t="s">
        <v>13772</v>
      </c>
      <c r="J11814" t="s">
        <v>1449</v>
      </c>
      <c r="K11814">
        <v>0</v>
      </c>
      <c r="N11814" t="b">
        <v>1</v>
      </c>
      <c r="O11814" t="b">
        <v>0</v>
      </c>
      <c r="P11814" t="b">
        <v>0</v>
      </c>
      <c r="Q11814">
        <v>8</v>
      </c>
      <c r="R11814">
        <v>8</v>
      </c>
      <c r="S11814">
        <v>1</v>
      </c>
      <c r="T11814">
        <v>2</v>
      </c>
      <c r="U11814" t="b">
        <v>1</v>
      </c>
      <c r="V11814" t="s">
        <v>1255</v>
      </c>
      <c r="W11814" t="s">
        <v>7860</v>
      </c>
      <c r="X11814" t="s">
        <v>14996</v>
      </c>
      <c r="Y11814">
        <v>120</v>
      </c>
      <c r="Z11814">
        <v>120</v>
      </c>
      <c r="AA11814">
        <v>4</v>
      </c>
      <c r="AB11814">
        <v>4</v>
      </c>
      <c r="AC11814">
        <v>63</v>
      </c>
    </row>
    <row r="11815" spans="1:29">
      <c r="A11815">
        <v>12809</v>
      </c>
      <c r="B11815" t="s">
        <v>806</v>
      </c>
      <c r="C11815" t="s">
        <v>13773</v>
      </c>
      <c r="J11815" t="s">
        <v>1449</v>
      </c>
      <c r="K11815">
        <v>0</v>
      </c>
      <c r="N11815" t="b">
        <v>1</v>
      </c>
      <c r="O11815" t="b">
        <v>0</v>
      </c>
      <c r="P11815" t="b">
        <v>0</v>
      </c>
      <c r="Q11815">
        <v>8</v>
      </c>
      <c r="R11815">
        <v>8</v>
      </c>
      <c r="S11815">
        <v>1</v>
      </c>
      <c r="T11815">
        <v>2</v>
      </c>
      <c r="U11815" t="b">
        <v>1</v>
      </c>
      <c r="V11815" t="s">
        <v>1255</v>
      </c>
      <c r="W11815" t="s">
        <v>7860</v>
      </c>
      <c r="X11815" t="s">
        <v>14997</v>
      </c>
      <c r="Y11815">
        <v>120</v>
      </c>
      <c r="Z11815">
        <v>120</v>
      </c>
      <c r="AA11815">
        <v>5</v>
      </c>
      <c r="AB11815">
        <v>5</v>
      </c>
      <c r="AC11815">
        <v>63</v>
      </c>
    </row>
    <row r="11816" spans="1:29">
      <c r="A11816">
        <v>12810</v>
      </c>
      <c r="B11816" t="s">
        <v>806</v>
      </c>
      <c r="C11816" t="s">
        <v>13774</v>
      </c>
      <c r="J11816" t="s">
        <v>1449</v>
      </c>
      <c r="K11816">
        <v>0</v>
      </c>
      <c r="N11816" t="b">
        <v>1</v>
      </c>
      <c r="O11816" t="b">
        <v>0</v>
      </c>
      <c r="P11816" t="b">
        <v>0</v>
      </c>
      <c r="Q11816">
        <v>8</v>
      </c>
      <c r="R11816">
        <v>8</v>
      </c>
      <c r="S11816">
        <v>1</v>
      </c>
      <c r="T11816">
        <v>2</v>
      </c>
      <c r="U11816" t="b">
        <v>1</v>
      </c>
      <c r="V11816" t="s">
        <v>1255</v>
      </c>
      <c r="W11816" t="s">
        <v>7860</v>
      </c>
      <c r="X11816" t="s">
        <v>15895</v>
      </c>
      <c r="Y11816">
        <v>121</v>
      </c>
      <c r="Z11816">
        <v>121</v>
      </c>
      <c r="AA11816">
        <v>2</v>
      </c>
      <c r="AB11816">
        <v>2</v>
      </c>
      <c r="AC11816">
        <v>63</v>
      </c>
    </row>
    <row r="11817" spans="1:29">
      <c r="A11817">
        <v>12811</v>
      </c>
      <c r="B11817" t="s">
        <v>806</v>
      </c>
      <c r="C11817" t="s">
        <v>13775</v>
      </c>
      <c r="J11817" t="s">
        <v>1449</v>
      </c>
      <c r="K11817">
        <v>0</v>
      </c>
      <c r="N11817" t="b">
        <v>1</v>
      </c>
      <c r="O11817" t="b">
        <v>0</v>
      </c>
      <c r="P11817" t="b">
        <v>0</v>
      </c>
      <c r="Q11817">
        <v>8</v>
      </c>
      <c r="R11817">
        <v>8</v>
      </c>
      <c r="S11817">
        <v>1</v>
      </c>
      <c r="T11817">
        <v>2</v>
      </c>
      <c r="U11817" t="b">
        <v>1</v>
      </c>
      <c r="V11817" t="s">
        <v>1255</v>
      </c>
      <c r="W11817" t="s">
        <v>7860</v>
      </c>
      <c r="X11817" t="s">
        <v>15896</v>
      </c>
      <c r="Y11817">
        <v>121</v>
      </c>
      <c r="Z11817">
        <v>121</v>
      </c>
      <c r="AA11817">
        <v>3</v>
      </c>
      <c r="AB11817">
        <v>3</v>
      </c>
      <c r="AC11817">
        <v>63</v>
      </c>
    </row>
    <row r="11818" spans="1:29">
      <c r="A11818">
        <v>12812</v>
      </c>
      <c r="B11818" t="s">
        <v>806</v>
      </c>
      <c r="C11818" t="s">
        <v>13776</v>
      </c>
      <c r="J11818" t="s">
        <v>1449</v>
      </c>
      <c r="K11818">
        <v>0</v>
      </c>
      <c r="N11818" t="b">
        <v>1</v>
      </c>
      <c r="O11818" t="b">
        <v>0</v>
      </c>
      <c r="P11818" t="b">
        <v>0</v>
      </c>
      <c r="Q11818">
        <v>8</v>
      </c>
      <c r="R11818">
        <v>8</v>
      </c>
      <c r="S11818">
        <v>1</v>
      </c>
      <c r="T11818">
        <v>2</v>
      </c>
      <c r="U11818" t="b">
        <v>1</v>
      </c>
      <c r="V11818" t="s">
        <v>1255</v>
      </c>
      <c r="W11818" t="s">
        <v>7860</v>
      </c>
      <c r="X11818" t="s">
        <v>14998</v>
      </c>
      <c r="Y11818">
        <v>121</v>
      </c>
      <c r="Z11818">
        <v>121</v>
      </c>
      <c r="AA11818">
        <v>4</v>
      </c>
      <c r="AB11818">
        <v>4</v>
      </c>
      <c r="AC11818">
        <v>63</v>
      </c>
    </row>
    <row r="11819" spans="1:29">
      <c r="A11819">
        <v>12813</v>
      </c>
      <c r="B11819" t="s">
        <v>806</v>
      </c>
      <c r="C11819" t="s">
        <v>13777</v>
      </c>
      <c r="J11819" t="s">
        <v>1449</v>
      </c>
      <c r="K11819">
        <v>0</v>
      </c>
      <c r="N11819" t="b">
        <v>1</v>
      </c>
      <c r="O11819" t="b">
        <v>0</v>
      </c>
      <c r="P11819" t="b">
        <v>0</v>
      </c>
      <c r="Q11819">
        <v>8</v>
      </c>
      <c r="R11819">
        <v>8</v>
      </c>
      <c r="S11819">
        <v>1</v>
      </c>
      <c r="T11819">
        <v>2</v>
      </c>
      <c r="U11819" t="b">
        <v>1</v>
      </c>
      <c r="V11819" t="s">
        <v>1255</v>
      </c>
      <c r="W11819" t="s">
        <v>7860</v>
      </c>
      <c r="X11819" t="s">
        <v>14999</v>
      </c>
      <c r="Y11819">
        <v>121</v>
      </c>
      <c r="Z11819">
        <v>121</v>
      </c>
      <c r="AA11819">
        <v>5</v>
      </c>
      <c r="AB11819">
        <v>5</v>
      </c>
      <c r="AC11819">
        <v>63</v>
      </c>
    </row>
    <row r="11820" spans="1:29">
      <c r="A11820">
        <v>12814</v>
      </c>
      <c r="B11820" t="s">
        <v>806</v>
      </c>
      <c r="C11820" t="s">
        <v>13778</v>
      </c>
      <c r="J11820" t="s">
        <v>1449</v>
      </c>
      <c r="K11820">
        <v>0</v>
      </c>
      <c r="N11820" t="b">
        <v>1</v>
      </c>
      <c r="O11820" t="b">
        <v>0</v>
      </c>
      <c r="P11820" t="b">
        <v>0</v>
      </c>
      <c r="Q11820">
        <v>8</v>
      </c>
      <c r="R11820">
        <v>8</v>
      </c>
      <c r="S11820">
        <v>1</v>
      </c>
      <c r="T11820">
        <v>2</v>
      </c>
      <c r="U11820" t="b">
        <v>1</v>
      </c>
      <c r="V11820" t="s">
        <v>1255</v>
      </c>
      <c r="W11820" t="s">
        <v>7860</v>
      </c>
      <c r="X11820" t="s">
        <v>15897</v>
      </c>
      <c r="Y11820">
        <v>122</v>
      </c>
      <c r="Z11820">
        <v>122</v>
      </c>
      <c r="AA11820">
        <v>2</v>
      </c>
      <c r="AB11820">
        <v>2</v>
      </c>
      <c r="AC11820">
        <v>63</v>
      </c>
    </row>
    <row r="11821" spans="1:29">
      <c r="A11821">
        <v>12815</v>
      </c>
      <c r="B11821" t="s">
        <v>806</v>
      </c>
      <c r="C11821" t="s">
        <v>13779</v>
      </c>
      <c r="J11821" t="s">
        <v>1449</v>
      </c>
      <c r="K11821">
        <v>0</v>
      </c>
      <c r="N11821" t="b">
        <v>1</v>
      </c>
      <c r="O11821" t="b">
        <v>0</v>
      </c>
      <c r="P11821" t="b">
        <v>0</v>
      </c>
      <c r="Q11821">
        <v>8</v>
      </c>
      <c r="R11821">
        <v>8</v>
      </c>
      <c r="S11821">
        <v>1</v>
      </c>
      <c r="T11821">
        <v>2</v>
      </c>
      <c r="U11821" t="b">
        <v>1</v>
      </c>
      <c r="V11821" t="s">
        <v>1255</v>
      </c>
      <c r="W11821" t="s">
        <v>7860</v>
      </c>
      <c r="X11821" t="s">
        <v>15898</v>
      </c>
      <c r="Y11821">
        <v>122</v>
      </c>
      <c r="Z11821">
        <v>122</v>
      </c>
      <c r="AA11821">
        <v>3</v>
      </c>
      <c r="AB11821">
        <v>3</v>
      </c>
      <c r="AC11821">
        <v>63</v>
      </c>
    </row>
    <row r="11822" spans="1:29">
      <c r="A11822">
        <v>12816</v>
      </c>
      <c r="B11822" t="s">
        <v>806</v>
      </c>
      <c r="C11822" t="s">
        <v>13780</v>
      </c>
      <c r="J11822" t="s">
        <v>1449</v>
      </c>
      <c r="K11822">
        <v>0</v>
      </c>
      <c r="N11822" t="b">
        <v>1</v>
      </c>
      <c r="O11822" t="b">
        <v>0</v>
      </c>
      <c r="P11822" t="b">
        <v>0</v>
      </c>
      <c r="Q11822">
        <v>8</v>
      </c>
      <c r="R11822">
        <v>8</v>
      </c>
      <c r="S11822">
        <v>1</v>
      </c>
      <c r="T11822">
        <v>2</v>
      </c>
      <c r="U11822" t="b">
        <v>1</v>
      </c>
      <c r="V11822" t="s">
        <v>1255</v>
      </c>
      <c r="W11822" t="s">
        <v>7860</v>
      </c>
      <c r="X11822" t="s">
        <v>15000</v>
      </c>
      <c r="Y11822">
        <v>122</v>
      </c>
      <c r="Z11822">
        <v>122</v>
      </c>
      <c r="AA11822">
        <v>4</v>
      </c>
      <c r="AB11822">
        <v>4</v>
      </c>
      <c r="AC11822">
        <v>63</v>
      </c>
    </row>
    <row r="11823" spans="1:29">
      <c r="A11823">
        <v>12817</v>
      </c>
      <c r="B11823" t="s">
        <v>806</v>
      </c>
      <c r="C11823" t="s">
        <v>13781</v>
      </c>
      <c r="J11823" t="s">
        <v>1449</v>
      </c>
      <c r="K11823">
        <v>0</v>
      </c>
      <c r="N11823" t="b">
        <v>1</v>
      </c>
      <c r="O11823" t="b">
        <v>0</v>
      </c>
      <c r="P11823" t="b">
        <v>0</v>
      </c>
      <c r="Q11823">
        <v>8</v>
      </c>
      <c r="R11823">
        <v>8</v>
      </c>
      <c r="S11823">
        <v>1</v>
      </c>
      <c r="T11823">
        <v>2</v>
      </c>
      <c r="U11823" t="b">
        <v>1</v>
      </c>
      <c r="V11823" t="s">
        <v>1255</v>
      </c>
      <c r="W11823" t="s">
        <v>7860</v>
      </c>
      <c r="X11823" t="s">
        <v>15001</v>
      </c>
      <c r="Y11823">
        <v>122</v>
      </c>
      <c r="Z11823">
        <v>122</v>
      </c>
      <c r="AA11823">
        <v>5</v>
      </c>
      <c r="AB11823">
        <v>5</v>
      </c>
      <c r="AC11823">
        <v>63</v>
      </c>
    </row>
    <row r="11824" spans="1:29">
      <c r="A11824">
        <v>12818</v>
      </c>
      <c r="B11824" t="s">
        <v>806</v>
      </c>
      <c r="C11824" t="s">
        <v>13782</v>
      </c>
      <c r="J11824" t="s">
        <v>1449</v>
      </c>
      <c r="K11824">
        <v>0</v>
      </c>
      <c r="N11824" t="b">
        <v>1</v>
      </c>
      <c r="O11824" t="b">
        <v>0</v>
      </c>
      <c r="P11824" t="b">
        <v>0</v>
      </c>
      <c r="Q11824">
        <v>8</v>
      </c>
      <c r="R11824">
        <v>8</v>
      </c>
      <c r="S11824">
        <v>1</v>
      </c>
      <c r="T11824">
        <v>2</v>
      </c>
      <c r="U11824" t="b">
        <v>1</v>
      </c>
      <c r="V11824" t="s">
        <v>1255</v>
      </c>
      <c r="W11824" t="s">
        <v>7860</v>
      </c>
      <c r="X11824" t="s">
        <v>15899</v>
      </c>
      <c r="Y11824">
        <v>123</v>
      </c>
      <c r="Z11824">
        <v>123</v>
      </c>
      <c r="AA11824">
        <v>2</v>
      </c>
      <c r="AB11824">
        <v>2</v>
      </c>
      <c r="AC11824">
        <v>63</v>
      </c>
    </row>
    <row r="11825" spans="1:29">
      <c r="A11825">
        <v>12819</v>
      </c>
      <c r="B11825" t="s">
        <v>806</v>
      </c>
      <c r="C11825" t="s">
        <v>13783</v>
      </c>
      <c r="J11825" t="s">
        <v>1449</v>
      </c>
      <c r="K11825">
        <v>0</v>
      </c>
      <c r="N11825" t="b">
        <v>1</v>
      </c>
      <c r="O11825" t="b">
        <v>0</v>
      </c>
      <c r="P11825" t="b">
        <v>0</v>
      </c>
      <c r="Q11825">
        <v>8</v>
      </c>
      <c r="R11825">
        <v>8</v>
      </c>
      <c r="S11825">
        <v>1</v>
      </c>
      <c r="T11825">
        <v>2</v>
      </c>
      <c r="U11825" t="b">
        <v>1</v>
      </c>
      <c r="V11825" t="s">
        <v>1255</v>
      </c>
      <c r="W11825" t="s">
        <v>7860</v>
      </c>
      <c r="X11825" t="s">
        <v>15900</v>
      </c>
      <c r="Y11825">
        <v>123</v>
      </c>
      <c r="Z11825">
        <v>123</v>
      </c>
      <c r="AA11825">
        <v>3</v>
      </c>
      <c r="AB11825">
        <v>3</v>
      </c>
      <c r="AC11825">
        <v>63</v>
      </c>
    </row>
    <row r="11826" spans="1:29">
      <c r="A11826">
        <v>12820</v>
      </c>
      <c r="B11826" t="s">
        <v>806</v>
      </c>
      <c r="C11826" t="s">
        <v>13784</v>
      </c>
      <c r="J11826" t="s">
        <v>1449</v>
      </c>
      <c r="K11826">
        <v>0</v>
      </c>
      <c r="N11826" t="b">
        <v>1</v>
      </c>
      <c r="O11826" t="b">
        <v>0</v>
      </c>
      <c r="P11826" t="b">
        <v>0</v>
      </c>
      <c r="Q11826">
        <v>8</v>
      </c>
      <c r="R11826">
        <v>8</v>
      </c>
      <c r="S11826">
        <v>1</v>
      </c>
      <c r="T11826">
        <v>2</v>
      </c>
      <c r="U11826" t="b">
        <v>1</v>
      </c>
      <c r="V11826" t="s">
        <v>1255</v>
      </c>
      <c r="W11826" t="s">
        <v>7860</v>
      </c>
      <c r="X11826" t="s">
        <v>15002</v>
      </c>
      <c r="Y11826">
        <v>123</v>
      </c>
      <c r="Z11826">
        <v>123</v>
      </c>
      <c r="AA11826">
        <v>4</v>
      </c>
      <c r="AB11826">
        <v>4</v>
      </c>
      <c r="AC11826">
        <v>63</v>
      </c>
    </row>
    <row r="11827" spans="1:29">
      <c r="A11827">
        <v>12821</v>
      </c>
      <c r="B11827" t="s">
        <v>806</v>
      </c>
      <c r="C11827" t="s">
        <v>13785</v>
      </c>
      <c r="J11827" t="s">
        <v>1449</v>
      </c>
      <c r="K11827">
        <v>0</v>
      </c>
      <c r="N11827" t="b">
        <v>1</v>
      </c>
      <c r="O11827" t="b">
        <v>0</v>
      </c>
      <c r="P11827" t="b">
        <v>0</v>
      </c>
      <c r="Q11827">
        <v>8</v>
      </c>
      <c r="R11827">
        <v>8</v>
      </c>
      <c r="S11827">
        <v>1</v>
      </c>
      <c r="T11827">
        <v>2</v>
      </c>
      <c r="U11827" t="b">
        <v>1</v>
      </c>
      <c r="V11827" t="s">
        <v>1255</v>
      </c>
      <c r="W11827" t="s">
        <v>7860</v>
      </c>
      <c r="X11827" t="s">
        <v>15003</v>
      </c>
      <c r="Y11827">
        <v>123</v>
      </c>
      <c r="Z11827">
        <v>123</v>
      </c>
      <c r="AA11827">
        <v>5</v>
      </c>
      <c r="AB11827">
        <v>5</v>
      </c>
      <c r="AC11827">
        <v>63</v>
      </c>
    </row>
    <row r="11828" spans="1:29">
      <c r="A11828">
        <v>12822</v>
      </c>
      <c r="B11828" t="s">
        <v>806</v>
      </c>
      <c r="C11828" t="s">
        <v>13786</v>
      </c>
      <c r="J11828" t="s">
        <v>1449</v>
      </c>
      <c r="K11828">
        <v>0</v>
      </c>
      <c r="N11828" t="b">
        <v>1</v>
      </c>
      <c r="O11828" t="b">
        <v>0</v>
      </c>
      <c r="P11828" t="b">
        <v>0</v>
      </c>
      <c r="Q11828">
        <v>8</v>
      </c>
      <c r="R11828">
        <v>8</v>
      </c>
      <c r="S11828">
        <v>1</v>
      </c>
      <c r="T11828">
        <v>2</v>
      </c>
      <c r="U11828" t="b">
        <v>1</v>
      </c>
      <c r="V11828" t="s">
        <v>1255</v>
      </c>
      <c r="W11828" t="s">
        <v>7860</v>
      </c>
      <c r="X11828" t="s">
        <v>15901</v>
      </c>
      <c r="Y11828">
        <v>124</v>
      </c>
      <c r="Z11828">
        <v>124</v>
      </c>
      <c r="AA11828">
        <v>2</v>
      </c>
      <c r="AB11828">
        <v>2</v>
      </c>
      <c r="AC11828">
        <v>63</v>
      </c>
    </row>
    <row r="11829" spans="1:29">
      <c r="A11829">
        <v>12823</v>
      </c>
      <c r="B11829" t="s">
        <v>806</v>
      </c>
      <c r="C11829" t="s">
        <v>13787</v>
      </c>
      <c r="J11829" t="s">
        <v>1449</v>
      </c>
      <c r="K11829">
        <v>0</v>
      </c>
      <c r="N11829" t="b">
        <v>1</v>
      </c>
      <c r="O11829" t="b">
        <v>0</v>
      </c>
      <c r="P11829" t="b">
        <v>0</v>
      </c>
      <c r="Q11829">
        <v>8</v>
      </c>
      <c r="R11829">
        <v>8</v>
      </c>
      <c r="S11829">
        <v>1</v>
      </c>
      <c r="T11829">
        <v>2</v>
      </c>
      <c r="U11829" t="b">
        <v>1</v>
      </c>
      <c r="V11829" t="s">
        <v>1255</v>
      </c>
      <c r="W11829" t="s">
        <v>7860</v>
      </c>
      <c r="X11829" t="s">
        <v>15902</v>
      </c>
      <c r="Y11829">
        <v>124</v>
      </c>
      <c r="Z11829">
        <v>124</v>
      </c>
      <c r="AA11829">
        <v>3</v>
      </c>
      <c r="AB11829">
        <v>3</v>
      </c>
      <c r="AC11829">
        <v>63</v>
      </c>
    </row>
    <row r="11830" spans="1:29">
      <c r="A11830">
        <v>12824</v>
      </c>
      <c r="B11830" t="s">
        <v>806</v>
      </c>
      <c r="C11830" t="s">
        <v>13788</v>
      </c>
      <c r="J11830" t="s">
        <v>1449</v>
      </c>
      <c r="K11830">
        <v>0</v>
      </c>
      <c r="N11830" t="b">
        <v>1</v>
      </c>
      <c r="O11830" t="b">
        <v>0</v>
      </c>
      <c r="P11830" t="b">
        <v>0</v>
      </c>
      <c r="Q11830">
        <v>8</v>
      </c>
      <c r="R11830">
        <v>8</v>
      </c>
      <c r="S11830">
        <v>1</v>
      </c>
      <c r="T11830">
        <v>2</v>
      </c>
      <c r="U11830" t="b">
        <v>1</v>
      </c>
      <c r="V11830" t="s">
        <v>1255</v>
      </c>
      <c r="W11830" t="s">
        <v>7860</v>
      </c>
      <c r="X11830" t="s">
        <v>15004</v>
      </c>
      <c r="Y11830">
        <v>124</v>
      </c>
      <c r="Z11830">
        <v>124</v>
      </c>
      <c r="AA11830">
        <v>4</v>
      </c>
      <c r="AB11830">
        <v>4</v>
      </c>
      <c r="AC11830">
        <v>63</v>
      </c>
    </row>
    <row r="11831" spans="1:29">
      <c r="A11831">
        <v>12825</v>
      </c>
      <c r="B11831" t="s">
        <v>806</v>
      </c>
      <c r="C11831" t="s">
        <v>13789</v>
      </c>
      <c r="J11831" t="s">
        <v>1449</v>
      </c>
      <c r="K11831">
        <v>0</v>
      </c>
      <c r="N11831" t="b">
        <v>1</v>
      </c>
      <c r="O11831" t="b">
        <v>0</v>
      </c>
      <c r="P11831" t="b">
        <v>0</v>
      </c>
      <c r="Q11831">
        <v>8</v>
      </c>
      <c r="R11831">
        <v>8</v>
      </c>
      <c r="S11831">
        <v>1</v>
      </c>
      <c r="T11831">
        <v>2</v>
      </c>
      <c r="U11831" t="b">
        <v>1</v>
      </c>
      <c r="V11831" t="s">
        <v>1255</v>
      </c>
      <c r="W11831" t="s">
        <v>7860</v>
      </c>
      <c r="X11831" t="s">
        <v>15005</v>
      </c>
      <c r="Y11831">
        <v>124</v>
      </c>
      <c r="Z11831">
        <v>124</v>
      </c>
      <c r="AA11831">
        <v>5</v>
      </c>
      <c r="AB11831">
        <v>5</v>
      </c>
      <c r="AC11831">
        <v>63</v>
      </c>
    </row>
    <row r="11832" spans="1:29">
      <c r="A11832">
        <v>12826</v>
      </c>
      <c r="B11832" t="s">
        <v>806</v>
      </c>
      <c r="C11832" t="s">
        <v>13790</v>
      </c>
      <c r="J11832" t="s">
        <v>1449</v>
      </c>
      <c r="K11832">
        <v>0</v>
      </c>
      <c r="N11832" t="b">
        <v>1</v>
      </c>
      <c r="O11832" t="b">
        <v>0</v>
      </c>
      <c r="P11832" t="b">
        <v>0</v>
      </c>
      <c r="Q11832">
        <v>8</v>
      </c>
      <c r="R11832">
        <v>8</v>
      </c>
      <c r="S11832">
        <v>1</v>
      </c>
      <c r="T11832">
        <v>2</v>
      </c>
      <c r="U11832" t="b">
        <v>1</v>
      </c>
      <c r="V11832" t="s">
        <v>1255</v>
      </c>
      <c r="W11832" t="s">
        <v>7860</v>
      </c>
      <c r="X11832" t="s">
        <v>15903</v>
      </c>
      <c r="Y11832">
        <v>125</v>
      </c>
      <c r="Z11832">
        <v>125</v>
      </c>
      <c r="AA11832">
        <v>2</v>
      </c>
      <c r="AB11832">
        <v>2</v>
      </c>
      <c r="AC11832">
        <v>63</v>
      </c>
    </row>
    <row r="11833" spans="1:29">
      <c r="A11833">
        <v>12827</v>
      </c>
      <c r="B11833" t="s">
        <v>806</v>
      </c>
      <c r="C11833" t="s">
        <v>13791</v>
      </c>
      <c r="J11833" t="s">
        <v>1449</v>
      </c>
      <c r="K11833">
        <v>0</v>
      </c>
      <c r="N11833" t="b">
        <v>1</v>
      </c>
      <c r="O11833" t="b">
        <v>0</v>
      </c>
      <c r="P11833" t="b">
        <v>0</v>
      </c>
      <c r="Q11833">
        <v>8</v>
      </c>
      <c r="R11833">
        <v>8</v>
      </c>
      <c r="S11833">
        <v>1</v>
      </c>
      <c r="T11833">
        <v>2</v>
      </c>
      <c r="U11833" t="b">
        <v>1</v>
      </c>
      <c r="V11833" t="s">
        <v>1255</v>
      </c>
      <c r="W11833" t="s">
        <v>7860</v>
      </c>
      <c r="X11833" t="s">
        <v>15904</v>
      </c>
      <c r="Y11833">
        <v>125</v>
      </c>
      <c r="Z11833">
        <v>125</v>
      </c>
      <c r="AA11833">
        <v>3</v>
      </c>
      <c r="AB11833">
        <v>3</v>
      </c>
      <c r="AC11833">
        <v>63</v>
      </c>
    </row>
    <row r="11834" spans="1:29">
      <c r="A11834">
        <v>12828</v>
      </c>
      <c r="B11834" t="s">
        <v>806</v>
      </c>
      <c r="C11834" t="s">
        <v>13792</v>
      </c>
      <c r="J11834" t="s">
        <v>1449</v>
      </c>
      <c r="K11834">
        <v>0</v>
      </c>
      <c r="N11834" t="b">
        <v>1</v>
      </c>
      <c r="O11834" t="b">
        <v>0</v>
      </c>
      <c r="P11834" t="b">
        <v>0</v>
      </c>
      <c r="Q11834">
        <v>8</v>
      </c>
      <c r="R11834">
        <v>8</v>
      </c>
      <c r="S11834">
        <v>1</v>
      </c>
      <c r="T11834">
        <v>2</v>
      </c>
      <c r="U11834" t="b">
        <v>1</v>
      </c>
      <c r="V11834" t="s">
        <v>1255</v>
      </c>
      <c r="W11834" t="s">
        <v>7860</v>
      </c>
      <c r="X11834" t="s">
        <v>15006</v>
      </c>
      <c r="Y11834">
        <v>125</v>
      </c>
      <c r="Z11834">
        <v>125</v>
      </c>
      <c r="AA11834">
        <v>4</v>
      </c>
      <c r="AB11834">
        <v>4</v>
      </c>
      <c r="AC11834">
        <v>63</v>
      </c>
    </row>
    <row r="11835" spans="1:29">
      <c r="A11835">
        <v>12829</v>
      </c>
      <c r="B11835" t="s">
        <v>806</v>
      </c>
      <c r="C11835" t="s">
        <v>13793</v>
      </c>
      <c r="J11835" t="s">
        <v>1449</v>
      </c>
      <c r="K11835">
        <v>0</v>
      </c>
      <c r="N11835" t="b">
        <v>1</v>
      </c>
      <c r="O11835" t="b">
        <v>0</v>
      </c>
      <c r="P11835" t="b">
        <v>0</v>
      </c>
      <c r="Q11835">
        <v>8</v>
      </c>
      <c r="R11835">
        <v>8</v>
      </c>
      <c r="S11835">
        <v>1</v>
      </c>
      <c r="T11835">
        <v>2</v>
      </c>
      <c r="U11835" t="b">
        <v>1</v>
      </c>
      <c r="V11835" t="s">
        <v>1255</v>
      </c>
      <c r="W11835" t="s">
        <v>7860</v>
      </c>
      <c r="X11835" t="s">
        <v>15007</v>
      </c>
      <c r="Y11835">
        <v>125</v>
      </c>
      <c r="Z11835">
        <v>125</v>
      </c>
      <c r="AA11835">
        <v>5</v>
      </c>
      <c r="AB11835">
        <v>5</v>
      </c>
      <c r="AC11835">
        <v>63</v>
      </c>
    </row>
    <row r="11836" spans="1:29">
      <c r="A11836">
        <v>12830</v>
      </c>
      <c r="B11836" t="s">
        <v>806</v>
      </c>
      <c r="C11836" t="s">
        <v>13794</v>
      </c>
      <c r="J11836" t="s">
        <v>1449</v>
      </c>
      <c r="K11836">
        <v>0</v>
      </c>
      <c r="N11836" t="b">
        <v>1</v>
      </c>
      <c r="O11836" t="b">
        <v>0</v>
      </c>
      <c r="P11836" t="b">
        <v>0</v>
      </c>
      <c r="Q11836">
        <v>8</v>
      </c>
      <c r="R11836">
        <v>8</v>
      </c>
      <c r="S11836">
        <v>1</v>
      </c>
      <c r="T11836">
        <v>2</v>
      </c>
      <c r="U11836" t="b">
        <v>1</v>
      </c>
      <c r="V11836" t="s">
        <v>1255</v>
      </c>
      <c r="W11836" t="s">
        <v>7860</v>
      </c>
      <c r="X11836" t="s">
        <v>15905</v>
      </c>
      <c r="Y11836">
        <v>126</v>
      </c>
      <c r="Z11836">
        <v>126</v>
      </c>
      <c r="AA11836">
        <v>2</v>
      </c>
      <c r="AB11836">
        <v>2</v>
      </c>
      <c r="AC11836">
        <v>63</v>
      </c>
    </row>
    <row r="11837" spans="1:29">
      <c r="A11837">
        <v>12831</v>
      </c>
      <c r="B11837" t="s">
        <v>806</v>
      </c>
      <c r="C11837" t="s">
        <v>13795</v>
      </c>
      <c r="J11837" t="s">
        <v>1449</v>
      </c>
      <c r="K11837">
        <v>0</v>
      </c>
      <c r="N11837" t="b">
        <v>1</v>
      </c>
      <c r="O11837" t="b">
        <v>0</v>
      </c>
      <c r="P11837" t="b">
        <v>0</v>
      </c>
      <c r="Q11837">
        <v>8</v>
      </c>
      <c r="R11837">
        <v>8</v>
      </c>
      <c r="S11837">
        <v>1</v>
      </c>
      <c r="T11837">
        <v>2</v>
      </c>
      <c r="U11837" t="b">
        <v>1</v>
      </c>
      <c r="V11837" t="s">
        <v>1255</v>
      </c>
      <c r="W11837" t="s">
        <v>7860</v>
      </c>
      <c r="X11837" t="s">
        <v>15906</v>
      </c>
      <c r="Y11837">
        <v>126</v>
      </c>
      <c r="Z11837">
        <v>126</v>
      </c>
      <c r="AA11837">
        <v>3</v>
      </c>
      <c r="AB11837">
        <v>3</v>
      </c>
      <c r="AC11837">
        <v>63</v>
      </c>
    </row>
    <row r="11838" spans="1:29">
      <c r="A11838">
        <v>12832</v>
      </c>
      <c r="B11838" t="s">
        <v>806</v>
      </c>
      <c r="C11838" t="s">
        <v>13796</v>
      </c>
      <c r="J11838" t="s">
        <v>1449</v>
      </c>
      <c r="K11838">
        <v>0</v>
      </c>
      <c r="N11838" t="b">
        <v>1</v>
      </c>
      <c r="O11838" t="b">
        <v>0</v>
      </c>
      <c r="P11838" t="b">
        <v>0</v>
      </c>
      <c r="Q11838">
        <v>8</v>
      </c>
      <c r="R11838">
        <v>8</v>
      </c>
      <c r="S11838">
        <v>1</v>
      </c>
      <c r="T11838">
        <v>2</v>
      </c>
      <c r="U11838" t="b">
        <v>1</v>
      </c>
      <c r="V11838" t="s">
        <v>1255</v>
      </c>
      <c r="W11838" t="s">
        <v>7860</v>
      </c>
      <c r="X11838" t="s">
        <v>15148</v>
      </c>
      <c r="Y11838">
        <v>126</v>
      </c>
      <c r="Z11838">
        <v>126</v>
      </c>
      <c r="AA11838">
        <v>4</v>
      </c>
      <c r="AB11838">
        <v>4</v>
      </c>
      <c r="AC11838">
        <v>63</v>
      </c>
    </row>
    <row r="11839" spans="1:29">
      <c r="A11839">
        <v>12833</v>
      </c>
      <c r="B11839" t="s">
        <v>806</v>
      </c>
      <c r="C11839" t="s">
        <v>13797</v>
      </c>
      <c r="J11839" t="s">
        <v>1449</v>
      </c>
      <c r="K11839">
        <v>0</v>
      </c>
      <c r="N11839" t="b">
        <v>1</v>
      </c>
      <c r="O11839" t="b">
        <v>0</v>
      </c>
      <c r="P11839" t="b">
        <v>0</v>
      </c>
      <c r="Q11839">
        <v>8</v>
      </c>
      <c r="R11839">
        <v>8</v>
      </c>
      <c r="S11839">
        <v>1</v>
      </c>
      <c r="T11839">
        <v>2</v>
      </c>
      <c r="U11839" t="b">
        <v>1</v>
      </c>
      <c r="V11839" t="s">
        <v>1255</v>
      </c>
      <c r="W11839" t="s">
        <v>7860</v>
      </c>
      <c r="X11839" t="s">
        <v>15149</v>
      </c>
      <c r="Y11839">
        <v>126</v>
      </c>
      <c r="Z11839">
        <v>126</v>
      </c>
      <c r="AA11839">
        <v>5</v>
      </c>
      <c r="AB11839">
        <v>5</v>
      </c>
      <c r="AC11839">
        <v>63</v>
      </c>
    </row>
    <row r="11840" spans="1:29">
      <c r="A11840">
        <v>12834</v>
      </c>
      <c r="B11840" t="s">
        <v>806</v>
      </c>
      <c r="C11840" t="s">
        <v>13798</v>
      </c>
      <c r="J11840" t="s">
        <v>1449</v>
      </c>
      <c r="K11840">
        <v>0</v>
      </c>
      <c r="N11840" t="b">
        <v>1</v>
      </c>
      <c r="O11840" t="b">
        <v>0</v>
      </c>
      <c r="P11840" t="b">
        <v>0</v>
      </c>
      <c r="Q11840">
        <v>8</v>
      </c>
      <c r="R11840">
        <v>8</v>
      </c>
      <c r="S11840">
        <v>1</v>
      </c>
      <c r="T11840">
        <v>2</v>
      </c>
      <c r="U11840" t="b">
        <v>1</v>
      </c>
      <c r="V11840" t="s">
        <v>1255</v>
      </c>
      <c r="W11840" t="s">
        <v>7860</v>
      </c>
      <c r="X11840" t="s">
        <v>15907</v>
      </c>
      <c r="Y11840">
        <v>127</v>
      </c>
      <c r="Z11840">
        <v>127</v>
      </c>
      <c r="AA11840">
        <v>2</v>
      </c>
      <c r="AB11840">
        <v>2</v>
      </c>
      <c r="AC11840">
        <v>63</v>
      </c>
    </row>
    <row r="11841" spans="1:29">
      <c r="A11841">
        <v>12835</v>
      </c>
      <c r="B11841" t="s">
        <v>806</v>
      </c>
      <c r="C11841" t="s">
        <v>13799</v>
      </c>
      <c r="J11841" t="s">
        <v>1449</v>
      </c>
      <c r="K11841">
        <v>0</v>
      </c>
      <c r="N11841" t="b">
        <v>1</v>
      </c>
      <c r="O11841" t="b">
        <v>0</v>
      </c>
      <c r="P11841" t="b">
        <v>0</v>
      </c>
      <c r="Q11841">
        <v>8</v>
      </c>
      <c r="R11841">
        <v>8</v>
      </c>
      <c r="S11841">
        <v>1</v>
      </c>
      <c r="T11841">
        <v>2</v>
      </c>
      <c r="U11841" t="b">
        <v>1</v>
      </c>
      <c r="V11841" t="s">
        <v>1255</v>
      </c>
      <c r="W11841" t="s">
        <v>7860</v>
      </c>
      <c r="X11841" t="s">
        <v>15908</v>
      </c>
      <c r="Y11841">
        <v>127</v>
      </c>
      <c r="Z11841">
        <v>127</v>
      </c>
      <c r="AA11841">
        <v>3</v>
      </c>
      <c r="AB11841">
        <v>3</v>
      </c>
      <c r="AC11841">
        <v>63</v>
      </c>
    </row>
    <row r="11842" spans="1:29">
      <c r="A11842">
        <v>12836</v>
      </c>
      <c r="B11842" t="s">
        <v>806</v>
      </c>
      <c r="C11842" t="s">
        <v>13800</v>
      </c>
      <c r="J11842" t="s">
        <v>1449</v>
      </c>
      <c r="K11842">
        <v>0</v>
      </c>
      <c r="N11842" t="b">
        <v>1</v>
      </c>
      <c r="O11842" t="b">
        <v>0</v>
      </c>
      <c r="P11842" t="b">
        <v>0</v>
      </c>
      <c r="Q11842">
        <v>8</v>
      </c>
      <c r="R11842">
        <v>8</v>
      </c>
      <c r="S11842">
        <v>1</v>
      </c>
      <c r="T11842">
        <v>2</v>
      </c>
      <c r="U11842" t="b">
        <v>1</v>
      </c>
      <c r="V11842" t="s">
        <v>1255</v>
      </c>
      <c r="W11842" t="s">
        <v>7860</v>
      </c>
      <c r="X11842" t="s">
        <v>15153</v>
      </c>
      <c r="Y11842">
        <v>127</v>
      </c>
      <c r="Z11842">
        <v>127</v>
      </c>
      <c r="AA11842">
        <v>4</v>
      </c>
      <c r="AB11842">
        <v>4</v>
      </c>
      <c r="AC11842">
        <v>63</v>
      </c>
    </row>
    <row r="11843" spans="1:29">
      <c r="A11843">
        <v>12837</v>
      </c>
      <c r="B11843" t="s">
        <v>806</v>
      </c>
      <c r="C11843" t="s">
        <v>13801</v>
      </c>
      <c r="J11843" t="s">
        <v>1449</v>
      </c>
      <c r="K11843">
        <v>0</v>
      </c>
      <c r="N11843" t="b">
        <v>1</v>
      </c>
      <c r="O11843" t="b">
        <v>0</v>
      </c>
      <c r="P11843" t="b">
        <v>0</v>
      </c>
      <c r="Q11843">
        <v>8</v>
      </c>
      <c r="R11843">
        <v>8</v>
      </c>
      <c r="S11843">
        <v>1</v>
      </c>
      <c r="T11843">
        <v>2</v>
      </c>
      <c r="U11843" t="b">
        <v>1</v>
      </c>
      <c r="V11843" t="s">
        <v>1255</v>
      </c>
      <c r="W11843" t="s">
        <v>7860</v>
      </c>
      <c r="X11843" t="s">
        <v>15154</v>
      </c>
      <c r="Y11843">
        <v>127</v>
      </c>
      <c r="Z11843">
        <v>127</v>
      </c>
      <c r="AA11843">
        <v>5</v>
      </c>
      <c r="AB11843">
        <v>5</v>
      </c>
      <c r="AC11843">
        <v>63</v>
      </c>
    </row>
    <row r="11844" spans="1:29">
      <c r="A11844">
        <v>12838</v>
      </c>
      <c r="B11844" t="s">
        <v>806</v>
      </c>
      <c r="C11844" t="s">
        <v>13802</v>
      </c>
      <c r="J11844" t="s">
        <v>1449</v>
      </c>
      <c r="K11844">
        <v>0</v>
      </c>
      <c r="N11844" t="b">
        <v>1</v>
      </c>
      <c r="O11844" t="b">
        <v>0</v>
      </c>
      <c r="P11844" t="b">
        <v>0</v>
      </c>
      <c r="Q11844">
        <v>8</v>
      </c>
      <c r="R11844">
        <v>8</v>
      </c>
      <c r="S11844">
        <v>1</v>
      </c>
      <c r="T11844">
        <v>2</v>
      </c>
      <c r="U11844" t="b">
        <v>1</v>
      </c>
      <c r="V11844" t="s">
        <v>1255</v>
      </c>
      <c r="W11844" t="s">
        <v>7860</v>
      </c>
      <c r="X11844" t="s">
        <v>15909</v>
      </c>
      <c r="Y11844">
        <v>128</v>
      </c>
      <c r="Z11844">
        <v>128</v>
      </c>
      <c r="AA11844">
        <v>2</v>
      </c>
      <c r="AB11844">
        <v>2</v>
      </c>
      <c r="AC11844">
        <v>63</v>
      </c>
    </row>
    <row r="11845" spans="1:29">
      <c r="A11845">
        <v>12839</v>
      </c>
      <c r="B11845" t="s">
        <v>806</v>
      </c>
      <c r="C11845" t="s">
        <v>13803</v>
      </c>
      <c r="J11845" t="s">
        <v>1449</v>
      </c>
      <c r="K11845">
        <v>0</v>
      </c>
      <c r="N11845" t="b">
        <v>1</v>
      </c>
      <c r="O11845" t="b">
        <v>0</v>
      </c>
      <c r="P11845" t="b">
        <v>0</v>
      </c>
      <c r="Q11845">
        <v>8</v>
      </c>
      <c r="R11845">
        <v>8</v>
      </c>
      <c r="S11845">
        <v>1</v>
      </c>
      <c r="T11845">
        <v>2</v>
      </c>
      <c r="U11845" t="b">
        <v>1</v>
      </c>
      <c r="V11845" t="s">
        <v>1255</v>
      </c>
      <c r="W11845" t="s">
        <v>7860</v>
      </c>
      <c r="X11845" t="s">
        <v>15910</v>
      </c>
      <c r="Y11845">
        <v>128</v>
      </c>
      <c r="Z11845">
        <v>128</v>
      </c>
      <c r="AA11845">
        <v>3</v>
      </c>
      <c r="AB11845">
        <v>3</v>
      </c>
      <c r="AC11845">
        <v>63</v>
      </c>
    </row>
    <row r="11846" spans="1:29">
      <c r="A11846">
        <v>12840</v>
      </c>
      <c r="B11846" t="s">
        <v>806</v>
      </c>
      <c r="C11846" t="s">
        <v>13804</v>
      </c>
      <c r="J11846" t="s">
        <v>1449</v>
      </c>
      <c r="K11846">
        <v>0</v>
      </c>
      <c r="N11846" t="b">
        <v>1</v>
      </c>
      <c r="O11846" t="b">
        <v>0</v>
      </c>
      <c r="P11846" t="b">
        <v>0</v>
      </c>
      <c r="Q11846">
        <v>8</v>
      </c>
      <c r="R11846">
        <v>8</v>
      </c>
      <c r="S11846">
        <v>1</v>
      </c>
      <c r="T11846">
        <v>2</v>
      </c>
      <c r="U11846" t="b">
        <v>1</v>
      </c>
      <c r="V11846" t="s">
        <v>1255</v>
      </c>
      <c r="W11846" t="s">
        <v>7860</v>
      </c>
      <c r="X11846" t="s">
        <v>15911</v>
      </c>
      <c r="Y11846">
        <v>128</v>
      </c>
      <c r="Z11846">
        <v>128</v>
      </c>
      <c r="AA11846">
        <v>4</v>
      </c>
      <c r="AB11846">
        <v>4</v>
      </c>
      <c r="AC11846">
        <v>63</v>
      </c>
    </row>
    <row r="11847" spans="1:29">
      <c r="A11847">
        <v>12841</v>
      </c>
      <c r="B11847" t="s">
        <v>806</v>
      </c>
      <c r="C11847" t="s">
        <v>13805</v>
      </c>
      <c r="J11847" t="s">
        <v>1449</v>
      </c>
      <c r="K11847">
        <v>0</v>
      </c>
      <c r="N11847" t="b">
        <v>1</v>
      </c>
      <c r="O11847" t="b">
        <v>0</v>
      </c>
      <c r="P11847" t="b">
        <v>0</v>
      </c>
      <c r="Q11847">
        <v>8</v>
      </c>
      <c r="R11847">
        <v>8</v>
      </c>
      <c r="S11847">
        <v>1</v>
      </c>
      <c r="T11847">
        <v>2</v>
      </c>
      <c r="U11847" t="b">
        <v>1</v>
      </c>
      <c r="V11847" t="s">
        <v>1255</v>
      </c>
      <c r="W11847" t="s">
        <v>7860</v>
      </c>
      <c r="X11847" t="s">
        <v>15912</v>
      </c>
      <c r="Y11847">
        <v>128</v>
      </c>
      <c r="Z11847">
        <v>128</v>
      </c>
      <c r="AA11847">
        <v>5</v>
      </c>
      <c r="AB11847">
        <v>5</v>
      </c>
      <c r="AC11847">
        <v>63</v>
      </c>
    </row>
    <row r="11848" spans="1:29">
      <c r="A11848">
        <v>12842</v>
      </c>
      <c r="B11848" t="s">
        <v>806</v>
      </c>
      <c r="C11848" t="s">
        <v>13806</v>
      </c>
      <c r="J11848" t="s">
        <v>1449</v>
      </c>
      <c r="K11848">
        <v>0</v>
      </c>
      <c r="N11848" t="b">
        <v>1</v>
      </c>
      <c r="O11848" t="b">
        <v>0</v>
      </c>
      <c r="P11848" t="b">
        <v>0</v>
      </c>
      <c r="Q11848">
        <v>8</v>
      </c>
      <c r="R11848">
        <v>8</v>
      </c>
      <c r="S11848">
        <v>1</v>
      </c>
      <c r="T11848">
        <v>2</v>
      </c>
      <c r="U11848" t="b">
        <v>1</v>
      </c>
      <c r="V11848" t="s">
        <v>1255</v>
      </c>
      <c r="W11848" t="s">
        <v>7860</v>
      </c>
      <c r="X11848" t="s">
        <v>15913</v>
      </c>
      <c r="Y11848">
        <v>129</v>
      </c>
      <c r="Z11848">
        <v>129</v>
      </c>
      <c r="AA11848">
        <v>2</v>
      </c>
      <c r="AB11848">
        <v>2</v>
      </c>
      <c r="AC11848">
        <v>63</v>
      </c>
    </row>
    <row r="11849" spans="1:29">
      <c r="A11849">
        <v>12843</v>
      </c>
      <c r="B11849" t="s">
        <v>806</v>
      </c>
      <c r="C11849" t="s">
        <v>13807</v>
      </c>
      <c r="J11849" t="s">
        <v>1449</v>
      </c>
      <c r="K11849">
        <v>0</v>
      </c>
      <c r="N11849" t="b">
        <v>1</v>
      </c>
      <c r="O11849" t="b">
        <v>0</v>
      </c>
      <c r="P11849" t="b">
        <v>0</v>
      </c>
      <c r="Q11849">
        <v>8</v>
      </c>
      <c r="R11849">
        <v>8</v>
      </c>
      <c r="S11849">
        <v>1</v>
      </c>
      <c r="T11849">
        <v>2</v>
      </c>
      <c r="U11849" t="b">
        <v>1</v>
      </c>
      <c r="V11849" t="s">
        <v>1255</v>
      </c>
      <c r="W11849" t="s">
        <v>7860</v>
      </c>
      <c r="X11849" t="s">
        <v>15914</v>
      </c>
      <c r="Y11849">
        <v>129</v>
      </c>
      <c r="Z11849">
        <v>129</v>
      </c>
      <c r="AA11849">
        <v>3</v>
      </c>
      <c r="AB11849">
        <v>3</v>
      </c>
      <c r="AC11849">
        <v>63</v>
      </c>
    </row>
    <row r="11850" spans="1:29">
      <c r="A11850">
        <v>12844</v>
      </c>
      <c r="B11850" t="s">
        <v>806</v>
      </c>
      <c r="C11850" t="s">
        <v>13808</v>
      </c>
      <c r="J11850" t="s">
        <v>1449</v>
      </c>
      <c r="K11850">
        <v>0</v>
      </c>
      <c r="N11850" t="b">
        <v>1</v>
      </c>
      <c r="O11850" t="b">
        <v>0</v>
      </c>
      <c r="P11850" t="b">
        <v>0</v>
      </c>
      <c r="Q11850">
        <v>8</v>
      </c>
      <c r="R11850">
        <v>8</v>
      </c>
      <c r="S11850">
        <v>1</v>
      </c>
      <c r="T11850">
        <v>2</v>
      </c>
      <c r="U11850" t="b">
        <v>1</v>
      </c>
      <c r="V11850" t="s">
        <v>1255</v>
      </c>
      <c r="W11850" t="s">
        <v>7860</v>
      </c>
      <c r="X11850" t="s">
        <v>15158</v>
      </c>
      <c r="Y11850">
        <v>129</v>
      </c>
      <c r="Z11850">
        <v>129</v>
      </c>
      <c r="AA11850">
        <v>4</v>
      </c>
      <c r="AB11850">
        <v>4</v>
      </c>
      <c r="AC11850">
        <v>63</v>
      </c>
    </row>
    <row r="11851" spans="1:29">
      <c r="A11851">
        <v>12845</v>
      </c>
      <c r="B11851" t="s">
        <v>806</v>
      </c>
      <c r="C11851" t="s">
        <v>13809</v>
      </c>
      <c r="J11851" t="s">
        <v>1449</v>
      </c>
      <c r="K11851">
        <v>0</v>
      </c>
      <c r="N11851" t="b">
        <v>1</v>
      </c>
      <c r="O11851" t="b">
        <v>0</v>
      </c>
      <c r="P11851" t="b">
        <v>0</v>
      </c>
      <c r="Q11851">
        <v>8</v>
      </c>
      <c r="R11851">
        <v>8</v>
      </c>
      <c r="S11851">
        <v>1</v>
      </c>
      <c r="T11851">
        <v>2</v>
      </c>
      <c r="U11851" t="b">
        <v>1</v>
      </c>
      <c r="V11851" t="s">
        <v>1255</v>
      </c>
      <c r="W11851" t="s">
        <v>7860</v>
      </c>
      <c r="X11851" t="s">
        <v>15159</v>
      </c>
      <c r="Y11851">
        <v>129</v>
      </c>
      <c r="Z11851">
        <v>129</v>
      </c>
      <c r="AA11851">
        <v>5</v>
      </c>
      <c r="AB11851">
        <v>5</v>
      </c>
      <c r="AC11851">
        <v>63</v>
      </c>
    </row>
    <row r="11852" spans="1:29">
      <c r="A11852">
        <v>12846</v>
      </c>
      <c r="B11852" t="s">
        <v>806</v>
      </c>
      <c r="C11852" t="s">
        <v>13810</v>
      </c>
      <c r="J11852" t="s">
        <v>1449</v>
      </c>
      <c r="K11852">
        <v>0</v>
      </c>
      <c r="N11852" t="b">
        <v>1</v>
      </c>
      <c r="O11852" t="b">
        <v>0</v>
      </c>
      <c r="P11852" t="b">
        <v>0</v>
      </c>
      <c r="Q11852">
        <v>8</v>
      </c>
      <c r="R11852">
        <v>8</v>
      </c>
      <c r="S11852">
        <v>1</v>
      </c>
      <c r="T11852">
        <v>2</v>
      </c>
      <c r="U11852" t="b">
        <v>1</v>
      </c>
      <c r="V11852" t="s">
        <v>1255</v>
      </c>
      <c r="W11852" t="s">
        <v>7860</v>
      </c>
      <c r="X11852" t="s">
        <v>15915</v>
      </c>
      <c r="Y11852">
        <v>130</v>
      </c>
      <c r="Z11852">
        <v>130</v>
      </c>
      <c r="AA11852">
        <v>2</v>
      </c>
      <c r="AB11852">
        <v>2</v>
      </c>
      <c r="AC11852">
        <v>63</v>
      </c>
    </row>
    <row r="11853" spans="1:29">
      <c r="A11853">
        <v>12847</v>
      </c>
      <c r="B11853" t="s">
        <v>806</v>
      </c>
      <c r="C11853" t="s">
        <v>13811</v>
      </c>
      <c r="J11853" t="s">
        <v>1449</v>
      </c>
      <c r="K11853">
        <v>0</v>
      </c>
      <c r="N11853" t="b">
        <v>1</v>
      </c>
      <c r="O11853" t="b">
        <v>0</v>
      </c>
      <c r="P11853" t="b">
        <v>0</v>
      </c>
      <c r="Q11853">
        <v>8</v>
      </c>
      <c r="R11853">
        <v>8</v>
      </c>
      <c r="S11853">
        <v>1</v>
      </c>
      <c r="T11853">
        <v>2</v>
      </c>
      <c r="U11853" t="b">
        <v>1</v>
      </c>
      <c r="V11853" t="s">
        <v>1255</v>
      </c>
      <c r="W11853" t="s">
        <v>7860</v>
      </c>
      <c r="X11853" t="s">
        <v>15916</v>
      </c>
      <c r="Y11853">
        <v>130</v>
      </c>
      <c r="Z11853">
        <v>130</v>
      </c>
      <c r="AA11853">
        <v>3</v>
      </c>
      <c r="AB11853">
        <v>3</v>
      </c>
      <c r="AC11853">
        <v>63</v>
      </c>
    </row>
    <row r="11854" spans="1:29">
      <c r="A11854">
        <v>12848</v>
      </c>
      <c r="B11854" t="s">
        <v>806</v>
      </c>
      <c r="C11854" t="s">
        <v>13812</v>
      </c>
      <c r="J11854" t="s">
        <v>1449</v>
      </c>
      <c r="K11854">
        <v>0</v>
      </c>
      <c r="N11854" t="b">
        <v>1</v>
      </c>
      <c r="O11854" t="b">
        <v>0</v>
      </c>
      <c r="P11854" t="b">
        <v>0</v>
      </c>
      <c r="Q11854">
        <v>8</v>
      </c>
      <c r="R11854">
        <v>8</v>
      </c>
      <c r="S11854">
        <v>1</v>
      </c>
      <c r="T11854">
        <v>2</v>
      </c>
      <c r="U11854" t="b">
        <v>1</v>
      </c>
      <c r="V11854" t="s">
        <v>1255</v>
      </c>
      <c r="W11854" t="s">
        <v>7860</v>
      </c>
      <c r="X11854" t="s">
        <v>15160</v>
      </c>
      <c r="Y11854">
        <v>130</v>
      </c>
      <c r="Z11854">
        <v>130</v>
      </c>
      <c r="AA11854">
        <v>4</v>
      </c>
      <c r="AB11854">
        <v>4</v>
      </c>
      <c r="AC11854">
        <v>63</v>
      </c>
    </row>
    <row r="11855" spans="1:29">
      <c r="A11855">
        <v>12849</v>
      </c>
      <c r="B11855" t="s">
        <v>806</v>
      </c>
      <c r="C11855" t="s">
        <v>13813</v>
      </c>
      <c r="J11855" t="s">
        <v>1449</v>
      </c>
      <c r="K11855">
        <v>0</v>
      </c>
      <c r="N11855" t="b">
        <v>1</v>
      </c>
      <c r="O11855" t="b">
        <v>0</v>
      </c>
      <c r="P11855" t="b">
        <v>0</v>
      </c>
      <c r="Q11855">
        <v>8</v>
      </c>
      <c r="R11855">
        <v>8</v>
      </c>
      <c r="S11855">
        <v>1</v>
      </c>
      <c r="T11855">
        <v>2</v>
      </c>
      <c r="U11855" t="b">
        <v>1</v>
      </c>
      <c r="V11855" t="s">
        <v>1255</v>
      </c>
      <c r="W11855" t="s">
        <v>7860</v>
      </c>
      <c r="X11855" t="s">
        <v>15161</v>
      </c>
      <c r="Y11855">
        <v>130</v>
      </c>
      <c r="Z11855">
        <v>130</v>
      </c>
      <c r="AA11855">
        <v>5</v>
      </c>
      <c r="AB11855">
        <v>5</v>
      </c>
      <c r="AC11855">
        <v>63</v>
      </c>
    </row>
    <row r="11856" spans="1:29">
      <c r="A11856">
        <v>12850</v>
      </c>
      <c r="B11856" t="s">
        <v>806</v>
      </c>
      <c r="C11856" t="s">
        <v>13814</v>
      </c>
      <c r="J11856" t="s">
        <v>1449</v>
      </c>
      <c r="K11856">
        <v>0</v>
      </c>
      <c r="N11856" t="b">
        <v>1</v>
      </c>
      <c r="O11856" t="b">
        <v>0</v>
      </c>
      <c r="P11856" t="b">
        <v>0</v>
      </c>
      <c r="Q11856">
        <v>8</v>
      </c>
      <c r="R11856">
        <v>8</v>
      </c>
      <c r="S11856">
        <v>1</v>
      </c>
      <c r="T11856">
        <v>2</v>
      </c>
      <c r="U11856" t="b">
        <v>1</v>
      </c>
      <c r="V11856" t="s">
        <v>1255</v>
      </c>
      <c r="W11856" t="s">
        <v>7860</v>
      </c>
      <c r="X11856" t="s">
        <v>15917</v>
      </c>
      <c r="Y11856">
        <v>131</v>
      </c>
      <c r="Z11856">
        <v>131</v>
      </c>
      <c r="AA11856">
        <v>2</v>
      </c>
      <c r="AB11856">
        <v>2</v>
      </c>
      <c r="AC11856">
        <v>63</v>
      </c>
    </row>
    <row r="11857" spans="1:29">
      <c r="A11857">
        <v>12851</v>
      </c>
      <c r="B11857" t="s">
        <v>806</v>
      </c>
      <c r="C11857" t="s">
        <v>13815</v>
      </c>
      <c r="J11857" t="s">
        <v>1449</v>
      </c>
      <c r="K11857">
        <v>0</v>
      </c>
      <c r="N11857" t="b">
        <v>1</v>
      </c>
      <c r="O11857" t="b">
        <v>0</v>
      </c>
      <c r="P11857" t="b">
        <v>0</v>
      </c>
      <c r="Q11857">
        <v>8</v>
      </c>
      <c r="R11857">
        <v>8</v>
      </c>
      <c r="S11857">
        <v>1</v>
      </c>
      <c r="T11857">
        <v>2</v>
      </c>
      <c r="U11857" t="b">
        <v>1</v>
      </c>
      <c r="V11857" t="s">
        <v>1255</v>
      </c>
      <c r="W11857" t="s">
        <v>7860</v>
      </c>
      <c r="X11857" t="s">
        <v>15918</v>
      </c>
      <c r="Y11857">
        <v>131</v>
      </c>
      <c r="Z11857">
        <v>131</v>
      </c>
      <c r="AA11857">
        <v>3</v>
      </c>
      <c r="AB11857">
        <v>3</v>
      </c>
      <c r="AC11857">
        <v>63</v>
      </c>
    </row>
    <row r="11858" spans="1:29">
      <c r="A11858">
        <v>12852</v>
      </c>
      <c r="B11858" t="s">
        <v>806</v>
      </c>
      <c r="C11858" t="s">
        <v>13816</v>
      </c>
      <c r="J11858" t="s">
        <v>1449</v>
      </c>
      <c r="K11858">
        <v>0</v>
      </c>
      <c r="N11858" t="b">
        <v>1</v>
      </c>
      <c r="O11858" t="b">
        <v>0</v>
      </c>
      <c r="P11858" t="b">
        <v>0</v>
      </c>
      <c r="Q11858">
        <v>8</v>
      </c>
      <c r="R11858">
        <v>8</v>
      </c>
      <c r="S11858">
        <v>1</v>
      </c>
      <c r="T11858">
        <v>2</v>
      </c>
      <c r="U11858" t="b">
        <v>1</v>
      </c>
      <c r="V11858" t="s">
        <v>1255</v>
      </c>
      <c r="W11858" t="s">
        <v>7860</v>
      </c>
      <c r="X11858" t="s">
        <v>15162</v>
      </c>
      <c r="Y11858">
        <v>131</v>
      </c>
      <c r="Z11858">
        <v>131</v>
      </c>
      <c r="AA11858">
        <v>4</v>
      </c>
      <c r="AB11858">
        <v>4</v>
      </c>
      <c r="AC11858">
        <v>63</v>
      </c>
    </row>
    <row r="11859" spans="1:29">
      <c r="A11859">
        <v>12853</v>
      </c>
      <c r="B11859" t="s">
        <v>806</v>
      </c>
      <c r="C11859" t="s">
        <v>13817</v>
      </c>
      <c r="J11859" t="s">
        <v>1449</v>
      </c>
      <c r="K11859">
        <v>0</v>
      </c>
      <c r="N11859" t="b">
        <v>1</v>
      </c>
      <c r="O11859" t="b">
        <v>0</v>
      </c>
      <c r="P11859" t="b">
        <v>0</v>
      </c>
      <c r="Q11859">
        <v>8</v>
      </c>
      <c r="R11859">
        <v>8</v>
      </c>
      <c r="S11859">
        <v>1</v>
      </c>
      <c r="T11859">
        <v>2</v>
      </c>
      <c r="U11859" t="b">
        <v>1</v>
      </c>
      <c r="V11859" t="s">
        <v>1255</v>
      </c>
      <c r="W11859" t="s">
        <v>7860</v>
      </c>
      <c r="X11859" t="s">
        <v>15163</v>
      </c>
      <c r="Y11859">
        <v>131</v>
      </c>
      <c r="Z11859">
        <v>131</v>
      </c>
      <c r="AA11859">
        <v>5</v>
      </c>
      <c r="AB11859">
        <v>5</v>
      </c>
      <c r="AC11859">
        <v>63</v>
      </c>
    </row>
    <row r="11860" spans="1:29">
      <c r="A11860">
        <v>12854</v>
      </c>
      <c r="B11860" t="s">
        <v>806</v>
      </c>
      <c r="C11860" t="s">
        <v>13818</v>
      </c>
      <c r="J11860" t="s">
        <v>1449</v>
      </c>
      <c r="K11860">
        <v>0</v>
      </c>
      <c r="N11860" t="b">
        <v>1</v>
      </c>
      <c r="O11860" t="b">
        <v>0</v>
      </c>
      <c r="P11860" t="b">
        <v>0</v>
      </c>
      <c r="Q11860">
        <v>8</v>
      </c>
      <c r="R11860">
        <v>8</v>
      </c>
      <c r="S11860">
        <v>1</v>
      </c>
      <c r="T11860">
        <v>2</v>
      </c>
      <c r="U11860" t="b">
        <v>1</v>
      </c>
      <c r="V11860" t="s">
        <v>1255</v>
      </c>
      <c r="W11860" t="s">
        <v>7860</v>
      </c>
      <c r="X11860" t="s">
        <v>15919</v>
      </c>
      <c r="Y11860">
        <v>132</v>
      </c>
      <c r="Z11860">
        <v>132</v>
      </c>
      <c r="AA11860">
        <v>2</v>
      </c>
      <c r="AB11860">
        <v>2</v>
      </c>
      <c r="AC11860">
        <v>63</v>
      </c>
    </row>
    <row r="11861" spans="1:29">
      <c r="A11861">
        <v>12855</v>
      </c>
      <c r="B11861" t="s">
        <v>806</v>
      </c>
      <c r="C11861" t="s">
        <v>13819</v>
      </c>
      <c r="J11861" t="s">
        <v>1449</v>
      </c>
      <c r="K11861">
        <v>0</v>
      </c>
      <c r="N11861" t="b">
        <v>1</v>
      </c>
      <c r="O11861" t="b">
        <v>0</v>
      </c>
      <c r="P11861" t="b">
        <v>0</v>
      </c>
      <c r="Q11861">
        <v>8</v>
      </c>
      <c r="R11861">
        <v>8</v>
      </c>
      <c r="S11861">
        <v>1</v>
      </c>
      <c r="T11861">
        <v>2</v>
      </c>
      <c r="U11861" t="b">
        <v>1</v>
      </c>
      <c r="V11861" t="s">
        <v>1255</v>
      </c>
      <c r="W11861" t="s">
        <v>7860</v>
      </c>
      <c r="X11861" t="s">
        <v>15920</v>
      </c>
      <c r="Y11861">
        <v>132</v>
      </c>
      <c r="Z11861">
        <v>132</v>
      </c>
      <c r="AA11861">
        <v>3</v>
      </c>
      <c r="AB11861">
        <v>3</v>
      </c>
      <c r="AC11861">
        <v>63</v>
      </c>
    </row>
    <row r="11862" spans="1:29">
      <c r="A11862">
        <v>12856</v>
      </c>
      <c r="B11862" t="s">
        <v>806</v>
      </c>
      <c r="C11862" t="s">
        <v>13820</v>
      </c>
      <c r="J11862" t="s">
        <v>1449</v>
      </c>
      <c r="K11862">
        <v>0</v>
      </c>
      <c r="N11862" t="b">
        <v>1</v>
      </c>
      <c r="O11862" t="b">
        <v>0</v>
      </c>
      <c r="P11862" t="b">
        <v>0</v>
      </c>
      <c r="Q11862">
        <v>8</v>
      </c>
      <c r="R11862">
        <v>8</v>
      </c>
      <c r="S11862">
        <v>1</v>
      </c>
      <c r="T11862">
        <v>2</v>
      </c>
      <c r="U11862" t="b">
        <v>1</v>
      </c>
      <c r="V11862" t="s">
        <v>1255</v>
      </c>
      <c r="W11862" t="s">
        <v>7860</v>
      </c>
      <c r="X11862" t="s">
        <v>15164</v>
      </c>
      <c r="Y11862">
        <v>132</v>
      </c>
      <c r="Z11862">
        <v>132</v>
      </c>
      <c r="AA11862">
        <v>4</v>
      </c>
      <c r="AB11862">
        <v>4</v>
      </c>
      <c r="AC11862">
        <v>63</v>
      </c>
    </row>
    <row r="11863" spans="1:29">
      <c r="A11863">
        <v>12857</v>
      </c>
      <c r="B11863" t="s">
        <v>806</v>
      </c>
      <c r="C11863" t="s">
        <v>13821</v>
      </c>
      <c r="J11863" t="s">
        <v>1449</v>
      </c>
      <c r="K11863">
        <v>0</v>
      </c>
      <c r="N11863" t="b">
        <v>1</v>
      </c>
      <c r="O11863" t="b">
        <v>0</v>
      </c>
      <c r="P11863" t="b">
        <v>0</v>
      </c>
      <c r="Q11863">
        <v>8</v>
      </c>
      <c r="R11863">
        <v>8</v>
      </c>
      <c r="S11863">
        <v>1</v>
      </c>
      <c r="T11863">
        <v>2</v>
      </c>
      <c r="U11863" t="b">
        <v>1</v>
      </c>
      <c r="V11863" t="s">
        <v>1255</v>
      </c>
      <c r="W11863" t="s">
        <v>7860</v>
      </c>
      <c r="X11863" t="s">
        <v>15165</v>
      </c>
      <c r="Y11863">
        <v>132</v>
      </c>
      <c r="Z11863">
        <v>132</v>
      </c>
      <c r="AA11863">
        <v>5</v>
      </c>
      <c r="AB11863">
        <v>5</v>
      </c>
      <c r="AC11863">
        <v>63</v>
      </c>
    </row>
    <row r="11864" spans="1:29">
      <c r="A11864">
        <v>12858</v>
      </c>
      <c r="B11864" t="s">
        <v>806</v>
      </c>
      <c r="C11864" t="s">
        <v>13822</v>
      </c>
      <c r="J11864" t="s">
        <v>1449</v>
      </c>
      <c r="K11864">
        <v>0</v>
      </c>
      <c r="N11864" t="b">
        <v>1</v>
      </c>
      <c r="O11864" t="b">
        <v>0</v>
      </c>
      <c r="P11864" t="b">
        <v>0</v>
      </c>
      <c r="Q11864">
        <v>8</v>
      </c>
      <c r="R11864">
        <v>8</v>
      </c>
      <c r="S11864">
        <v>1</v>
      </c>
      <c r="T11864">
        <v>2</v>
      </c>
      <c r="U11864" t="b">
        <v>1</v>
      </c>
      <c r="V11864" t="s">
        <v>1255</v>
      </c>
      <c r="W11864" t="s">
        <v>7860</v>
      </c>
      <c r="X11864" t="s">
        <v>15921</v>
      </c>
      <c r="Y11864">
        <v>133</v>
      </c>
      <c r="Z11864">
        <v>133</v>
      </c>
      <c r="AA11864">
        <v>2</v>
      </c>
      <c r="AB11864">
        <v>2</v>
      </c>
      <c r="AC11864">
        <v>63</v>
      </c>
    </row>
    <row r="11865" spans="1:29">
      <c r="A11865">
        <v>12859</v>
      </c>
      <c r="B11865" t="s">
        <v>806</v>
      </c>
      <c r="C11865" t="s">
        <v>13823</v>
      </c>
      <c r="J11865" t="s">
        <v>1449</v>
      </c>
      <c r="K11865">
        <v>0</v>
      </c>
      <c r="N11865" t="b">
        <v>1</v>
      </c>
      <c r="O11865" t="b">
        <v>0</v>
      </c>
      <c r="P11865" t="b">
        <v>0</v>
      </c>
      <c r="Q11865">
        <v>8</v>
      </c>
      <c r="R11865">
        <v>8</v>
      </c>
      <c r="S11865">
        <v>1</v>
      </c>
      <c r="T11865">
        <v>2</v>
      </c>
      <c r="U11865" t="b">
        <v>1</v>
      </c>
      <c r="V11865" t="s">
        <v>1255</v>
      </c>
      <c r="W11865" t="s">
        <v>7860</v>
      </c>
      <c r="X11865" t="s">
        <v>15922</v>
      </c>
      <c r="Y11865">
        <v>133</v>
      </c>
      <c r="Z11865">
        <v>133</v>
      </c>
      <c r="AA11865">
        <v>3</v>
      </c>
      <c r="AB11865">
        <v>3</v>
      </c>
      <c r="AC11865">
        <v>63</v>
      </c>
    </row>
    <row r="11866" spans="1:29">
      <c r="A11866">
        <v>12860</v>
      </c>
      <c r="B11866" t="s">
        <v>806</v>
      </c>
      <c r="C11866" t="s">
        <v>13824</v>
      </c>
      <c r="J11866" t="s">
        <v>1449</v>
      </c>
      <c r="K11866">
        <v>0</v>
      </c>
      <c r="N11866" t="b">
        <v>1</v>
      </c>
      <c r="O11866" t="b">
        <v>0</v>
      </c>
      <c r="P11866" t="b">
        <v>0</v>
      </c>
      <c r="Q11866">
        <v>8</v>
      </c>
      <c r="R11866">
        <v>8</v>
      </c>
      <c r="S11866">
        <v>1</v>
      </c>
      <c r="T11866">
        <v>2</v>
      </c>
      <c r="U11866" t="b">
        <v>1</v>
      </c>
      <c r="V11866" t="s">
        <v>1255</v>
      </c>
      <c r="W11866" t="s">
        <v>7860</v>
      </c>
      <c r="X11866" t="s">
        <v>15166</v>
      </c>
      <c r="Y11866">
        <v>133</v>
      </c>
      <c r="Z11866">
        <v>133</v>
      </c>
      <c r="AA11866">
        <v>4</v>
      </c>
      <c r="AB11866">
        <v>4</v>
      </c>
      <c r="AC11866">
        <v>63</v>
      </c>
    </row>
    <row r="11867" spans="1:29">
      <c r="A11867">
        <v>12861</v>
      </c>
      <c r="B11867" t="s">
        <v>806</v>
      </c>
      <c r="C11867" t="s">
        <v>13825</v>
      </c>
      <c r="J11867" t="s">
        <v>1449</v>
      </c>
      <c r="K11867">
        <v>0</v>
      </c>
      <c r="N11867" t="b">
        <v>1</v>
      </c>
      <c r="O11867" t="b">
        <v>0</v>
      </c>
      <c r="P11867" t="b">
        <v>0</v>
      </c>
      <c r="Q11867">
        <v>8</v>
      </c>
      <c r="R11867">
        <v>8</v>
      </c>
      <c r="S11867">
        <v>1</v>
      </c>
      <c r="T11867">
        <v>2</v>
      </c>
      <c r="U11867" t="b">
        <v>1</v>
      </c>
      <c r="V11867" t="s">
        <v>1255</v>
      </c>
      <c r="W11867" t="s">
        <v>7860</v>
      </c>
      <c r="X11867" t="s">
        <v>15167</v>
      </c>
      <c r="Y11867">
        <v>133</v>
      </c>
      <c r="Z11867">
        <v>133</v>
      </c>
      <c r="AA11867">
        <v>5</v>
      </c>
      <c r="AB11867">
        <v>5</v>
      </c>
      <c r="AC11867">
        <v>63</v>
      </c>
    </row>
    <row r="11868" spans="1:29">
      <c r="A11868">
        <v>12862</v>
      </c>
      <c r="B11868" t="s">
        <v>806</v>
      </c>
      <c r="C11868" t="s">
        <v>13826</v>
      </c>
      <c r="J11868" t="s">
        <v>1449</v>
      </c>
      <c r="K11868">
        <v>0</v>
      </c>
      <c r="N11868" t="b">
        <v>1</v>
      </c>
      <c r="O11868" t="b">
        <v>0</v>
      </c>
      <c r="P11868" t="b">
        <v>0</v>
      </c>
      <c r="Q11868">
        <v>8</v>
      </c>
      <c r="R11868">
        <v>8</v>
      </c>
      <c r="S11868">
        <v>1</v>
      </c>
      <c r="T11868">
        <v>2</v>
      </c>
      <c r="U11868" t="b">
        <v>1</v>
      </c>
      <c r="V11868" t="s">
        <v>1255</v>
      </c>
      <c r="W11868" t="s">
        <v>7860</v>
      </c>
      <c r="X11868" t="s">
        <v>15923</v>
      </c>
      <c r="Y11868">
        <v>134</v>
      </c>
      <c r="Z11868">
        <v>134</v>
      </c>
      <c r="AA11868">
        <v>2</v>
      </c>
      <c r="AB11868">
        <v>2</v>
      </c>
      <c r="AC11868">
        <v>63</v>
      </c>
    </row>
    <row r="11869" spans="1:29">
      <c r="A11869">
        <v>12863</v>
      </c>
      <c r="B11869" t="s">
        <v>806</v>
      </c>
      <c r="C11869" t="s">
        <v>13827</v>
      </c>
      <c r="J11869" t="s">
        <v>1449</v>
      </c>
      <c r="K11869">
        <v>0</v>
      </c>
      <c r="N11869" t="b">
        <v>1</v>
      </c>
      <c r="O11869" t="b">
        <v>0</v>
      </c>
      <c r="P11869" t="b">
        <v>0</v>
      </c>
      <c r="Q11869">
        <v>8</v>
      </c>
      <c r="R11869">
        <v>8</v>
      </c>
      <c r="S11869">
        <v>1</v>
      </c>
      <c r="T11869">
        <v>2</v>
      </c>
      <c r="U11869" t="b">
        <v>1</v>
      </c>
      <c r="V11869" t="s">
        <v>1255</v>
      </c>
      <c r="W11869" t="s">
        <v>7860</v>
      </c>
      <c r="X11869" t="s">
        <v>15924</v>
      </c>
      <c r="Y11869">
        <v>134</v>
      </c>
      <c r="Z11869">
        <v>134</v>
      </c>
      <c r="AA11869">
        <v>3</v>
      </c>
      <c r="AB11869">
        <v>3</v>
      </c>
      <c r="AC11869">
        <v>63</v>
      </c>
    </row>
    <row r="11870" spans="1:29">
      <c r="A11870">
        <v>12864</v>
      </c>
      <c r="B11870" t="s">
        <v>806</v>
      </c>
      <c r="C11870" t="s">
        <v>13828</v>
      </c>
      <c r="J11870" t="s">
        <v>1449</v>
      </c>
      <c r="K11870">
        <v>0</v>
      </c>
      <c r="N11870" t="b">
        <v>1</v>
      </c>
      <c r="O11870" t="b">
        <v>0</v>
      </c>
      <c r="P11870" t="b">
        <v>0</v>
      </c>
      <c r="Q11870">
        <v>8</v>
      </c>
      <c r="R11870">
        <v>8</v>
      </c>
      <c r="S11870">
        <v>1</v>
      </c>
      <c r="T11870">
        <v>2</v>
      </c>
      <c r="U11870" t="b">
        <v>1</v>
      </c>
      <c r="V11870" t="s">
        <v>1255</v>
      </c>
      <c r="W11870" t="s">
        <v>7860</v>
      </c>
      <c r="X11870" t="s">
        <v>15168</v>
      </c>
      <c r="Y11870">
        <v>134</v>
      </c>
      <c r="Z11870">
        <v>134</v>
      </c>
      <c r="AA11870">
        <v>4</v>
      </c>
      <c r="AB11870">
        <v>4</v>
      </c>
      <c r="AC11870">
        <v>63</v>
      </c>
    </row>
    <row r="11871" spans="1:29">
      <c r="A11871">
        <v>12865</v>
      </c>
      <c r="B11871" t="s">
        <v>806</v>
      </c>
      <c r="C11871" t="s">
        <v>13829</v>
      </c>
      <c r="J11871" t="s">
        <v>1449</v>
      </c>
      <c r="K11871">
        <v>0</v>
      </c>
      <c r="N11871" t="b">
        <v>1</v>
      </c>
      <c r="O11871" t="b">
        <v>0</v>
      </c>
      <c r="P11871" t="b">
        <v>0</v>
      </c>
      <c r="Q11871">
        <v>8</v>
      </c>
      <c r="R11871">
        <v>8</v>
      </c>
      <c r="S11871">
        <v>1</v>
      </c>
      <c r="T11871">
        <v>2</v>
      </c>
      <c r="U11871" t="b">
        <v>1</v>
      </c>
      <c r="V11871" t="s">
        <v>1255</v>
      </c>
      <c r="W11871" t="s">
        <v>7860</v>
      </c>
      <c r="X11871" t="s">
        <v>15169</v>
      </c>
      <c r="Y11871">
        <v>134</v>
      </c>
      <c r="Z11871">
        <v>134</v>
      </c>
      <c r="AA11871">
        <v>5</v>
      </c>
      <c r="AB11871">
        <v>5</v>
      </c>
      <c r="AC11871">
        <v>63</v>
      </c>
    </row>
    <row r="11872" spans="1:29">
      <c r="A11872">
        <v>12866</v>
      </c>
      <c r="B11872" t="s">
        <v>806</v>
      </c>
      <c r="C11872" t="s">
        <v>13830</v>
      </c>
      <c r="J11872" t="s">
        <v>1449</v>
      </c>
      <c r="K11872">
        <v>0</v>
      </c>
      <c r="N11872" t="b">
        <v>1</v>
      </c>
      <c r="O11872" t="b">
        <v>0</v>
      </c>
      <c r="P11872" t="b">
        <v>0</v>
      </c>
      <c r="Q11872">
        <v>8</v>
      </c>
      <c r="R11872">
        <v>8</v>
      </c>
      <c r="S11872">
        <v>1</v>
      </c>
      <c r="T11872">
        <v>2</v>
      </c>
      <c r="U11872" t="b">
        <v>1</v>
      </c>
      <c r="V11872" t="s">
        <v>1255</v>
      </c>
      <c r="W11872" t="s">
        <v>7860</v>
      </c>
      <c r="X11872" t="s">
        <v>15925</v>
      </c>
      <c r="Y11872">
        <v>135</v>
      </c>
      <c r="Z11872">
        <v>135</v>
      </c>
      <c r="AA11872">
        <v>2</v>
      </c>
      <c r="AB11872">
        <v>2</v>
      </c>
      <c r="AC11872">
        <v>63</v>
      </c>
    </row>
    <row r="11873" spans="1:29">
      <c r="A11873">
        <v>12867</v>
      </c>
      <c r="B11873" t="s">
        <v>806</v>
      </c>
      <c r="C11873" t="s">
        <v>13831</v>
      </c>
      <c r="J11873" t="s">
        <v>1449</v>
      </c>
      <c r="K11873">
        <v>0</v>
      </c>
      <c r="N11873" t="b">
        <v>1</v>
      </c>
      <c r="O11873" t="b">
        <v>0</v>
      </c>
      <c r="P11873" t="b">
        <v>0</v>
      </c>
      <c r="Q11873">
        <v>8</v>
      </c>
      <c r="R11873">
        <v>8</v>
      </c>
      <c r="S11873">
        <v>1</v>
      </c>
      <c r="T11873">
        <v>2</v>
      </c>
      <c r="U11873" t="b">
        <v>1</v>
      </c>
      <c r="V11873" t="s">
        <v>1255</v>
      </c>
      <c r="W11873" t="s">
        <v>7860</v>
      </c>
      <c r="X11873" t="s">
        <v>15926</v>
      </c>
      <c r="Y11873">
        <v>135</v>
      </c>
      <c r="Z11873">
        <v>135</v>
      </c>
      <c r="AA11873">
        <v>3</v>
      </c>
      <c r="AB11873">
        <v>3</v>
      </c>
      <c r="AC11873">
        <v>63</v>
      </c>
    </row>
    <row r="11874" spans="1:29">
      <c r="A11874">
        <v>12868</v>
      </c>
      <c r="B11874" t="s">
        <v>806</v>
      </c>
      <c r="C11874" t="s">
        <v>13832</v>
      </c>
      <c r="J11874" t="s">
        <v>1449</v>
      </c>
      <c r="K11874">
        <v>0</v>
      </c>
      <c r="N11874" t="b">
        <v>1</v>
      </c>
      <c r="O11874" t="b">
        <v>0</v>
      </c>
      <c r="P11874" t="b">
        <v>0</v>
      </c>
      <c r="Q11874">
        <v>8</v>
      </c>
      <c r="R11874">
        <v>8</v>
      </c>
      <c r="S11874">
        <v>1</v>
      </c>
      <c r="T11874">
        <v>2</v>
      </c>
      <c r="U11874" t="b">
        <v>1</v>
      </c>
      <c r="V11874" t="s">
        <v>1255</v>
      </c>
      <c r="W11874" t="s">
        <v>7860</v>
      </c>
      <c r="X11874" t="s">
        <v>15170</v>
      </c>
      <c r="Y11874">
        <v>135</v>
      </c>
      <c r="Z11874">
        <v>135</v>
      </c>
      <c r="AA11874">
        <v>4</v>
      </c>
      <c r="AB11874">
        <v>4</v>
      </c>
      <c r="AC11874">
        <v>63</v>
      </c>
    </row>
    <row r="11875" spans="1:29">
      <c r="A11875">
        <v>12869</v>
      </c>
      <c r="B11875" t="s">
        <v>806</v>
      </c>
      <c r="C11875" t="s">
        <v>13833</v>
      </c>
      <c r="J11875" t="s">
        <v>1449</v>
      </c>
      <c r="K11875">
        <v>0</v>
      </c>
      <c r="N11875" t="b">
        <v>1</v>
      </c>
      <c r="O11875" t="b">
        <v>0</v>
      </c>
      <c r="P11875" t="b">
        <v>0</v>
      </c>
      <c r="Q11875">
        <v>8</v>
      </c>
      <c r="R11875">
        <v>8</v>
      </c>
      <c r="S11875">
        <v>1</v>
      </c>
      <c r="T11875">
        <v>2</v>
      </c>
      <c r="U11875" t="b">
        <v>1</v>
      </c>
      <c r="V11875" t="s">
        <v>1255</v>
      </c>
      <c r="W11875" t="s">
        <v>7860</v>
      </c>
      <c r="X11875" t="s">
        <v>15171</v>
      </c>
      <c r="Y11875">
        <v>135</v>
      </c>
      <c r="Z11875">
        <v>135</v>
      </c>
      <c r="AA11875">
        <v>5</v>
      </c>
      <c r="AB11875">
        <v>5</v>
      </c>
      <c r="AC11875">
        <v>63</v>
      </c>
    </row>
    <row r="11876" spans="1:29">
      <c r="A11876">
        <v>12870</v>
      </c>
      <c r="B11876" t="s">
        <v>806</v>
      </c>
      <c r="C11876" t="s">
        <v>13834</v>
      </c>
      <c r="J11876" t="s">
        <v>1449</v>
      </c>
      <c r="K11876">
        <v>0</v>
      </c>
      <c r="N11876" t="b">
        <v>1</v>
      </c>
      <c r="O11876" t="b">
        <v>0</v>
      </c>
      <c r="P11876" t="b">
        <v>0</v>
      </c>
      <c r="Q11876">
        <v>8</v>
      </c>
      <c r="R11876">
        <v>8</v>
      </c>
      <c r="S11876">
        <v>1</v>
      </c>
      <c r="T11876">
        <v>2</v>
      </c>
      <c r="U11876" t="b">
        <v>1</v>
      </c>
      <c r="V11876" t="s">
        <v>1255</v>
      </c>
      <c r="W11876" t="s">
        <v>7860</v>
      </c>
      <c r="X11876" t="s">
        <v>15927</v>
      </c>
      <c r="Y11876">
        <v>136</v>
      </c>
      <c r="Z11876">
        <v>136</v>
      </c>
      <c r="AA11876">
        <v>2</v>
      </c>
      <c r="AB11876">
        <v>2</v>
      </c>
      <c r="AC11876">
        <v>63</v>
      </c>
    </row>
    <row r="11877" spans="1:29">
      <c r="A11877">
        <v>12871</v>
      </c>
      <c r="B11877" t="s">
        <v>806</v>
      </c>
      <c r="C11877" t="s">
        <v>13835</v>
      </c>
      <c r="J11877" t="s">
        <v>1449</v>
      </c>
      <c r="K11877">
        <v>0</v>
      </c>
      <c r="N11877" t="b">
        <v>1</v>
      </c>
      <c r="O11877" t="b">
        <v>0</v>
      </c>
      <c r="P11877" t="b">
        <v>0</v>
      </c>
      <c r="Q11877">
        <v>8</v>
      </c>
      <c r="R11877">
        <v>8</v>
      </c>
      <c r="S11877">
        <v>1</v>
      </c>
      <c r="T11877">
        <v>2</v>
      </c>
      <c r="U11877" t="b">
        <v>1</v>
      </c>
      <c r="V11877" t="s">
        <v>1255</v>
      </c>
      <c r="W11877" t="s">
        <v>7860</v>
      </c>
      <c r="X11877" t="s">
        <v>15928</v>
      </c>
      <c r="Y11877">
        <v>136</v>
      </c>
      <c r="Z11877">
        <v>136</v>
      </c>
      <c r="AA11877">
        <v>3</v>
      </c>
      <c r="AB11877">
        <v>3</v>
      </c>
      <c r="AC11877">
        <v>63</v>
      </c>
    </row>
    <row r="11878" spans="1:29">
      <c r="A11878">
        <v>12872</v>
      </c>
      <c r="B11878" t="s">
        <v>806</v>
      </c>
      <c r="C11878" t="s">
        <v>13836</v>
      </c>
      <c r="J11878" t="s">
        <v>1449</v>
      </c>
      <c r="K11878">
        <v>0</v>
      </c>
      <c r="N11878" t="b">
        <v>1</v>
      </c>
      <c r="O11878" t="b">
        <v>0</v>
      </c>
      <c r="P11878" t="b">
        <v>0</v>
      </c>
      <c r="Q11878">
        <v>8</v>
      </c>
      <c r="R11878">
        <v>8</v>
      </c>
      <c r="S11878">
        <v>1</v>
      </c>
      <c r="T11878">
        <v>2</v>
      </c>
      <c r="U11878" t="b">
        <v>1</v>
      </c>
      <c r="V11878" t="s">
        <v>1255</v>
      </c>
      <c r="W11878" t="s">
        <v>7860</v>
      </c>
      <c r="X11878" t="s">
        <v>15193</v>
      </c>
      <c r="Y11878">
        <v>136</v>
      </c>
      <c r="Z11878">
        <v>136</v>
      </c>
      <c r="AA11878">
        <v>4</v>
      </c>
      <c r="AB11878">
        <v>4</v>
      </c>
      <c r="AC11878">
        <v>63</v>
      </c>
    </row>
    <row r="11879" spans="1:29">
      <c r="A11879">
        <v>12873</v>
      </c>
      <c r="B11879" t="s">
        <v>806</v>
      </c>
      <c r="C11879" t="s">
        <v>13837</v>
      </c>
      <c r="J11879" t="s">
        <v>1449</v>
      </c>
      <c r="K11879">
        <v>0</v>
      </c>
      <c r="N11879" t="b">
        <v>1</v>
      </c>
      <c r="O11879" t="b">
        <v>0</v>
      </c>
      <c r="P11879" t="b">
        <v>0</v>
      </c>
      <c r="Q11879">
        <v>8</v>
      </c>
      <c r="R11879">
        <v>8</v>
      </c>
      <c r="S11879">
        <v>1</v>
      </c>
      <c r="T11879">
        <v>2</v>
      </c>
      <c r="U11879" t="b">
        <v>1</v>
      </c>
      <c r="V11879" t="s">
        <v>1255</v>
      </c>
      <c r="W11879" t="s">
        <v>7860</v>
      </c>
      <c r="X11879" t="s">
        <v>15194</v>
      </c>
      <c r="Y11879">
        <v>136</v>
      </c>
      <c r="Z11879">
        <v>136</v>
      </c>
      <c r="AA11879">
        <v>5</v>
      </c>
      <c r="AB11879">
        <v>5</v>
      </c>
      <c r="AC11879">
        <v>63</v>
      </c>
    </row>
    <row r="11880" spans="1:29">
      <c r="A11880">
        <v>12874</v>
      </c>
      <c r="B11880" t="s">
        <v>806</v>
      </c>
      <c r="C11880" t="s">
        <v>13838</v>
      </c>
      <c r="J11880" t="s">
        <v>1449</v>
      </c>
      <c r="K11880">
        <v>0</v>
      </c>
      <c r="N11880" t="b">
        <v>1</v>
      </c>
      <c r="O11880" t="b">
        <v>0</v>
      </c>
      <c r="P11880" t="b">
        <v>0</v>
      </c>
      <c r="Q11880">
        <v>8</v>
      </c>
      <c r="R11880">
        <v>8</v>
      </c>
      <c r="S11880">
        <v>1</v>
      </c>
      <c r="T11880">
        <v>2</v>
      </c>
      <c r="U11880" t="b">
        <v>1</v>
      </c>
      <c r="V11880" t="s">
        <v>1255</v>
      </c>
      <c r="W11880" t="s">
        <v>7860</v>
      </c>
      <c r="X11880" t="s">
        <v>15929</v>
      </c>
      <c r="Y11880">
        <v>137</v>
      </c>
      <c r="Z11880">
        <v>137</v>
      </c>
      <c r="AA11880">
        <v>2</v>
      </c>
      <c r="AB11880">
        <v>2</v>
      </c>
      <c r="AC11880">
        <v>63</v>
      </c>
    </row>
    <row r="11881" spans="1:29">
      <c r="A11881">
        <v>12875</v>
      </c>
      <c r="B11881" t="s">
        <v>806</v>
      </c>
      <c r="C11881" t="s">
        <v>13839</v>
      </c>
      <c r="J11881" t="s">
        <v>1449</v>
      </c>
      <c r="K11881">
        <v>0</v>
      </c>
      <c r="N11881" t="b">
        <v>1</v>
      </c>
      <c r="O11881" t="b">
        <v>0</v>
      </c>
      <c r="P11881" t="b">
        <v>0</v>
      </c>
      <c r="Q11881">
        <v>8</v>
      </c>
      <c r="R11881">
        <v>8</v>
      </c>
      <c r="S11881">
        <v>1</v>
      </c>
      <c r="T11881">
        <v>2</v>
      </c>
      <c r="U11881" t="b">
        <v>1</v>
      </c>
      <c r="V11881" t="s">
        <v>1255</v>
      </c>
      <c r="W11881" t="s">
        <v>7860</v>
      </c>
      <c r="X11881" t="s">
        <v>15930</v>
      </c>
      <c r="Y11881">
        <v>137</v>
      </c>
      <c r="Z11881">
        <v>137</v>
      </c>
      <c r="AA11881">
        <v>3</v>
      </c>
      <c r="AB11881">
        <v>3</v>
      </c>
      <c r="AC11881">
        <v>63</v>
      </c>
    </row>
    <row r="11882" spans="1:29">
      <c r="A11882">
        <v>12876</v>
      </c>
      <c r="B11882" t="s">
        <v>806</v>
      </c>
      <c r="C11882" t="s">
        <v>13840</v>
      </c>
      <c r="J11882" t="s">
        <v>1449</v>
      </c>
      <c r="K11882">
        <v>0</v>
      </c>
      <c r="N11882" t="b">
        <v>1</v>
      </c>
      <c r="O11882" t="b">
        <v>0</v>
      </c>
      <c r="P11882" t="b">
        <v>0</v>
      </c>
      <c r="Q11882">
        <v>8</v>
      </c>
      <c r="R11882">
        <v>8</v>
      </c>
      <c r="S11882">
        <v>1</v>
      </c>
      <c r="T11882">
        <v>2</v>
      </c>
      <c r="U11882" t="b">
        <v>1</v>
      </c>
      <c r="V11882" t="s">
        <v>1255</v>
      </c>
      <c r="W11882" t="s">
        <v>7860</v>
      </c>
      <c r="X11882" t="s">
        <v>15198</v>
      </c>
      <c r="Y11882">
        <v>137</v>
      </c>
      <c r="Z11882">
        <v>137</v>
      </c>
      <c r="AA11882">
        <v>4</v>
      </c>
      <c r="AB11882">
        <v>4</v>
      </c>
      <c r="AC11882">
        <v>63</v>
      </c>
    </row>
    <row r="11883" spans="1:29">
      <c r="A11883">
        <v>12877</v>
      </c>
      <c r="B11883" t="s">
        <v>806</v>
      </c>
      <c r="C11883" t="s">
        <v>13841</v>
      </c>
      <c r="J11883" t="s">
        <v>1449</v>
      </c>
      <c r="K11883">
        <v>0</v>
      </c>
      <c r="N11883" t="b">
        <v>1</v>
      </c>
      <c r="O11883" t="b">
        <v>0</v>
      </c>
      <c r="P11883" t="b">
        <v>0</v>
      </c>
      <c r="Q11883">
        <v>8</v>
      </c>
      <c r="R11883">
        <v>8</v>
      </c>
      <c r="S11883">
        <v>1</v>
      </c>
      <c r="T11883">
        <v>2</v>
      </c>
      <c r="U11883" t="b">
        <v>1</v>
      </c>
      <c r="V11883" t="s">
        <v>1255</v>
      </c>
      <c r="W11883" t="s">
        <v>7860</v>
      </c>
      <c r="X11883" t="s">
        <v>15199</v>
      </c>
      <c r="Y11883">
        <v>137</v>
      </c>
      <c r="Z11883">
        <v>137</v>
      </c>
      <c r="AA11883">
        <v>5</v>
      </c>
      <c r="AB11883">
        <v>5</v>
      </c>
      <c r="AC11883">
        <v>63</v>
      </c>
    </row>
    <row r="11884" spans="1:29">
      <c r="A11884">
        <v>12878</v>
      </c>
      <c r="B11884" t="s">
        <v>806</v>
      </c>
      <c r="C11884" t="s">
        <v>13842</v>
      </c>
      <c r="J11884" t="s">
        <v>1449</v>
      </c>
      <c r="K11884">
        <v>0</v>
      </c>
      <c r="N11884" t="b">
        <v>1</v>
      </c>
      <c r="O11884" t="b">
        <v>0</v>
      </c>
      <c r="P11884" t="b">
        <v>0</v>
      </c>
      <c r="Q11884">
        <v>8</v>
      </c>
      <c r="R11884">
        <v>8</v>
      </c>
      <c r="S11884">
        <v>1</v>
      </c>
      <c r="T11884">
        <v>2</v>
      </c>
      <c r="U11884" t="b">
        <v>1</v>
      </c>
      <c r="V11884" t="s">
        <v>1255</v>
      </c>
      <c r="W11884" t="s">
        <v>7860</v>
      </c>
      <c r="X11884" t="s">
        <v>15931</v>
      </c>
      <c r="Y11884">
        <v>138</v>
      </c>
      <c r="Z11884">
        <v>138</v>
      </c>
      <c r="AA11884">
        <v>2</v>
      </c>
      <c r="AB11884">
        <v>2</v>
      </c>
      <c r="AC11884">
        <v>63</v>
      </c>
    </row>
    <row r="11885" spans="1:29">
      <c r="A11885">
        <v>12879</v>
      </c>
      <c r="B11885" t="s">
        <v>806</v>
      </c>
      <c r="C11885" t="s">
        <v>13843</v>
      </c>
      <c r="J11885" t="s">
        <v>1449</v>
      </c>
      <c r="K11885">
        <v>0</v>
      </c>
      <c r="N11885" t="b">
        <v>1</v>
      </c>
      <c r="O11885" t="b">
        <v>0</v>
      </c>
      <c r="P11885" t="b">
        <v>0</v>
      </c>
      <c r="Q11885">
        <v>8</v>
      </c>
      <c r="R11885">
        <v>8</v>
      </c>
      <c r="S11885">
        <v>1</v>
      </c>
      <c r="T11885">
        <v>2</v>
      </c>
      <c r="U11885" t="b">
        <v>1</v>
      </c>
      <c r="V11885" t="s">
        <v>1255</v>
      </c>
      <c r="W11885" t="s">
        <v>7860</v>
      </c>
      <c r="X11885" t="s">
        <v>15932</v>
      </c>
      <c r="Y11885">
        <v>138</v>
      </c>
      <c r="Z11885">
        <v>138</v>
      </c>
      <c r="AA11885">
        <v>3</v>
      </c>
      <c r="AB11885">
        <v>3</v>
      </c>
      <c r="AC11885">
        <v>63</v>
      </c>
    </row>
    <row r="11886" spans="1:29">
      <c r="A11886">
        <v>12880</v>
      </c>
      <c r="B11886" t="s">
        <v>806</v>
      </c>
      <c r="C11886" t="s">
        <v>13844</v>
      </c>
      <c r="J11886" t="s">
        <v>1449</v>
      </c>
      <c r="K11886">
        <v>0</v>
      </c>
      <c r="N11886" t="b">
        <v>1</v>
      </c>
      <c r="O11886" t="b">
        <v>0</v>
      </c>
      <c r="P11886" t="b">
        <v>0</v>
      </c>
      <c r="Q11886">
        <v>8</v>
      </c>
      <c r="R11886">
        <v>8</v>
      </c>
      <c r="S11886">
        <v>1</v>
      </c>
      <c r="T11886">
        <v>2</v>
      </c>
      <c r="U11886" t="b">
        <v>1</v>
      </c>
      <c r="V11886" t="s">
        <v>1255</v>
      </c>
      <c r="W11886" t="s">
        <v>7860</v>
      </c>
      <c r="X11886" t="s">
        <v>15933</v>
      </c>
      <c r="Y11886">
        <v>138</v>
      </c>
      <c r="Z11886">
        <v>138</v>
      </c>
      <c r="AA11886">
        <v>4</v>
      </c>
      <c r="AB11886">
        <v>4</v>
      </c>
      <c r="AC11886">
        <v>63</v>
      </c>
    </row>
    <row r="11887" spans="1:29">
      <c r="A11887">
        <v>12881</v>
      </c>
      <c r="B11887" t="s">
        <v>806</v>
      </c>
      <c r="C11887" t="s">
        <v>13845</v>
      </c>
      <c r="J11887" t="s">
        <v>1449</v>
      </c>
      <c r="K11887">
        <v>0</v>
      </c>
      <c r="N11887" t="b">
        <v>1</v>
      </c>
      <c r="O11887" t="b">
        <v>0</v>
      </c>
      <c r="P11887" t="b">
        <v>0</v>
      </c>
      <c r="Q11887">
        <v>8</v>
      </c>
      <c r="R11887">
        <v>8</v>
      </c>
      <c r="S11887">
        <v>1</v>
      </c>
      <c r="T11887">
        <v>2</v>
      </c>
      <c r="U11887" t="b">
        <v>1</v>
      </c>
      <c r="V11887" t="s">
        <v>1255</v>
      </c>
      <c r="W11887" t="s">
        <v>7860</v>
      </c>
      <c r="X11887" t="s">
        <v>15934</v>
      </c>
      <c r="Y11887">
        <v>138</v>
      </c>
      <c r="Z11887">
        <v>138</v>
      </c>
      <c r="AA11887">
        <v>5</v>
      </c>
      <c r="AB11887">
        <v>5</v>
      </c>
      <c r="AC11887">
        <v>63</v>
      </c>
    </row>
    <row r="11888" spans="1:29">
      <c r="A11888">
        <v>12882</v>
      </c>
      <c r="B11888" t="s">
        <v>806</v>
      </c>
      <c r="C11888" t="s">
        <v>13846</v>
      </c>
      <c r="J11888" t="s">
        <v>1449</v>
      </c>
      <c r="K11888">
        <v>0</v>
      </c>
      <c r="N11888" t="b">
        <v>1</v>
      </c>
      <c r="O11888" t="b">
        <v>0</v>
      </c>
      <c r="P11888" t="b">
        <v>0</v>
      </c>
      <c r="Q11888">
        <v>8</v>
      </c>
      <c r="R11888">
        <v>8</v>
      </c>
      <c r="S11888">
        <v>1</v>
      </c>
      <c r="T11888">
        <v>2</v>
      </c>
      <c r="U11888" t="b">
        <v>1</v>
      </c>
      <c r="V11888" t="s">
        <v>1255</v>
      </c>
      <c r="W11888" t="s">
        <v>7860</v>
      </c>
      <c r="X11888" t="s">
        <v>15935</v>
      </c>
      <c r="Y11888">
        <v>139</v>
      </c>
      <c r="Z11888">
        <v>139</v>
      </c>
      <c r="AA11888">
        <v>2</v>
      </c>
      <c r="AB11888">
        <v>2</v>
      </c>
      <c r="AC11888">
        <v>63</v>
      </c>
    </row>
    <row r="11889" spans="1:29">
      <c r="A11889">
        <v>12883</v>
      </c>
      <c r="B11889" t="s">
        <v>806</v>
      </c>
      <c r="C11889" t="s">
        <v>13847</v>
      </c>
      <c r="J11889" t="s">
        <v>1449</v>
      </c>
      <c r="K11889">
        <v>0</v>
      </c>
      <c r="N11889" t="b">
        <v>1</v>
      </c>
      <c r="O11889" t="b">
        <v>0</v>
      </c>
      <c r="P11889" t="b">
        <v>0</v>
      </c>
      <c r="Q11889">
        <v>8</v>
      </c>
      <c r="R11889">
        <v>8</v>
      </c>
      <c r="S11889">
        <v>1</v>
      </c>
      <c r="T11889">
        <v>2</v>
      </c>
      <c r="U11889" t="b">
        <v>1</v>
      </c>
      <c r="V11889" t="s">
        <v>1255</v>
      </c>
      <c r="W11889" t="s">
        <v>7860</v>
      </c>
      <c r="X11889" t="s">
        <v>15936</v>
      </c>
      <c r="Y11889">
        <v>139</v>
      </c>
      <c r="Z11889">
        <v>139</v>
      </c>
      <c r="AA11889">
        <v>3</v>
      </c>
      <c r="AB11889">
        <v>3</v>
      </c>
      <c r="AC11889">
        <v>63</v>
      </c>
    </row>
    <row r="11890" spans="1:29">
      <c r="A11890">
        <v>12884</v>
      </c>
      <c r="B11890" t="s">
        <v>806</v>
      </c>
      <c r="C11890" t="s">
        <v>13848</v>
      </c>
      <c r="J11890" t="s">
        <v>1449</v>
      </c>
      <c r="K11890">
        <v>0</v>
      </c>
      <c r="N11890" t="b">
        <v>1</v>
      </c>
      <c r="O11890" t="b">
        <v>0</v>
      </c>
      <c r="P11890" t="b">
        <v>0</v>
      </c>
      <c r="Q11890">
        <v>8</v>
      </c>
      <c r="R11890">
        <v>8</v>
      </c>
      <c r="S11890">
        <v>1</v>
      </c>
      <c r="T11890">
        <v>2</v>
      </c>
      <c r="U11890" t="b">
        <v>1</v>
      </c>
      <c r="V11890" t="s">
        <v>1255</v>
      </c>
      <c r="W11890" t="s">
        <v>7860</v>
      </c>
      <c r="X11890" t="s">
        <v>15203</v>
      </c>
      <c r="Y11890">
        <v>139</v>
      </c>
      <c r="Z11890">
        <v>139</v>
      </c>
      <c r="AA11890">
        <v>4</v>
      </c>
      <c r="AB11890">
        <v>4</v>
      </c>
      <c r="AC11890">
        <v>63</v>
      </c>
    </row>
    <row r="11891" spans="1:29">
      <c r="A11891">
        <v>12885</v>
      </c>
      <c r="B11891" t="s">
        <v>806</v>
      </c>
      <c r="C11891" t="s">
        <v>13849</v>
      </c>
      <c r="J11891" t="s">
        <v>1449</v>
      </c>
      <c r="K11891">
        <v>0</v>
      </c>
      <c r="N11891" t="b">
        <v>1</v>
      </c>
      <c r="O11891" t="b">
        <v>0</v>
      </c>
      <c r="P11891" t="b">
        <v>0</v>
      </c>
      <c r="Q11891">
        <v>8</v>
      </c>
      <c r="R11891">
        <v>8</v>
      </c>
      <c r="S11891">
        <v>1</v>
      </c>
      <c r="T11891">
        <v>2</v>
      </c>
      <c r="U11891" t="b">
        <v>1</v>
      </c>
      <c r="V11891" t="s">
        <v>1255</v>
      </c>
      <c r="W11891" t="s">
        <v>7860</v>
      </c>
      <c r="X11891" t="s">
        <v>15204</v>
      </c>
      <c r="Y11891">
        <v>139</v>
      </c>
      <c r="Z11891">
        <v>139</v>
      </c>
      <c r="AA11891">
        <v>5</v>
      </c>
      <c r="AB11891">
        <v>5</v>
      </c>
      <c r="AC11891">
        <v>63</v>
      </c>
    </row>
    <row r="11892" spans="1:29">
      <c r="A11892">
        <v>12886</v>
      </c>
      <c r="B11892" t="s">
        <v>806</v>
      </c>
      <c r="C11892" t="s">
        <v>13850</v>
      </c>
      <c r="J11892" t="s">
        <v>1449</v>
      </c>
      <c r="K11892">
        <v>0</v>
      </c>
      <c r="N11892" t="b">
        <v>1</v>
      </c>
      <c r="O11892" t="b">
        <v>0</v>
      </c>
      <c r="P11892" t="b">
        <v>0</v>
      </c>
      <c r="Q11892">
        <v>8</v>
      </c>
      <c r="R11892">
        <v>8</v>
      </c>
      <c r="S11892">
        <v>1</v>
      </c>
      <c r="T11892">
        <v>2</v>
      </c>
      <c r="U11892" t="b">
        <v>1</v>
      </c>
      <c r="V11892" t="s">
        <v>1255</v>
      </c>
      <c r="W11892" t="s">
        <v>7860</v>
      </c>
      <c r="X11892" t="s">
        <v>15937</v>
      </c>
      <c r="Y11892">
        <v>140</v>
      </c>
      <c r="Z11892">
        <v>140</v>
      </c>
      <c r="AA11892">
        <v>2</v>
      </c>
      <c r="AB11892">
        <v>2</v>
      </c>
      <c r="AC11892">
        <v>63</v>
      </c>
    </row>
    <row r="11893" spans="1:29">
      <c r="A11893">
        <v>12887</v>
      </c>
      <c r="B11893" t="s">
        <v>806</v>
      </c>
      <c r="C11893" t="s">
        <v>13851</v>
      </c>
      <c r="J11893" t="s">
        <v>1449</v>
      </c>
      <c r="K11893">
        <v>0</v>
      </c>
      <c r="N11893" t="b">
        <v>1</v>
      </c>
      <c r="O11893" t="b">
        <v>0</v>
      </c>
      <c r="P11893" t="b">
        <v>0</v>
      </c>
      <c r="Q11893">
        <v>8</v>
      </c>
      <c r="R11893">
        <v>8</v>
      </c>
      <c r="S11893">
        <v>1</v>
      </c>
      <c r="T11893">
        <v>2</v>
      </c>
      <c r="U11893" t="b">
        <v>1</v>
      </c>
      <c r="V11893" t="s">
        <v>1255</v>
      </c>
      <c r="W11893" t="s">
        <v>7860</v>
      </c>
      <c r="X11893" t="s">
        <v>15938</v>
      </c>
      <c r="Y11893">
        <v>140</v>
      </c>
      <c r="Z11893">
        <v>140</v>
      </c>
      <c r="AA11893">
        <v>3</v>
      </c>
      <c r="AB11893">
        <v>3</v>
      </c>
      <c r="AC11893">
        <v>63</v>
      </c>
    </row>
    <row r="11894" spans="1:29">
      <c r="A11894">
        <v>12888</v>
      </c>
      <c r="B11894" t="s">
        <v>806</v>
      </c>
      <c r="C11894" t="s">
        <v>13852</v>
      </c>
      <c r="J11894" t="s">
        <v>1449</v>
      </c>
      <c r="K11894">
        <v>0</v>
      </c>
      <c r="N11894" t="b">
        <v>1</v>
      </c>
      <c r="O11894" t="b">
        <v>0</v>
      </c>
      <c r="P11894" t="b">
        <v>0</v>
      </c>
      <c r="Q11894">
        <v>8</v>
      </c>
      <c r="R11894">
        <v>8</v>
      </c>
      <c r="S11894">
        <v>1</v>
      </c>
      <c r="T11894">
        <v>2</v>
      </c>
      <c r="U11894" t="b">
        <v>1</v>
      </c>
      <c r="V11894" t="s">
        <v>1255</v>
      </c>
      <c r="W11894" t="s">
        <v>7860</v>
      </c>
      <c r="X11894" t="s">
        <v>15205</v>
      </c>
      <c r="Y11894">
        <v>140</v>
      </c>
      <c r="Z11894">
        <v>140</v>
      </c>
      <c r="AA11894">
        <v>4</v>
      </c>
      <c r="AB11894">
        <v>4</v>
      </c>
      <c r="AC11894">
        <v>63</v>
      </c>
    </row>
    <row r="11895" spans="1:29">
      <c r="A11895">
        <v>12889</v>
      </c>
      <c r="B11895" t="s">
        <v>806</v>
      </c>
      <c r="C11895" t="s">
        <v>13853</v>
      </c>
      <c r="J11895" t="s">
        <v>1449</v>
      </c>
      <c r="K11895">
        <v>0</v>
      </c>
      <c r="N11895" t="b">
        <v>1</v>
      </c>
      <c r="O11895" t="b">
        <v>0</v>
      </c>
      <c r="P11895" t="b">
        <v>0</v>
      </c>
      <c r="Q11895">
        <v>8</v>
      </c>
      <c r="R11895">
        <v>8</v>
      </c>
      <c r="S11895">
        <v>1</v>
      </c>
      <c r="T11895">
        <v>2</v>
      </c>
      <c r="U11895" t="b">
        <v>1</v>
      </c>
      <c r="V11895" t="s">
        <v>1255</v>
      </c>
      <c r="W11895" t="s">
        <v>7860</v>
      </c>
      <c r="X11895" t="s">
        <v>15206</v>
      </c>
      <c r="Y11895">
        <v>140</v>
      </c>
      <c r="Z11895">
        <v>140</v>
      </c>
      <c r="AA11895">
        <v>5</v>
      </c>
      <c r="AB11895">
        <v>5</v>
      </c>
      <c r="AC11895">
        <v>63</v>
      </c>
    </row>
    <row r="11896" spans="1:29">
      <c r="A11896">
        <v>12890</v>
      </c>
      <c r="B11896" t="s">
        <v>806</v>
      </c>
      <c r="C11896" t="s">
        <v>13854</v>
      </c>
      <c r="J11896" t="s">
        <v>1449</v>
      </c>
      <c r="K11896">
        <v>0</v>
      </c>
      <c r="N11896" t="b">
        <v>1</v>
      </c>
      <c r="O11896" t="b">
        <v>0</v>
      </c>
      <c r="P11896" t="b">
        <v>0</v>
      </c>
      <c r="Q11896">
        <v>8</v>
      </c>
      <c r="R11896">
        <v>8</v>
      </c>
      <c r="S11896">
        <v>1</v>
      </c>
      <c r="T11896">
        <v>2</v>
      </c>
      <c r="U11896" t="b">
        <v>1</v>
      </c>
      <c r="V11896" t="s">
        <v>1255</v>
      </c>
      <c r="W11896" t="s">
        <v>7860</v>
      </c>
      <c r="X11896" t="s">
        <v>15939</v>
      </c>
      <c r="Y11896">
        <v>141</v>
      </c>
      <c r="Z11896">
        <v>141</v>
      </c>
      <c r="AA11896">
        <v>2</v>
      </c>
      <c r="AB11896">
        <v>2</v>
      </c>
      <c r="AC11896">
        <v>63</v>
      </c>
    </row>
    <row r="11897" spans="1:29">
      <c r="A11897">
        <v>12891</v>
      </c>
      <c r="B11897" t="s">
        <v>806</v>
      </c>
      <c r="C11897" t="s">
        <v>13855</v>
      </c>
      <c r="J11897" t="s">
        <v>1449</v>
      </c>
      <c r="K11897">
        <v>0</v>
      </c>
      <c r="N11897" t="b">
        <v>1</v>
      </c>
      <c r="O11897" t="b">
        <v>0</v>
      </c>
      <c r="P11897" t="b">
        <v>0</v>
      </c>
      <c r="Q11897">
        <v>8</v>
      </c>
      <c r="R11897">
        <v>8</v>
      </c>
      <c r="S11897">
        <v>1</v>
      </c>
      <c r="T11897">
        <v>2</v>
      </c>
      <c r="U11897" t="b">
        <v>1</v>
      </c>
      <c r="V11897" t="s">
        <v>1255</v>
      </c>
      <c r="W11897" t="s">
        <v>7860</v>
      </c>
      <c r="X11897" t="s">
        <v>15940</v>
      </c>
      <c r="Y11897">
        <v>141</v>
      </c>
      <c r="Z11897">
        <v>141</v>
      </c>
      <c r="AA11897">
        <v>3</v>
      </c>
      <c r="AB11897">
        <v>3</v>
      </c>
      <c r="AC11897">
        <v>63</v>
      </c>
    </row>
    <row r="11898" spans="1:29">
      <c r="A11898">
        <v>12892</v>
      </c>
      <c r="B11898" t="s">
        <v>806</v>
      </c>
      <c r="C11898" t="s">
        <v>13856</v>
      </c>
      <c r="J11898" t="s">
        <v>1449</v>
      </c>
      <c r="K11898">
        <v>0</v>
      </c>
      <c r="N11898" t="b">
        <v>1</v>
      </c>
      <c r="O11898" t="b">
        <v>0</v>
      </c>
      <c r="P11898" t="b">
        <v>0</v>
      </c>
      <c r="Q11898">
        <v>8</v>
      </c>
      <c r="R11898">
        <v>8</v>
      </c>
      <c r="S11898">
        <v>1</v>
      </c>
      <c r="T11898">
        <v>2</v>
      </c>
      <c r="U11898" t="b">
        <v>1</v>
      </c>
      <c r="V11898" t="s">
        <v>1255</v>
      </c>
      <c r="W11898" t="s">
        <v>7860</v>
      </c>
      <c r="X11898" t="s">
        <v>15207</v>
      </c>
      <c r="Y11898">
        <v>141</v>
      </c>
      <c r="Z11898">
        <v>141</v>
      </c>
      <c r="AA11898">
        <v>4</v>
      </c>
      <c r="AB11898">
        <v>4</v>
      </c>
      <c r="AC11898">
        <v>63</v>
      </c>
    </row>
    <row r="11899" spans="1:29">
      <c r="A11899">
        <v>12893</v>
      </c>
      <c r="B11899" t="s">
        <v>806</v>
      </c>
      <c r="C11899" t="s">
        <v>13857</v>
      </c>
      <c r="J11899" t="s">
        <v>1449</v>
      </c>
      <c r="K11899">
        <v>0</v>
      </c>
      <c r="N11899" t="b">
        <v>1</v>
      </c>
      <c r="O11899" t="b">
        <v>0</v>
      </c>
      <c r="P11899" t="b">
        <v>0</v>
      </c>
      <c r="Q11899">
        <v>8</v>
      </c>
      <c r="R11899">
        <v>8</v>
      </c>
      <c r="S11899">
        <v>1</v>
      </c>
      <c r="T11899">
        <v>2</v>
      </c>
      <c r="U11899" t="b">
        <v>1</v>
      </c>
      <c r="V11899" t="s">
        <v>1255</v>
      </c>
      <c r="W11899" t="s">
        <v>7860</v>
      </c>
      <c r="X11899" t="s">
        <v>15208</v>
      </c>
      <c r="Y11899">
        <v>141</v>
      </c>
      <c r="Z11899">
        <v>141</v>
      </c>
      <c r="AA11899">
        <v>5</v>
      </c>
      <c r="AB11899">
        <v>5</v>
      </c>
      <c r="AC11899">
        <v>63</v>
      </c>
    </row>
    <row r="11900" spans="1:29">
      <c r="A11900">
        <v>12894</v>
      </c>
      <c r="B11900" t="s">
        <v>806</v>
      </c>
      <c r="C11900" t="s">
        <v>13858</v>
      </c>
      <c r="J11900" t="s">
        <v>1449</v>
      </c>
      <c r="K11900">
        <v>0</v>
      </c>
      <c r="N11900" t="b">
        <v>1</v>
      </c>
      <c r="O11900" t="b">
        <v>0</v>
      </c>
      <c r="P11900" t="b">
        <v>0</v>
      </c>
      <c r="Q11900">
        <v>8</v>
      </c>
      <c r="R11900">
        <v>8</v>
      </c>
      <c r="S11900">
        <v>1</v>
      </c>
      <c r="T11900">
        <v>2</v>
      </c>
      <c r="U11900" t="b">
        <v>1</v>
      </c>
      <c r="V11900" t="s">
        <v>1255</v>
      </c>
      <c r="W11900" t="s">
        <v>7860</v>
      </c>
      <c r="X11900" t="s">
        <v>15941</v>
      </c>
      <c r="Y11900">
        <v>142</v>
      </c>
      <c r="Z11900">
        <v>142</v>
      </c>
      <c r="AA11900">
        <v>2</v>
      </c>
      <c r="AB11900">
        <v>2</v>
      </c>
      <c r="AC11900">
        <v>63</v>
      </c>
    </row>
    <row r="11901" spans="1:29">
      <c r="A11901">
        <v>12895</v>
      </c>
      <c r="B11901" t="s">
        <v>806</v>
      </c>
      <c r="C11901" t="s">
        <v>13859</v>
      </c>
      <c r="J11901" t="s">
        <v>1449</v>
      </c>
      <c r="K11901">
        <v>0</v>
      </c>
      <c r="N11901" t="b">
        <v>1</v>
      </c>
      <c r="O11901" t="b">
        <v>0</v>
      </c>
      <c r="P11901" t="b">
        <v>0</v>
      </c>
      <c r="Q11901">
        <v>8</v>
      </c>
      <c r="R11901">
        <v>8</v>
      </c>
      <c r="S11901">
        <v>1</v>
      </c>
      <c r="T11901">
        <v>2</v>
      </c>
      <c r="U11901" t="b">
        <v>1</v>
      </c>
      <c r="V11901" t="s">
        <v>1255</v>
      </c>
      <c r="W11901" t="s">
        <v>7860</v>
      </c>
      <c r="X11901" t="s">
        <v>15942</v>
      </c>
      <c r="Y11901">
        <v>142</v>
      </c>
      <c r="Z11901">
        <v>142</v>
      </c>
      <c r="AA11901">
        <v>3</v>
      </c>
      <c r="AB11901">
        <v>3</v>
      </c>
      <c r="AC11901">
        <v>63</v>
      </c>
    </row>
    <row r="11902" spans="1:29">
      <c r="A11902">
        <v>12896</v>
      </c>
      <c r="B11902" t="s">
        <v>806</v>
      </c>
      <c r="C11902" t="s">
        <v>13860</v>
      </c>
      <c r="J11902" t="s">
        <v>1449</v>
      </c>
      <c r="K11902">
        <v>0</v>
      </c>
      <c r="N11902" t="b">
        <v>1</v>
      </c>
      <c r="O11902" t="b">
        <v>0</v>
      </c>
      <c r="P11902" t="b">
        <v>0</v>
      </c>
      <c r="Q11902">
        <v>8</v>
      </c>
      <c r="R11902">
        <v>8</v>
      </c>
      <c r="S11902">
        <v>1</v>
      </c>
      <c r="T11902">
        <v>2</v>
      </c>
      <c r="U11902" t="b">
        <v>1</v>
      </c>
      <c r="V11902" t="s">
        <v>1255</v>
      </c>
      <c r="W11902" t="s">
        <v>7860</v>
      </c>
      <c r="X11902" t="s">
        <v>15209</v>
      </c>
      <c r="Y11902">
        <v>142</v>
      </c>
      <c r="Z11902">
        <v>142</v>
      </c>
      <c r="AA11902">
        <v>4</v>
      </c>
      <c r="AB11902">
        <v>4</v>
      </c>
      <c r="AC11902">
        <v>63</v>
      </c>
    </row>
    <row r="11903" spans="1:29">
      <c r="A11903">
        <v>12897</v>
      </c>
      <c r="B11903" t="s">
        <v>806</v>
      </c>
      <c r="C11903" t="s">
        <v>13861</v>
      </c>
      <c r="J11903" t="s">
        <v>1449</v>
      </c>
      <c r="K11903">
        <v>0</v>
      </c>
      <c r="N11903" t="b">
        <v>1</v>
      </c>
      <c r="O11903" t="b">
        <v>0</v>
      </c>
      <c r="P11903" t="b">
        <v>0</v>
      </c>
      <c r="Q11903">
        <v>8</v>
      </c>
      <c r="R11903">
        <v>8</v>
      </c>
      <c r="S11903">
        <v>1</v>
      </c>
      <c r="T11903">
        <v>2</v>
      </c>
      <c r="U11903" t="b">
        <v>1</v>
      </c>
      <c r="V11903" t="s">
        <v>1255</v>
      </c>
      <c r="W11903" t="s">
        <v>7860</v>
      </c>
      <c r="X11903" t="s">
        <v>15210</v>
      </c>
      <c r="Y11903">
        <v>142</v>
      </c>
      <c r="Z11903">
        <v>142</v>
      </c>
      <c r="AA11903">
        <v>5</v>
      </c>
      <c r="AB11903">
        <v>5</v>
      </c>
      <c r="AC11903">
        <v>63</v>
      </c>
    </row>
    <row r="11904" spans="1:29">
      <c r="A11904">
        <v>12898</v>
      </c>
      <c r="B11904" t="s">
        <v>806</v>
      </c>
      <c r="C11904" t="s">
        <v>13862</v>
      </c>
      <c r="J11904" t="s">
        <v>1449</v>
      </c>
      <c r="K11904">
        <v>0</v>
      </c>
      <c r="N11904" t="b">
        <v>1</v>
      </c>
      <c r="O11904" t="b">
        <v>0</v>
      </c>
      <c r="P11904" t="b">
        <v>0</v>
      </c>
      <c r="Q11904">
        <v>8</v>
      </c>
      <c r="R11904">
        <v>8</v>
      </c>
      <c r="S11904">
        <v>1</v>
      </c>
      <c r="T11904">
        <v>2</v>
      </c>
      <c r="U11904" t="b">
        <v>1</v>
      </c>
      <c r="V11904" t="s">
        <v>1255</v>
      </c>
      <c r="W11904" t="s">
        <v>7860</v>
      </c>
      <c r="X11904" t="s">
        <v>15943</v>
      </c>
      <c r="Y11904">
        <v>143</v>
      </c>
      <c r="Z11904">
        <v>143</v>
      </c>
      <c r="AA11904">
        <v>2</v>
      </c>
      <c r="AB11904">
        <v>2</v>
      </c>
      <c r="AC11904">
        <v>63</v>
      </c>
    </row>
    <row r="11905" spans="1:29">
      <c r="A11905">
        <v>12899</v>
      </c>
      <c r="B11905" t="s">
        <v>806</v>
      </c>
      <c r="C11905" t="s">
        <v>13863</v>
      </c>
      <c r="J11905" t="s">
        <v>1449</v>
      </c>
      <c r="K11905">
        <v>0</v>
      </c>
      <c r="N11905" t="b">
        <v>1</v>
      </c>
      <c r="O11905" t="b">
        <v>0</v>
      </c>
      <c r="P11905" t="b">
        <v>0</v>
      </c>
      <c r="Q11905">
        <v>8</v>
      </c>
      <c r="R11905">
        <v>8</v>
      </c>
      <c r="S11905">
        <v>1</v>
      </c>
      <c r="T11905">
        <v>2</v>
      </c>
      <c r="U11905" t="b">
        <v>1</v>
      </c>
      <c r="V11905" t="s">
        <v>1255</v>
      </c>
      <c r="W11905" t="s">
        <v>7860</v>
      </c>
      <c r="X11905" t="s">
        <v>15944</v>
      </c>
      <c r="Y11905">
        <v>143</v>
      </c>
      <c r="Z11905">
        <v>143</v>
      </c>
      <c r="AA11905">
        <v>3</v>
      </c>
      <c r="AB11905">
        <v>3</v>
      </c>
      <c r="AC11905">
        <v>63</v>
      </c>
    </row>
    <row r="11906" spans="1:29">
      <c r="A11906">
        <v>12900</v>
      </c>
      <c r="B11906" t="s">
        <v>806</v>
      </c>
      <c r="C11906" t="s">
        <v>13864</v>
      </c>
      <c r="J11906" t="s">
        <v>1449</v>
      </c>
      <c r="K11906">
        <v>0</v>
      </c>
      <c r="N11906" t="b">
        <v>1</v>
      </c>
      <c r="O11906" t="b">
        <v>0</v>
      </c>
      <c r="P11906" t="b">
        <v>0</v>
      </c>
      <c r="Q11906">
        <v>8</v>
      </c>
      <c r="R11906">
        <v>8</v>
      </c>
      <c r="S11906">
        <v>1</v>
      </c>
      <c r="T11906">
        <v>2</v>
      </c>
      <c r="U11906" t="b">
        <v>1</v>
      </c>
      <c r="V11906" t="s">
        <v>1255</v>
      </c>
      <c r="W11906" t="s">
        <v>7860</v>
      </c>
      <c r="X11906" t="s">
        <v>15211</v>
      </c>
      <c r="Y11906">
        <v>143</v>
      </c>
      <c r="Z11906">
        <v>143</v>
      </c>
      <c r="AA11906">
        <v>4</v>
      </c>
      <c r="AB11906">
        <v>4</v>
      </c>
      <c r="AC11906">
        <v>63</v>
      </c>
    </row>
    <row r="11907" spans="1:29">
      <c r="A11907">
        <v>12901</v>
      </c>
      <c r="B11907" t="s">
        <v>806</v>
      </c>
      <c r="C11907" t="s">
        <v>13865</v>
      </c>
      <c r="J11907" t="s">
        <v>1449</v>
      </c>
      <c r="K11907">
        <v>0</v>
      </c>
      <c r="N11907" t="b">
        <v>1</v>
      </c>
      <c r="O11907" t="b">
        <v>0</v>
      </c>
      <c r="P11907" t="b">
        <v>0</v>
      </c>
      <c r="Q11907">
        <v>8</v>
      </c>
      <c r="R11907">
        <v>8</v>
      </c>
      <c r="S11907">
        <v>1</v>
      </c>
      <c r="T11907">
        <v>2</v>
      </c>
      <c r="U11907" t="b">
        <v>1</v>
      </c>
      <c r="V11907" t="s">
        <v>1255</v>
      </c>
      <c r="W11907" t="s">
        <v>7860</v>
      </c>
      <c r="X11907" t="s">
        <v>15212</v>
      </c>
      <c r="Y11907">
        <v>143</v>
      </c>
      <c r="Z11907">
        <v>143</v>
      </c>
      <c r="AA11907">
        <v>5</v>
      </c>
      <c r="AB11907">
        <v>5</v>
      </c>
      <c r="AC11907">
        <v>63</v>
      </c>
    </row>
    <row r="11908" spans="1:29">
      <c r="A11908">
        <v>12902</v>
      </c>
      <c r="B11908" t="s">
        <v>806</v>
      </c>
      <c r="C11908" t="s">
        <v>13866</v>
      </c>
      <c r="J11908" t="s">
        <v>1449</v>
      </c>
      <c r="K11908">
        <v>0</v>
      </c>
      <c r="N11908" t="b">
        <v>1</v>
      </c>
      <c r="O11908" t="b">
        <v>0</v>
      </c>
      <c r="P11908" t="b">
        <v>0</v>
      </c>
      <c r="Q11908">
        <v>8</v>
      </c>
      <c r="R11908">
        <v>8</v>
      </c>
      <c r="S11908">
        <v>1</v>
      </c>
      <c r="T11908">
        <v>2</v>
      </c>
      <c r="U11908" t="b">
        <v>1</v>
      </c>
      <c r="V11908" t="s">
        <v>1255</v>
      </c>
      <c r="W11908" t="s">
        <v>7860</v>
      </c>
      <c r="X11908" t="s">
        <v>15945</v>
      </c>
      <c r="Y11908">
        <v>144</v>
      </c>
      <c r="Z11908">
        <v>144</v>
      </c>
      <c r="AA11908">
        <v>2</v>
      </c>
      <c r="AB11908">
        <v>2</v>
      </c>
      <c r="AC11908">
        <v>63</v>
      </c>
    </row>
    <row r="11909" spans="1:29">
      <c r="A11909">
        <v>12903</v>
      </c>
      <c r="B11909" t="s">
        <v>806</v>
      </c>
      <c r="C11909" t="s">
        <v>13867</v>
      </c>
      <c r="J11909" t="s">
        <v>1449</v>
      </c>
      <c r="K11909">
        <v>0</v>
      </c>
      <c r="N11909" t="b">
        <v>1</v>
      </c>
      <c r="O11909" t="b">
        <v>0</v>
      </c>
      <c r="P11909" t="b">
        <v>0</v>
      </c>
      <c r="Q11909">
        <v>8</v>
      </c>
      <c r="R11909">
        <v>8</v>
      </c>
      <c r="S11909">
        <v>1</v>
      </c>
      <c r="T11909">
        <v>2</v>
      </c>
      <c r="U11909" t="b">
        <v>1</v>
      </c>
      <c r="V11909" t="s">
        <v>1255</v>
      </c>
      <c r="W11909" t="s">
        <v>7860</v>
      </c>
      <c r="X11909" t="s">
        <v>15946</v>
      </c>
      <c r="Y11909">
        <v>144</v>
      </c>
      <c r="Z11909">
        <v>144</v>
      </c>
      <c r="AA11909">
        <v>3</v>
      </c>
      <c r="AB11909">
        <v>3</v>
      </c>
      <c r="AC11909">
        <v>63</v>
      </c>
    </row>
    <row r="11910" spans="1:29">
      <c r="A11910">
        <v>12904</v>
      </c>
      <c r="B11910" t="s">
        <v>806</v>
      </c>
      <c r="C11910" t="s">
        <v>13868</v>
      </c>
      <c r="J11910" t="s">
        <v>1449</v>
      </c>
      <c r="K11910">
        <v>0</v>
      </c>
      <c r="N11910" t="b">
        <v>1</v>
      </c>
      <c r="O11910" t="b">
        <v>0</v>
      </c>
      <c r="P11910" t="b">
        <v>0</v>
      </c>
      <c r="Q11910">
        <v>8</v>
      </c>
      <c r="R11910">
        <v>8</v>
      </c>
      <c r="S11910">
        <v>1</v>
      </c>
      <c r="T11910">
        <v>2</v>
      </c>
      <c r="U11910" t="b">
        <v>1</v>
      </c>
      <c r="V11910" t="s">
        <v>1255</v>
      </c>
      <c r="W11910" t="s">
        <v>7860</v>
      </c>
      <c r="X11910" t="s">
        <v>15213</v>
      </c>
      <c r="Y11910">
        <v>144</v>
      </c>
      <c r="Z11910">
        <v>144</v>
      </c>
      <c r="AA11910">
        <v>4</v>
      </c>
      <c r="AB11910">
        <v>4</v>
      </c>
      <c r="AC11910">
        <v>63</v>
      </c>
    </row>
    <row r="11911" spans="1:29">
      <c r="A11911">
        <v>12905</v>
      </c>
      <c r="B11911" t="s">
        <v>806</v>
      </c>
      <c r="C11911" t="s">
        <v>13869</v>
      </c>
      <c r="J11911" t="s">
        <v>1449</v>
      </c>
      <c r="K11911">
        <v>0</v>
      </c>
      <c r="N11911" t="b">
        <v>1</v>
      </c>
      <c r="O11911" t="b">
        <v>0</v>
      </c>
      <c r="P11911" t="b">
        <v>0</v>
      </c>
      <c r="Q11911">
        <v>8</v>
      </c>
      <c r="R11911">
        <v>8</v>
      </c>
      <c r="S11911">
        <v>1</v>
      </c>
      <c r="T11911">
        <v>2</v>
      </c>
      <c r="U11911" t="b">
        <v>1</v>
      </c>
      <c r="V11911" t="s">
        <v>1255</v>
      </c>
      <c r="W11911" t="s">
        <v>7860</v>
      </c>
      <c r="X11911" t="s">
        <v>15214</v>
      </c>
      <c r="Y11911">
        <v>144</v>
      </c>
      <c r="Z11911">
        <v>144</v>
      </c>
      <c r="AA11911">
        <v>5</v>
      </c>
      <c r="AB11911">
        <v>5</v>
      </c>
      <c r="AC11911">
        <v>63</v>
      </c>
    </row>
    <row r="11912" spans="1:29">
      <c r="A11912">
        <v>12906</v>
      </c>
      <c r="B11912" t="s">
        <v>806</v>
      </c>
      <c r="C11912" t="s">
        <v>13870</v>
      </c>
      <c r="J11912" t="s">
        <v>1449</v>
      </c>
      <c r="K11912">
        <v>0</v>
      </c>
      <c r="N11912" t="b">
        <v>1</v>
      </c>
      <c r="O11912" t="b">
        <v>0</v>
      </c>
      <c r="P11912" t="b">
        <v>0</v>
      </c>
      <c r="Q11912">
        <v>8</v>
      </c>
      <c r="R11912">
        <v>8</v>
      </c>
      <c r="S11912">
        <v>1</v>
      </c>
      <c r="T11912">
        <v>2</v>
      </c>
      <c r="U11912" t="b">
        <v>1</v>
      </c>
      <c r="V11912" t="s">
        <v>1255</v>
      </c>
      <c r="W11912" t="s">
        <v>7860</v>
      </c>
      <c r="X11912" t="s">
        <v>15947</v>
      </c>
      <c r="Y11912">
        <v>145</v>
      </c>
      <c r="Z11912">
        <v>145</v>
      </c>
      <c r="AA11912">
        <v>2</v>
      </c>
      <c r="AB11912">
        <v>2</v>
      </c>
      <c r="AC11912">
        <v>63</v>
      </c>
    </row>
    <row r="11913" spans="1:29">
      <c r="A11913">
        <v>12907</v>
      </c>
      <c r="B11913" t="s">
        <v>806</v>
      </c>
      <c r="C11913" t="s">
        <v>13871</v>
      </c>
      <c r="J11913" t="s">
        <v>1449</v>
      </c>
      <c r="K11913">
        <v>0</v>
      </c>
      <c r="N11913" t="b">
        <v>1</v>
      </c>
      <c r="O11913" t="b">
        <v>0</v>
      </c>
      <c r="P11913" t="b">
        <v>0</v>
      </c>
      <c r="Q11913">
        <v>8</v>
      </c>
      <c r="R11913">
        <v>8</v>
      </c>
      <c r="S11913">
        <v>1</v>
      </c>
      <c r="T11913">
        <v>2</v>
      </c>
      <c r="U11913" t="b">
        <v>1</v>
      </c>
      <c r="V11913" t="s">
        <v>1255</v>
      </c>
      <c r="W11913" t="s">
        <v>7860</v>
      </c>
      <c r="X11913" t="s">
        <v>15948</v>
      </c>
      <c r="Y11913">
        <v>145</v>
      </c>
      <c r="Z11913">
        <v>145</v>
      </c>
      <c r="AA11913">
        <v>3</v>
      </c>
      <c r="AB11913">
        <v>3</v>
      </c>
      <c r="AC11913">
        <v>63</v>
      </c>
    </row>
    <row r="11914" spans="1:29">
      <c r="A11914">
        <v>12908</v>
      </c>
      <c r="B11914" t="s">
        <v>806</v>
      </c>
      <c r="C11914" t="s">
        <v>13872</v>
      </c>
      <c r="J11914" t="s">
        <v>1449</v>
      </c>
      <c r="K11914">
        <v>0</v>
      </c>
      <c r="N11914" t="b">
        <v>1</v>
      </c>
      <c r="O11914" t="b">
        <v>0</v>
      </c>
      <c r="P11914" t="b">
        <v>0</v>
      </c>
      <c r="Q11914">
        <v>8</v>
      </c>
      <c r="R11914">
        <v>8</v>
      </c>
      <c r="S11914">
        <v>1</v>
      </c>
      <c r="T11914">
        <v>2</v>
      </c>
      <c r="U11914" t="b">
        <v>1</v>
      </c>
      <c r="V11914" t="s">
        <v>1255</v>
      </c>
      <c r="W11914" t="s">
        <v>7860</v>
      </c>
      <c r="X11914" t="s">
        <v>15215</v>
      </c>
      <c r="Y11914">
        <v>145</v>
      </c>
      <c r="Z11914">
        <v>145</v>
      </c>
      <c r="AA11914">
        <v>4</v>
      </c>
      <c r="AB11914">
        <v>4</v>
      </c>
      <c r="AC11914">
        <v>63</v>
      </c>
    </row>
    <row r="11915" spans="1:29">
      <c r="A11915">
        <v>12909</v>
      </c>
      <c r="B11915" t="s">
        <v>806</v>
      </c>
      <c r="C11915" t="s">
        <v>13873</v>
      </c>
      <c r="J11915" t="s">
        <v>1449</v>
      </c>
      <c r="K11915">
        <v>0</v>
      </c>
      <c r="N11915" t="b">
        <v>1</v>
      </c>
      <c r="O11915" t="b">
        <v>0</v>
      </c>
      <c r="P11915" t="b">
        <v>0</v>
      </c>
      <c r="Q11915">
        <v>8</v>
      </c>
      <c r="R11915">
        <v>8</v>
      </c>
      <c r="S11915">
        <v>1</v>
      </c>
      <c r="T11915">
        <v>2</v>
      </c>
      <c r="U11915" t="b">
        <v>1</v>
      </c>
      <c r="V11915" t="s">
        <v>1255</v>
      </c>
      <c r="W11915" t="s">
        <v>7860</v>
      </c>
      <c r="X11915" t="s">
        <v>15216</v>
      </c>
      <c r="Y11915">
        <v>145</v>
      </c>
      <c r="Z11915">
        <v>145</v>
      </c>
      <c r="AA11915">
        <v>5</v>
      </c>
      <c r="AB11915">
        <v>5</v>
      </c>
      <c r="AC11915">
        <v>63</v>
      </c>
    </row>
    <row r="11916" spans="1:29">
      <c r="A11916">
        <v>12910</v>
      </c>
      <c r="B11916" t="s">
        <v>806</v>
      </c>
      <c r="C11916" t="s">
        <v>13874</v>
      </c>
      <c r="J11916" t="s">
        <v>1449</v>
      </c>
      <c r="K11916">
        <v>0</v>
      </c>
      <c r="N11916" t="b">
        <v>1</v>
      </c>
      <c r="O11916" t="b">
        <v>0</v>
      </c>
      <c r="P11916" t="b">
        <v>0</v>
      </c>
      <c r="Q11916">
        <v>8</v>
      </c>
      <c r="R11916">
        <v>8</v>
      </c>
      <c r="S11916">
        <v>1</v>
      </c>
      <c r="T11916">
        <v>2</v>
      </c>
      <c r="U11916" t="b">
        <v>1</v>
      </c>
      <c r="V11916" t="s">
        <v>1255</v>
      </c>
      <c r="W11916" t="s">
        <v>7860</v>
      </c>
      <c r="X11916" t="s">
        <v>15949</v>
      </c>
      <c r="Y11916">
        <v>146</v>
      </c>
      <c r="Z11916">
        <v>146</v>
      </c>
      <c r="AA11916">
        <v>2</v>
      </c>
      <c r="AB11916">
        <v>2</v>
      </c>
      <c r="AC11916">
        <v>63</v>
      </c>
    </row>
    <row r="11917" spans="1:29">
      <c r="A11917">
        <v>12911</v>
      </c>
      <c r="B11917" t="s">
        <v>806</v>
      </c>
      <c r="C11917" t="s">
        <v>13875</v>
      </c>
      <c r="J11917" t="s">
        <v>1449</v>
      </c>
      <c r="K11917">
        <v>0</v>
      </c>
      <c r="N11917" t="b">
        <v>1</v>
      </c>
      <c r="O11917" t="b">
        <v>0</v>
      </c>
      <c r="P11917" t="b">
        <v>0</v>
      </c>
      <c r="Q11917">
        <v>8</v>
      </c>
      <c r="R11917">
        <v>8</v>
      </c>
      <c r="S11917">
        <v>1</v>
      </c>
      <c r="T11917">
        <v>2</v>
      </c>
      <c r="U11917" t="b">
        <v>1</v>
      </c>
      <c r="V11917" t="s">
        <v>1255</v>
      </c>
      <c r="W11917" t="s">
        <v>7860</v>
      </c>
      <c r="X11917" t="s">
        <v>15950</v>
      </c>
      <c r="Y11917">
        <v>146</v>
      </c>
      <c r="Z11917">
        <v>146</v>
      </c>
      <c r="AA11917">
        <v>3</v>
      </c>
      <c r="AB11917">
        <v>3</v>
      </c>
      <c r="AC11917">
        <v>63</v>
      </c>
    </row>
    <row r="11918" spans="1:29">
      <c r="A11918">
        <v>12912</v>
      </c>
      <c r="B11918" t="s">
        <v>806</v>
      </c>
      <c r="C11918" t="s">
        <v>13876</v>
      </c>
      <c r="J11918" t="s">
        <v>1449</v>
      </c>
      <c r="K11918">
        <v>0</v>
      </c>
      <c r="N11918" t="b">
        <v>1</v>
      </c>
      <c r="O11918" t="b">
        <v>0</v>
      </c>
      <c r="P11918" t="b">
        <v>0</v>
      </c>
      <c r="Q11918">
        <v>8</v>
      </c>
      <c r="R11918">
        <v>8</v>
      </c>
      <c r="S11918">
        <v>1</v>
      </c>
      <c r="T11918">
        <v>2</v>
      </c>
      <c r="U11918" t="b">
        <v>1</v>
      </c>
      <c r="V11918" t="s">
        <v>1255</v>
      </c>
      <c r="W11918" t="s">
        <v>7860</v>
      </c>
      <c r="X11918" t="s">
        <v>15217</v>
      </c>
      <c r="Y11918">
        <v>146</v>
      </c>
      <c r="Z11918">
        <v>146</v>
      </c>
      <c r="AA11918">
        <v>4</v>
      </c>
      <c r="AB11918">
        <v>4</v>
      </c>
      <c r="AC11918">
        <v>63</v>
      </c>
    </row>
    <row r="11919" spans="1:29">
      <c r="A11919">
        <v>12913</v>
      </c>
      <c r="B11919" t="s">
        <v>806</v>
      </c>
      <c r="C11919" t="s">
        <v>13877</v>
      </c>
      <c r="J11919" t="s">
        <v>1449</v>
      </c>
      <c r="K11919">
        <v>0</v>
      </c>
      <c r="N11919" t="b">
        <v>1</v>
      </c>
      <c r="O11919" t="b">
        <v>0</v>
      </c>
      <c r="P11919" t="b">
        <v>0</v>
      </c>
      <c r="Q11919">
        <v>8</v>
      </c>
      <c r="R11919">
        <v>8</v>
      </c>
      <c r="S11919">
        <v>1</v>
      </c>
      <c r="T11919">
        <v>2</v>
      </c>
      <c r="U11919" t="b">
        <v>1</v>
      </c>
      <c r="V11919" t="s">
        <v>1255</v>
      </c>
      <c r="W11919" t="s">
        <v>7860</v>
      </c>
      <c r="X11919" t="s">
        <v>15218</v>
      </c>
      <c r="Y11919">
        <v>146</v>
      </c>
      <c r="Z11919">
        <v>146</v>
      </c>
      <c r="AA11919">
        <v>5</v>
      </c>
      <c r="AB11919">
        <v>5</v>
      </c>
      <c r="AC11919">
        <v>63</v>
      </c>
    </row>
    <row r="11920" spans="1:29">
      <c r="A11920">
        <v>12914</v>
      </c>
      <c r="B11920" t="s">
        <v>806</v>
      </c>
      <c r="C11920" t="s">
        <v>13878</v>
      </c>
      <c r="J11920" t="s">
        <v>1449</v>
      </c>
      <c r="K11920">
        <v>0</v>
      </c>
      <c r="N11920" t="b">
        <v>1</v>
      </c>
      <c r="O11920" t="b">
        <v>0</v>
      </c>
      <c r="P11920" t="b">
        <v>0</v>
      </c>
      <c r="Q11920">
        <v>8</v>
      </c>
      <c r="R11920">
        <v>8</v>
      </c>
      <c r="S11920">
        <v>1</v>
      </c>
      <c r="T11920">
        <v>2</v>
      </c>
      <c r="U11920" t="b">
        <v>1</v>
      </c>
      <c r="V11920" t="s">
        <v>1255</v>
      </c>
      <c r="W11920" t="s">
        <v>7860</v>
      </c>
      <c r="X11920" t="s">
        <v>15951</v>
      </c>
      <c r="Y11920">
        <v>147</v>
      </c>
      <c r="Z11920">
        <v>147</v>
      </c>
      <c r="AA11920">
        <v>2</v>
      </c>
      <c r="AB11920">
        <v>2</v>
      </c>
      <c r="AC11920">
        <v>63</v>
      </c>
    </row>
    <row r="11921" spans="1:29">
      <c r="A11921">
        <v>12915</v>
      </c>
      <c r="B11921" t="s">
        <v>806</v>
      </c>
      <c r="C11921" t="s">
        <v>13879</v>
      </c>
      <c r="J11921" t="s">
        <v>1449</v>
      </c>
      <c r="K11921">
        <v>0</v>
      </c>
      <c r="N11921" t="b">
        <v>1</v>
      </c>
      <c r="O11921" t="b">
        <v>0</v>
      </c>
      <c r="P11921" t="b">
        <v>0</v>
      </c>
      <c r="Q11921">
        <v>8</v>
      </c>
      <c r="R11921">
        <v>8</v>
      </c>
      <c r="S11921">
        <v>1</v>
      </c>
      <c r="T11921">
        <v>2</v>
      </c>
      <c r="U11921" t="b">
        <v>1</v>
      </c>
      <c r="V11921" t="s">
        <v>1255</v>
      </c>
      <c r="W11921" t="s">
        <v>7860</v>
      </c>
      <c r="X11921" t="s">
        <v>15952</v>
      </c>
      <c r="Y11921">
        <v>147</v>
      </c>
      <c r="Z11921">
        <v>147</v>
      </c>
      <c r="AA11921">
        <v>3</v>
      </c>
      <c r="AB11921">
        <v>3</v>
      </c>
      <c r="AC11921">
        <v>63</v>
      </c>
    </row>
    <row r="11922" spans="1:29">
      <c r="A11922">
        <v>12916</v>
      </c>
      <c r="B11922" t="s">
        <v>806</v>
      </c>
      <c r="C11922" t="s">
        <v>13880</v>
      </c>
      <c r="J11922" t="s">
        <v>1449</v>
      </c>
      <c r="K11922">
        <v>0</v>
      </c>
      <c r="N11922" t="b">
        <v>1</v>
      </c>
      <c r="O11922" t="b">
        <v>0</v>
      </c>
      <c r="P11922" t="b">
        <v>0</v>
      </c>
      <c r="Q11922">
        <v>8</v>
      </c>
      <c r="R11922">
        <v>8</v>
      </c>
      <c r="S11922">
        <v>1</v>
      </c>
      <c r="T11922">
        <v>2</v>
      </c>
      <c r="U11922" t="b">
        <v>1</v>
      </c>
      <c r="V11922" t="s">
        <v>1255</v>
      </c>
      <c r="W11922" t="s">
        <v>7860</v>
      </c>
      <c r="X11922" t="s">
        <v>15219</v>
      </c>
      <c r="Y11922">
        <v>147</v>
      </c>
      <c r="Z11922">
        <v>147</v>
      </c>
      <c r="AA11922">
        <v>4</v>
      </c>
      <c r="AB11922">
        <v>4</v>
      </c>
      <c r="AC11922">
        <v>63</v>
      </c>
    </row>
    <row r="11923" spans="1:29">
      <c r="A11923">
        <v>12917</v>
      </c>
      <c r="B11923" t="s">
        <v>806</v>
      </c>
      <c r="C11923" t="s">
        <v>13881</v>
      </c>
      <c r="J11923" t="s">
        <v>1449</v>
      </c>
      <c r="K11923">
        <v>0</v>
      </c>
      <c r="N11923" t="b">
        <v>1</v>
      </c>
      <c r="O11923" t="b">
        <v>0</v>
      </c>
      <c r="P11923" t="b">
        <v>0</v>
      </c>
      <c r="Q11923">
        <v>8</v>
      </c>
      <c r="R11923">
        <v>8</v>
      </c>
      <c r="S11923">
        <v>1</v>
      </c>
      <c r="T11923">
        <v>2</v>
      </c>
      <c r="U11923" t="b">
        <v>1</v>
      </c>
      <c r="V11923" t="s">
        <v>1255</v>
      </c>
      <c r="W11923" t="s">
        <v>7860</v>
      </c>
      <c r="X11923" t="s">
        <v>15220</v>
      </c>
      <c r="Y11923">
        <v>147</v>
      </c>
      <c r="Z11923">
        <v>147</v>
      </c>
      <c r="AA11923">
        <v>5</v>
      </c>
      <c r="AB11923">
        <v>5</v>
      </c>
      <c r="AC11923">
        <v>63</v>
      </c>
    </row>
    <row r="11924" spans="1:29">
      <c r="A11924">
        <v>12918</v>
      </c>
      <c r="B11924" t="s">
        <v>806</v>
      </c>
      <c r="C11924" t="s">
        <v>13882</v>
      </c>
      <c r="J11924" t="s">
        <v>1449</v>
      </c>
      <c r="K11924">
        <v>0</v>
      </c>
      <c r="N11924" t="b">
        <v>1</v>
      </c>
      <c r="O11924" t="b">
        <v>0</v>
      </c>
      <c r="P11924" t="b">
        <v>0</v>
      </c>
      <c r="Q11924">
        <v>8</v>
      </c>
      <c r="R11924">
        <v>8</v>
      </c>
      <c r="S11924">
        <v>1</v>
      </c>
      <c r="T11924">
        <v>2</v>
      </c>
      <c r="U11924" t="b">
        <v>1</v>
      </c>
      <c r="V11924" t="s">
        <v>1255</v>
      </c>
      <c r="W11924" t="s">
        <v>7860</v>
      </c>
      <c r="X11924" t="s">
        <v>15953</v>
      </c>
      <c r="Y11924">
        <v>148</v>
      </c>
      <c r="Z11924">
        <v>148</v>
      </c>
      <c r="AA11924">
        <v>2</v>
      </c>
      <c r="AB11924">
        <v>2</v>
      </c>
      <c r="AC11924">
        <v>63</v>
      </c>
    </row>
    <row r="11925" spans="1:29">
      <c r="A11925">
        <v>12919</v>
      </c>
      <c r="B11925" t="s">
        <v>806</v>
      </c>
      <c r="C11925" t="s">
        <v>13883</v>
      </c>
      <c r="J11925" t="s">
        <v>1449</v>
      </c>
      <c r="K11925">
        <v>0</v>
      </c>
      <c r="N11925" t="b">
        <v>1</v>
      </c>
      <c r="O11925" t="b">
        <v>0</v>
      </c>
      <c r="P11925" t="b">
        <v>0</v>
      </c>
      <c r="Q11925">
        <v>8</v>
      </c>
      <c r="R11925">
        <v>8</v>
      </c>
      <c r="S11925">
        <v>1</v>
      </c>
      <c r="T11925">
        <v>2</v>
      </c>
      <c r="U11925" t="b">
        <v>1</v>
      </c>
      <c r="V11925" t="s">
        <v>1255</v>
      </c>
      <c r="W11925" t="s">
        <v>7860</v>
      </c>
      <c r="X11925" t="s">
        <v>15954</v>
      </c>
      <c r="Y11925">
        <v>148</v>
      </c>
      <c r="Z11925">
        <v>148</v>
      </c>
      <c r="AA11925">
        <v>3</v>
      </c>
      <c r="AB11925">
        <v>3</v>
      </c>
      <c r="AC11925">
        <v>63</v>
      </c>
    </row>
    <row r="11926" spans="1:29">
      <c r="A11926">
        <v>12920</v>
      </c>
      <c r="B11926" t="s">
        <v>806</v>
      </c>
      <c r="C11926" t="s">
        <v>13884</v>
      </c>
      <c r="J11926" t="s">
        <v>1449</v>
      </c>
      <c r="K11926">
        <v>0</v>
      </c>
      <c r="N11926" t="b">
        <v>1</v>
      </c>
      <c r="O11926" t="b">
        <v>0</v>
      </c>
      <c r="P11926" t="b">
        <v>0</v>
      </c>
      <c r="Q11926">
        <v>8</v>
      </c>
      <c r="R11926">
        <v>8</v>
      </c>
      <c r="S11926">
        <v>1</v>
      </c>
      <c r="T11926">
        <v>2</v>
      </c>
      <c r="U11926" t="b">
        <v>1</v>
      </c>
      <c r="V11926" t="s">
        <v>1255</v>
      </c>
      <c r="W11926" t="s">
        <v>7860</v>
      </c>
      <c r="X11926" t="s">
        <v>15221</v>
      </c>
      <c r="Y11926">
        <v>148</v>
      </c>
      <c r="Z11926">
        <v>148</v>
      </c>
      <c r="AA11926">
        <v>4</v>
      </c>
      <c r="AB11926">
        <v>4</v>
      </c>
      <c r="AC11926">
        <v>63</v>
      </c>
    </row>
    <row r="11927" spans="1:29">
      <c r="A11927">
        <v>12921</v>
      </c>
      <c r="B11927" t="s">
        <v>806</v>
      </c>
      <c r="C11927" t="s">
        <v>13885</v>
      </c>
      <c r="J11927" t="s">
        <v>1449</v>
      </c>
      <c r="K11927">
        <v>0</v>
      </c>
      <c r="N11927" t="b">
        <v>1</v>
      </c>
      <c r="O11927" t="b">
        <v>0</v>
      </c>
      <c r="P11927" t="b">
        <v>0</v>
      </c>
      <c r="Q11927">
        <v>8</v>
      </c>
      <c r="R11927">
        <v>8</v>
      </c>
      <c r="S11927">
        <v>1</v>
      </c>
      <c r="T11927">
        <v>2</v>
      </c>
      <c r="U11927" t="b">
        <v>1</v>
      </c>
      <c r="V11927" t="s">
        <v>1255</v>
      </c>
      <c r="W11927" t="s">
        <v>7860</v>
      </c>
      <c r="X11927" t="s">
        <v>15222</v>
      </c>
      <c r="Y11927">
        <v>148</v>
      </c>
      <c r="Z11927">
        <v>148</v>
      </c>
      <c r="AA11927">
        <v>5</v>
      </c>
      <c r="AB11927">
        <v>5</v>
      </c>
      <c r="AC11927">
        <v>63</v>
      </c>
    </row>
    <row r="11928" spans="1:29">
      <c r="A11928">
        <v>12922</v>
      </c>
      <c r="B11928" t="s">
        <v>806</v>
      </c>
      <c r="C11928" t="s">
        <v>13886</v>
      </c>
      <c r="J11928" t="s">
        <v>1449</v>
      </c>
      <c r="K11928">
        <v>0</v>
      </c>
      <c r="N11928" t="b">
        <v>1</v>
      </c>
      <c r="O11928" t="b">
        <v>0</v>
      </c>
      <c r="P11928" t="b">
        <v>0</v>
      </c>
      <c r="Q11928">
        <v>8</v>
      </c>
      <c r="R11928">
        <v>8</v>
      </c>
      <c r="S11928">
        <v>1</v>
      </c>
      <c r="T11928">
        <v>2</v>
      </c>
      <c r="U11928" t="b">
        <v>1</v>
      </c>
      <c r="V11928" t="s">
        <v>1255</v>
      </c>
      <c r="W11928" t="s">
        <v>7860</v>
      </c>
      <c r="X11928" t="s">
        <v>15955</v>
      </c>
      <c r="Y11928">
        <v>149</v>
      </c>
      <c r="Z11928">
        <v>149</v>
      </c>
      <c r="AA11928">
        <v>2</v>
      </c>
      <c r="AB11928">
        <v>2</v>
      </c>
      <c r="AC11928">
        <v>63</v>
      </c>
    </row>
    <row r="11929" spans="1:29">
      <c r="A11929">
        <v>12923</v>
      </c>
      <c r="B11929" t="s">
        <v>806</v>
      </c>
      <c r="C11929" t="s">
        <v>13887</v>
      </c>
      <c r="J11929" t="s">
        <v>1449</v>
      </c>
      <c r="K11929">
        <v>0</v>
      </c>
      <c r="N11929" t="b">
        <v>1</v>
      </c>
      <c r="O11929" t="b">
        <v>0</v>
      </c>
      <c r="P11929" t="b">
        <v>0</v>
      </c>
      <c r="Q11929">
        <v>8</v>
      </c>
      <c r="R11929">
        <v>8</v>
      </c>
      <c r="S11929">
        <v>1</v>
      </c>
      <c r="T11929">
        <v>2</v>
      </c>
      <c r="U11929" t="b">
        <v>1</v>
      </c>
      <c r="V11929" t="s">
        <v>1255</v>
      </c>
      <c r="W11929" t="s">
        <v>7860</v>
      </c>
      <c r="X11929" t="s">
        <v>15956</v>
      </c>
      <c r="Y11929">
        <v>149</v>
      </c>
      <c r="Z11929">
        <v>149</v>
      </c>
      <c r="AA11929">
        <v>3</v>
      </c>
      <c r="AB11929">
        <v>3</v>
      </c>
      <c r="AC11929">
        <v>63</v>
      </c>
    </row>
    <row r="11930" spans="1:29">
      <c r="A11930">
        <v>12924</v>
      </c>
      <c r="B11930" t="s">
        <v>806</v>
      </c>
      <c r="C11930" t="s">
        <v>13888</v>
      </c>
      <c r="J11930" t="s">
        <v>1449</v>
      </c>
      <c r="K11930">
        <v>0</v>
      </c>
      <c r="N11930" t="b">
        <v>1</v>
      </c>
      <c r="O11930" t="b">
        <v>0</v>
      </c>
      <c r="P11930" t="b">
        <v>0</v>
      </c>
      <c r="Q11930">
        <v>8</v>
      </c>
      <c r="R11930">
        <v>8</v>
      </c>
      <c r="S11930">
        <v>1</v>
      </c>
      <c r="T11930">
        <v>2</v>
      </c>
      <c r="U11930" t="b">
        <v>1</v>
      </c>
      <c r="V11930" t="s">
        <v>1255</v>
      </c>
      <c r="W11930" t="s">
        <v>7860</v>
      </c>
      <c r="X11930" t="s">
        <v>15231</v>
      </c>
      <c r="Y11930">
        <v>149</v>
      </c>
      <c r="Z11930">
        <v>149</v>
      </c>
      <c r="AA11930">
        <v>4</v>
      </c>
      <c r="AB11930">
        <v>4</v>
      </c>
      <c r="AC11930">
        <v>63</v>
      </c>
    </row>
    <row r="11931" spans="1:29">
      <c r="A11931">
        <v>12925</v>
      </c>
      <c r="B11931" t="s">
        <v>806</v>
      </c>
      <c r="C11931" t="s">
        <v>13889</v>
      </c>
      <c r="J11931" t="s">
        <v>1449</v>
      </c>
      <c r="K11931">
        <v>0</v>
      </c>
      <c r="N11931" t="b">
        <v>1</v>
      </c>
      <c r="O11931" t="b">
        <v>0</v>
      </c>
      <c r="P11931" t="b">
        <v>0</v>
      </c>
      <c r="Q11931">
        <v>8</v>
      </c>
      <c r="R11931">
        <v>8</v>
      </c>
      <c r="S11931">
        <v>1</v>
      </c>
      <c r="T11931">
        <v>2</v>
      </c>
      <c r="U11931" t="b">
        <v>1</v>
      </c>
      <c r="V11931" t="s">
        <v>1255</v>
      </c>
      <c r="W11931" t="s">
        <v>7860</v>
      </c>
      <c r="X11931" t="s">
        <v>15232</v>
      </c>
      <c r="Y11931">
        <v>149</v>
      </c>
      <c r="Z11931">
        <v>149</v>
      </c>
      <c r="AA11931">
        <v>5</v>
      </c>
      <c r="AB11931">
        <v>5</v>
      </c>
      <c r="AC11931">
        <v>63</v>
      </c>
    </row>
    <row r="11932" spans="1:29">
      <c r="A11932">
        <v>12926</v>
      </c>
      <c r="B11932" t="s">
        <v>806</v>
      </c>
      <c r="C11932" t="s">
        <v>13890</v>
      </c>
      <c r="J11932" t="s">
        <v>1449</v>
      </c>
      <c r="K11932">
        <v>0</v>
      </c>
      <c r="N11932" t="b">
        <v>1</v>
      </c>
      <c r="O11932" t="b">
        <v>0</v>
      </c>
      <c r="P11932" t="b">
        <v>0</v>
      </c>
      <c r="Q11932">
        <v>8</v>
      </c>
      <c r="R11932">
        <v>8</v>
      </c>
      <c r="S11932">
        <v>1</v>
      </c>
      <c r="T11932">
        <v>2</v>
      </c>
      <c r="U11932" t="b">
        <v>1</v>
      </c>
      <c r="V11932" t="s">
        <v>1255</v>
      </c>
      <c r="W11932" t="s">
        <v>7860</v>
      </c>
      <c r="X11932" t="s">
        <v>15957</v>
      </c>
      <c r="Y11932">
        <v>150</v>
      </c>
      <c r="Z11932">
        <v>150</v>
      </c>
      <c r="AA11932">
        <v>2</v>
      </c>
      <c r="AB11932">
        <v>2</v>
      </c>
      <c r="AC11932">
        <v>63</v>
      </c>
    </row>
    <row r="11933" spans="1:29">
      <c r="A11933">
        <v>12927</v>
      </c>
      <c r="B11933" t="s">
        <v>806</v>
      </c>
      <c r="C11933" t="s">
        <v>13891</v>
      </c>
      <c r="J11933" t="s">
        <v>1449</v>
      </c>
      <c r="K11933">
        <v>0</v>
      </c>
      <c r="N11933" t="b">
        <v>1</v>
      </c>
      <c r="O11933" t="b">
        <v>0</v>
      </c>
      <c r="P11933" t="b">
        <v>0</v>
      </c>
      <c r="Q11933">
        <v>8</v>
      </c>
      <c r="R11933">
        <v>8</v>
      </c>
      <c r="S11933">
        <v>1</v>
      </c>
      <c r="T11933">
        <v>2</v>
      </c>
      <c r="U11933" t="b">
        <v>1</v>
      </c>
      <c r="V11933" t="s">
        <v>1255</v>
      </c>
      <c r="W11933" t="s">
        <v>7860</v>
      </c>
      <c r="X11933" t="s">
        <v>15958</v>
      </c>
      <c r="Y11933">
        <v>150</v>
      </c>
      <c r="Z11933">
        <v>150</v>
      </c>
      <c r="AA11933">
        <v>3</v>
      </c>
      <c r="AB11933">
        <v>3</v>
      </c>
      <c r="AC11933">
        <v>63</v>
      </c>
    </row>
    <row r="11934" spans="1:29">
      <c r="A11934">
        <v>12928</v>
      </c>
      <c r="B11934" t="s">
        <v>806</v>
      </c>
      <c r="C11934" t="s">
        <v>13892</v>
      </c>
      <c r="J11934" t="s">
        <v>1449</v>
      </c>
      <c r="K11934">
        <v>0</v>
      </c>
      <c r="N11934" t="b">
        <v>1</v>
      </c>
      <c r="O11934" t="b">
        <v>0</v>
      </c>
      <c r="P11934" t="b">
        <v>0</v>
      </c>
      <c r="Q11934">
        <v>8</v>
      </c>
      <c r="R11934">
        <v>8</v>
      </c>
      <c r="S11934">
        <v>1</v>
      </c>
      <c r="T11934">
        <v>2</v>
      </c>
      <c r="U11934" t="b">
        <v>1</v>
      </c>
      <c r="V11934" t="s">
        <v>1255</v>
      </c>
      <c r="W11934" t="s">
        <v>7860</v>
      </c>
      <c r="X11934" t="s">
        <v>15223</v>
      </c>
      <c r="Y11934">
        <v>150</v>
      </c>
      <c r="Z11934">
        <v>150</v>
      </c>
      <c r="AA11934">
        <v>4</v>
      </c>
      <c r="AB11934">
        <v>4</v>
      </c>
      <c r="AC11934">
        <v>63</v>
      </c>
    </row>
    <row r="11935" spans="1:29">
      <c r="A11935">
        <v>12929</v>
      </c>
      <c r="B11935" t="s">
        <v>806</v>
      </c>
      <c r="C11935" t="s">
        <v>13893</v>
      </c>
      <c r="J11935" t="s">
        <v>1449</v>
      </c>
      <c r="K11935">
        <v>0</v>
      </c>
      <c r="N11935" t="b">
        <v>1</v>
      </c>
      <c r="O11935" t="b">
        <v>0</v>
      </c>
      <c r="P11935" t="b">
        <v>0</v>
      </c>
      <c r="Q11935">
        <v>8</v>
      </c>
      <c r="R11935">
        <v>8</v>
      </c>
      <c r="S11935">
        <v>1</v>
      </c>
      <c r="T11935">
        <v>2</v>
      </c>
      <c r="U11935" t="b">
        <v>1</v>
      </c>
      <c r="V11935" t="s">
        <v>1255</v>
      </c>
      <c r="W11935" t="s">
        <v>7860</v>
      </c>
      <c r="X11935" t="s">
        <v>15224</v>
      </c>
      <c r="Y11935">
        <v>150</v>
      </c>
      <c r="Z11935">
        <v>150</v>
      </c>
      <c r="AA11935">
        <v>5</v>
      </c>
      <c r="AB11935">
        <v>5</v>
      </c>
      <c r="AC11935">
        <v>63</v>
      </c>
    </row>
    <row r="11936" spans="1:29">
      <c r="A11936">
        <v>12930</v>
      </c>
      <c r="B11936" t="s">
        <v>806</v>
      </c>
      <c r="C11936" t="s">
        <v>13894</v>
      </c>
      <c r="J11936" t="s">
        <v>1449</v>
      </c>
      <c r="K11936">
        <v>0</v>
      </c>
      <c r="N11936" t="b">
        <v>1</v>
      </c>
      <c r="O11936" t="b">
        <v>0</v>
      </c>
      <c r="P11936" t="b">
        <v>0</v>
      </c>
      <c r="Q11936">
        <v>8</v>
      </c>
      <c r="R11936">
        <v>8</v>
      </c>
      <c r="S11936">
        <v>1</v>
      </c>
      <c r="T11936">
        <v>2</v>
      </c>
      <c r="U11936" t="b">
        <v>1</v>
      </c>
      <c r="V11936" t="s">
        <v>1255</v>
      </c>
      <c r="W11936" t="s">
        <v>7860</v>
      </c>
      <c r="X11936" t="s">
        <v>15959</v>
      </c>
      <c r="Y11936">
        <v>151</v>
      </c>
      <c r="Z11936">
        <v>151</v>
      </c>
      <c r="AA11936">
        <v>2</v>
      </c>
      <c r="AB11936">
        <v>2</v>
      </c>
      <c r="AC11936">
        <v>63</v>
      </c>
    </row>
    <row r="11937" spans="1:29">
      <c r="A11937">
        <v>12931</v>
      </c>
      <c r="B11937" t="s">
        <v>806</v>
      </c>
      <c r="C11937" t="s">
        <v>13895</v>
      </c>
      <c r="J11937" t="s">
        <v>1449</v>
      </c>
      <c r="K11937">
        <v>0</v>
      </c>
      <c r="N11937" t="b">
        <v>1</v>
      </c>
      <c r="O11937" t="b">
        <v>0</v>
      </c>
      <c r="P11937" t="b">
        <v>0</v>
      </c>
      <c r="Q11937">
        <v>8</v>
      </c>
      <c r="R11937">
        <v>8</v>
      </c>
      <c r="S11937">
        <v>1</v>
      </c>
      <c r="T11937">
        <v>2</v>
      </c>
      <c r="U11937" t="b">
        <v>1</v>
      </c>
      <c r="V11937" t="s">
        <v>1255</v>
      </c>
      <c r="W11937" t="s">
        <v>7860</v>
      </c>
      <c r="X11937" t="s">
        <v>15960</v>
      </c>
      <c r="Y11937">
        <v>151</v>
      </c>
      <c r="Z11937">
        <v>151</v>
      </c>
      <c r="AA11937">
        <v>3</v>
      </c>
      <c r="AB11937">
        <v>3</v>
      </c>
      <c r="AC11937">
        <v>63</v>
      </c>
    </row>
    <row r="11938" spans="1:29">
      <c r="A11938">
        <v>12932</v>
      </c>
      <c r="B11938" t="s">
        <v>806</v>
      </c>
      <c r="C11938" t="s">
        <v>13896</v>
      </c>
      <c r="J11938" t="s">
        <v>1449</v>
      </c>
      <c r="K11938">
        <v>0</v>
      </c>
      <c r="N11938" t="b">
        <v>1</v>
      </c>
      <c r="O11938" t="b">
        <v>0</v>
      </c>
      <c r="P11938" t="b">
        <v>0</v>
      </c>
      <c r="Q11938">
        <v>8</v>
      </c>
      <c r="R11938">
        <v>8</v>
      </c>
      <c r="S11938">
        <v>1</v>
      </c>
      <c r="T11938">
        <v>2</v>
      </c>
      <c r="U11938" t="b">
        <v>1</v>
      </c>
      <c r="V11938" t="s">
        <v>1255</v>
      </c>
      <c r="W11938" t="s">
        <v>7860</v>
      </c>
      <c r="X11938" t="s">
        <v>15225</v>
      </c>
      <c r="Y11938">
        <v>151</v>
      </c>
      <c r="Z11938">
        <v>151</v>
      </c>
      <c r="AA11938">
        <v>4</v>
      </c>
      <c r="AB11938">
        <v>4</v>
      </c>
      <c r="AC11938">
        <v>63</v>
      </c>
    </row>
    <row r="11939" spans="1:29">
      <c r="A11939">
        <v>12933</v>
      </c>
      <c r="B11939" t="s">
        <v>806</v>
      </c>
      <c r="C11939" t="s">
        <v>13897</v>
      </c>
      <c r="J11939" t="s">
        <v>1449</v>
      </c>
      <c r="K11939">
        <v>0</v>
      </c>
      <c r="N11939" t="b">
        <v>1</v>
      </c>
      <c r="O11939" t="b">
        <v>0</v>
      </c>
      <c r="P11939" t="b">
        <v>0</v>
      </c>
      <c r="Q11939">
        <v>8</v>
      </c>
      <c r="R11939">
        <v>8</v>
      </c>
      <c r="S11939">
        <v>1</v>
      </c>
      <c r="T11939">
        <v>2</v>
      </c>
      <c r="U11939" t="b">
        <v>1</v>
      </c>
      <c r="V11939" t="s">
        <v>1255</v>
      </c>
      <c r="W11939" t="s">
        <v>7860</v>
      </c>
      <c r="X11939" t="s">
        <v>15226</v>
      </c>
      <c r="Y11939">
        <v>151</v>
      </c>
      <c r="Z11939">
        <v>151</v>
      </c>
      <c r="AA11939">
        <v>5</v>
      </c>
      <c r="AB11939">
        <v>5</v>
      </c>
      <c r="AC11939">
        <v>63</v>
      </c>
    </row>
    <row r="11940" spans="1:29">
      <c r="A11940">
        <v>12934</v>
      </c>
      <c r="B11940" t="s">
        <v>806</v>
      </c>
      <c r="C11940" t="s">
        <v>13898</v>
      </c>
      <c r="J11940" t="s">
        <v>1449</v>
      </c>
      <c r="K11940">
        <v>0</v>
      </c>
      <c r="N11940" t="b">
        <v>1</v>
      </c>
      <c r="O11940" t="b">
        <v>0</v>
      </c>
      <c r="P11940" t="b">
        <v>0</v>
      </c>
      <c r="Q11940">
        <v>8</v>
      </c>
      <c r="R11940">
        <v>8</v>
      </c>
      <c r="S11940">
        <v>1</v>
      </c>
      <c r="T11940">
        <v>2</v>
      </c>
      <c r="U11940" t="b">
        <v>1</v>
      </c>
      <c r="V11940" t="s">
        <v>1255</v>
      </c>
      <c r="W11940" t="s">
        <v>7860</v>
      </c>
      <c r="X11940" t="s">
        <v>15961</v>
      </c>
      <c r="Y11940">
        <v>152</v>
      </c>
      <c r="Z11940">
        <v>152</v>
      </c>
      <c r="AA11940">
        <v>2</v>
      </c>
      <c r="AB11940">
        <v>2</v>
      </c>
      <c r="AC11940">
        <v>63</v>
      </c>
    </row>
    <row r="11941" spans="1:29">
      <c r="A11941">
        <v>12935</v>
      </c>
      <c r="B11941" t="s">
        <v>806</v>
      </c>
      <c r="C11941" t="s">
        <v>13899</v>
      </c>
      <c r="J11941" t="s">
        <v>1449</v>
      </c>
      <c r="K11941">
        <v>0</v>
      </c>
      <c r="N11941" t="b">
        <v>1</v>
      </c>
      <c r="O11941" t="b">
        <v>0</v>
      </c>
      <c r="P11941" t="b">
        <v>0</v>
      </c>
      <c r="Q11941">
        <v>8</v>
      </c>
      <c r="R11941">
        <v>8</v>
      </c>
      <c r="S11941">
        <v>1</v>
      </c>
      <c r="T11941">
        <v>2</v>
      </c>
      <c r="U11941" t="b">
        <v>1</v>
      </c>
      <c r="V11941" t="s">
        <v>1255</v>
      </c>
      <c r="W11941" t="s">
        <v>7860</v>
      </c>
      <c r="X11941" t="s">
        <v>15962</v>
      </c>
      <c r="Y11941">
        <v>152</v>
      </c>
      <c r="Z11941">
        <v>152</v>
      </c>
      <c r="AA11941">
        <v>3</v>
      </c>
      <c r="AB11941">
        <v>3</v>
      </c>
      <c r="AC11941">
        <v>63</v>
      </c>
    </row>
    <row r="11942" spans="1:29">
      <c r="A11942">
        <v>12936</v>
      </c>
      <c r="B11942" t="s">
        <v>806</v>
      </c>
      <c r="C11942" t="s">
        <v>13900</v>
      </c>
      <c r="J11942" t="s">
        <v>1449</v>
      </c>
      <c r="K11942">
        <v>0</v>
      </c>
      <c r="N11942" t="b">
        <v>1</v>
      </c>
      <c r="O11942" t="b">
        <v>0</v>
      </c>
      <c r="P11942" t="b">
        <v>0</v>
      </c>
      <c r="Q11942">
        <v>8</v>
      </c>
      <c r="R11942">
        <v>8</v>
      </c>
      <c r="S11942">
        <v>1</v>
      </c>
      <c r="T11942">
        <v>2</v>
      </c>
      <c r="U11942" t="b">
        <v>1</v>
      </c>
      <c r="V11942" t="s">
        <v>1255</v>
      </c>
      <c r="W11942" t="s">
        <v>7860</v>
      </c>
      <c r="X11942" t="s">
        <v>15227</v>
      </c>
      <c r="Y11942">
        <v>152</v>
      </c>
      <c r="Z11942">
        <v>152</v>
      </c>
      <c r="AA11942">
        <v>4</v>
      </c>
      <c r="AB11942">
        <v>4</v>
      </c>
      <c r="AC11942">
        <v>63</v>
      </c>
    </row>
    <row r="11943" spans="1:29">
      <c r="A11943">
        <v>12937</v>
      </c>
      <c r="B11943" t="s">
        <v>806</v>
      </c>
      <c r="C11943" t="s">
        <v>13901</v>
      </c>
      <c r="J11943" t="s">
        <v>1449</v>
      </c>
      <c r="K11943">
        <v>0</v>
      </c>
      <c r="N11943" t="b">
        <v>1</v>
      </c>
      <c r="O11943" t="b">
        <v>0</v>
      </c>
      <c r="P11943" t="b">
        <v>0</v>
      </c>
      <c r="Q11943">
        <v>8</v>
      </c>
      <c r="R11943">
        <v>8</v>
      </c>
      <c r="S11943">
        <v>1</v>
      </c>
      <c r="T11943">
        <v>2</v>
      </c>
      <c r="U11943" t="b">
        <v>1</v>
      </c>
      <c r="V11943" t="s">
        <v>1255</v>
      </c>
      <c r="W11943" t="s">
        <v>7860</v>
      </c>
      <c r="X11943" t="s">
        <v>15228</v>
      </c>
      <c r="Y11943">
        <v>152</v>
      </c>
      <c r="Z11943">
        <v>152</v>
      </c>
      <c r="AA11943">
        <v>5</v>
      </c>
      <c r="AB11943">
        <v>5</v>
      </c>
      <c r="AC11943">
        <v>63</v>
      </c>
    </row>
    <row r="11944" spans="1:29">
      <c r="A11944">
        <v>12938</v>
      </c>
      <c r="B11944" t="s">
        <v>806</v>
      </c>
      <c r="C11944" t="s">
        <v>13902</v>
      </c>
      <c r="J11944" t="s">
        <v>1449</v>
      </c>
      <c r="K11944">
        <v>0</v>
      </c>
      <c r="N11944" t="b">
        <v>1</v>
      </c>
      <c r="O11944" t="b">
        <v>0</v>
      </c>
      <c r="P11944" t="b">
        <v>0</v>
      </c>
      <c r="Q11944">
        <v>8</v>
      </c>
      <c r="R11944">
        <v>8</v>
      </c>
      <c r="S11944">
        <v>1</v>
      </c>
      <c r="T11944">
        <v>2</v>
      </c>
      <c r="U11944" t="b">
        <v>1</v>
      </c>
      <c r="V11944" t="s">
        <v>1255</v>
      </c>
      <c r="W11944" t="s">
        <v>7860</v>
      </c>
      <c r="X11944" t="s">
        <v>15963</v>
      </c>
      <c r="Y11944">
        <v>153</v>
      </c>
      <c r="Z11944">
        <v>153</v>
      </c>
      <c r="AA11944">
        <v>2</v>
      </c>
      <c r="AB11944">
        <v>2</v>
      </c>
      <c r="AC11944">
        <v>63</v>
      </c>
    </row>
    <row r="11945" spans="1:29">
      <c r="A11945">
        <v>12939</v>
      </c>
      <c r="B11945" t="s">
        <v>806</v>
      </c>
      <c r="C11945" t="s">
        <v>13903</v>
      </c>
      <c r="J11945" t="s">
        <v>1449</v>
      </c>
      <c r="K11945">
        <v>0</v>
      </c>
      <c r="N11945" t="b">
        <v>1</v>
      </c>
      <c r="O11945" t="b">
        <v>0</v>
      </c>
      <c r="P11945" t="b">
        <v>0</v>
      </c>
      <c r="Q11945">
        <v>8</v>
      </c>
      <c r="R11945">
        <v>8</v>
      </c>
      <c r="S11945">
        <v>1</v>
      </c>
      <c r="T11945">
        <v>2</v>
      </c>
      <c r="U11945" t="b">
        <v>1</v>
      </c>
      <c r="V11945" t="s">
        <v>1255</v>
      </c>
      <c r="W11945" t="s">
        <v>7860</v>
      </c>
      <c r="X11945" t="s">
        <v>15964</v>
      </c>
      <c r="Y11945">
        <v>153</v>
      </c>
      <c r="Z11945">
        <v>153</v>
      </c>
      <c r="AA11945">
        <v>3</v>
      </c>
      <c r="AB11945">
        <v>3</v>
      </c>
      <c r="AC11945">
        <v>63</v>
      </c>
    </row>
    <row r="11946" spans="1:29">
      <c r="A11946">
        <v>12940</v>
      </c>
      <c r="B11946" t="s">
        <v>806</v>
      </c>
      <c r="C11946" t="s">
        <v>13904</v>
      </c>
      <c r="J11946" t="s">
        <v>1449</v>
      </c>
      <c r="K11946">
        <v>0</v>
      </c>
      <c r="N11946" t="b">
        <v>1</v>
      </c>
      <c r="O11946" t="b">
        <v>0</v>
      </c>
      <c r="P11946" t="b">
        <v>0</v>
      </c>
      <c r="Q11946">
        <v>8</v>
      </c>
      <c r="R11946">
        <v>8</v>
      </c>
      <c r="S11946">
        <v>1</v>
      </c>
      <c r="T11946">
        <v>2</v>
      </c>
      <c r="U11946" t="b">
        <v>1</v>
      </c>
      <c r="V11946" t="s">
        <v>1255</v>
      </c>
      <c r="W11946" t="s">
        <v>7860</v>
      </c>
      <c r="X11946" t="s">
        <v>15229</v>
      </c>
      <c r="Y11946">
        <v>153</v>
      </c>
      <c r="Z11946">
        <v>153</v>
      </c>
      <c r="AA11946">
        <v>4</v>
      </c>
      <c r="AB11946">
        <v>4</v>
      </c>
      <c r="AC11946">
        <v>63</v>
      </c>
    </row>
    <row r="11947" spans="1:29">
      <c r="A11947">
        <v>12941</v>
      </c>
      <c r="B11947" t="s">
        <v>806</v>
      </c>
      <c r="C11947" t="s">
        <v>13905</v>
      </c>
      <c r="J11947" t="s">
        <v>1449</v>
      </c>
      <c r="K11947">
        <v>0</v>
      </c>
      <c r="N11947" t="b">
        <v>1</v>
      </c>
      <c r="O11947" t="b">
        <v>0</v>
      </c>
      <c r="P11947" t="b">
        <v>0</v>
      </c>
      <c r="Q11947">
        <v>8</v>
      </c>
      <c r="R11947">
        <v>8</v>
      </c>
      <c r="S11947">
        <v>1</v>
      </c>
      <c r="T11947">
        <v>2</v>
      </c>
      <c r="U11947" t="b">
        <v>1</v>
      </c>
      <c r="V11947" t="s">
        <v>1255</v>
      </c>
      <c r="W11947" t="s">
        <v>7860</v>
      </c>
      <c r="X11947" t="s">
        <v>15230</v>
      </c>
      <c r="Y11947">
        <v>153</v>
      </c>
      <c r="Z11947">
        <v>153</v>
      </c>
      <c r="AA11947">
        <v>5</v>
      </c>
      <c r="AB11947">
        <v>5</v>
      </c>
      <c r="AC11947">
        <v>63</v>
      </c>
    </row>
    <row r="11948" spans="1:29">
      <c r="A11948">
        <v>12942</v>
      </c>
      <c r="B11948" t="s">
        <v>806</v>
      </c>
      <c r="C11948" t="s">
        <v>13906</v>
      </c>
      <c r="J11948" t="s">
        <v>1449</v>
      </c>
      <c r="K11948">
        <v>0</v>
      </c>
      <c r="N11948" t="b">
        <v>1</v>
      </c>
      <c r="O11948" t="b">
        <v>0</v>
      </c>
      <c r="P11948" t="b">
        <v>0</v>
      </c>
      <c r="Q11948">
        <v>8</v>
      </c>
      <c r="R11948">
        <v>8</v>
      </c>
      <c r="S11948">
        <v>1</v>
      </c>
      <c r="T11948">
        <v>2</v>
      </c>
      <c r="U11948" t="b">
        <v>1</v>
      </c>
      <c r="V11948" t="s">
        <v>1255</v>
      </c>
      <c r="W11948" t="s">
        <v>7860</v>
      </c>
      <c r="X11948" t="s">
        <v>15965</v>
      </c>
      <c r="Y11948">
        <v>154</v>
      </c>
      <c r="Z11948">
        <v>154</v>
      </c>
      <c r="AA11948">
        <v>2</v>
      </c>
      <c r="AB11948">
        <v>2</v>
      </c>
      <c r="AC11948">
        <v>63</v>
      </c>
    </row>
    <row r="11949" spans="1:29">
      <c r="A11949">
        <v>12943</v>
      </c>
      <c r="B11949" t="s">
        <v>806</v>
      </c>
      <c r="C11949" t="s">
        <v>13907</v>
      </c>
      <c r="J11949" t="s">
        <v>1449</v>
      </c>
      <c r="K11949">
        <v>0</v>
      </c>
      <c r="N11949" t="b">
        <v>1</v>
      </c>
      <c r="O11949" t="b">
        <v>0</v>
      </c>
      <c r="P11949" t="b">
        <v>0</v>
      </c>
      <c r="Q11949">
        <v>8</v>
      </c>
      <c r="R11949">
        <v>8</v>
      </c>
      <c r="S11949">
        <v>1</v>
      </c>
      <c r="T11949">
        <v>2</v>
      </c>
      <c r="U11949" t="b">
        <v>1</v>
      </c>
      <c r="V11949" t="s">
        <v>1255</v>
      </c>
      <c r="W11949" t="s">
        <v>7860</v>
      </c>
      <c r="X11949" t="s">
        <v>15966</v>
      </c>
      <c r="Y11949">
        <v>154</v>
      </c>
      <c r="Z11949">
        <v>154</v>
      </c>
      <c r="AA11949">
        <v>3</v>
      </c>
      <c r="AB11949">
        <v>3</v>
      </c>
      <c r="AC11949">
        <v>63</v>
      </c>
    </row>
    <row r="11950" spans="1:29">
      <c r="A11950">
        <v>12944</v>
      </c>
      <c r="B11950" t="s">
        <v>806</v>
      </c>
      <c r="C11950" t="s">
        <v>13908</v>
      </c>
      <c r="J11950" t="s">
        <v>1449</v>
      </c>
      <c r="K11950">
        <v>0</v>
      </c>
      <c r="N11950" t="b">
        <v>1</v>
      </c>
      <c r="O11950" t="b">
        <v>0</v>
      </c>
      <c r="P11950" t="b">
        <v>0</v>
      </c>
      <c r="Q11950">
        <v>8</v>
      </c>
      <c r="R11950">
        <v>8</v>
      </c>
      <c r="S11950">
        <v>1</v>
      </c>
      <c r="T11950">
        <v>2</v>
      </c>
      <c r="U11950" t="b">
        <v>1</v>
      </c>
      <c r="V11950" t="s">
        <v>1255</v>
      </c>
      <c r="W11950" t="s">
        <v>7860</v>
      </c>
      <c r="X11950" t="s">
        <v>15263</v>
      </c>
      <c r="Y11950">
        <v>154</v>
      </c>
      <c r="Z11950">
        <v>154</v>
      </c>
      <c r="AA11950">
        <v>4</v>
      </c>
      <c r="AB11950">
        <v>4</v>
      </c>
      <c r="AC11950">
        <v>63</v>
      </c>
    </row>
    <row r="11951" spans="1:29">
      <c r="A11951">
        <v>12945</v>
      </c>
      <c r="B11951" t="s">
        <v>806</v>
      </c>
      <c r="C11951" t="s">
        <v>13909</v>
      </c>
      <c r="J11951" t="s">
        <v>1449</v>
      </c>
      <c r="K11951">
        <v>0</v>
      </c>
      <c r="N11951" t="b">
        <v>1</v>
      </c>
      <c r="O11951" t="b">
        <v>0</v>
      </c>
      <c r="P11951" t="b">
        <v>0</v>
      </c>
      <c r="Q11951">
        <v>8</v>
      </c>
      <c r="R11951">
        <v>8</v>
      </c>
      <c r="S11951">
        <v>1</v>
      </c>
      <c r="T11951">
        <v>2</v>
      </c>
      <c r="U11951" t="b">
        <v>1</v>
      </c>
      <c r="V11951" t="s">
        <v>1255</v>
      </c>
      <c r="W11951" t="s">
        <v>7860</v>
      </c>
      <c r="X11951" t="s">
        <v>15264</v>
      </c>
      <c r="Y11951">
        <v>154</v>
      </c>
      <c r="Z11951">
        <v>154</v>
      </c>
      <c r="AA11951">
        <v>5</v>
      </c>
      <c r="AB11951">
        <v>5</v>
      </c>
      <c r="AC11951">
        <v>63</v>
      </c>
    </row>
    <row r="11952" spans="1:29">
      <c r="A11952">
        <v>12946</v>
      </c>
      <c r="B11952" t="s">
        <v>806</v>
      </c>
      <c r="C11952" t="s">
        <v>13910</v>
      </c>
      <c r="J11952" t="s">
        <v>1449</v>
      </c>
      <c r="K11952">
        <v>0</v>
      </c>
      <c r="N11952" t="b">
        <v>1</v>
      </c>
      <c r="O11952" t="b">
        <v>0</v>
      </c>
      <c r="P11952" t="b">
        <v>0</v>
      </c>
      <c r="Q11952">
        <v>8</v>
      </c>
      <c r="R11952">
        <v>8</v>
      </c>
      <c r="S11952">
        <v>1</v>
      </c>
      <c r="T11952">
        <v>2</v>
      </c>
      <c r="U11952" t="b">
        <v>1</v>
      </c>
      <c r="V11952" t="s">
        <v>1255</v>
      </c>
      <c r="W11952" t="s">
        <v>7860</v>
      </c>
      <c r="X11952" t="s">
        <v>15967</v>
      </c>
      <c r="Y11952">
        <v>155</v>
      </c>
      <c r="Z11952">
        <v>155</v>
      </c>
      <c r="AA11952">
        <v>2</v>
      </c>
      <c r="AB11952">
        <v>2</v>
      </c>
      <c r="AC11952">
        <v>63</v>
      </c>
    </row>
    <row r="11953" spans="1:29">
      <c r="A11953">
        <v>12947</v>
      </c>
      <c r="B11953" t="s">
        <v>806</v>
      </c>
      <c r="C11953" t="s">
        <v>13911</v>
      </c>
      <c r="J11953" t="s">
        <v>1449</v>
      </c>
      <c r="K11953">
        <v>0</v>
      </c>
      <c r="N11953" t="b">
        <v>1</v>
      </c>
      <c r="O11953" t="b">
        <v>0</v>
      </c>
      <c r="P11953" t="b">
        <v>0</v>
      </c>
      <c r="Q11953">
        <v>8</v>
      </c>
      <c r="R11953">
        <v>8</v>
      </c>
      <c r="S11953">
        <v>1</v>
      </c>
      <c r="T11953">
        <v>2</v>
      </c>
      <c r="U11953" t="b">
        <v>1</v>
      </c>
      <c r="V11953" t="s">
        <v>1255</v>
      </c>
      <c r="W11953" t="s">
        <v>7860</v>
      </c>
      <c r="X11953" t="s">
        <v>15968</v>
      </c>
      <c r="Y11953">
        <v>155</v>
      </c>
      <c r="Z11953">
        <v>155</v>
      </c>
      <c r="AA11953">
        <v>3</v>
      </c>
      <c r="AB11953">
        <v>3</v>
      </c>
      <c r="AC11953">
        <v>63</v>
      </c>
    </row>
    <row r="11954" spans="1:29">
      <c r="A11954">
        <v>12948</v>
      </c>
      <c r="B11954" t="s">
        <v>806</v>
      </c>
      <c r="C11954" t="s">
        <v>13912</v>
      </c>
      <c r="J11954" t="s">
        <v>1449</v>
      </c>
      <c r="K11954">
        <v>0</v>
      </c>
      <c r="N11954" t="b">
        <v>1</v>
      </c>
      <c r="O11954" t="b">
        <v>0</v>
      </c>
      <c r="P11954" t="b">
        <v>0</v>
      </c>
      <c r="Q11954">
        <v>8</v>
      </c>
      <c r="R11954">
        <v>8</v>
      </c>
      <c r="S11954">
        <v>1</v>
      </c>
      <c r="T11954">
        <v>2</v>
      </c>
      <c r="U11954" t="b">
        <v>1</v>
      </c>
      <c r="V11954" t="s">
        <v>1255</v>
      </c>
      <c r="W11954" t="s">
        <v>7860</v>
      </c>
      <c r="X11954" t="s">
        <v>15267</v>
      </c>
      <c r="Y11954">
        <v>155</v>
      </c>
      <c r="Z11954">
        <v>155</v>
      </c>
      <c r="AA11954">
        <v>4</v>
      </c>
      <c r="AB11954">
        <v>4</v>
      </c>
      <c r="AC11954">
        <v>63</v>
      </c>
    </row>
    <row r="11955" spans="1:29">
      <c r="A11955">
        <v>12949</v>
      </c>
      <c r="B11955" t="s">
        <v>806</v>
      </c>
      <c r="C11955" t="s">
        <v>13913</v>
      </c>
      <c r="J11955" t="s">
        <v>1449</v>
      </c>
      <c r="K11955">
        <v>0</v>
      </c>
      <c r="N11955" t="b">
        <v>1</v>
      </c>
      <c r="O11955" t="b">
        <v>0</v>
      </c>
      <c r="P11955" t="b">
        <v>0</v>
      </c>
      <c r="Q11955">
        <v>8</v>
      </c>
      <c r="R11955">
        <v>8</v>
      </c>
      <c r="S11955">
        <v>1</v>
      </c>
      <c r="T11955">
        <v>2</v>
      </c>
      <c r="U11955" t="b">
        <v>1</v>
      </c>
      <c r="V11955" t="s">
        <v>1255</v>
      </c>
      <c r="W11955" t="s">
        <v>7860</v>
      </c>
      <c r="X11955" t="s">
        <v>15268</v>
      </c>
      <c r="Y11955">
        <v>155</v>
      </c>
      <c r="Z11955">
        <v>155</v>
      </c>
      <c r="AA11955">
        <v>5</v>
      </c>
      <c r="AB11955">
        <v>5</v>
      </c>
      <c r="AC11955">
        <v>63</v>
      </c>
    </row>
    <row r="11956" spans="1:29">
      <c r="A11956">
        <v>12950</v>
      </c>
      <c r="B11956" t="s">
        <v>806</v>
      </c>
      <c r="C11956" t="s">
        <v>13914</v>
      </c>
      <c r="J11956" t="s">
        <v>1449</v>
      </c>
      <c r="K11956">
        <v>0</v>
      </c>
      <c r="N11956" t="b">
        <v>1</v>
      </c>
      <c r="O11956" t="b">
        <v>0</v>
      </c>
      <c r="P11956" t="b">
        <v>0</v>
      </c>
      <c r="Q11956">
        <v>8</v>
      </c>
      <c r="R11956">
        <v>8</v>
      </c>
      <c r="S11956">
        <v>1</v>
      </c>
      <c r="T11956">
        <v>2</v>
      </c>
      <c r="U11956" t="b">
        <v>1</v>
      </c>
      <c r="V11956" t="s">
        <v>1255</v>
      </c>
      <c r="W11956" t="s">
        <v>7860</v>
      </c>
      <c r="X11956" t="s">
        <v>15969</v>
      </c>
      <c r="Y11956">
        <v>156</v>
      </c>
      <c r="Z11956">
        <v>156</v>
      </c>
      <c r="AA11956">
        <v>2</v>
      </c>
      <c r="AB11956">
        <v>2</v>
      </c>
      <c r="AC11956">
        <v>63</v>
      </c>
    </row>
    <row r="11957" spans="1:29">
      <c r="A11957">
        <v>12951</v>
      </c>
      <c r="B11957" t="s">
        <v>806</v>
      </c>
      <c r="C11957" t="s">
        <v>13915</v>
      </c>
      <c r="J11957" t="s">
        <v>1449</v>
      </c>
      <c r="K11957">
        <v>0</v>
      </c>
      <c r="N11957" t="b">
        <v>1</v>
      </c>
      <c r="O11957" t="b">
        <v>0</v>
      </c>
      <c r="P11957" t="b">
        <v>0</v>
      </c>
      <c r="Q11957">
        <v>8</v>
      </c>
      <c r="R11957">
        <v>8</v>
      </c>
      <c r="S11957">
        <v>1</v>
      </c>
      <c r="T11957">
        <v>2</v>
      </c>
      <c r="U11957" t="b">
        <v>1</v>
      </c>
      <c r="V11957" t="s">
        <v>1255</v>
      </c>
      <c r="W11957" t="s">
        <v>7860</v>
      </c>
      <c r="X11957" t="s">
        <v>15970</v>
      </c>
      <c r="Y11957">
        <v>156</v>
      </c>
      <c r="Z11957">
        <v>156</v>
      </c>
      <c r="AA11957">
        <v>3</v>
      </c>
      <c r="AB11957">
        <v>3</v>
      </c>
      <c r="AC11957">
        <v>63</v>
      </c>
    </row>
    <row r="11958" spans="1:29">
      <c r="A11958">
        <v>12952</v>
      </c>
      <c r="B11958" t="s">
        <v>806</v>
      </c>
      <c r="C11958" t="s">
        <v>13916</v>
      </c>
      <c r="J11958" t="s">
        <v>1449</v>
      </c>
      <c r="K11958">
        <v>0</v>
      </c>
      <c r="N11958" t="b">
        <v>1</v>
      </c>
      <c r="O11958" t="b">
        <v>0</v>
      </c>
      <c r="P11958" t="b">
        <v>0</v>
      </c>
      <c r="Q11958">
        <v>8</v>
      </c>
      <c r="R11958">
        <v>8</v>
      </c>
      <c r="S11958">
        <v>1</v>
      </c>
      <c r="T11958">
        <v>2</v>
      </c>
      <c r="U11958" t="b">
        <v>1</v>
      </c>
      <c r="V11958" t="s">
        <v>1255</v>
      </c>
      <c r="W11958" t="s">
        <v>7860</v>
      </c>
      <c r="X11958" t="s">
        <v>15272</v>
      </c>
      <c r="Y11958">
        <v>156</v>
      </c>
      <c r="Z11958">
        <v>156</v>
      </c>
      <c r="AA11958">
        <v>4</v>
      </c>
      <c r="AB11958">
        <v>4</v>
      </c>
      <c r="AC11958">
        <v>63</v>
      </c>
    </row>
    <row r="11959" spans="1:29">
      <c r="A11959">
        <v>12953</v>
      </c>
      <c r="B11959" t="s">
        <v>806</v>
      </c>
      <c r="C11959" t="s">
        <v>13917</v>
      </c>
      <c r="J11959" t="s">
        <v>1449</v>
      </c>
      <c r="K11959">
        <v>0</v>
      </c>
      <c r="N11959" t="b">
        <v>1</v>
      </c>
      <c r="O11959" t="b">
        <v>0</v>
      </c>
      <c r="P11959" t="b">
        <v>0</v>
      </c>
      <c r="Q11959">
        <v>8</v>
      </c>
      <c r="R11959">
        <v>8</v>
      </c>
      <c r="S11959">
        <v>1</v>
      </c>
      <c r="T11959">
        <v>2</v>
      </c>
      <c r="U11959" t="b">
        <v>1</v>
      </c>
      <c r="V11959" t="s">
        <v>1255</v>
      </c>
      <c r="W11959" t="s">
        <v>7860</v>
      </c>
      <c r="X11959" t="s">
        <v>15273</v>
      </c>
      <c r="Y11959">
        <v>156</v>
      </c>
      <c r="Z11959">
        <v>156</v>
      </c>
      <c r="AA11959">
        <v>5</v>
      </c>
      <c r="AB11959">
        <v>5</v>
      </c>
      <c r="AC11959">
        <v>63</v>
      </c>
    </row>
    <row r="11960" spans="1:29">
      <c r="A11960">
        <v>12954</v>
      </c>
      <c r="B11960" t="s">
        <v>806</v>
      </c>
      <c r="C11960" t="s">
        <v>13918</v>
      </c>
      <c r="J11960" t="s">
        <v>1449</v>
      </c>
      <c r="K11960">
        <v>0</v>
      </c>
      <c r="N11960" t="b">
        <v>1</v>
      </c>
      <c r="O11960" t="b">
        <v>0</v>
      </c>
      <c r="P11960" t="b">
        <v>0</v>
      </c>
      <c r="Q11960">
        <v>8</v>
      </c>
      <c r="R11960">
        <v>8</v>
      </c>
      <c r="S11960">
        <v>1</v>
      </c>
      <c r="T11960">
        <v>2</v>
      </c>
      <c r="U11960" t="b">
        <v>1</v>
      </c>
      <c r="V11960" t="s">
        <v>1255</v>
      </c>
      <c r="W11960" t="s">
        <v>7860</v>
      </c>
      <c r="X11960" t="s">
        <v>15971</v>
      </c>
      <c r="Y11960">
        <v>157</v>
      </c>
      <c r="Z11960">
        <v>157</v>
      </c>
      <c r="AA11960">
        <v>2</v>
      </c>
      <c r="AB11960">
        <v>2</v>
      </c>
      <c r="AC11960">
        <v>63</v>
      </c>
    </row>
    <row r="11961" spans="1:29">
      <c r="A11961">
        <v>12955</v>
      </c>
      <c r="B11961" t="s">
        <v>806</v>
      </c>
      <c r="C11961" t="s">
        <v>13919</v>
      </c>
      <c r="J11961" t="s">
        <v>1449</v>
      </c>
      <c r="K11961">
        <v>0</v>
      </c>
      <c r="N11961" t="b">
        <v>1</v>
      </c>
      <c r="O11961" t="b">
        <v>0</v>
      </c>
      <c r="P11961" t="b">
        <v>0</v>
      </c>
      <c r="Q11961">
        <v>8</v>
      </c>
      <c r="R11961">
        <v>8</v>
      </c>
      <c r="S11961">
        <v>1</v>
      </c>
      <c r="T11961">
        <v>2</v>
      </c>
      <c r="U11961" t="b">
        <v>1</v>
      </c>
      <c r="V11961" t="s">
        <v>1255</v>
      </c>
      <c r="W11961" t="s">
        <v>7860</v>
      </c>
      <c r="X11961" t="s">
        <v>15972</v>
      </c>
      <c r="Y11961">
        <v>157</v>
      </c>
      <c r="Z11961">
        <v>157</v>
      </c>
      <c r="AA11961">
        <v>3</v>
      </c>
      <c r="AB11961">
        <v>3</v>
      </c>
      <c r="AC11961">
        <v>63</v>
      </c>
    </row>
    <row r="11962" spans="1:29">
      <c r="A11962">
        <v>12956</v>
      </c>
      <c r="B11962" t="s">
        <v>806</v>
      </c>
      <c r="C11962" t="s">
        <v>13920</v>
      </c>
      <c r="J11962" t="s">
        <v>1449</v>
      </c>
      <c r="K11962">
        <v>0</v>
      </c>
      <c r="N11962" t="b">
        <v>1</v>
      </c>
      <c r="O11962" t="b">
        <v>0</v>
      </c>
      <c r="P11962" t="b">
        <v>0</v>
      </c>
      <c r="Q11962">
        <v>8</v>
      </c>
      <c r="R11962">
        <v>8</v>
      </c>
      <c r="S11962">
        <v>1</v>
      </c>
      <c r="T11962">
        <v>2</v>
      </c>
      <c r="U11962" t="b">
        <v>1</v>
      </c>
      <c r="V11962" t="s">
        <v>1255</v>
      </c>
      <c r="W11962" t="s">
        <v>7860</v>
      </c>
      <c r="X11962" t="s">
        <v>15277</v>
      </c>
      <c r="Y11962">
        <v>157</v>
      </c>
      <c r="Z11962">
        <v>157</v>
      </c>
      <c r="AA11962">
        <v>4</v>
      </c>
      <c r="AB11962">
        <v>4</v>
      </c>
      <c r="AC11962">
        <v>63</v>
      </c>
    </row>
    <row r="11963" spans="1:29">
      <c r="A11963">
        <v>12957</v>
      </c>
      <c r="B11963" t="s">
        <v>806</v>
      </c>
      <c r="C11963" t="s">
        <v>13921</v>
      </c>
      <c r="J11963" t="s">
        <v>1449</v>
      </c>
      <c r="K11963">
        <v>0</v>
      </c>
      <c r="N11963" t="b">
        <v>1</v>
      </c>
      <c r="O11963" t="b">
        <v>0</v>
      </c>
      <c r="P11963" t="b">
        <v>0</v>
      </c>
      <c r="Q11963">
        <v>8</v>
      </c>
      <c r="R11963">
        <v>8</v>
      </c>
      <c r="S11963">
        <v>1</v>
      </c>
      <c r="T11963">
        <v>2</v>
      </c>
      <c r="U11963" t="b">
        <v>1</v>
      </c>
      <c r="V11963" t="s">
        <v>1255</v>
      </c>
      <c r="W11963" t="s">
        <v>7860</v>
      </c>
      <c r="X11963" t="s">
        <v>15278</v>
      </c>
      <c r="Y11963">
        <v>157</v>
      </c>
      <c r="Z11963">
        <v>157</v>
      </c>
      <c r="AA11963">
        <v>5</v>
      </c>
      <c r="AB11963">
        <v>5</v>
      </c>
      <c r="AC11963">
        <v>63</v>
      </c>
    </row>
    <row r="11964" spans="1:29">
      <c r="A11964">
        <v>12958</v>
      </c>
      <c r="B11964" t="s">
        <v>806</v>
      </c>
      <c r="C11964" t="s">
        <v>13922</v>
      </c>
      <c r="J11964" t="s">
        <v>1449</v>
      </c>
      <c r="K11964">
        <v>0</v>
      </c>
      <c r="N11964" t="b">
        <v>1</v>
      </c>
      <c r="O11964" t="b">
        <v>0</v>
      </c>
      <c r="P11964" t="b">
        <v>0</v>
      </c>
      <c r="Q11964">
        <v>8</v>
      </c>
      <c r="R11964">
        <v>8</v>
      </c>
      <c r="S11964">
        <v>1</v>
      </c>
      <c r="T11964">
        <v>2</v>
      </c>
      <c r="U11964" t="b">
        <v>1</v>
      </c>
      <c r="V11964" t="s">
        <v>1255</v>
      </c>
      <c r="W11964" t="s">
        <v>7860</v>
      </c>
      <c r="X11964" t="s">
        <v>15973</v>
      </c>
      <c r="Y11964">
        <v>158</v>
      </c>
      <c r="Z11964">
        <v>158</v>
      </c>
      <c r="AA11964">
        <v>2</v>
      </c>
      <c r="AB11964">
        <v>2</v>
      </c>
      <c r="AC11964">
        <v>63</v>
      </c>
    </row>
    <row r="11965" spans="1:29">
      <c r="A11965">
        <v>12959</v>
      </c>
      <c r="B11965" t="s">
        <v>806</v>
      </c>
      <c r="C11965" t="s">
        <v>13923</v>
      </c>
      <c r="J11965" t="s">
        <v>1449</v>
      </c>
      <c r="K11965">
        <v>0</v>
      </c>
      <c r="N11965" t="b">
        <v>1</v>
      </c>
      <c r="O11965" t="b">
        <v>0</v>
      </c>
      <c r="P11965" t="b">
        <v>0</v>
      </c>
      <c r="Q11965">
        <v>8</v>
      </c>
      <c r="R11965">
        <v>8</v>
      </c>
      <c r="S11965">
        <v>1</v>
      </c>
      <c r="T11965">
        <v>2</v>
      </c>
      <c r="U11965" t="b">
        <v>1</v>
      </c>
      <c r="V11965" t="s">
        <v>1255</v>
      </c>
      <c r="W11965" t="s">
        <v>7860</v>
      </c>
      <c r="X11965" t="s">
        <v>15974</v>
      </c>
      <c r="Y11965">
        <v>158</v>
      </c>
      <c r="Z11965">
        <v>158</v>
      </c>
      <c r="AA11965">
        <v>3</v>
      </c>
      <c r="AB11965">
        <v>3</v>
      </c>
      <c r="AC11965">
        <v>63</v>
      </c>
    </row>
    <row r="11966" spans="1:29">
      <c r="A11966">
        <v>12960</v>
      </c>
      <c r="B11966" t="s">
        <v>806</v>
      </c>
      <c r="C11966" t="s">
        <v>13924</v>
      </c>
      <c r="J11966" t="s">
        <v>1449</v>
      </c>
      <c r="K11966">
        <v>0</v>
      </c>
      <c r="N11966" t="b">
        <v>1</v>
      </c>
      <c r="O11966" t="b">
        <v>0</v>
      </c>
      <c r="P11966" t="b">
        <v>0</v>
      </c>
      <c r="Q11966">
        <v>8</v>
      </c>
      <c r="R11966">
        <v>8</v>
      </c>
      <c r="S11966">
        <v>1</v>
      </c>
      <c r="T11966">
        <v>2</v>
      </c>
      <c r="U11966" t="b">
        <v>1</v>
      </c>
      <c r="V11966" t="s">
        <v>1255</v>
      </c>
      <c r="W11966" t="s">
        <v>7860</v>
      </c>
      <c r="X11966" t="s">
        <v>15975</v>
      </c>
      <c r="Y11966">
        <v>158</v>
      </c>
      <c r="Z11966">
        <v>158</v>
      </c>
      <c r="AA11966">
        <v>4</v>
      </c>
      <c r="AB11966">
        <v>4</v>
      </c>
      <c r="AC11966">
        <v>63</v>
      </c>
    </row>
    <row r="11967" spans="1:29">
      <c r="A11967">
        <v>12961</v>
      </c>
      <c r="B11967" t="s">
        <v>806</v>
      </c>
      <c r="C11967" t="s">
        <v>13925</v>
      </c>
      <c r="J11967" t="s">
        <v>1449</v>
      </c>
      <c r="K11967">
        <v>0</v>
      </c>
      <c r="N11967" t="b">
        <v>1</v>
      </c>
      <c r="O11967" t="b">
        <v>0</v>
      </c>
      <c r="P11967" t="b">
        <v>0</v>
      </c>
      <c r="Q11967">
        <v>8</v>
      </c>
      <c r="R11967">
        <v>8</v>
      </c>
      <c r="S11967">
        <v>1</v>
      </c>
      <c r="T11967">
        <v>2</v>
      </c>
      <c r="U11967" t="b">
        <v>1</v>
      </c>
      <c r="V11967" t="s">
        <v>1255</v>
      </c>
      <c r="W11967" t="s">
        <v>7860</v>
      </c>
      <c r="X11967" t="s">
        <v>15976</v>
      </c>
      <c r="Y11967">
        <v>158</v>
      </c>
      <c r="Z11967">
        <v>158</v>
      </c>
      <c r="AA11967">
        <v>5</v>
      </c>
      <c r="AB11967">
        <v>5</v>
      </c>
      <c r="AC11967">
        <v>63</v>
      </c>
    </row>
    <row r="11968" spans="1:29">
      <c r="A11968">
        <v>12962</v>
      </c>
      <c r="B11968" t="s">
        <v>806</v>
      </c>
      <c r="C11968" t="s">
        <v>13926</v>
      </c>
      <c r="J11968" t="s">
        <v>1449</v>
      </c>
      <c r="K11968">
        <v>0</v>
      </c>
      <c r="N11968" t="b">
        <v>1</v>
      </c>
      <c r="O11968" t="b">
        <v>0</v>
      </c>
      <c r="P11968" t="b">
        <v>0</v>
      </c>
      <c r="Q11968">
        <v>8</v>
      </c>
      <c r="R11968">
        <v>8</v>
      </c>
      <c r="S11968">
        <v>1</v>
      </c>
      <c r="T11968">
        <v>2</v>
      </c>
      <c r="U11968" t="b">
        <v>1</v>
      </c>
      <c r="V11968" t="s">
        <v>1255</v>
      </c>
      <c r="W11968" t="s">
        <v>7860</v>
      </c>
      <c r="X11968" t="s">
        <v>15977</v>
      </c>
      <c r="Y11968">
        <v>159</v>
      </c>
      <c r="Z11968">
        <v>159</v>
      </c>
      <c r="AA11968">
        <v>2</v>
      </c>
      <c r="AB11968">
        <v>2</v>
      </c>
      <c r="AC11968">
        <v>63</v>
      </c>
    </row>
    <row r="11969" spans="1:29">
      <c r="A11969">
        <v>12963</v>
      </c>
      <c r="B11969" t="s">
        <v>806</v>
      </c>
      <c r="C11969" t="s">
        <v>13927</v>
      </c>
      <c r="J11969" t="s">
        <v>1449</v>
      </c>
      <c r="K11969">
        <v>0</v>
      </c>
      <c r="N11969" t="b">
        <v>1</v>
      </c>
      <c r="O11969" t="b">
        <v>0</v>
      </c>
      <c r="P11969" t="b">
        <v>0</v>
      </c>
      <c r="Q11969">
        <v>8</v>
      </c>
      <c r="R11969">
        <v>8</v>
      </c>
      <c r="S11969">
        <v>1</v>
      </c>
      <c r="T11969">
        <v>2</v>
      </c>
      <c r="U11969" t="b">
        <v>1</v>
      </c>
      <c r="V11969" t="s">
        <v>1255</v>
      </c>
      <c r="W11969" t="s">
        <v>7860</v>
      </c>
      <c r="X11969" t="s">
        <v>15978</v>
      </c>
      <c r="Y11969">
        <v>159</v>
      </c>
      <c r="Z11969">
        <v>159</v>
      </c>
      <c r="AA11969">
        <v>3</v>
      </c>
      <c r="AB11969">
        <v>3</v>
      </c>
      <c r="AC11969">
        <v>63</v>
      </c>
    </row>
    <row r="11970" spans="1:29">
      <c r="A11970">
        <v>12964</v>
      </c>
      <c r="B11970" t="s">
        <v>806</v>
      </c>
      <c r="C11970" t="s">
        <v>13928</v>
      </c>
      <c r="J11970" t="s">
        <v>1449</v>
      </c>
      <c r="K11970">
        <v>0</v>
      </c>
      <c r="N11970" t="b">
        <v>1</v>
      </c>
      <c r="O11970" t="b">
        <v>0</v>
      </c>
      <c r="P11970" t="b">
        <v>0</v>
      </c>
      <c r="Q11970">
        <v>8</v>
      </c>
      <c r="R11970">
        <v>8</v>
      </c>
      <c r="S11970">
        <v>1</v>
      </c>
      <c r="T11970">
        <v>2</v>
      </c>
      <c r="U11970" t="b">
        <v>1</v>
      </c>
      <c r="V11970" t="s">
        <v>1255</v>
      </c>
      <c r="W11970" t="s">
        <v>7860</v>
      </c>
      <c r="X11970" t="s">
        <v>15979</v>
      </c>
      <c r="Y11970">
        <v>159</v>
      </c>
      <c r="Z11970">
        <v>159</v>
      </c>
      <c r="AA11970">
        <v>4</v>
      </c>
      <c r="AB11970">
        <v>4</v>
      </c>
      <c r="AC11970">
        <v>63</v>
      </c>
    </row>
    <row r="11971" spans="1:29">
      <c r="A11971">
        <v>12965</v>
      </c>
      <c r="B11971" t="s">
        <v>806</v>
      </c>
      <c r="C11971" t="s">
        <v>13929</v>
      </c>
      <c r="J11971" t="s">
        <v>1449</v>
      </c>
      <c r="K11971">
        <v>0</v>
      </c>
      <c r="N11971" t="b">
        <v>1</v>
      </c>
      <c r="O11971" t="b">
        <v>0</v>
      </c>
      <c r="P11971" t="b">
        <v>0</v>
      </c>
      <c r="Q11971">
        <v>8</v>
      </c>
      <c r="R11971">
        <v>8</v>
      </c>
      <c r="S11971">
        <v>1</v>
      </c>
      <c r="T11971">
        <v>2</v>
      </c>
      <c r="U11971" t="b">
        <v>1</v>
      </c>
      <c r="V11971" t="s">
        <v>1255</v>
      </c>
      <c r="W11971" t="s">
        <v>7860</v>
      </c>
      <c r="X11971" t="s">
        <v>15980</v>
      </c>
      <c r="Y11971">
        <v>159</v>
      </c>
      <c r="Z11971">
        <v>159</v>
      </c>
      <c r="AA11971">
        <v>5</v>
      </c>
      <c r="AB11971">
        <v>5</v>
      </c>
      <c r="AC11971">
        <v>63</v>
      </c>
    </row>
    <row r="11972" spans="1:29">
      <c r="A11972">
        <v>12966</v>
      </c>
      <c r="B11972" t="s">
        <v>806</v>
      </c>
      <c r="C11972" t="s">
        <v>13930</v>
      </c>
      <c r="J11972" t="s">
        <v>1449</v>
      </c>
      <c r="K11972">
        <v>0</v>
      </c>
      <c r="N11972" t="b">
        <v>1</v>
      </c>
      <c r="O11972" t="b">
        <v>0</v>
      </c>
      <c r="P11972" t="b">
        <v>0</v>
      </c>
      <c r="Q11972">
        <v>8</v>
      </c>
      <c r="R11972">
        <v>8</v>
      </c>
      <c r="S11972">
        <v>1</v>
      </c>
      <c r="T11972">
        <v>2</v>
      </c>
      <c r="U11972" t="b">
        <v>1</v>
      </c>
      <c r="V11972" t="s">
        <v>1255</v>
      </c>
      <c r="W11972" t="s">
        <v>7860</v>
      </c>
      <c r="X11972" t="s">
        <v>15981</v>
      </c>
      <c r="Y11972">
        <v>160</v>
      </c>
      <c r="Z11972">
        <v>160</v>
      </c>
      <c r="AA11972">
        <v>2</v>
      </c>
      <c r="AB11972">
        <v>2</v>
      </c>
      <c r="AC11972">
        <v>63</v>
      </c>
    </row>
    <row r="11973" spans="1:29">
      <c r="A11973">
        <v>12967</v>
      </c>
      <c r="B11973" t="s">
        <v>806</v>
      </c>
      <c r="C11973" t="s">
        <v>13931</v>
      </c>
      <c r="J11973" t="s">
        <v>1449</v>
      </c>
      <c r="K11973">
        <v>0</v>
      </c>
      <c r="N11973" t="b">
        <v>1</v>
      </c>
      <c r="O11973" t="b">
        <v>0</v>
      </c>
      <c r="P11973" t="b">
        <v>0</v>
      </c>
      <c r="Q11973">
        <v>8</v>
      </c>
      <c r="R11973">
        <v>8</v>
      </c>
      <c r="S11973">
        <v>1</v>
      </c>
      <c r="T11973">
        <v>2</v>
      </c>
      <c r="U11973" t="b">
        <v>1</v>
      </c>
      <c r="V11973" t="s">
        <v>1255</v>
      </c>
      <c r="W11973" t="s">
        <v>7860</v>
      </c>
      <c r="X11973" t="s">
        <v>15982</v>
      </c>
      <c r="Y11973">
        <v>160</v>
      </c>
      <c r="Z11973">
        <v>160</v>
      </c>
      <c r="AA11973">
        <v>3</v>
      </c>
      <c r="AB11973">
        <v>3</v>
      </c>
      <c r="AC11973">
        <v>63</v>
      </c>
    </row>
    <row r="11974" spans="1:29">
      <c r="A11974">
        <v>12968</v>
      </c>
      <c r="B11974" t="s">
        <v>806</v>
      </c>
      <c r="C11974" t="s">
        <v>13932</v>
      </c>
      <c r="J11974" t="s">
        <v>1449</v>
      </c>
      <c r="K11974">
        <v>0</v>
      </c>
      <c r="N11974" t="b">
        <v>1</v>
      </c>
      <c r="O11974" t="b">
        <v>0</v>
      </c>
      <c r="P11974" t="b">
        <v>0</v>
      </c>
      <c r="Q11974">
        <v>8</v>
      </c>
      <c r="R11974">
        <v>8</v>
      </c>
      <c r="S11974">
        <v>1</v>
      </c>
      <c r="T11974">
        <v>2</v>
      </c>
      <c r="U11974" t="b">
        <v>1</v>
      </c>
      <c r="V11974" t="s">
        <v>1255</v>
      </c>
      <c r="W11974" t="s">
        <v>7860</v>
      </c>
      <c r="X11974" t="s">
        <v>15983</v>
      </c>
      <c r="Y11974">
        <v>160</v>
      </c>
      <c r="Z11974">
        <v>160</v>
      </c>
      <c r="AA11974">
        <v>4</v>
      </c>
      <c r="AB11974">
        <v>4</v>
      </c>
      <c r="AC11974">
        <v>63</v>
      </c>
    </row>
    <row r="11975" spans="1:29">
      <c r="A11975">
        <v>12969</v>
      </c>
      <c r="B11975" t="s">
        <v>806</v>
      </c>
      <c r="C11975" t="s">
        <v>13933</v>
      </c>
      <c r="J11975" t="s">
        <v>1449</v>
      </c>
      <c r="K11975">
        <v>0</v>
      </c>
      <c r="N11975" t="b">
        <v>1</v>
      </c>
      <c r="O11975" t="b">
        <v>0</v>
      </c>
      <c r="P11975" t="b">
        <v>0</v>
      </c>
      <c r="Q11975">
        <v>8</v>
      </c>
      <c r="R11975">
        <v>8</v>
      </c>
      <c r="S11975">
        <v>1</v>
      </c>
      <c r="T11975">
        <v>2</v>
      </c>
      <c r="U11975" t="b">
        <v>1</v>
      </c>
      <c r="V11975" t="s">
        <v>1255</v>
      </c>
      <c r="W11975" t="s">
        <v>7860</v>
      </c>
      <c r="X11975" t="s">
        <v>15984</v>
      </c>
      <c r="Y11975">
        <v>160</v>
      </c>
      <c r="Z11975">
        <v>160</v>
      </c>
      <c r="AA11975">
        <v>5</v>
      </c>
      <c r="AB11975">
        <v>5</v>
      </c>
      <c r="AC11975">
        <v>63</v>
      </c>
    </row>
    <row r="11976" spans="1:29">
      <c r="A11976">
        <v>12970</v>
      </c>
      <c r="B11976" t="s">
        <v>806</v>
      </c>
      <c r="C11976" t="s">
        <v>13934</v>
      </c>
      <c r="J11976" t="s">
        <v>1449</v>
      </c>
      <c r="K11976">
        <v>0</v>
      </c>
      <c r="N11976" t="b">
        <v>1</v>
      </c>
      <c r="O11976" t="b">
        <v>0</v>
      </c>
      <c r="P11976" t="b">
        <v>0</v>
      </c>
      <c r="Q11976">
        <v>8</v>
      </c>
      <c r="R11976">
        <v>8</v>
      </c>
      <c r="S11976">
        <v>1</v>
      </c>
      <c r="T11976">
        <v>2</v>
      </c>
      <c r="U11976" t="b">
        <v>1</v>
      </c>
      <c r="V11976" t="s">
        <v>1255</v>
      </c>
      <c r="W11976" t="s">
        <v>7860</v>
      </c>
      <c r="X11976" t="s">
        <v>15985</v>
      </c>
      <c r="Y11976">
        <v>161</v>
      </c>
      <c r="Z11976">
        <v>161</v>
      </c>
      <c r="AA11976">
        <v>2</v>
      </c>
      <c r="AB11976">
        <v>2</v>
      </c>
      <c r="AC11976">
        <v>63</v>
      </c>
    </row>
    <row r="11977" spans="1:29">
      <c r="A11977">
        <v>12971</v>
      </c>
      <c r="B11977" t="s">
        <v>806</v>
      </c>
      <c r="C11977" t="s">
        <v>13935</v>
      </c>
      <c r="J11977" t="s">
        <v>1449</v>
      </c>
      <c r="K11977">
        <v>0</v>
      </c>
      <c r="N11977" t="b">
        <v>1</v>
      </c>
      <c r="O11977" t="b">
        <v>0</v>
      </c>
      <c r="P11977" t="b">
        <v>0</v>
      </c>
      <c r="Q11977">
        <v>8</v>
      </c>
      <c r="R11977">
        <v>8</v>
      </c>
      <c r="S11977">
        <v>1</v>
      </c>
      <c r="T11977">
        <v>2</v>
      </c>
      <c r="U11977" t="b">
        <v>1</v>
      </c>
      <c r="V11977" t="s">
        <v>1255</v>
      </c>
      <c r="W11977" t="s">
        <v>7860</v>
      </c>
      <c r="X11977" t="s">
        <v>15986</v>
      </c>
      <c r="Y11977">
        <v>161</v>
      </c>
      <c r="Z11977">
        <v>161</v>
      </c>
      <c r="AA11977">
        <v>3</v>
      </c>
      <c r="AB11977">
        <v>3</v>
      </c>
      <c r="AC11977">
        <v>63</v>
      </c>
    </row>
    <row r="11978" spans="1:29">
      <c r="A11978">
        <v>12972</v>
      </c>
      <c r="B11978" t="s">
        <v>806</v>
      </c>
      <c r="C11978" t="s">
        <v>13936</v>
      </c>
      <c r="J11978" t="s">
        <v>1449</v>
      </c>
      <c r="K11978">
        <v>0</v>
      </c>
      <c r="N11978" t="b">
        <v>1</v>
      </c>
      <c r="O11978" t="b">
        <v>0</v>
      </c>
      <c r="P11978" t="b">
        <v>0</v>
      </c>
      <c r="Q11978">
        <v>8</v>
      </c>
      <c r="R11978">
        <v>8</v>
      </c>
      <c r="S11978">
        <v>1</v>
      </c>
      <c r="T11978">
        <v>2</v>
      </c>
      <c r="U11978" t="b">
        <v>1</v>
      </c>
      <c r="V11978" t="s">
        <v>1255</v>
      </c>
      <c r="W11978" t="s">
        <v>7860</v>
      </c>
      <c r="X11978" t="s">
        <v>15987</v>
      </c>
      <c r="Y11978">
        <v>161</v>
      </c>
      <c r="Z11978">
        <v>161</v>
      </c>
      <c r="AA11978">
        <v>4</v>
      </c>
      <c r="AB11978">
        <v>4</v>
      </c>
      <c r="AC11978">
        <v>63</v>
      </c>
    </row>
    <row r="11979" spans="1:29">
      <c r="A11979">
        <v>12973</v>
      </c>
      <c r="B11979" t="s">
        <v>806</v>
      </c>
      <c r="C11979" t="s">
        <v>13937</v>
      </c>
      <c r="J11979" t="s">
        <v>1449</v>
      </c>
      <c r="K11979">
        <v>0</v>
      </c>
      <c r="N11979" t="b">
        <v>1</v>
      </c>
      <c r="O11979" t="b">
        <v>0</v>
      </c>
      <c r="P11979" t="b">
        <v>0</v>
      </c>
      <c r="Q11979">
        <v>8</v>
      </c>
      <c r="R11979">
        <v>8</v>
      </c>
      <c r="S11979">
        <v>1</v>
      </c>
      <c r="T11979">
        <v>2</v>
      </c>
      <c r="U11979" t="b">
        <v>1</v>
      </c>
      <c r="V11979" t="s">
        <v>1255</v>
      </c>
      <c r="W11979" t="s">
        <v>7860</v>
      </c>
      <c r="X11979" t="s">
        <v>15988</v>
      </c>
      <c r="Y11979">
        <v>161</v>
      </c>
      <c r="Z11979">
        <v>161</v>
      </c>
      <c r="AA11979">
        <v>5</v>
      </c>
      <c r="AB11979">
        <v>5</v>
      </c>
      <c r="AC11979">
        <v>63</v>
      </c>
    </row>
    <row r="11980" spans="1:29">
      <c r="A11980">
        <v>12974</v>
      </c>
      <c r="B11980" t="s">
        <v>806</v>
      </c>
      <c r="C11980" t="s">
        <v>13938</v>
      </c>
      <c r="J11980" t="s">
        <v>1449</v>
      </c>
      <c r="K11980">
        <v>0</v>
      </c>
      <c r="N11980" t="b">
        <v>1</v>
      </c>
      <c r="O11980" t="b">
        <v>0</v>
      </c>
      <c r="P11980" t="b">
        <v>0</v>
      </c>
      <c r="Q11980">
        <v>8</v>
      </c>
      <c r="R11980">
        <v>8</v>
      </c>
      <c r="S11980">
        <v>1</v>
      </c>
      <c r="T11980">
        <v>2</v>
      </c>
      <c r="U11980" t="b">
        <v>1</v>
      </c>
      <c r="V11980" t="s">
        <v>1255</v>
      </c>
      <c r="W11980" t="s">
        <v>7860</v>
      </c>
      <c r="X11980" t="s">
        <v>15989</v>
      </c>
      <c r="Y11980">
        <v>162</v>
      </c>
      <c r="Z11980">
        <v>162</v>
      </c>
      <c r="AA11980">
        <v>2</v>
      </c>
      <c r="AB11980">
        <v>2</v>
      </c>
      <c r="AC11980">
        <v>63</v>
      </c>
    </row>
    <row r="11981" spans="1:29">
      <c r="A11981">
        <v>12975</v>
      </c>
      <c r="B11981" t="s">
        <v>806</v>
      </c>
      <c r="C11981" t="s">
        <v>13939</v>
      </c>
      <c r="J11981" t="s">
        <v>1449</v>
      </c>
      <c r="K11981">
        <v>0</v>
      </c>
      <c r="N11981" t="b">
        <v>1</v>
      </c>
      <c r="O11981" t="b">
        <v>0</v>
      </c>
      <c r="P11981" t="b">
        <v>0</v>
      </c>
      <c r="Q11981">
        <v>8</v>
      </c>
      <c r="R11981">
        <v>8</v>
      </c>
      <c r="S11981">
        <v>1</v>
      </c>
      <c r="T11981">
        <v>2</v>
      </c>
      <c r="U11981" t="b">
        <v>1</v>
      </c>
      <c r="V11981" t="s">
        <v>1255</v>
      </c>
      <c r="W11981" t="s">
        <v>7860</v>
      </c>
      <c r="X11981" t="s">
        <v>15990</v>
      </c>
      <c r="Y11981">
        <v>162</v>
      </c>
      <c r="Z11981">
        <v>162</v>
      </c>
      <c r="AA11981">
        <v>3</v>
      </c>
      <c r="AB11981">
        <v>3</v>
      </c>
      <c r="AC11981">
        <v>63</v>
      </c>
    </row>
    <row r="11982" spans="1:29">
      <c r="A11982">
        <v>12976</v>
      </c>
      <c r="B11982" t="s">
        <v>806</v>
      </c>
      <c r="C11982" t="s">
        <v>13940</v>
      </c>
      <c r="J11982" t="s">
        <v>1449</v>
      </c>
      <c r="K11982">
        <v>0</v>
      </c>
      <c r="N11982" t="b">
        <v>1</v>
      </c>
      <c r="O11982" t="b">
        <v>0</v>
      </c>
      <c r="P11982" t="b">
        <v>0</v>
      </c>
      <c r="Q11982">
        <v>8</v>
      </c>
      <c r="R11982">
        <v>8</v>
      </c>
      <c r="S11982">
        <v>1</v>
      </c>
      <c r="T11982">
        <v>2</v>
      </c>
      <c r="U11982" t="b">
        <v>1</v>
      </c>
      <c r="V11982" t="s">
        <v>1255</v>
      </c>
      <c r="W11982" t="s">
        <v>7860</v>
      </c>
      <c r="X11982" t="s">
        <v>15991</v>
      </c>
      <c r="Y11982">
        <v>162</v>
      </c>
      <c r="Z11982">
        <v>162</v>
      </c>
      <c r="AA11982">
        <v>4</v>
      </c>
      <c r="AB11982">
        <v>4</v>
      </c>
      <c r="AC11982">
        <v>63</v>
      </c>
    </row>
    <row r="11983" spans="1:29">
      <c r="A11983">
        <v>12977</v>
      </c>
      <c r="B11983" t="s">
        <v>806</v>
      </c>
      <c r="C11983" t="s">
        <v>13941</v>
      </c>
      <c r="J11983" t="s">
        <v>1449</v>
      </c>
      <c r="K11983">
        <v>0</v>
      </c>
      <c r="N11983" t="b">
        <v>1</v>
      </c>
      <c r="O11983" t="b">
        <v>0</v>
      </c>
      <c r="P11983" t="b">
        <v>0</v>
      </c>
      <c r="Q11983">
        <v>8</v>
      </c>
      <c r="R11983">
        <v>8</v>
      </c>
      <c r="S11983">
        <v>1</v>
      </c>
      <c r="T11983">
        <v>2</v>
      </c>
      <c r="U11983" t="b">
        <v>1</v>
      </c>
      <c r="V11983" t="s">
        <v>1255</v>
      </c>
      <c r="W11983" t="s">
        <v>7860</v>
      </c>
      <c r="X11983" t="s">
        <v>15992</v>
      </c>
      <c r="Y11983">
        <v>162</v>
      </c>
      <c r="Z11983">
        <v>162</v>
      </c>
      <c r="AA11983">
        <v>5</v>
      </c>
      <c r="AB11983">
        <v>5</v>
      </c>
      <c r="AC11983">
        <v>63</v>
      </c>
    </row>
    <row r="11984" spans="1:29">
      <c r="A11984">
        <v>12978</v>
      </c>
      <c r="B11984" t="s">
        <v>806</v>
      </c>
      <c r="C11984" t="s">
        <v>13942</v>
      </c>
      <c r="J11984" t="s">
        <v>1449</v>
      </c>
      <c r="K11984">
        <v>0</v>
      </c>
      <c r="N11984" t="b">
        <v>1</v>
      </c>
      <c r="O11984" t="b">
        <v>0</v>
      </c>
      <c r="P11984" t="b">
        <v>0</v>
      </c>
      <c r="Q11984">
        <v>8</v>
      </c>
      <c r="R11984">
        <v>8</v>
      </c>
      <c r="S11984">
        <v>1</v>
      </c>
      <c r="T11984">
        <v>2</v>
      </c>
      <c r="U11984" t="b">
        <v>1</v>
      </c>
      <c r="V11984" t="s">
        <v>1255</v>
      </c>
      <c r="W11984" t="s">
        <v>7860</v>
      </c>
      <c r="X11984" t="s">
        <v>15993</v>
      </c>
      <c r="Y11984">
        <v>163</v>
      </c>
      <c r="Z11984">
        <v>163</v>
      </c>
      <c r="AA11984">
        <v>2</v>
      </c>
      <c r="AB11984">
        <v>2</v>
      </c>
      <c r="AC11984">
        <v>63</v>
      </c>
    </row>
    <row r="11985" spans="1:29">
      <c r="A11985">
        <v>12979</v>
      </c>
      <c r="B11985" t="s">
        <v>806</v>
      </c>
      <c r="C11985" t="s">
        <v>13943</v>
      </c>
      <c r="J11985" t="s">
        <v>1449</v>
      </c>
      <c r="K11985">
        <v>0</v>
      </c>
      <c r="N11985" t="b">
        <v>1</v>
      </c>
      <c r="O11985" t="b">
        <v>0</v>
      </c>
      <c r="P11985" t="b">
        <v>0</v>
      </c>
      <c r="Q11985">
        <v>8</v>
      </c>
      <c r="R11985">
        <v>8</v>
      </c>
      <c r="S11985">
        <v>1</v>
      </c>
      <c r="T11985">
        <v>2</v>
      </c>
      <c r="U11985" t="b">
        <v>1</v>
      </c>
      <c r="V11985" t="s">
        <v>1255</v>
      </c>
      <c r="W11985" t="s">
        <v>7860</v>
      </c>
      <c r="X11985" t="s">
        <v>15994</v>
      </c>
      <c r="Y11985">
        <v>163</v>
      </c>
      <c r="Z11985">
        <v>163</v>
      </c>
      <c r="AA11985">
        <v>3</v>
      </c>
      <c r="AB11985">
        <v>3</v>
      </c>
      <c r="AC11985">
        <v>63</v>
      </c>
    </row>
    <row r="11986" spans="1:29">
      <c r="A11986">
        <v>12980</v>
      </c>
      <c r="B11986" t="s">
        <v>806</v>
      </c>
      <c r="C11986" t="s">
        <v>13944</v>
      </c>
      <c r="J11986" t="s">
        <v>1449</v>
      </c>
      <c r="K11986">
        <v>0</v>
      </c>
      <c r="N11986" t="b">
        <v>1</v>
      </c>
      <c r="O11986" t="b">
        <v>0</v>
      </c>
      <c r="P11986" t="b">
        <v>0</v>
      </c>
      <c r="Q11986">
        <v>8</v>
      </c>
      <c r="R11986">
        <v>8</v>
      </c>
      <c r="S11986">
        <v>1</v>
      </c>
      <c r="T11986">
        <v>2</v>
      </c>
      <c r="U11986" t="b">
        <v>1</v>
      </c>
      <c r="V11986" t="s">
        <v>1255</v>
      </c>
      <c r="W11986" t="s">
        <v>7860</v>
      </c>
      <c r="X11986" t="s">
        <v>15995</v>
      </c>
      <c r="Y11986">
        <v>163</v>
      </c>
      <c r="Z11986">
        <v>163</v>
      </c>
      <c r="AA11986">
        <v>4</v>
      </c>
      <c r="AB11986">
        <v>4</v>
      </c>
      <c r="AC11986">
        <v>63</v>
      </c>
    </row>
    <row r="11987" spans="1:29">
      <c r="A11987">
        <v>12981</v>
      </c>
      <c r="B11987" t="s">
        <v>806</v>
      </c>
      <c r="C11987" t="s">
        <v>13945</v>
      </c>
      <c r="J11987" t="s">
        <v>1449</v>
      </c>
      <c r="K11987">
        <v>0</v>
      </c>
      <c r="N11987" t="b">
        <v>1</v>
      </c>
      <c r="O11987" t="b">
        <v>0</v>
      </c>
      <c r="P11987" t="b">
        <v>0</v>
      </c>
      <c r="Q11987">
        <v>8</v>
      </c>
      <c r="R11987">
        <v>8</v>
      </c>
      <c r="S11987">
        <v>1</v>
      </c>
      <c r="T11987">
        <v>2</v>
      </c>
      <c r="U11987" t="b">
        <v>1</v>
      </c>
      <c r="V11987" t="s">
        <v>1255</v>
      </c>
      <c r="W11987" t="s">
        <v>7860</v>
      </c>
      <c r="X11987" t="s">
        <v>15996</v>
      </c>
      <c r="Y11987">
        <v>163</v>
      </c>
      <c r="Z11987">
        <v>163</v>
      </c>
      <c r="AA11987">
        <v>5</v>
      </c>
      <c r="AB11987">
        <v>5</v>
      </c>
      <c r="AC11987">
        <v>63</v>
      </c>
    </row>
    <row r="11988" spans="1:29">
      <c r="A11988">
        <v>12982</v>
      </c>
      <c r="B11988" t="s">
        <v>806</v>
      </c>
      <c r="C11988" t="s">
        <v>13946</v>
      </c>
      <c r="J11988" t="s">
        <v>1457</v>
      </c>
      <c r="K11988">
        <v>0</v>
      </c>
      <c r="N11988" t="b">
        <v>1</v>
      </c>
      <c r="O11988" t="b">
        <v>0</v>
      </c>
      <c r="P11988" t="b">
        <v>0</v>
      </c>
      <c r="Q11988">
        <v>8</v>
      </c>
      <c r="R11988">
        <v>8</v>
      </c>
      <c r="S11988">
        <v>1</v>
      </c>
      <c r="T11988">
        <v>2</v>
      </c>
      <c r="U11988" t="b">
        <v>1</v>
      </c>
      <c r="V11988" t="s">
        <v>1255</v>
      </c>
      <c r="W11988" t="s">
        <v>7860</v>
      </c>
      <c r="X11988" t="s">
        <v>15072</v>
      </c>
      <c r="Y11988">
        <v>94</v>
      </c>
      <c r="Z11988">
        <v>94</v>
      </c>
      <c r="AA11988">
        <v>7</v>
      </c>
      <c r="AB11988">
        <v>7</v>
      </c>
      <c r="AC11988">
        <v>63</v>
      </c>
    </row>
    <row r="11989" spans="1:29">
      <c r="A11989">
        <v>12983</v>
      </c>
      <c r="B11989" t="s">
        <v>806</v>
      </c>
      <c r="C11989" t="s">
        <v>13947</v>
      </c>
      <c r="J11989" t="s">
        <v>1457</v>
      </c>
      <c r="K11989">
        <v>0</v>
      </c>
      <c r="N11989" t="b">
        <v>1</v>
      </c>
      <c r="O11989" t="b">
        <v>0</v>
      </c>
      <c r="P11989" t="b">
        <v>0</v>
      </c>
      <c r="Q11989">
        <v>8</v>
      </c>
      <c r="R11989">
        <v>8</v>
      </c>
      <c r="S11989">
        <v>1</v>
      </c>
      <c r="T11989">
        <v>2</v>
      </c>
      <c r="U11989" t="b">
        <v>1</v>
      </c>
      <c r="V11989" t="s">
        <v>1255</v>
      </c>
      <c r="W11989" t="s">
        <v>7860</v>
      </c>
      <c r="X11989" t="s">
        <v>15108</v>
      </c>
      <c r="Y11989">
        <v>94</v>
      </c>
      <c r="Z11989">
        <v>94</v>
      </c>
      <c r="AA11989">
        <v>8</v>
      </c>
      <c r="AB11989">
        <v>8</v>
      </c>
      <c r="AC11989">
        <v>63</v>
      </c>
    </row>
    <row r="11990" spans="1:29">
      <c r="A11990">
        <v>12984</v>
      </c>
      <c r="B11990" t="s">
        <v>806</v>
      </c>
      <c r="C11990" t="s">
        <v>13948</v>
      </c>
      <c r="J11990" t="s">
        <v>1457</v>
      </c>
      <c r="K11990">
        <v>0</v>
      </c>
      <c r="N11990" t="b">
        <v>1</v>
      </c>
      <c r="O11990" t="b">
        <v>0</v>
      </c>
      <c r="P11990" t="b">
        <v>0</v>
      </c>
      <c r="Q11990">
        <v>8</v>
      </c>
      <c r="R11990">
        <v>8</v>
      </c>
      <c r="S11990">
        <v>1</v>
      </c>
      <c r="T11990">
        <v>2</v>
      </c>
      <c r="U11990" t="b">
        <v>1</v>
      </c>
      <c r="V11990" t="s">
        <v>1255</v>
      </c>
      <c r="W11990" t="s">
        <v>7860</v>
      </c>
      <c r="X11990" t="s">
        <v>15073</v>
      </c>
      <c r="Y11990">
        <v>95</v>
      </c>
      <c r="Z11990">
        <v>95</v>
      </c>
      <c r="AA11990">
        <v>7</v>
      </c>
      <c r="AB11990">
        <v>7</v>
      </c>
      <c r="AC11990">
        <v>63</v>
      </c>
    </row>
    <row r="11991" spans="1:29">
      <c r="A11991">
        <v>12985</v>
      </c>
      <c r="B11991" t="s">
        <v>806</v>
      </c>
      <c r="C11991" t="s">
        <v>13949</v>
      </c>
      <c r="J11991" t="s">
        <v>1457</v>
      </c>
      <c r="K11991">
        <v>0</v>
      </c>
      <c r="N11991" t="b">
        <v>1</v>
      </c>
      <c r="O11991" t="b">
        <v>0</v>
      </c>
      <c r="P11991" t="b">
        <v>0</v>
      </c>
      <c r="Q11991">
        <v>8</v>
      </c>
      <c r="R11991">
        <v>8</v>
      </c>
      <c r="S11991">
        <v>1</v>
      </c>
      <c r="T11991">
        <v>2</v>
      </c>
      <c r="U11991" t="b">
        <v>1</v>
      </c>
      <c r="V11991" t="s">
        <v>1255</v>
      </c>
      <c r="W11991" t="s">
        <v>7860</v>
      </c>
      <c r="X11991" t="s">
        <v>15109</v>
      </c>
      <c r="Y11991">
        <v>95</v>
      </c>
      <c r="Z11991">
        <v>95</v>
      </c>
      <c r="AA11991">
        <v>8</v>
      </c>
      <c r="AB11991">
        <v>8</v>
      </c>
      <c r="AC11991">
        <v>63</v>
      </c>
    </row>
    <row r="11992" spans="1:29">
      <c r="A11992">
        <v>12986</v>
      </c>
      <c r="B11992" t="s">
        <v>806</v>
      </c>
      <c r="C11992" t="s">
        <v>13950</v>
      </c>
      <c r="J11992" t="s">
        <v>1457</v>
      </c>
      <c r="K11992">
        <v>0</v>
      </c>
      <c r="N11992" t="b">
        <v>1</v>
      </c>
      <c r="O11992" t="b">
        <v>0</v>
      </c>
      <c r="P11992" t="b">
        <v>0</v>
      </c>
      <c r="Q11992">
        <v>8</v>
      </c>
      <c r="R11992">
        <v>8</v>
      </c>
      <c r="S11992">
        <v>1</v>
      </c>
      <c r="T11992">
        <v>2</v>
      </c>
      <c r="U11992" t="b">
        <v>1</v>
      </c>
      <c r="V11992" t="s">
        <v>1255</v>
      </c>
      <c r="W11992" t="s">
        <v>7860</v>
      </c>
      <c r="X11992" t="s">
        <v>15074</v>
      </c>
      <c r="Y11992">
        <v>96</v>
      </c>
      <c r="Z11992">
        <v>96</v>
      </c>
      <c r="AA11992">
        <v>7</v>
      </c>
      <c r="AB11992">
        <v>7</v>
      </c>
      <c r="AC11992">
        <v>63</v>
      </c>
    </row>
    <row r="11993" spans="1:29">
      <c r="A11993">
        <v>12987</v>
      </c>
      <c r="B11993" t="s">
        <v>806</v>
      </c>
      <c r="C11993" t="s">
        <v>13951</v>
      </c>
      <c r="J11993" t="s">
        <v>1457</v>
      </c>
      <c r="K11993">
        <v>0</v>
      </c>
      <c r="N11993" t="b">
        <v>1</v>
      </c>
      <c r="O11993" t="b">
        <v>0</v>
      </c>
      <c r="P11993" t="b">
        <v>0</v>
      </c>
      <c r="Q11993">
        <v>8</v>
      </c>
      <c r="R11993">
        <v>8</v>
      </c>
      <c r="S11993">
        <v>1</v>
      </c>
      <c r="T11993">
        <v>2</v>
      </c>
      <c r="U11993" t="b">
        <v>1</v>
      </c>
      <c r="V11993" t="s">
        <v>1255</v>
      </c>
      <c r="W11993" t="s">
        <v>7860</v>
      </c>
      <c r="X11993" t="s">
        <v>15110</v>
      </c>
      <c r="Y11993">
        <v>96</v>
      </c>
      <c r="Z11993">
        <v>96</v>
      </c>
      <c r="AA11993">
        <v>8</v>
      </c>
      <c r="AB11993">
        <v>8</v>
      </c>
      <c r="AC11993">
        <v>63</v>
      </c>
    </row>
    <row r="11994" spans="1:29">
      <c r="A11994">
        <v>12988</v>
      </c>
      <c r="B11994" t="s">
        <v>806</v>
      </c>
      <c r="C11994" t="s">
        <v>13952</v>
      </c>
      <c r="J11994" t="s">
        <v>1457</v>
      </c>
      <c r="K11994">
        <v>0</v>
      </c>
      <c r="N11994" t="b">
        <v>1</v>
      </c>
      <c r="O11994" t="b">
        <v>0</v>
      </c>
      <c r="P11994" t="b">
        <v>0</v>
      </c>
      <c r="Q11994">
        <v>8</v>
      </c>
      <c r="R11994">
        <v>8</v>
      </c>
      <c r="S11994">
        <v>1</v>
      </c>
      <c r="T11994">
        <v>2</v>
      </c>
      <c r="U11994" t="b">
        <v>1</v>
      </c>
      <c r="V11994" t="s">
        <v>1255</v>
      </c>
      <c r="W11994" t="s">
        <v>7860</v>
      </c>
      <c r="X11994" t="s">
        <v>15075</v>
      </c>
      <c r="Y11994">
        <v>97</v>
      </c>
      <c r="Z11994">
        <v>97</v>
      </c>
      <c r="AA11994">
        <v>7</v>
      </c>
      <c r="AB11994">
        <v>7</v>
      </c>
      <c r="AC11994">
        <v>63</v>
      </c>
    </row>
    <row r="11995" spans="1:29">
      <c r="A11995">
        <v>12989</v>
      </c>
      <c r="B11995" t="s">
        <v>806</v>
      </c>
      <c r="C11995" t="s">
        <v>13953</v>
      </c>
      <c r="J11995" t="s">
        <v>1457</v>
      </c>
      <c r="K11995">
        <v>0</v>
      </c>
      <c r="N11995" t="b">
        <v>1</v>
      </c>
      <c r="O11995" t="b">
        <v>0</v>
      </c>
      <c r="P11995" t="b">
        <v>0</v>
      </c>
      <c r="Q11995">
        <v>8</v>
      </c>
      <c r="R11995">
        <v>8</v>
      </c>
      <c r="S11995">
        <v>1</v>
      </c>
      <c r="T11995">
        <v>2</v>
      </c>
      <c r="U11995" t="b">
        <v>1</v>
      </c>
      <c r="V11995" t="s">
        <v>1255</v>
      </c>
      <c r="W11995" t="s">
        <v>7860</v>
      </c>
      <c r="X11995" t="s">
        <v>15111</v>
      </c>
      <c r="Y11995">
        <v>97</v>
      </c>
      <c r="Z11995">
        <v>97</v>
      </c>
      <c r="AA11995">
        <v>8</v>
      </c>
      <c r="AB11995">
        <v>8</v>
      </c>
      <c r="AC11995">
        <v>63</v>
      </c>
    </row>
    <row r="11996" spans="1:29">
      <c r="A11996">
        <v>12990</v>
      </c>
      <c r="B11996" t="s">
        <v>806</v>
      </c>
      <c r="C11996" t="s">
        <v>13954</v>
      </c>
      <c r="J11996" t="s">
        <v>1457</v>
      </c>
      <c r="K11996">
        <v>0</v>
      </c>
      <c r="N11996" t="b">
        <v>1</v>
      </c>
      <c r="O11996" t="b">
        <v>0</v>
      </c>
      <c r="P11996" t="b">
        <v>0</v>
      </c>
      <c r="Q11996">
        <v>8</v>
      </c>
      <c r="R11996">
        <v>8</v>
      </c>
      <c r="S11996">
        <v>1</v>
      </c>
      <c r="T11996">
        <v>2</v>
      </c>
      <c r="U11996" t="b">
        <v>1</v>
      </c>
      <c r="V11996" t="s">
        <v>1255</v>
      </c>
      <c r="W11996" t="s">
        <v>7860</v>
      </c>
      <c r="X11996" t="s">
        <v>15076</v>
      </c>
      <c r="Y11996">
        <v>98</v>
      </c>
      <c r="Z11996">
        <v>98</v>
      </c>
      <c r="AA11996">
        <v>7</v>
      </c>
      <c r="AB11996">
        <v>7</v>
      </c>
      <c r="AC11996">
        <v>63</v>
      </c>
    </row>
    <row r="11997" spans="1:29">
      <c r="A11997">
        <v>12991</v>
      </c>
      <c r="B11997" t="s">
        <v>806</v>
      </c>
      <c r="C11997" t="s">
        <v>13955</v>
      </c>
      <c r="J11997" t="s">
        <v>1457</v>
      </c>
      <c r="K11997">
        <v>0</v>
      </c>
      <c r="N11997" t="b">
        <v>1</v>
      </c>
      <c r="O11997" t="b">
        <v>0</v>
      </c>
      <c r="P11997" t="b">
        <v>0</v>
      </c>
      <c r="Q11997">
        <v>8</v>
      </c>
      <c r="R11997">
        <v>8</v>
      </c>
      <c r="S11997">
        <v>1</v>
      </c>
      <c r="T11997">
        <v>2</v>
      </c>
      <c r="U11997" t="b">
        <v>1</v>
      </c>
      <c r="V11997" t="s">
        <v>1255</v>
      </c>
      <c r="W11997" t="s">
        <v>7860</v>
      </c>
      <c r="X11997" t="s">
        <v>15112</v>
      </c>
      <c r="Y11997">
        <v>98</v>
      </c>
      <c r="Z11997">
        <v>98</v>
      </c>
      <c r="AA11997">
        <v>8</v>
      </c>
      <c r="AB11997">
        <v>8</v>
      </c>
      <c r="AC11997">
        <v>63</v>
      </c>
    </row>
    <row r="11998" spans="1:29">
      <c r="A11998">
        <v>12992</v>
      </c>
      <c r="B11998" t="s">
        <v>806</v>
      </c>
      <c r="C11998" t="s">
        <v>13956</v>
      </c>
      <c r="J11998" t="s">
        <v>1457</v>
      </c>
      <c r="K11998">
        <v>0</v>
      </c>
      <c r="N11998" t="b">
        <v>1</v>
      </c>
      <c r="O11998" t="b">
        <v>0</v>
      </c>
      <c r="P11998" t="b">
        <v>0</v>
      </c>
      <c r="Q11998">
        <v>8</v>
      </c>
      <c r="R11998">
        <v>8</v>
      </c>
      <c r="S11998">
        <v>1</v>
      </c>
      <c r="T11998">
        <v>2</v>
      </c>
      <c r="U11998" t="b">
        <v>1</v>
      </c>
      <c r="V11998" t="s">
        <v>1255</v>
      </c>
      <c r="W11998" t="s">
        <v>7860</v>
      </c>
      <c r="X11998" t="s">
        <v>15077</v>
      </c>
      <c r="Y11998">
        <v>99</v>
      </c>
      <c r="Z11998">
        <v>99</v>
      </c>
      <c r="AA11998">
        <v>7</v>
      </c>
      <c r="AB11998">
        <v>7</v>
      </c>
      <c r="AC11998">
        <v>63</v>
      </c>
    </row>
    <row r="11999" spans="1:29">
      <c r="A11999">
        <v>12993</v>
      </c>
      <c r="B11999" t="s">
        <v>806</v>
      </c>
      <c r="C11999" t="s">
        <v>13957</v>
      </c>
      <c r="J11999" t="s">
        <v>1457</v>
      </c>
      <c r="K11999">
        <v>0</v>
      </c>
      <c r="N11999" t="b">
        <v>1</v>
      </c>
      <c r="O11999" t="b">
        <v>0</v>
      </c>
      <c r="P11999" t="b">
        <v>0</v>
      </c>
      <c r="Q11999">
        <v>8</v>
      </c>
      <c r="R11999">
        <v>8</v>
      </c>
      <c r="S11999">
        <v>1</v>
      </c>
      <c r="T11999">
        <v>2</v>
      </c>
      <c r="U11999" t="b">
        <v>1</v>
      </c>
      <c r="V11999" t="s">
        <v>1255</v>
      </c>
      <c r="W11999" t="s">
        <v>7860</v>
      </c>
      <c r="X11999" t="s">
        <v>15113</v>
      </c>
      <c r="Y11999">
        <v>99</v>
      </c>
      <c r="Z11999">
        <v>99</v>
      </c>
      <c r="AA11999">
        <v>8</v>
      </c>
      <c r="AB11999">
        <v>8</v>
      </c>
      <c r="AC11999">
        <v>63</v>
      </c>
    </row>
    <row r="12000" spans="1:29">
      <c r="A12000">
        <v>12994</v>
      </c>
      <c r="B12000" t="s">
        <v>806</v>
      </c>
      <c r="C12000" t="s">
        <v>13958</v>
      </c>
      <c r="J12000" t="s">
        <v>1457</v>
      </c>
      <c r="K12000">
        <v>0</v>
      </c>
      <c r="N12000" t="b">
        <v>1</v>
      </c>
      <c r="O12000" t="b">
        <v>0</v>
      </c>
      <c r="P12000" t="b">
        <v>0</v>
      </c>
      <c r="Q12000">
        <v>8</v>
      </c>
      <c r="R12000">
        <v>8</v>
      </c>
      <c r="S12000">
        <v>1</v>
      </c>
      <c r="T12000">
        <v>2</v>
      </c>
      <c r="U12000" t="b">
        <v>1</v>
      </c>
      <c r="V12000" t="s">
        <v>1255</v>
      </c>
      <c r="W12000" t="s">
        <v>7860</v>
      </c>
      <c r="X12000" t="s">
        <v>15078</v>
      </c>
      <c r="Y12000">
        <v>100</v>
      </c>
      <c r="Z12000">
        <v>100</v>
      </c>
      <c r="AA12000">
        <v>7</v>
      </c>
      <c r="AB12000">
        <v>7</v>
      </c>
      <c r="AC12000">
        <v>63</v>
      </c>
    </row>
    <row r="12001" spans="1:29">
      <c r="A12001">
        <v>12995</v>
      </c>
      <c r="B12001" t="s">
        <v>806</v>
      </c>
      <c r="C12001" t="s">
        <v>13959</v>
      </c>
      <c r="J12001" t="s">
        <v>1457</v>
      </c>
      <c r="K12001">
        <v>0</v>
      </c>
      <c r="N12001" t="b">
        <v>1</v>
      </c>
      <c r="O12001" t="b">
        <v>0</v>
      </c>
      <c r="P12001" t="b">
        <v>0</v>
      </c>
      <c r="Q12001">
        <v>8</v>
      </c>
      <c r="R12001">
        <v>8</v>
      </c>
      <c r="S12001">
        <v>1</v>
      </c>
      <c r="T12001">
        <v>2</v>
      </c>
      <c r="U12001" t="b">
        <v>1</v>
      </c>
      <c r="V12001" t="s">
        <v>1255</v>
      </c>
      <c r="W12001" t="s">
        <v>7860</v>
      </c>
      <c r="X12001" t="s">
        <v>15114</v>
      </c>
      <c r="Y12001">
        <v>100</v>
      </c>
      <c r="Z12001">
        <v>100</v>
      </c>
      <c r="AA12001">
        <v>8</v>
      </c>
      <c r="AB12001">
        <v>8</v>
      </c>
      <c r="AC12001">
        <v>63</v>
      </c>
    </row>
    <row r="12002" spans="1:29">
      <c r="A12002">
        <v>12996</v>
      </c>
      <c r="B12002" t="s">
        <v>806</v>
      </c>
      <c r="C12002" t="s">
        <v>13960</v>
      </c>
      <c r="J12002" t="s">
        <v>1457</v>
      </c>
      <c r="K12002">
        <v>0</v>
      </c>
      <c r="N12002" t="b">
        <v>1</v>
      </c>
      <c r="O12002" t="b">
        <v>0</v>
      </c>
      <c r="P12002" t="b">
        <v>0</v>
      </c>
      <c r="Q12002">
        <v>8</v>
      </c>
      <c r="R12002">
        <v>8</v>
      </c>
      <c r="S12002">
        <v>1</v>
      </c>
      <c r="T12002">
        <v>2</v>
      </c>
      <c r="U12002" t="b">
        <v>1</v>
      </c>
      <c r="V12002" t="s">
        <v>1255</v>
      </c>
      <c r="W12002" t="s">
        <v>7860</v>
      </c>
      <c r="X12002" t="s">
        <v>15079</v>
      </c>
      <c r="Y12002">
        <v>101</v>
      </c>
      <c r="Z12002">
        <v>101</v>
      </c>
      <c r="AA12002">
        <v>7</v>
      </c>
      <c r="AB12002">
        <v>7</v>
      </c>
      <c r="AC12002">
        <v>63</v>
      </c>
    </row>
    <row r="12003" spans="1:29">
      <c r="A12003">
        <v>12997</v>
      </c>
      <c r="B12003" t="s">
        <v>806</v>
      </c>
      <c r="C12003" t="s">
        <v>13961</v>
      </c>
      <c r="J12003" t="s">
        <v>1457</v>
      </c>
      <c r="K12003">
        <v>0</v>
      </c>
      <c r="N12003" t="b">
        <v>1</v>
      </c>
      <c r="O12003" t="b">
        <v>0</v>
      </c>
      <c r="P12003" t="b">
        <v>0</v>
      </c>
      <c r="Q12003">
        <v>8</v>
      </c>
      <c r="R12003">
        <v>8</v>
      </c>
      <c r="S12003">
        <v>1</v>
      </c>
      <c r="T12003">
        <v>2</v>
      </c>
      <c r="U12003" t="b">
        <v>1</v>
      </c>
      <c r="V12003" t="s">
        <v>1255</v>
      </c>
      <c r="W12003" t="s">
        <v>7860</v>
      </c>
      <c r="X12003" t="s">
        <v>15115</v>
      </c>
      <c r="Y12003">
        <v>101</v>
      </c>
      <c r="Z12003">
        <v>101</v>
      </c>
      <c r="AA12003">
        <v>8</v>
      </c>
      <c r="AB12003">
        <v>8</v>
      </c>
      <c r="AC12003">
        <v>63</v>
      </c>
    </row>
    <row r="12004" spans="1:29">
      <c r="A12004">
        <v>12998</v>
      </c>
      <c r="B12004" t="s">
        <v>806</v>
      </c>
      <c r="C12004" t="s">
        <v>13962</v>
      </c>
      <c r="J12004" t="s">
        <v>1457</v>
      </c>
      <c r="K12004">
        <v>0</v>
      </c>
      <c r="N12004" t="b">
        <v>1</v>
      </c>
      <c r="O12004" t="b">
        <v>0</v>
      </c>
      <c r="P12004" t="b">
        <v>0</v>
      </c>
      <c r="Q12004">
        <v>8</v>
      </c>
      <c r="R12004">
        <v>8</v>
      </c>
      <c r="S12004">
        <v>1</v>
      </c>
      <c r="T12004">
        <v>2</v>
      </c>
      <c r="U12004" t="b">
        <v>1</v>
      </c>
      <c r="V12004" t="s">
        <v>1255</v>
      </c>
      <c r="W12004" t="s">
        <v>7860</v>
      </c>
      <c r="X12004" t="s">
        <v>15080</v>
      </c>
      <c r="Y12004">
        <v>102</v>
      </c>
      <c r="Z12004">
        <v>102</v>
      </c>
      <c r="AA12004">
        <v>7</v>
      </c>
      <c r="AB12004">
        <v>7</v>
      </c>
      <c r="AC12004">
        <v>63</v>
      </c>
    </row>
    <row r="12005" spans="1:29">
      <c r="A12005">
        <v>12999</v>
      </c>
      <c r="B12005" t="s">
        <v>806</v>
      </c>
      <c r="C12005" t="s">
        <v>13963</v>
      </c>
      <c r="J12005" t="s">
        <v>1457</v>
      </c>
      <c r="K12005">
        <v>0</v>
      </c>
      <c r="N12005" t="b">
        <v>1</v>
      </c>
      <c r="O12005" t="b">
        <v>0</v>
      </c>
      <c r="P12005" t="b">
        <v>0</v>
      </c>
      <c r="Q12005">
        <v>8</v>
      </c>
      <c r="R12005">
        <v>8</v>
      </c>
      <c r="S12005">
        <v>1</v>
      </c>
      <c r="T12005">
        <v>2</v>
      </c>
      <c r="U12005" t="b">
        <v>1</v>
      </c>
      <c r="V12005" t="s">
        <v>1255</v>
      </c>
      <c r="W12005" t="s">
        <v>7860</v>
      </c>
      <c r="X12005" t="s">
        <v>15116</v>
      </c>
      <c r="Y12005">
        <v>102</v>
      </c>
      <c r="Z12005">
        <v>102</v>
      </c>
      <c r="AA12005">
        <v>8</v>
      </c>
      <c r="AB12005">
        <v>8</v>
      </c>
      <c r="AC12005">
        <v>63</v>
      </c>
    </row>
    <row r="12006" spans="1:29">
      <c r="A12006">
        <v>13000</v>
      </c>
      <c r="B12006" t="s">
        <v>806</v>
      </c>
      <c r="C12006" t="s">
        <v>13964</v>
      </c>
      <c r="J12006" t="s">
        <v>1457</v>
      </c>
      <c r="K12006">
        <v>0</v>
      </c>
      <c r="N12006" t="b">
        <v>1</v>
      </c>
      <c r="O12006" t="b">
        <v>0</v>
      </c>
      <c r="P12006" t="b">
        <v>0</v>
      </c>
      <c r="Q12006">
        <v>8</v>
      </c>
      <c r="R12006">
        <v>8</v>
      </c>
      <c r="S12006">
        <v>1</v>
      </c>
      <c r="T12006">
        <v>2</v>
      </c>
      <c r="U12006" t="b">
        <v>1</v>
      </c>
      <c r="V12006" t="s">
        <v>1255</v>
      </c>
      <c r="W12006" t="s">
        <v>7860</v>
      </c>
      <c r="X12006" t="s">
        <v>15081</v>
      </c>
      <c r="Y12006">
        <v>103</v>
      </c>
      <c r="Z12006">
        <v>103</v>
      </c>
      <c r="AA12006">
        <v>7</v>
      </c>
      <c r="AB12006">
        <v>7</v>
      </c>
      <c r="AC12006">
        <v>63</v>
      </c>
    </row>
    <row r="12007" spans="1:29">
      <c r="A12007">
        <v>13001</v>
      </c>
      <c r="B12007" t="s">
        <v>806</v>
      </c>
      <c r="C12007" t="s">
        <v>13965</v>
      </c>
      <c r="J12007" t="s">
        <v>1457</v>
      </c>
      <c r="K12007">
        <v>0</v>
      </c>
      <c r="N12007" t="b">
        <v>1</v>
      </c>
      <c r="O12007" t="b">
        <v>0</v>
      </c>
      <c r="P12007" t="b">
        <v>0</v>
      </c>
      <c r="Q12007">
        <v>8</v>
      </c>
      <c r="R12007">
        <v>8</v>
      </c>
      <c r="S12007">
        <v>1</v>
      </c>
      <c r="T12007">
        <v>2</v>
      </c>
      <c r="U12007" t="b">
        <v>1</v>
      </c>
      <c r="V12007" t="s">
        <v>1255</v>
      </c>
      <c r="W12007" t="s">
        <v>7860</v>
      </c>
      <c r="X12007" t="s">
        <v>15117</v>
      </c>
      <c r="Y12007">
        <v>103</v>
      </c>
      <c r="Z12007">
        <v>103</v>
      </c>
      <c r="AA12007">
        <v>8</v>
      </c>
      <c r="AB12007">
        <v>8</v>
      </c>
      <c r="AC12007">
        <v>63</v>
      </c>
    </row>
    <row r="12008" spans="1:29">
      <c r="A12008">
        <v>13002</v>
      </c>
      <c r="B12008" t="s">
        <v>806</v>
      </c>
      <c r="C12008" t="s">
        <v>13966</v>
      </c>
      <c r="J12008" t="s">
        <v>1457</v>
      </c>
      <c r="K12008">
        <v>0</v>
      </c>
      <c r="N12008" t="b">
        <v>1</v>
      </c>
      <c r="O12008" t="b">
        <v>0</v>
      </c>
      <c r="P12008" t="b">
        <v>0</v>
      </c>
      <c r="Q12008">
        <v>8</v>
      </c>
      <c r="R12008">
        <v>8</v>
      </c>
      <c r="S12008">
        <v>1</v>
      </c>
      <c r="T12008">
        <v>2</v>
      </c>
      <c r="U12008" t="b">
        <v>1</v>
      </c>
      <c r="V12008" t="s">
        <v>1255</v>
      </c>
      <c r="W12008" t="s">
        <v>7860</v>
      </c>
      <c r="X12008" t="s">
        <v>15082</v>
      </c>
      <c r="Y12008">
        <v>104</v>
      </c>
      <c r="Z12008">
        <v>104</v>
      </c>
      <c r="AA12008">
        <v>7</v>
      </c>
      <c r="AB12008">
        <v>7</v>
      </c>
      <c r="AC12008">
        <v>63</v>
      </c>
    </row>
    <row r="12009" spans="1:29">
      <c r="A12009">
        <v>13003</v>
      </c>
      <c r="B12009" t="s">
        <v>806</v>
      </c>
      <c r="C12009" t="s">
        <v>13967</v>
      </c>
      <c r="J12009" t="s">
        <v>1457</v>
      </c>
      <c r="K12009">
        <v>0</v>
      </c>
      <c r="N12009" t="b">
        <v>1</v>
      </c>
      <c r="O12009" t="b">
        <v>0</v>
      </c>
      <c r="P12009" t="b">
        <v>0</v>
      </c>
      <c r="Q12009">
        <v>8</v>
      </c>
      <c r="R12009">
        <v>8</v>
      </c>
      <c r="S12009">
        <v>1</v>
      </c>
      <c r="T12009">
        <v>2</v>
      </c>
      <c r="U12009" t="b">
        <v>1</v>
      </c>
      <c r="V12009" t="s">
        <v>1255</v>
      </c>
      <c r="W12009" t="s">
        <v>7860</v>
      </c>
      <c r="X12009" t="s">
        <v>15118</v>
      </c>
      <c r="Y12009">
        <v>104</v>
      </c>
      <c r="Z12009">
        <v>104</v>
      </c>
      <c r="AA12009">
        <v>8</v>
      </c>
      <c r="AB12009">
        <v>8</v>
      </c>
      <c r="AC12009">
        <v>63</v>
      </c>
    </row>
    <row r="12010" spans="1:29">
      <c r="A12010">
        <v>13004</v>
      </c>
      <c r="B12010" t="s">
        <v>806</v>
      </c>
      <c r="C12010" t="s">
        <v>13968</v>
      </c>
      <c r="J12010" t="s">
        <v>1457</v>
      </c>
      <c r="K12010">
        <v>0</v>
      </c>
      <c r="N12010" t="b">
        <v>1</v>
      </c>
      <c r="O12010" t="b">
        <v>0</v>
      </c>
      <c r="P12010" t="b">
        <v>0</v>
      </c>
      <c r="Q12010">
        <v>8</v>
      </c>
      <c r="R12010">
        <v>8</v>
      </c>
      <c r="S12010">
        <v>1</v>
      </c>
      <c r="T12010">
        <v>2</v>
      </c>
      <c r="U12010" t="b">
        <v>1</v>
      </c>
      <c r="V12010" t="s">
        <v>1255</v>
      </c>
      <c r="W12010" t="s">
        <v>7860</v>
      </c>
      <c r="X12010" t="s">
        <v>15083</v>
      </c>
      <c r="Y12010">
        <v>105</v>
      </c>
      <c r="Z12010">
        <v>105</v>
      </c>
      <c r="AA12010">
        <v>7</v>
      </c>
      <c r="AB12010">
        <v>7</v>
      </c>
      <c r="AC12010">
        <v>63</v>
      </c>
    </row>
    <row r="12011" spans="1:29">
      <c r="A12011">
        <v>13005</v>
      </c>
      <c r="B12011" t="s">
        <v>806</v>
      </c>
      <c r="C12011" t="s">
        <v>13969</v>
      </c>
      <c r="J12011" t="s">
        <v>1457</v>
      </c>
      <c r="K12011">
        <v>0</v>
      </c>
      <c r="N12011" t="b">
        <v>1</v>
      </c>
      <c r="O12011" t="b">
        <v>0</v>
      </c>
      <c r="P12011" t="b">
        <v>0</v>
      </c>
      <c r="Q12011">
        <v>8</v>
      </c>
      <c r="R12011">
        <v>8</v>
      </c>
      <c r="S12011">
        <v>1</v>
      </c>
      <c r="T12011">
        <v>2</v>
      </c>
      <c r="U12011" t="b">
        <v>1</v>
      </c>
      <c r="V12011" t="s">
        <v>1255</v>
      </c>
      <c r="W12011" t="s">
        <v>7860</v>
      </c>
      <c r="X12011" t="s">
        <v>15119</v>
      </c>
      <c r="Y12011">
        <v>105</v>
      </c>
      <c r="Z12011">
        <v>105</v>
      </c>
      <c r="AA12011">
        <v>8</v>
      </c>
      <c r="AB12011">
        <v>8</v>
      </c>
      <c r="AC12011">
        <v>63</v>
      </c>
    </row>
    <row r="12012" spans="1:29">
      <c r="A12012">
        <v>13006</v>
      </c>
      <c r="B12012" t="s">
        <v>806</v>
      </c>
      <c r="C12012" t="s">
        <v>13970</v>
      </c>
      <c r="J12012" t="s">
        <v>1457</v>
      </c>
      <c r="K12012">
        <v>0</v>
      </c>
      <c r="N12012" t="b">
        <v>1</v>
      </c>
      <c r="O12012" t="b">
        <v>0</v>
      </c>
      <c r="P12012" t="b">
        <v>0</v>
      </c>
      <c r="Q12012">
        <v>8</v>
      </c>
      <c r="R12012">
        <v>8</v>
      </c>
      <c r="S12012">
        <v>1</v>
      </c>
      <c r="T12012">
        <v>2</v>
      </c>
      <c r="U12012" t="b">
        <v>1</v>
      </c>
      <c r="V12012" t="s">
        <v>1255</v>
      </c>
      <c r="W12012" t="s">
        <v>7860</v>
      </c>
      <c r="X12012" t="s">
        <v>15084</v>
      </c>
      <c r="Y12012">
        <v>106</v>
      </c>
      <c r="Z12012">
        <v>106</v>
      </c>
      <c r="AA12012">
        <v>7</v>
      </c>
      <c r="AB12012">
        <v>7</v>
      </c>
      <c r="AC12012">
        <v>63</v>
      </c>
    </row>
    <row r="12013" spans="1:29">
      <c r="A12013">
        <v>13007</v>
      </c>
      <c r="B12013" t="s">
        <v>806</v>
      </c>
      <c r="C12013" t="s">
        <v>13971</v>
      </c>
      <c r="J12013" t="s">
        <v>1457</v>
      </c>
      <c r="K12013">
        <v>0</v>
      </c>
      <c r="N12013" t="b">
        <v>1</v>
      </c>
      <c r="O12013" t="b">
        <v>0</v>
      </c>
      <c r="P12013" t="b">
        <v>0</v>
      </c>
      <c r="Q12013">
        <v>8</v>
      </c>
      <c r="R12013">
        <v>8</v>
      </c>
      <c r="S12013">
        <v>1</v>
      </c>
      <c r="T12013">
        <v>2</v>
      </c>
      <c r="U12013" t="b">
        <v>1</v>
      </c>
      <c r="V12013" t="s">
        <v>1255</v>
      </c>
      <c r="W12013" t="s">
        <v>7860</v>
      </c>
      <c r="X12013" t="s">
        <v>15120</v>
      </c>
      <c r="Y12013">
        <v>106</v>
      </c>
      <c r="Z12013">
        <v>106</v>
      </c>
      <c r="AA12013">
        <v>8</v>
      </c>
      <c r="AB12013">
        <v>8</v>
      </c>
      <c r="AC12013">
        <v>63</v>
      </c>
    </row>
    <row r="12014" spans="1:29">
      <c r="A12014">
        <v>13008</v>
      </c>
      <c r="B12014" t="s">
        <v>806</v>
      </c>
      <c r="C12014" t="s">
        <v>13972</v>
      </c>
      <c r="J12014" t="s">
        <v>1457</v>
      </c>
      <c r="K12014">
        <v>0</v>
      </c>
      <c r="N12014" t="b">
        <v>1</v>
      </c>
      <c r="O12014" t="b">
        <v>0</v>
      </c>
      <c r="P12014" t="b">
        <v>0</v>
      </c>
      <c r="Q12014">
        <v>8</v>
      </c>
      <c r="R12014">
        <v>8</v>
      </c>
      <c r="S12014">
        <v>1</v>
      </c>
      <c r="T12014">
        <v>2</v>
      </c>
      <c r="U12014" t="b">
        <v>1</v>
      </c>
      <c r="V12014" t="s">
        <v>1255</v>
      </c>
      <c r="W12014" t="s">
        <v>7860</v>
      </c>
      <c r="X12014" t="s">
        <v>15085</v>
      </c>
      <c r="Y12014">
        <v>107</v>
      </c>
      <c r="Z12014">
        <v>107</v>
      </c>
      <c r="AA12014">
        <v>7</v>
      </c>
      <c r="AB12014">
        <v>7</v>
      </c>
      <c r="AC12014">
        <v>63</v>
      </c>
    </row>
    <row r="12015" spans="1:29">
      <c r="A12015">
        <v>13009</v>
      </c>
      <c r="B12015" t="s">
        <v>806</v>
      </c>
      <c r="C12015" t="s">
        <v>13973</v>
      </c>
      <c r="J12015" t="s">
        <v>1457</v>
      </c>
      <c r="K12015">
        <v>0</v>
      </c>
      <c r="N12015" t="b">
        <v>1</v>
      </c>
      <c r="O12015" t="b">
        <v>0</v>
      </c>
      <c r="P12015" t="b">
        <v>0</v>
      </c>
      <c r="Q12015">
        <v>8</v>
      </c>
      <c r="R12015">
        <v>8</v>
      </c>
      <c r="S12015">
        <v>1</v>
      </c>
      <c r="T12015">
        <v>2</v>
      </c>
      <c r="U12015" t="b">
        <v>1</v>
      </c>
      <c r="V12015" t="s">
        <v>1255</v>
      </c>
      <c r="W12015" t="s">
        <v>7860</v>
      </c>
      <c r="X12015" t="s">
        <v>15121</v>
      </c>
      <c r="Y12015">
        <v>107</v>
      </c>
      <c r="Z12015">
        <v>107</v>
      </c>
      <c r="AA12015">
        <v>8</v>
      </c>
      <c r="AB12015">
        <v>8</v>
      </c>
      <c r="AC12015">
        <v>63</v>
      </c>
    </row>
    <row r="12016" spans="1:29">
      <c r="A12016">
        <v>13010</v>
      </c>
      <c r="B12016" t="s">
        <v>806</v>
      </c>
      <c r="C12016" t="s">
        <v>13974</v>
      </c>
      <c r="J12016" t="s">
        <v>1457</v>
      </c>
      <c r="K12016">
        <v>0</v>
      </c>
      <c r="N12016" t="b">
        <v>1</v>
      </c>
      <c r="O12016" t="b">
        <v>0</v>
      </c>
      <c r="P12016" t="b">
        <v>0</v>
      </c>
      <c r="Q12016">
        <v>8</v>
      </c>
      <c r="R12016">
        <v>8</v>
      </c>
      <c r="S12016">
        <v>1</v>
      </c>
      <c r="T12016">
        <v>2</v>
      </c>
      <c r="U12016" t="b">
        <v>1</v>
      </c>
      <c r="V12016" t="s">
        <v>1255</v>
      </c>
      <c r="W12016" t="s">
        <v>7860</v>
      </c>
      <c r="X12016" t="s">
        <v>15086</v>
      </c>
      <c r="Y12016">
        <v>108</v>
      </c>
      <c r="Z12016">
        <v>108</v>
      </c>
      <c r="AA12016">
        <v>7</v>
      </c>
      <c r="AB12016">
        <v>7</v>
      </c>
      <c r="AC12016">
        <v>63</v>
      </c>
    </row>
    <row r="12017" spans="1:29">
      <c r="A12017">
        <v>13011</v>
      </c>
      <c r="B12017" t="s">
        <v>806</v>
      </c>
      <c r="C12017" t="s">
        <v>13975</v>
      </c>
      <c r="J12017" t="s">
        <v>1457</v>
      </c>
      <c r="K12017">
        <v>0</v>
      </c>
      <c r="N12017" t="b">
        <v>1</v>
      </c>
      <c r="O12017" t="b">
        <v>0</v>
      </c>
      <c r="P12017" t="b">
        <v>0</v>
      </c>
      <c r="Q12017">
        <v>8</v>
      </c>
      <c r="R12017">
        <v>8</v>
      </c>
      <c r="S12017">
        <v>1</v>
      </c>
      <c r="T12017">
        <v>2</v>
      </c>
      <c r="U12017" t="b">
        <v>1</v>
      </c>
      <c r="V12017" t="s">
        <v>1255</v>
      </c>
      <c r="W12017" t="s">
        <v>7860</v>
      </c>
      <c r="X12017" t="s">
        <v>15122</v>
      </c>
      <c r="Y12017">
        <v>108</v>
      </c>
      <c r="Z12017">
        <v>108</v>
      </c>
      <c r="AA12017">
        <v>8</v>
      </c>
      <c r="AB12017">
        <v>8</v>
      </c>
      <c r="AC12017">
        <v>63</v>
      </c>
    </row>
    <row r="12018" spans="1:29">
      <c r="A12018">
        <v>13012</v>
      </c>
      <c r="B12018" t="s">
        <v>806</v>
      </c>
      <c r="C12018" t="s">
        <v>13976</v>
      </c>
      <c r="J12018" t="s">
        <v>1457</v>
      </c>
      <c r="K12018">
        <v>0</v>
      </c>
      <c r="N12018" t="b">
        <v>1</v>
      </c>
      <c r="O12018" t="b">
        <v>0</v>
      </c>
      <c r="P12018" t="b">
        <v>0</v>
      </c>
      <c r="Q12018">
        <v>8</v>
      </c>
      <c r="R12018">
        <v>8</v>
      </c>
      <c r="S12018">
        <v>1</v>
      </c>
      <c r="T12018">
        <v>2</v>
      </c>
      <c r="U12018" t="b">
        <v>1</v>
      </c>
      <c r="V12018" t="s">
        <v>1255</v>
      </c>
      <c r="W12018" t="s">
        <v>7860</v>
      </c>
      <c r="X12018" t="s">
        <v>15087</v>
      </c>
      <c r="Y12018">
        <v>109</v>
      </c>
      <c r="Z12018">
        <v>109</v>
      </c>
      <c r="AA12018">
        <v>7</v>
      </c>
      <c r="AB12018">
        <v>7</v>
      </c>
      <c r="AC12018">
        <v>63</v>
      </c>
    </row>
    <row r="12019" spans="1:29">
      <c r="A12019">
        <v>13013</v>
      </c>
      <c r="B12019" t="s">
        <v>806</v>
      </c>
      <c r="C12019" t="s">
        <v>13977</v>
      </c>
      <c r="J12019" t="s">
        <v>1457</v>
      </c>
      <c r="K12019">
        <v>0</v>
      </c>
      <c r="N12019" t="b">
        <v>1</v>
      </c>
      <c r="O12019" t="b">
        <v>0</v>
      </c>
      <c r="P12019" t="b">
        <v>0</v>
      </c>
      <c r="Q12019">
        <v>8</v>
      </c>
      <c r="R12019">
        <v>8</v>
      </c>
      <c r="S12019">
        <v>1</v>
      </c>
      <c r="T12019">
        <v>2</v>
      </c>
      <c r="U12019" t="b">
        <v>1</v>
      </c>
      <c r="V12019" t="s">
        <v>1255</v>
      </c>
      <c r="W12019" t="s">
        <v>7860</v>
      </c>
      <c r="X12019" t="s">
        <v>15123</v>
      </c>
      <c r="Y12019">
        <v>109</v>
      </c>
      <c r="Z12019">
        <v>109</v>
      </c>
      <c r="AA12019">
        <v>8</v>
      </c>
      <c r="AB12019">
        <v>8</v>
      </c>
      <c r="AC12019">
        <v>63</v>
      </c>
    </row>
    <row r="12020" spans="1:29">
      <c r="A12020">
        <v>13014</v>
      </c>
      <c r="B12020" t="s">
        <v>806</v>
      </c>
      <c r="C12020" t="s">
        <v>13978</v>
      </c>
      <c r="J12020" t="s">
        <v>1457</v>
      </c>
      <c r="K12020">
        <v>0</v>
      </c>
      <c r="N12020" t="b">
        <v>1</v>
      </c>
      <c r="O12020" t="b">
        <v>0</v>
      </c>
      <c r="P12020" t="b">
        <v>0</v>
      </c>
      <c r="Q12020">
        <v>8</v>
      </c>
      <c r="R12020">
        <v>8</v>
      </c>
      <c r="S12020">
        <v>1</v>
      </c>
      <c r="T12020">
        <v>2</v>
      </c>
      <c r="U12020" t="b">
        <v>1</v>
      </c>
      <c r="V12020" t="s">
        <v>1255</v>
      </c>
      <c r="W12020" t="s">
        <v>7860</v>
      </c>
      <c r="X12020" t="s">
        <v>15088</v>
      </c>
      <c r="Y12020">
        <v>110</v>
      </c>
      <c r="Z12020">
        <v>110</v>
      </c>
      <c r="AA12020">
        <v>7</v>
      </c>
      <c r="AB12020">
        <v>7</v>
      </c>
      <c r="AC12020">
        <v>63</v>
      </c>
    </row>
    <row r="12021" spans="1:29">
      <c r="A12021">
        <v>13015</v>
      </c>
      <c r="B12021" t="s">
        <v>806</v>
      </c>
      <c r="C12021" t="s">
        <v>13979</v>
      </c>
      <c r="J12021" t="s">
        <v>1457</v>
      </c>
      <c r="K12021">
        <v>0</v>
      </c>
      <c r="N12021" t="b">
        <v>1</v>
      </c>
      <c r="O12021" t="b">
        <v>0</v>
      </c>
      <c r="P12021" t="b">
        <v>0</v>
      </c>
      <c r="Q12021">
        <v>8</v>
      </c>
      <c r="R12021">
        <v>8</v>
      </c>
      <c r="S12021">
        <v>1</v>
      </c>
      <c r="T12021">
        <v>2</v>
      </c>
      <c r="U12021" t="b">
        <v>1</v>
      </c>
      <c r="V12021" t="s">
        <v>1255</v>
      </c>
      <c r="W12021" t="s">
        <v>7860</v>
      </c>
      <c r="X12021" t="s">
        <v>15124</v>
      </c>
      <c r="Y12021">
        <v>110</v>
      </c>
      <c r="Z12021">
        <v>110</v>
      </c>
      <c r="AA12021">
        <v>8</v>
      </c>
      <c r="AB12021">
        <v>8</v>
      </c>
      <c r="AC12021">
        <v>63</v>
      </c>
    </row>
    <row r="12022" spans="1:29">
      <c r="A12022">
        <v>13016</v>
      </c>
      <c r="B12022" t="s">
        <v>806</v>
      </c>
      <c r="C12022" t="s">
        <v>13980</v>
      </c>
      <c r="J12022" t="s">
        <v>1457</v>
      </c>
      <c r="K12022">
        <v>0</v>
      </c>
      <c r="N12022" t="b">
        <v>1</v>
      </c>
      <c r="O12022" t="b">
        <v>0</v>
      </c>
      <c r="P12022" t="b">
        <v>0</v>
      </c>
      <c r="Q12022">
        <v>8</v>
      </c>
      <c r="R12022">
        <v>8</v>
      </c>
      <c r="S12022">
        <v>1</v>
      </c>
      <c r="T12022">
        <v>2</v>
      </c>
      <c r="U12022" t="b">
        <v>1</v>
      </c>
      <c r="V12022" t="s">
        <v>1255</v>
      </c>
      <c r="W12022" t="s">
        <v>7860</v>
      </c>
      <c r="X12022" t="s">
        <v>15089</v>
      </c>
      <c r="Y12022">
        <v>111</v>
      </c>
      <c r="Z12022">
        <v>111</v>
      </c>
      <c r="AA12022">
        <v>7</v>
      </c>
      <c r="AB12022">
        <v>7</v>
      </c>
      <c r="AC12022">
        <v>63</v>
      </c>
    </row>
    <row r="12023" spans="1:29">
      <c r="A12023">
        <v>13017</v>
      </c>
      <c r="B12023" t="s">
        <v>806</v>
      </c>
      <c r="C12023" t="s">
        <v>13981</v>
      </c>
      <c r="J12023" t="s">
        <v>1457</v>
      </c>
      <c r="K12023">
        <v>0</v>
      </c>
      <c r="N12023" t="b">
        <v>1</v>
      </c>
      <c r="O12023" t="b">
        <v>0</v>
      </c>
      <c r="P12023" t="b">
        <v>0</v>
      </c>
      <c r="Q12023">
        <v>8</v>
      </c>
      <c r="R12023">
        <v>8</v>
      </c>
      <c r="S12023">
        <v>1</v>
      </c>
      <c r="T12023">
        <v>2</v>
      </c>
      <c r="U12023" t="b">
        <v>1</v>
      </c>
      <c r="V12023" t="s">
        <v>1255</v>
      </c>
      <c r="W12023" t="s">
        <v>7860</v>
      </c>
      <c r="X12023" t="s">
        <v>15125</v>
      </c>
      <c r="Y12023">
        <v>111</v>
      </c>
      <c r="Z12023">
        <v>111</v>
      </c>
      <c r="AA12023">
        <v>8</v>
      </c>
      <c r="AB12023">
        <v>8</v>
      </c>
      <c r="AC12023">
        <v>63</v>
      </c>
    </row>
    <row r="12024" spans="1:29">
      <c r="A12024">
        <v>13018</v>
      </c>
      <c r="B12024" t="s">
        <v>806</v>
      </c>
      <c r="C12024" t="s">
        <v>13982</v>
      </c>
      <c r="J12024" t="s">
        <v>1457</v>
      </c>
      <c r="K12024">
        <v>0</v>
      </c>
      <c r="N12024" t="b">
        <v>1</v>
      </c>
      <c r="O12024" t="b">
        <v>0</v>
      </c>
      <c r="P12024" t="b">
        <v>0</v>
      </c>
      <c r="Q12024">
        <v>8</v>
      </c>
      <c r="R12024">
        <v>8</v>
      </c>
      <c r="S12024">
        <v>1</v>
      </c>
      <c r="T12024">
        <v>2</v>
      </c>
      <c r="U12024" t="b">
        <v>1</v>
      </c>
      <c r="V12024" t="s">
        <v>1255</v>
      </c>
      <c r="W12024" t="s">
        <v>7860</v>
      </c>
      <c r="X12024" t="s">
        <v>15090</v>
      </c>
      <c r="Y12024">
        <v>112</v>
      </c>
      <c r="Z12024">
        <v>112</v>
      </c>
      <c r="AA12024">
        <v>7</v>
      </c>
      <c r="AB12024">
        <v>7</v>
      </c>
      <c r="AC12024">
        <v>63</v>
      </c>
    </row>
    <row r="12025" spans="1:29">
      <c r="A12025">
        <v>13019</v>
      </c>
      <c r="B12025" t="s">
        <v>806</v>
      </c>
      <c r="C12025" t="s">
        <v>13983</v>
      </c>
      <c r="J12025" t="s">
        <v>1457</v>
      </c>
      <c r="K12025">
        <v>0</v>
      </c>
      <c r="N12025" t="b">
        <v>1</v>
      </c>
      <c r="O12025" t="b">
        <v>0</v>
      </c>
      <c r="P12025" t="b">
        <v>0</v>
      </c>
      <c r="Q12025">
        <v>8</v>
      </c>
      <c r="R12025">
        <v>8</v>
      </c>
      <c r="S12025">
        <v>1</v>
      </c>
      <c r="T12025">
        <v>2</v>
      </c>
      <c r="U12025" t="b">
        <v>1</v>
      </c>
      <c r="V12025" t="s">
        <v>1255</v>
      </c>
      <c r="W12025" t="s">
        <v>7860</v>
      </c>
      <c r="X12025" t="s">
        <v>15126</v>
      </c>
      <c r="Y12025">
        <v>112</v>
      </c>
      <c r="Z12025">
        <v>112</v>
      </c>
      <c r="AA12025">
        <v>8</v>
      </c>
      <c r="AB12025">
        <v>8</v>
      </c>
      <c r="AC12025">
        <v>63</v>
      </c>
    </row>
    <row r="12026" spans="1:29">
      <c r="A12026">
        <v>13020</v>
      </c>
      <c r="B12026" t="s">
        <v>806</v>
      </c>
      <c r="C12026" t="s">
        <v>13984</v>
      </c>
      <c r="J12026" t="s">
        <v>1457</v>
      </c>
      <c r="K12026">
        <v>0</v>
      </c>
      <c r="N12026" t="b">
        <v>1</v>
      </c>
      <c r="O12026" t="b">
        <v>0</v>
      </c>
      <c r="P12026" t="b">
        <v>0</v>
      </c>
      <c r="Q12026">
        <v>8</v>
      </c>
      <c r="R12026">
        <v>8</v>
      </c>
      <c r="S12026">
        <v>1</v>
      </c>
      <c r="T12026">
        <v>2</v>
      </c>
      <c r="U12026" t="b">
        <v>1</v>
      </c>
      <c r="V12026" t="s">
        <v>1255</v>
      </c>
      <c r="W12026" t="s">
        <v>7860</v>
      </c>
      <c r="X12026" t="s">
        <v>15091</v>
      </c>
      <c r="Y12026">
        <v>113</v>
      </c>
      <c r="Z12026">
        <v>113</v>
      </c>
      <c r="AA12026">
        <v>7</v>
      </c>
      <c r="AB12026">
        <v>7</v>
      </c>
      <c r="AC12026">
        <v>63</v>
      </c>
    </row>
    <row r="12027" spans="1:29">
      <c r="A12027">
        <v>13021</v>
      </c>
      <c r="B12027" t="s">
        <v>806</v>
      </c>
      <c r="C12027" t="s">
        <v>13985</v>
      </c>
      <c r="J12027" t="s">
        <v>1457</v>
      </c>
      <c r="K12027">
        <v>0</v>
      </c>
      <c r="N12027" t="b">
        <v>1</v>
      </c>
      <c r="O12027" t="b">
        <v>0</v>
      </c>
      <c r="P12027" t="b">
        <v>0</v>
      </c>
      <c r="Q12027">
        <v>8</v>
      </c>
      <c r="R12027">
        <v>8</v>
      </c>
      <c r="S12027">
        <v>1</v>
      </c>
      <c r="T12027">
        <v>2</v>
      </c>
      <c r="U12027" t="b">
        <v>1</v>
      </c>
      <c r="V12027" t="s">
        <v>1255</v>
      </c>
      <c r="W12027" t="s">
        <v>7860</v>
      </c>
      <c r="X12027" t="s">
        <v>15127</v>
      </c>
      <c r="Y12027">
        <v>113</v>
      </c>
      <c r="Z12027">
        <v>113</v>
      </c>
      <c r="AA12027">
        <v>8</v>
      </c>
      <c r="AB12027">
        <v>8</v>
      </c>
      <c r="AC12027">
        <v>63</v>
      </c>
    </row>
    <row r="12028" spans="1:29">
      <c r="A12028">
        <v>13022</v>
      </c>
      <c r="B12028" t="s">
        <v>806</v>
      </c>
      <c r="C12028" t="s">
        <v>13986</v>
      </c>
      <c r="J12028" t="s">
        <v>1457</v>
      </c>
      <c r="K12028">
        <v>0</v>
      </c>
      <c r="N12028" t="b">
        <v>1</v>
      </c>
      <c r="O12028" t="b">
        <v>0</v>
      </c>
      <c r="P12028" t="b">
        <v>0</v>
      </c>
      <c r="Q12028">
        <v>8</v>
      </c>
      <c r="R12028">
        <v>8</v>
      </c>
      <c r="S12028">
        <v>1</v>
      </c>
      <c r="T12028">
        <v>2</v>
      </c>
      <c r="U12028" t="b">
        <v>1</v>
      </c>
      <c r="V12028" t="s">
        <v>1255</v>
      </c>
      <c r="W12028" t="s">
        <v>7860</v>
      </c>
      <c r="X12028" t="s">
        <v>15092</v>
      </c>
      <c r="Y12028">
        <v>114</v>
      </c>
      <c r="Z12028">
        <v>114</v>
      </c>
      <c r="AA12028">
        <v>7</v>
      </c>
      <c r="AB12028">
        <v>7</v>
      </c>
      <c r="AC12028">
        <v>63</v>
      </c>
    </row>
    <row r="12029" spans="1:29">
      <c r="A12029">
        <v>13023</v>
      </c>
      <c r="B12029" t="s">
        <v>806</v>
      </c>
      <c r="C12029" t="s">
        <v>13987</v>
      </c>
      <c r="J12029" t="s">
        <v>1457</v>
      </c>
      <c r="K12029">
        <v>0</v>
      </c>
      <c r="N12029" t="b">
        <v>1</v>
      </c>
      <c r="O12029" t="b">
        <v>0</v>
      </c>
      <c r="P12029" t="b">
        <v>0</v>
      </c>
      <c r="Q12029">
        <v>8</v>
      </c>
      <c r="R12029">
        <v>8</v>
      </c>
      <c r="S12029">
        <v>1</v>
      </c>
      <c r="T12029">
        <v>2</v>
      </c>
      <c r="U12029" t="b">
        <v>1</v>
      </c>
      <c r="V12029" t="s">
        <v>1255</v>
      </c>
      <c r="W12029" t="s">
        <v>7860</v>
      </c>
      <c r="X12029" t="s">
        <v>15128</v>
      </c>
      <c r="Y12029">
        <v>114</v>
      </c>
      <c r="Z12029">
        <v>114</v>
      </c>
      <c r="AA12029">
        <v>8</v>
      </c>
      <c r="AB12029">
        <v>8</v>
      </c>
      <c r="AC12029">
        <v>63</v>
      </c>
    </row>
    <row r="12030" spans="1:29">
      <c r="A12030">
        <v>13024</v>
      </c>
      <c r="B12030" t="s">
        <v>806</v>
      </c>
      <c r="C12030" t="s">
        <v>13988</v>
      </c>
      <c r="J12030" t="s">
        <v>1457</v>
      </c>
      <c r="K12030">
        <v>0</v>
      </c>
      <c r="N12030" t="b">
        <v>1</v>
      </c>
      <c r="O12030" t="b">
        <v>0</v>
      </c>
      <c r="P12030" t="b">
        <v>0</v>
      </c>
      <c r="Q12030">
        <v>8</v>
      </c>
      <c r="R12030">
        <v>8</v>
      </c>
      <c r="S12030">
        <v>1</v>
      </c>
      <c r="T12030">
        <v>2</v>
      </c>
      <c r="U12030" t="b">
        <v>1</v>
      </c>
      <c r="V12030" t="s">
        <v>1255</v>
      </c>
      <c r="W12030" t="s">
        <v>7860</v>
      </c>
      <c r="X12030" t="s">
        <v>15093</v>
      </c>
      <c r="Y12030">
        <v>115</v>
      </c>
      <c r="Z12030">
        <v>115</v>
      </c>
      <c r="AA12030">
        <v>7</v>
      </c>
      <c r="AB12030">
        <v>7</v>
      </c>
      <c r="AC12030">
        <v>63</v>
      </c>
    </row>
    <row r="12031" spans="1:29">
      <c r="A12031">
        <v>13025</v>
      </c>
      <c r="B12031" t="s">
        <v>806</v>
      </c>
      <c r="C12031" t="s">
        <v>13989</v>
      </c>
      <c r="J12031" t="s">
        <v>1457</v>
      </c>
      <c r="K12031">
        <v>0</v>
      </c>
      <c r="N12031" t="b">
        <v>1</v>
      </c>
      <c r="O12031" t="b">
        <v>0</v>
      </c>
      <c r="P12031" t="b">
        <v>0</v>
      </c>
      <c r="Q12031">
        <v>8</v>
      </c>
      <c r="R12031">
        <v>8</v>
      </c>
      <c r="S12031">
        <v>1</v>
      </c>
      <c r="T12031">
        <v>2</v>
      </c>
      <c r="U12031" t="b">
        <v>1</v>
      </c>
      <c r="V12031" t="s">
        <v>1255</v>
      </c>
      <c r="W12031" t="s">
        <v>7860</v>
      </c>
      <c r="X12031" t="s">
        <v>15129</v>
      </c>
      <c r="Y12031">
        <v>115</v>
      </c>
      <c r="Z12031">
        <v>115</v>
      </c>
      <c r="AA12031">
        <v>8</v>
      </c>
      <c r="AB12031">
        <v>8</v>
      </c>
      <c r="AC12031">
        <v>63</v>
      </c>
    </row>
    <row r="12032" spans="1:29">
      <c r="A12032">
        <v>13026</v>
      </c>
      <c r="B12032" t="s">
        <v>806</v>
      </c>
      <c r="C12032" t="s">
        <v>13990</v>
      </c>
      <c r="J12032" t="s">
        <v>1457</v>
      </c>
      <c r="K12032">
        <v>0</v>
      </c>
      <c r="N12032" t="b">
        <v>1</v>
      </c>
      <c r="O12032" t="b">
        <v>0</v>
      </c>
      <c r="P12032" t="b">
        <v>0</v>
      </c>
      <c r="Q12032">
        <v>8</v>
      </c>
      <c r="R12032">
        <v>8</v>
      </c>
      <c r="S12032">
        <v>1</v>
      </c>
      <c r="T12032">
        <v>2</v>
      </c>
      <c r="U12032" t="b">
        <v>1</v>
      </c>
      <c r="V12032" t="s">
        <v>1255</v>
      </c>
      <c r="W12032" t="s">
        <v>7860</v>
      </c>
      <c r="X12032" t="s">
        <v>15056</v>
      </c>
      <c r="Y12032">
        <v>116</v>
      </c>
      <c r="Z12032">
        <v>116</v>
      </c>
      <c r="AA12032">
        <v>7</v>
      </c>
      <c r="AB12032">
        <v>7</v>
      </c>
      <c r="AC12032">
        <v>63</v>
      </c>
    </row>
    <row r="12033" spans="1:29">
      <c r="A12033">
        <v>13027</v>
      </c>
      <c r="B12033" t="s">
        <v>806</v>
      </c>
      <c r="C12033" t="s">
        <v>13991</v>
      </c>
      <c r="J12033" t="s">
        <v>1457</v>
      </c>
      <c r="K12033">
        <v>0</v>
      </c>
      <c r="N12033" t="b">
        <v>1</v>
      </c>
      <c r="O12033" t="b">
        <v>0</v>
      </c>
      <c r="P12033" t="b">
        <v>0</v>
      </c>
      <c r="Q12033">
        <v>8</v>
      </c>
      <c r="R12033">
        <v>8</v>
      </c>
      <c r="S12033">
        <v>1</v>
      </c>
      <c r="T12033">
        <v>2</v>
      </c>
      <c r="U12033" t="b">
        <v>1</v>
      </c>
      <c r="V12033" t="s">
        <v>1255</v>
      </c>
      <c r="W12033" t="s">
        <v>7860</v>
      </c>
      <c r="X12033" t="s">
        <v>15057</v>
      </c>
      <c r="Y12033">
        <v>116</v>
      </c>
      <c r="Z12033">
        <v>116</v>
      </c>
      <c r="AA12033">
        <v>8</v>
      </c>
      <c r="AB12033">
        <v>8</v>
      </c>
      <c r="AC12033">
        <v>63</v>
      </c>
    </row>
    <row r="12034" spans="1:29">
      <c r="A12034">
        <v>13028</v>
      </c>
      <c r="B12034" t="s">
        <v>806</v>
      </c>
      <c r="C12034" t="s">
        <v>13992</v>
      </c>
      <c r="J12034" t="s">
        <v>1457</v>
      </c>
      <c r="K12034">
        <v>0</v>
      </c>
      <c r="N12034" t="b">
        <v>1</v>
      </c>
      <c r="O12034" t="b">
        <v>0</v>
      </c>
      <c r="P12034" t="b">
        <v>0</v>
      </c>
      <c r="Q12034">
        <v>8</v>
      </c>
      <c r="R12034">
        <v>8</v>
      </c>
      <c r="S12034">
        <v>1</v>
      </c>
      <c r="T12034">
        <v>2</v>
      </c>
      <c r="U12034" t="b">
        <v>1</v>
      </c>
      <c r="V12034" t="s">
        <v>1255</v>
      </c>
      <c r="W12034" t="s">
        <v>7860</v>
      </c>
      <c r="X12034" t="s">
        <v>15130</v>
      </c>
      <c r="Y12034">
        <v>117</v>
      </c>
      <c r="Z12034">
        <v>117</v>
      </c>
      <c r="AA12034">
        <v>7</v>
      </c>
      <c r="AB12034">
        <v>7</v>
      </c>
      <c r="AC12034">
        <v>63</v>
      </c>
    </row>
    <row r="12035" spans="1:29">
      <c r="A12035">
        <v>13029</v>
      </c>
      <c r="B12035" t="s">
        <v>806</v>
      </c>
      <c r="C12035" t="s">
        <v>13993</v>
      </c>
      <c r="J12035" t="s">
        <v>1457</v>
      </c>
      <c r="K12035">
        <v>0</v>
      </c>
      <c r="N12035" t="b">
        <v>1</v>
      </c>
      <c r="O12035" t="b">
        <v>0</v>
      </c>
      <c r="P12035" t="b">
        <v>0</v>
      </c>
      <c r="Q12035">
        <v>8</v>
      </c>
      <c r="R12035">
        <v>8</v>
      </c>
      <c r="S12035">
        <v>1</v>
      </c>
      <c r="T12035">
        <v>2</v>
      </c>
      <c r="U12035" t="b">
        <v>1</v>
      </c>
      <c r="V12035" t="s">
        <v>1255</v>
      </c>
      <c r="W12035" t="s">
        <v>7860</v>
      </c>
      <c r="X12035" t="s">
        <v>15139</v>
      </c>
      <c r="Y12035">
        <v>117</v>
      </c>
      <c r="Z12035">
        <v>117</v>
      </c>
      <c r="AA12035">
        <v>8</v>
      </c>
      <c r="AB12035">
        <v>8</v>
      </c>
      <c r="AC12035">
        <v>63</v>
      </c>
    </row>
    <row r="12036" spans="1:29">
      <c r="A12036">
        <v>13030</v>
      </c>
      <c r="B12036" t="s">
        <v>806</v>
      </c>
      <c r="C12036" t="s">
        <v>13994</v>
      </c>
      <c r="J12036" t="s">
        <v>1457</v>
      </c>
      <c r="K12036">
        <v>0</v>
      </c>
      <c r="N12036" t="b">
        <v>1</v>
      </c>
      <c r="O12036" t="b">
        <v>0</v>
      </c>
      <c r="P12036" t="b">
        <v>0</v>
      </c>
      <c r="Q12036">
        <v>8</v>
      </c>
      <c r="R12036">
        <v>8</v>
      </c>
      <c r="S12036">
        <v>1</v>
      </c>
      <c r="T12036">
        <v>2</v>
      </c>
      <c r="U12036" t="b">
        <v>1</v>
      </c>
      <c r="V12036" t="s">
        <v>1255</v>
      </c>
      <c r="W12036" t="s">
        <v>7860</v>
      </c>
      <c r="X12036" t="s">
        <v>15131</v>
      </c>
      <c r="Y12036">
        <v>118</v>
      </c>
      <c r="Z12036">
        <v>118</v>
      </c>
      <c r="AA12036">
        <v>7</v>
      </c>
      <c r="AB12036">
        <v>7</v>
      </c>
      <c r="AC12036">
        <v>63</v>
      </c>
    </row>
    <row r="12037" spans="1:29">
      <c r="A12037">
        <v>13031</v>
      </c>
      <c r="B12037" t="s">
        <v>806</v>
      </c>
      <c r="C12037" t="s">
        <v>13995</v>
      </c>
      <c r="J12037" t="s">
        <v>1457</v>
      </c>
      <c r="K12037">
        <v>0</v>
      </c>
      <c r="N12037" t="b">
        <v>1</v>
      </c>
      <c r="O12037" t="b">
        <v>0</v>
      </c>
      <c r="P12037" t="b">
        <v>0</v>
      </c>
      <c r="Q12037">
        <v>8</v>
      </c>
      <c r="R12037">
        <v>8</v>
      </c>
      <c r="S12037">
        <v>1</v>
      </c>
      <c r="T12037">
        <v>2</v>
      </c>
      <c r="U12037" t="b">
        <v>1</v>
      </c>
      <c r="V12037" t="s">
        <v>1255</v>
      </c>
      <c r="W12037" t="s">
        <v>7860</v>
      </c>
      <c r="X12037" t="s">
        <v>15140</v>
      </c>
      <c r="Y12037">
        <v>118</v>
      </c>
      <c r="Z12037">
        <v>118</v>
      </c>
      <c r="AA12037">
        <v>8</v>
      </c>
      <c r="AB12037">
        <v>8</v>
      </c>
      <c r="AC12037">
        <v>63</v>
      </c>
    </row>
    <row r="12038" spans="1:29">
      <c r="A12038">
        <v>13032</v>
      </c>
      <c r="B12038" t="s">
        <v>806</v>
      </c>
      <c r="C12038" t="s">
        <v>13996</v>
      </c>
      <c r="J12038" t="s">
        <v>1457</v>
      </c>
      <c r="K12038">
        <v>0</v>
      </c>
      <c r="N12038" t="b">
        <v>1</v>
      </c>
      <c r="O12038" t="b">
        <v>0</v>
      </c>
      <c r="P12038" t="b">
        <v>0</v>
      </c>
      <c r="Q12038">
        <v>8</v>
      </c>
      <c r="R12038">
        <v>8</v>
      </c>
      <c r="S12038">
        <v>1</v>
      </c>
      <c r="T12038">
        <v>2</v>
      </c>
      <c r="U12038" t="b">
        <v>1</v>
      </c>
      <c r="V12038" t="s">
        <v>1255</v>
      </c>
      <c r="W12038" t="s">
        <v>7860</v>
      </c>
      <c r="X12038" t="s">
        <v>15132</v>
      </c>
      <c r="Y12038">
        <v>119</v>
      </c>
      <c r="Z12038">
        <v>119</v>
      </c>
      <c r="AA12038">
        <v>7</v>
      </c>
      <c r="AB12038">
        <v>7</v>
      </c>
      <c r="AC12038">
        <v>63</v>
      </c>
    </row>
    <row r="12039" spans="1:29">
      <c r="A12039">
        <v>13033</v>
      </c>
      <c r="B12039" t="s">
        <v>806</v>
      </c>
      <c r="C12039" t="s">
        <v>13997</v>
      </c>
      <c r="J12039" t="s">
        <v>1457</v>
      </c>
      <c r="K12039">
        <v>0</v>
      </c>
      <c r="N12039" t="b">
        <v>1</v>
      </c>
      <c r="O12039" t="b">
        <v>0</v>
      </c>
      <c r="P12039" t="b">
        <v>0</v>
      </c>
      <c r="Q12039">
        <v>8</v>
      </c>
      <c r="R12039">
        <v>8</v>
      </c>
      <c r="S12039">
        <v>1</v>
      </c>
      <c r="T12039">
        <v>2</v>
      </c>
      <c r="U12039" t="b">
        <v>1</v>
      </c>
      <c r="V12039" t="s">
        <v>1255</v>
      </c>
      <c r="W12039" t="s">
        <v>7860</v>
      </c>
      <c r="X12039" t="s">
        <v>15141</v>
      </c>
      <c r="Y12039">
        <v>119</v>
      </c>
      <c r="Z12039">
        <v>119</v>
      </c>
      <c r="AA12039">
        <v>8</v>
      </c>
      <c r="AB12039">
        <v>8</v>
      </c>
      <c r="AC12039">
        <v>63</v>
      </c>
    </row>
    <row r="12040" spans="1:29">
      <c r="A12040">
        <v>13034</v>
      </c>
      <c r="B12040" t="s">
        <v>806</v>
      </c>
      <c r="C12040" t="s">
        <v>13998</v>
      </c>
      <c r="J12040" t="s">
        <v>1457</v>
      </c>
      <c r="K12040">
        <v>0</v>
      </c>
      <c r="N12040" t="b">
        <v>1</v>
      </c>
      <c r="O12040" t="b">
        <v>0</v>
      </c>
      <c r="P12040" t="b">
        <v>0</v>
      </c>
      <c r="Q12040">
        <v>8</v>
      </c>
      <c r="R12040">
        <v>8</v>
      </c>
      <c r="S12040">
        <v>1</v>
      </c>
      <c r="T12040">
        <v>2</v>
      </c>
      <c r="U12040" t="b">
        <v>1</v>
      </c>
      <c r="V12040" t="s">
        <v>1255</v>
      </c>
      <c r="W12040" t="s">
        <v>7860</v>
      </c>
      <c r="X12040" t="s">
        <v>15133</v>
      </c>
      <c r="Y12040">
        <v>120</v>
      </c>
      <c r="Z12040">
        <v>120</v>
      </c>
      <c r="AA12040">
        <v>7</v>
      </c>
      <c r="AB12040">
        <v>7</v>
      </c>
      <c r="AC12040">
        <v>63</v>
      </c>
    </row>
    <row r="12041" spans="1:29">
      <c r="A12041">
        <v>13035</v>
      </c>
      <c r="B12041" t="s">
        <v>806</v>
      </c>
      <c r="C12041" t="s">
        <v>13999</v>
      </c>
      <c r="J12041" t="s">
        <v>1457</v>
      </c>
      <c r="K12041">
        <v>0</v>
      </c>
      <c r="N12041" t="b">
        <v>1</v>
      </c>
      <c r="O12041" t="b">
        <v>0</v>
      </c>
      <c r="P12041" t="b">
        <v>0</v>
      </c>
      <c r="Q12041">
        <v>8</v>
      </c>
      <c r="R12041">
        <v>8</v>
      </c>
      <c r="S12041">
        <v>1</v>
      </c>
      <c r="T12041">
        <v>2</v>
      </c>
      <c r="U12041" t="b">
        <v>1</v>
      </c>
      <c r="V12041" t="s">
        <v>1255</v>
      </c>
      <c r="W12041" t="s">
        <v>7860</v>
      </c>
      <c r="X12041" t="s">
        <v>15142</v>
      </c>
      <c r="Y12041">
        <v>120</v>
      </c>
      <c r="Z12041">
        <v>120</v>
      </c>
      <c r="AA12041">
        <v>8</v>
      </c>
      <c r="AB12041">
        <v>8</v>
      </c>
      <c r="AC12041">
        <v>63</v>
      </c>
    </row>
    <row r="12042" spans="1:29">
      <c r="A12042">
        <v>13036</v>
      </c>
      <c r="B12042" t="s">
        <v>806</v>
      </c>
      <c r="C12042" t="s">
        <v>14000</v>
      </c>
      <c r="J12042" t="s">
        <v>1457</v>
      </c>
      <c r="K12042">
        <v>0</v>
      </c>
      <c r="N12042" t="b">
        <v>1</v>
      </c>
      <c r="O12042" t="b">
        <v>0</v>
      </c>
      <c r="P12042" t="b">
        <v>0</v>
      </c>
      <c r="Q12042">
        <v>8</v>
      </c>
      <c r="R12042">
        <v>8</v>
      </c>
      <c r="S12042">
        <v>1</v>
      </c>
      <c r="T12042">
        <v>2</v>
      </c>
      <c r="U12042" t="b">
        <v>1</v>
      </c>
      <c r="V12042" t="s">
        <v>1255</v>
      </c>
      <c r="W12042" t="s">
        <v>7860</v>
      </c>
      <c r="X12042" t="s">
        <v>15134</v>
      </c>
      <c r="Y12042">
        <v>121</v>
      </c>
      <c r="Z12042">
        <v>121</v>
      </c>
      <c r="AA12042">
        <v>7</v>
      </c>
      <c r="AB12042">
        <v>7</v>
      </c>
      <c r="AC12042">
        <v>63</v>
      </c>
    </row>
    <row r="12043" spans="1:29">
      <c r="A12043">
        <v>13037</v>
      </c>
      <c r="B12043" t="s">
        <v>806</v>
      </c>
      <c r="C12043" t="s">
        <v>14001</v>
      </c>
      <c r="J12043" t="s">
        <v>1457</v>
      </c>
      <c r="K12043">
        <v>0</v>
      </c>
      <c r="N12043" t="b">
        <v>1</v>
      </c>
      <c r="O12043" t="b">
        <v>0</v>
      </c>
      <c r="P12043" t="b">
        <v>0</v>
      </c>
      <c r="Q12043">
        <v>8</v>
      </c>
      <c r="R12043">
        <v>8</v>
      </c>
      <c r="S12043">
        <v>1</v>
      </c>
      <c r="T12043">
        <v>2</v>
      </c>
      <c r="U12043" t="b">
        <v>1</v>
      </c>
      <c r="V12043" t="s">
        <v>1255</v>
      </c>
      <c r="W12043" t="s">
        <v>7860</v>
      </c>
      <c r="X12043" t="s">
        <v>15143</v>
      </c>
      <c r="Y12043">
        <v>121</v>
      </c>
      <c r="Z12043">
        <v>121</v>
      </c>
      <c r="AA12043">
        <v>8</v>
      </c>
      <c r="AB12043">
        <v>8</v>
      </c>
      <c r="AC12043">
        <v>63</v>
      </c>
    </row>
    <row r="12044" spans="1:29">
      <c r="A12044">
        <v>13038</v>
      </c>
      <c r="B12044" t="s">
        <v>806</v>
      </c>
      <c r="C12044" t="s">
        <v>14002</v>
      </c>
      <c r="J12044" t="s">
        <v>1457</v>
      </c>
      <c r="K12044">
        <v>0</v>
      </c>
      <c r="N12044" t="b">
        <v>1</v>
      </c>
      <c r="O12044" t="b">
        <v>0</v>
      </c>
      <c r="P12044" t="b">
        <v>0</v>
      </c>
      <c r="Q12044">
        <v>8</v>
      </c>
      <c r="R12044">
        <v>8</v>
      </c>
      <c r="S12044">
        <v>1</v>
      </c>
      <c r="T12044">
        <v>2</v>
      </c>
      <c r="U12044" t="b">
        <v>1</v>
      </c>
      <c r="V12044" t="s">
        <v>1255</v>
      </c>
      <c r="W12044" t="s">
        <v>7860</v>
      </c>
      <c r="X12044" t="s">
        <v>15135</v>
      </c>
      <c r="Y12044">
        <v>122</v>
      </c>
      <c r="Z12044">
        <v>122</v>
      </c>
      <c r="AA12044">
        <v>7</v>
      </c>
      <c r="AB12044">
        <v>7</v>
      </c>
      <c r="AC12044">
        <v>63</v>
      </c>
    </row>
    <row r="12045" spans="1:29">
      <c r="A12045">
        <v>13039</v>
      </c>
      <c r="B12045" t="s">
        <v>806</v>
      </c>
      <c r="C12045" t="s">
        <v>14003</v>
      </c>
      <c r="J12045" t="s">
        <v>1457</v>
      </c>
      <c r="K12045">
        <v>0</v>
      </c>
      <c r="N12045" t="b">
        <v>1</v>
      </c>
      <c r="O12045" t="b">
        <v>0</v>
      </c>
      <c r="P12045" t="b">
        <v>0</v>
      </c>
      <c r="Q12045">
        <v>8</v>
      </c>
      <c r="R12045">
        <v>8</v>
      </c>
      <c r="S12045">
        <v>1</v>
      </c>
      <c r="T12045">
        <v>2</v>
      </c>
      <c r="U12045" t="b">
        <v>1</v>
      </c>
      <c r="V12045" t="s">
        <v>1255</v>
      </c>
      <c r="W12045" t="s">
        <v>7860</v>
      </c>
      <c r="X12045" t="s">
        <v>15144</v>
      </c>
      <c r="Y12045">
        <v>122</v>
      </c>
      <c r="Z12045">
        <v>122</v>
      </c>
      <c r="AA12045">
        <v>8</v>
      </c>
      <c r="AB12045">
        <v>8</v>
      </c>
      <c r="AC12045">
        <v>63</v>
      </c>
    </row>
    <row r="12046" spans="1:29">
      <c r="A12046">
        <v>13040</v>
      </c>
      <c r="B12046" t="s">
        <v>806</v>
      </c>
      <c r="C12046" t="s">
        <v>14004</v>
      </c>
      <c r="J12046" t="s">
        <v>1457</v>
      </c>
      <c r="K12046">
        <v>0</v>
      </c>
      <c r="N12046" t="b">
        <v>1</v>
      </c>
      <c r="O12046" t="b">
        <v>0</v>
      </c>
      <c r="P12046" t="b">
        <v>0</v>
      </c>
      <c r="Q12046">
        <v>8</v>
      </c>
      <c r="R12046">
        <v>8</v>
      </c>
      <c r="S12046">
        <v>1</v>
      </c>
      <c r="T12046">
        <v>2</v>
      </c>
      <c r="U12046" t="b">
        <v>1</v>
      </c>
      <c r="V12046" t="s">
        <v>1255</v>
      </c>
      <c r="W12046" t="s">
        <v>7860</v>
      </c>
      <c r="X12046" t="s">
        <v>15136</v>
      </c>
      <c r="Y12046">
        <v>123</v>
      </c>
      <c r="Z12046">
        <v>123</v>
      </c>
      <c r="AA12046">
        <v>7</v>
      </c>
      <c r="AB12046">
        <v>7</v>
      </c>
      <c r="AC12046">
        <v>63</v>
      </c>
    </row>
    <row r="12047" spans="1:29">
      <c r="A12047">
        <v>13041</v>
      </c>
      <c r="B12047" t="s">
        <v>806</v>
      </c>
      <c r="C12047" t="s">
        <v>14005</v>
      </c>
      <c r="J12047" t="s">
        <v>1457</v>
      </c>
      <c r="K12047">
        <v>0</v>
      </c>
      <c r="N12047" t="b">
        <v>1</v>
      </c>
      <c r="O12047" t="b">
        <v>0</v>
      </c>
      <c r="P12047" t="b">
        <v>0</v>
      </c>
      <c r="Q12047">
        <v>8</v>
      </c>
      <c r="R12047">
        <v>8</v>
      </c>
      <c r="S12047">
        <v>1</v>
      </c>
      <c r="T12047">
        <v>2</v>
      </c>
      <c r="U12047" t="b">
        <v>1</v>
      </c>
      <c r="V12047" t="s">
        <v>1255</v>
      </c>
      <c r="W12047" t="s">
        <v>7860</v>
      </c>
      <c r="X12047" t="s">
        <v>15145</v>
      </c>
      <c r="Y12047">
        <v>123</v>
      </c>
      <c r="Z12047">
        <v>123</v>
      </c>
      <c r="AA12047">
        <v>8</v>
      </c>
      <c r="AB12047">
        <v>8</v>
      </c>
      <c r="AC12047">
        <v>63</v>
      </c>
    </row>
    <row r="12048" spans="1:29">
      <c r="A12048">
        <v>13042</v>
      </c>
      <c r="B12048" t="s">
        <v>806</v>
      </c>
      <c r="C12048" t="s">
        <v>14006</v>
      </c>
      <c r="J12048" t="s">
        <v>1457</v>
      </c>
      <c r="K12048">
        <v>0</v>
      </c>
      <c r="N12048" t="b">
        <v>1</v>
      </c>
      <c r="O12048" t="b">
        <v>0</v>
      </c>
      <c r="P12048" t="b">
        <v>0</v>
      </c>
      <c r="Q12048">
        <v>8</v>
      </c>
      <c r="R12048">
        <v>8</v>
      </c>
      <c r="S12048">
        <v>1</v>
      </c>
      <c r="T12048">
        <v>2</v>
      </c>
      <c r="U12048" t="b">
        <v>1</v>
      </c>
      <c r="V12048" t="s">
        <v>1255</v>
      </c>
      <c r="W12048" t="s">
        <v>7860</v>
      </c>
      <c r="X12048" t="s">
        <v>15137</v>
      </c>
      <c r="Y12048">
        <v>124</v>
      </c>
      <c r="Z12048">
        <v>124</v>
      </c>
      <c r="AA12048">
        <v>7</v>
      </c>
      <c r="AB12048">
        <v>7</v>
      </c>
      <c r="AC12048">
        <v>63</v>
      </c>
    </row>
    <row r="12049" spans="1:29">
      <c r="A12049">
        <v>13043</v>
      </c>
      <c r="B12049" t="s">
        <v>806</v>
      </c>
      <c r="C12049" t="s">
        <v>14007</v>
      </c>
      <c r="J12049" t="s">
        <v>1457</v>
      </c>
      <c r="K12049">
        <v>0</v>
      </c>
      <c r="N12049" t="b">
        <v>1</v>
      </c>
      <c r="O12049" t="b">
        <v>0</v>
      </c>
      <c r="P12049" t="b">
        <v>0</v>
      </c>
      <c r="Q12049">
        <v>8</v>
      </c>
      <c r="R12049">
        <v>8</v>
      </c>
      <c r="S12049">
        <v>1</v>
      </c>
      <c r="T12049">
        <v>2</v>
      </c>
      <c r="U12049" t="b">
        <v>1</v>
      </c>
      <c r="V12049" t="s">
        <v>1255</v>
      </c>
      <c r="W12049" t="s">
        <v>7860</v>
      </c>
      <c r="X12049" t="s">
        <v>15146</v>
      </c>
      <c r="Y12049">
        <v>124</v>
      </c>
      <c r="Z12049">
        <v>124</v>
      </c>
      <c r="AA12049">
        <v>8</v>
      </c>
      <c r="AB12049">
        <v>8</v>
      </c>
      <c r="AC12049">
        <v>63</v>
      </c>
    </row>
    <row r="12050" spans="1:29">
      <c r="A12050">
        <v>13044</v>
      </c>
      <c r="B12050" t="s">
        <v>806</v>
      </c>
      <c r="C12050" t="s">
        <v>14008</v>
      </c>
      <c r="J12050" t="s">
        <v>1457</v>
      </c>
      <c r="K12050">
        <v>0</v>
      </c>
      <c r="N12050" t="b">
        <v>1</v>
      </c>
      <c r="O12050" t="b">
        <v>0</v>
      </c>
      <c r="P12050" t="b">
        <v>0</v>
      </c>
      <c r="Q12050">
        <v>8</v>
      </c>
      <c r="R12050">
        <v>8</v>
      </c>
      <c r="S12050">
        <v>1</v>
      </c>
      <c r="T12050">
        <v>2</v>
      </c>
      <c r="U12050" t="b">
        <v>1</v>
      </c>
      <c r="V12050" t="s">
        <v>1255</v>
      </c>
      <c r="W12050" t="s">
        <v>7860</v>
      </c>
      <c r="X12050" t="s">
        <v>15138</v>
      </c>
      <c r="Y12050">
        <v>125</v>
      </c>
      <c r="Z12050">
        <v>125</v>
      </c>
      <c r="AA12050">
        <v>7</v>
      </c>
      <c r="AB12050">
        <v>7</v>
      </c>
      <c r="AC12050">
        <v>63</v>
      </c>
    </row>
    <row r="12051" spans="1:29">
      <c r="A12051">
        <v>13045</v>
      </c>
      <c r="B12051" t="s">
        <v>806</v>
      </c>
      <c r="C12051" t="s">
        <v>14009</v>
      </c>
      <c r="J12051" t="s">
        <v>1457</v>
      </c>
      <c r="K12051">
        <v>0</v>
      </c>
      <c r="N12051" t="b">
        <v>1</v>
      </c>
      <c r="O12051" t="b">
        <v>0</v>
      </c>
      <c r="P12051" t="b">
        <v>0</v>
      </c>
      <c r="Q12051">
        <v>8</v>
      </c>
      <c r="R12051">
        <v>8</v>
      </c>
      <c r="S12051">
        <v>1</v>
      </c>
      <c r="T12051">
        <v>2</v>
      </c>
      <c r="U12051" t="b">
        <v>1</v>
      </c>
      <c r="V12051" t="s">
        <v>1255</v>
      </c>
      <c r="W12051" t="s">
        <v>7860</v>
      </c>
      <c r="X12051" t="s">
        <v>15147</v>
      </c>
      <c r="Y12051">
        <v>125</v>
      </c>
      <c r="Z12051">
        <v>125</v>
      </c>
      <c r="AA12051">
        <v>8</v>
      </c>
      <c r="AB12051">
        <v>8</v>
      </c>
      <c r="AC12051">
        <v>63</v>
      </c>
    </row>
    <row r="12052" spans="1:29">
      <c r="A12052">
        <v>13046</v>
      </c>
      <c r="B12052" t="s">
        <v>806</v>
      </c>
      <c r="C12052" t="s">
        <v>14010</v>
      </c>
      <c r="J12052" t="s">
        <v>1457</v>
      </c>
      <c r="K12052">
        <v>0</v>
      </c>
      <c r="N12052" t="b">
        <v>1</v>
      </c>
      <c r="O12052" t="b">
        <v>0</v>
      </c>
      <c r="P12052" t="b">
        <v>0</v>
      </c>
      <c r="Q12052">
        <v>8</v>
      </c>
      <c r="R12052">
        <v>8</v>
      </c>
      <c r="S12052">
        <v>1</v>
      </c>
      <c r="T12052">
        <v>2</v>
      </c>
      <c r="U12052" t="b">
        <v>1</v>
      </c>
      <c r="V12052" t="s">
        <v>1255</v>
      </c>
      <c r="W12052" t="s">
        <v>7860</v>
      </c>
      <c r="X12052" t="s">
        <v>15151</v>
      </c>
      <c r="Y12052">
        <v>126</v>
      </c>
      <c r="Z12052">
        <v>126</v>
      </c>
      <c r="AA12052">
        <v>7</v>
      </c>
      <c r="AB12052">
        <v>7</v>
      </c>
      <c r="AC12052">
        <v>63</v>
      </c>
    </row>
    <row r="12053" spans="1:29">
      <c r="A12053">
        <v>13047</v>
      </c>
      <c r="B12053" t="s">
        <v>806</v>
      </c>
      <c r="C12053" t="s">
        <v>14011</v>
      </c>
      <c r="J12053" t="s">
        <v>1457</v>
      </c>
      <c r="K12053">
        <v>0</v>
      </c>
      <c r="N12053" t="b">
        <v>1</v>
      </c>
      <c r="O12053" t="b">
        <v>0</v>
      </c>
      <c r="P12053" t="b">
        <v>0</v>
      </c>
      <c r="Q12053">
        <v>8</v>
      </c>
      <c r="R12053">
        <v>8</v>
      </c>
      <c r="S12053">
        <v>1</v>
      </c>
      <c r="T12053">
        <v>2</v>
      </c>
      <c r="U12053" t="b">
        <v>1</v>
      </c>
      <c r="V12053" t="s">
        <v>1255</v>
      </c>
      <c r="W12053" t="s">
        <v>7860</v>
      </c>
      <c r="X12053" t="s">
        <v>15152</v>
      </c>
      <c r="Y12053">
        <v>126</v>
      </c>
      <c r="Z12053">
        <v>126</v>
      </c>
      <c r="AA12053">
        <v>8</v>
      </c>
      <c r="AB12053">
        <v>8</v>
      </c>
      <c r="AC12053">
        <v>63</v>
      </c>
    </row>
    <row r="12054" spans="1:29">
      <c r="A12054">
        <v>13048</v>
      </c>
      <c r="B12054" t="s">
        <v>806</v>
      </c>
      <c r="C12054" t="s">
        <v>14012</v>
      </c>
      <c r="J12054" t="s">
        <v>1457</v>
      </c>
      <c r="K12054">
        <v>0</v>
      </c>
      <c r="N12054" t="b">
        <v>1</v>
      </c>
      <c r="O12054" t="b">
        <v>0</v>
      </c>
      <c r="P12054" t="b">
        <v>0</v>
      </c>
      <c r="Q12054">
        <v>8</v>
      </c>
      <c r="R12054">
        <v>8</v>
      </c>
      <c r="S12054">
        <v>1</v>
      </c>
      <c r="T12054">
        <v>2</v>
      </c>
      <c r="U12054" t="b">
        <v>1</v>
      </c>
      <c r="V12054" t="s">
        <v>1255</v>
      </c>
      <c r="W12054" t="s">
        <v>7860</v>
      </c>
      <c r="X12054" t="s">
        <v>15156</v>
      </c>
      <c r="Y12054">
        <v>127</v>
      </c>
      <c r="Z12054">
        <v>127</v>
      </c>
      <c r="AA12054">
        <v>7</v>
      </c>
      <c r="AB12054">
        <v>7</v>
      </c>
      <c r="AC12054">
        <v>63</v>
      </c>
    </row>
    <row r="12055" spans="1:29">
      <c r="A12055">
        <v>13049</v>
      </c>
      <c r="B12055" t="s">
        <v>806</v>
      </c>
      <c r="C12055" t="s">
        <v>14013</v>
      </c>
      <c r="J12055" t="s">
        <v>1457</v>
      </c>
      <c r="K12055">
        <v>0</v>
      </c>
      <c r="N12055" t="b">
        <v>1</v>
      </c>
      <c r="O12055" t="b">
        <v>0</v>
      </c>
      <c r="P12055" t="b">
        <v>0</v>
      </c>
      <c r="Q12055">
        <v>8</v>
      </c>
      <c r="R12055">
        <v>8</v>
      </c>
      <c r="S12055">
        <v>1</v>
      </c>
      <c r="T12055">
        <v>2</v>
      </c>
      <c r="U12055" t="b">
        <v>1</v>
      </c>
      <c r="V12055" t="s">
        <v>1255</v>
      </c>
      <c r="W12055" t="s">
        <v>7860</v>
      </c>
      <c r="X12055" t="s">
        <v>15157</v>
      </c>
      <c r="Y12055">
        <v>127</v>
      </c>
      <c r="Z12055">
        <v>127</v>
      </c>
      <c r="AA12055">
        <v>8</v>
      </c>
      <c r="AB12055">
        <v>8</v>
      </c>
      <c r="AC12055">
        <v>63</v>
      </c>
    </row>
    <row r="12056" spans="1:29">
      <c r="A12056">
        <v>13050</v>
      </c>
      <c r="B12056" t="s">
        <v>806</v>
      </c>
      <c r="C12056" t="s">
        <v>14014</v>
      </c>
      <c r="J12056" t="s">
        <v>1457</v>
      </c>
      <c r="K12056">
        <v>0</v>
      </c>
      <c r="N12056" t="b">
        <v>1</v>
      </c>
      <c r="O12056" t="b">
        <v>0</v>
      </c>
      <c r="P12056" t="b">
        <v>0</v>
      </c>
      <c r="Q12056">
        <v>8</v>
      </c>
      <c r="R12056">
        <v>8</v>
      </c>
      <c r="S12056">
        <v>1</v>
      </c>
      <c r="T12056">
        <v>2</v>
      </c>
      <c r="U12056" t="b">
        <v>1</v>
      </c>
      <c r="V12056" t="s">
        <v>1255</v>
      </c>
      <c r="W12056" t="s">
        <v>7860</v>
      </c>
      <c r="X12056" t="s">
        <v>15997</v>
      </c>
      <c r="Y12056">
        <v>128</v>
      </c>
      <c r="Z12056">
        <v>128</v>
      </c>
      <c r="AA12056">
        <v>7</v>
      </c>
      <c r="AB12056">
        <v>7</v>
      </c>
      <c r="AC12056">
        <v>63</v>
      </c>
    </row>
    <row r="12057" spans="1:29">
      <c r="A12057">
        <v>13051</v>
      </c>
      <c r="B12057" t="s">
        <v>806</v>
      </c>
      <c r="C12057" t="s">
        <v>14015</v>
      </c>
      <c r="J12057" t="s">
        <v>1457</v>
      </c>
      <c r="K12057">
        <v>0</v>
      </c>
      <c r="N12057" t="b">
        <v>1</v>
      </c>
      <c r="O12057" t="b">
        <v>0</v>
      </c>
      <c r="P12057" t="b">
        <v>0</v>
      </c>
      <c r="Q12057">
        <v>8</v>
      </c>
      <c r="R12057">
        <v>8</v>
      </c>
      <c r="S12057">
        <v>1</v>
      </c>
      <c r="T12057">
        <v>2</v>
      </c>
      <c r="U12057" t="b">
        <v>1</v>
      </c>
      <c r="V12057" t="s">
        <v>1255</v>
      </c>
      <c r="W12057" t="s">
        <v>7860</v>
      </c>
      <c r="X12057" t="s">
        <v>15998</v>
      </c>
      <c r="Y12057">
        <v>128</v>
      </c>
      <c r="Z12057">
        <v>128</v>
      </c>
      <c r="AA12057">
        <v>8</v>
      </c>
      <c r="AB12057">
        <v>8</v>
      </c>
      <c r="AC12057">
        <v>63</v>
      </c>
    </row>
    <row r="12058" spans="1:29">
      <c r="A12058">
        <v>13052</v>
      </c>
      <c r="B12058" t="s">
        <v>806</v>
      </c>
      <c r="C12058" t="s">
        <v>14016</v>
      </c>
      <c r="J12058" t="s">
        <v>1457</v>
      </c>
      <c r="K12058">
        <v>0</v>
      </c>
      <c r="N12058" t="b">
        <v>1</v>
      </c>
      <c r="O12058" t="b">
        <v>0</v>
      </c>
      <c r="P12058" t="b">
        <v>0</v>
      </c>
      <c r="Q12058">
        <v>8</v>
      </c>
      <c r="R12058">
        <v>8</v>
      </c>
      <c r="S12058">
        <v>1</v>
      </c>
      <c r="T12058">
        <v>2</v>
      </c>
      <c r="U12058" t="b">
        <v>1</v>
      </c>
      <c r="V12058" t="s">
        <v>1255</v>
      </c>
      <c r="W12058" t="s">
        <v>7860</v>
      </c>
      <c r="X12058" t="s">
        <v>15172</v>
      </c>
      <c r="Y12058">
        <v>129</v>
      </c>
      <c r="Z12058">
        <v>129</v>
      </c>
      <c r="AA12058">
        <v>7</v>
      </c>
      <c r="AB12058">
        <v>7</v>
      </c>
      <c r="AC12058">
        <v>63</v>
      </c>
    </row>
    <row r="12059" spans="1:29">
      <c r="A12059">
        <v>13053</v>
      </c>
      <c r="B12059" t="s">
        <v>806</v>
      </c>
      <c r="C12059" t="s">
        <v>14017</v>
      </c>
      <c r="J12059" t="s">
        <v>1457</v>
      </c>
      <c r="K12059">
        <v>0</v>
      </c>
      <c r="N12059" t="b">
        <v>1</v>
      </c>
      <c r="O12059" t="b">
        <v>0</v>
      </c>
      <c r="P12059" t="b">
        <v>0</v>
      </c>
      <c r="Q12059">
        <v>8</v>
      </c>
      <c r="R12059">
        <v>8</v>
      </c>
      <c r="S12059">
        <v>1</v>
      </c>
      <c r="T12059">
        <v>2</v>
      </c>
      <c r="U12059" t="b">
        <v>1</v>
      </c>
      <c r="V12059" t="s">
        <v>1255</v>
      </c>
      <c r="W12059" t="s">
        <v>7860</v>
      </c>
      <c r="X12059" t="s">
        <v>15186</v>
      </c>
      <c r="Y12059">
        <v>129</v>
      </c>
      <c r="Z12059">
        <v>129</v>
      </c>
      <c r="AA12059">
        <v>8</v>
      </c>
      <c r="AB12059">
        <v>8</v>
      </c>
      <c r="AC12059">
        <v>63</v>
      </c>
    </row>
    <row r="12060" spans="1:29">
      <c r="A12060">
        <v>13054</v>
      </c>
      <c r="B12060" t="s">
        <v>806</v>
      </c>
      <c r="C12060" t="s">
        <v>14018</v>
      </c>
      <c r="J12060" t="s">
        <v>1457</v>
      </c>
      <c r="K12060">
        <v>0</v>
      </c>
      <c r="N12060" t="b">
        <v>1</v>
      </c>
      <c r="O12060" t="b">
        <v>0</v>
      </c>
      <c r="P12060" t="b">
        <v>0</v>
      </c>
      <c r="Q12060">
        <v>8</v>
      </c>
      <c r="R12060">
        <v>8</v>
      </c>
      <c r="S12060">
        <v>1</v>
      </c>
      <c r="T12060">
        <v>2</v>
      </c>
      <c r="U12060" t="b">
        <v>1</v>
      </c>
      <c r="V12060" t="s">
        <v>1255</v>
      </c>
      <c r="W12060" t="s">
        <v>7860</v>
      </c>
      <c r="X12060" t="s">
        <v>15173</v>
      </c>
      <c r="Y12060">
        <v>130</v>
      </c>
      <c r="Z12060">
        <v>130</v>
      </c>
      <c r="AA12060">
        <v>7</v>
      </c>
      <c r="AB12060">
        <v>7</v>
      </c>
      <c r="AC12060">
        <v>63</v>
      </c>
    </row>
    <row r="12061" spans="1:29">
      <c r="A12061">
        <v>13055</v>
      </c>
      <c r="B12061" t="s">
        <v>806</v>
      </c>
      <c r="C12061" t="s">
        <v>14019</v>
      </c>
      <c r="J12061" t="s">
        <v>1457</v>
      </c>
      <c r="K12061">
        <v>0</v>
      </c>
      <c r="N12061" t="b">
        <v>1</v>
      </c>
      <c r="O12061" t="b">
        <v>0</v>
      </c>
      <c r="P12061" t="b">
        <v>0</v>
      </c>
      <c r="Q12061">
        <v>8</v>
      </c>
      <c r="R12061">
        <v>8</v>
      </c>
      <c r="S12061">
        <v>1</v>
      </c>
      <c r="T12061">
        <v>2</v>
      </c>
      <c r="U12061" t="b">
        <v>1</v>
      </c>
      <c r="V12061" t="s">
        <v>1255</v>
      </c>
      <c r="W12061" t="s">
        <v>7860</v>
      </c>
      <c r="X12061" t="s">
        <v>15187</v>
      </c>
      <c r="Y12061">
        <v>130</v>
      </c>
      <c r="Z12061">
        <v>130</v>
      </c>
      <c r="AA12061">
        <v>8</v>
      </c>
      <c r="AB12061">
        <v>8</v>
      </c>
      <c r="AC12061">
        <v>63</v>
      </c>
    </row>
    <row r="12062" spans="1:29">
      <c r="A12062">
        <v>13056</v>
      </c>
      <c r="B12062" t="s">
        <v>806</v>
      </c>
      <c r="C12062" t="s">
        <v>14020</v>
      </c>
      <c r="J12062" t="s">
        <v>1457</v>
      </c>
      <c r="K12062">
        <v>0</v>
      </c>
      <c r="N12062" t="b">
        <v>1</v>
      </c>
      <c r="O12062" t="b">
        <v>0</v>
      </c>
      <c r="P12062" t="b">
        <v>0</v>
      </c>
      <c r="Q12062">
        <v>8</v>
      </c>
      <c r="R12062">
        <v>8</v>
      </c>
      <c r="S12062">
        <v>1</v>
      </c>
      <c r="T12062">
        <v>2</v>
      </c>
      <c r="U12062" t="b">
        <v>1</v>
      </c>
      <c r="V12062" t="s">
        <v>1255</v>
      </c>
      <c r="W12062" t="s">
        <v>7860</v>
      </c>
      <c r="X12062" t="s">
        <v>15174</v>
      </c>
      <c r="Y12062">
        <v>131</v>
      </c>
      <c r="Z12062">
        <v>131</v>
      </c>
      <c r="AA12062">
        <v>7</v>
      </c>
      <c r="AB12062">
        <v>7</v>
      </c>
      <c r="AC12062">
        <v>63</v>
      </c>
    </row>
    <row r="12063" spans="1:29">
      <c r="A12063">
        <v>13057</v>
      </c>
      <c r="B12063" t="s">
        <v>806</v>
      </c>
      <c r="C12063" t="s">
        <v>14021</v>
      </c>
      <c r="J12063" t="s">
        <v>1457</v>
      </c>
      <c r="K12063">
        <v>0</v>
      </c>
      <c r="N12063" t="b">
        <v>1</v>
      </c>
      <c r="O12063" t="b">
        <v>0</v>
      </c>
      <c r="P12063" t="b">
        <v>0</v>
      </c>
      <c r="Q12063">
        <v>8</v>
      </c>
      <c r="R12063">
        <v>8</v>
      </c>
      <c r="S12063">
        <v>1</v>
      </c>
      <c r="T12063">
        <v>2</v>
      </c>
      <c r="U12063" t="b">
        <v>1</v>
      </c>
      <c r="V12063" t="s">
        <v>1255</v>
      </c>
      <c r="W12063" t="s">
        <v>7860</v>
      </c>
      <c r="X12063" t="s">
        <v>15188</v>
      </c>
      <c r="Y12063">
        <v>131</v>
      </c>
      <c r="Z12063">
        <v>131</v>
      </c>
      <c r="AA12063">
        <v>8</v>
      </c>
      <c r="AB12063">
        <v>8</v>
      </c>
      <c r="AC12063">
        <v>63</v>
      </c>
    </row>
    <row r="12064" spans="1:29">
      <c r="A12064">
        <v>13058</v>
      </c>
      <c r="B12064" t="s">
        <v>806</v>
      </c>
      <c r="C12064" t="s">
        <v>14022</v>
      </c>
      <c r="J12064" t="s">
        <v>1457</v>
      </c>
      <c r="K12064">
        <v>0</v>
      </c>
      <c r="N12064" t="b">
        <v>1</v>
      </c>
      <c r="O12064" t="b">
        <v>0</v>
      </c>
      <c r="P12064" t="b">
        <v>0</v>
      </c>
      <c r="Q12064">
        <v>8</v>
      </c>
      <c r="R12064">
        <v>8</v>
      </c>
      <c r="S12064">
        <v>1</v>
      </c>
      <c r="T12064">
        <v>2</v>
      </c>
      <c r="U12064" t="b">
        <v>1</v>
      </c>
      <c r="V12064" t="s">
        <v>1255</v>
      </c>
      <c r="W12064" t="s">
        <v>7860</v>
      </c>
      <c r="X12064" t="s">
        <v>15175</v>
      </c>
      <c r="Y12064">
        <v>132</v>
      </c>
      <c r="Z12064">
        <v>132</v>
      </c>
      <c r="AA12064">
        <v>7</v>
      </c>
      <c r="AB12064">
        <v>7</v>
      </c>
      <c r="AC12064">
        <v>63</v>
      </c>
    </row>
    <row r="12065" spans="1:29">
      <c r="A12065">
        <v>13059</v>
      </c>
      <c r="B12065" t="s">
        <v>806</v>
      </c>
      <c r="C12065" t="s">
        <v>14023</v>
      </c>
      <c r="J12065" t="s">
        <v>1457</v>
      </c>
      <c r="K12065">
        <v>0</v>
      </c>
      <c r="N12065" t="b">
        <v>1</v>
      </c>
      <c r="O12065" t="b">
        <v>0</v>
      </c>
      <c r="P12065" t="b">
        <v>0</v>
      </c>
      <c r="Q12065">
        <v>8</v>
      </c>
      <c r="R12065">
        <v>8</v>
      </c>
      <c r="S12065">
        <v>1</v>
      </c>
      <c r="T12065">
        <v>2</v>
      </c>
      <c r="U12065" t="b">
        <v>1</v>
      </c>
      <c r="V12065" t="s">
        <v>1255</v>
      </c>
      <c r="W12065" t="s">
        <v>7860</v>
      </c>
      <c r="X12065" t="s">
        <v>15189</v>
      </c>
      <c r="Y12065">
        <v>132</v>
      </c>
      <c r="Z12065">
        <v>132</v>
      </c>
      <c r="AA12065">
        <v>8</v>
      </c>
      <c r="AB12065">
        <v>8</v>
      </c>
      <c r="AC12065">
        <v>63</v>
      </c>
    </row>
    <row r="12066" spans="1:29">
      <c r="A12066">
        <v>13060</v>
      </c>
      <c r="B12066" t="s">
        <v>806</v>
      </c>
      <c r="C12066" t="s">
        <v>14024</v>
      </c>
      <c r="J12066" t="s">
        <v>1457</v>
      </c>
      <c r="K12066">
        <v>0</v>
      </c>
      <c r="N12066" t="b">
        <v>1</v>
      </c>
      <c r="O12066" t="b">
        <v>0</v>
      </c>
      <c r="P12066" t="b">
        <v>0</v>
      </c>
      <c r="Q12066">
        <v>8</v>
      </c>
      <c r="R12066">
        <v>8</v>
      </c>
      <c r="S12066">
        <v>1</v>
      </c>
      <c r="T12066">
        <v>2</v>
      </c>
      <c r="U12066" t="b">
        <v>1</v>
      </c>
      <c r="V12066" t="s">
        <v>1255</v>
      </c>
      <c r="W12066" t="s">
        <v>7860</v>
      </c>
      <c r="X12066" t="s">
        <v>15176</v>
      </c>
      <c r="Y12066">
        <v>133</v>
      </c>
      <c r="Z12066">
        <v>133</v>
      </c>
      <c r="AA12066">
        <v>7</v>
      </c>
      <c r="AB12066">
        <v>7</v>
      </c>
      <c r="AC12066">
        <v>63</v>
      </c>
    </row>
    <row r="12067" spans="1:29">
      <c r="A12067">
        <v>13061</v>
      </c>
      <c r="B12067" t="s">
        <v>806</v>
      </c>
      <c r="C12067" t="s">
        <v>14025</v>
      </c>
      <c r="J12067" t="s">
        <v>1457</v>
      </c>
      <c r="K12067">
        <v>0</v>
      </c>
      <c r="N12067" t="b">
        <v>1</v>
      </c>
      <c r="O12067" t="b">
        <v>0</v>
      </c>
      <c r="P12067" t="b">
        <v>0</v>
      </c>
      <c r="Q12067">
        <v>8</v>
      </c>
      <c r="R12067">
        <v>8</v>
      </c>
      <c r="S12067">
        <v>1</v>
      </c>
      <c r="T12067">
        <v>2</v>
      </c>
      <c r="U12067" t="b">
        <v>1</v>
      </c>
      <c r="V12067" t="s">
        <v>1255</v>
      </c>
      <c r="W12067" t="s">
        <v>7860</v>
      </c>
      <c r="X12067" t="s">
        <v>15190</v>
      </c>
      <c r="Y12067">
        <v>133</v>
      </c>
      <c r="Z12067">
        <v>133</v>
      </c>
      <c r="AA12067">
        <v>8</v>
      </c>
      <c r="AB12067">
        <v>8</v>
      </c>
      <c r="AC12067">
        <v>63</v>
      </c>
    </row>
    <row r="12068" spans="1:29">
      <c r="A12068">
        <v>13062</v>
      </c>
      <c r="B12068" t="s">
        <v>806</v>
      </c>
      <c r="C12068" t="s">
        <v>14026</v>
      </c>
      <c r="J12068" t="s">
        <v>1457</v>
      </c>
      <c r="K12068">
        <v>0</v>
      </c>
      <c r="N12068" t="b">
        <v>1</v>
      </c>
      <c r="O12068" t="b">
        <v>0</v>
      </c>
      <c r="P12068" t="b">
        <v>0</v>
      </c>
      <c r="Q12068">
        <v>8</v>
      </c>
      <c r="R12068">
        <v>8</v>
      </c>
      <c r="S12068">
        <v>1</v>
      </c>
      <c r="T12068">
        <v>2</v>
      </c>
      <c r="U12068" t="b">
        <v>1</v>
      </c>
      <c r="V12068" t="s">
        <v>1255</v>
      </c>
      <c r="W12068" t="s">
        <v>7860</v>
      </c>
      <c r="X12068" t="s">
        <v>15177</v>
      </c>
      <c r="Y12068">
        <v>134</v>
      </c>
      <c r="Z12068">
        <v>134</v>
      </c>
      <c r="AA12068">
        <v>7</v>
      </c>
      <c r="AB12068">
        <v>7</v>
      </c>
      <c r="AC12068">
        <v>63</v>
      </c>
    </row>
    <row r="12069" spans="1:29">
      <c r="A12069">
        <v>13063</v>
      </c>
      <c r="B12069" t="s">
        <v>806</v>
      </c>
      <c r="C12069" t="s">
        <v>14027</v>
      </c>
      <c r="J12069" t="s">
        <v>1457</v>
      </c>
      <c r="K12069">
        <v>0</v>
      </c>
      <c r="N12069" t="b">
        <v>1</v>
      </c>
      <c r="O12069" t="b">
        <v>0</v>
      </c>
      <c r="P12069" t="b">
        <v>0</v>
      </c>
      <c r="Q12069">
        <v>8</v>
      </c>
      <c r="R12069">
        <v>8</v>
      </c>
      <c r="S12069">
        <v>1</v>
      </c>
      <c r="T12069">
        <v>2</v>
      </c>
      <c r="U12069" t="b">
        <v>1</v>
      </c>
      <c r="V12069" t="s">
        <v>1255</v>
      </c>
      <c r="W12069" t="s">
        <v>7860</v>
      </c>
      <c r="X12069" t="s">
        <v>15191</v>
      </c>
      <c r="Y12069">
        <v>134</v>
      </c>
      <c r="Z12069">
        <v>134</v>
      </c>
      <c r="AA12069">
        <v>8</v>
      </c>
      <c r="AB12069">
        <v>8</v>
      </c>
      <c r="AC12069">
        <v>63</v>
      </c>
    </row>
    <row r="12070" spans="1:29">
      <c r="A12070">
        <v>13064</v>
      </c>
      <c r="B12070" t="s">
        <v>806</v>
      </c>
      <c r="C12070" t="s">
        <v>14028</v>
      </c>
      <c r="J12070" t="s">
        <v>1457</v>
      </c>
      <c r="K12070">
        <v>0</v>
      </c>
      <c r="N12070" t="b">
        <v>1</v>
      </c>
      <c r="O12070" t="b">
        <v>0</v>
      </c>
      <c r="P12070" t="b">
        <v>0</v>
      </c>
      <c r="Q12070">
        <v>8</v>
      </c>
      <c r="R12070">
        <v>8</v>
      </c>
      <c r="S12070">
        <v>1</v>
      </c>
      <c r="T12070">
        <v>2</v>
      </c>
      <c r="U12070" t="b">
        <v>1</v>
      </c>
      <c r="V12070" t="s">
        <v>1255</v>
      </c>
      <c r="W12070" t="s">
        <v>7860</v>
      </c>
      <c r="X12070" t="s">
        <v>15178</v>
      </c>
      <c r="Y12070">
        <v>135</v>
      </c>
      <c r="Z12070">
        <v>135</v>
      </c>
      <c r="AA12070">
        <v>7</v>
      </c>
      <c r="AB12070">
        <v>7</v>
      </c>
      <c r="AC12070">
        <v>63</v>
      </c>
    </row>
    <row r="12071" spans="1:29">
      <c r="A12071">
        <v>13065</v>
      </c>
      <c r="B12071" t="s">
        <v>806</v>
      </c>
      <c r="C12071" t="s">
        <v>14029</v>
      </c>
      <c r="J12071" t="s">
        <v>1457</v>
      </c>
      <c r="K12071">
        <v>0</v>
      </c>
      <c r="N12071" t="b">
        <v>1</v>
      </c>
      <c r="O12071" t="b">
        <v>0</v>
      </c>
      <c r="P12071" t="b">
        <v>0</v>
      </c>
      <c r="Q12071">
        <v>8</v>
      </c>
      <c r="R12071">
        <v>8</v>
      </c>
      <c r="S12071">
        <v>1</v>
      </c>
      <c r="T12071">
        <v>2</v>
      </c>
      <c r="U12071" t="b">
        <v>1</v>
      </c>
      <c r="V12071" t="s">
        <v>1255</v>
      </c>
      <c r="W12071" t="s">
        <v>7860</v>
      </c>
      <c r="X12071" t="s">
        <v>15192</v>
      </c>
      <c r="Y12071">
        <v>135</v>
      </c>
      <c r="Z12071">
        <v>135</v>
      </c>
      <c r="AA12071">
        <v>8</v>
      </c>
      <c r="AB12071">
        <v>8</v>
      </c>
      <c r="AC12071">
        <v>63</v>
      </c>
    </row>
    <row r="12072" spans="1:29">
      <c r="A12072">
        <v>13066</v>
      </c>
      <c r="B12072" t="s">
        <v>806</v>
      </c>
      <c r="C12072" t="s">
        <v>14030</v>
      </c>
      <c r="J12072" t="s">
        <v>1457</v>
      </c>
      <c r="K12072">
        <v>0</v>
      </c>
      <c r="N12072" t="b">
        <v>1</v>
      </c>
      <c r="O12072" t="b">
        <v>0</v>
      </c>
      <c r="P12072" t="b">
        <v>0</v>
      </c>
      <c r="Q12072">
        <v>8</v>
      </c>
      <c r="R12072">
        <v>8</v>
      </c>
      <c r="S12072">
        <v>1</v>
      </c>
      <c r="T12072">
        <v>2</v>
      </c>
      <c r="U12072" t="b">
        <v>1</v>
      </c>
      <c r="V12072" t="s">
        <v>1255</v>
      </c>
      <c r="W12072" t="s">
        <v>7860</v>
      </c>
      <c r="X12072" t="s">
        <v>15196</v>
      </c>
      <c r="Y12072">
        <v>136</v>
      </c>
      <c r="Z12072">
        <v>136</v>
      </c>
      <c r="AA12072">
        <v>7</v>
      </c>
      <c r="AB12072">
        <v>7</v>
      </c>
      <c r="AC12072">
        <v>63</v>
      </c>
    </row>
    <row r="12073" spans="1:29">
      <c r="A12073">
        <v>13067</v>
      </c>
      <c r="B12073" t="s">
        <v>806</v>
      </c>
      <c r="C12073" t="s">
        <v>14031</v>
      </c>
      <c r="J12073" t="s">
        <v>1457</v>
      </c>
      <c r="K12073">
        <v>0</v>
      </c>
      <c r="N12073" t="b">
        <v>1</v>
      </c>
      <c r="O12073" t="b">
        <v>0</v>
      </c>
      <c r="P12073" t="b">
        <v>0</v>
      </c>
      <c r="Q12073">
        <v>8</v>
      </c>
      <c r="R12073">
        <v>8</v>
      </c>
      <c r="S12073">
        <v>1</v>
      </c>
      <c r="T12073">
        <v>2</v>
      </c>
      <c r="U12073" t="b">
        <v>1</v>
      </c>
      <c r="V12073" t="s">
        <v>1255</v>
      </c>
      <c r="W12073" t="s">
        <v>7860</v>
      </c>
      <c r="X12073" t="s">
        <v>15197</v>
      </c>
      <c r="Y12073">
        <v>136</v>
      </c>
      <c r="Z12073">
        <v>136</v>
      </c>
      <c r="AA12073">
        <v>8</v>
      </c>
      <c r="AB12073">
        <v>8</v>
      </c>
      <c r="AC12073">
        <v>63</v>
      </c>
    </row>
    <row r="12074" spans="1:29">
      <c r="A12074">
        <v>13068</v>
      </c>
      <c r="B12074" t="s">
        <v>806</v>
      </c>
      <c r="C12074" t="s">
        <v>14032</v>
      </c>
      <c r="J12074" t="s">
        <v>1457</v>
      </c>
      <c r="K12074">
        <v>0</v>
      </c>
      <c r="N12074" t="b">
        <v>1</v>
      </c>
      <c r="O12074" t="b">
        <v>0</v>
      </c>
      <c r="P12074" t="b">
        <v>0</v>
      </c>
      <c r="Q12074">
        <v>8</v>
      </c>
      <c r="R12074">
        <v>8</v>
      </c>
      <c r="S12074">
        <v>1</v>
      </c>
      <c r="T12074">
        <v>2</v>
      </c>
      <c r="U12074" t="b">
        <v>1</v>
      </c>
      <c r="V12074" t="s">
        <v>1255</v>
      </c>
      <c r="W12074" t="s">
        <v>7860</v>
      </c>
      <c r="X12074" t="s">
        <v>15201</v>
      </c>
      <c r="Y12074">
        <v>137</v>
      </c>
      <c r="Z12074">
        <v>137</v>
      </c>
      <c r="AA12074">
        <v>7</v>
      </c>
      <c r="AB12074">
        <v>7</v>
      </c>
      <c r="AC12074">
        <v>63</v>
      </c>
    </row>
    <row r="12075" spans="1:29">
      <c r="A12075">
        <v>13069</v>
      </c>
      <c r="B12075" t="s">
        <v>806</v>
      </c>
      <c r="C12075" t="s">
        <v>14033</v>
      </c>
      <c r="J12075" t="s">
        <v>1457</v>
      </c>
      <c r="K12075">
        <v>0</v>
      </c>
      <c r="N12075" t="b">
        <v>1</v>
      </c>
      <c r="O12075" t="b">
        <v>0</v>
      </c>
      <c r="P12075" t="b">
        <v>0</v>
      </c>
      <c r="Q12075">
        <v>8</v>
      </c>
      <c r="R12075">
        <v>8</v>
      </c>
      <c r="S12075">
        <v>1</v>
      </c>
      <c r="T12075">
        <v>2</v>
      </c>
      <c r="U12075" t="b">
        <v>1</v>
      </c>
      <c r="V12075" t="s">
        <v>1255</v>
      </c>
      <c r="W12075" t="s">
        <v>7860</v>
      </c>
      <c r="X12075" t="s">
        <v>15202</v>
      </c>
      <c r="Y12075">
        <v>137</v>
      </c>
      <c r="Z12075">
        <v>137</v>
      </c>
      <c r="AA12075">
        <v>8</v>
      </c>
      <c r="AB12075">
        <v>8</v>
      </c>
      <c r="AC12075">
        <v>63</v>
      </c>
    </row>
    <row r="12076" spans="1:29">
      <c r="A12076">
        <v>13070</v>
      </c>
      <c r="B12076" t="s">
        <v>806</v>
      </c>
      <c r="C12076" t="s">
        <v>14034</v>
      </c>
      <c r="J12076" t="s">
        <v>1457</v>
      </c>
      <c r="K12076">
        <v>0</v>
      </c>
      <c r="N12076" t="b">
        <v>1</v>
      </c>
      <c r="O12076" t="b">
        <v>0</v>
      </c>
      <c r="P12076" t="b">
        <v>0</v>
      </c>
      <c r="Q12076">
        <v>8</v>
      </c>
      <c r="R12076">
        <v>8</v>
      </c>
      <c r="S12076">
        <v>1</v>
      </c>
      <c r="T12076">
        <v>2</v>
      </c>
      <c r="U12076" t="b">
        <v>1</v>
      </c>
      <c r="V12076" t="s">
        <v>1255</v>
      </c>
      <c r="W12076" t="s">
        <v>7860</v>
      </c>
      <c r="X12076" t="s">
        <v>15999</v>
      </c>
      <c r="Y12076">
        <v>138</v>
      </c>
      <c r="Z12076">
        <v>138</v>
      </c>
      <c r="AA12076">
        <v>7</v>
      </c>
      <c r="AB12076">
        <v>7</v>
      </c>
      <c r="AC12076">
        <v>63</v>
      </c>
    </row>
    <row r="12077" spans="1:29">
      <c r="A12077">
        <v>13071</v>
      </c>
      <c r="B12077" t="s">
        <v>806</v>
      </c>
      <c r="C12077" t="s">
        <v>14035</v>
      </c>
      <c r="J12077" t="s">
        <v>1457</v>
      </c>
      <c r="K12077">
        <v>0</v>
      </c>
      <c r="N12077" t="b">
        <v>1</v>
      </c>
      <c r="O12077" t="b">
        <v>0</v>
      </c>
      <c r="P12077" t="b">
        <v>0</v>
      </c>
      <c r="Q12077">
        <v>8</v>
      </c>
      <c r="R12077">
        <v>8</v>
      </c>
      <c r="S12077">
        <v>1</v>
      </c>
      <c r="T12077">
        <v>2</v>
      </c>
      <c r="U12077" t="b">
        <v>1</v>
      </c>
      <c r="V12077" t="s">
        <v>1255</v>
      </c>
      <c r="W12077" t="s">
        <v>7860</v>
      </c>
      <c r="X12077" t="s">
        <v>16000</v>
      </c>
      <c r="Y12077">
        <v>138</v>
      </c>
      <c r="Z12077">
        <v>138</v>
      </c>
      <c r="AA12077">
        <v>8</v>
      </c>
      <c r="AB12077">
        <v>8</v>
      </c>
      <c r="AC12077">
        <v>63</v>
      </c>
    </row>
    <row r="12078" spans="1:29">
      <c r="A12078">
        <v>13072</v>
      </c>
      <c r="B12078" t="s">
        <v>806</v>
      </c>
      <c r="C12078" t="s">
        <v>14036</v>
      </c>
      <c r="J12078" t="s">
        <v>1457</v>
      </c>
      <c r="K12078">
        <v>0</v>
      </c>
      <c r="N12078" t="b">
        <v>1</v>
      </c>
      <c r="O12078" t="b">
        <v>0</v>
      </c>
      <c r="P12078" t="b">
        <v>0</v>
      </c>
      <c r="Q12078">
        <v>8</v>
      </c>
      <c r="R12078">
        <v>8</v>
      </c>
      <c r="S12078">
        <v>1</v>
      </c>
      <c r="T12078">
        <v>2</v>
      </c>
      <c r="U12078" t="b">
        <v>1</v>
      </c>
      <c r="V12078" t="s">
        <v>1255</v>
      </c>
      <c r="W12078" t="s">
        <v>7860</v>
      </c>
      <c r="X12078" t="s">
        <v>15248</v>
      </c>
      <c r="Y12078">
        <v>139</v>
      </c>
      <c r="Z12078">
        <v>139</v>
      </c>
      <c r="AA12078">
        <v>7</v>
      </c>
      <c r="AB12078">
        <v>7</v>
      </c>
      <c r="AC12078">
        <v>63</v>
      </c>
    </row>
    <row r="12079" spans="1:29">
      <c r="A12079">
        <v>13073</v>
      </c>
      <c r="B12079" t="s">
        <v>806</v>
      </c>
      <c r="C12079" t="s">
        <v>14037</v>
      </c>
      <c r="J12079" t="s">
        <v>1457</v>
      </c>
      <c r="K12079">
        <v>0</v>
      </c>
      <c r="N12079" t="b">
        <v>1</v>
      </c>
      <c r="O12079" t="b">
        <v>0</v>
      </c>
      <c r="P12079" t="b">
        <v>0</v>
      </c>
      <c r="Q12079">
        <v>8</v>
      </c>
      <c r="R12079">
        <v>8</v>
      </c>
      <c r="S12079">
        <v>1</v>
      </c>
      <c r="T12079">
        <v>2</v>
      </c>
      <c r="U12079" t="b">
        <v>1</v>
      </c>
      <c r="V12079" t="s">
        <v>1255</v>
      </c>
      <c r="W12079" t="s">
        <v>7860</v>
      </c>
      <c r="X12079" t="s">
        <v>16001</v>
      </c>
      <c r="Y12079">
        <v>139</v>
      </c>
      <c r="Z12079">
        <v>139</v>
      </c>
      <c r="AA12079">
        <v>8</v>
      </c>
      <c r="AB12079">
        <v>8</v>
      </c>
      <c r="AC12079">
        <v>63</v>
      </c>
    </row>
    <row r="12080" spans="1:29">
      <c r="A12080">
        <v>13074</v>
      </c>
      <c r="B12080" t="s">
        <v>806</v>
      </c>
      <c r="C12080" t="s">
        <v>14038</v>
      </c>
      <c r="J12080" t="s">
        <v>1457</v>
      </c>
      <c r="K12080">
        <v>0</v>
      </c>
      <c r="N12080" t="b">
        <v>1</v>
      </c>
      <c r="O12080" t="b">
        <v>0</v>
      </c>
      <c r="P12080" t="b">
        <v>0</v>
      </c>
      <c r="Q12080">
        <v>8</v>
      </c>
      <c r="R12080">
        <v>8</v>
      </c>
      <c r="S12080">
        <v>1</v>
      </c>
      <c r="T12080">
        <v>2</v>
      </c>
      <c r="U12080" t="b">
        <v>1</v>
      </c>
      <c r="V12080" t="s">
        <v>1255</v>
      </c>
      <c r="W12080" t="s">
        <v>7860</v>
      </c>
      <c r="X12080" t="s">
        <v>15249</v>
      </c>
      <c r="Y12080">
        <v>140</v>
      </c>
      <c r="Z12080">
        <v>140</v>
      </c>
      <c r="AA12080">
        <v>7</v>
      </c>
      <c r="AB12080">
        <v>7</v>
      </c>
      <c r="AC12080">
        <v>63</v>
      </c>
    </row>
    <row r="12081" spans="1:29">
      <c r="A12081">
        <v>13075</v>
      </c>
      <c r="B12081" t="s">
        <v>806</v>
      </c>
      <c r="C12081" t="s">
        <v>14039</v>
      </c>
      <c r="J12081" t="s">
        <v>1457</v>
      </c>
      <c r="K12081">
        <v>0</v>
      </c>
      <c r="N12081" t="b">
        <v>1</v>
      </c>
      <c r="O12081" t="b">
        <v>0</v>
      </c>
      <c r="P12081" t="b">
        <v>0</v>
      </c>
      <c r="Q12081">
        <v>8</v>
      </c>
      <c r="R12081">
        <v>8</v>
      </c>
      <c r="S12081">
        <v>1</v>
      </c>
      <c r="T12081">
        <v>2</v>
      </c>
      <c r="U12081" t="b">
        <v>1</v>
      </c>
      <c r="V12081" t="s">
        <v>1255</v>
      </c>
      <c r="W12081" t="s">
        <v>7860</v>
      </c>
      <c r="X12081" t="s">
        <v>16002</v>
      </c>
      <c r="Y12081">
        <v>140</v>
      </c>
      <c r="Z12081">
        <v>140</v>
      </c>
      <c r="AA12081">
        <v>8</v>
      </c>
      <c r="AB12081">
        <v>8</v>
      </c>
      <c r="AC12081">
        <v>63</v>
      </c>
    </row>
    <row r="12082" spans="1:29">
      <c r="A12082">
        <v>13076</v>
      </c>
      <c r="B12082" t="s">
        <v>806</v>
      </c>
      <c r="C12082" t="s">
        <v>14040</v>
      </c>
      <c r="J12082" t="s">
        <v>1457</v>
      </c>
      <c r="K12082">
        <v>0</v>
      </c>
      <c r="N12082" t="b">
        <v>1</v>
      </c>
      <c r="O12082" t="b">
        <v>0</v>
      </c>
      <c r="P12082" t="b">
        <v>0</v>
      </c>
      <c r="Q12082">
        <v>8</v>
      </c>
      <c r="R12082">
        <v>8</v>
      </c>
      <c r="S12082">
        <v>1</v>
      </c>
      <c r="T12082">
        <v>2</v>
      </c>
      <c r="U12082" t="b">
        <v>1</v>
      </c>
      <c r="V12082" t="s">
        <v>1255</v>
      </c>
      <c r="W12082" t="s">
        <v>7860</v>
      </c>
      <c r="X12082" t="s">
        <v>15250</v>
      </c>
      <c r="Y12082">
        <v>141</v>
      </c>
      <c r="Z12082">
        <v>141</v>
      </c>
      <c r="AA12082">
        <v>7</v>
      </c>
      <c r="AB12082">
        <v>7</v>
      </c>
      <c r="AC12082">
        <v>63</v>
      </c>
    </row>
    <row r="12083" spans="1:29">
      <c r="A12083">
        <v>13077</v>
      </c>
      <c r="B12083" t="s">
        <v>806</v>
      </c>
      <c r="C12083" t="s">
        <v>14041</v>
      </c>
      <c r="J12083" t="s">
        <v>1457</v>
      </c>
      <c r="K12083">
        <v>0</v>
      </c>
      <c r="N12083" t="b">
        <v>1</v>
      </c>
      <c r="O12083" t="b">
        <v>0</v>
      </c>
      <c r="P12083" t="b">
        <v>0</v>
      </c>
      <c r="Q12083">
        <v>8</v>
      </c>
      <c r="R12083">
        <v>8</v>
      </c>
      <c r="S12083">
        <v>1</v>
      </c>
      <c r="T12083">
        <v>2</v>
      </c>
      <c r="U12083" t="b">
        <v>1</v>
      </c>
      <c r="V12083" t="s">
        <v>1255</v>
      </c>
      <c r="W12083" t="s">
        <v>7860</v>
      </c>
      <c r="X12083" t="s">
        <v>16003</v>
      </c>
      <c r="Y12083">
        <v>141</v>
      </c>
      <c r="Z12083">
        <v>141</v>
      </c>
      <c r="AA12083">
        <v>8</v>
      </c>
      <c r="AB12083">
        <v>8</v>
      </c>
      <c r="AC12083">
        <v>63</v>
      </c>
    </row>
    <row r="12084" spans="1:29">
      <c r="A12084">
        <v>13078</v>
      </c>
      <c r="B12084" t="s">
        <v>806</v>
      </c>
      <c r="C12084" t="s">
        <v>14042</v>
      </c>
      <c r="J12084" t="s">
        <v>1457</v>
      </c>
      <c r="K12084">
        <v>0</v>
      </c>
      <c r="N12084" t="b">
        <v>1</v>
      </c>
      <c r="O12084" t="b">
        <v>0</v>
      </c>
      <c r="P12084" t="b">
        <v>0</v>
      </c>
      <c r="Q12084">
        <v>8</v>
      </c>
      <c r="R12084">
        <v>8</v>
      </c>
      <c r="S12084">
        <v>1</v>
      </c>
      <c r="T12084">
        <v>2</v>
      </c>
      <c r="U12084" t="b">
        <v>1</v>
      </c>
      <c r="V12084" t="s">
        <v>1255</v>
      </c>
      <c r="W12084" t="s">
        <v>7860</v>
      </c>
      <c r="X12084" t="s">
        <v>15251</v>
      </c>
      <c r="Y12084">
        <v>142</v>
      </c>
      <c r="Z12084">
        <v>142</v>
      </c>
      <c r="AA12084">
        <v>7</v>
      </c>
      <c r="AB12084">
        <v>7</v>
      </c>
      <c r="AC12084">
        <v>63</v>
      </c>
    </row>
    <row r="12085" spans="1:29">
      <c r="A12085">
        <v>13079</v>
      </c>
      <c r="B12085" t="s">
        <v>806</v>
      </c>
      <c r="C12085" t="s">
        <v>14043</v>
      </c>
      <c r="J12085" t="s">
        <v>1457</v>
      </c>
      <c r="K12085">
        <v>0</v>
      </c>
      <c r="N12085" t="b">
        <v>1</v>
      </c>
      <c r="O12085" t="b">
        <v>0</v>
      </c>
      <c r="P12085" t="b">
        <v>0</v>
      </c>
      <c r="Q12085">
        <v>8</v>
      </c>
      <c r="R12085">
        <v>8</v>
      </c>
      <c r="S12085">
        <v>1</v>
      </c>
      <c r="T12085">
        <v>2</v>
      </c>
      <c r="U12085" t="b">
        <v>1</v>
      </c>
      <c r="V12085" t="s">
        <v>1255</v>
      </c>
      <c r="W12085" t="s">
        <v>7860</v>
      </c>
      <c r="X12085" t="s">
        <v>16004</v>
      </c>
      <c r="Y12085">
        <v>142</v>
      </c>
      <c r="Z12085">
        <v>142</v>
      </c>
      <c r="AA12085">
        <v>8</v>
      </c>
      <c r="AB12085">
        <v>8</v>
      </c>
      <c r="AC12085">
        <v>63</v>
      </c>
    </row>
    <row r="12086" spans="1:29">
      <c r="A12086">
        <v>13080</v>
      </c>
      <c r="B12086" t="s">
        <v>806</v>
      </c>
      <c r="C12086" t="s">
        <v>14044</v>
      </c>
      <c r="J12086" t="s">
        <v>1457</v>
      </c>
      <c r="K12086">
        <v>0</v>
      </c>
      <c r="N12086" t="b">
        <v>1</v>
      </c>
      <c r="O12086" t="b">
        <v>0</v>
      </c>
      <c r="P12086" t="b">
        <v>0</v>
      </c>
      <c r="Q12086">
        <v>8</v>
      </c>
      <c r="R12086">
        <v>8</v>
      </c>
      <c r="S12086">
        <v>1</v>
      </c>
      <c r="T12086">
        <v>2</v>
      </c>
      <c r="U12086" t="b">
        <v>1</v>
      </c>
      <c r="V12086" t="s">
        <v>1255</v>
      </c>
      <c r="W12086" t="s">
        <v>7860</v>
      </c>
      <c r="X12086" t="s">
        <v>15252</v>
      </c>
      <c r="Y12086">
        <v>143</v>
      </c>
      <c r="Z12086">
        <v>143</v>
      </c>
      <c r="AA12086">
        <v>7</v>
      </c>
      <c r="AB12086">
        <v>7</v>
      </c>
      <c r="AC12086">
        <v>63</v>
      </c>
    </row>
    <row r="12087" spans="1:29">
      <c r="A12087">
        <v>13081</v>
      </c>
      <c r="B12087" t="s">
        <v>806</v>
      </c>
      <c r="C12087" t="s">
        <v>14045</v>
      </c>
      <c r="J12087" t="s">
        <v>1457</v>
      </c>
      <c r="K12087">
        <v>0</v>
      </c>
      <c r="N12087" t="b">
        <v>1</v>
      </c>
      <c r="O12087" t="b">
        <v>0</v>
      </c>
      <c r="P12087" t="b">
        <v>0</v>
      </c>
      <c r="Q12087">
        <v>8</v>
      </c>
      <c r="R12087">
        <v>8</v>
      </c>
      <c r="S12087">
        <v>1</v>
      </c>
      <c r="T12087">
        <v>2</v>
      </c>
      <c r="U12087" t="b">
        <v>1</v>
      </c>
      <c r="V12087" t="s">
        <v>1255</v>
      </c>
      <c r="W12087" t="s">
        <v>7860</v>
      </c>
      <c r="X12087" t="s">
        <v>16005</v>
      </c>
      <c r="Y12087">
        <v>143</v>
      </c>
      <c r="Z12087">
        <v>143</v>
      </c>
      <c r="AA12087">
        <v>8</v>
      </c>
      <c r="AB12087">
        <v>8</v>
      </c>
      <c r="AC12087">
        <v>63</v>
      </c>
    </row>
    <row r="12088" spans="1:29">
      <c r="A12088">
        <v>13082</v>
      </c>
      <c r="B12088" t="s">
        <v>806</v>
      </c>
      <c r="C12088" t="s">
        <v>14046</v>
      </c>
      <c r="J12088" t="s">
        <v>1457</v>
      </c>
      <c r="K12088">
        <v>0</v>
      </c>
      <c r="N12088" t="b">
        <v>1</v>
      </c>
      <c r="O12088" t="b">
        <v>0</v>
      </c>
      <c r="P12088" t="b">
        <v>0</v>
      </c>
      <c r="Q12088">
        <v>8</v>
      </c>
      <c r="R12088">
        <v>8</v>
      </c>
      <c r="S12088">
        <v>1</v>
      </c>
      <c r="T12088">
        <v>2</v>
      </c>
      <c r="U12088" t="b">
        <v>1</v>
      </c>
      <c r="V12088" t="s">
        <v>1255</v>
      </c>
      <c r="W12088" t="s">
        <v>7860</v>
      </c>
      <c r="X12088" t="s">
        <v>15253</v>
      </c>
      <c r="Y12088">
        <v>144</v>
      </c>
      <c r="Z12088">
        <v>144</v>
      </c>
      <c r="AA12088">
        <v>7</v>
      </c>
      <c r="AB12088">
        <v>7</v>
      </c>
      <c r="AC12088">
        <v>63</v>
      </c>
    </row>
    <row r="12089" spans="1:29">
      <c r="A12089">
        <v>13083</v>
      </c>
      <c r="B12089" t="s">
        <v>806</v>
      </c>
      <c r="C12089" t="s">
        <v>14047</v>
      </c>
      <c r="J12089" t="s">
        <v>1457</v>
      </c>
      <c r="K12089">
        <v>0</v>
      </c>
      <c r="N12089" t="b">
        <v>1</v>
      </c>
      <c r="O12089" t="b">
        <v>0</v>
      </c>
      <c r="P12089" t="b">
        <v>0</v>
      </c>
      <c r="Q12089">
        <v>8</v>
      </c>
      <c r="R12089">
        <v>8</v>
      </c>
      <c r="S12089">
        <v>1</v>
      </c>
      <c r="T12089">
        <v>2</v>
      </c>
      <c r="U12089" t="b">
        <v>1</v>
      </c>
      <c r="V12089" t="s">
        <v>1255</v>
      </c>
      <c r="W12089" t="s">
        <v>7860</v>
      </c>
      <c r="X12089" t="s">
        <v>16006</v>
      </c>
      <c r="Y12089">
        <v>144</v>
      </c>
      <c r="Z12089">
        <v>144</v>
      </c>
      <c r="AA12089">
        <v>8</v>
      </c>
      <c r="AB12089">
        <v>8</v>
      </c>
      <c r="AC12089">
        <v>63</v>
      </c>
    </row>
    <row r="12090" spans="1:29">
      <c r="A12090">
        <v>13084</v>
      </c>
      <c r="B12090" t="s">
        <v>806</v>
      </c>
      <c r="C12090" t="s">
        <v>14048</v>
      </c>
      <c r="J12090" t="s">
        <v>1457</v>
      </c>
      <c r="K12090">
        <v>0</v>
      </c>
      <c r="N12090" t="b">
        <v>1</v>
      </c>
      <c r="O12090" t="b">
        <v>0</v>
      </c>
      <c r="P12090" t="b">
        <v>0</v>
      </c>
      <c r="Q12090">
        <v>8</v>
      </c>
      <c r="R12090">
        <v>8</v>
      </c>
      <c r="S12090">
        <v>1</v>
      </c>
      <c r="T12090">
        <v>2</v>
      </c>
      <c r="U12090" t="b">
        <v>1</v>
      </c>
      <c r="V12090" t="s">
        <v>1255</v>
      </c>
      <c r="W12090" t="s">
        <v>7860</v>
      </c>
      <c r="X12090" t="s">
        <v>15254</v>
      </c>
      <c r="Y12090">
        <v>145</v>
      </c>
      <c r="Z12090">
        <v>145</v>
      </c>
      <c r="AA12090">
        <v>7</v>
      </c>
      <c r="AB12090">
        <v>7</v>
      </c>
      <c r="AC12090">
        <v>63</v>
      </c>
    </row>
    <row r="12091" spans="1:29">
      <c r="A12091">
        <v>13085</v>
      </c>
      <c r="B12091" t="s">
        <v>806</v>
      </c>
      <c r="C12091" t="s">
        <v>14049</v>
      </c>
      <c r="J12091" t="s">
        <v>1457</v>
      </c>
      <c r="K12091">
        <v>0</v>
      </c>
      <c r="N12091" t="b">
        <v>1</v>
      </c>
      <c r="O12091" t="b">
        <v>0</v>
      </c>
      <c r="P12091" t="b">
        <v>0</v>
      </c>
      <c r="Q12091">
        <v>8</v>
      </c>
      <c r="R12091">
        <v>8</v>
      </c>
      <c r="S12091">
        <v>1</v>
      </c>
      <c r="T12091">
        <v>2</v>
      </c>
      <c r="U12091" t="b">
        <v>1</v>
      </c>
      <c r="V12091" t="s">
        <v>1255</v>
      </c>
      <c r="W12091" t="s">
        <v>7860</v>
      </c>
      <c r="X12091" t="s">
        <v>16007</v>
      </c>
      <c r="Y12091">
        <v>145</v>
      </c>
      <c r="Z12091">
        <v>145</v>
      </c>
      <c r="AA12091">
        <v>8</v>
      </c>
      <c r="AB12091">
        <v>8</v>
      </c>
      <c r="AC12091">
        <v>63</v>
      </c>
    </row>
    <row r="12092" spans="1:29">
      <c r="A12092">
        <v>13086</v>
      </c>
      <c r="B12092" t="s">
        <v>806</v>
      </c>
      <c r="C12092" t="s">
        <v>14050</v>
      </c>
      <c r="J12092" t="s">
        <v>1457</v>
      </c>
      <c r="K12092">
        <v>0</v>
      </c>
      <c r="N12092" t="b">
        <v>1</v>
      </c>
      <c r="O12092" t="b">
        <v>0</v>
      </c>
      <c r="P12092" t="b">
        <v>0</v>
      </c>
      <c r="Q12092">
        <v>8</v>
      </c>
      <c r="R12092">
        <v>8</v>
      </c>
      <c r="S12092">
        <v>1</v>
      </c>
      <c r="T12092">
        <v>2</v>
      </c>
      <c r="U12092" t="b">
        <v>1</v>
      </c>
      <c r="V12092" t="s">
        <v>1255</v>
      </c>
      <c r="W12092" t="s">
        <v>7860</v>
      </c>
      <c r="X12092" t="s">
        <v>15255</v>
      </c>
      <c r="Y12092">
        <v>146</v>
      </c>
      <c r="Z12092">
        <v>146</v>
      </c>
      <c r="AA12092">
        <v>7</v>
      </c>
      <c r="AB12092">
        <v>7</v>
      </c>
      <c r="AC12092">
        <v>63</v>
      </c>
    </row>
    <row r="12093" spans="1:29">
      <c r="A12093">
        <v>13087</v>
      </c>
      <c r="B12093" t="s">
        <v>806</v>
      </c>
      <c r="C12093" t="s">
        <v>14051</v>
      </c>
      <c r="J12093" t="s">
        <v>1457</v>
      </c>
      <c r="K12093">
        <v>0</v>
      </c>
      <c r="N12093" t="b">
        <v>1</v>
      </c>
      <c r="O12093" t="b">
        <v>0</v>
      </c>
      <c r="P12093" t="b">
        <v>0</v>
      </c>
      <c r="Q12093">
        <v>8</v>
      </c>
      <c r="R12093">
        <v>8</v>
      </c>
      <c r="S12093">
        <v>1</v>
      </c>
      <c r="T12093">
        <v>2</v>
      </c>
      <c r="U12093" t="b">
        <v>1</v>
      </c>
      <c r="V12093" t="s">
        <v>1255</v>
      </c>
      <c r="W12093" t="s">
        <v>7860</v>
      </c>
      <c r="X12093" t="s">
        <v>16008</v>
      </c>
      <c r="Y12093">
        <v>146</v>
      </c>
      <c r="Z12093">
        <v>146</v>
      </c>
      <c r="AA12093">
        <v>8</v>
      </c>
      <c r="AB12093">
        <v>8</v>
      </c>
      <c r="AC12093">
        <v>63</v>
      </c>
    </row>
    <row r="12094" spans="1:29">
      <c r="A12094">
        <v>13088</v>
      </c>
      <c r="B12094" t="s">
        <v>806</v>
      </c>
      <c r="C12094" t="s">
        <v>14052</v>
      </c>
      <c r="J12094" t="s">
        <v>1457</v>
      </c>
      <c r="K12094">
        <v>0</v>
      </c>
      <c r="N12094" t="b">
        <v>1</v>
      </c>
      <c r="O12094" t="b">
        <v>0</v>
      </c>
      <c r="P12094" t="b">
        <v>0</v>
      </c>
      <c r="Q12094">
        <v>8</v>
      </c>
      <c r="R12094">
        <v>8</v>
      </c>
      <c r="S12094">
        <v>1</v>
      </c>
      <c r="T12094">
        <v>2</v>
      </c>
      <c r="U12094" t="b">
        <v>1</v>
      </c>
      <c r="V12094" t="s">
        <v>1255</v>
      </c>
      <c r="W12094" t="s">
        <v>7860</v>
      </c>
      <c r="X12094" t="s">
        <v>15256</v>
      </c>
      <c r="Y12094">
        <v>147</v>
      </c>
      <c r="Z12094">
        <v>147</v>
      </c>
      <c r="AA12094">
        <v>7</v>
      </c>
      <c r="AB12094">
        <v>7</v>
      </c>
      <c r="AC12094">
        <v>63</v>
      </c>
    </row>
    <row r="12095" spans="1:29">
      <c r="A12095">
        <v>13089</v>
      </c>
      <c r="B12095" t="s">
        <v>806</v>
      </c>
      <c r="C12095" t="s">
        <v>14053</v>
      </c>
      <c r="J12095" t="s">
        <v>1457</v>
      </c>
      <c r="K12095">
        <v>0</v>
      </c>
      <c r="N12095" t="b">
        <v>1</v>
      </c>
      <c r="O12095" t="b">
        <v>0</v>
      </c>
      <c r="P12095" t="b">
        <v>0</v>
      </c>
      <c r="Q12095">
        <v>8</v>
      </c>
      <c r="R12095">
        <v>8</v>
      </c>
      <c r="S12095">
        <v>1</v>
      </c>
      <c r="T12095">
        <v>2</v>
      </c>
      <c r="U12095" t="b">
        <v>1</v>
      </c>
      <c r="V12095" t="s">
        <v>1255</v>
      </c>
      <c r="W12095" t="s">
        <v>7860</v>
      </c>
      <c r="X12095" t="s">
        <v>16009</v>
      </c>
      <c r="Y12095">
        <v>147</v>
      </c>
      <c r="Z12095">
        <v>147</v>
      </c>
      <c r="AA12095">
        <v>8</v>
      </c>
      <c r="AB12095">
        <v>8</v>
      </c>
      <c r="AC12095">
        <v>63</v>
      </c>
    </row>
    <row r="12096" spans="1:29">
      <c r="A12096">
        <v>13090</v>
      </c>
      <c r="B12096" t="s">
        <v>806</v>
      </c>
      <c r="C12096" t="s">
        <v>14054</v>
      </c>
      <c r="J12096" t="s">
        <v>1457</v>
      </c>
      <c r="K12096">
        <v>0</v>
      </c>
      <c r="N12096" t="b">
        <v>1</v>
      </c>
      <c r="O12096" t="b">
        <v>0</v>
      </c>
      <c r="P12096" t="b">
        <v>0</v>
      </c>
      <c r="Q12096">
        <v>8</v>
      </c>
      <c r="R12096">
        <v>8</v>
      </c>
      <c r="S12096">
        <v>1</v>
      </c>
      <c r="T12096">
        <v>2</v>
      </c>
      <c r="U12096" t="b">
        <v>1</v>
      </c>
      <c r="V12096" t="s">
        <v>1255</v>
      </c>
      <c r="W12096" t="s">
        <v>7860</v>
      </c>
      <c r="X12096" t="s">
        <v>15257</v>
      </c>
      <c r="Y12096">
        <v>148</v>
      </c>
      <c r="Z12096">
        <v>148</v>
      </c>
      <c r="AA12096">
        <v>7</v>
      </c>
      <c r="AB12096">
        <v>7</v>
      </c>
      <c r="AC12096">
        <v>63</v>
      </c>
    </row>
    <row r="12097" spans="1:29">
      <c r="A12097">
        <v>13091</v>
      </c>
      <c r="B12097" t="s">
        <v>806</v>
      </c>
      <c r="C12097" t="s">
        <v>14055</v>
      </c>
      <c r="J12097" t="s">
        <v>1457</v>
      </c>
      <c r="K12097">
        <v>0</v>
      </c>
      <c r="N12097" t="b">
        <v>1</v>
      </c>
      <c r="O12097" t="b">
        <v>0</v>
      </c>
      <c r="P12097" t="b">
        <v>0</v>
      </c>
      <c r="Q12097">
        <v>8</v>
      </c>
      <c r="R12097">
        <v>8</v>
      </c>
      <c r="S12097">
        <v>1</v>
      </c>
      <c r="T12097">
        <v>2</v>
      </c>
      <c r="U12097" t="b">
        <v>1</v>
      </c>
      <c r="V12097" t="s">
        <v>1255</v>
      </c>
      <c r="W12097" t="s">
        <v>7860</v>
      </c>
      <c r="X12097" t="s">
        <v>16010</v>
      </c>
      <c r="Y12097">
        <v>148</v>
      </c>
      <c r="Z12097">
        <v>148</v>
      </c>
      <c r="AA12097">
        <v>8</v>
      </c>
      <c r="AB12097">
        <v>8</v>
      </c>
      <c r="AC12097">
        <v>63</v>
      </c>
    </row>
    <row r="12098" spans="1:29">
      <c r="A12098">
        <v>13092</v>
      </c>
      <c r="B12098" t="s">
        <v>806</v>
      </c>
      <c r="C12098" t="s">
        <v>14056</v>
      </c>
      <c r="J12098" t="s">
        <v>1457</v>
      </c>
      <c r="K12098">
        <v>0</v>
      </c>
      <c r="N12098" t="b">
        <v>1</v>
      </c>
      <c r="O12098" t="b">
        <v>0</v>
      </c>
      <c r="P12098" t="b">
        <v>0</v>
      </c>
      <c r="Q12098">
        <v>8</v>
      </c>
      <c r="R12098">
        <v>8</v>
      </c>
      <c r="S12098">
        <v>1</v>
      </c>
      <c r="T12098">
        <v>2</v>
      </c>
      <c r="U12098" t="b">
        <v>1</v>
      </c>
      <c r="V12098" t="s">
        <v>1255</v>
      </c>
      <c r="W12098" t="s">
        <v>7860</v>
      </c>
      <c r="X12098" t="s">
        <v>15258</v>
      </c>
      <c r="Y12098">
        <v>149</v>
      </c>
      <c r="Z12098">
        <v>149</v>
      </c>
      <c r="AA12098">
        <v>7</v>
      </c>
      <c r="AB12098">
        <v>7</v>
      </c>
      <c r="AC12098">
        <v>63</v>
      </c>
    </row>
    <row r="12099" spans="1:29">
      <c r="A12099">
        <v>13093</v>
      </c>
      <c r="B12099" t="s">
        <v>806</v>
      </c>
      <c r="C12099" t="s">
        <v>14057</v>
      </c>
      <c r="J12099" t="s">
        <v>1457</v>
      </c>
      <c r="K12099">
        <v>0</v>
      </c>
      <c r="N12099" t="b">
        <v>1</v>
      </c>
      <c r="O12099" t="b">
        <v>0</v>
      </c>
      <c r="P12099" t="b">
        <v>0</v>
      </c>
      <c r="Q12099">
        <v>8</v>
      </c>
      <c r="R12099">
        <v>8</v>
      </c>
      <c r="S12099">
        <v>1</v>
      </c>
      <c r="T12099">
        <v>2</v>
      </c>
      <c r="U12099" t="b">
        <v>1</v>
      </c>
      <c r="V12099" t="s">
        <v>1255</v>
      </c>
      <c r="W12099" t="s">
        <v>7860</v>
      </c>
      <c r="X12099" t="s">
        <v>16011</v>
      </c>
      <c r="Y12099">
        <v>149</v>
      </c>
      <c r="Z12099">
        <v>149</v>
      </c>
      <c r="AA12099">
        <v>8</v>
      </c>
      <c r="AB12099">
        <v>8</v>
      </c>
      <c r="AC12099">
        <v>63</v>
      </c>
    </row>
    <row r="12100" spans="1:29">
      <c r="A12100">
        <v>13094</v>
      </c>
      <c r="B12100" t="s">
        <v>806</v>
      </c>
      <c r="C12100" t="s">
        <v>14058</v>
      </c>
      <c r="J12100" t="s">
        <v>1457</v>
      </c>
      <c r="K12100">
        <v>0</v>
      </c>
      <c r="N12100" t="b">
        <v>1</v>
      </c>
      <c r="O12100" t="b">
        <v>0</v>
      </c>
      <c r="P12100" t="b">
        <v>0</v>
      </c>
      <c r="Q12100">
        <v>8</v>
      </c>
      <c r="R12100">
        <v>8</v>
      </c>
      <c r="S12100">
        <v>1</v>
      </c>
      <c r="T12100">
        <v>2</v>
      </c>
      <c r="U12100" t="b">
        <v>1</v>
      </c>
      <c r="V12100" t="s">
        <v>1255</v>
      </c>
      <c r="W12100" t="s">
        <v>7860</v>
      </c>
      <c r="X12100" t="s">
        <v>15259</v>
      </c>
      <c r="Y12100">
        <v>150</v>
      </c>
      <c r="Z12100">
        <v>150</v>
      </c>
      <c r="AA12100">
        <v>7</v>
      </c>
      <c r="AB12100">
        <v>7</v>
      </c>
      <c r="AC12100">
        <v>63</v>
      </c>
    </row>
    <row r="12101" spans="1:29">
      <c r="A12101">
        <v>13095</v>
      </c>
      <c r="B12101" t="s">
        <v>806</v>
      </c>
      <c r="C12101" t="s">
        <v>14059</v>
      </c>
      <c r="J12101" t="s">
        <v>1457</v>
      </c>
      <c r="K12101">
        <v>0</v>
      </c>
      <c r="N12101" t="b">
        <v>1</v>
      </c>
      <c r="O12101" t="b">
        <v>0</v>
      </c>
      <c r="P12101" t="b">
        <v>0</v>
      </c>
      <c r="Q12101">
        <v>8</v>
      </c>
      <c r="R12101">
        <v>8</v>
      </c>
      <c r="S12101">
        <v>1</v>
      </c>
      <c r="T12101">
        <v>2</v>
      </c>
      <c r="U12101" t="b">
        <v>1</v>
      </c>
      <c r="V12101" t="s">
        <v>1255</v>
      </c>
      <c r="W12101" t="s">
        <v>7860</v>
      </c>
      <c r="X12101" t="s">
        <v>16012</v>
      </c>
      <c r="Y12101">
        <v>150</v>
      </c>
      <c r="Z12101">
        <v>150</v>
      </c>
      <c r="AA12101">
        <v>8</v>
      </c>
      <c r="AB12101">
        <v>8</v>
      </c>
      <c r="AC12101">
        <v>63</v>
      </c>
    </row>
    <row r="12102" spans="1:29">
      <c r="A12102">
        <v>13096</v>
      </c>
      <c r="B12102" t="s">
        <v>806</v>
      </c>
      <c r="C12102" t="s">
        <v>14060</v>
      </c>
      <c r="J12102" t="s">
        <v>1457</v>
      </c>
      <c r="K12102">
        <v>0</v>
      </c>
      <c r="N12102" t="b">
        <v>1</v>
      </c>
      <c r="O12102" t="b">
        <v>0</v>
      </c>
      <c r="P12102" t="b">
        <v>0</v>
      </c>
      <c r="Q12102">
        <v>8</v>
      </c>
      <c r="R12102">
        <v>8</v>
      </c>
      <c r="S12102">
        <v>1</v>
      </c>
      <c r="T12102">
        <v>2</v>
      </c>
      <c r="U12102" t="b">
        <v>1</v>
      </c>
      <c r="V12102" t="s">
        <v>1255</v>
      </c>
      <c r="W12102" t="s">
        <v>7860</v>
      </c>
      <c r="X12102" t="s">
        <v>15260</v>
      </c>
      <c r="Y12102">
        <v>151</v>
      </c>
      <c r="Z12102">
        <v>151</v>
      </c>
      <c r="AA12102">
        <v>7</v>
      </c>
      <c r="AB12102">
        <v>7</v>
      </c>
      <c r="AC12102">
        <v>63</v>
      </c>
    </row>
    <row r="12103" spans="1:29">
      <c r="A12103">
        <v>13097</v>
      </c>
      <c r="B12103" t="s">
        <v>806</v>
      </c>
      <c r="C12103" t="s">
        <v>14061</v>
      </c>
      <c r="J12103" t="s">
        <v>1457</v>
      </c>
      <c r="K12103">
        <v>0</v>
      </c>
      <c r="N12103" t="b">
        <v>1</v>
      </c>
      <c r="O12103" t="b">
        <v>0</v>
      </c>
      <c r="P12103" t="b">
        <v>0</v>
      </c>
      <c r="Q12103">
        <v>8</v>
      </c>
      <c r="R12103">
        <v>8</v>
      </c>
      <c r="S12103">
        <v>1</v>
      </c>
      <c r="T12103">
        <v>2</v>
      </c>
      <c r="U12103" t="b">
        <v>1</v>
      </c>
      <c r="V12103" t="s">
        <v>1255</v>
      </c>
      <c r="W12103" t="s">
        <v>7860</v>
      </c>
      <c r="X12103" t="s">
        <v>16013</v>
      </c>
      <c r="Y12103">
        <v>151</v>
      </c>
      <c r="Z12103">
        <v>151</v>
      </c>
      <c r="AA12103">
        <v>8</v>
      </c>
      <c r="AB12103">
        <v>8</v>
      </c>
      <c r="AC12103">
        <v>63</v>
      </c>
    </row>
    <row r="12104" spans="1:29">
      <c r="A12104">
        <v>13098</v>
      </c>
      <c r="B12104" t="s">
        <v>806</v>
      </c>
      <c r="C12104" t="s">
        <v>14062</v>
      </c>
      <c r="J12104" t="s">
        <v>1457</v>
      </c>
      <c r="K12104">
        <v>0</v>
      </c>
      <c r="N12104" t="b">
        <v>1</v>
      </c>
      <c r="O12104" t="b">
        <v>0</v>
      </c>
      <c r="P12104" t="b">
        <v>0</v>
      </c>
      <c r="Q12104">
        <v>8</v>
      </c>
      <c r="R12104">
        <v>8</v>
      </c>
      <c r="S12104">
        <v>1</v>
      </c>
      <c r="T12104">
        <v>2</v>
      </c>
      <c r="U12104" t="b">
        <v>1</v>
      </c>
      <c r="V12104" t="s">
        <v>1255</v>
      </c>
      <c r="W12104" t="s">
        <v>7860</v>
      </c>
      <c r="X12104" t="s">
        <v>15261</v>
      </c>
      <c r="Y12104">
        <v>152</v>
      </c>
      <c r="Z12104">
        <v>152</v>
      </c>
      <c r="AA12104">
        <v>7</v>
      </c>
      <c r="AB12104">
        <v>7</v>
      </c>
      <c r="AC12104">
        <v>63</v>
      </c>
    </row>
    <row r="12105" spans="1:29">
      <c r="A12105">
        <v>13099</v>
      </c>
      <c r="B12105" t="s">
        <v>806</v>
      </c>
      <c r="C12105" t="s">
        <v>14063</v>
      </c>
      <c r="J12105" t="s">
        <v>1457</v>
      </c>
      <c r="K12105">
        <v>0</v>
      </c>
      <c r="N12105" t="b">
        <v>1</v>
      </c>
      <c r="O12105" t="b">
        <v>0</v>
      </c>
      <c r="P12105" t="b">
        <v>0</v>
      </c>
      <c r="Q12105">
        <v>8</v>
      </c>
      <c r="R12105">
        <v>8</v>
      </c>
      <c r="S12105">
        <v>1</v>
      </c>
      <c r="T12105">
        <v>2</v>
      </c>
      <c r="U12105" t="b">
        <v>1</v>
      </c>
      <c r="V12105" t="s">
        <v>1255</v>
      </c>
      <c r="W12105" t="s">
        <v>7860</v>
      </c>
      <c r="X12105" t="s">
        <v>16014</v>
      </c>
      <c r="Y12105">
        <v>152</v>
      </c>
      <c r="Z12105">
        <v>152</v>
      </c>
      <c r="AA12105">
        <v>8</v>
      </c>
      <c r="AB12105">
        <v>8</v>
      </c>
      <c r="AC12105">
        <v>63</v>
      </c>
    </row>
    <row r="12106" spans="1:29">
      <c r="A12106">
        <v>13100</v>
      </c>
      <c r="B12106" t="s">
        <v>806</v>
      </c>
      <c r="C12106" t="s">
        <v>14064</v>
      </c>
      <c r="J12106" t="s">
        <v>1457</v>
      </c>
      <c r="K12106">
        <v>0</v>
      </c>
      <c r="N12106" t="b">
        <v>1</v>
      </c>
      <c r="O12106" t="b">
        <v>0</v>
      </c>
      <c r="P12106" t="b">
        <v>0</v>
      </c>
      <c r="Q12106">
        <v>8</v>
      </c>
      <c r="R12106">
        <v>8</v>
      </c>
      <c r="S12106">
        <v>1</v>
      </c>
      <c r="T12106">
        <v>2</v>
      </c>
      <c r="U12106" t="b">
        <v>1</v>
      </c>
      <c r="V12106" t="s">
        <v>1255</v>
      </c>
      <c r="W12106" t="s">
        <v>7860</v>
      </c>
      <c r="X12106" t="s">
        <v>15262</v>
      </c>
      <c r="Y12106">
        <v>153</v>
      </c>
      <c r="Z12106">
        <v>153</v>
      </c>
      <c r="AA12106">
        <v>7</v>
      </c>
      <c r="AB12106">
        <v>7</v>
      </c>
      <c r="AC12106">
        <v>63</v>
      </c>
    </row>
    <row r="12107" spans="1:29">
      <c r="A12107">
        <v>13101</v>
      </c>
      <c r="B12107" t="s">
        <v>806</v>
      </c>
      <c r="C12107" t="s">
        <v>14065</v>
      </c>
      <c r="J12107" t="s">
        <v>1457</v>
      </c>
      <c r="K12107">
        <v>0</v>
      </c>
      <c r="N12107" t="b">
        <v>1</v>
      </c>
      <c r="O12107" t="b">
        <v>0</v>
      </c>
      <c r="P12107" t="b">
        <v>0</v>
      </c>
      <c r="Q12107">
        <v>8</v>
      </c>
      <c r="R12107">
        <v>8</v>
      </c>
      <c r="S12107">
        <v>1</v>
      </c>
      <c r="T12107">
        <v>2</v>
      </c>
      <c r="U12107" t="b">
        <v>1</v>
      </c>
      <c r="V12107" t="s">
        <v>1255</v>
      </c>
      <c r="W12107" t="s">
        <v>7860</v>
      </c>
      <c r="X12107" t="s">
        <v>16015</v>
      </c>
      <c r="Y12107">
        <v>153</v>
      </c>
      <c r="Z12107">
        <v>153</v>
      </c>
      <c r="AA12107">
        <v>8</v>
      </c>
      <c r="AB12107">
        <v>8</v>
      </c>
      <c r="AC12107">
        <v>63</v>
      </c>
    </row>
    <row r="12108" spans="1:29">
      <c r="A12108">
        <v>13102</v>
      </c>
      <c r="B12108" t="s">
        <v>806</v>
      </c>
      <c r="C12108" t="s">
        <v>14066</v>
      </c>
      <c r="J12108" t="s">
        <v>1457</v>
      </c>
      <c r="K12108">
        <v>0</v>
      </c>
      <c r="N12108" t="b">
        <v>1</v>
      </c>
      <c r="O12108" t="b">
        <v>0</v>
      </c>
      <c r="P12108" t="b">
        <v>0</v>
      </c>
      <c r="Q12108">
        <v>8</v>
      </c>
      <c r="R12108">
        <v>8</v>
      </c>
      <c r="S12108">
        <v>1</v>
      </c>
      <c r="T12108">
        <v>2</v>
      </c>
      <c r="U12108" t="b">
        <v>1</v>
      </c>
      <c r="V12108" t="s">
        <v>1255</v>
      </c>
      <c r="W12108" t="s">
        <v>7860</v>
      </c>
      <c r="X12108" t="s">
        <v>15266</v>
      </c>
      <c r="Y12108">
        <v>154</v>
      </c>
      <c r="Z12108">
        <v>154</v>
      </c>
      <c r="AA12108">
        <v>7</v>
      </c>
      <c r="AB12108">
        <v>7</v>
      </c>
      <c r="AC12108">
        <v>63</v>
      </c>
    </row>
    <row r="12109" spans="1:29">
      <c r="A12109">
        <v>13103</v>
      </c>
      <c r="B12109" t="s">
        <v>806</v>
      </c>
      <c r="C12109" t="s">
        <v>14067</v>
      </c>
      <c r="J12109" t="s">
        <v>1457</v>
      </c>
      <c r="K12109">
        <v>0</v>
      </c>
      <c r="N12109" t="b">
        <v>1</v>
      </c>
      <c r="O12109" t="b">
        <v>0</v>
      </c>
      <c r="P12109" t="b">
        <v>0</v>
      </c>
      <c r="Q12109">
        <v>8</v>
      </c>
      <c r="R12109">
        <v>8</v>
      </c>
      <c r="S12109">
        <v>1</v>
      </c>
      <c r="T12109">
        <v>2</v>
      </c>
      <c r="U12109" t="b">
        <v>1</v>
      </c>
      <c r="V12109" t="s">
        <v>1255</v>
      </c>
      <c r="W12109" t="s">
        <v>7860</v>
      </c>
      <c r="X12109" t="s">
        <v>16016</v>
      </c>
      <c r="Y12109">
        <v>154</v>
      </c>
      <c r="Z12109">
        <v>154</v>
      </c>
      <c r="AA12109">
        <v>8</v>
      </c>
      <c r="AB12109">
        <v>8</v>
      </c>
      <c r="AC12109">
        <v>63</v>
      </c>
    </row>
    <row r="12110" spans="1:29">
      <c r="A12110">
        <v>13104</v>
      </c>
      <c r="B12110" t="s">
        <v>806</v>
      </c>
      <c r="C12110" t="s">
        <v>14068</v>
      </c>
      <c r="J12110" t="s">
        <v>1457</v>
      </c>
      <c r="K12110">
        <v>0</v>
      </c>
      <c r="N12110" t="b">
        <v>1</v>
      </c>
      <c r="O12110" t="b">
        <v>0</v>
      </c>
      <c r="P12110" t="b">
        <v>0</v>
      </c>
      <c r="Q12110">
        <v>8</v>
      </c>
      <c r="R12110">
        <v>8</v>
      </c>
      <c r="S12110">
        <v>1</v>
      </c>
      <c r="T12110">
        <v>2</v>
      </c>
      <c r="U12110" t="b">
        <v>1</v>
      </c>
      <c r="V12110" t="s">
        <v>1255</v>
      </c>
      <c r="W12110" t="s">
        <v>7860</v>
      </c>
      <c r="X12110" t="s">
        <v>15270</v>
      </c>
      <c r="Y12110">
        <v>155</v>
      </c>
      <c r="Z12110">
        <v>155</v>
      </c>
      <c r="AA12110">
        <v>7</v>
      </c>
      <c r="AB12110">
        <v>7</v>
      </c>
      <c r="AC12110">
        <v>63</v>
      </c>
    </row>
    <row r="12111" spans="1:29">
      <c r="A12111">
        <v>13105</v>
      </c>
      <c r="B12111" t="s">
        <v>806</v>
      </c>
      <c r="C12111" t="s">
        <v>14069</v>
      </c>
      <c r="J12111" t="s">
        <v>1457</v>
      </c>
      <c r="K12111">
        <v>0</v>
      </c>
      <c r="N12111" t="b">
        <v>1</v>
      </c>
      <c r="O12111" t="b">
        <v>0</v>
      </c>
      <c r="P12111" t="b">
        <v>0</v>
      </c>
      <c r="Q12111">
        <v>8</v>
      </c>
      <c r="R12111">
        <v>8</v>
      </c>
      <c r="S12111">
        <v>1</v>
      </c>
      <c r="T12111">
        <v>2</v>
      </c>
      <c r="U12111" t="b">
        <v>1</v>
      </c>
      <c r="V12111" t="s">
        <v>1255</v>
      </c>
      <c r="W12111" t="s">
        <v>7860</v>
      </c>
      <c r="X12111" t="s">
        <v>15271</v>
      </c>
      <c r="Y12111">
        <v>155</v>
      </c>
      <c r="Z12111">
        <v>155</v>
      </c>
      <c r="AA12111">
        <v>8</v>
      </c>
      <c r="AB12111">
        <v>8</v>
      </c>
      <c r="AC12111">
        <v>63</v>
      </c>
    </row>
    <row r="12112" spans="1:29">
      <c r="A12112">
        <v>13106</v>
      </c>
      <c r="B12112" t="s">
        <v>806</v>
      </c>
      <c r="C12112" t="s">
        <v>14070</v>
      </c>
      <c r="J12112" t="s">
        <v>1457</v>
      </c>
      <c r="K12112">
        <v>0</v>
      </c>
      <c r="N12112" t="b">
        <v>1</v>
      </c>
      <c r="O12112" t="b">
        <v>0</v>
      </c>
      <c r="P12112" t="b">
        <v>0</v>
      </c>
      <c r="Q12112">
        <v>8</v>
      </c>
      <c r="R12112">
        <v>8</v>
      </c>
      <c r="S12112">
        <v>1</v>
      </c>
      <c r="T12112">
        <v>2</v>
      </c>
      <c r="U12112" t="b">
        <v>1</v>
      </c>
      <c r="V12112" t="s">
        <v>1255</v>
      </c>
      <c r="W12112" t="s">
        <v>7860</v>
      </c>
      <c r="X12112" t="s">
        <v>15275</v>
      </c>
      <c r="Y12112">
        <v>156</v>
      </c>
      <c r="Z12112">
        <v>156</v>
      </c>
      <c r="AA12112">
        <v>7</v>
      </c>
      <c r="AB12112">
        <v>7</v>
      </c>
      <c r="AC12112">
        <v>63</v>
      </c>
    </row>
    <row r="12113" spans="1:29">
      <c r="A12113">
        <v>13107</v>
      </c>
      <c r="B12113" t="s">
        <v>806</v>
      </c>
      <c r="C12113" t="s">
        <v>14071</v>
      </c>
      <c r="J12113" t="s">
        <v>1457</v>
      </c>
      <c r="K12113">
        <v>0</v>
      </c>
      <c r="N12113" t="b">
        <v>1</v>
      </c>
      <c r="O12113" t="b">
        <v>0</v>
      </c>
      <c r="P12113" t="b">
        <v>0</v>
      </c>
      <c r="Q12113">
        <v>8</v>
      </c>
      <c r="R12113">
        <v>8</v>
      </c>
      <c r="S12113">
        <v>1</v>
      </c>
      <c r="T12113">
        <v>2</v>
      </c>
      <c r="U12113" t="b">
        <v>1</v>
      </c>
      <c r="V12113" t="s">
        <v>1255</v>
      </c>
      <c r="W12113" t="s">
        <v>7860</v>
      </c>
      <c r="X12113" t="s">
        <v>15276</v>
      </c>
      <c r="Y12113">
        <v>156</v>
      </c>
      <c r="Z12113">
        <v>156</v>
      </c>
      <c r="AA12113">
        <v>8</v>
      </c>
      <c r="AB12113">
        <v>8</v>
      </c>
      <c r="AC12113">
        <v>63</v>
      </c>
    </row>
    <row r="12114" spans="1:29">
      <c r="A12114">
        <v>13108</v>
      </c>
      <c r="B12114" t="s">
        <v>806</v>
      </c>
      <c r="C12114" t="s">
        <v>14072</v>
      </c>
      <c r="J12114" t="s">
        <v>1457</v>
      </c>
      <c r="K12114">
        <v>0</v>
      </c>
      <c r="N12114" t="b">
        <v>1</v>
      </c>
      <c r="O12114" t="b">
        <v>0</v>
      </c>
      <c r="P12114" t="b">
        <v>0</v>
      </c>
      <c r="Q12114">
        <v>8</v>
      </c>
      <c r="R12114">
        <v>8</v>
      </c>
      <c r="S12114">
        <v>1</v>
      </c>
      <c r="T12114">
        <v>2</v>
      </c>
      <c r="U12114" t="b">
        <v>1</v>
      </c>
      <c r="V12114" t="s">
        <v>1255</v>
      </c>
      <c r="W12114" t="s">
        <v>7860</v>
      </c>
      <c r="X12114" t="s">
        <v>15280</v>
      </c>
      <c r="Y12114">
        <v>157</v>
      </c>
      <c r="Z12114">
        <v>157</v>
      </c>
      <c r="AA12114">
        <v>7</v>
      </c>
      <c r="AB12114">
        <v>7</v>
      </c>
      <c r="AC12114">
        <v>63</v>
      </c>
    </row>
    <row r="12115" spans="1:29">
      <c r="A12115">
        <v>13109</v>
      </c>
      <c r="B12115" t="s">
        <v>806</v>
      </c>
      <c r="C12115" t="s">
        <v>14073</v>
      </c>
      <c r="J12115" t="s">
        <v>1457</v>
      </c>
      <c r="K12115">
        <v>0</v>
      </c>
      <c r="N12115" t="b">
        <v>1</v>
      </c>
      <c r="O12115" t="b">
        <v>0</v>
      </c>
      <c r="P12115" t="b">
        <v>0</v>
      </c>
      <c r="Q12115">
        <v>8</v>
      </c>
      <c r="R12115">
        <v>8</v>
      </c>
      <c r="S12115">
        <v>1</v>
      </c>
      <c r="T12115">
        <v>2</v>
      </c>
      <c r="U12115" t="b">
        <v>1</v>
      </c>
      <c r="V12115" t="s">
        <v>1255</v>
      </c>
      <c r="W12115" t="s">
        <v>7860</v>
      </c>
      <c r="X12115" t="s">
        <v>15281</v>
      </c>
      <c r="Y12115">
        <v>157</v>
      </c>
      <c r="Z12115">
        <v>157</v>
      </c>
      <c r="AA12115">
        <v>8</v>
      </c>
      <c r="AB12115">
        <v>8</v>
      </c>
      <c r="AC12115">
        <v>63</v>
      </c>
    </row>
    <row r="12116" spans="1:29">
      <c r="A12116">
        <v>13110</v>
      </c>
      <c r="B12116" t="s">
        <v>806</v>
      </c>
      <c r="C12116" t="s">
        <v>14074</v>
      </c>
      <c r="J12116" t="s">
        <v>1457</v>
      </c>
      <c r="K12116">
        <v>0</v>
      </c>
      <c r="N12116" t="b">
        <v>1</v>
      </c>
      <c r="O12116" t="b">
        <v>0</v>
      </c>
      <c r="P12116" t="b">
        <v>0</v>
      </c>
      <c r="Q12116">
        <v>8</v>
      </c>
      <c r="R12116">
        <v>8</v>
      </c>
      <c r="S12116">
        <v>1</v>
      </c>
      <c r="T12116">
        <v>2</v>
      </c>
      <c r="U12116" t="b">
        <v>1</v>
      </c>
      <c r="V12116" t="s">
        <v>1255</v>
      </c>
      <c r="W12116" t="s">
        <v>7860</v>
      </c>
      <c r="X12116" t="s">
        <v>16017</v>
      </c>
      <c r="Y12116">
        <v>158</v>
      </c>
      <c r="Z12116">
        <v>158</v>
      </c>
      <c r="AA12116">
        <v>7</v>
      </c>
      <c r="AB12116">
        <v>7</v>
      </c>
      <c r="AC12116">
        <v>63</v>
      </c>
    </row>
    <row r="12117" spans="1:29">
      <c r="A12117">
        <v>13111</v>
      </c>
      <c r="B12117" t="s">
        <v>806</v>
      </c>
      <c r="C12117" t="s">
        <v>14075</v>
      </c>
      <c r="J12117" t="s">
        <v>1457</v>
      </c>
      <c r="K12117">
        <v>0</v>
      </c>
      <c r="N12117" t="b">
        <v>1</v>
      </c>
      <c r="O12117" t="b">
        <v>0</v>
      </c>
      <c r="P12117" t="b">
        <v>0</v>
      </c>
      <c r="Q12117">
        <v>8</v>
      </c>
      <c r="R12117">
        <v>8</v>
      </c>
      <c r="S12117">
        <v>1</v>
      </c>
      <c r="T12117">
        <v>2</v>
      </c>
      <c r="U12117" t="b">
        <v>1</v>
      </c>
      <c r="V12117" t="s">
        <v>1255</v>
      </c>
      <c r="W12117" t="s">
        <v>7860</v>
      </c>
      <c r="X12117" t="s">
        <v>16018</v>
      </c>
      <c r="Y12117">
        <v>158</v>
      </c>
      <c r="Z12117">
        <v>158</v>
      </c>
      <c r="AA12117">
        <v>8</v>
      </c>
      <c r="AB12117">
        <v>8</v>
      </c>
      <c r="AC12117">
        <v>63</v>
      </c>
    </row>
    <row r="12118" spans="1:29">
      <c r="A12118">
        <v>13112</v>
      </c>
      <c r="B12118" t="s">
        <v>806</v>
      </c>
      <c r="C12118" t="s">
        <v>14076</v>
      </c>
      <c r="J12118" t="s">
        <v>1457</v>
      </c>
      <c r="K12118">
        <v>0</v>
      </c>
      <c r="N12118" t="b">
        <v>1</v>
      </c>
      <c r="O12118" t="b">
        <v>0</v>
      </c>
      <c r="P12118" t="b">
        <v>0</v>
      </c>
      <c r="Q12118">
        <v>8</v>
      </c>
      <c r="R12118">
        <v>8</v>
      </c>
      <c r="S12118">
        <v>1</v>
      </c>
      <c r="T12118">
        <v>2</v>
      </c>
      <c r="U12118" t="b">
        <v>1</v>
      </c>
      <c r="V12118" t="s">
        <v>1255</v>
      </c>
      <c r="W12118" t="s">
        <v>7860</v>
      </c>
      <c r="X12118" t="s">
        <v>16019</v>
      </c>
      <c r="Y12118">
        <v>159</v>
      </c>
      <c r="Z12118">
        <v>159</v>
      </c>
      <c r="AA12118">
        <v>7</v>
      </c>
      <c r="AB12118">
        <v>7</v>
      </c>
      <c r="AC12118">
        <v>63</v>
      </c>
    </row>
    <row r="12119" spans="1:29">
      <c r="A12119">
        <v>13113</v>
      </c>
      <c r="B12119" t="s">
        <v>806</v>
      </c>
      <c r="C12119" t="s">
        <v>14077</v>
      </c>
      <c r="J12119" t="s">
        <v>1457</v>
      </c>
      <c r="K12119">
        <v>0</v>
      </c>
      <c r="N12119" t="b">
        <v>1</v>
      </c>
      <c r="O12119" t="b">
        <v>0</v>
      </c>
      <c r="P12119" t="b">
        <v>0</v>
      </c>
      <c r="Q12119">
        <v>8</v>
      </c>
      <c r="R12119">
        <v>8</v>
      </c>
      <c r="S12119">
        <v>1</v>
      </c>
      <c r="T12119">
        <v>2</v>
      </c>
      <c r="U12119" t="b">
        <v>1</v>
      </c>
      <c r="V12119" t="s">
        <v>1255</v>
      </c>
      <c r="W12119" t="s">
        <v>7860</v>
      </c>
      <c r="X12119" t="s">
        <v>15282</v>
      </c>
      <c r="Y12119">
        <v>159</v>
      </c>
      <c r="Z12119">
        <v>159</v>
      </c>
      <c r="AA12119">
        <v>8</v>
      </c>
      <c r="AB12119">
        <v>8</v>
      </c>
      <c r="AC12119">
        <v>63</v>
      </c>
    </row>
    <row r="12120" spans="1:29">
      <c r="A12120">
        <v>13114</v>
      </c>
      <c r="B12120" t="s">
        <v>806</v>
      </c>
      <c r="C12120" t="s">
        <v>14078</v>
      </c>
      <c r="J12120" t="s">
        <v>1457</v>
      </c>
      <c r="K12120">
        <v>0</v>
      </c>
      <c r="N12120" t="b">
        <v>1</v>
      </c>
      <c r="O12120" t="b">
        <v>0</v>
      </c>
      <c r="P12120" t="b">
        <v>0</v>
      </c>
      <c r="Q12120">
        <v>8</v>
      </c>
      <c r="R12120">
        <v>8</v>
      </c>
      <c r="S12120">
        <v>1</v>
      </c>
      <c r="T12120">
        <v>2</v>
      </c>
      <c r="U12120" t="b">
        <v>1</v>
      </c>
      <c r="V12120" t="s">
        <v>1255</v>
      </c>
      <c r="W12120" t="s">
        <v>7860</v>
      </c>
      <c r="X12120" t="s">
        <v>16020</v>
      </c>
      <c r="Y12120">
        <v>160</v>
      </c>
      <c r="Z12120">
        <v>160</v>
      </c>
      <c r="AA12120">
        <v>7</v>
      </c>
      <c r="AB12120">
        <v>7</v>
      </c>
      <c r="AC12120">
        <v>63</v>
      </c>
    </row>
    <row r="12121" spans="1:29">
      <c r="A12121">
        <v>13115</v>
      </c>
      <c r="B12121" t="s">
        <v>806</v>
      </c>
      <c r="C12121" t="s">
        <v>14079</v>
      </c>
      <c r="J12121" t="s">
        <v>1457</v>
      </c>
      <c r="K12121">
        <v>0</v>
      </c>
      <c r="N12121" t="b">
        <v>1</v>
      </c>
      <c r="O12121" t="b">
        <v>0</v>
      </c>
      <c r="P12121" t="b">
        <v>0</v>
      </c>
      <c r="Q12121">
        <v>8</v>
      </c>
      <c r="R12121">
        <v>8</v>
      </c>
      <c r="S12121">
        <v>1</v>
      </c>
      <c r="T12121">
        <v>2</v>
      </c>
      <c r="U12121" t="b">
        <v>1</v>
      </c>
      <c r="V12121" t="s">
        <v>1255</v>
      </c>
      <c r="W12121" t="s">
        <v>7860</v>
      </c>
      <c r="X12121" t="s">
        <v>16021</v>
      </c>
      <c r="Y12121">
        <v>160</v>
      </c>
      <c r="Z12121">
        <v>160</v>
      </c>
      <c r="AA12121">
        <v>8</v>
      </c>
      <c r="AB12121">
        <v>8</v>
      </c>
      <c r="AC12121">
        <v>63</v>
      </c>
    </row>
    <row r="12122" spans="1:29">
      <c r="A12122">
        <v>13116</v>
      </c>
      <c r="B12122" t="s">
        <v>806</v>
      </c>
      <c r="C12122" t="s">
        <v>14080</v>
      </c>
      <c r="J12122" t="s">
        <v>1457</v>
      </c>
      <c r="K12122">
        <v>0</v>
      </c>
      <c r="N12122" t="b">
        <v>1</v>
      </c>
      <c r="O12122" t="b">
        <v>0</v>
      </c>
      <c r="P12122" t="b">
        <v>0</v>
      </c>
      <c r="Q12122">
        <v>8</v>
      </c>
      <c r="R12122">
        <v>8</v>
      </c>
      <c r="S12122">
        <v>1</v>
      </c>
      <c r="T12122">
        <v>2</v>
      </c>
      <c r="U12122" t="b">
        <v>1</v>
      </c>
      <c r="V12122" t="s">
        <v>1255</v>
      </c>
      <c r="W12122" t="s">
        <v>7860</v>
      </c>
      <c r="X12122" t="s">
        <v>16022</v>
      </c>
      <c r="Y12122">
        <v>161</v>
      </c>
      <c r="Z12122">
        <v>161</v>
      </c>
      <c r="AA12122">
        <v>7</v>
      </c>
      <c r="AB12122">
        <v>7</v>
      </c>
      <c r="AC12122">
        <v>63</v>
      </c>
    </row>
    <row r="12123" spans="1:29">
      <c r="A12123">
        <v>13117</v>
      </c>
      <c r="B12123" t="s">
        <v>806</v>
      </c>
      <c r="C12123" t="s">
        <v>14081</v>
      </c>
      <c r="J12123" t="s">
        <v>1457</v>
      </c>
      <c r="K12123">
        <v>0</v>
      </c>
      <c r="N12123" t="b">
        <v>1</v>
      </c>
      <c r="O12123" t="b">
        <v>0</v>
      </c>
      <c r="P12123" t="b">
        <v>0</v>
      </c>
      <c r="Q12123">
        <v>8</v>
      </c>
      <c r="R12123">
        <v>8</v>
      </c>
      <c r="S12123">
        <v>1</v>
      </c>
      <c r="T12123">
        <v>2</v>
      </c>
      <c r="U12123" t="b">
        <v>1</v>
      </c>
      <c r="V12123" t="s">
        <v>1255</v>
      </c>
      <c r="W12123" t="s">
        <v>7860</v>
      </c>
      <c r="X12123" t="s">
        <v>16023</v>
      </c>
      <c r="Y12123">
        <v>161</v>
      </c>
      <c r="Z12123">
        <v>161</v>
      </c>
      <c r="AA12123">
        <v>8</v>
      </c>
      <c r="AB12123">
        <v>8</v>
      </c>
      <c r="AC12123">
        <v>63</v>
      </c>
    </row>
    <row r="12124" spans="1:29">
      <c r="A12124">
        <v>13118</v>
      </c>
      <c r="B12124" t="s">
        <v>806</v>
      </c>
      <c r="C12124" t="s">
        <v>14082</v>
      </c>
      <c r="J12124" t="s">
        <v>1457</v>
      </c>
      <c r="K12124">
        <v>0</v>
      </c>
      <c r="N12124" t="b">
        <v>1</v>
      </c>
      <c r="O12124" t="b">
        <v>0</v>
      </c>
      <c r="P12124" t="b">
        <v>0</v>
      </c>
      <c r="Q12124">
        <v>8</v>
      </c>
      <c r="R12124">
        <v>8</v>
      </c>
      <c r="S12124">
        <v>1</v>
      </c>
      <c r="T12124">
        <v>2</v>
      </c>
      <c r="U12124" t="b">
        <v>1</v>
      </c>
      <c r="V12124" t="s">
        <v>1255</v>
      </c>
      <c r="W12124" t="s">
        <v>7860</v>
      </c>
      <c r="X12124" t="s">
        <v>15283</v>
      </c>
      <c r="Y12124">
        <v>162</v>
      </c>
      <c r="Z12124">
        <v>162</v>
      </c>
      <c r="AA12124">
        <v>7</v>
      </c>
      <c r="AB12124">
        <v>7</v>
      </c>
      <c r="AC12124">
        <v>63</v>
      </c>
    </row>
    <row r="12125" spans="1:29">
      <c r="A12125">
        <v>13119</v>
      </c>
      <c r="B12125" t="s">
        <v>806</v>
      </c>
      <c r="C12125" t="s">
        <v>14083</v>
      </c>
      <c r="J12125" t="s">
        <v>1457</v>
      </c>
      <c r="K12125">
        <v>0</v>
      </c>
      <c r="N12125" t="b">
        <v>1</v>
      </c>
      <c r="O12125" t="b">
        <v>0</v>
      </c>
      <c r="P12125" t="b">
        <v>0</v>
      </c>
      <c r="Q12125">
        <v>8</v>
      </c>
      <c r="R12125">
        <v>8</v>
      </c>
      <c r="S12125">
        <v>1</v>
      </c>
      <c r="T12125">
        <v>2</v>
      </c>
      <c r="U12125" t="b">
        <v>1</v>
      </c>
      <c r="V12125" t="s">
        <v>1255</v>
      </c>
      <c r="W12125" t="s">
        <v>7860</v>
      </c>
      <c r="X12125" t="s">
        <v>15289</v>
      </c>
      <c r="Y12125">
        <v>162</v>
      </c>
      <c r="Z12125">
        <v>162</v>
      </c>
      <c r="AA12125">
        <v>8</v>
      </c>
      <c r="AB12125">
        <v>8</v>
      </c>
      <c r="AC12125">
        <v>63</v>
      </c>
    </row>
    <row r="12126" spans="1:29">
      <c r="A12126">
        <v>13120</v>
      </c>
      <c r="B12126" t="s">
        <v>806</v>
      </c>
      <c r="C12126" t="s">
        <v>14084</v>
      </c>
      <c r="J12126" t="s">
        <v>1457</v>
      </c>
      <c r="K12126">
        <v>0</v>
      </c>
      <c r="N12126" t="b">
        <v>1</v>
      </c>
      <c r="O12126" t="b">
        <v>0</v>
      </c>
      <c r="P12126" t="b">
        <v>0</v>
      </c>
      <c r="Q12126">
        <v>8</v>
      </c>
      <c r="R12126">
        <v>8</v>
      </c>
      <c r="S12126">
        <v>1</v>
      </c>
      <c r="T12126">
        <v>2</v>
      </c>
      <c r="U12126" t="b">
        <v>1</v>
      </c>
      <c r="V12126" t="s">
        <v>1255</v>
      </c>
      <c r="W12126" t="s">
        <v>7860</v>
      </c>
      <c r="X12126" t="s">
        <v>15284</v>
      </c>
      <c r="Y12126">
        <v>163</v>
      </c>
      <c r="Z12126">
        <v>163</v>
      </c>
      <c r="AA12126">
        <v>7</v>
      </c>
      <c r="AB12126">
        <v>7</v>
      </c>
      <c r="AC12126">
        <v>63</v>
      </c>
    </row>
    <row r="12127" spans="1:29">
      <c r="A12127">
        <v>13121</v>
      </c>
      <c r="B12127" t="s">
        <v>806</v>
      </c>
      <c r="C12127" t="s">
        <v>14085</v>
      </c>
      <c r="J12127" t="s">
        <v>1457</v>
      </c>
      <c r="K12127">
        <v>0</v>
      </c>
      <c r="N12127" t="b">
        <v>1</v>
      </c>
      <c r="O12127" t="b">
        <v>0</v>
      </c>
      <c r="P12127" t="b">
        <v>0</v>
      </c>
      <c r="Q12127">
        <v>8</v>
      </c>
      <c r="R12127">
        <v>8</v>
      </c>
      <c r="S12127">
        <v>1</v>
      </c>
      <c r="T12127">
        <v>2</v>
      </c>
      <c r="U12127" t="b">
        <v>1</v>
      </c>
      <c r="V12127" t="s">
        <v>1255</v>
      </c>
      <c r="W12127" t="s">
        <v>7860</v>
      </c>
      <c r="X12127" t="s">
        <v>15290</v>
      </c>
      <c r="Y12127">
        <v>163</v>
      </c>
      <c r="Z12127">
        <v>163</v>
      </c>
      <c r="AA12127">
        <v>8</v>
      </c>
      <c r="AB12127">
        <v>8</v>
      </c>
      <c r="AC12127">
        <v>63</v>
      </c>
    </row>
    <row r="12128" spans="1:29">
      <c r="A12128">
        <v>13122</v>
      </c>
      <c r="B12128" t="s">
        <v>1516</v>
      </c>
      <c r="C12128" t="s">
        <v>14114</v>
      </c>
      <c r="D12128" t="s">
        <v>14115</v>
      </c>
      <c r="E12128" t="s">
        <v>14116</v>
      </c>
      <c r="U12128" t="b">
        <v>1</v>
      </c>
      <c r="V12128" t="s">
        <v>1087</v>
      </c>
      <c r="W12128" t="s">
        <v>1520</v>
      </c>
      <c r="X12128" t="s">
        <v>16024</v>
      </c>
      <c r="Y12128">
        <v>2</v>
      </c>
      <c r="Z12128">
        <v>7</v>
      </c>
      <c r="AA12128">
        <v>11</v>
      </c>
      <c r="AB12128">
        <v>12</v>
      </c>
      <c r="AC12128">
        <v>4</v>
      </c>
    </row>
    <row r="12129" spans="1:29">
      <c r="A12129">
        <v>13123</v>
      </c>
      <c r="B12129" t="s">
        <v>828</v>
      </c>
      <c r="C12129" t="s">
        <v>14117</v>
      </c>
      <c r="U12129" t="b">
        <v>1</v>
      </c>
      <c r="V12129" t="s">
        <v>1087</v>
      </c>
      <c r="W12129" t="s">
        <v>1520</v>
      </c>
      <c r="X12129" t="s">
        <v>16025</v>
      </c>
      <c r="Y12129">
        <v>3</v>
      </c>
      <c r="Z12129">
        <v>7</v>
      </c>
      <c r="AA12129">
        <v>11</v>
      </c>
      <c r="AB12129">
        <v>12</v>
      </c>
      <c r="AC12129">
        <v>4</v>
      </c>
    </row>
    <row r="12130" spans="1:29">
      <c r="A12130">
        <v>13124</v>
      </c>
      <c r="B12130" t="s">
        <v>1521</v>
      </c>
      <c r="C12130" t="s">
        <v>14118</v>
      </c>
      <c r="U12130" t="b">
        <v>1</v>
      </c>
      <c r="V12130" t="s">
        <v>1087</v>
      </c>
      <c r="W12130" t="s">
        <v>1520</v>
      </c>
      <c r="X12130" t="s">
        <v>16026</v>
      </c>
      <c r="Y12130">
        <v>2</v>
      </c>
      <c r="Z12130">
        <v>7</v>
      </c>
      <c r="AA12130">
        <v>11</v>
      </c>
      <c r="AB12130">
        <v>11</v>
      </c>
      <c r="AC12130">
        <v>4</v>
      </c>
    </row>
    <row r="12131" spans="1:29">
      <c r="A12131">
        <v>13125</v>
      </c>
      <c r="B12131" t="s">
        <v>806</v>
      </c>
      <c r="C12131" t="s">
        <v>14119</v>
      </c>
      <c r="J12131" t="s">
        <v>1449</v>
      </c>
      <c r="K12131">
        <v>0</v>
      </c>
      <c r="N12131" t="b">
        <v>1</v>
      </c>
      <c r="O12131" t="b">
        <v>0</v>
      </c>
      <c r="P12131" t="b">
        <v>0</v>
      </c>
      <c r="Q12131">
        <v>2</v>
      </c>
      <c r="R12131">
        <v>2</v>
      </c>
      <c r="S12131">
        <v>7</v>
      </c>
      <c r="T12131">
        <v>2</v>
      </c>
      <c r="U12131" t="b">
        <v>1</v>
      </c>
      <c r="V12131" t="s">
        <v>1087</v>
      </c>
      <c r="W12131" t="s">
        <v>1520</v>
      </c>
      <c r="X12131" t="s">
        <v>16027</v>
      </c>
      <c r="Y12131">
        <v>3</v>
      </c>
      <c r="Z12131">
        <v>3</v>
      </c>
      <c r="AA12131">
        <v>11</v>
      </c>
      <c r="AB12131">
        <v>11</v>
      </c>
      <c r="AC12131">
        <v>4</v>
      </c>
    </row>
    <row r="12132" spans="1:29">
      <c r="A12132">
        <v>13126</v>
      </c>
      <c r="B12132" t="s">
        <v>1516</v>
      </c>
      <c r="C12132" t="s">
        <v>14122</v>
      </c>
      <c r="D12132" t="s">
        <v>14123</v>
      </c>
      <c r="E12132" t="s">
        <v>14124</v>
      </c>
      <c r="U12132" t="b">
        <v>1</v>
      </c>
      <c r="V12132" t="s">
        <v>1091</v>
      </c>
      <c r="W12132" t="s">
        <v>1726</v>
      </c>
      <c r="X12132" t="s">
        <v>16028</v>
      </c>
      <c r="Y12132">
        <v>54</v>
      </c>
      <c r="Z12132">
        <v>56</v>
      </c>
      <c r="AA12132">
        <v>5</v>
      </c>
      <c r="AB12132">
        <v>11</v>
      </c>
      <c r="AC12132">
        <v>7</v>
      </c>
    </row>
    <row r="12133" spans="1:29">
      <c r="A12133">
        <v>13128</v>
      </c>
      <c r="B12133" t="s">
        <v>1521</v>
      </c>
      <c r="C12133" t="s">
        <v>14125</v>
      </c>
      <c r="U12133" t="b">
        <v>1</v>
      </c>
      <c r="V12133" t="s">
        <v>1091</v>
      </c>
      <c r="W12133" t="s">
        <v>1726</v>
      </c>
      <c r="X12133" t="s">
        <v>16029</v>
      </c>
      <c r="Y12133">
        <v>55</v>
      </c>
      <c r="Z12133">
        <v>56</v>
      </c>
      <c r="AA12133">
        <v>5</v>
      </c>
      <c r="AB12133">
        <v>8</v>
      </c>
      <c r="AC12133">
        <v>7</v>
      </c>
    </row>
    <row r="12134" spans="1:29">
      <c r="A12134">
        <v>13129</v>
      </c>
      <c r="B12134" t="s">
        <v>806</v>
      </c>
      <c r="C12134" t="s">
        <v>14126</v>
      </c>
      <c r="J12134" t="s">
        <v>1451</v>
      </c>
      <c r="K12134">
        <v>0</v>
      </c>
      <c r="N12134" t="b">
        <v>1</v>
      </c>
      <c r="O12134" t="b">
        <v>0</v>
      </c>
      <c r="P12134" t="b">
        <v>0</v>
      </c>
      <c r="Q12134">
        <v>7</v>
      </c>
      <c r="R12134">
        <v>7</v>
      </c>
      <c r="S12134">
        <v>1</v>
      </c>
      <c r="T12134">
        <v>2</v>
      </c>
      <c r="U12134" t="b">
        <v>1</v>
      </c>
      <c r="V12134" t="s">
        <v>1091</v>
      </c>
      <c r="W12134" t="s">
        <v>1726</v>
      </c>
      <c r="X12134" t="s">
        <v>14811</v>
      </c>
      <c r="Y12134">
        <v>56</v>
      </c>
      <c r="Z12134">
        <v>56</v>
      </c>
      <c r="AA12134">
        <v>5</v>
      </c>
      <c r="AB12134">
        <v>5</v>
      </c>
      <c r="AC12134">
        <v>7</v>
      </c>
    </row>
    <row r="12135" spans="1:29">
      <c r="A12135">
        <v>13130</v>
      </c>
      <c r="B12135" t="s">
        <v>806</v>
      </c>
      <c r="C12135" t="s">
        <v>14127</v>
      </c>
      <c r="J12135" t="s">
        <v>1451</v>
      </c>
      <c r="K12135">
        <v>0</v>
      </c>
      <c r="N12135" t="b">
        <v>1</v>
      </c>
      <c r="O12135" t="b">
        <v>0</v>
      </c>
      <c r="P12135" t="b">
        <v>0</v>
      </c>
      <c r="Q12135">
        <v>7</v>
      </c>
      <c r="R12135">
        <v>7</v>
      </c>
      <c r="S12135">
        <v>1</v>
      </c>
      <c r="T12135">
        <v>2</v>
      </c>
      <c r="U12135" t="b">
        <v>1</v>
      </c>
      <c r="V12135" t="s">
        <v>1091</v>
      </c>
      <c r="W12135" t="s">
        <v>1726</v>
      </c>
      <c r="X12135" t="s">
        <v>14520</v>
      </c>
      <c r="Y12135">
        <v>56</v>
      </c>
      <c r="Z12135">
        <v>56</v>
      </c>
      <c r="AA12135">
        <v>6</v>
      </c>
      <c r="AB12135">
        <v>6</v>
      </c>
      <c r="AC12135">
        <v>7</v>
      </c>
    </row>
    <row r="12136" spans="1:29">
      <c r="A12136">
        <v>13131</v>
      </c>
      <c r="B12136" t="s">
        <v>806</v>
      </c>
      <c r="C12136" t="s">
        <v>14128</v>
      </c>
      <c r="J12136" t="s">
        <v>1457</v>
      </c>
      <c r="K12136">
        <v>0</v>
      </c>
      <c r="N12136" t="b">
        <v>1</v>
      </c>
      <c r="O12136" t="b">
        <v>0</v>
      </c>
      <c r="P12136" t="b">
        <v>0</v>
      </c>
      <c r="Q12136">
        <v>7</v>
      </c>
      <c r="R12136">
        <v>7</v>
      </c>
      <c r="S12136">
        <v>1</v>
      </c>
      <c r="T12136">
        <v>2</v>
      </c>
      <c r="U12136" t="b">
        <v>1</v>
      </c>
      <c r="V12136" t="s">
        <v>1091</v>
      </c>
      <c r="W12136" t="s">
        <v>1726</v>
      </c>
      <c r="X12136" t="s">
        <v>14866</v>
      </c>
      <c r="Y12136">
        <v>56</v>
      </c>
      <c r="Z12136">
        <v>56</v>
      </c>
      <c r="AA12136">
        <v>7</v>
      </c>
      <c r="AB12136">
        <v>7</v>
      </c>
      <c r="AC12136">
        <v>7</v>
      </c>
    </row>
    <row r="12137" spans="1:29">
      <c r="A12137">
        <v>13132</v>
      </c>
      <c r="B12137" t="s">
        <v>806</v>
      </c>
      <c r="C12137" t="s">
        <v>14129</v>
      </c>
      <c r="J12137" t="s">
        <v>1457</v>
      </c>
      <c r="K12137">
        <v>0</v>
      </c>
      <c r="N12137" t="b">
        <v>1</v>
      </c>
      <c r="O12137" t="b">
        <v>0</v>
      </c>
      <c r="P12137" t="b">
        <v>0</v>
      </c>
      <c r="Q12137">
        <v>7</v>
      </c>
      <c r="R12137">
        <v>7</v>
      </c>
      <c r="S12137">
        <v>1</v>
      </c>
      <c r="T12137">
        <v>2</v>
      </c>
      <c r="U12137" t="b">
        <v>1</v>
      </c>
      <c r="V12137" t="s">
        <v>1091</v>
      </c>
      <c r="W12137" t="s">
        <v>1726</v>
      </c>
      <c r="X12137" t="s">
        <v>14887</v>
      </c>
      <c r="Y12137">
        <v>56</v>
      </c>
      <c r="Z12137">
        <v>56</v>
      </c>
      <c r="AA12137">
        <v>8</v>
      </c>
      <c r="AB12137">
        <v>8</v>
      </c>
      <c r="AC12137">
        <v>7</v>
      </c>
    </row>
    <row r="12138" spans="1:29">
      <c r="A12138">
        <v>13133</v>
      </c>
      <c r="B12138" t="s">
        <v>806</v>
      </c>
      <c r="C12138" t="s">
        <v>14130</v>
      </c>
      <c r="J12138" t="s">
        <v>1451</v>
      </c>
      <c r="K12138">
        <v>0</v>
      </c>
      <c r="N12138" t="b">
        <v>1</v>
      </c>
      <c r="O12138" t="b">
        <v>0</v>
      </c>
      <c r="P12138" t="b">
        <v>0</v>
      </c>
      <c r="Q12138">
        <v>1</v>
      </c>
      <c r="R12138">
        <v>1</v>
      </c>
      <c r="S12138">
        <v>1</v>
      </c>
      <c r="T12138">
        <v>1</v>
      </c>
      <c r="U12138" t="b">
        <v>1</v>
      </c>
      <c r="V12138" t="s">
        <v>1090</v>
      </c>
      <c r="W12138" t="s">
        <v>1643</v>
      </c>
      <c r="X12138" t="s">
        <v>14752</v>
      </c>
      <c r="Y12138">
        <v>40</v>
      </c>
      <c r="Z12138">
        <v>40</v>
      </c>
      <c r="AA12138">
        <v>9</v>
      </c>
      <c r="AB12138">
        <v>9</v>
      </c>
      <c r="AC12138">
        <v>6</v>
      </c>
    </row>
    <row r="12139" spans="1:29">
      <c r="A12139">
        <v>13134</v>
      </c>
      <c r="B12139" t="s">
        <v>806</v>
      </c>
      <c r="C12139" t="s">
        <v>14131</v>
      </c>
      <c r="J12139" t="s">
        <v>1451</v>
      </c>
      <c r="K12139">
        <v>0</v>
      </c>
      <c r="N12139" t="b">
        <v>1</v>
      </c>
      <c r="O12139" t="b">
        <v>0</v>
      </c>
      <c r="P12139" t="b">
        <v>0</v>
      </c>
      <c r="Q12139">
        <v>1</v>
      </c>
      <c r="R12139">
        <v>1</v>
      </c>
      <c r="S12139">
        <v>1</v>
      </c>
      <c r="T12139">
        <v>1</v>
      </c>
      <c r="U12139" t="b">
        <v>1</v>
      </c>
      <c r="V12139" t="s">
        <v>1090</v>
      </c>
      <c r="W12139" t="s">
        <v>1643</v>
      </c>
      <c r="X12139" t="s">
        <v>14753</v>
      </c>
      <c r="Y12139">
        <v>41</v>
      </c>
      <c r="Z12139">
        <v>41</v>
      </c>
      <c r="AA12139">
        <v>9</v>
      </c>
      <c r="AB12139">
        <v>9</v>
      </c>
      <c r="AC12139">
        <v>6</v>
      </c>
    </row>
    <row r="12140" spans="1:29">
      <c r="A12140">
        <v>13135</v>
      </c>
      <c r="B12140" t="s">
        <v>806</v>
      </c>
      <c r="C12140" t="s">
        <v>14132</v>
      </c>
      <c r="J12140" t="s">
        <v>1453</v>
      </c>
      <c r="K12140">
        <v>0</v>
      </c>
      <c r="N12140" t="b">
        <v>1</v>
      </c>
      <c r="O12140" t="b">
        <v>0</v>
      </c>
      <c r="P12140" t="b">
        <v>0</v>
      </c>
      <c r="Q12140">
        <v>10</v>
      </c>
      <c r="R12140">
        <v>2</v>
      </c>
      <c r="S12140">
        <v>1</v>
      </c>
      <c r="T12140">
        <v>26</v>
      </c>
      <c r="U12140" t="b">
        <v>1</v>
      </c>
      <c r="V12140" t="s">
        <v>1090</v>
      </c>
      <c r="W12140" t="s">
        <v>1643</v>
      </c>
      <c r="X12140" t="s">
        <v>14760</v>
      </c>
      <c r="Y12140">
        <v>40</v>
      </c>
      <c r="Z12140">
        <v>40</v>
      </c>
      <c r="AA12140">
        <v>10</v>
      </c>
      <c r="AB12140">
        <v>10</v>
      </c>
      <c r="AC12140">
        <v>6</v>
      </c>
    </row>
    <row r="12141" spans="1:29">
      <c r="A12141">
        <v>13136</v>
      </c>
      <c r="B12141" t="s">
        <v>806</v>
      </c>
      <c r="C12141" t="s">
        <v>14133</v>
      </c>
      <c r="J12141" t="s">
        <v>1453</v>
      </c>
      <c r="K12141">
        <v>0</v>
      </c>
      <c r="N12141" t="b">
        <v>1</v>
      </c>
      <c r="O12141" t="b">
        <v>0</v>
      </c>
      <c r="P12141" t="b">
        <v>0</v>
      </c>
      <c r="Q12141">
        <v>10</v>
      </c>
      <c r="R12141">
        <v>2</v>
      </c>
      <c r="S12141">
        <v>1</v>
      </c>
      <c r="T12141">
        <v>26</v>
      </c>
      <c r="U12141" t="b">
        <v>1</v>
      </c>
      <c r="V12141" t="s">
        <v>1090</v>
      </c>
      <c r="W12141" t="s">
        <v>1643</v>
      </c>
      <c r="X12141" t="s">
        <v>14761</v>
      </c>
      <c r="Y12141">
        <v>41</v>
      </c>
      <c r="Z12141">
        <v>41</v>
      </c>
      <c r="AA12141">
        <v>10</v>
      </c>
      <c r="AB12141">
        <v>10</v>
      </c>
      <c r="AC12141">
        <v>6</v>
      </c>
    </row>
    <row r="12142" spans="1:29">
      <c r="A12142">
        <v>13137</v>
      </c>
      <c r="B12142" t="s">
        <v>806</v>
      </c>
      <c r="C12142" t="s">
        <v>14134</v>
      </c>
      <c r="J12142" t="s">
        <v>1449</v>
      </c>
      <c r="K12142">
        <v>0</v>
      </c>
      <c r="N12142" t="b">
        <v>1</v>
      </c>
      <c r="O12142" t="b">
        <v>0</v>
      </c>
      <c r="P12142" t="b">
        <v>0</v>
      </c>
      <c r="Q12142">
        <v>11</v>
      </c>
      <c r="R12142">
        <v>0</v>
      </c>
      <c r="S12142">
        <v>1</v>
      </c>
      <c r="T12142">
        <v>3</v>
      </c>
      <c r="U12142" t="b">
        <v>1</v>
      </c>
      <c r="V12142" t="s">
        <v>1094</v>
      </c>
      <c r="W12142" t="s">
        <v>2917</v>
      </c>
      <c r="X12142" t="s">
        <v>15368</v>
      </c>
      <c r="Y12142">
        <v>30</v>
      </c>
      <c r="Z12142">
        <v>30</v>
      </c>
      <c r="AA12142">
        <v>2</v>
      </c>
      <c r="AB12142">
        <v>2</v>
      </c>
      <c r="AC12142">
        <v>11</v>
      </c>
    </row>
    <row r="12143" spans="1:29">
      <c r="A12143">
        <v>13138</v>
      </c>
      <c r="B12143" t="s">
        <v>806</v>
      </c>
      <c r="C12143" t="s">
        <v>14135</v>
      </c>
      <c r="J12143" t="s">
        <v>1449</v>
      </c>
      <c r="K12143">
        <v>0</v>
      </c>
      <c r="N12143" t="b">
        <v>1</v>
      </c>
      <c r="O12143" t="b">
        <v>0</v>
      </c>
      <c r="P12143" t="b">
        <v>0</v>
      </c>
      <c r="Q12143">
        <v>11</v>
      </c>
      <c r="R12143">
        <v>0</v>
      </c>
      <c r="S12143">
        <v>1</v>
      </c>
      <c r="T12143">
        <v>3</v>
      </c>
      <c r="U12143" t="b">
        <v>1</v>
      </c>
      <c r="V12143" t="s">
        <v>1094</v>
      </c>
      <c r="W12143" t="s">
        <v>2917</v>
      </c>
      <c r="X12143" t="s">
        <v>14472</v>
      </c>
      <c r="Y12143">
        <v>30</v>
      </c>
      <c r="Z12143">
        <v>30</v>
      </c>
      <c r="AA12143">
        <v>3</v>
      </c>
      <c r="AB12143">
        <v>3</v>
      </c>
      <c r="AC12143">
        <v>11</v>
      </c>
    </row>
    <row r="12144" spans="1:29">
      <c r="A12144">
        <v>13139</v>
      </c>
      <c r="B12144" t="s">
        <v>806</v>
      </c>
      <c r="C12144" t="s">
        <v>14136</v>
      </c>
      <c r="J12144" t="s">
        <v>1449</v>
      </c>
      <c r="K12144">
        <v>0</v>
      </c>
      <c r="N12144" t="b">
        <v>1</v>
      </c>
      <c r="O12144" t="b">
        <v>0</v>
      </c>
      <c r="P12144" t="b">
        <v>0</v>
      </c>
      <c r="Q12144">
        <v>11</v>
      </c>
      <c r="R12144">
        <v>0</v>
      </c>
      <c r="S12144">
        <v>1</v>
      </c>
      <c r="T12144">
        <v>3</v>
      </c>
      <c r="U12144" t="b">
        <v>1</v>
      </c>
      <c r="V12144" t="s">
        <v>1094</v>
      </c>
      <c r="W12144" t="s">
        <v>2917</v>
      </c>
      <c r="X12144" t="s">
        <v>15369</v>
      </c>
      <c r="Y12144">
        <v>31</v>
      </c>
      <c r="Z12144">
        <v>31</v>
      </c>
      <c r="AA12144">
        <v>2</v>
      </c>
      <c r="AB12144">
        <v>2</v>
      </c>
      <c r="AC12144">
        <v>11</v>
      </c>
    </row>
    <row r="12145" spans="1:29">
      <c r="A12145">
        <v>13140</v>
      </c>
      <c r="B12145" t="s">
        <v>806</v>
      </c>
      <c r="C12145" t="s">
        <v>14137</v>
      </c>
      <c r="J12145" t="s">
        <v>1449</v>
      </c>
      <c r="K12145">
        <v>0</v>
      </c>
      <c r="N12145" t="b">
        <v>1</v>
      </c>
      <c r="O12145" t="b">
        <v>0</v>
      </c>
      <c r="P12145" t="b">
        <v>0</v>
      </c>
      <c r="Q12145">
        <v>11</v>
      </c>
      <c r="R12145">
        <v>0</v>
      </c>
      <c r="S12145">
        <v>1</v>
      </c>
      <c r="T12145">
        <v>3</v>
      </c>
      <c r="U12145" t="b">
        <v>1</v>
      </c>
      <c r="V12145" t="s">
        <v>1094</v>
      </c>
      <c r="W12145" t="s">
        <v>2917</v>
      </c>
      <c r="X12145" t="s">
        <v>14473</v>
      </c>
      <c r="Y12145">
        <v>31</v>
      </c>
      <c r="Z12145">
        <v>31</v>
      </c>
      <c r="AA12145">
        <v>3</v>
      </c>
      <c r="AB12145">
        <v>3</v>
      </c>
      <c r="AC12145">
        <v>11</v>
      </c>
    </row>
    <row r="12146" spans="1:29">
      <c r="A12146">
        <v>13141</v>
      </c>
      <c r="B12146" t="s">
        <v>806</v>
      </c>
      <c r="C12146" t="s">
        <v>14138</v>
      </c>
      <c r="J12146" t="s">
        <v>1449</v>
      </c>
      <c r="K12146">
        <v>0</v>
      </c>
      <c r="N12146" t="b">
        <v>1</v>
      </c>
      <c r="O12146" t="b">
        <v>0</v>
      </c>
      <c r="P12146" t="b">
        <v>0</v>
      </c>
      <c r="Q12146">
        <v>11</v>
      </c>
      <c r="R12146">
        <v>0</v>
      </c>
      <c r="S12146">
        <v>1</v>
      </c>
      <c r="T12146">
        <v>3</v>
      </c>
      <c r="U12146" t="b">
        <v>1</v>
      </c>
      <c r="V12146" t="s">
        <v>1094</v>
      </c>
      <c r="W12146" t="s">
        <v>2917</v>
      </c>
      <c r="X12146" t="s">
        <v>15370</v>
      </c>
      <c r="Y12146">
        <v>32</v>
      </c>
      <c r="Z12146">
        <v>32</v>
      </c>
      <c r="AA12146">
        <v>2</v>
      </c>
      <c r="AB12146">
        <v>2</v>
      </c>
      <c r="AC12146">
        <v>11</v>
      </c>
    </row>
    <row r="12147" spans="1:29">
      <c r="A12147">
        <v>13142</v>
      </c>
      <c r="B12147" t="s">
        <v>806</v>
      </c>
      <c r="C12147" t="s">
        <v>14139</v>
      </c>
      <c r="J12147" t="s">
        <v>1449</v>
      </c>
      <c r="K12147">
        <v>0</v>
      </c>
      <c r="N12147" t="b">
        <v>1</v>
      </c>
      <c r="O12147" t="b">
        <v>0</v>
      </c>
      <c r="P12147" t="b">
        <v>0</v>
      </c>
      <c r="Q12147">
        <v>11</v>
      </c>
      <c r="R12147">
        <v>0</v>
      </c>
      <c r="S12147">
        <v>1</v>
      </c>
      <c r="T12147">
        <v>3</v>
      </c>
      <c r="U12147" t="b">
        <v>1</v>
      </c>
      <c r="V12147" t="s">
        <v>1094</v>
      </c>
      <c r="W12147" t="s">
        <v>2917</v>
      </c>
      <c r="X12147" t="s">
        <v>15371</v>
      </c>
      <c r="Y12147">
        <v>32</v>
      </c>
      <c r="Z12147">
        <v>32</v>
      </c>
      <c r="AA12147">
        <v>3</v>
      </c>
      <c r="AB12147">
        <v>3</v>
      </c>
      <c r="AC12147">
        <v>11</v>
      </c>
    </row>
    <row r="12148" spans="1:29">
      <c r="A12148">
        <v>13143</v>
      </c>
      <c r="B12148" t="s">
        <v>806</v>
      </c>
      <c r="C12148" t="s">
        <v>14140</v>
      </c>
      <c r="J12148" t="s">
        <v>1449</v>
      </c>
      <c r="K12148">
        <v>0</v>
      </c>
      <c r="N12148" t="b">
        <v>1</v>
      </c>
      <c r="O12148" t="b">
        <v>0</v>
      </c>
      <c r="P12148" t="b">
        <v>0</v>
      </c>
      <c r="Q12148">
        <v>11</v>
      </c>
      <c r="R12148">
        <v>0</v>
      </c>
      <c r="S12148">
        <v>1</v>
      </c>
      <c r="T12148">
        <v>3</v>
      </c>
      <c r="U12148" t="b">
        <v>1</v>
      </c>
      <c r="V12148" t="s">
        <v>1094</v>
      </c>
      <c r="W12148" t="s">
        <v>2917</v>
      </c>
      <c r="X12148" t="s">
        <v>15372</v>
      </c>
      <c r="Y12148">
        <v>33</v>
      </c>
      <c r="Z12148">
        <v>33</v>
      </c>
      <c r="AA12148">
        <v>2</v>
      </c>
      <c r="AB12148">
        <v>2</v>
      </c>
      <c r="AC12148">
        <v>11</v>
      </c>
    </row>
    <row r="12149" spans="1:29">
      <c r="A12149">
        <v>13144</v>
      </c>
      <c r="B12149" t="s">
        <v>806</v>
      </c>
      <c r="C12149" t="s">
        <v>14141</v>
      </c>
      <c r="J12149" t="s">
        <v>1449</v>
      </c>
      <c r="K12149">
        <v>0</v>
      </c>
      <c r="N12149" t="b">
        <v>1</v>
      </c>
      <c r="O12149" t="b">
        <v>0</v>
      </c>
      <c r="P12149" t="b">
        <v>0</v>
      </c>
      <c r="Q12149">
        <v>11</v>
      </c>
      <c r="R12149">
        <v>0</v>
      </c>
      <c r="S12149">
        <v>1</v>
      </c>
      <c r="T12149">
        <v>3</v>
      </c>
      <c r="U12149" t="b">
        <v>1</v>
      </c>
      <c r="V12149" t="s">
        <v>1094</v>
      </c>
      <c r="W12149" t="s">
        <v>2917</v>
      </c>
      <c r="X12149" t="s">
        <v>15373</v>
      </c>
      <c r="Y12149">
        <v>33</v>
      </c>
      <c r="Z12149">
        <v>33</v>
      </c>
      <c r="AA12149">
        <v>3</v>
      </c>
      <c r="AB12149">
        <v>3</v>
      </c>
      <c r="AC12149">
        <v>11</v>
      </c>
    </row>
    <row r="12150" spans="1:29">
      <c r="A12150">
        <v>13145</v>
      </c>
      <c r="B12150" t="s">
        <v>806</v>
      </c>
      <c r="C12150" t="s">
        <v>14142</v>
      </c>
      <c r="J12150" t="s">
        <v>1449</v>
      </c>
      <c r="K12150">
        <v>0</v>
      </c>
      <c r="N12150" t="b">
        <v>1</v>
      </c>
      <c r="O12150" t="b">
        <v>0</v>
      </c>
      <c r="P12150" t="b">
        <v>0</v>
      </c>
      <c r="Q12150">
        <v>11</v>
      </c>
      <c r="R12150">
        <v>0</v>
      </c>
      <c r="S12150">
        <v>1</v>
      </c>
      <c r="T12150">
        <v>3</v>
      </c>
      <c r="U12150" t="b">
        <v>1</v>
      </c>
      <c r="V12150" t="s">
        <v>1094</v>
      </c>
      <c r="W12150" t="s">
        <v>2917</v>
      </c>
      <c r="X12150" t="s">
        <v>15374</v>
      </c>
      <c r="Y12150">
        <v>34</v>
      </c>
      <c r="Z12150">
        <v>34</v>
      </c>
      <c r="AA12150">
        <v>2</v>
      </c>
      <c r="AB12150">
        <v>2</v>
      </c>
      <c r="AC12150">
        <v>11</v>
      </c>
    </row>
    <row r="12151" spans="1:29">
      <c r="A12151">
        <v>13146</v>
      </c>
      <c r="B12151" t="s">
        <v>806</v>
      </c>
      <c r="C12151" t="s">
        <v>14143</v>
      </c>
      <c r="J12151" t="s">
        <v>1449</v>
      </c>
      <c r="K12151">
        <v>0</v>
      </c>
      <c r="N12151" t="b">
        <v>1</v>
      </c>
      <c r="O12151" t="b">
        <v>0</v>
      </c>
      <c r="P12151" t="b">
        <v>0</v>
      </c>
      <c r="Q12151">
        <v>11</v>
      </c>
      <c r="R12151">
        <v>0</v>
      </c>
      <c r="S12151">
        <v>1</v>
      </c>
      <c r="T12151">
        <v>3</v>
      </c>
      <c r="U12151" t="b">
        <v>1</v>
      </c>
      <c r="V12151" t="s">
        <v>1094</v>
      </c>
      <c r="W12151" t="s">
        <v>2917</v>
      </c>
      <c r="X12151" t="s">
        <v>14477</v>
      </c>
      <c r="Y12151">
        <v>34</v>
      </c>
      <c r="Z12151">
        <v>34</v>
      </c>
      <c r="AA12151">
        <v>3</v>
      </c>
      <c r="AB12151">
        <v>3</v>
      </c>
      <c r="AC12151">
        <v>11</v>
      </c>
    </row>
    <row r="12152" spans="1:29">
      <c r="A12152">
        <v>13147</v>
      </c>
      <c r="B12152" t="s">
        <v>806</v>
      </c>
      <c r="C12152" t="s">
        <v>14144</v>
      </c>
      <c r="J12152" t="s">
        <v>1449</v>
      </c>
      <c r="K12152">
        <v>0</v>
      </c>
      <c r="N12152" t="b">
        <v>1</v>
      </c>
      <c r="O12152" t="b">
        <v>0</v>
      </c>
      <c r="P12152" t="b">
        <v>0</v>
      </c>
      <c r="Q12152">
        <v>11</v>
      </c>
      <c r="R12152">
        <v>0</v>
      </c>
      <c r="S12152">
        <v>1</v>
      </c>
      <c r="T12152">
        <v>3</v>
      </c>
      <c r="U12152" t="b">
        <v>1</v>
      </c>
      <c r="V12152" t="s">
        <v>1094</v>
      </c>
      <c r="W12152" t="s">
        <v>2917</v>
      </c>
      <c r="X12152" t="s">
        <v>15375</v>
      </c>
      <c r="Y12152">
        <v>35</v>
      </c>
      <c r="Z12152">
        <v>35</v>
      </c>
      <c r="AA12152">
        <v>2</v>
      </c>
      <c r="AB12152">
        <v>2</v>
      </c>
      <c r="AC12152">
        <v>11</v>
      </c>
    </row>
    <row r="12153" spans="1:29">
      <c r="A12153">
        <v>13148</v>
      </c>
      <c r="B12153" t="s">
        <v>806</v>
      </c>
      <c r="C12153" t="s">
        <v>14145</v>
      </c>
      <c r="J12153" t="s">
        <v>1449</v>
      </c>
      <c r="K12153">
        <v>0</v>
      </c>
      <c r="N12153" t="b">
        <v>1</v>
      </c>
      <c r="O12153" t="b">
        <v>0</v>
      </c>
      <c r="P12153" t="b">
        <v>0</v>
      </c>
      <c r="Q12153">
        <v>11</v>
      </c>
      <c r="R12153">
        <v>0</v>
      </c>
      <c r="S12153">
        <v>1</v>
      </c>
      <c r="T12153">
        <v>3</v>
      </c>
      <c r="U12153" t="b">
        <v>1</v>
      </c>
      <c r="V12153" t="s">
        <v>1094</v>
      </c>
      <c r="W12153" t="s">
        <v>2917</v>
      </c>
      <c r="X12153" t="s">
        <v>14478</v>
      </c>
      <c r="Y12153">
        <v>35</v>
      </c>
      <c r="Z12153">
        <v>35</v>
      </c>
      <c r="AA12153">
        <v>3</v>
      </c>
      <c r="AB12153">
        <v>3</v>
      </c>
      <c r="AC12153">
        <v>11</v>
      </c>
    </row>
    <row r="12154" spans="1:29">
      <c r="A12154">
        <v>13149</v>
      </c>
      <c r="B12154" t="s">
        <v>806</v>
      </c>
      <c r="C12154" t="s">
        <v>14146</v>
      </c>
      <c r="J12154" t="s">
        <v>1449</v>
      </c>
      <c r="K12154">
        <v>0</v>
      </c>
      <c r="N12154" t="b">
        <v>1</v>
      </c>
      <c r="O12154" t="b">
        <v>0</v>
      </c>
      <c r="P12154" t="b">
        <v>0</v>
      </c>
      <c r="Q12154">
        <v>11</v>
      </c>
      <c r="R12154">
        <v>0</v>
      </c>
      <c r="S12154">
        <v>1</v>
      </c>
      <c r="T12154">
        <v>3</v>
      </c>
      <c r="U12154" t="b">
        <v>1</v>
      </c>
      <c r="V12154" t="s">
        <v>1094</v>
      </c>
      <c r="W12154" t="s">
        <v>2917</v>
      </c>
      <c r="X12154" t="s">
        <v>15376</v>
      </c>
      <c r="Y12154">
        <v>36</v>
      </c>
      <c r="Z12154">
        <v>36</v>
      </c>
      <c r="AA12154">
        <v>2</v>
      </c>
      <c r="AB12154">
        <v>2</v>
      </c>
      <c r="AC12154">
        <v>11</v>
      </c>
    </row>
    <row r="12155" spans="1:29">
      <c r="A12155">
        <v>13150</v>
      </c>
      <c r="B12155" t="s">
        <v>806</v>
      </c>
      <c r="C12155" t="s">
        <v>14147</v>
      </c>
      <c r="J12155" t="s">
        <v>1449</v>
      </c>
      <c r="K12155">
        <v>0</v>
      </c>
      <c r="N12155" t="b">
        <v>1</v>
      </c>
      <c r="O12155" t="b">
        <v>0</v>
      </c>
      <c r="P12155" t="b">
        <v>0</v>
      </c>
      <c r="Q12155">
        <v>11</v>
      </c>
      <c r="R12155">
        <v>0</v>
      </c>
      <c r="S12155">
        <v>1</v>
      </c>
      <c r="T12155">
        <v>3</v>
      </c>
      <c r="U12155" t="b">
        <v>1</v>
      </c>
      <c r="V12155" t="s">
        <v>1094</v>
      </c>
      <c r="W12155" t="s">
        <v>2917</v>
      </c>
      <c r="X12155" t="s">
        <v>14479</v>
      </c>
      <c r="Y12155">
        <v>36</v>
      </c>
      <c r="Z12155">
        <v>36</v>
      </c>
      <c r="AA12155">
        <v>3</v>
      </c>
      <c r="AB12155">
        <v>3</v>
      </c>
      <c r="AC12155">
        <v>11</v>
      </c>
    </row>
    <row r="12156" spans="1:29">
      <c r="A12156">
        <v>13151</v>
      </c>
      <c r="B12156" t="s">
        <v>806</v>
      </c>
      <c r="C12156" t="s">
        <v>14148</v>
      </c>
      <c r="J12156" t="s">
        <v>1449</v>
      </c>
      <c r="K12156">
        <v>0</v>
      </c>
      <c r="N12156" t="b">
        <v>1</v>
      </c>
      <c r="O12156" t="b">
        <v>0</v>
      </c>
      <c r="P12156" t="b">
        <v>0</v>
      </c>
      <c r="Q12156">
        <v>11</v>
      </c>
      <c r="R12156">
        <v>0</v>
      </c>
      <c r="S12156">
        <v>1</v>
      </c>
      <c r="T12156">
        <v>3</v>
      </c>
      <c r="U12156" t="b">
        <v>1</v>
      </c>
      <c r="V12156" t="s">
        <v>1094</v>
      </c>
      <c r="W12156" t="s">
        <v>2917</v>
      </c>
      <c r="X12156" t="s">
        <v>15377</v>
      </c>
      <c r="Y12156">
        <v>37</v>
      </c>
      <c r="Z12156">
        <v>37</v>
      </c>
      <c r="AA12156">
        <v>2</v>
      </c>
      <c r="AB12156">
        <v>2</v>
      </c>
      <c r="AC12156">
        <v>11</v>
      </c>
    </row>
    <row r="12157" spans="1:29">
      <c r="A12157">
        <v>13152</v>
      </c>
      <c r="B12157" t="s">
        <v>806</v>
      </c>
      <c r="C12157" t="s">
        <v>14149</v>
      </c>
      <c r="J12157" t="s">
        <v>1449</v>
      </c>
      <c r="K12157">
        <v>0</v>
      </c>
      <c r="N12157" t="b">
        <v>1</v>
      </c>
      <c r="O12157" t="b">
        <v>0</v>
      </c>
      <c r="P12157" t="b">
        <v>0</v>
      </c>
      <c r="Q12157">
        <v>11</v>
      </c>
      <c r="R12157">
        <v>0</v>
      </c>
      <c r="S12157">
        <v>1</v>
      </c>
      <c r="T12157">
        <v>3</v>
      </c>
      <c r="U12157" t="b">
        <v>1</v>
      </c>
      <c r="V12157" t="s">
        <v>1094</v>
      </c>
      <c r="W12157" t="s">
        <v>2917</v>
      </c>
      <c r="X12157" t="s">
        <v>14480</v>
      </c>
      <c r="Y12157">
        <v>37</v>
      </c>
      <c r="Z12157">
        <v>37</v>
      </c>
      <c r="AA12157">
        <v>3</v>
      </c>
      <c r="AB12157">
        <v>3</v>
      </c>
      <c r="AC12157">
        <v>11</v>
      </c>
    </row>
    <row r="12158" spans="1:29">
      <c r="A12158">
        <v>13153</v>
      </c>
      <c r="B12158" t="s">
        <v>806</v>
      </c>
      <c r="C12158" t="s">
        <v>14150</v>
      </c>
      <c r="J12158" t="s">
        <v>1449</v>
      </c>
      <c r="K12158">
        <v>0</v>
      </c>
      <c r="N12158" t="b">
        <v>1</v>
      </c>
      <c r="O12158" t="b">
        <v>0</v>
      </c>
      <c r="P12158" t="b">
        <v>0</v>
      </c>
      <c r="Q12158">
        <v>11</v>
      </c>
      <c r="R12158">
        <v>0</v>
      </c>
      <c r="S12158">
        <v>1</v>
      </c>
      <c r="T12158">
        <v>3</v>
      </c>
      <c r="U12158" t="b">
        <v>1</v>
      </c>
      <c r="V12158" t="s">
        <v>1094</v>
      </c>
      <c r="W12158" t="s">
        <v>2917</v>
      </c>
      <c r="X12158" t="s">
        <v>15379</v>
      </c>
      <c r="Y12158">
        <v>38</v>
      </c>
      <c r="Z12158">
        <v>38</v>
      </c>
      <c r="AA12158">
        <v>2</v>
      </c>
      <c r="AB12158">
        <v>2</v>
      </c>
      <c r="AC12158">
        <v>11</v>
      </c>
    </row>
    <row r="12159" spans="1:29">
      <c r="A12159">
        <v>13154</v>
      </c>
      <c r="B12159" t="s">
        <v>806</v>
      </c>
      <c r="C12159" t="s">
        <v>14151</v>
      </c>
      <c r="J12159" t="s">
        <v>1449</v>
      </c>
      <c r="K12159">
        <v>0</v>
      </c>
      <c r="N12159" t="b">
        <v>1</v>
      </c>
      <c r="O12159" t="b">
        <v>0</v>
      </c>
      <c r="P12159" t="b">
        <v>0</v>
      </c>
      <c r="Q12159">
        <v>11</v>
      </c>
      <c r="R12159">
        <v>0</v>
      </c>
      <c r="S12159">
        <v>1</v>
      </c>
      <c r="T12159">
        <v>3</v>
      </c>
      <c r="U12159" t="b">
        <v>1</v>
      </c>
      <c r="V12159" t="s">
        <v>1094</v>
      </c>
      <c r="W12159" t="s">
        <v>2917</v>
      </c>
      <c r="X12159" t="s">
        <v>15380</v>
      </c>
      <c r="Y12159">
        <v>38</v>
      </c>
      <c r="Z12159">
        <v>38</v>
      </c>
      <c r="AA12159">
        <v>3</v>
      </c>
      <c r="AB12159">
        <v>3</v>
      </c>
      <c r="AC12159">
        <v>11</v>
      </c>
    </row>
    <row r="12160" spans="1:29">
      <c r="A12160">
        <v>13155</v>
      </c>
      <c r="B12160" t="s">
        <v>806</v>
      </c>
      <c r="C12160" t="s">
        <v>14152</v>
      </c>
      <c r="J12160" t="s">
        <v>1449</v>
      </c>
      <c r="K12160">
        <v>0</v>
      </c>
      <c r="N12160" t="b">
        <v>1</v>
      </c>
      <c r="O12160" t="b">
        <v>0</v>
      </c>
      <c r="P12160" t="b">
        <v>0</v>
      </c>
      <c r="Q12160">
        <v>11</v>
      </c>
      <c r="R12160">
        <v>0</v>
      </c>
      <c r="S12160">
        <v>1</v>
      </c>
      <c r="T12160">
        <v>3</v>
      </c>
      <c r="U12160" t="b">
        <v>1</v>
      </c>
      <c r="V12160" t="s">
        <v>1094</v>
      </c>
      <c r="W12160" t="s">
        <v>2917</v>
      </c>
      <c r="X12160" t="s">
        <v>15381</v>
      </c>
      <c r="Y12160">
        <v>39</v>
      </c>
      <c r="Z12160">
        <v>39</v>
      </c>
      <c r="AA12160">
        <v>2</v>
      </c>
      <c r="AB12160">
        <v>2</v>
      </c>
      <c r="AC12160">
        <v>11</v>
      </c>
    </row>
    <row r="12161" spans="1:29">
      <c r="A12161">
        <v>13156</v>
      </c>
      <c r="B12161" t="s">
        <v>806</v>
      </c>
      <c r="C12161" t="s">
        <v>14153</v>
      </c>
      <c r="J12161" t="s">
        <v>1449</v>
      </c>
      <c r="K12161">
        <v>0</v>
      </c>
      <c r="N12161" t="b">
        <v>1</v>
      </c>
      <c r="O12161" t="b">
        <v>0</v>
      </c>
      <c r="P12161" t="b">
        <v>0</v>
      </c>
      <c r="Q12161">
        <v>11</v>
      </c>
      <c r="R12161">
        <v>0</v>
      </c>
      <c r="S12161">
        <v>1</v>
      </c>
      <c r="T12161">
        <v>3</v>
      </c>
      <c r="U12161" t="b">
        <v>1</v>
      </c>
      <c r="V12161" t="s">
        <v>1094</v>
      </c>
      <c r="W12161" t="s">
        <v>2917</v>
      </c>
      <c r="X12161" t="s">
        <v>15382</v>
      </c>
      <c r="Y12161">
        <v>39</v>
      </c>
      <c r="Z12161">
        <v>39</v>
      </c>
      <c r="AA12161">
        <v>3</v>
      </c>
      <c r="AB12161">
        <v>3</v>
      </c>
      <c r="AC12161">
        <v>11</v>
      </c>
    </row>
    <row r="12162" spans="1:29">
      <c r="A12162">
        <v>13157</v>
      </c>
      <c r="B12162" t="s">
        <v>806</v>
      </c>
      <c r="C12162" t="s">
        <v>14154</v>
      </c>
      <c r="J12162" t="s">
        <v>1451</v>
      </c>
      <c r="K12162">
        <v>0</v>
      </c>
      <c r="N12162" t="b">
        <v>1</v>
      </c>
      <c r="O12162" t="b">
        <v>0</v>
      </c>
      <c r="P12162" t="b">
        <v>0</v>
      </c>
      <c r="Q12162">
        <v>11</v>
      </c>
      <c r="R12162">
        <v>0</v>
      </c>
      <c r="S12162">
        <v>1</v>
      </c>
      <c r="T12162">
        <v>3</v>
      </c>
      <c r="U12162" t="b">
        <v>1</v>
      </c>
      <c r="V12162" t="s">
        <v>1094</v>
      </c>
      <c r="W12162" t="s">
        <v>2917</v>
      </c>
      <c r="X12162" t="s">
        <v>14769</v>
      </c>
      <c r="Y12162">
        <v>30</v>
      </c>
      <c r="Z12162">
        <v>30</v>
      </c>
      <c r="AA12162">
        <v>4</v>
      </c>
      <c r="AB12162">
        <v>4</v>
      </c>
      <c r="AC12162">
        <v>11</v>
      </c>
    </row>
    <row r="12163" spans="1:29">
      <c r="A12163">
        <v>13158</v>
      </c>
      <c r="B12163" t="s">
        <v>806</v>
      </c>
      <c r="C12163" t="s">
        <v>14155</v>
      </c>
      <c r="J12163" t="s">
        <v>1451</v>
      </c>
      <c r="K12163">
        <v>0</v>
      </c>
      <c r="N12163" t="b">
        <v>1</v>
      </c>
      <c r="O12163" t="b">
        <v>0</v>
      </c>
      <c r="P12163" t="b">
        <v>0</v>
      </c>
      <c r="Q12163">
        <v>11</v>
      </c>
      <c r="R12163">
        <v>0</v>
      </c>
      <c r="S12163">
        <v>1</v>
      </c>
      <c r="T12163">
        <v>3</v>
      </c>
      <c r="U12163" t="b">
        <v>1</v>
      </c>
      <c r="V12163" t="s">
        <v>1094</v>
      </c>
      <c r="W12163" t="s">
        <v>2917</v>
      </c>
      <c r="X12163" t="s">
        <v>14770</v>
      </c>
      <c r="Y12163">
        <v>31</v>
      </c>
      <c r="Z12163">
        <v>31</v>
      </c>
      <c r="AA12163">
        <v>4</v>
      </c>
      <c r="AB12163">
        <v>4</v>
      </c>
      <c r="AC12163">
        <v>11</v>
      </c>
    </row>
    <row r="12164" spans="1:29">
      <c r="A12164">
        <v>13159</v>
      </c>
      <c r="B12164" t="s">
        <v>806</v>
      </c>
      <c r="C12164" t="s">
        <v>14156</v>
      </c>
      <c r="J12164" t="s">
        <v>1451</v>
      </c>
      <c r="K12164">
        <v>0</v>
      </c>
      <c r="N12164" t="b">
        <v>1</v>
      </c>
      <c r="O12164" t="b">
        <v>0</v>
      </c>
      <c r="P12164" t="b">
        <v>0</v>
      </c>
      <c r="Q12164">
        <v>11</v>
      </c>
      <c r="R12164">
        <v>0</v>
      </c>
      <c r="S12164">
        <v>1</v>
      </c>
      <c r="T12164">
        <v>3</v>
      </c>
      <c r="U12164" t="b">
        <v>1</v>
      </c>
      <c r="V12164" t="s">
        <v>1094</v>
      </c>
      <c r="W12164" t="s">
        <v>2917</v>
      </c>
      <c r="X12164" t="s">
        <v>14793</v>
      </c>
      <c r="Y12164">
        <v>32</v>
      </c>
      <c r="Z12164">
        <v>32</v>
      </c>
      <c r="AA12164">
        <v>4</v>
      </c>
      <c r="AB12164">
        <v>4</v>
      </c>
      <c r="AC12164">
        <v>11</v>
      </c>
    </row>
    <row r="12165" spans="1:29">
      <c r="A12165">
        <v>13160</v>
      </c>
      <c r="B12165" t="s">
        <v>806</v>
      </c>
      <c r="C12165" t="s">
        <v>14157</v>
      </c>
      <c r="J12165" t="s">
        <v>1451</v>
      </c>
      <c r="K12165">
        <v>0</v>
      </c>
      <c r="N12165" t="b">
        <v>1</v>
      </c>
      <c r="O12165" t="b">
        <v>0</v>
      </c>
      <c r="P12165" t="b">
        <v>0</v>
      </c>
      <c r="Q12165">
        <v>11</v>
      </c>
      <c r="R12165">
        <v>0</v>
      </c>
      <c r="S12165">
        <v>1</v>
      </c>
      <c r="T12165">
        <v>3</v>
      </c>
      <c r="U12165" t="b">
        <v>1</v>
      </c>
      <c r="V12165" t="s">
        <v>1094</v>
      </c>
      <c r="W12165" t="s">
        <v>2917</v>
      </c>
      <c r="X12165" t="s">
        <v>14795</v>
      </c>
      <c r="Y12165">
        <v>33</v>
      </c>
      <c r="Z12165">
        <v>33</v>
      </c>
      <c r="AA12165">
        <v>4</v>
      </c>
      <c r="AB12165">
        <v>4</v>
      </c>
      <c r="AC12165">
        <v>11</v>
      </c>
    </row>
    <row r="12166" spans="1:29">
      <c r="A12166">
        <v>13161</v>
      </c>
      <c r="B12166" t="s">
        <v>806</v>
      </c>
      <c r="C12166" t="s">
        <v>14158</v>
      </c>
      <c r="J12166" t="s">
        <v>1451</v>
      </c>
      <c r="K12166">
        <v>0</v>
      </c>
      <c r="N12166" t="b">
        <v>1</v>
      </c>
      <c r="O12166" t="b">
        <v>0</v>
      </c>
      <c r="P12166" t="b">
        <v>0</v>
      </c>
      <c r="Q12166">
        <v>11</v>
      </c>
      <c r="R12166">
        <v>0</v>
      </c>
      <c r="S12166">
        <v>1</v>
      </c>
      <c r="T12166">
        <v>3</v>
      </c>
      <c r="U12166" t="b">
        <v>1</v>
      </c>
      <c r="V12166" t="s">
        <v>1094</v>
      </c>
      <c r="W12166" t="s">
        <v>2917</v>
      </c>
      <c r="X12166" t="s">
        <v>14797</v>
      </c>
      <c r="Y12166">
        <v>34</v>
      </c>
      <c r="Z12166">
        <v>34</v>
      </c>
      <c r="AA12166">
        <v>4</v>
      </c>
      <c r="AB12166">
        <v>4</v>
      </c>
      <c r="AC12166">
        <v>11</v>
      </c>
    </row>
    <row r="12167" spans="1:29">
      <c r="A12167">
        <v>13162</v>
      </c>
      <c r="B12167" t="s">
        <v>806</v>
      </c>
      <c r="C12167" t="s">
        <v>14159</v>
      </c>
      <c r="J12167" t="s">
        <v>1451</v>
      </c>
      <c r="K12167">
        <v>0</v>
      </c>
      <c r="N12167" t="b">
        <v>1</v>
      </c>
      <c r="O12167" t="b">
        <v>0</v>
      </c>
      <c r="P12167" t="b">
        <v>0</v>
      </c>
      <c r="Q12167">
        <v>11</v>
      </c>
      <c r="R12167">
        <v>0</v>
      </c>
      <c r="S12167">
        <v>1</v>
      </c>
      <c r="T12167">
        <v>3</v>
      </c>
      <c r="U12167" t="b">
        <v>1</v>
      </c>
      <c r="V12167" t="s">
        <v>1094</v>
      </c>
      <c r="W12167" t="s">
        <v>2917</v>
      </c>
      <c r="X12167" t="s">
        <v>14773</v>
      </c>
      <c r="Y12167">
        <v>35</v>
      </c>
      <c r="Z12167">
        <v>35</v>
      </c>
      <c r="AA12167">
        <v>4</v>
      </c>
      <c r="AB12167">
        <v>4</v>
      </c>
      <c r="AC12167">
        <v>11</v>
      </c>
    </row>
    <row r="12168" spans="1:29">
      <c r="A12168">
        <v>13163</v>
      </c>
      <c r="B12168" t="s">
        <v>806</v>
      </c>
      <c r="C12168" t="s">
        <v>14160</v>
      </c>
      <c r="J12168" t="s">
        <v>1451</v>
      </c>
      <c r="K12168">
        <v>0</v>
      </c>
      <c r="N12168" t="b">
        <v>1</v>
      </c>
      <c r="O12168" t="b">
        <v>0</v>
      </c>
      <c r="P12168" t="b">
        <v>0</v>
      </c>
      <c r="Q12168">
        <v>11</v>
      </c>
      <c r="R12168">
        <v>0</v>
      </c>
      <c r="S12168">
        <v>1</v>
      </c>
      <c r="T12168">
        <v>3</v>
      </c>
      <c r="U12168" t="b">
        <v>1</v>
      </c>
      <c r="V12168" t="s">
        <v>1094</v>
      </c>
      <c r="W12168" t="s">
        <v>2917</v>
      </c>
      <c r="X12168" t="s">
        <v>14775</v>
      </c>
      <c r="Y12168">
        <v>36</v>
      </c>
      <c r="Z12168">
        <v>36</v>
      </c>
      <c r="AA12168">
        <v>4</v>
      </c>
      <c r="AB12168">
        <v>4</v>
      </c>
      <c r="AC12168">
        <v>11</v>
      </c>
    </row>
    <row r="12169" spans="1:29">
      <c r="A12169">
        <v>13164</v>
      </c>
      <c r="B12169" t="s">
        <v>806</v>
      </c>
      <c r="C12169" t="s">
        <v>14161</v>
      </c>
      <c r="J12169" t="s">
        <v>1451</v>
      </c>
      <c r="K12169">
        <v>0</v>
      </c>
      <c r="N12169" t="b">
        <v>1</v>
      </c>
      <c r="O12169" t="b">
        <v>0</v>
      </c>
      <c r="P12169" t="b">
        <v>0</v>
      </c>
      <c r="Q12169">
        <v>11</v>
      </c>
      <c r="R12169">
        <v>0</v>
      </c>
      <c r="S12169">
        <v>1</v>
      </c>
      <c r="T12169">
        <v>3</v>
      </c>
      <c r="U12169" t="b">
        <v>1</v>
      </c>
      <c r="V12169" t="s">
        <v>1094</v>
      </c>
      <c r="W12169" t="s">
        <v>2917</v>
      </c>
      <c r="X12169" t="s">
        <v>15378</v>
      </c>
      <c r="Y12169">
        <v>37</v>
      </c>
      <c r="Z12169">
        <v>37</v>
      </c>
      <c r="AA12169">
        <v>4</v>
      </c>
      <c r="AB12169">
        <v>4</v>
      </c>
      <c r="AC12169">
        <v>11</v>
      </c>
    </row>
    <row r="12170" spans="1:29">
      <c r="A12170">
        <v>13165</v>
      </c>
      <c r="B12170" t="s">
        <v>806</v>
      </c>
      <c r="C12170" t="s">
        <v>14162</v>
      </c>
      <c r="J12170" t="s">
        <v>1451</v>
      </c>
      <c r="K12170">
        <v>0</v>
      </c>
      <c r="N12170" t="b">
        <v>1</v>
      </c>
      <c r="O12170" t="b">
        <v>0</v>
      </c>
      <c r="P12170" t="b">
        <v>0</v>
      </c>
      <c r="Q12170">
        <v>11</v>
      </c>
      <c r="R12170">
        <v>0</v>
      </c>
      <c r="S12170">
        <v>1</v>
      </c>
      <c r="T12170">
        <v>3</v>
      </c>
      <c r="U12170" t="b">
        <v>1</v>
      </c>
      <c r="V12170" t="s">
        <v>1094</v>
      </c>
      <c r="W12170" t="s">
        <v>2917</v>
      </c>
      <c r="X12170" t="s">
        <v>14777</v>
      </c>
      <c r="Y12170">
        <v>38</v>
      </c>
      <c r="Z12170">
        <v>38</v>
      </c>
      <c r="AA12170">
        <v>4</v>
      </c>
      <c r="AB12170">
        <v>4</v>
      </c>
      <c r="AC12170">
        <v>11</v>
      </c>
    </row>
    <row r="12171" spans="1:29">
      <c r="A12171">
        <v>13166</v>
      </c>
      <c r="B12171" t="s">
        <v>806</v>
      </c>
      <c r="C12171" t="s">
        <v>14163</v>
      </c>
      <c r="J12171" t="s">
        <v>1451</v>
      </c>
      <c r="K12171">
        <v>0</v>
      </c>
      <c r="N12171" t="b">
        <v>1</v>
      </c>
      <c r="O12171" t="b">
        <v>0</v>
      </c>
      <c r="P12171" t="b">
        <v>0</v>
      </c>
      <c r="Q12171">
        <v>11</v>
      </c>
      <c r="R12171">
        <v>0</v>
      </c>
      <c r="S12171">
        <v>1</v>
      </c>
      <c r="T12171">
        <v>3</v>
      </c>
      <c r="U12171" t="b">
        <v>1</v>
      </c>
      <c r="V12171" t="s">
        <v>1094</v>
      </c>
      <c r="W12171" t="s">
        <v>2917</v>
      </c>
      <c r="X12171" t="s">
        <v>14778</v>
      </c>
      <c r="Y12171">
        <v>39</v>
      </c>
      <c r="Z12171">
        <v>39</v>
      </c>
      <c r="AA12171">
        <v>4</v>
      </c>
      <c r="AB12171">
        <v>4</v>
      </c>
      <c r="AC12171">
        <v>11</v>
      </c>
    </row>
    <row r="12172" spans="1:29">
      <c r="A12172">
        <v>13167</v>
      </c>
      <c r="B12172" t="s">
        <v>806</v>
      </c>
      <c r="C12172" t="s">
        <v>14164</v>
      </c>
      <c r="J12172" t="s">
        <v>1457</v>
      </c>
      <c r="K12172">
        <v>0</v>
      </c>
      <c r="N12172" t="b">
        <v>1</v>
      </c>
      <c r="O12172" t="b">
        <v>0</v>
      </c>
      <c r="P12172" t="b">
        <v>0</v>
      </c>
      <c r="Q12172">
        <v>11</v>
      </c>
      <c r="R12172">
        <v>0</v>
      </c>
      <c r="S12172">
        <v>1</v>
      </c>
      <c r="T12172">
        <v>3</v>
      </c>
      <c r="U12172" t="b">
        <v>1</v>
      </c>
      <c r="V12172" t="s">
        <v>1094</v>
      </c>
      <c r="W12172" t="s">
        <v>2917</v>
      </c>
      <c r="X12172" t="s">
        <v>14555</v>
      </c>
      <c r="Y12172">
        <v>30</v>
      </c>
      <c r="Z12172">
        <v>30</v>
      </c>
      <c r="AA12172">
        <v>5</v>
      </c>
      <c r="AB12172">
        <v>5</v>
      </c>
      <c r="AC12172">
        <v>11</v>
      </c>
    </row>
    <row r="12173" spans="1:29">
      <c r="A12173">
        <v>13168</v>
      </c>
      <c r="B12173" t="s">
        <v>806</v>
      </c>
      <c r="C12173" t="s">
        <v>14165</v>
      </c>
      <c r="J12173" t="s">
        <v>1457</v>
      </c>
      <c r="K12173">
        <v>0</v>
      </c>
      <c r="N12173" t="b">
        <v>1</v>
      </c>
      <c r="O12173" t="b">
        <v>0</v>
      </c>
      <c r="P12173" t="b">
        <v>0</v>
      </c>
      <c r="Q12173">
        <v>11</v>
      </c>
      <c r="R12173">
        <v>0</v>
      </c>
      <c r="S12173">
        <v>1</v>
      </c>
      <c r="T12173">
        <v>3</v>
      </c>
      <c r="U12173" t="b">
        <v>1</v>
      </c>
      <c r="V12173" t="s">
        <v>1094</v>
      </c>
      <c r="W12173" t="s">
        <v>2917</v>
      </c>
      <c r="X12173" t="s">
        <v>14565</v>
      </c>
      <c r="Y12173">
        <v>30</v>
      </c>
      <c r="Z12173">
        <v>30</v>
      </c>
      <c r="AA12173">
        <v>6</v>
      </c>
      <c r="AB12173">
        <v>6</v>
      </c>
      <c r="AC12173">
        <v>11</v>
      </c>
    </row>
    <row r="12174" spans="1:29">
      <c r="A12174">
        <v>13169</v>
      </c>
      <c r="B12174" t="s">
        <v>806</v>
      </c>
      <c r="C12174" t="s">
        <v>14166</v>
      </c>
      <c r="J12174" t="s">
        <v>1457</v>
      </c>
      <c r="K12174">
        <v>0</v>
      </c>
      <c r="N12174" t="b">
        <v>1</v>
      </c>
      <c r="O12174" t="b">
        <v>0</v>
      </c>
      <c r="P12174" t="b">
        <v>0</v>
      </c>
      <c r="Q12174">
        <v>11</v>
      </c>
      <c r="R12174">
        <v>0</v>
      </c>
      <c r="S12174">
        <v>1</v>
      </c>
      <c r="T12174">
        <v>3</v>
      </c>
      <c r="U12174" t="b">
        <v>1</v>
      </c>
      <c r="V12174" t="s">
        <v>1094</v>
      </c>
      <c r="W12174" t="s">
        <v>2917</v>
      </c>
      <c r="X12174" t="s">
        <v>14573</v>
      </c>
      <c r="Y12174">
        <v>30</v>
      </c>
      <c r="Z12174">
        <v>30</v>
      </c>
      <c r="AA12174">
        <v>7</v>
      </c>
      <c r="AB12174">
        <v>7</v>
      </c>
      <c r="AC12174">
        <v>11</v>
      </c>
    </row>
    <row r="12175" spans="1:29">
      <c r="A12175">
        <v>13170</v>
      </c>
      <c r="B12175" t="s">
        <v>806</v>
      </c>
      <c r="C12175" t="s">
        <v>14167</v>
      </c>
      <c r="J12175" t="s">
        <v>1457</v>
      </c>
      <c r="K12175">
        <v>0</v>
      </c>
      <c r="N12175" t="b">
        <v>1</v>
      </c>
      <c r="O12175" t="b">
        <v>0</v>
      </c>
      <c r="P12175" t="b">
        <v>0</v>
      </c>
      <c r="Q12175">
        <v>11</v>
      </c>
      <c r="R12175">
        <v>0</v>
      </c>
      <c r="S12175">
        <v>1</v>
      </c>
      <c r="T12175">
        <v>3</v>
      </c>
      <c r="U12175" t="b">
        <v>1</v>
      </c>
      <c r="V12175" t="s">
        <v>1094</v>
      </c>
      <c r="W12175" t="s">
        <v>2917</v>
      </c>
      <c r="X12175" t="s">
        <v>14581</v>
      </c>
      <c r="Y12175">
        <v>30</v>
      </c>
      <c r="Z12175">
        <v>30</v>
      </c>
      <c r="AA12175">
        <v>8</v>
      </c>
      <c r="AB12175">
        <v>8</v>
      </c>
      <c r="AC12175">
        <v>11</v>
      </c>
    </row>
    <row r="12176" spans="1:29">
      <c r="A12176">
        <v>13171</v>
      </c>
      <c r="B12176" t="s">
        <v>806</v>
      </c>
      <c r="C12176" t="s">
        <v>14168</v>
      </c>
      <c r="J12176" t="s">
        <v>1457</v>
      </c>
      <c r="K12176">
        <v>0</v>
      </c>
      <c r="N12176" t="b">
        <v>1</v>
      </c>
      <c r="O12176" t="b">
        <v>0</v>
      </c>
      <c r="P12176" t="b">
        <v>0</v>
      </c>
      <c r="Q12176">
        <v>11</v>
      </c>
      <c r="R12176">
        <v>0</v>
      </c>
      <c r="S12176">
        <v>1</v>
      </c>
      <c r="T12176">
        <v>3</v>
      </c>
      <c r="U12176" t="b">
        <v>1</v>
      </c>
      <c r="V12176" t="s">
        <v>1094</v>
      </c>
      <c r="W12176" t="s">
        <v>2917</v>
      </c>
      <c r="X12176" t="s">
        <v>14771</v>
      </c>
      <c r="Y12176">
        <v>31</v>
      </c>
      <c r="Z12176">
        <v>31</v>
      </c>
      <c r="AA12176">
        <v>5</v>
      </c>
      <c r="AB12176">
        <v>5</v>
      </c>
      <c r="AC12176">
        <v>11</v>
      </c>
    </row>
    <row r="12177" spans="1:29">
      <c r="A12177">
        <v>13172</v>
      </c>
      <c r="B12177" t="s">
        <v>806</v>
      </c>
      <c r="C12177" t="s">
        <v>14169</v>
      </c>
      <c r="J12177" t="s">
        <v>1457</v>
      </c>
      <c r="K12177">
        <v>0</v>
      </c>
      <c r="N12177" t="b">
        <v>1</v>
      </c>
      <c r="O12177" t="b">
        <v>0</v>
      </c>
      <c r="P12177" t="b">
        <v>0</v>
      </c>
      <c r="Q12177">
        <v>11</v>
      </c>
      <c r="R12177">
        <v>0</v>
      </c>
      <c r="S12177">
        <v>1</v>
      </c>
      <c r="T12177">
        <v>3</v>
      </c>
      <c r="U12177" t="b">
        <v>1</v>
      </c>
      <c r="V12177" t="s">
        <v>1094</v>
      </c>
      <c r="W12177" t="s">
        <v>2917</v>
      </c>
      <c r="X12177" t="s">
        <v>14772</v>
      </c>
      <c r="Y12177">
        <v>31</v>
      </c>
      <c r="Z12177">
        <v>31</v>
      </c>
      <c r="AA12177">
        <v>6</v>
      </c>
      <c r="AB12177">
        <v>6</v>
      </c>
      <c r="AC12177">
        <v>11</v>
      </c>
    </row>
    <row r="12178" spans="1:29">
      <c r="A12178">
        <v>13173</v>
      </c>
      <c r="B12178" t="s">
        <v>806</v>
      </c>
      <c r="C12178" t="s">
        <v>14170</v>
      </c>
      <c r="J12178" t="s">
        <v>1457</v>
      </c>
      <c r="K12178">
        <v>0</v>
      </c>
      <c r="N12178" t="b">
        <v>1</v>
      </c>
      <c r="O12178" t="b">
        <v>0</v>
      </c>
      <c r="P12178" t="b">
        <v>0</v>
      </c>
      <c r="Q12178">
        <v>11</v>
      </c>
      <c r="R12178">
        <v>0</v>
      </c>
      <c r="S12178">
        <v>1</v>
      </c>
      <c r="T12178">
        <v>3</v>
      </c>
      <c r="U12178" t="b">
        <v>1</v>
      </c>
      <c r="V12178" t="s">
        <v>1094</v>
      </c>
      <c r="W12178" t="s">
        <v>2917</v>
      </c>
      <c r="X12178" t="s">
        <v>14733</v>
      </c>
      <c r="Y12178">
        <v>31</v>
      </c>
      <c r="Z12178">
        <v>31</v>
      </c>
      <c r="AA12178">
        <v>7</v>
      </c>
      <c r="AB12178">
        <v>7</v>
      </c>
      <c r="AC12178">
        <v>11</v>
      </c>
    </row>
    <row r="12179" spans="1:29">
      <c r="A12179">
        <v>13174</v>
      </c>
      <c r="B12179" t="s">
        <v>806</v>
      </c>
      <c r="C12179" t="s">
        <v>14171</v>
      </c>
      <c r="J12179" t="s">
        <v>1457</v>
      </c>
      <c r="K12179">
        <v>0</v>
      </c>
      <c r="N12179" t="b">
        <v>1</v>
      </c>
      <c r="O12179" t="b">
        <v>0</v>
      </c>
      <c r="P12179" t="b">
        <v>0</v>
      </c>
      <c r="Q12179">
        <v>11</v>
      </c>
      <c r="R12179">
        <v>0</v>
      </c>
      <c r="S12179">
        <v>1</v>
      </c>
      <c r="T12179">
        <v>3</v>
      </c>
      <c r="U12179" t="b">
        <v>1</v>
      </c>
      <c r="V12179" t="s">
        <v>1094</v>
      </c>
      <c r="W12179" t="s">
        <v>2917</v>
      </c>
      <c r="X12179" t="s">
        <v>14741</v>
      </c>
      <c r="Y12179">
        <v>31</v>
      </c>
      <c r="Z12179">
        <v>31</v>
      </c>
      <c r="AA12179">
        <v>8</v>
      </c>
      <c r="AB12179">
        <v>8</v>
      </c>
      <c r="AC12179">
        <v>11</v>
      </c>
    </row>
    <row r="12180" spans="1:29">
      <c r="A12180">
        <v>13175</v>
      </c>
      <c r="B12180" t="s">
        <v>806</v>
      </c>
      <c r="C12180" t="s">
        <v>14172</v>
      </c>
      <c r="J12180" t="s">
        <v>1457</v>
      </c>
      <c r="K12180">
        <v>0</v>
      </c>
      <c r="N12180" t="b">
        <v>1</v>
      </c>
      <c r="O12180" t="b">
        <v>0</v>
      </c>
      <c r="P12180" t="b">
        <v>0</v>
      </c>
      <c r="Q12180">
        <v>11</v>
      </c>
      <c r="R12180">
        <v>0</v>
      </c>
      <c r="S12180">
        <v>1</v>
      </c>
      <c r="T12180">
        <v>3</v>
      </c>
      <c r="U12180" t="b">
        <v>1</v>
      </c>
      <c r="V12180" t="s">
        <v>1094</v>
      </c>
      <c r="W12180" t="s">
        <v>2917</v>
      </c>
      <c r="X12180" t="s">
        <v>14794</v>
      </c>
      <c r="Y12180">
        <v>32</v>
      </c>
      <c r="Z12180">
        <v>32</v>
      </c>
      <c r="AA12180">
        <v>5</v>
      </c>
      <c r="AB12180">
        <v>5</v>
      </c>
      <c r="AC12180">
        <v>11</v>
      </c>
    </row>
    <row r="12181" spans="1:29">
      <c r="A12181">
        <v>13176</v>
      </c>
      <c r="B12181" t="s">
        <v>806</v>
      </c>
      <c r="C12181" t="s">
        <v>14173</v>
      </c>
      <c r="J12181" t="s">
        <v>1457</v>
      </c>
      <c r="K12181">
        <v>0</v>
      </c>
      <c r="N12181" t="b">
        <v>1</v>
      </c>
      <c r="O12181" t="b">
        <v>0</v>
      </c>
      <c r="P12181" t="b">
        <v>0</v>
      </c>
      <c r="Q12181">
        <v>11</v>
      </c>
      <c r="R12181">
        <v>0</v>
      </c>
      <c r="S12181">
        <v>1</v>
      </c>
      <c r="T12181">
        <v>3</v>
      </c>
      <c r="U12181" t="b">
        <v>1</v>
      </c>
      <c r="V12181" t="s">
        <v>1094</v>
      </c>
      <c r="W12181" t="s">
        <v>2917</v>
      </c>
      <c r="X12181" t="s">
        <v>14799</v>
      </c>
      <c r="Y12181">
        <v>32</v>
      </c>
      <c r="Z12181">
        <v>32</v>
      </c>
      <c r="AA12181">
        <v>6</v>
      </c>
      <c r="AB12181">
        <v>6</v>
      </c>
      <c r="AC12181">
        <v>11</v>
      </c>
    </row>
    <row r="12182" spans="1:29">
      <c r="A12182">
        <v>13177</v>
      </c>
      <c r="B12182" t="s">
        <v>806</v>
      </c>
      <c r="C12182" t="s">
        <v>14174</v>
      </c>
      <c r="J12182" t="s">
        <v>1457</v>
      </c>
      <c r="K12182">
        <v>0</v>
      </c>
      <c r="N12182" t="b">
        <v>1</v>
      </c>
      <c r="O12182" t="b">
        <v>0</v>
      </c>
      <c r="P12182" t="b">
        <v>0</v>
      </c>
      <c r="Q12182">
        <v>11</v>
      </c>
      <c r="R12182">
        <v>0</v>
      </c>
      <c r="S12182">
        <v>1</v>
      </c>
      <c r="T12182">
        <v>3</v>
      </c>
      <c r="U12182" t="b">
        <v>1</v>
      </c>
      <c r="V12182" t="s">
        <v>1094</v>
      </c>
      <c r="W12182" t="s">
        <v>2917</v>
      </c>
      <c r="X12182" t="s">
        <v>14734</v>
      </c>
      <c r="Y12182">
        <v>32</v>
      </c>
      <c r="Z12182">
        <v>32</v>
      </c>
      <c r="AA12182">
        <v>7</v>
      </c>
      <c r="AB12182">
        <v>7</v>
      </c>
      <c r="AC12182">
        <v>11</v>
      </c>
    </row>
    <row r="12183" spans="1:29">
      <c r="A12183">
        <v>13178</v>
      </c>
      <c r="B12183" t="s">
        <v>806</v>
      </c>
      <c r="C12183" t="s">
        <v>14175</v>
      </c>
      <c r="J12183" t="s">
        <v>1457</v>
      </c>
      <c r="K12183">
        <v>0</v>
      </c>
      <c r="N12183" t="b">
        <v>1</v>
      </c>
      <c r="O12183" t="b">
        <v>0</v>
      </c>
      <c r="P12183" t="b">
        <v>0</v>
      </c>
      <c r="Q12183">
        <v>11</v>
      </c>
      <c r="R12183">
        <v>0</v>
      </c>
      <c r="S12183">
        <v>1</v>
      </c>
      <c r="T12183">
        <v>3</v>
      </c>
      <c r="U12183" t="b">
        <v>1</v>
      </c>
      <c r="V12183" t="s">
        <v>1094</v>
      </c>
      <c r="W12183" t="s">
        <v>2917</v>
      </c>
      <c r="X12183" t="s">
        <v>14742</v>
      </c>
      <c r="Y12183">
        <v>32</v>
      </c>
      <c r="Z12183">
        <v>32</v>
      </c>
      <c r="AA12183">
        <v>8</v>
      </c>
      <c r="AB12183">
        <v>8</v>
      </c>
      <c r="AC12183">
        <v>11</v>
      </c>
    </row>
    <row r="12184" spans="1:29">
      <c r="A12184">
        <v>13179</v>
      </c>
      <c r="B12184" t="s">
        <v>806</v>
      </c>
      <c r="C12184" t="s">
        <v>14176</v>
      </c>
      <c r="J12184" t="s">
        <v>1457</v>
      </c>
      <c r="K12184">
        <v>0</v>
      </c>
      <c r="N12184" t="b">
        <v>1</v>
      </c>
      <c r="O12184" t="b">
        <v>0</v>
      </c>
      <c r="P12184" t="b">
        <v>0</v>
      </c>
      <c r="Q12184">
        <v>11</v>
      </c>
      <c r="R12184">
        <v>0</v>
      </c>
      <c r="S12184">
        <v>1</v>
      </c>
      <c r="T12184">
        <v>3</v>
      </c>
      <c r="U12184" t="b">
        <v>1</v>
      </c>
      <c r="V12184" t="s">
        <v>1094</v>
      </c>
      <c r="W12184" t="s">
        <v>2917</v>
      </c>
      <c r="X12184" t="s">
        <v>14796</v>
      </c>
      <c r="Y12184">
        <v>33</v>
      </c>
      <c r="Z12184">
        <v>33</v>
      </c>
      <c r="AA12184">
        <v>5</v>
      </c>
      <c r="AB12184">
        <v>5</v>
      </c>
      <c r="AC12184">
        <v>11</v>
      </c>
    </row>
    <row r="12185" spans="1:29">
      <c r="A12185">
        <v>13180</v>
      </c>
      <c r="B12185" t="s">
        <v>806</v>
      </c>
      <c r="C12185" t="s">
        <v>14177</v>
      </c>
      <c r="J12185" t="s">
        <v>1457</v>
      </c>
      <c r="K12185">
        <v>0</v>
      </c>
      <c r="N12185" t="b">
        <v>1</v>
      </c>
      <c r="O12185" t="b">
        <v>0</v>
      </c>
      <c r="P12185" t="b">
        <v>0</v>
      </c>
      <c r="Q12185">
        <v>11</v>
      </c>
      <c r="R12185">
        <v>0</v>
      </c>
      <c r="S12185">
        <v>1</v>
      </c>
      <c r="T12185">
        <v>3</v>
      </c>
      <c r="U12185" t="b">
        <v>1</v>
      </c>
      <c r="V12185" t="s">
        <v>1094</v>
      </c>
      <c r="W12185" t="s">
        <v>2917</v>
      </c>
      <c r="X12185" t="s">
        <v>14542</v>
      </c>
      <c r="Y12185">
        <v>33</v>
      </c>
      <c r="Z12185">
        <v>33</v>
      </c>
      <c r="AA12185">
        <v>6</v>
      </c>
      <c r="AB12185">
        <v>6</v>
      </c>
      <c r="AC12185">
        <v>11</v>
      </c>
    </row>
    <row r="12186" spans="1:29">
      <c r="A12186">
        <v>13181</v>
      </c>
      <c r="B12186" t="s">
        <v>806</v>
      </c>
      <c r="C12186" t="s">
        <v>14178</v>
      </c>
      <c r="J12186" t="s">
        <v>1457</v>
      </c>
      <c r="K12186">
        <v>0</v>
      </c>
      <c r="N12186" t="b">
        <v>1</v>
      </c>
      <c r="O12186" t="b">
        <v>0</v>
      </c>
      <c r="P12186" t="b">
        <v>0</v>
      </c>
      <c r="Q12186">
        <v>11</v>
      </c>
      <c r="R12186">
        <v>0</v>
      </c>
      <c r="S12186">
        <v>1</v>
      </c>
      <c r="T12186">
        <v>3</v>
      </c>
      <c r="U12186" t="b">
        <v>1</v>
      </c>
      <c r="V12186" t="s">
        <v>1094</v>
      </c>
      <c r="W12186" t="s">
        <v>2917</v>
      </c>
      <c r="X12186" t="s">
        <v>14735</v>
      </c>
      <c r="Y12186">
        <v>33</v>
      </c>
      <c r="Z12186">
        <v>33</v>
      </c>
      <c r="AA12186">
        <v>7</v>
      </c>
      <c r="AB12186">
        <v>7</v>
      </c>
      <c r="AC12186">
        <v>11</v>
      </c>
    </row>
    <row r="12187" spans="1:29">
      <c r="A12187">
        <v>13182</v>
      </c>
      <c r="B12187" t="s">
        <v>806</v>
      </c>
      <c r="C12187" t="s">
        <v>14179</v>
      </c>
      <c r="J12187" t="s">
        <v>1457</v>
      </c>
      <c r="K12187">
        <v>0</v>
      </c>
      <c r="N12187" t="b">
        <v>1</v>
      </c>
      <c r="O12187" t="b">
        <v>0</v>
      </c>
      <c r="P12187" t="b">
        <v>0</v>
      </c>
      <c r="Q12187">
        <v>11</v>
      </c>
      <c r="R12187">
        <v>0</v>
      </c>
      <c r="S12187">
        <v>1</v>
      </c>
      <c r="T12187">
        <v>3</v>
      </c>
      <c r="U12187" t="b">
        <v>1</v>
      </c>
      <c r="V12187" t="s">
        <v>1094</v>
      </c>
      <c r="W12187" t="s">
        <v>2917</v>
      </c>
      <c r="X12187" t="s">
        <v>14736</v>
      </c>
      <c r="Y12187">
        <v>33</v>
      </c>
      <c r="Z12187">
        <v>33</v>
      </c>
      <c r="AA12187">
        <v>8</v>
      </c>
      <c r="AB12187">
        <v>8</v>
      </c>
      <c r="AC12187">
        <v>11</v>
      </c>
    </row>
    <row r="12188" spans="1:29">
      <c r="A12188">
        <v>13183</v>
      </c>
      <c r="B12188" t="s">
        <v>806</v>
      </c>
      <c r="C12188" t="s">
        <v>14180</v>
      </c>
      <c r="J12188" t="s">
        <v>1457</v>
      </c>
      <c r="K12188">
        <v>0</v>
      </c>
      <c r="N12188" t="b">
        <v>1</v>
      </c>
      <c r="O12188" t="b">
        <v>0</v>
      </c>
      <c r="P12188" t="b">
        <v>0</v>
      </c>
      <c r="Q12188">
        <v>11</v>
      </c>
      <c r="R12188">
        <v>0</v>
      </c>
      <c r="S12188">
        <v>1</v>
      </c>
      <c r="T12188">
        <v>3</v>
      </c>
      <c r="U12188" t="b">
        <v>1</v>
      </c>
      <c r="V12188" t="s">
        <v>1094</v>
      </c>
      <c r="W12188" t="s">
        <v>2917</v>
      </c>
      <c r="X12188" t="s">
        <v>14798</v>
      </c>
      <c r="Y12188">
        <v>34</v>
      </c>
      <c r="Z12188">
        <v>34</v>
      </c>
      <c r="AA12188">
        <v>5</v>
      </c>
      <c r="AB12188">
        <v>5</v>
      </c>
      <c r="AC12188">
        <v>11</v>
      </c>
    </row>
    <row r="12189" spans="1:29">
      <c r="A12189">
        <v>13184</v>
      </c>
      <c r="B12189" t="s">
        <v>806</v>
      </c>
      <c r="C12189" t="s">
        <v>14181</v>
      </c>
      <c r="J12189" t="s">
        <v>1457</v>
      </c>
      <c r="K12189">
        <v>0</v>
      </c>
      <c r="N12189" t="b">
        <v>1</v>
      </c>
      <c r="O12189" t="b">
        <v>0</v>
      </c>
      <c r="P12189" t="b">
        <v>0</v>
      </c>
      <c r="Q12189">
        <v>11</v>
      </c>
      <c r="R12189">
        <v>0</v>
      </c>
      <c r="S12189">
        <v>1</v>
      </c>
      <c r="T12189">
        <v>3</v>
      </c>
      <c r="U12189" t="b">
        <v>1</v>
      </c>
      <c r="V12189" t="s">
        <v>1094</v>
      </c>
      <c r="W12189" t="s">
        <v>2917</v>
      </c>
      <c r="X12189" t="s">
        <v>14543</v>
      </c>
      <c r="Y12189">
        <v>34</v>
      </c>
      <c r="Z12189">
        <v>34</v>
      </c>
      <c r="AA12189">
        <v>6</v>
      </c>
      <c r="AB12189">
        <v>6</v>
      </c>
      <c r="AC12189">
        <v>11</v>
      </c>
    </row>
    <row r="12190" spans="1:29">
      <c r="A12190">
        <v>13185</v>
      </c>
      <c r="B12190" t="s">
        <v>806</v>
      </c>
      <c r="C12190" t="s">
        <v>14182</v>
      </c>
      <c r="J12190" t="s">
        <v>1457</v>
      </c>
      <c r="K12190">
        <v>0</v>
      </c>
      <c r="N12190" t="b">
        <v>1</v>
      </c>
      <c r="O12190" t="b">
        <v>0</v>
      </c>
      <c r="P12190" t="b">
        <v>0</v>
      </c>
      <c r="Q12190">
        <v>11</v>
      </c>
      <c r="R12190">
        <v>0</v>
      </c>
      <c r="S12190">
        <v>1</v>
      </c>
      <c r="T12190">
        <v>3</v>
      </c>
      <c r="U12190" t="b">
        <v>1</v>
      </c>
      <c r="V12190" t="s">
        <v>1094</v>
      </c>
      <c r="W12190" t="s">
        <v>2917</v>
      </c>
      <c r="X12190" t="s">
        <v>14738</v>
      </c>
      <c r="Y12190">
        <v>34</v>
      </c>
      <c r="Z12190">
        <v>34</v>
      </c>
      <c r="AA12190">
        <v>7</v>
      </c>
      <c r="AB12190">
        <v>7</v>
      </c>
      <c r="AC12190">
        <v>11</v>
      </c>
    </row>
    <row r="12191" spans="1:29">
      <c r="A12191">
        <v>13186</v>
      </c>
      <c r="B12191" t="s">
        <v>806</v>
      </c>
      <c r="C12191" t="s">
        <v>14183</v>
      </c>
      <c r="J12191" t="s">
        <v>1457</v>
      </c>
      <c r="K12191">
        <v>0</v>
      </c>
      <c r="N12191" t="b">
        <v>1</v>
      </c>
      <c r="O12191" t="b">
        <v>0</v>
      </c>
      <c r="P12191" t="b">
        <v>0</v>
      </c>
      <c r="Q12191">
        <v>11</v>
      </c>
      <c r="R12191">
        <v>0</v>
      </c>
      <c r="S12191">
        <v>1</v>
      </c>
      <c r="T12191">
        <v>3</v>
      </c>
      <c r="U12191" t="b">
        <v>1</v>
      </c>
      <c r="V12191" t="s">
        <v>1094</v>
      </c>
      <c r="W12191" t="s">
        <v>2917</v>
      </c>
      <c r="X12191" t="s">
        <v>14743</v>
      </c>
      <c r="Y12191">
        <v>34</v>
      </c>
      <c r="Z12191">
        <v>34</v>
      </c>
      <c r="AA12191">
        <v>8</v>
      </c>
      <c r="AB12191">
        <v>8</v>
      </c>
      <c r="AC12191">
        <v>11</v>
      </c>
    </row>
    <row r="12192" spans="1:29">
      <c r="A12192">
        <v>13187</v>
      </c>
      <c r="B12192" t="s">
        <v>806</v>
      </c>
      <c r="C12192" t="s">
        <v>14184</v>
      </c>
      <c r="J12192" t="s">
        <v>1457</v>
      </c>
      <c r="K12192">
        <v>0</v>
      </c>
      <c r="N12192" t="b">
        <v>1</v>
      </c>
      <c r="O12192" t="b">
        <v>0</v>
      </c>
      <c r="P12192" t="b">
        <v>0</v>
      </c>
      <c r="Q12192">
        <v>11</v>
      </c>
      <c r="R12192">
        <v>0</v>
      </c>
      <c r="S12192">
        <v>1</v>
      </c>
      <c r="T12192">
        <v>3</v>
      </c>
      <c r="U12192" t="b">
        <v>1</v>
      </c>
      <c r="V12192" t="s">
        <v>1094</v>
      </c>
      <c r="W12192" t="s">
        <v>2917</v>
      </c>
      <c r="X12192" t="s">
        <v>14774</v>
      </c>
      <c r="Y12192">
        <v>35</v>
      </c>
      <c r="Z12192">
        <v>35</v>
      </c>
      <c r="AA12192">
        <v>5</v>
      </c>
      <c r="AB12192">
        <v>5</v>
      </c>
      <c r="AC12192">
        <v>11</v>
      </c>
    </row>
    <row r="12193" spans="1:29">
      <c r="A12193">
        <v>13188</v>
      </c>
      <c r="B12193" t="s">
        <v>806</v>
      </c>
      <c r="C12193" t="s">
        <v>14185</v>
      </c>
      <c r="J12193" t="s">
        <v>1457</v>
      </c>
      <c r="K12193">
        <v>0</v>
      </c>
      <c r="N12193" t="b">
        <v>1</v>
      </c>
      <c r="O12193" t="b">
        <v>0</v>
      </c>
      <c r="P12193" t="b">
        <v>0</v>
      </c>
      <c r="Q12193">
        <v>11</v>
      </c>
      <c r="R12193">
        <v>0</v>
      </c>
      <c r="S12193">
        <v>1</v>
      </c>
      <c r="T12193">
        <v>3</v>
      </c>
      <c r="U12193" t="b">
        <v>1</v>
      </c>
      <c r="V12193" t="s">
        <v>1094</v>
      </c>
      <c r="W12193" t="s">
        <v>2917</v>
      </c>
      <c r="X12193" t="s">
        <v>14544</v>
      </c>
      <c r="Y12193">
        <v>35</v>
      </c>
      <c r="Z12193">
        <v>35</v>
      </c>
      <c r="AA12193">
        <v>6</v>
      </c>
      <c r="AB12193">
        <v>6</v>
      </c>
      <c r="AC12193">
        <v>11</v>
      </c>
    </row>
    <row r="12194" spans="1:29">
      <c r="A12194">
        <v>13189</v>
      </c>
      <c r="B12194" t="s">
        <v>806</v>
      </c>
      <c r="C12194" t="s">
        <v>14186</v>
      </c>
      <c r="J12194" t="s">
        <v>1457</v>
      </c>
      <c r="K12194">
        <v>0</v>
      </c>
      <c r="N12194" t="b">
        <v>1</v>
      </c>
      <c r="O12194" t="b">
        <v>0</v>
      </c>
      <c r="P12194" t="b">
        <v>0</v>
      </c>
      <c r="Q12194">
        <v>11</v>
      </c>
      <c r="R12194">
        <v>0</v>
      </c>
      <c r="S12194">
        <v>1</v>
      </c>
      <c r="T12194">
        <v>3</v>
      </c>
      <c r="U12194" t="b">
        <v>1</v>
      </c>
      <c r="V12194" t="s">
        <v>1094</v>
      </c>
      <c r="W12194" t="s">
        <v>2917</v>
      </c>
      <c r="X12194" t="s">
        <v>14739</v>
      </c>
      <c r="Y12194">
        <v>35</v>
      </c>
      <c r="Z12194">
        <v>35</v>
      </c>
      <c r="AA12194">
        <v>7</v>
      </c>
      <c r="AB12194">
        <v>7</v>
      </c>
      <c r="AC12194">
        <v>11</v>
      </c>
    </row>
    <row r="12195" spans="1:29">
      <c r="A12195">
        <v>13190</v>
      </c>
      <c r="B12195" t="s">
        <v>806</v>
      </c>
      <c r="C12195" t="s">
        <v>14187</v>
      </c>
      <c r="J12195" t="s">
        <v>1457</v>
      </c>
      <c r="K12195">
        <v>0</v>
      </c>
      <c r="N12195" t="b">
        <v>1</v>
      </c>
      <c r="O12195" t="b">
        <v>0</v>
      </c>
      <c r="P12195" t="b">
        <v>0</v>
      </c>
      <c r="Q12195">
        <v>11</v>
      </c>
      <c r="R12195">
        <v>0</v>
      </c>
      <c r="S12195">
        <v>1</v>
      </c>
      <c r="T12195">
        <v>3</v>
      </c>
      <c r="U12195" t="b">
        <v>1</v>
      </c>
      <c r="V12195" t="s">
        <v>1094</v>
      </c>
      <c r="W12195" t="s">
        <v>2917</v>
      </c>
      <c r="X12195" t="s">
        <v>14744</v>
      </c>
      <c r="Y12195">
        <v>35</v>
      </c>
      <c r="Z12195">
        <v>35</v>
      </c>
      <c r="AA12195">
        <v>8</v>
      </c>
      <c r="AB12195">
        <v>8</v>
      </c>
      <c r="AC12195">
        <v>11</v>
      </c>
    </row>
    <row r="12196" spans="1:29">
      <c r="A12196">
        <v>13191</v>
      </c>
      <c r="B12196" t="s">
        <v>806</v>
      </c>
      <c r="C12196" t="s">
        <v>14188</v>
      </c>
      <c r="J12196" t="s">
        <v>1457</v>
      </c>
      <c r="K12196">
        <v>0</v>
      </c>
      <c r="N12196" t="b">
        <v>1</v>
      </c>
      <c r="O12196" t="b">
        <v>0</v>
      </c>
      <c r="P12196" t="b">
        <v>0</v>
      </c>
      <c r="Q12196">
        <v>11</v>
      </c>
      <c r="R12196">
        <v>0</v>
      </c>
      <c r="S12196">
        <v>1</v>
      </c>
      <c r="T12196">
        <v>3</v>
      </c>
      <c r="U12196" t="b">
        <v>1</v>
      </c>
      <c r="V12196" t="s">
        <v>1094</v>
      </c>
      <c r="W12196" t="s">
        <v>2917</v>
      </c>
      <c r="X12196" t="s">
        <v>14776</v>
      </c>
      <c r="Y12196">
        <v>36</v>
      </c>
      <c r="Z12196">
        <v>36</v>
      </c>
      <c r="AA12196">
        <v>5</v>
      </c>
      <c r="AB12196">
        <v>5</v>
      </c>
      <c r="AC12196">
        <v>11</v>
      </c>
    </row>
    <row r="12197" spans="1:29">
      <c r="A12197">
        <v>13192</v>
      </c>
      <c r="B12197" t="s">
        <v>806</v>
      </c>
      <c r="C12197" t="s">
        <v>14189</v>
      </c>
      <c r="J12197" t="s">
        <v>1457</v>
      </c>
      <c r="K12197">
        <v>0</v>
      </c>
      <c r="N12197" t="b">
        <v>1</v>
      </c>
      <c r="O12197" t="b">
        <v>0</v>
      </c>
      <c r="P12197" t="b">
        <v>0</v>
      </c>
      <c r="Q12197">
        <v>11</v>
      </c>
      <c r="R12197">
        <v>0</v>
      </c>
      <c r="S12197">
        <v>1</v>
      </c>
      <c r="T12197">
        <v>3</v>
      </c>
      <c r="U12197" t="b">
        <v>1</v>
      </c>
      <c r="V12197" t="s">
        <v>1094</v>
      </c>
      <c r="W12197" t="s">
        <v>2917</v>
      </c>
      <c r="X12197" t="s">
        <v>14545</v>
      </c>
      <c r="Y12197">
        <v>36</v>
      </c>
      <c r="Z12197">
        <v>36</v>
      </c>
      <c r="AA12197">
        <v>6</v>
      </c>
      <c r="AB12197">
        <v>6</v>
      </c>
      <c r="AC12197">
        <v>11</v>
      </c>
    </row>
    <row r="12198" spans="1:29">
      <c r="A12198">
        <v>13193</v>
      </c>
      <c r="B12198" t="s">
        <v>806</v>
      </c>
      <c r="C12198" t="s">
        <v>14190</v>
      </c>
      <c r="J12198" t="s">
        <v>1457</v>
      </c>
      <c r="K12198">
        <v>0</v>
      </c>
      <c r="N12198" t="b">
        <v>1</v>
      </c>
      <c r="O12198" t="b">
        <v>0</v>
      </c>
      <c r="P12198" t="b">
        <v>0</v>
      </c>
      <c r="Q12198">
        <v>11</v>
      </c>
      <c r="R12198">
        <v>0</v>
      </c>
      <c r="S12198">
        <v>1</v>
      </c>
      <c r="T12198">
        <v>3</v>
      </c>
      <c r="U12198" t="b">
        <v>1</v>
      </c>
      <c r="V12198" t="s">
        <v>1094</v>
      </c>
      <c r="W12198" t="s">
        <v>2917</v>
      </c>
      <c r="X12198" t="s">
        <v>14740</v>
      </c>
      <c r="Y12198">
        <v>36</v>
      </c>
      <c r="Z12198">
        <v>36</v>
      </c>
      <c r="AA12198">
        <v>7</v>
      </c>
      <c r="AB12198">
        <v>7</v>
      </c>
      <c r="AC12198">
        <v>11</v>
      </c>
    </row>
    <row r="12199" spans="1:29">
      <c r="A12199">
        <v>13194</v>
      </c>
      <c r="B12199" t="s">
        <v>806</v>
      </c>
      <c r="C12199" t="s">
        <v>14191</v>
      </c>
      <c r="J12199" t="s">
        <v>1457</v>
      </c>
      <c r="K12199">
        <v>0</v>
      </c>
      <c r="N12199" t="b">
        <v>1</v>
      </c>
      <c r="O12199" t="b">
        <v>0</v>
      </c>
      <c r="P12199" t="b">
        <v>0</v>
      </c>
      <c r="Q12199">
        <v>11</v>
      </c>
      <c r="R12199">
        <v>0</v>
      </c>
      <c r="S12199">
        <v>1</v>
      </c>
      <c r="T12199">
        <v>3</v>
      </c>
      <c r="U12199" t="b">
        <v>1</v>
      </c>
      <c r="V12199" t="s">
        <v>1094</v>
      </c>
      <c r="W12199" t="s">
        <v>2917</v>
      </c>
      <c r="X12199" t="s">
        <v>14745</v>
      </c>
      <c r="Y12199">
        <v>36</v>
      </c>
      <c r="Z12199">
        <v>36</v>
      </c>
      <c r="AA12199">
        <v>8</v>
      </c>
      <c r="AB12199">
        <v>8</v>
      </c>
      <c r="AC12199">
        <v>11</v>
      </c>
    </row>
    <row r="12200" spans="1:29">
      <c r="A12200">
        <v>13195</v>
      </c>
      <c r="B12200" t="s">
        <v>806</v>
      </c>
      <c r="C12200" t="s">
        <v>14192</v>
      </c>
      <c r="J12200" t="s">
        <v>1457</v>
      </c>
      <c r="K12200">
        <v>0</v>
      </c>
      <c r="N12200" t="b">
        <v>1</v>
      </c>
      <c r="O12200" t="b">
        <v>0</v>
      </c>
      <c r="P12200" t="b">
        <v>0</v>
      </c>
      <c r="Q12200">
        <v>11</v>
      </c>
      <c r="R12200">
        <v>0</v>
      </c>
      <c r="S12200">
        <v>1</v>
      </c>
      <c r="T12200">
        <v>3</v>
      </c>
      <c r="U12200" t="b">
        <v>1</v>
      </c>
      <c r="V12200" t="s">
        <v>1094</v>
      </c>
      <c r="W12200" t="s">
        <v>2917</v>
      </c>
      <c r="X12200" t="s">
        <v>15616</v>
      </c>
      <c r="Y12200">
        <v>37</v>
      </c>
      <c r="Z12200">
        <v>37</v>
      </c>
      <c r="AA12200">
        <v>5</v>
      </c>
      <c r="AB12200">
        <v>5</v>
      </c>
      <c r="AC12200">
        <v>11</v>
      </c>
    </row>
    <row r="12201" spans="1:29">
      <c r="A12201">
        <v>13196</v>
      </c>
      <c r="B12201" t="s">
        <v>806</v>
      </c>
      <c r="C12201" t="s">
        <v>14193</v>
      </c>
      <c r="J12201" t="s">
        <v>1457</v>
      </c>
      <c r="K12201">
        <v>0</v>
      </c>
      <c r="N12201" t="b">
        <v>1</v>
      </c>
      <c r="O12201" t="b">
        <v>0</v>
      </c>
      <c r="P12201" t="b">
        <v>0</v>
      </c>
      <c r="Q12201">
        <v>11</v>
      </c>
      <c r="R12201">
        <v>0</v>
      </c>
      <c r="S12201">
        <v>1</v>
      </c>
      <c r="T12201">
        <v>3</v>
      </c>
      <c r="U12201" t="b">
        <v>1</v>
      </c>
      <c r="V12201" t="s">
        <v>1094</v>
      </c>
      <c r="W12201" t="s">
        <v>2917</v>
      </c>
      <c r="X12201" t="s">
        <v>14546</v>
      </c>
      <c r="Y12201">
        <v>37</v>
      </c>
      <c r="Z12201">
        <v>37</v>
      </c>
      <c r="AA12201">
        <v>6</v>
      </c>
      <c r="AB12201">
        <v>6</v>
      </c>
      <c r="AC12201">
        <v>11</v>
      </c>
    </row>
    <row r="12202" spans="1:29">
      <c r="A12202">
        <v>13197</v>
      </c>
      <c r="B12202" t="s">
        <v>806</v>
      </c>
      <c r="C12202" t="s">
        <v>14194</v>
      </c>
      <c r="J12202" t="s">
        <v>1457</v>
      </c>
      <c r="K12202">
        <v>0</v>
      </c>
      <c r="N12202" t="b">
        <v>1</v>
      </c>
      <c r="O12202" t="b">
        <v>0</v>
      </c>
      <c r="P12202" t="b">
        <v>0</v>
      </c>
      <c r="Q12202">
        <v>11</v>
      </c>
      <c r="R12202">
        <v>0</v>
      </c>
      <c r="S12202">
        <v>1</v>
      </c>
      <c r="T12202">
        <v>3</v>
      </c>
      <c r="U12202" t="b">
        <v>1</v>
      </c>
      <c r="V12202" t="s">
        <v>1094</v>
      </c>
      <c r="W12202" t="s">
        <v>2917</v>
      </c>
      <c r="X12202" t="s">
        <v>14604</v>
      </c>
      <c r="Y12202">
        <v>37</v>
      </c>
      <c r="Z12202">
        <v>37</v>
      </c>
      <c r="AA12202">
        <v>7</v>
      </c>
      <c r="AB12202">
        <v>7</v>
      </c>
      <c r="AC12202">
        <v>11</v>
      </c>
    </row>
    <row r="12203" spans="1:29">
      <c r="A12203">
        <v>13198</v>
      </c>
      <c r="B12203" t="s">
        <v>806</v>
      </c>
      <c r="C12203" t="s">
        <v>14195</v>
      </c>
      <c r="J12203" t="s">
        <v>1457</v>
      </c>
      <c r="K12203">
        <v>0</v>
      </c>
      <c r="N12203" t="b">
        <v>1</v>
      </c>
      <c r="O12203" t="b">
        <v>0</v>
      </c>
      <c r="P12203" t="b">
        <v>0</v>
      </c>
      <c r="Q12203">
        <v>11</v>
      </c>
      <c r="R12203">
        <v>0</v>
      </c>
      <c r="S12203">
        <v>1</v>
      </c>
      <c r="T12203">
        <v>3</v>
      </c>
      <c r="U12203" t="b">
        <v>1</v>
      </c>
      <c r="V12203" t="s">
        <v>1094</v>
      </c>
      <c r="W12203" t="s">
        <v>2917</v>
      </c>
      <c r="X12203" t="s">
        <v>14605</v>
      </c>
      <c r="Y12203">
        <v>37</v>
      </c>
      <c r="Z12203">
        <v>37</v>
      </c>
      <c r="AA12203">
        <v>8</v>
      </c>
      <c r="AB12203">
        <v>8</v>
      </c>
      <c r="AC12203">
        <v>11</v>
      </c>
    </row>
    <row r="12204" spans="1:29">
      <c r="A12204">
        <v>13199</v>
      </c>
      <c r="B12204" t="s">
        <v>806</v>
      </c>
      <c r="C12204" t="s">
        <v>14196</v>
      </c>
      <c r="J12204" t="s">
        <v>1457</v>
      </c>
      <c r="K12204">
        <v>0</v>
      </c>
      <c r="N12204" t="b">
        <v>1</v>
      </c>
      <c r="O12204" t="b">
        <v>0</v>
      </c>
      <c r="P12204" t="b">
        <v>0</v>
      </c>
      <c r="Q12204">
        <v>11</v>
      </c>
      <c r="R12204">
        <v>0</v>
      </c>
      <c r="S12204">
        <v>1</v>
      </c>
      <c r="T12204">
        <v>3</v>
      </c>
      <c r="U12204" t="b">
        <v>1</v>
      </c>
      <c r="V12204" t="s">
        <v>1094</v>
      </c>
      <c r="W12204" t="s">
        <v>2917</v>
      </c>
      <c r="X12204" t="s">
        <v>14693</v>
      </c>
      <c r="Y12204">
        <v>38</v>
      </c>
      <c r="Z12204">
        <v>38</v>
      </c>
      <c r="AA12204">
        <v>5</v>
      </c>
      <c r="AB12204">
        <v>5</v>
      </c>
      <c r="AC12204">
        <v>11</v>
      </c>
    </row>
    <row r="12205" spans="1:29">
      <c r="A12205">
        <v>13200</v>
      </c>
      <c r="B12205" t="s">
        <v>806</v>
      </c>
      <c r="C12205" t="s">
        <v>14197</v>
      </c>
      <c r="J12205" t="s">
        <v>1457</v>
      </c>
      <c r="K12205">
        <v>0</v>
      </c>
      <c r="N12205" t="b">
        <v>1</v>
      </c>
      <c r="O12205" t="b">
        <v>0</v>
      </c>
      <c r="P12205" t="b">
        <v>0</v>
      </c>
      <c r="Q12205">
        <v>11</v>
      </c>
      <c r="R12205">
        <v>0</v>
      </c>
      <c r="S12205">
        <v>1</v>
      </c>
      <c r="T12205">
        <v>3</v>
      </c>
      <c r="U12205" t="b">
        <v>1</v>
      </c>
      <c r="V12205" t="s">
        <v>1094</v>
      </c>
      <c r="W12205" t="s">
        <v>2917</v>
      </c>
      <c r="X12205" t="s">
        <v>14547</v>
      </c>
      <c r="Y12205">
        <v>38</v>
      </c>
      <c r="Z12205">
        <v>38</v>
      </c>
      <c r="AA12205">
        <v>6</v>
      </c>
      <c r="AB12205">
        <v>6</v>
      </c>
      <c r="AC12205">
        <v>11</v>
      </c>
    </row>
    <row r="12206" spans="1:29">
      <c r="A12206">
        <v>13201</v>
      </c>
      <c r="B12206" t="s">
        <v>806</v>
      </c>
      <c r="C12206" t="s">
        <v>14198</v>
      </c>
      <c r="J12206" t="s">
        <v>1457</v>
      </c>
      <c r="K12206">
        <v>0</v>
      </c>
      <c r="N12206" t="b">
        <v>1</v>
      </c>
      <c r="O12206" t="b">
        <v>0</v>
      </c>
      <c r="P12206" t="b">
        <v>0</v>
      </c>
      <c r="Q12206">
        <v>11</v>
      </c>
      <c r="R12206">
        <v>0</v>
      </c>
      <c r="S12206">
        <v>1</v>
      </c>
      <c r="T12206">
        <v>3</v>
      </c>
      <c r="U12206" t="b">
        <v>1</v>
      </c>
      <c r="V12206" t="s">
        <v>1094</v>
      </c>
      <c r="W12206" t="s">
        <v>2917</v>
      </c>
      <c r="X12206" t="s">
        <v>14708</v>
      </c>
      <c r="Y12206">
        <v>38</v>
      </c>
      <c r="Z12206">
        <v>38</v>
      </c>
      <c r="AA12206">
        <v>7</v>
      </c>
      <c r="AB12206">
        <v>7</v>
      </c>
      <c r="AC12206">
        <v>11</v>
      </c>
    </row>
    <row r="12207" spans="1:29">
      <c r="A12207">
        <v>13202</v>
      </c>
      <c r="B12207" t="s">
        <v>806</v>
      </c>
      <c r="C12207" t="s">
        <v>14199</v>
      </c>
      <c r="J12207" t="s">
        <v>1457</v>
      </c>
      <c r="K12207">
        <v>0</v>
      </c>
      <c r="N12207" t="b">
        <v>1</v>
      </c>
      <c r="O12207" t="b">
        <v>0</v>
      </c>
      <c r="P12207" t="b">
        <v>0</v>
      </c>
      <c r="Q12207">
        <v>11</v>
      </c>
      <c r="R12207">
        <v>0</v>
      </c>
      <c r="S12207">
        <v>1</v>
      </c>
      <c r="T12207">
        <v>3</v>
      </c>
      <c r="U12207" t="b">
        <v>1</v>
      </c>
      <c r="V12207" t="s">
        <v>1094</v>
      </c>
      <c r="W12207" t="s">
        <v>2917</v>
      </c>
      <c r="X12207" t="s">
        <v>14709</v>
      </c>
      <c r="Y12207">
        <v>38</v>
      </c>
      <c r="Z12207">
        <v>38</v>
      </c>
      <c r="AA12207">
        <v>8</v>
      </c>
      <c r="AB12207">
        <v>8</v>
      </c>
      <c r="AC12207">
        <v>11</v>
      </c>
    </row>
    <row r="12208" spans="1:29">
      <c r="A12208">
        <v>13203</v>
      </c>
      <c r="B12208" t="s">
        <v>806</v>
      </c>
      <c r="C12208" t="s">
        <v>14200</v>
      </c>
      <c r="J12208" t="s">
        <v>1457</v>
      </c>
      <c r="K12208">
        <v>0</v>
      </c>
      <c r="N12208" t="b">
        <v>1</v>
      </c>
      <c r="O12208" t="b">
        <v>0</v>
      </c>
      <c r="P12208" t="b">
        <v>0</v>
      </c>
      <c r="Q12208">
        <v>11</v>
      </c>
      <c r="R12208">
        <v>0</v>
      </c>
      <c r="S12208">
        <v>1</v>
      </c>
      <c r="T12208">
        <v>3</v>
      </c>
      <c r="U12208" t="b">
        <v>1</v>
      </c>
      <c r="V12208" t="s">
        <v>1094</v>
      </c>
      <c r="W12208" t="s">
        <v>2917</v>
      </c>
      <c r="X12208" t="s">
        <v>14694</v>
      </c>
      <c r="Y12208">
        <v>39</v>
      </c>
      <c r="Z12208">
        <v>39</v>
      </c>
      <c r="AA12208">
        <v>5</v>
      </c>
      <c r="AB12208">
        <v>5</v>
      </c>
      <c r="AC12208">
        <v>11</v>
      </c>
    </row>
    <row r="12209" spans="1:29">
      <c r="A12209">
        <v>13204</v>
      </c>
      <c r="B12209" t="s">
        <v>806</v>
      </c>
      <c r="C12209" t="s">
        <v>14201</v>
      </c>
      <c r="J12209" t="s">
        <v>1457</v>
      </c>
      <c r="K12209">
        <v>0</v>
      </c>
      <c r="N12209" t="b">
        <v>1</v>
      </c>
      <c r="O12209" t="b">
        <v>0</v>
      </c>
      <c r="P12209" t="b">
        <v>0</v>
      </c>
      <c r="Q12209">
        <v>11</v>
      </c>
      <c r="R12209">
        <v>0</v>
      </c>
      <c r="S12209">
        <v>1</v>
      </c>
      <c r="T12209">
        <v>3</v>
      </c>
      <c r="U12209" t="b">
        <v>1</v>
      </c>
      <c r="V12209" t="s">
        <v>1094</v>
      </c>
      <c r="W12209" t="s">
        <v>2917</v>
      </c>
      <c r="X12209" t="s">
        <v>14548</v>
      </c>
      <c r="Y12209">
        <v>39</v>
      </c>
      <c r="Z12209">
        <v>39</v>
      </c>
      <c r="AA12209">
        <v>6</v>
      </c>
      <c r="AB12209">
        <v>6</v>
      </c>
      <c r="AC12209">
        <v>11</v>
      </c>
    </row>
    <row r="12210" spans="1:29">
      <c r="A12210">
        <v>13205</v>
      </c>
      <c r="B12210" t="s">
        <v>806</v>
      </c>
      <c r="C12210" t="s">
        <v>14202</v>
      </c>
      <c r="J12210" t="s">
        <v>1457</v>
      </c>
      <c r="K12210">
        <v>0</v>
      </c>
      <c r="N12210" t="b">
        <v>1</v>
      </c>
      <c r="O12210" t="b">
        <v>0</v>
      </c>
      <c r="P12210" t="b">
        <v>0</v>
      </c>
      <c r="Q12210">
        <v>11</v>
      </c>
      <c r="R12210">
        <v>0</v>
      </c>
      <c r="S12210">
        <v>1</v>
      </c>
      <c r="T12210">
        <v>3</v>
      </c>
      <c r="U12210" t="b">
        <v>1</v>
      </c>
      <c r="V12210" t="s">
        <v>1094</v>
      </c>
      <c r="W12210" t="s">
        <v>2917</v>
      </c>
      <c r="X12210" t="s">
        <v>14608</v>
      </c>
      <c r="Y12210">
        <v>39</v>
      </c>
      <c r="Z12210">
        <v>39</v>
      </c>
      <c r="AA12210">
        <v>7</v>
      </c>
      <c r="AB12210">
        <v>7</v>
      </c>
      <c r="AC12210">
        <v>11</v>
      </c>
    </row>
    <row r="12211" spans="1:29">
      <c r="A12211">
        <v>13206</v>
      </c>
      <c r="B12211" t="s">
        <v>806</v>
      </c>
      <c r="C12211" t="s">
        <v>14203</v>
      </c>
      <c r="J12211" t="s">
        <v>1457</v>
      </c>
      <c r="K12211">
        <v>0</v>
      </c>
      <c r="N12211" t="b">
        <v>1</v>
      </c>
      <c r="O12211" t="b">
        <v>0</v>
      </c>
      <c r="P12211" t="b">
        <v>0</v>
      </c>
      <c r="Q12211">
        <v>11</v>
      </c>
      <c r="R12211">
        <v>0</v>
      </c>
      <c r="S12211">
        <v>1</v>
      </c>
      <c r="T12211">
        <v>3</v>
      </c>
      <c r="U12211" t="b">
        <v>1</v>
      </c>
      <c r="V12211" t="s">
        <v>1094</v>
      </c>
      <c r="W12211" t="s">
        <v>2917</v>
      </c>
      <c r="X12211" t="s">
        <v>14609</v>
      </c>
      <c r="Y12211">
        <v>39</v>
      </c>
      <c r="Z12211">
        <v>39</v>
      </c>
      <c r="AA12211">
        <v>8</v>
      </c>
      <c r="AB12211">
        <v>8</v>
      </c>
      <c r="AC12211">
        <v>11</v>
      </c>
    </row>
    <row r="12212" spans="1:29">
      <c r="A12212">
        <v>13207</v>
      </c>
      <c r="B12212" t="s">
        <v>806</v>
      </c>
      <c r="C12212" t="s">
        <v>14204</v>
      </c>
      <c r="J12212" t="s">
        <v>1471</v>
      </c>
      <c r="K12212">
        <v>0</v>
      </c>
      <c r="N12212" t="b">
        <v>1</v>
      </c>
      <c r="O12212" t="b">
        <v>0</v>
      </c>
      <c r="P12212" t="b">
        <v>0</v>
      </c>
      <c r="Q12212">
        <v>11</v>
      </c>
      <c r="R12212">
        <v>0</v>
      </c>
      <c r="S12212">
        <v>1</v>
      </c>
      <c r="T12212">
        <v>3</v>
      </c>
      <c r="U12212" t="b">
        <v>1</v>
      </c>
      <c r="V12212" t="s">
        <v>1094</v>
      </c>
      <c r="W12212" t="s">
        <v>2917</v>
      </c>
      <c r="X12212" t="s">
        <v>14591</v>
      </c>
      <c r="Y12212">
        <v>30</v>
      </c>
      <c r="Z12212">
        <v>30</v>
      </c>
      <c r="AA12212">
        <v>9</v>
      </c>
      <c r="AB12212">
        <v>9</v>
      </c>
      <c r="AC12212">
        <v>11</v>
      </c>
    </row>
    <row r="12213" spans="1:29">
      <c r="A12213">
        <v>13208</v>
      </c>
      <c r="B12213" t="s">
        <v>806</v>
      </c>
      <c r="C12213" t="s">
        <v>14205</v>
      </c>
      <c r="J12213" t="s">
        <v>1471</v>
      </c>
      <c r="K12213">
        <v>0</v>
      </c>
      <c r="N12213" t="b">
        <v>1</v>
      </c>
      <c r="O12213" t="b">
        <v>0</v>
      </c>
      <c r="P12213" t="b">
        <v>0</v>
      </c>
      <c r="Q12213">
        <v>11</v>
      </c>
      <c r="R12213">
        <v>0</v>
      </c>
      <c r="S12213">
        <v>1</v>
      </c>
      <c r="T12213">
        <v>3</v>
      </c>
      <c r="U12213" t="b">
        <v>1</v>
      </c>
      <c r="V12213" t="s">
        <v>1094</v>
      </c>
      <c r="W12213" t="s">
        <v>2917</v>
      </c>
      <c r="X12213" t="s">
        <v>14746</v>
      </c>
      <c r="Y12213">
        <v>31</v>
      </c>
      <c r="Z12213">
        <v>31</v>
      </c>
      <c r="AA12213">
        <v>9</v>
      </c>
      <c r="AB12213">
        <v>9</v>
      </c>
      <c r="AC12213">
        <v>11</v>
      </c>
    </row>
    <row r="12214" spans="1:29">
      <c r="A12214">
        <v>13209</v>
      </c>
      <c r="B12214" t="s">
        <v>806</v>
      </c>
      <c r="C12214" t="s">
        <v>14206</v>
      </c>
      <c r="J12214" t="s">
        <v>1471</v>
      </c>
      <c r="K12214">
        <v>0</v>
      </c>
      <c r="N12214" t="b">
        <v>1</v>
      </c>
      <c r="O12214" t="b">
        <v>0</v>
      </c>
      <c r="P12214" t="b">
        <v>0</v>
      </c>
      <c r="Q12214">
        <v>11</v>
      </c>
      <c r="R12214">
        <v>0</v>
      </c>
      <c r="S12214">
        <v>1</v>
      </c>
      <c r="T12214">
        <v>3</v>
      </c>
      <c r="U12214" t="b">
        <v>1</v>
      </c>
      <c r="V12214" t="s">
        <v>1094</v>
      </c>
      <c r="W12214" t="s">
        <v>2917</v>
      </c>
      <c r="X12214" t="s">
        <v>14747</v>
      </c>
      <c r="Y12214">
        <v>32</v>
      </c>
      <c r="Z12214">
        <v>32</v>
      </c>
      <c r="AA12214">
        <v>9</v>
      </c>
      <c r="AB12214">
        <v>9</v>
      </c>
      <c r="AC12214">
        <v>11</v>
      </c>
    </row>
    <row r="12215" spans="1:29">
      <c r="A12215">
        <v>13210</v>
      </c>
      <c r="B12215" t="s">
        <v>806</v>
      </c>
      <c r="C12215" t="s">
        <v>14207</v>
      </c>
      <c r="J12215" t="s">
        <v>1471</v>
      </c>
      <c r="K12215">
        <v>0</v>
      </c>
      <c r="N12215" t="b">
        <v>1</v>
      </c>
      <c r="O12215" t="b">
        <v>0</v>
      </c>
      <c r="P12215" t="b">
        <v>0</v>
      </c>
      <c r="Q12215">
        <v>11</v>
      </c>
      <c r="R12215">
        <v>0</v>
      </c>
      <c r="S12215">
        <v>1</v>
      </c>
      <c r="T12215">
        <v>3</v>
      </c>
      <c r="U12215" t="b">
        <v>1</v>
      </c>
      <c r="V12215" t="s">
        <v>1094</v>
      </c>
      <c r="W12215" t="s">
        <v>2917</v>
      </c>
      <c r="X12215" t="s">
        <v>14737</v>
      </c>
      <c r="Y12215">
        <v>33</v>
      </c>
      <c r="Z12215">
        <v>33</v>
      </c>
      <c r="AA12215">
        <v>9</v>
      </c>
      <c r="AB12215">
        <v>9</v>
      </c>
      <c r="AC12215">
        <v>11</v>
      </c>
    </row>
    <row r="12216" spans="1:29">
      <c r="A12216">
        <v>13211</v>
      </c>
      <c r="B12216" t="s">
        <v>806</v>
      </c>
      <c r="C12216" t="s">
        <v>14208</v>
      </c>
      <c r="J12216" t="s">
        <v>1471</v>
      </c>
      <c r="K12216">
        <v>0</v>
      </c>
      <c r="N12216" t="b">
        <v>1</v>
      </c>
      <c r="O12216" t="b">
        <v>0</v>
      </c>
      <c r="P12216" t="b">
        <v>0</v>
      </c>
      <c r="Q12216">
        <v>11</v>
      </c>
      <c r="R12216">
        <v>0</v>
      </c>
      <c r="S12216">
        <v>1</v>
      </c>
      <c r="T12216">
        <v>3</v>
      </c>
      <c r="U12216" t="b">
        <v>1</v>
      </c>
      <c r="V12216" t="s">
        <v>1094</v>
      </c>
      <c r="W12216" t="s">
        <v>2917</v>
      </c>
      <c r="X12216" t="s">
        <v>14748</v>
      </c>
      <c r="Y12216">
        <v>34</v>
      </c>
      <c r="Z12216">
        <v>34</v>
      </c>
      <c r="AA12216">
        <v>9</v>
      </c>
      <c r="AB12216">
        <v>9</v>
      </c>
      <c r="AC12216">
        <v>11</v>
      </c>
    </row>
    <row r="12217" spans="1:29">
      <c r="A12217">
        <v>13212</v>
      </c>
      <c r="B12217" t="s">
        <v>806</v>
      </c>
      <c r="C12217" t="s">
        <v>14209</v>
      </c>
      <c r="J12217" t="s">
        <v>1471</v>
      </c>
      <c r="K12217">
        <v>0</v>
      </c>
      <c r="N12217" t="b">
        <v>1</v>
      </c>
      <c r="O12217" t="b">
        <v>0</v>
      </c>
      <c r="P12217" t="b">
        <v>0</v>
      </c>
      <c r="Q12217">
        <v>11</v>
      </c>
      <c r="R12217">
        <v>0</v>
      </c>
      <c r="S12217">
        <v>1</v>
      </c>
      <c r="T12217">
        <v>3</v>
      </c>
      <c r="U12217" t="b">
        <v>1</v>
      </c>
      <c r="V12217" t="s">
        <v>1094</v>
      </c>
      <c r="W12217" t="s">
        <v>2917</v>
      </c>
      <c r="X12217" t="s">
        <v>14749</v>
      </c>
      <c r="Y12217">
        <v>35</v>
      </c>
      <c r="Z12217">
        <v>35</v>
      </c>
      <c r="AA12217">
        <v>9</v>
      </c>
      <c r="AB12217">
        <v>9</v>
      </c>
      <c r="AC12217">
        <v>11</v>
      </c>
    </row>
    <row r="12218" spans="1:29">
      <c r="A12218">
        <v>13213</v>
      </c>
      <c r="B12218" t="s">
        <v>806</v>
      </c>
      <c r="C12218" t="s">
        <v>14210</v>
      </c>
      <c r="J12218" t="s">
        <v>1471</v>
      </c>
      <c r="K12218">
        <v>0</v>
      </c>
      <c r="N12218" t="b">
        <v>1</v>
      </c>
      <c r="O12218" t="b">
        <v>0</v>
      </c>
      <c r="P12218" t="b">
        <v>0</v>
      </c>
      <c r="Q12218">
        <v>11</v>
      </c>
      <c r="R12218">
        <v>0</v>
      </c>
      <c r="S12218">
        <v>1</v>
      </c>
      <c r="T12218">
        <v>3</v>
      </c>
      <c r="U12218" t="b">
        <v>1</v>
      </c>
      <c r="V12218" t="s">
        <v>1094</v>
      </c>
      <c r="W12218" t="s">
        <v>2917</v>
      </c>
      <c r="X12218" t="s">
        <v>14750</v>
      </c>
      <c r="Y12218">
        <v>36</v>
      </c>
      <c r="Z12218">
        <v>36</v>
      </c>
      <c r="AA12218">
        <v>9</v>
      </c>
      <c r="AB12218">
        <v>9</v>
      </c>
      <c r="AC12218">
        <v>11</v>
      </c>
    </row>
    <row r="12219" spans="1:29">
      <c r="A12219">
        <v>13214</v>
      </c>
      <c r="B12219" t="s">
        <v>806</v>
      </c>
      <c r="C12219" t="s">
        <v>14211</v>
      </c>
      <c r="J12219" t="s">
        <v>1471</v>
      </c>
      <c r="K12219">
        <v>0</v>
      </c>
      <c r="N12219" t="b">
        <v>1</v>
      </c>
      <c r="O12219" t="b">
        <v>0</v>
      </c>
      <c r="P12219" t="b">
        <v>0</v>
      </c>
      <c r="Q12219">
        <v>11</v>
      </c>
      <c r="R12219">
        <v>0</v>
      </c>
      <c r="S12219">
        <v>1</v>
      </c>
      <c r="T12219">
        <v>3</v>
      </c>
      <c r="U12219" t="b">
        <v>1</v>
      </c>
      <c r="V12219" t="s">
        <v>1094</v>
      </c>
      <c r="W12219" t="s">
        <v>2917</v>
      </c>
      <c r="X12219" t="s">
        <v>14606</v>
      </c>
      <c r="Y12219">
        <v>37</v>
      </c>
      <c r="Z12219">
        <v>37</v>
      </c>
      <c r="AA12219">
        <v>9</v>
      </c>
      <c r="AB12219">
        <v>9</v>
      </c>
      <c r="AC12219">
        <v>11</v>
      </c>
    </row>
    <row r="12220" spans="1:29">
      <c r="A12220">
        <v>13215</v>
      </c>
      <c r="B12220" t="s">
        <v>806</v>
      </c>
      <c r="C12220" t="s">
        <v>14212</v>
      </c>
      <c r="J12220" t="s">
        <v>1471</v>
      </c>
      <c r="K12220">
        <v>0</v>
      </c>
      <c r="N12220" t="b">
        <v>1</v>
      </c>
      <c r="O12220" t="b">
        <v>0</v>
      </c>
      <c r="P12220" t="b">
        <v>0</v>
      </c>
      <c r="Q12220">
        <v>11</v>
      </c>
      <c r="R12220">
        <v>0</v>
      </c>
      <c r="S12220">
        <v>1</v>
      </c>
      <c r="T12220">
        <v>3</v>
      </c>
      <c r="U12220" t="b">
        <v>1</v>
      </c>
      <c r="V12220" t="s">
        <v>1094</v>
      </c>
      <c r="W12220" t="s">
        <v>2917</v>
      </c>
      <c r="X12220" t="s">
        <v>14751</v>
      </c>
      <c r="Y12220">
        <v>38</v>
      </c>
      <c r="Z12220">
        <v>38</v>
      </c>
      <c r="AA12220">
        <v>9</v>
      </c>
      <c r="AB12220">
        <v>9</v>
      </c>
      <c r="AC12220">
        <v>11</v>
      </c>
    </row>
    <row r="12221" spans="1:29">
      <c r="A12221">
        <v>13216</v>
      </c>
      <c r="B12221" t="s">
        <v>806</v>
      </c>
      <c r="C12221" t="s">
        <v>14213</v>
      </c>
      <c r="J12221" t="s">
        <v>1471</v>
      </c>
      <c r="K12221">
        <v>0</v>
      </c>
      <c r="N12221" t="b">
        <v>1</v>
      </c>
      <c r="O12221" t="b">
        <v>0</v>
      </c>
      <c r="P12221" t="b">
        <v>0</v>
      </c>
      <c r="Q12221">
        <v>11</v>
      </c>
      <c r="R12221">
        <v>0</v>
      </c>
      <c r="S12221">
        <v>1</v>
      </c>
      <c r="T12221">
        <v>3</v>
      </c>
      <c r="U12221" t="b">
        <v>1</v>
      </c>
      <c r="V12221" t="s">
        <v>1094</v>
      </c>
      <c r="W12221" t="s">
        <v>2917</v>
      </c>
      <c r="X12221" t="s">
        <v>14610</v>
      </c>
      <c r="Y12221">
        <v>39</v>
      </c>
      <c r="Z12221">
        <v>39</v>
      </c>
      <c r="AA12221">
        <v>9</v>
      </c>
      <c r="AB12221">
        <v>9</v>
      </c>
      <c r="AC12221">
        <v>11</v>
      </c>
    </row>
    <row r="12222" spans="1:29">
      <c r="A12222">
        <v>13217</v>
      </c>
      <c r="B12222" t="s">
        <v>806</v>
      </c>
      <c r="C12222" t="s">
        <v>14214</v>
      </c>
      <c r="J12222" t="s">
        <v>1457</v>
      </c>
      <c r="K12222">
        <v>0</v>
      </c>
      <c r="N12222" t="b">
        <v>0</v>
      </c>
      <c r="O12222" t="b">
        <v>1</v>
      </c>
      <c r="P12222" t="b">
        <v>0</v>
      </c>
      <c r="Q12222">
        <v>11</v>
      </c>
      <c r="R12222">
        <v>0</v>
      </c>
      <c r="S12222">
        <v>1</v>
      </c>
      <c r="T12222">
        <v>3</v>
      </c>
      <c r="U12222" t="b">
        <v>1</v>
      </c>
      <c r="V12222" t="s">
        <v>1094</v>
      </c>
      <c r="W12222" t="s">
        <v>2917</v>
      </c>
      <c r="X12222" t="s">
        <v>14602</v>
      </c>
      <c r="Y12222">
        <v>30</v>
      </c>
      <c r="Z12222">
        <v>30</v>
      </c>
      <c r="AA12222">
        <v>10</v>
      </c>
      <c r="AB12222">
        <v>10</v>
      </c>
      <c r="AC12222">
        <v>11</v>
      </c>
    </row>
    <row r="12223" spans="1:29">
      <c r="A12223">
        <v>13218</v>
      </c>
      <c r="B12223" t="s">
        <v>806</v>
      </c>
      <c r="C12223" t="s">
        <v>14215</v>
      </c>
      <c r="J12223" t="s">
        <v>1457</v>
      </c>
      <c r="K12223">
        <v>0</v>
      </c>
      <c r="N12223" t="b">
        <v>0</v>
      </c>
      <c r="O12223" t="b">
        <v>1</v>
      </c>
      <c r="P12223" t="b">
        <v>0</v>
      </c>
      <c r="Q12223">
        <v>11</v>
      </c>
      <c r="R12223">
        <v>0</v>
      </c>
      <c r="S12223">
        <v>1</v>
      </c>
      <c r="T12223">
        <v>3</v>
      </c>
      <c r="U12223" t="b">
        <v>1</v>
      </c>
      <c r="V12223" t="s">
        <v>1094</v>
      </c>
      <c r="W12223" t="s">
        <v>2917</v>
      </c>
      <c r="X12223" t="s">
        <v>15705</v>
      </c>
      <c r="Y12223">
        <v>30</v>
      </c>
      <c r="Z12223">
        <v>30</v>
      </c>
      <c r="AA12223">
        <v>11</v>
      </c>
      <c r="AB12223">
        <v>11</v>
      </c>
      <c r="AC12223">
        <v>11</v>
      </c>
    </row>
    <row r="12224" spans="1:29">
      <c r="A12224">
        <v>13219</v>
      </c>
      <c r="B12224" t="s">
        <v>806</v>
      </c>
      <c r="C12224" t="s">
        <v>14216</v>
      </c>
      <c r="J12224" t="s">
        <v>1457</v>
      </c>
      <c r="K12224">
        <v>0</v>
      </c>
      <c r="N12224" t="b">
        <v>0</v>
      </c>
      <c r="O12224" t="b">
        <v>1</v>
      </c>
      <c r="P12224" t="b">
        <v>0</v>
      </c>
      <c r="Q12224">
        <v>11</v>
      </c>
      <c r="R12224">
        <v>0</v>
      </c>
      <c r="S12224">
        <v>1</v>
      </c>
      <c r="T12224">
        <v>3</v>
      </c>
      <c r="U12224" t="b">
        <v>1</v>
      </c>
      <c r="V12224" t="s">
        <v>1094</v>
      </c>
      <c r="W12224" t="s">
        <v>2917</v>
      </c>
      <c r="X12224" t="s">
        <v>14754</v>
      </c>
      <c r="Y12224">
        <v>31</v>
      </c>
      <c r="Z12224">
        <v>31</v>
      </c>
      <c r="AA12224">
        <v>10</v>
      </c>
      <c r="AB12224">
        <v>10</v>
      </c>
      <c r="AC12224">
        <v>11</v>
      </c>
    </row>
    <row r="12225" spans="1:29">
      <c r="A12225">
        <v>13220</v>
      </c>
      <c r="B12225" t="s">
        <v>806</v>
      </c>
      <c r="C12225" t="s">
        <v>14217</v>
      </c>
      <c r="J12225" t="s">
        <v>1457</v>
      </c>
      <c r="K12225">
        <v>0</v>
      </c>
      <c r="N12225" t="b">
        <v>0</v>
      </c>
      <c r="O12225" t="b">
        <v>1</v>
      </c>
      <c r="P12225" t="b">
        <v>0</v>
      </c>
      <c r="Q12225">
        <v>11</v>
      </c>
      <c r="R12225">
        <v>0</v>
      </c>
      <c r="S12225">
        <v>1</v>
      </c>
      <c r="T12225">
        <v>3</v>
      </c>
      <c r="U12225" t="b">
        <v>1</v>
      </c>
      <c r="V12225" t="s">
        <v>1094</v>
      </c>
      <c r="W12225" t="s">
        <v>2917</v>
      </c>
      <c r="X12225" t="s">
        <v>15706</v>
      </c>
      <c r="Y12225">
        <v>31</v>
      </c>
      <c r="Z12225">
        <v>31</v>
      </c>
      <c r="AA12225">
        <v>11</v>
      </c>
      <c r="AB12225">
        <v>11</v>
      </c>
      <c r="AC12225">
        <v>11</v>
      </c>
    </row>
    <row r="12226" spans="1:29">
      <c r="A12226">
        <v>13221</v>
      </c>
      <c r="B12226" t="s">
        <v>806</v>
      </c>
      <c r="C12226" t="s">
        <v>14218</v>
      </c>
      <c r="J12226" t="s">
        <v>1457</v>
      </c>
      <c r="K12226">
        <v>0</v>
      </c>
      <c r="N12226" t="b">
        <v>0</v>
      </c>
      <c r="O12226" t="b">
        <v>1</v>
      </c>
      <c r="P12226" t="b">
        <v>0</v>
      </c>
      <c r="Q12226">
        <v>11</v>
      </c>
      <c r="R12226">
        <v>0</v>
      </c>
      <c r="S12226">
        <v>1</v>
      </c>
      <c r="T12226">
        <v>3</v>
      </c>
      <c r="U12226" t="b">
        <v>1</v>
      </c>
      <c r="V12226" t="s">
        <v>1094</v>
      </c>
      <c r="W12226" t="s">
        <v>2917</v>
      </c>
      <c r="X12226" t="s">
        <v>14603</v>
      </c>
      <c r="Y12226">
        <v>32</v>
      </c>
      <c r="Z12226">
        <v>32</v>
      </c>
      <c r="AA12226">
        <v>10</v>
      </c>
      <c r="AB12226">
        <v>10</v>
      </c>
      <c r="AC12226">
        <v>11</v>
      </c>
    </row>
    <row r="12227" spans="1:29">
      <c r="A12227">
        <v>13222</v>
      </c>
      <c r="B12227" t="s">
        <v>806</v>
      </c>
      <c r="C12227" t="s">
        <v>14219</v>
      </c>
      <c r="J12227" t="s">
        <v>1457</v>
      </c>
      <c r="K12227">
        <v>0</v>
      </c>
      <c r="N12227" t="b">
        <v>0</v>
      </c>
      <c r="O12227" t="b">
        <v>1</v>
      </c>
      <c r="P12227" t="b">
        <v>0</v>
      </c>
      <c r="Q12227">
        <v>11</v>
      </c>
      <c r="R12227">
        <v>0</v>
      </c>
      <c r="S12227">
        <v>1</v>
      </c>
      <c r="T12227">
        <v>3</v>
      </c>
      <c r="U12227" t="b">
        <v>1</v>
      </c>
      <c r="V12227" t="s">
        <v>1094</v>
      </c>
      <c r="W12227" t="s">
        <v>2917</v>
      </c>
      <c r="X12227" t="s">
        <v>15707</v>
      </c>
      <c r="Y12227">
        <v>32</v>
      </c>
      <c r="Z12227">
        <v>32</v>
      </c>
      <c r="AA12227">
        <v>11</v>
      </c>
      <c r="AB12227">
        <v>11</v>
      </c>
      <c r="AC12227">
        <v>11</v>
      </c>
    </row>
    <row r="12228" spans="1:29">
      <c r="A12228">
        <v>13223</v>
      </c>
      <c r="B12228" t="s">
        <v>806</v>
      </c>
      <c r="C12228" t="s">
        <v>14220</v>
      </c>
      <c r="J12228" t="s">
        <v>1457</v>
      </c>
      <c r="K12228">
        <v>0</v>
      </c>
      <c r="N12228" t="b">
        <v>0</v>
      </c>
      <c r="O12228" t="b">
        <v>1</v>
      </c>
      <c r="P12228" t="b">
        <v>0</v>
      </c>
      <c r="Q12228">
        <v>11</v>
      </c>
      <c r="R12228">
        <v>0</v>
      </c>
      <c r="S12228">
        <v>1</v>
      </c>
      <c r="T12228">
        <v>3</v>
      </c>
      <c r="U12228" t="b">
        <v>1</v>
      </c>
      <c r="V12228" t="s">
        <v>1094</v>
      </c>
      <c r="W12228" t="s">
        <v>2917</v>
      </c>
      <c r="X12228" t="s">
        <v>14755</v>
      </c>
      <c r="Y12228">
        <v>33</v>
      </c>
      <c r="Z12228">
        <v>33</v>
      </c>
      <c r="AA12228">
        <v>10</v>
      </c>
      <c r="AB12228">
        <v>10</v>
      </c>
      <c r="AC12228">
        <v>11</v>
      </c>
    </row>
    <row r="12229" spans="1:29">
      <c r="A12229">
        <v>13224</v>
      </c>
      <c r="B12229" t="s">
        <v>806</v>
      </c>
      <c r="C12229" t="s">
        <v>14221</v>
      </c>
      <c r="J12229" t="s">
        <v>1457</v>
      </c>
      <c r="K12229">
        <v>0</v>
      </c>
      <c r="N12229" t="b">
        <v>0</v>
      </c>
      <c r="O12229" t="b">
        <v>1</v>
      </c>
      <c r="P12229" t="b">
        <v>0</v>
      </c>
      <c r="Q12229">
        <v>11</v>
      </c>
      <c r="R12229">
        <v>0</v>
      </c>
      <c r="S12229">
        <v>1</v>
      </c>
      <c r="T12229">
        <v>3</v>
      </c>
      <c r="U12229" t="b">
        <v>1</v>
      </c>
      <c r="V12229" t="s">
        <v>1094</v>
      </c>
      <c r="W12229" t="s">
        <v>2917</v>
      </c>
      <c r="X12229" t="s">
        <v>15708</v>
      </c>
      <c r="Y12229">
        <v>33</v>
      </c>
      <c r="Z12229">
        <v>33</v>
      </c>
      <c r="AA12229">
        <v>11</v>
      </c>
      <c r="AB12229">
        <v>11</v>
      </c>
      <c r="AC12229">
        <v>11</v>
      </c>
    </row>
    <row r="12230" spans="1:29">
      <c r="A12230">
        <v>13225</v>
      </c>
      <c r="B12230" t="s">
        <v>806</v>
      </c>
      <c r="C12230" t="s">
        <v>14222</v>
      </c>
      <c r="J12230" t="s">
        <v>1457</v>
      </c>
      <c r="K12230">
        <v>0</v>
      </c>
      <c r="N12230" t="b">
        <v>0</v>
      </c>
      <c r="O12230" t="b">
        <v>1</v>
      </c>
      <c r="P12230" t="b">
        <v>0</v>
      </c>
      <c r="Q12230">
        <v>11</v>
      </c>
      <c r="R12230">
        <v>0</v>
      </c>
      <c r="S12230">
        <v>1</v>
      </c>
      <c r="T12230">
        <v>3</v>
      </c>
      <c r="U12230" t="b">
        <v>1</v>
      </c>
      <c r="V12230" t="s">
        <v>1094</v>
      </c>
      <c r="W12230" t="s">
        <v>2917</v>
      </c>
      <c r="X12230" t="s">
        <v>14756</v>
      </c>
      <c r="Y12230">
        <v>34</v>
      </c>
      <c r="Z12230">
        <v>34</v>
      </c>
      <c r="AA12230">
        <v>10</v>
      </c>
      <c r="AB12230">
        <v>10</v>
      </c>
      <c r="AC12230">
        <v>11</v>
      </c>
    </row>
    <row r="12231" spans="1:29">
      <c r="A12231">
        <v>13226</v>
      </c>
      <c r="B12231" t="s">
        <v>806</v>
      </c>
      <c r="C12231" t="s">
        <v>14223</v>
      </c>
      <c r="J12231" t="s">
        <v>1457</v>
      </c>
      <c r="K12231">
        <v>0</v>
      </c>
      <c r="N12231" t="b">
        <v>0</v>
      </c>
      <c r="O12231" t="b">
        <v>1</v>
      </c>
      <c r="P12231" t="b">
        <v>0</v>
      </c>
      <c r="Q12231">
        <v>11</v>
      </c>
      <c r="R12231">
        <v>0</v>
      </c>
      <c r="S12231">
        <v>1</v>
      </c>
      <c r="T12231">
        <v>3</v>
      </c>
      <c r="U12231" t="b">
        <v>1</v>
      </c>
      <c r="V12231" t="s">
        <v>1094</v>
      </c>
      <c r="W12231" t="s">
        <v>2917</v>
      </c>
      <c r="X12231" t="s">
        <v>16030</v>
      </c>
      <c r="Y12231">
        <v>34</v>
      </c>
      <c r="Z12231">
        <v>34</v>
      </c>
      <c r="AA12231">
        <v>11</v>
      </c>
      <c r="AB12231">
        <v>11</v>
      </c>
      <c r="AC12231">
        <v>11</v>
      </c>
    </row>
    <row r="12232" spans="1:29">
      <c r="A12232">
        <v>13227</v>
      </c>
      <c r="B12232" t="s">
        <v>806</v>
      </c>
      <c r="C12232" t="s">
        <v>14224</v>
      </c>
      <c r="J12232" t="s">
        <v>1457</v>
      </c>
      <c r="K12232">
        <v>0</v>
      </c>
      <c r="N12232" t="b">
        <v>0</v>
      </c>
      <c r="O12232" t="b">
        <v>1</v>
      </c>
      <c r="P12232" t="b">
        <v>0</v>
      </c>
      <c r="Q12232">
        <v>11</v>
      </c>
      <c r="R12232">
        <v>0</v>
      </c>
      <c r="S12232">
        <v>1</v>
      </c>
      <c r="T12232">
        <v>3</v>
      </c>
      <c r="U12232" t="b">
        <v>1</v>
      </c>
      <c r="V12232" t="s">
        <v>1094</v>
      </c>
      <c r="W12232" t="s">
        <v>2917</v>
      </c>
      <c r="X12232" t="s">
        <v>14757</v>
      </c>
      <c r="Y12232">
        <v>35</v>
      </c>
      <c r="Z12232">
        <v>35</v>
      </c>
      <c r="AA12232">
        <v>10</v>
      </c>
      <c r="AB12232">
        <v>10</v>
      </c>
      <c r="AC12232">
        <v>11</v>
      </c>
    </row>
    <row r="12233" spans="1:29">
      <c r="A12233">
        <v>13228</v>
      </c>
      <c r="B12233" t="s">
        <v>806</v>
      </c>
      <c r="C12233" t="s">
        <v>14225</v>
      </c>
      <c r="J12233" t="s">
        <v>1457</v>
      </c>
      <c r="K12233">
        <v>0</v>
      </c>
      <c r="N12233" t="b">
        <v>0</v>
      </c>
      <c r="O12233" t="b">
        <v>1</v>
      </c>
      <c r="P12233" t="b">
        <v>0</v>
      </c>
      <c r="Q12233">
        <v>11</v>
      </c>
      <c r="R12233">
        <v>0</v>
      </c>
      <c r="S12233">
        <v>1</v>
      </c>
      <c r="T12233">
        <v>3</v>
      </c>
      <c r="U12233" t="b">
        <v>1</v>
      </c>
      <c r="V12233" t="s">
        <v>1094</v>
      </c>
      <c r="W12233" t="s">
        <v>2917</v>
      </c>
      <c r="X12233" t="s">
        <v>15821</v>
      </c>
      <c r="Y12233">
        <v>35</v>
      </c>
      <c r="Z12233">
        <v>35</v>
      </c>
      <c r="AA12233">
        <v>11</v>
      </c>
      <c r="AB12233">
        <v>11</v>
      </c>
      <c r="AC12233">
        <v>11</v>
      </c>
    </row>
    <row r="12234" spans="1:29">
      <c r="A12234">
        <v>13229</v>
      </c>
      <c r="B12234" t="s">
        <v>806</v>
      </c>
      <c r="C12234" t="s">
        <v>14226</v>
      </c>
      <c r="J12234" t="s">
        <v>1457</v>
      </c>
      <c r="K12234">
        <v>0</v>
      </c>
      <c r="N12234" t="b">
        <v>0</v>
      </c>
      <c r="O12234" t="b">
        <v>1</v>
      </c>
      <c r="P12234" t="b">
        <v>0</v>
      </c>
      <c r="Q12234">
        <v>11</v>
      </c>
      <c r="R12234">
        <v>0</v>
      </c>
      <c r="S12234">
        <v>1</v>
      </c>
      <c r="T12234">
        <v>3</v>
      </c>
      <c r="U12234" t="b">
        <v>1</v>
      </c>
      <c r="V12234" t="s">
        <v>1094</v>
      </c>
      <c r="W12234" t="s">
        <v>2917</v>
      </c>
      <c r="X12234" t="s">
        <v>14758</v>
      </c>
      <c r="Y12234">
        <v>36</v>
      </c>
      <c r="Z12234">
        <v>36</v>
      </c>
      <c r="AA12234">
        <v>10</v>
      </c>
      <c r="AB12234">
        <v>10</v>
      </c>
      <c r="AC12234">
        <v>11</v>
      </c>
    </row>
    <row r="12235" spans="1:29">
      <c r="A12235">
        <v>13230</v>
      </c>
      <c r="B12235" t="s">
        <v>806</v>
      </c>
      <c r="C12235" t="s">
        <v>14227</v>
      </c>
      <c r="J12235" t="s">
        <v>1457</v>
      </c>
      <c r="K12235">
        <v>0</v>
      </c>
      <c r="N12235" t="b">
        <v>0</v>
      </c>
      <c r="O12235" t="b">
        <v>1</v>
      </c>
      <c r="P12235" t="b">
        <v>0</v>
      </c>
      <c r="Q12235">
        <v>11</v>
      </c>
      <c r="R12235">
        <v>0</v>
      </c>
      <c r="S12235">
        <v>1</v>
      </c>
      <c r="T12235">
        <v>3</v>
      </c>
      <c r="U12235" t="b">
        <v>1</v>
      </c>
      <c r="V12235" t="s">
        <v>1094</v>
      </c>
      <c r="W12235" t="s">
        <v>2917</v>
      </c>
      <c r="X12235" t="s">
        <v>15529</v>
      </c>
      <c r="Y12235">
        <v>36</v>
      </c>
      <c r="Z12235">
        <v>36</v>
      </c>
      <c r="AA12235">
        <v>11</v>
      </c>
      <c r="AB12235">
        <v>11</v>
      </c>
      <c r="AC12235">
        <v>11</v>
      </c>
    </row>
    <row r="12236" spans="1:29">
      <c r="A12236">
        <v>13231</v>
      </c>
      <c r="B12236" t="s">
        <v>806</v>
      </c>
      <c r="C12236" t="s">
        <v>14228</v>
      </c>
      <c r="J12236" t="s">
        <v>1457</v>
      </c>
      <c r="K12236">
        <v>0</v>
      </c>
      <c r="N12236" t="b">
        <v>0</v>
      </c>
      <c r="O12236" t="b">
        <v>1</v>
      </c>
      <c r="P12236" t="b">
        <v>0</v>
      </c>
      <c r="Q12236">
        <v>11</v>
      </c>
      <c r="R12236">
        <v>0</v>
      </c>
      <c r="S12236">
        <v>1</v>
      </c>
      <c r="T12236">
        <v>3</v>
      </c>
      <c r="U12236" t="b">
        <v>1</v>
      </c>
      <c r="V12236" t="s">
        <v>1094</v>
      </c>
      <c r="W12236" t="s">
        <v>2917</v>
      </c>
      <c r="X12236" t="s">
        <v>14607</v>
      </c>
      <c r="Y12236">
        <v>37</v>
      </c>
      <c r="Z12236">
        <v>37</v>
      </c>
      <c r="AA12236">
        <v>10</v>
      </c>
      <c r="AB12236">
        <v>10</v>
      </c>
      <c r="AC12236">
        <v>11</v>
      </c>
    </row>
    <row r="12237" spans="1:29">
      <c r="A12237">
        <v>13232</v>
      </c>
      <c r="B12237" t="s">
        <v>806</v>
      </c>
      <c r="C12237" t="s">
        <v>14229</v>
      </c>
      <c r="J12237" t="s">
        <v>1457</v>
      </c>
      <c r="K12237">
        <v>0</v>
      </c>
      <c r="N12237" t="b">
        <v>0</v>
      </c>
      <c r="O12237" t="b">
        <v>1</v>
      </c>
      <c r="P12237" t="b">
        <v>0</v>
      </c>
      <c r="Q12237">
        <v>11</v>
      </c>
      <c r="R12237">
        <v>0</v>
      </c>
      <c r="S12237">
        <v>1</v>
      </c>
      <c r="T12237">
        <v>3</v>
      </c>
      <c r="U12237" t="b">
        <v>1</v>
      </c>
      <c r="V12237" t="s">
        <v>1094</v>
      </c>
      <c r="W12237" t="s">
        <v>2917</v>
      </c>
      <c r="X12237" t="s">
        <v>16031</v>
      </c>
      <c r="Y12237">
        <v>37</v>
      </c>
      <c r="Z12237">
        <v>37</v>
      </c>
      <c r="AA12237">
        <v>11</v>
      </c>
      <c r="AB12237">
        <v>11</v>
      </c>
      <c r="AC12237">
        <v>11</v>
      </c>
    </row>
    <row r="12238" spans="1:29">
      <c r="A12238">
        <v>13233</v>
      </c>
      <c r="B12238" t="s">
        <v>806</v>
      </c>
      <c r="C12238" t="s">
        <v>14230</v>
      </c>
      <c r="J12238" t="s">
        <v>1457</v>
      </c>
      <c r="K12238">
        <v>0</v>
      </c>
      <c r="N12238" t="b">
        <v>0</v>
      </c>
      <c r="O12238" t="b">
        <v>1</v>
      </c>
      <c r="P12238" t="b">
        <v>0</v>
      </c>
      <c r="Q12238">
        <v>11</v>
      </c>
      <c r="R12238">
        <v>0</v>
      </c>
      <c r="S12238">
        <v>1</v>
      </c>
      <c r="T12238">
        <v>3</v>
      </c>
      <c r="U12238" t="b">
        <v>1</v>
      </c>
      <c r="V12238" t="s">
        <v>1094</v>
      </c>
      <c r="W12238" t="s">
        <v>2917</v>
      </c>
      <c r="X12238" t="s">
        <v>14759</v>
      </c>
      <c r="Y12238">
        <v>38</v>
      </c>
      <c r="Z12238">
        <v>38</v>
      </c>
      <c r="AA12238">
        <v>10</v>
      </c>
      <c r="AB12238">
        <v>10</v>
      </c>
      <c r="AC12238">
        <v>11</v>
      </c>
    </row>
    <row r="12239" spans="1:29">
      <c r="A12239">
        <v>13234</v>
      </c>
      <c r="B12239" t="s">
        <v>806</v>
      </c>
      <c r="C12239" t="s">
        <v>14231</v>
      </c>
      <c r="J12239" t="s">
        <v>1457</v>
      </c>
      <c r="K12239">
        <v>0</v>
      </c>
      <c r="N12239" t="b">
        <v>0</v>
      </c>
      <c r="O12239" t="b">
        <v>1</v>
      </c>
      <c r="P12239" t="b">
        <v>0</v>
      </c>
      <c r="Q12239">
        <v>11</v>
      </c>
      <c r="R12239">
        <v>0</v>
      </c>
      <c r="S12239">
        <v>1</v>
      </c>
      <c r="T12239">
        <v>3</v>
      </c>
      <c r="U12239" t="b">
        <v>1</v>
      </c>
      <c r="V12239" t="s">
        <v>1094</v>
      </c>
      <c r="W12239" t="s">
        <v>2917</v>
      </c>
      <c r="X12239" t="s">
        <v>16032</v>
      </c>
      <c r="Y12239">
        <v>38</v>
      </c>
      <c r="Z12239">
        <v>38</v>
      </c>
      <c r="AA12239">
        <v>11</v>
      </c>
      <c r="AB12239">
        <v>11</v>
      </c>
      <c r="AC12239">
        <v>11</v>
      </c>
    </row>
    <row r="12240" spans="1:29">
      <c r="A12240">
        <v>13235</v>
      </c>
      <c r="B12240" t="s">
        <v>806</v>
      </c>
      <c r="C12240" t="s">
        <v>14232</v>
      </c>
      <c r="J12240" t="s">
        <v>1457</v>
      </c>
      <c r="K12240">
        <v>0</v>
      </c>
      <c r="N12240" t="b">
        <v>0</v>
      </c>
      <c r="O12240" t="b">
        <v>1</v>
      </c>
      <c r="P12240" t="b">
        <v>0</v>
      </c>
      <c r="Q12240">
        <v>11</v>
      </c>
      <c r="R12240">
        <v>0</v>
      </c>
      <c r="S12240">
        <v>1</v>
      </c>
      <c r="T12240">
        <v>3</v>
      </c>
      <c r="U12240" t="b">
        <v>1</v>
      </c>
      <c r="V12240" t="s">
        <v>1094</v>
      </c>
      <c r="W12240" t="s">
        <v>2917</v>
      </c>
      <c r="X12240" t="s">
        <v>14611</v>
      </c>
      <c r="Y12240">
        <v>39</v>
      </c>
      <c r="Z12240">
        <v>39</v>
      </c>
      <c r="AA12240">
        <v>10</v>
      </c>
      <c r="AB12240">
        <v>10</v>
      </c>
      <c r="AC12240">
        <v>11</v>
      </c>
    </row>
    <row r="12241" spans="1:29">
      <c r="A12241">
        <v>13236</v>
      </c>
      <c r="B12241" t="s">
        <v>806</v>
      </c>
      <c r="C12241" t="s">
        <v>14233</v>
      </c>
      <c r="J12241" t="s">
        <v>1457</v>
      </c>
      <c r="K12241">
        <v>0</v>
      </c>
      <c r="N12241" t="b">
        <v>0</v>
      </c>
      <c r="O12241" t="b">
        <v>1</v>
      </c>
      <c r="P12241" t="b">
        <v>0</v>
      </c>
      <c r="Q12241">
        <v>11</v>
      </c>
      <c r="R12241">
        <v>0</v>
      </c>
      <c r="S12241">
        <v>1</v>
      </c>
      <c r="T12241">
        <v>3</v>
      </c>
      <c r="U12241" t="b">
        <v>1</v>
      </c>
      <c r="V12241" t="s">
        <v>1094</v>
      </c>
      <c r="W12241" t="s">
        <v>2917</v>
      </c>
      <c r="X12241" t="s">
        <v>16033</v>
      </c>
      <c r="Y12241">
        <v>39</v>
      </c>
      <c r="Z12241">
        <v>39</v>
      </c>
      <c r="AA12241">
        <v>11</v>
      </c>
      <c r="AB12241">
        <v>11</v>
      </c>
      <c r="AC12241">
        <v>11</v>
      </c>
    </row>
    <row r="12242" spans="1:29">
      <c r="A12242">
        <v>13237</v>
      </c>
      <c r="B12242" t="s">
        <v>806</v>
      </c>
      <c r="C12242" t="s">
        <v>14234</v>
      </c>
      <c r="J12242" t="s">
        <v>1449</v>
      </c>
      <c r="K12242">
        <v>0</v>
      </c>
      <c r="N12242" t="b">
        <v>1</v>
      </c>
      <c r="O12242" t="b">
        <v>0</v>
      </c>
      <c r="P12242" t="b">
        <v>0</v>
      </c>
      <c r="Q12242">
        <v>11</v>
      </c>
      <c r="R12242">
        <v>0</v>
      </c>
      <c r="S12242">
        <v>1</v>
      </c>
      <c r="T12242">
        <v>3</v>
      </c>
      <c r="U12242" t="b">
        <v>1</v>
      </c>
      <c r="V12242" t="s">
        <v>1094</v>
      </c>
      <c r="W12242" t="s">
        <v>2917</v>
      </c>
      <c r="X12242" t="s">
        <v>15672</v>
      </c>
      <c r="Y12242">
        <v>46</v>
      </c>
      <c r="Z12242">
        <v>46</v>
      </c>
      <c r="AA12242">
        <v>2</v>
      </c>
      <c r="AB12242">
        <v>2</v>
      </c>
      <c r="AC12242">
        <v>11</v>
      </c>
    </row>
    <row r="12243" spans="1:29">
      <c r="A12243">
        <v>13238</v>
      </c>
      <c r="B12243" t="s">
        <v>806</v>
      </c>
      <c r="C12243" t="s">
        <v>14235</v>
      </c>
      <c r="J12243" t="s">
        <v>1449</v>
      </c>
      <c r="K12243">
        <v>0</v>
      </c>
      <c r="N12243" t="b">
        <v>1</v>
      </c>
      <c r="O12243" t="b">
        <v>0</v>
      </c>
      <c r="P12243" t="b">
        <v>0</v>
      </c>
      <c r="Q12243">
        <v>11</v>
      </c>
      <c r="R12243">
        <v>0</v>
      </c>
      <c r="S12243">
        <v>1</v>
      </c>
      <c r="T12243">
        <v>3</v>
      </c>
      <c r="U12243" t="b">
        <v>1</v>
      </c>
      <c r="V12243" t="s">
        <v>1094</v>
      </c>
      <c r="W12243" t="s">
        <v>2917</v>
      </c>
      <c r="X12243" t="s">
        <v>15754</v>
      </c>
      <c r="Y12243">
        <v>46</v>
      </c>
      <c r="Z12243">
        <v>46</v>
      </c>
      <c r="AA12243">
        <v>3</v>
      </c>
      <c r="AB12243">
        <v>3</v>
      </c>
      <c r="AC12243">
        <v>11</v>
      </c>
    </row>
    <row r="12244" spans="1:29">
      <c r="A12244">
        <v>13239</v>
      </c>
      <c r="B12244" t="s">
        <v>806</v>
      </c>
      <c r="C12244" t="s">
        <v>14236</v>
      </c>
      <c r="J12244" t="s">
        <v>1449</v>
      </c>
      <c r="K12244">
        <v>0</v>
      </c>
      <c r="N12244" t="b">
        <v>1</v>
      </c>
      <c r="O12244" t="b">
        <v>0</v>
      </c>
      <c r="P12244" t="b">
        <v>0</v>
      </c>
      <c r="Q12244">
        <v>11</v>
      </c>
      <c r="R12244">
        <v>0</v>
      </c>
      <c r="S12244">
        <v>1</v>
      </c>
      <c r="T12244">
        <v>3</v>
      </c>
      <c r="U12244" t="b">
        <v>1</v>
      </c>
      <c r="V12244" t="s">
        <v>1094</v>
      </c>
      <c r="W12244" t="s">
        <v>2917</v>
      </c>
      <c r="X12244" t="s">
        <v>15673</v>
      </c>
      <c r="Y12244">
        <v>47</v>
      </c>
      <c r="Z12244">
        <v>47</v>
      </c>
      <c r="AA12244">
        <v>2</v>
      </c>
      <c r="AB12244">
        <v>2</v>
      </c>
      <c r="AC12244">
        <v>11</v>
      </c>
    </row>
    <row r="12245" spans="1:29">
      <c r="A12245">
        <v>13240</v>
      </c>
      <c r="B12245" t="s">
        <v>806</v>
      </c>
      <c r="C12245" t="s">
        <v>14237</v>
      </c>
      <c r="J12245" t="s">
        <v>1449</v>
      </c>
      <c r="K12245">
        <v>0</v>
      </c>
      <c r="N12245" t="b">
        <v>1</v>
      </c>
      <c r="O12245" t="b">
        <v>0</v>
      </c>
      <c r="P12245" t="b">
        <v>0</v>
      </c>
      <c r="Q12245">
        <v>11</v>
      </c>
      <c r="R12245">
        <v>0</v>
      </c>
      <c r="S12245">
        <v>1</v>
      </c>
      <c r="T12245">
        <v>3</v>
      </c>
      <c r="U12245" t="b">
        <v>1</v>
      </c>
      <c r="V12245" t="s">
        <v>1094</v>
      </c>
      <c r="W12245" t="s">
        <v>2917</v>
      </c>
      <c r="X12245" t="s">
        <v>14492</v>
      </c>
      <c r="Y12245">
        <v>47</v>
      </c>
      <c r="Z12245">
        <v>47</v>
      </c>
      <c r="AA12245">
        <v>3</v>
      </c>
      <c r="AB12245">
        <v>3</v>
      </c>
      <c r="AC12245">
        <v>11</v>
      </c>
    </row>
    <row r="12246" spans="1:29">
      <c r="A12246">
        <v>13241</v>
      </c>
      <c r="B12246" t="s">
        <v>806</v>
      </c>
      <c r="C12246" t="s">
        <v>14238</v>
      </c>
      <c r="J12246" t="s">
        <v>1449</v>
      </c>
      <c r="K12246">
        <v>0</v>
      </c>
      <c r="N12246" t="b">
        <v>1</v>
      </c>
      <c r="O12246" t="b">
        <v>0</v>
      </c>
      <c r="P12246" t="b">
        <v>0</v>
      </c>
      <c r="Q12246">
        <v>11</v>
      </c>
      <c r="R12246">
        <v>0</v>
      </c>
      <c r="S12246">
        <v>1</v>
      </c>
      <c r="T12246">
        <v>3</v>
      </c>
      <c r="U12246" t="b">
        <v>1</v>
      </c>
      <c r="V12246" t="s">
        <v>1094</v>
      </c>
      <c r="W12246" t="s">
        <v>2917</v>
      </c>
      <c r="X12246" t="s">
        <v>15304</v>
      </c>
      <c r="Y12246">
        <v>48</v>
      </c>
      <c r="Z12246">
        <v>48</v>
      </c>
      <c r="AA12246">
        <v>2</v>
      </c>
      <c r="AB12246">
        <v>2</v>
      </c>
      <c r="AC12246">
        <v>11</v>
      </c>
    </row>
    <row r="12247" spans="1:29">
      <c r="A12247">
        <v>13242</v>
      </c>
      <c r="B12247" t="s">
        <v>806</v>
      </c>
      <c r="C12247" t="s">
        <v>14239</v>
      </c>
      <c r="J12247" t="s">
        <v>1449</v>
      </c>
      <c r="K12247">
        <v>0</v>
      </c>
      <c r="N12247" t="b">
        <v>1</v>
      </c>
      <c r="O12247" t="b">
        <v>0</v>
      </c>
      <c r="P12247" t="b">
        <v>0</v>
      </c>
      <c r="Q12247">
        <v>11</v>
      </c>
      <c r="R12247">
        <v>0</v>
      </c>
      <c r="S12247">
        <v>1</v>
      </c>
      <c r="T12247">
        <v>3</v>
      </c>
      <c r="U12247" t="b">
        <v>1</v>
      </c>
      <c r="V12247" t="s">
        <v>1094</v>
      </c>
      <c r="W12247" t="s">
        <v>2917</v>
      </c>
      <c r="X12247" t="s">
        <v>14495</v>
      </c>
      <c r="Y12247">
        <v>48</v>
      </c>
      <c r="Z12247">
        <v>48</v>
      </c>
      <c r="AA12247">
        <v>3</v>
      </c>
      <c r="AB12247">
        <v>3</v>
      </c>
      <c r="AC12247">
        <v>11</v>
      </c>
    </row>
    <row r="12248" spans="1:29">
      <c r="A12248">
        <v>13243</v>
      </c>
      <c r="B12248" t="s">
        <v>806</v>
      </c>
      <c r="C12248" t="s">
        <v>14240</v>
      </c>
      <c r="J12248" t="s">
        <v>1451</v>
      </c>
      <c r="K12248">
        <v>0</v>
      </c>
      <c r="N12248" t="b">
        <v>1</v>
      </c>
      <c r="O12248" t="b">
        <v>0</v>
      </c>
      <c r="P12248" t="b">
        <v>0</v>
      </c>
      <c r="Q12248">
        <v>11</v>
      </c>
      <c r="R12248">
        <v>0</v>
      </c>
      <c r="S12248">
        <v>1</v>
      </c>
      <c r="T12248">
        <v>3</v>
      </c>
      <c r="U12248" t="b">
        <v>1</v>
      </c>
      <c r="V12248" t="s">
        <v>1094</v>
      </c>
      <c r="W12248" t="s">
        <v>2917</v>
      </c>
      <c r="X12248" t="s">
        <v>14785</v>
      </c>
      <c r="Y12248">
        <v>46</v>
      </c>
      <c r="Z12248">
        <v>46</v>
      </c>
      <c r="AA12248">
        <v>4</v>
      </c>
      <c r="AB12248">
        <v>4</v>
      </c>
      <c r="AC12248">
        <v>11</v>
      </c>
    </row>
    <row r="12249" spans="1:29">
      <c r="A12249">
        <v>13244</v>
      </c>
      <c r="B12249" t="s">
        <v>806</v>
      </c>
      <c r="C12249" t="s">
        <v>14241</v>
      </c>
      <c r="J12249" t="s">
        <v>1451</v>
      </c>
      <c r="K12249">
        <v>0</v>
      </c>
      <c r="N12249" t="b">
        <v>1</v>
      </c>
      <c r="O12249" t="b">
        <v>0</v>
      </c>
      <c r="P12249" t="b">
        <v>0</v>
      </c>
      <c r="Q12249">
        <v>11</v>
      </c>
      <c r="R12249">
        <v>0</v>
      </c>
      <c r="S12249">
        <v>1</v>
      </c>
      <c r="T12249">
        <v>3</v>
      </c>
      <c r="U12249" t="b">
        <v>1</v>
      </c>
      <c r="V12249" t="s">
        <v>1094</v>
      </c>
      <c r="W12249" t="s">
        <v>2917</v>
      </c>
      <c r="X12249" t="s">
        <v>14786</v>
      </c>
      <c r="Y12249">
        <v>47</v>
      </c>
      <c r="Z12249">
        <v>47</v>
      </c>
      <c r="AA12249">
        <v>4</v>
      </c>
      <c r="AB12249">
        <v>4</v>
      </c>
      <c r="AC12249">
        <v>11</v>
      </c>
    </row>
    <row r="12250" spans="1:29">
      <c r="A12250">
        <v>13245</v>
      </c>
      <c r="B12250" t="s">
        <v>806</v>
      </c>
      <c r="C12250" t="s">
        <v>14242</v>
      </c>
      <c r="J12250" t="s">
        <v>1451</v>
      </c>
      <c r="K12250">
        <v>0</v>
      </c>
      <c r="N12250" t="b">
        <v>1</v>
      </c>
      <c r="O12250" t="b">
        <v>0</v>
      </c>
      <c r="P12250" t="b">
        <v>0</v>
      </c>
      <c r="Q12250">
        <v>11</v>
      </c>
      <c r="R12250">
        <v>0</v>
      </c>
      <c r="S12250">
        <v>1</v>
      </c>
      <c r="T12250">
        <v>3</v>
      </c>
      <c r="U12250" t="b">
        <v>1</v>
      </c>
      <c r="V12250" t="s">
        <v>1094</v>
      </c>
      <c r="W12250" t="s">
        <v>2917</v>
      </c>
      <c r="X12250" t="s">
        <v>14787</v>
      </c>
      <c r="Y12250">
        <v>48</v>
      </c>
      <c r="Z12250">
        <v>48</v>
      </c>
      <c r="AA12250">
        <v>4</v>
      </c>
      <c r="AB12250">
        <v>4</v>
      </c>
      <c r="AC12250">
        <v>11</v>
      </c>
    </row>
    <row r="12251" spans="1:29">
      <c r="A12251">
        <v>13246</v>
      </c>
      <c r="B12251" t="s">
        <v>806</v>
      </c>
      <c r="C12251" t="s">
        <v>14243</v>
      </c>
      <c r="J12251" t="s">
        <v>1457</v>
      </c>
      <c r="K12251">
        <v>0</v>
      </c>
      <c r="N12251" t="b">
        <v>1</v>
      </c>
      <c r="O12251" t="b">
        <v>0</v>
      </c>
      <c r="P12251" t="b">
        <v>0</v>
      </c>
      <c r="Q12251">
        <v>11</v>
      </c>
      <c r="R12251">
        <v>1</v>
      </c>
      <c r="S12251">
        <v>1</v>
      </c>
      <c r="T12251">
        <v>1</v>
      </c>
      <c r="U12251" t="b">
        <v>1</v>
      </c>
      <c r="V12251" t="s">
        <v>1094</v>
      </c>
      <c r="W12251" t="s">
        <v>2917</v>
      </c>
      <c r="X12251" t="s">
        <v>14701</v>
      </c>
      <c r="Y12251">
        <v>46</v>
      </c>
      <c r="Z12251">
        <v>46</v>
      </c>
      <c r="AA12251">
        <v>5</v>
      </c>
      <c r="AB12251">
        <v>5</v>
      </c>
      <c r="AC12251">
        <v>11</v>
      </c>
    </row>
    <row r="12252" spans="1:29">
      <c r="A12252">
        <v>13247</v>
      </c>
      <c r="B12252" t="s">
        <v>806</v>
      </c>
      <c r="C12252" t="s">
        <v>14244</v>
      </c>
      <c r="J12252" t="s">
        <v>1457</v>
      </c>
      <c r="K12252">
        <v>0</v>
      </c>
      <c r="N12252" t="b">
        <v>1</v>
      </c>
      <c r="O12252" t="b">
        <v>0</v>
      </c>
      <c r="P12252" t="b">
        <v>0</v>
      </c>
      <c r="Q12252">
        <v>11</v>
      </c>
      <c r="R12252">
        <v>1</v>
      </c>
      <c r="S12252">
        <v>1</v>
      </c>
      <c r="T12252">
        <v>1</v>
      </c>
      <c r="U12252" t="b">
        <v>1</v>
      </c>
      <c r="V12252" t="s">
        <v>1094</v>
      </c>
      <c r="W12252" t="s">
        <v>2917</v>
      </c>
      <c r="X12252" t="s">
        <v>14702</v>
      </c>
      <c r="Y12252">
        <v>46</v>
      </c>
      <c r="Z12252">
        <v>46</v>
      </c>
      <c r="AA12252">
        <v>6</v>
      </c>
      <c r="AB12252">
        <v>6</v>
      </c>
      <c r="AC12252">
        <v>11</v>
      </c>
    </row>
    <row r="12253" spans="1:29">
      <c r="A12253">
        <v>13248</v>
      </c>
      <c r="B12253" t="s">
        <v>806</v>
      </c>
      <c r="C12253" t="s">
        <v>14245</v>
      </c>
      <c r="J12253" t="s">
        <v>1457</v>
      </c>
      <c r="K12253">
        <v>0</v>
      </c>
      <c r="N12253" t="b">
        <v>1</v>
      </c>
      <c r="O12253" t="b">
        <v>0</v>
      </c>
      <c r="P12253" t="b">
        <v>0</v>
      </c>
      <c r="Q12253">
        <v>11</v>
      </c>
      <c r="R12253">
        <v>1</v>
      </c>
      <c r="S12253">
        <v>1</v>
      </c>
      <c r="T12253">
        <v>1</v>
      </c>
      <c r="U12253" t="b">
        <v>1</v>
      </c>
      <c r="V12253" t="s">
        <v>1094</v>
      </c>
      <c r="W12253" t="s">
        <v>2917</v>
      </c>
      <c r="X12253" t="s">
        <v>14718</v>
      </c>
      <c r="Y12253">
        <v>46</v>
      </c>
      <c r="Z12253">
        <v>46</v>
      </c>
      <c r="AA12253">
        <v>7</v>
      </c>
      <c r="AB12253">
        <v>7</v>
      </c>
      <c r="AC12253">
        <v>11</v>
      </c>
    </row>
    <row r="12254" spans="1:29">
      <c r="A12254">
        <v>13249</v>
      </c>
      <c r="B12254" t="s">
        <v>806</v>
      </c>
      <c r="C12254" t="s">
        <v>14246</v>
      </c>
      <c r="J12254" t="s">
        <v>1457</v>
      </c>
      <c r="K12254">
        <v>0</v>
      </c>
      <c r="N12254" t="b">
        <v>1</v>
      </c>
      <c r="O12254" t="b">
        <v>0</v>
      </c>
      <c r="P12254" t="b">
        <v>0</v>
      </c>
      <c r="Q12254">
        <v>11</v>
      </c>
      <c r="R12254">
        <v>1</v>
      </c>
      <c r="S12254">
        <v>1</v>
      </c>
      <c r="T12254">
        <v>1</v>
      </c>
      <c r="U12254" t="b">
        <v>1</v>
      </c>
      <c r="V12254" t="s">
        <v>1094</v>
      </c>
      <c r="W12254" t="s">
        <v>2917</v>
      </c>
      <c r="X12254" t="s">
        <v>14719</v>
      </c>
      <c r="Y12254">
        <v>46</v>
      </c>
      <c r="Z12254">
        <v>46</v>
      </c>
      <c r="AA12254">
        <v>8</v>
      </c>
      <c r="AB12254">
        <v>8</v>
      </c>
      <c r="AC12254">
        <v>11</v>
      </c>
    </row>
    <row r="12255" spans="1:29">
      <c r="A12255">
        <v>13250</v>
      </c>
      <c r="B12255" t="s">
        <v>806</v>
      </c>
      <c r="C12255" t="s">
        <v>14247</v>
      </c>
      <c r="J12255" t="s">
        <v>1457</v>
      </c>
      <c r="K12255">
        <v>0</v>
      </c>
      <c r="N12255" t="b">
        <v>1</v>
      </c>
      <c r="O12255" t="b">
        <v>0</v>
      </c>
      <c r="P12255" t="b">
        <v>0</v>
      </c>
      <c r="Q12255">
        <v>11</v>
      </c>
      <c r="R12255">
        <v>1</v>
      </c>
      <c r="S12255">
        <v>1</v>
      </c>
      <c r="T12255">
        <v>1</v>
      </c>
      <c r="U12255" t="b">
        <v>1</v>
      </c>
      <c r="V12255" t="s">
        <v>1094</v>
      </c>
      <c r="W12255" t="s">
        <v>2917</v>
      </c>
      <c r="X12255" t="s">
        <v>14703</v>
      </c>
      <c r="Y12255">
        <v>47</v>
      </c>
      <c r="Z12255">
        <v>47</v>
      </c>
      <c r="AA12255">
        <v>5</v>
      </c>
      <c r="AB12255">
        <v>5</v>
      </c>
      <c r="AC12255">
        <v>11</v>
      </c>
    </row>
    <row r="12256" spans="1:29">
      <c r="A12256">
        <v>13251</v>
      </c>
      <c r="B12256" t="s">
        <v>806</v>
      </c>
      <c r="C12256" t="s">
        <v>14248</v>
      </c>
      <c r="J12256" t="s">
        <v>1457</v>
      </c>
      <c r="K12256">
        <v>0</v>
      </c>
      <c r="N12256" t="b">
        <v>1</v>
      </c>
      <c r="O12256" t="b">
        <v>0</v>
      </c>
      <c r="P12256" t="b">
        <v>0</v>
      </c>
      <c r="Q12256">
        <v>11</v>
      </c>
      <c r="R12256">
        <v>1</v>
      </c>
      <c r="S12256">
        <v>1</v>
      </c>
      <c r="T12256">
        <v>1</v>
      </c>
      <c r="U12256" t="b">
        <v>1</v>
      </c>
      <c r="V12256" t="s">
        <v>1094</v>
      </c>
      <c r="W12256" t="s">
        <v>2917</v>
      </c>
      <c r="X12256" t="s">
        <v>14493</v>
      </c>
      <c r="Y12256">
        <v>47</v>
      </c>
      <c r="Z12256">
        <v>47</v>
      </c>
      <c r="AA12256">
        <v>6</v>
      </c>
      <c r="AB12256">
        <v>6</v>
      </c>
      <c r="AC12256">
        <v>11</v>
      </c>
    </row>
    <row r="12257" spans="1:29">
      <c r="A12257">
        <v>13252</v>
      </c>
      <c r="B12257" t="s">
        <v>806</v>
      </c>
      <c r="C12257" t="s">
        <v>14249</v>
      </c>
      <c r="J12257" t="s">
        <v>1457</v>
      </c>
      <c r="K12257">
        <v>0</v>
      </c>
      <c r="N12257" t="b">
        <v>1</v>
      </c>
      <c r="O12257" t="b">
        <v>0</v>
      </c>
      <c r="P12257" t="b">
        <v>0</v>
      </c>
      <c r="Q12257">
        <v>11</v>
      </c>
      <c r="R12257">
        <v>1</v>
      </c>
      <c r="S12257">
        <v>1</v>
      </c>
      <c r="T12257">
        <v>1</v>
      </c>
      <c r="U12257" t="b">
        <v>1</v>
      </c>
      <c r="V12257" t="s">
        <v>1094</v>
      </c>
      <c r="W12257" t="s">
        <v>2917</v>
      </c>
      <c r="X12257" t="s">
        <v>14720</v>
      </c>
      <c r="Y12257">
        <v>47</v>
      </c>
      <c r="Z12257">
        <v>47</v>
      </c>
      <c r="AA12257">
        <v>7</v>
      </c>
      <c r="AB12257">
        <v>7</v>
      </c>
      <c r="AC12257">
        <v>11</v>
      </c>
    </row>
    <row r="12258" spans="1:29">
      <c r="A12258">
        <v>13253</v>
      </c>
      <c r="B12258" t="s">
        <v>806</v>
      </c>
      <c r="C12258" t="s">
        <v>14250</v>
      </c>
      <c r="J12258" t="s">
        <v>1457</v>
      </c>
      <c r="K12258">
        <v>0</v>
      </c>
      <c r="N12258" t="b">
        <v>1</v>
      </c>
      <c r="O12258" t="b">
        <v>0</v>
      </c>
      <c r="P12258" t="b">
        <v>0</v>
      </c>
      <c r="Q12258">
        <v>11</v>
      </c>
      <c r="R12258">
        <v>1</v>
      </c>
      <c r="S12258">
        <v>1</v>
      </c>
      <c r="T12258">
        <v>1</v>
      </c>
      <c r="U12258" t="b">
        <v>1</v>
      </c>
      <c r="V12258" t="s">
        <v>1094</v>
      </c>
      <c r="W12258" t="s">
        <v>2917</v>
      </c>
      <c r="X12258" t="s">
        <v>14721</v>
      </c>
      <c r="Y12258">
        <v>47</v>
      </c>
      <c r="Z12258">
        <v>47</v>
      </c>
      <c r="AA12258">
        <v>8</v>
      </c>
      <c r="AB12258">
        <v>8</v>
      </c>
      <c r="AC12258">
        <v>11</v>
      </c>
    </row>
    <row r="12259" spans="1:29">
      <c r="A12259">
        <v>13254</v>
      </c>
      <c r="B12259" t="s">
        <v>806</v>
      </c>
      <c r="C12259" t="s">
        <v>14251</v>
      </c>
      <c r="J12259" t="s">
        <v>1457</v>
      </c>
      <c r="K12259">
        <v>0</v>
      </c>
      <c r="N12259" t="b">
        <v>1</v>
      </c>
      <c r="O12259" t="b">
        <v>0</v>
      </c>
      <c r="P12259" t="b">
        <v>0</v>
      </c>
      <c r="Q12259">
        <v>11</v>
      </c>
      <c r="R12259">
        <v>1</v>
      </c>
      <c r="S12259">
        <v>1</v>
      </c>
      <c r="T12259">
        <v>1</v>
      </c>
      <c r="U12259" t="b">
        <v>1</v>
      </c>
      <c r="V12259" t="s">
        <v>1094</v>
      </c>
      <c r="W12259" t="s">
        <v>2917</v>
      </c>
      <c r="X12259" t="s">
        <v>14704</v>
      </c>
      <c r="Y12259">
        <v>48</v>
      </c>
      <c r="Z12259">
        <v>48</v>
      </c>
      <c r="AA12259">
        <v>5</v>
      </c>
      <c r="AB12259">
        <v>5</v>
      </c>
      <c r="AC12259">
        <v>11</v>
      </c>
    </row>
    <row r="12260" spans="1:29">
      <c r="A12260">
        <v>13255</v>
      </c>
      <c r="B12260" t="s">
        <v>806</v>
      </c>
      <c r="C12260" t="s">
        <v>14252</v>
      </c>
      <c r="J12260" t="s">
        <v>1457</v>
      </c>
      <c r="K12260">
        <v>0</v>
      </c>
      <c r="N12260" t="b">
        <v>1</v>
      </c>
      <c r="O12260" t="b">
        <v>0</v>
      </c>
      <c r="P12260" t="b">
        <v>0</v>
      </c>
      <c r="Q12260">
        <v>11</v>
      </c>
      <c r="R12260">
        <v>1</v>
      </c>
      <c r="S12260">
        <v>1</v>
      </c>
      <c r="T12260">
        <v>1</v>
      </c>
      <c r="U12260" t="b">
        <v>1</v>
      </c>
      <c r="V12260" t="s">
        <v>1094</v>
      </c>
      <c r="W12260" t="s">
        <v>2917</v>
      </c>
      <c r="X12260" t="s">
        <v>14496</v>
      </c>
      <c r="Y12260">
        <v>48</v>
      </c>
      <c r="Z12260">
        <v>48</v>
      </c>
      <c r="AA12260">
        <v>6</v>
      </c>
      <c r="AB12260">
        <v>6</v>
      </c>
      <c r="AC12260">
        <v>11</v>
      </c>
    </row>
    <row r="12261" spans="1:29">
      <c r="A12261">
        <v>13256</v>
      </c>
      <c r="B12261" t="s">
        <v>806</v>
      </c>
      <c r="C12261" t="s">
        <v>14253</v>
      </c>
      <c r="J12261" t="s">
        <v>1457</v>
      </c>
      <c r="K12261">
        <v>0</v>
      </c>
      <c r="N12261" t="b">
        <v>1</v>
      </c>
      <c r="O12261" t="b">
        <v>0</v>
      </c>
      <c r="P12261" t="b">
        <v>0</v>
      </c>
      <c r="Q12261">
        <v>11</v>
      </c>
      <c r="R12261">
        <v>1</v>
      </c>
      <c r="S12261">
        <v>1</v>
      </c>
      <c r="T12261">
        <v>1</v>
      </c>
      <c r="U12261" t="b">
        <v>1</v>
      </c>
      <c r="V12261" t="s">
        <v>1094</v>
      </c>
      <c r="W12261" t="s">
        <v>2917</v>
      </c>
      <c r="X12261" t="s">
        <v>14722</v>
      </c>
      <c r="Y12261">
        <v>48</v>
      </c>
      <c r="Z12261">
        <v>48</v>
      </c>
      <c r="AA12261">
        <v>7</v>
      </c>
      <c r="AB12261">
        <v>7</v>
      </c>
      <c r="AC12261">
        <v>11</v>
      </c>
    </row>
    <row r="12262" spans="1:29">
      <c r="A12262">
        <v>13257</v>
      </c>
      <c r="B12262" t="s">
        <v>806</v>
      </c>
      <c r="C12262" t="s">
        <v>14254</v>
      </c>
      <c r="J12262" t="s">
        <v>1457</v>
      </c>
      <c r="K12262">
        <v>0</v>
      </c>
      <c r="N12262" t="b">
        <v>1</v>
      </c>
      <c r="O12262" t="b">
        <v>0</v>
      </c>
      <c r="P12262" t="b">
        <v>0</v>
      </c>
      <c r="Q12262">
        <v>11</v>
      </c>
      <c r="R12262">
        <v>1</v>
      </c>
      <c r="S12262">
        <v>1</v>
      </c>
      <c r="T12262">
        <v>1</v>
      </c>
      <c r="U12262" t="b">
        <v>1</v>
      </c>
      <c r="V12262" t="s">
        <v>1094</v>
      </c>
      <c r="W12262" t="s">
        <v>2917</v>
      </c>
      <c r="X12262" t="s">
        <v>14723</v>
      </c>
      <c r="Y12262">
        <v>48</v>
      </c>
      <c r="Z12262">
        <v>48</v>
      </c>
      <c r="AA12262">
        <v>8</v>
      </c>
      <c r="AB12262">
        <v>8</v>
      </c>
      <c r="AC12262">
        <v>11</v>
      </c>
    </row>
    <row r="12263" spans="1:29">
      <c r="A12263">
        <v>13258</v>
      </c>
      <c r="B12263" t="s">
        <v>806</v>
      </c>
      <c r="C12263" t="s">
        <v>14255</v>
      </c>
      <c r="J12263" t="s">
        <v>1471</v>
      </c>
      <c r="K12263">
        <v>0</v>
      </c>
      <c r="N12263" t="b">
        <v>1</v>
      </c>
      <c r="O12263" t="b">
        <v>0</v>
      </c>
      <c r="P12263" t="b">
        <v>0</v>
      </c>
      <c r="Q12263">
        <v>11</v>
      </c>
      <c r="R12263">
        <v>1</v>
      </c>
      <c r="S12263">
        <v>1</v>
      </c>
      <c r="T12263">
        <v>3</v>
      </c>
      <c r="U12263" t="b">
        <v>1</v>
      </c>
      <c r="V12263" t="s">
        <v>1094</v>
      </c>
      <c r="W12263" t="s">
        <v>2917</v>
      </c>
      <c r="X12263" t="s">
        <v>15439</v>
      </c>
      <c r="Y12263">
        <v>46</v>
      </c>
      <c r="Z12263">
        <v>46</v>
      </c>
      <c r="AA12263">
        <v>9</v>
      </c>
      <c r="AB12263">
        <v>9</v>
      </c>
      <c r="AC12263">
        <v>11</v>
      </c>
    </row>
    <row r="12264" spans="1:29">
      <c r="A12264">
        <v>13259</v>
      </c>
      <c r="B12264" t="s">
        <v>806</v>
      </c>
      <c r="C12264" t="s">
        <v>14256</v>
      </c>
      <c r="J12264" t="s">
        <v>1471</v>
      </c>
      <c r="K12264">
        <v>0</v>
      </c>
      <c r="N12264" t="b">
        <v>1</v>
      </c>
      <c r="O12264" t="b">
        <v>0</v>
      </c>
      <c r="P12264" t="b">
        <v>0</v>
      </c>
      <c r="Q12264">
        <v>11</v>
      </c>
      <c r="R12264">
        <v>1</v>
      </c>
      <c r="S12264">
        <v>1</v>
      </c>
      <c r="T12264">
        <v>3</v>
      </c>
      <c r="U12264" t="b">
        <v>1</v>
      </c>
      <c r="V12264" t="s">
        <v>1094</v>
      </c>
      <c r="W12264" t="s">
        <v>2917</v>
      </c>
      <c r="X12264" t="s">
        <v>14494</v>
      </c>
      <c r="Y12264">
        <v>47</v>
      </c>
      <c r="Z12264">
        <v>47</v>
      </c>
      <c r="AA12264">
        <v>9</v>
      </c>
      <c r="AB12264">
        <v>9</v>
      </c>
      <c r="AC12264">
        <v>11</v>
      </c>
    </row>
    <row r="12265" spans="1:29">
      <c r="A12265">
        <v>13260</v>
      </c>
      <c r="B12265" t="s">
        <v>806</v>
      </c>
      <c r="C12265" t="s">
        <v>14257</v>
      </c>
      <c r="J12265" t="s">
        <v>1471</v>
      </c>
      <c r="K12265">
        <v>0</v>
      </c>
      <c r="N12265" t="b">
        <v>1</v>
      </c>
      <c r="O12265" t="b">
        <v>0</v>
      </c>
      <c r="P12265" t="b">
        <v>0</v>
      </c>
      <c r="Q12265">
        <v>11</v>
      </c>
      <c r="R12265">
        <v>1</v>
      </c>
      <c r="S12265">
        <v>1</v>
      </c>
      <c r="T12265">
        <v>3</v>
      </c>
      <c r="U12265" t="b">
        <v>1</v>
      </c>
      <c r="V12265" t="s">
        <v>1094</v>
      </c>
      <c r="W12265" t="s">
        <v>2917</v>
      </c>
      <c r="X12265" t="s">
        <v>14497</v>
      </c>
      <c r="Y12265">
        <v>48</v>
      </c>
      <c r="Z12265">
        <v>48</v>
      </c>
      <c r="AA12265">
        <v>9</v>
      </c>
      <c r="AB12265">
        <v>9</v>
      </c>
      <c r="AC12265">
        <v>11</v>
      </c>
    </row>
    <row r="12266" spans="1:29">
      <c r="A12266">
        <v>13261</v>
      </c>
      <c r="B12266" t="s">
        <v>806</v>
      </c>
      <c r="C12266" t="s">
        <v>14258</v>
      </c>
      <c r="J12266" t="s">
        <v>1457</v>
      </c>
      <c r="K12266">
        <v>0</v>
      </c>
      <c r="N12266" t="b">
        <v>0</v>
      </c>
      <c r="O12266" t="b">
        <v>1</v>
      </c>
      <c r="P12266" t="b">
        <v>0</v>
      </c>
      <c r="Q12266">
        <v>11</v>
      </c>
      <c r="R12266">
        <v>0</v>
      </c>
      <c r="S12266">
        <v>1</v>
      </c>
      <c r="T12266">
        <v>3</v>
      </c>
      <c r="U12266" t="b">
        <v>1</v>
      </c>
      <c r="V12266" t="s">
        <v>1094</v>
      </c>
      <c r="W12266" t="s">
        <v>2917</v>
      </c>
      <c r="X12266" t="s">
        <v>14622</v>
      </c>
      <c r="Y12266">
        <v>46</v>
      </c>
      <c r="Z12266">
        <v>46</v>
      </c>
      <c r="AA12266">
        <v>10</v>
      </c>
      <c r="AB12266">
        <v>10</v>
      </c>
      <c r="AC12266">
        <v>11</v>
      </c>
    </row>
    <row r="12267" spans="1:29">
      <c r="A12267">
        <v>13262</v>
      </c>
      <c r="B12267" t="s">
        <v>806</v>
      </c>
      <c r="C12267" t="s">
        <v>14259</v>
      </c>
      <c r="J12267" t="s">
        <v>1457</v>
      </c>
      <c r="K12267">
        <v>0</v>
      </c>
      <c r="N12267" t="b">
        <v>0</v>
      </c>
      <c r="O12267" t="b">
        <v>1</v>
      </c>
      <c r="P12267" t="b">
        <v>0</v>
      </c>
      <c r="Q12267">
        <v>11</v>
      </c>
      <c r="R12267">
        <v>0</v>
      </c>
      <c r="S12267">
        <v>1</v>
      </c>
      <c r="T12267">
        <v>3</v>
      </c>
      <c r="U12267" t="b">
        <v>1</v>
      </c>
      <c r="V12267" t="s">
        <v>1094</v>
      </c>
      <c r="W12267" t="s">
        <v>2917</v>
      </c>
      <c r="X12267" t="s">
        <v>15791</v>
      </c>
      <c r="Y12267">
        <v>46</v>
      </c>
      <c r="Z12267">
        <v>46</v>
      </c>
      <c r="AA12267">
        <v>11</v>
      </c>
      <c r="AB12267">
        <v>11</v>
      </c>
      <c r="AC12267">
        <v>11</v>
      </c>
    </row>
    <row r="12268" spans="1:29">
      <c r="A12268">
        <v>13263</v>
      </c>
      <c r="B12268" t="s">
        <v>806</v>
      </c>
      <c r="C12268" t="s">
        <v>14260</v>
      </c>
      <c r="J12268" t="s">
        <v>1457</v>
      </c>
      <c r="K12268">
        <v>0</v>
      </c>
      <c r="N12268" t="b">
        <v>0</v>
      </c>
      <c r="O12268" t="b">
        <v>1</v>
      </c>
      <c r="P12268" t="b">
        <v>0</v>
      </c>
      <c r="Q12268">
        <v>11</v>
      </c>
      <c r="R12268">
        <v>0</v>
      </c>
      <c r="S12268">
        <v>1</v>
      </c>
      <c r="T12268">
        <v>3</v>
      </c>
      <c r="U12268" t="b">
        <v>1</v>
      </c>
      <c r="V12268" t="s">
        <v>1094</v>
      </c>
      <c r="W12268" t="s">
        <v>2917</v>
      </c>
      <c r="X12268" t="s">
        <v>15762</v>
      </c>
      <c r="Y12268">
        <v>47</v>
      </c>
      <c r="Z12268">
        <v>47</v>
      </c>
      <c r="AA12268">
        <v>10</v>
      </c>
      <c r="AB12268">
        <v>10</v>
      </c>
      <c r="AC12268">
        <v>11</v>
      </c>
    </row>
    <row r="12269" spans="1:29">
      <c r="A12269">
        <v>13264</v>
      </c>
      <c r="B12269" t="s">
        <v>806</v>
      </c>
      <c r="C12269" t="s">
        <v>14261</v>
      </c>
      <c r="J12269" t="s">
        <v>1457</v>
      </c>
      <c r="K12269">
        <v>0</v>
      </c>
      <c r="N12269" t="b">
        <v>0</v>
      </c>
      <c r="O12269" t="b">
        <v>1</v>
      </c>
      <c r="P12269" t="b">
        <v>0</v>
      </c>
      <c r="Q12269">
        <v>11</v>
      </c>
      <c r="R12269">
        <v>0</v>
      </c>
      <c r="S12269">
        <v>1</v>
      </c>
      <c r="T12269">
        <v>3</v>
      </c>
      <c r="U12269" t="b">
        <v>1</v>
      </c>
      <c r="V12269" t="s">
        <v>1094</v>
      </c>
      <c r="W12269" t="s">
        <v>2917</v>
      </c>
      <c r="X12269" t="s">
        <v>16034</v>
      </c>
      <c r="Y12269">
        <v>47</v>
      </c>
      <c r="Z12269">
        <v>47</v>
      </c>
      <c r="AA12269">
        <v>11</v>
      </c>
      <c r="AB12269">
        <v>11</v>
      </c>
      <c r="AC12269">
        <v>11</v>
      </c>
    </row>
    <row r="12270" spans="1:29">
      <c r="A12270">
        <v>13265</v>
      </c>
      <c r="B12270" t="s">
        <v>806</v>
      </c>
      <c r="C12270" t="s">
        <v>14262</v>
      </c>
      <c r="J12270" t="s">
        <v>1457</v>
      </c>
      <c r="K12270">
        <v>0</v>
      </c>
      <c r="N12270" t="b">
        <v>0</v>
      </c>
      <c r="O12270" t="b">
        <v>1</v>
      </c>
      <c r="P12270" t="b">
        <v>0</v>
      </c>
      <c r="Q12270">
        <v>11</v>
      </c>
      <c r="R12270">
        <v>0</v>
      </c>
      <c r="S12270">
        <v>1</v>
      </c>
      <c r="T12270">
        <v>3</v>
      </c>
      <c r="U12270" t="b">
        <v>1</v>
      </c>
      <c r="V12270" t="s">
        <v>1094</v>
      </c>
      <c r="W12270" t="s">
        <v>2917</v>
      </c>
      <c r="X12270" t="s">
        <v>15761</v>
      </c>
      <c r="Y12270">
        <v>48</v>
      </c>
      <c r="Z12270">
        <v>48</v>
      </c>
      <c r="AA12270">
        <v>10</v>
      </c>
      <c r="AB12270">
        <v>10</v>
      </c>
      <c r="AC12270">
        <v>11</v>
      </c>
    </row>
    <row r="12271" spans="1:29">
      <c r="A12271">
        <v>13266</v>
      </c>
      <c r="B12271" t="s">
        <v>806</v>
      </c>
      <c r="C12271" t="s">
        <v>14263</v>
      </c>
      <c r="J12271" t="s">
        <v>1457</v>
      </c>
      <c r="K12271">
        <v>0</v>
      </c>
      <c r="N12271" t="b">
        <v>0</v>
      </c>
      <c r="O12271" t="b">
        <v>1</v>
      </c>
      <c r="P12271" t="b">
        <v>0</v>
      </c>
      <c r="Q12271">
        <v>11</v>
      </c>
      <c r="R12271">
        <v>0</v>
      </c>
      <c r="S12271">
        <v>1</v>
      </c>
      <c r="T12271">
        <v>3</v>
      </c>
      <c r="U12271" t="b">
        <v>1</v>
      </c>
      <c r="V12271" t="s">
        <v>1094</v>
      </c>
      <c r="W12271" t="s">
        <v>2917</v>
      </c>
      <c r="X12271" t="s">
        <v>16035</v>
      </c>
      <c r="Y12271">
        <v>48</v>
      </c>
      <c r="Z12271">
        <v>48</v>
      </c>
      <c r="AA12271">
        <v>11</v>
      </c>
      <c r="AB12271">
        <v>11</v>
      </c>
      <c r="AC12271">
        <v>11</v>
      </c>
    </row>
    <row r="12272" spans="1:29">
      <c r="A12272">
        <v>13267</v>
      </c>
      <c r="B12272" t="s">
        <v>806</v>
      </c>
      <c r="C12272" t="s">
        <v>14264</v>
      </c>
      <c r="J12272" t="s">
        <v>1449</v>
      </c>
      <c r="K12272">
        <v>0</v>
      </c>
      <c r="N12272" t="b">
        <v>1</v>
      </c>
      <c r="O12272" t="b">
        <v>0</v>
      </c>
      <c r="P12272" t="b">
        <v>0</v>
      </c>
      <c r="Q12272">
        <v>11</v>
      </c>
      <c r="R12272">
        <v>1</v>
      </c>
      <c r="S12272">
        <v>1</v>
      </c>
      <c r="T12272">
        <v>3</v>
      </c>
      <c r="U12272" t="b">
        <v>1</v>
      </c>
      <c r="V12272" t="s">
        <v>9082</v>
      </c>
      <c r="W12272" t="s">
        <v>12353</v>
      </c>
      <c r="X12272" t="s">
        <v>15369</v>
      </c>
      <c r="Y12272">
        <v>31</v>
      </c>
      <c r="Z12272">
        <v>31</v>
      </c>
      <c r="AA12272">
        <v>2</v>
      </c>
      <c r="AB12272">
        <v>2</v>
      </c>
      <c r="AC12272">
        <v>13</v>
      </c>
    </row>
    <row r="12273" spans="1:29">
      <c r="A12273">
        <v>13268</v>
      </c>
      <c r="B12273" t="s">
        <v>806</v>
      </c>
      <c r="C12273" t="s">
        <v>14265</v>
      </c>
      <c r="J12273" t="s">
        <v>1449</v>
      </c>
      <c r="K12273">
        <v>0</v>
      </c>
      <c r="N12273" t="b">
        <v>1</v>
      </c>
      <c r="O12273" t="b">
        <v>0</v>
      </c>
      <c r="P12273" t="b">
        <v>0</v>
      </c>
      <c r="Q12273">
        <v>11</v>
      </c>
      <c r="R12273">
        <v>1</v>
      </c>
      <c r="S12273">
        <v>1</v>
      </c>
      <c r="T12273">
        <v>3</v>
      </c>
      <c r="U12273" t="b">
        <v>1</v>
      </c>
      <c r="V12273" t="s">
        <v>9082</v>
      </c>
      <c r="W12273" t="s">
        <v>12353</v>
      </c>
      <c r="X12273" t="s">
        <v>14473</v>
      </c>
      <c r="Y12273">
        <v>31</v>
      </c>
      <c r="Z12273">
        <v>31</v>
      </c>
      <c r="AA12273">
        <v>3</v>
      </c>
      <c r="AB12273">
        <v>3</v>
      </c>
      <c r="AC12273">
        <v>13</v>
      </c>
    </row>
    <row r="12274" spans="1:29">
      <c r="A12274">
        <v>13269</v>
      </c>
      <c r="B12274" t="s">
        <v>806</v>
      </c>
      <c r="C12274" t="s">
        <v>14266</v>
      </c>
      <c r="J12274" t="s">
        <v>1449</v>
      </c>
      <c r="K12274">
        <v>0</v>
      </c>
      <c r="N12274" t="b">
        <v>1</v>
      </c>
      <c r="O12274" t="b">
        <v>0</v>
      </c>
      <c r="P12274" t="b">
        <v>0</v>
      </c>
      <c r="Q12274">
        <v>11</v>
      </c>
      <c r="R12274">
        <v>1</v>
      </c>
      <c r="S12274">
        <v>1</v>
      </c>
      <c r="T12274">
        <v>3</v>
      </c>
      <c r="U12274" t="b">
        <v>1</v>
      </c>
      <c r="V12274" t="s">
        <v>9082</v>
      </c>
      <c r="W12274" t="s">
        <v>12353</v>
      </c>
      <c r="X12274" t="s">
        <v>15370</v>
      </c>
      <c r="Y12274">
        <v>32</v>
      </c>
      <c r="Z12274">
        <v>32</v>
      </c>
      <c r="AA12274">
        <v>2</v>
      </c>
      <c r="AB12274">
        <v>2</v>
      </c>
      <c r="AC12274">
        <v>13</v>
      </c>
    </row>
    <row r="12275" spans="1:29">
      <c r="A12275">
        <v>13270</v>
      </c>
      <c r="B12275" t="s">
        <v>806</v>
      </c>
      <c r="C12275" t="s">
        <v>14267</v>
      </c>
      <c r="J12275" t="s">
        <v>1449</v>
      </c>
      <c r="K12275">
        <v>0</v>
      </c>
      <c r="N12275" t="b">
        <v>1</v>
      </c>
      <c r="O12275" t="b">
        <v>0</v>
      </c>
      <c r="P12275" t="b">
        <v>0</v>
      </c>
      <c r="Q12275">
        <v>11</v>
      </c>
      <c r="R12275">
        <v>1</v>
      </c>
      <c r="S12275">
        <v>1</v>
      </c>
      <c r="T12275">
        <v>3</v>
      </c>
      <c r="U12275" t="b">
        <v>1</v>
      </c>
      <c r="V12275" t="s">
        <v>9082</v>
      </c>
      <c r="W12275" t="s">
        <v>12353</v>
      </c>
      <c r="X12275" t="s">
        <v>15371</v>
      </c>
      <c r="Y12275">
        <v>32</v>
      </c>
      <c r="Z12275">
        <v>32</v>
      </c>
      <c r="AA12275">
        <v>3</v>
      </c>
      <c r="AB12275">
        <v>3</v>
      </c>
      <c r="AC12275">
        <v>13</v>
      </c>
    </row>
    <row r="12276" spans="1:29">
      <c r="A12276">
        <v>13271</v>
      </c>
      <c r="B12276" t="s">
        <v>806</v>
      </c>
      <c r="C12276" t="s">
        <v>14268</v>
      </c>
      <c r="J12276" t="s">
        <v>1449</v>
      </c>
      <c r="K12276">
        <v>0</v>
      </c>
      <c r="N12276" t="b">
        <v>1</v>
      </c>
      <c r="O12276" t="b">
        <v>0</v>
      </c>
      <c r="P12276" t="b">
        <v>0</v>
      </c>
      <c r="Q12276">
        <v>11</v>
      </c>
      <c r="R12276">
        <v>1</v>
      </c>
      <c r="S12276">
        <v>1</v>
      </c>
      <c r="T12276">
        <v>3</v>
      </c>
      <c r="U12276" t="b">
        <v>1</v>
      </c>
      <c r="V12276" t="s">
        <v>9082</v>
      </c>
      <c r="W12276" t="s">
        <v>12353</v>
      </c>
      <c r="X12276" t="s">
        <v>15372</v>
      </c>
      <c r="Y12276">
        <v>33</v>
      </c>
      <c r="Z12276">
        <v>33</v>
      </c>
      <c r="AA12276">
        <v>2</v>
      </c>
      <c r="AB12276">
        <v>2</v>
      </c>
      <c r="AC12276">
        <v>13</v>
      </c>
    </row>
    <row r="12277" spans="1:29">
      <c r="A12277">
        <v>13272</v>
      </c>
      <c r="B12277" t="s">
        <v>806</v>
      </c>
      <c r="C12277" t="s">
        <v>14269</v>
      </c>
      <c r="J12277" t="s">
        <v>1449</v>
      </c>
      <c r="K12277">
        <v>0</v>
      </c>
      <c r="N12277" t="b">
        <v>1</v>
      </c>
      <c r="O12277" t="b">
        <v>0</v>
      </c>
      <c r="P12277" t="b">
        <v>0</v>
      </c>
      <c r="Q12277">
        <v>11</v>
      </c>
      <c r="R12277">
        <v>1</v>
      </c>
      <c r="S12277">
        <v>1</v>
      </c>
      <c r="T12277">
        <v>3</v>
      </c>
      <c r="U12277" t="b">
        <v>1</v>
      </c>
      <c r="V12277" t="s">
        <v>9082</v>
      </c>
      <c r="W12277" t="s">
        <v>12353</v>
      </c>
      <c r="X12277" t="s">
        <v>15373</v>
      </c>
      <c r="Y12277">
        <v>33</v>
      </c>
      <c r="Z12277">
        <v>33</v>
      </c>
      <c r="AA12277">
        <v>3</v>
      </c>
      <c r="AB12277">
        <v>3</v>
      </c>
      <c r="AC12277">
        <v>13</v>
      </c>
    </row>
    <row r="12278" spans="1:29">
      <c r="A12278">
        <v>13273</v>
      </c>
      <c r="B12278" t="s">
        <v>806</v>
      </c>
      <c r="C12278" t="s">
        <v>14270</v>
      </c>
      <c r="J12278" t="s">
        <v>1449</v>
      </c>
      <c r="K12278">
        <v>0</v>
      </c>
      <c r="N12278" t="b">
        <v>1</v>
      </c>
      <c r="O12278" t="b">
        <v>0</v>
      </c>
      <c r="P12278" t="b">
        <v>0</v>
      </c>
      <c r="Q12278">
        <v>11</v>
      </c>
      <c r="R12278">
        <v>1</v>
      </c>
      <c r="S12278">
        <v>1</v>
      </c>
      <c r="T12278">
        <v>3</v>
      </c>
      <c r="U12278" t="b">
        <v>1</v>
      </c>
      <c r="V12278" t="s">
        <v>9082</v>
      </c>
      <c r="W12278" t="s">
        <v>12353</v>
      </c>
      <c r="X12278" t="s">
        <v>15374</v>
      </c>
      <c r="Y12278">
        <v>34</v>
      </c>
      <c r="Z12278">
        <v>34</v>
      </c>
      <c r="AA12278">
        <v>2</v>
      </c>
      <c r="AB12278">
        <v>2</v>
      </c>
      <c r="AC12278">
        <v>13</v>
      </c>
    </row>
    <row r="12279" spans="1:29">
      <c r="A12279">
        <v>13274</v>
      </c>
      <c r="B12279" t="s">
        <v>806</v>
      </c>
      <c r="C12279" t="s">
        <v>14271</v>
      </c>
      <c r="J12279" t="s">
        <v>1449</v>
      </c>
      <c r="K12279">
        <v>0</v>
      </c>
      <c r="N12279" t="b">
        <v>1</v>
      </c>
      <c r="O12279" t="b">
        <v>0</v>
      </c>
      <c r="P12279" t="b">
        <v>0</v>
      </c>
      <c r="Q12279">
        <v>11</v>
      </c>
      <c r="R12279">
        <v>1</v>
      </c>
      <c r="S12279">
        <v>1</v>
      </c>
      <c r="T12279">
        <v>3</v>
      </c>
      <c r="U12279" t="b">
        <v>1</v>
      </c>
      <c r="V12279" t="s">
        <v>9082</v>
      </c>
      <c r="W12279" t="s">
        <v>12353</v>
      </c>
      <c r="X12279" t="s">
        <v>14477</v>
      </c>
      <c r="Y12279">
        <v>34</v>
      </c>
      <c r="Z12279">
        <v>34</v>
      </c>
      <c r="AA12279">
        <v>3</v>
      </c>
      <c r="AB12279">
        <v>3</v>
      </c>
      <c r="AC12279">
        <v>13</v>
      </c>
    </row>
    <row r="12280" spans="1:29">
      <c r="A12280">
        <v>13275</v>
      </c>
      <c r="B12280" t="s">
        <v>806</v>
      </c>
      <c r="C12280" t="s">
        <v>14272</v>
      </c>
      <c r="J12280" t="s">
        <v>1449</v>
      </c>
      <c r="K12280">
        <v>0</v>
      </c>
      <c r="N12280" t="b">
        <v>1</v>
      </c>
      <c r="O12280" t="b">
        <v>0</v>
      </c>
      <c r="P12280" t="b">
        <v>0</v>
      </c>
      <c r="Q12280">
        <v>11</v>
      </c>
      <c r="R12280">
        <v>1</v>
      </c>
      <c r="S12280">
        <v>1</v>
      </c>
      <c r="T12280">
        <v>3</v>
      </c>
      <c r="U12280" t="b">
        <v>1</v>
      </c>
      <c r="V12280" t="s">
        <v>9082</v>
      </c>
      <c r="W12280" t="s">
        <v>12353</v>
      </c>
      <c r="X12280" t="s">
        <v>15375</v>
      </c>
      <c r="Y12280">
        <v>35</v>
      </c>
      <c r="Z12280">
        <v>35</v>
      </c>
      <c r="AA12280">
        <v>2</v>
      </c>
      <c r="AB12280">
        <v>2</v>
      </c>
      <c r="AC12280">
        <v>13</v>
      </c>
    </row>
    <row r="12281" spans="1:29">
      <c r="A12281">
        <v>13276</v>
      </c>
      <c r="B12281" t="s">
        <v>806</v>
      </c>
      <c r="C12281" t="s">
        <v>14273</v>
      </c>
      <c r="J12281" t="s">
        <v>1449</v>
      </c>
      <c r="K12281">
        <v>0</v>
      </c>
      <c r="N12281" t="b">
        <v>1</v>
      </c>
      <c r="O12281" t="b">
        <v>0</v>
      </c>
      <c r="P12281" t="b">
        <v>0</v>
      </c>
      <c r="Q12281">
        <v>11</v>
      </c>
      <c r="R12281">
        <v>1</v>
      </c>
      <c r="S12281">
        <v>1</v>
      </c>
      <c r="T12281">
        <v>3</v>
      </c>
      <c r="U12281" t="b">
        <v>1</v>
      </c>
      <c r="V12281" t="s">
        <v>9082</v>
      </c>
      <c r="W12281" t="s">
        <v>12353</v>
      </c>
      <c r="X12281" t="s">
        <v>14478</v>
      </c>
      <c r="Y12281">
        <v>35</v>
      </c>
      <c r="Z12281">
        <v>35</v>
      </c>
      <c r="AA12281">
        <v>3</v>
      </c>
      <c r="AB12281">
        <v>3</v>
      </c>
      <c r="AC12281">
        <v>13</v>
      </c>
    </row>
    <row r="12282" spans="1:29">
      <c r="A12282">
        <v>13277</v>
      </c>
      <c r="B12282" t="s">
        <v>806</v>
      </c>
      <c r="C12282" t="s">
        <v>14274</v>
      </c>
      <c r="J12282" t="s">
        <v>1449</v>
      </c>
      <c r="K12282">
        <v>0</v>
      </c>
      <c r="N12282" t="b">
        <v>1</v>
      </c>
      <c r="O12282" t="b">
        <v>0</v>
      </c>
      <c r="P12282" t="b">
        <v>0</v>
      </c>
      <c r="Q12282">
        <v>11</v>
      </c>
      <c r="R12282">
        <v>1</v>
      </c>
      <c r="S12282">
        <v>1</v>
      </c>
      <c r="T12282">
        <v>3</v>
      </c>
      <c r="U12282" t="b">
        <v>1</v>
      </c>
      <c r="V12282" t="s">
        <v>9082</v>
      </c>
      <c r="W12282" t="s">
        <v>12353</v>
      </c>
      <c r="X12282" t="s">
        <v>15376</v>
      </c>
      <c r="Y12282">
        <v>36</v>
      </c>
      <c r="Z12282">
        <v>36</v>
      </c>
      <c r="AA12282">
        <v>2</v>
      </c>
      <c r="AB12282">
        <v>2</v>
      </c>
      <c r="AC12282">
        <v>13</v>
      </c>
    </row>
    <row r="12283" spans="1:29">
      <c r="A12283">
        <v>13278</v>
      </c>
      <c r="B12283" t="s">
        <v>806</v>
      </c>
      <c r="C12283" t="s">
        <v>14275</v>
      </c>
      <c r="J12283" t="s">
        <v>1449</v>
      </c>
      <c r="K12283">
        <v>0</v>
      </c>
      <c r="N12283" t="b">
        <v>1</v>
      </c>
      <c r="O12283" t="b">
        <v>0</v>
      </c>
      <c r="P12283" t="b">
        <v>0</v>
      </c>
      <c r="Q12283">
        <v>11</v>
      </c>
      <c r="R12283">
        <v>1</v>
      </c>
      <c r="S12283">
        <v>1</v>
      </c>
      <c r="T12283">
        <v>3</v>
      </c>
      <c r="U12283" t="b">
        <v>1</v>
      </c>
      <c r="V12283" t="s">
        <v>9082</v>
      </c>
      <c r="W12283" t="s">
        <v>12353</v>
      </c>
      <c r="X12283" t="s">
        <v>14479</v>
      </c>
      <c r="Y12283">
        <v>36</v>
      </c>
      <c r="Z12283">
        <v>36</v>
      </c>
      <c r="AA12283">
        <v>3</v>
      </c>
      <c r="AB12283">
        <v>3</v>
      </c>
      <c r="AC12283">
        <v>13</v>
      </c>
    </row>
    <row r="12284" spans="1:29">
      <c r="A12284">
        <v>13279</v>
      </c>
      <c r="B12284" t="s">
        <v>806</v>
      </c>
      <c r="C12284" t="s">
        <v>14276</v>
      </c>
      <c r="J12284" t="s">
        <v>1449</v>
      </c>
      <c r="K12284">
        <v>0</v>
      </c>
      <c r="N12284" t="b">
        <v>1</v>
      </c>
      <c r="O12284" t="b">
        <v>0</v>
      </c>
      <c r="P12284" t="b">
        <v>0</v>
      </c>
      <c r="Q12284">
        <v>11</v>
      </c>
      <c r="R12284">
        <v>1</v>
      </c>
      <c r="S12284">
        <v>1</v>
      </c>
      <c r="T12284">
        <v>3</v>
      </c>
      <c r="U12284" t="b">
        <v>1</v>
      </c>
      <c r="V12284" t="s">
        <v>9082</v>
      </c>
      <c r="W12284" t="s">
        <v>12353</v>
      </c>
      <c r="X12284" t="s">
        <v>15377</v>
      </c>
      <c r="Y12284">
        <v>37</v>
      </c>
      <c r="Z12284">
        <v>37</v>
      </c>
      <c r="AA12284">
        <v>2</v>
      </c>
      <c r="AB12284">
        <v>2</v>
      </c>
      <c r="AC12284">
        <v>13</v>
      </c>
    </row>
    <row r="12285" spans="1:29">
      <c r="A12285">
        <v>13280</v>
      </c>
      <c r="B12285" t="s">
        <v>806</v>
      </c>
      <c r="C12285" t="s">
        <v>14277</v>
      </c>
      <c r="J12285" t="s">
        <v>1449</v>
      </c>
      <c r="K12285">
        <v>0</v>
      </c>
      <c r="N12285" t="b">
        <v>1</v>
      </c>
      <c r="O12285" t="b">
        <v>0</v>
      </c>
      <c r="P12285" t="b">
        <v>0</v>
      </c>
      <c r="Q12285">
        <v>11</v>
      </c>
      <c r="R12285">
        <v>1</v>
      </c>
      <c r="S12285">
        <v>1</v>
      </c>
      <c r="T12285">
        <v>3</v>
      </c>
      <c r="U12285" t="b">
        <v>1</v>
      </c>
      <c r="V12285" t="s">
        <v>9082</v>
      </c>
      <c r="W12285" t="s">
        <v>12353</v>
      </c>
      <c r="X12285" t="s">
        <v>14480</v>
      </c>
      <c r="Y12285">
        <v>37</v>
      </c>
      <c r="Z12285">
        <v>37</v>
      </c>
      <c r="AA12285">
        <v>3</v>
      </c>
      <c r="AB12285">
        <v>3</v>
      </c>
      <c r="AC12285">
        <v>13</v>
      </c>
    </row>
    <row r="12286" spans="1:29">
      <c r="A12286">
        <v>13281</v>
      </c>
      <c r="B12286" t="s">
        <v>806</v>
      </c>
      <c r="C12286" t="s">
        <v>14278</v>
      </c>
      <c r="J12286" t="s">
        <v>1449</v>
      </c>
      <c r="K12286">
        <v>0</v>
      </c>
      <c r="N12286" t="b">
        <v>1</v>
      </c>
      <c r="O12286" t="b">
        <v>0</v>
      </c>
      <c r="P12286" t="b">
        <v>0</v>
      </c>
      <c r="Q12286">
        <v>11</v>
      </c>
      <c r="R12286">
        <v>1</v>
      </c>
      <c r="S12286">
        <v>1</v>
      </c>
      <c r="T12286">
        <v>3</v>
      </c>
      <c r="U12286" t="b">
        <v>1</v>
      </c>
      <c r="V12286" t="s">
        <v>9082</v>
      </c>
      <c r="W12286" t="s">
        <v>12353</v>
      </c>
      <c r="X12286" t="s">
        <v>15379</v>
      </c>
      <c r="Y12286">
        <v>38</v>
      </c>
      <c r="Z12286">
        <v>38</v>
      </c>
      <c r="AA12286">
        <v>2</v>
      </c>
      <c r="AB12286">
        <v>2</v>
      </c>
      <c r="AC12286">
        <v>13</v>
      </c>
    </row>
    <row r="12287" spans="1:29">
      <c r="A12287">
        <v>13282</v>
      </c>
      <c r="B12287" t="s">
        <v>806</v>
      </c>
      <c r="C12287" t="s">
        <v>14279</v>
      </c>
      <c r="J12287" t="s">
        <v>1449</v>
      </c>
      <c r="K12287">
        <v>0</v>
      </c>
      <c r="N12287" t="b">
        <v>1</v>
      </c>
      <c r="O12287" t="b">
        <v>0</v>
      </c>
      <c r="P12287" t="b">
        <v>0</v>
      </c>
      <c r="Q12287">
        <v>11</v>
      </c>
      <c r="R12287">
        <v>1</v>
      </c>
      <c r="S12287">
        <v>1</v>
      </c>
      <c r="T12287">
        <v>3</v>
      </c>
      <c r="U12287" t="b">
        <v>1</v>
      </c>
      <c r="V12287" t="s">
        <v>9082</v>
      </c>
      <c r="W12287" t="s">
        <v>12353</v>
      </c>
      <c r="X12287" t="s">
        <v>15380</v>
      </c>
      <c r="Y12287">
        <v>38</v>
      </c>
      <c r="Z12287">
        <v>38</v>
      </c>
      <c r="AA12287">
        <v>3</v>
      </c>
      <c r="AB12287">
        <v>3</v>
      </c>
      <c r="AC12287">
        <v>13</v>
      </c>
    </row>
    <row r="12288" spans="1:29">
      <c r="A12288">
        <v>13283</v>
      </c>
      <c r="B12288" t="s">
        <v>806</v>
      </c>
      <c r="C12288" t="s">
        <v>14280</v>
      </c>
      <c r="J12288" t="s">
        <v>1449</v>
      </c>
      <c r="K12288">
        <v>0</v>
      </c>
      <c r="N12288" t="b">
        <v>1</v>
      </c>
      <c r="O12288" t="b">
        <v>0</v>
      </c>
      <c r="P12288" t="b">
        <v>0</v>
      </c>
      <c r="Q12288">
        <v>11</v>
      </c>
      <c r="R12288">
        <v>1</v>
      </c>
      <c r="S12288">
        <v>1</v>
      </c>
      <c r="T12288">
        <v>3</v>
      </c>
      <c r="U12288" t="b">
        <v>1</v>
      </c>
      <c r="V12288" t="s">
        <v>9082</v>
      </c>
      <c r="W12288" t="s">
        <v>12353</v>
      </c>
      <c r="X12288" t="s">
        <v>15381</v>
      </c>
      <c r="Y12288">
        <v>39</v>
      </c>
      <c r="Z12288">
        <v>39</v>
      </c>
      <c r="AA12288">
        <v>2</v>
      </c>
      <c r="AB12288">
        <v>2</v>
      </c>
      <c r="AC12288">
        <v>13</v>
      </c>
    </row>
    <row r="12289" spans="1:29">
      <c r="A12289">
        <v>13284</v>
      </c>
      <c r="B12289" t="s">
        <v>806</v>
      </c>
      <c r="C12289" t="s">
        <v>14281</v>
      </c>
      <c r="J12289" t="s">
        <v>1449</v>
      </c>
      <c r="K12289">
        <v>0</v>
      </c>
      <c r="N12289" t="b">
        <v>1</v>
      </c>
      <c r="O12289" t="b">
        <v>0</v>
      </c>
      <c r="P12289" t="b">
        <v>0</v>
      </c>
      <c r="Q12289">
        <v>11</v>
      </c>
      <c r="R12289">
        <v>1</v>
      </c>
      <c r="S12289">
        <v>1</v>
      </c>
      <c r="T12289">
        <v>3</v>
      </c>
      <c r="U12289" t="b">
        <v>1</v>
      </c>
      <c r="V12289" t="s">
        <v>9082</v>
      </c>
      <c r="W12289" t="s">
        <v>12353</v>
      </c>
      <c r="X12289" t="s">
        <v>15382</v>
      </c>
      <c r="Y12289">
        <v>39</v>
      </c>
      <c r="Z12289">
        <v>39</v>
      </c>
      <c r="AA12289">
        <v>3</v>
      </c>
      <c r="AB12289">
        <v>3</v>
      </c>
      <c r="AC12289">
        <v>13</v>
      </c>
    </row>
    <row r="12290" spans="1:29">
      <c r="A12290">
        <v>13285</v>
      </c>
      <c r="B12290" t="s">
        <v>806</v>
      </c>
      <c r="C12290" t="s">
        <v>14282</v>
      </c>
      <c r="J12290" t="s">
        <v>1449</v>
      </c>
      <c r="K12290">
        <v>0</v>
      </c>
      <c r="N12290" t="b">
        <v>1</v>
      </c>
      <c r="O12290" t="b">
        <v>0</v>
      </c>
      <c r="P12290" t="b">
        <v>0</v>
      </c>
      <c r="Q12290">
        <v>11</v>
      </c>
      <c r="R12290">
        <v>1</v>
      </c>
      <c r="S12290">
        <v>1</v>
      </c>
      <c r="T12290">
        <v>3</v>
      </c>
      <c r="U12290" t="b">
        <v>1</v>
      </c>
      <c r="V12290" t="s">
        <v>9082</v>
      </c>
      <c r="W12290" t="s">
        <v>12353</v>
      </c>
      <c r="X12290" t="s">
        <v>15383</v>
      </c>
      <c r="Y12290">
        <v>40</v>
      </c>
      <c r="Z12290">
        <v>40</v>
      </c>
      <c r="AA12290">
        <v>2</v>
      </c>
      <c r="AB12290">
        <v>2</v>
      </c>
      <c r="AC12290">
        <v>13</v>
      </c>
    </row>
    <row r="12291" spans="1:29">
      <c r="A12291">
        <v>13286</v>
      </c>
      <c r="B12291" t="s">
        <v>806</v>
      </c>
      <c r="C12291" t="s">
        <v>14283</v>
      </c>
      <c r="J12291" t="s">
        <v>1449</v>
      </c>
      <c r="K12291">
        <v>0</v>
      </c>
      <c r="N12291" t="b">
        <v>1</v>
      </c>
      <c r="O12291" t="b">
        <v>0</v>
      </c>
      <c r="P12291" t="b">
        <v>0</v>
      </c>
      <c r="Q12291">
        <v>11</v>
      </c>
      <c r="R12291">
        <v>1</v>
      </c>
      <c r="S12291">
        <v>1</v>
      </c>
      <c r="T12291">
        <v>3</v>
      </c>
      <c r="U12291" t="b">
        <v>1</v>
      </c>
      <c r="V12291" t="s">
        <v>9082</v>
      </c>
      <c r="W12291" t="s">
        <v>12353</v>
      </c>
      <c r="X12291" t="s">
        <v>15384</v>
      </c>
      <c r="Y12291">
        <v>40</v>
      </c>
      <c r="Z12291">
        <v>40</v>
      </c>
      <c r="AA12291">
        <v>3</v>
      </c>
      <c r="AB12291">
        <v>3</v>
      </c>
      <c r="AC12291">
        <v>13</v>
      </c>
    </row>
    <row r="12292" spans="1:29">
      <c r="A12292">
        <v>13287</v>
      </c>
      <c r="B12292" t="s">
        <v>806</v>
      </c>
      <c r="C12292" t="s">
        <v>14284</v>
      </c>
      <c r="J12292" t="s">
        <v>1451</v>
      </c>
      <c r="K12292">
        <v>0</v>
      </c>
      <c r="N12292" t="b">
        <v>1</v>
      </c>
      <c r="O12292" t="b">
        <v>0</v>
      </c>
      <c r="P12292" t="b">
        <v>0</v>
      </c>
      <c r="Q12292">
        <v>11</v>
      </c>
      <c r="R12292">
        <v>1</v>
      </c>
      <c r="S12292">
        <v>1</v>
      </c>
      <c r="T12292">
        <v>3</v>
      </c>
      <c r="U12292" t="b">
        <v>1</v>
      </c>
      <c r="V12292" t="s">
        <v>9082</v>
      </c>
      <c r="W12292" t="s">
        <v>12353</v>
      </c>
      <c r="X12292" t="s">
        <v>14770</v>
      </c>
      <c r="Y12292">
        <v>31</v>
      </c>
      <c r="Z12292">
        <v>31</v>
      </c>
      <c r="AA12292">
        <v>4</v>
      </c>
      <c r="AB12292">
        <v>4</v>
      </c>
      <c r="AC12292">
        <v>13</v>
      </c>
    </row>
    <row r="12293" spans="1:29">
      <c r="A12293">
        <v>13288</v>
      </c>
      <c r="B12293" t="s">
        <v>806</v>
      </c>
      <c r="C12293" t="s">
        <v>14285</v>
      </c>
      <c r="J12293" t="s">
        <v>1451</v>
      </c>
      <c r="K12293">
        <v>0</v>
      </c>
      <c r="N12293" t="b">
        <v>1</v>
      </c>
      <c r="O12293" t="b">
        <v>0</v>
      </c>
      <c r="P12293" t="b">
        <v>0</v>
      </c>
      <c r="Q12293">
        <v>11</v>
      </c>
      <c r="R12293">
        <v>1</v>
      </c>
      <c r="S12293">
        <v>1</v>
      </c>
      <c r="T12293">
        <v>3</v>
      </c>
      <c r="U12293" t="b">
        <v>1</v>
      </c>
      <c r="V12293" t="s">
        <v>9082</v>
      </c>
      <c r="W12293" t="s">
        <v>12353</v>
      </c>
      <c r="X12293" t="s">
        <v>14793</v>
      </c>
      <c r="Y12293">
        <v>32</v>
      </c>
      <c r="Z12293">
        <v>32</v>
      </c>
      <c r="AA12293">
        <v>4</v>
      </c>
      <c r="AB12293">
        <v>4</v>
      </c>
      <c r="AC12293">
        <v>13</v>
      </c>
    </row>
    <row r="12294" spans="1:29">
      <c r="A12294">
        <v>13289</v>
      </c>
      <c r="B12294" t="s">
        <v>806</v>
      </c>
      <c r="C12294" t="s">
        <v>14286</v>
      </c>
      <c r="J12294" t="s">
        <v>1451</v>
      </c>
      <c r="K12294">
        <v>0</v>
      </c>
      <c r="N12294" t="b">
        <v>1</v>
      </c>
      <c r="O12294" t="b">
        <v>0</v>
      </c>
      <c r="P12294" t="b">
        <v>0</v>
      </c>
      <c r="Q12294">
        <v>11</v>
      </c>
      <c r="R12294">
        <v>1</v>
      </c>
      <c r="S12294">
        <v>1</v>
      </c>
      <c r="T12294">
        <v>3</v>
      </c>
      <c r="U12294" t="b">
        <v>1</v>
      </c>
      <c r="V12294" t="s">
        <v>9082</v>
      </c>
      <c r="W12294" t="s">
        <v>12353</v>
      </c>
      <c r="X12294" t="s">
        <v>14795</v>
      </c>
      <c r="Y12294">
        <v>33</v>
      </c>
      <c r="Z12294">
        <v>33</v>
      </c>
      <c r="AA12294">
        <v>4</v>
      </c>
      <c r="AB12294">
        <v>4</v>
      </c>
      <c r="AC12294">
        <v>13</v>
      </c>
    </row>
    <row r="12295" spans="1:29">
      <c r="A12295">
        <v>13290</v>
      </c>
      <c r="B12295" t="s">
        <v>806</v>
      </c>
      <c r="C12295" t="s">
        <v>14287</v>
      </c>
      <c r="J12295" t="s">
        <v>1451</v>
      </c>
      <c r="K12295">
        <v>0</v>
      </c>
      <c r="N12295" t="b">
        <v>1</v>
      </c>
      <c r="O12295" t="b">
        <v>0</v>
      </c>
      <c r="P12295" t="b">
        <v>0</v>
      </c>
      <c r="Q12295">
        <v>11</v>
      </c>
      <c r="R12295">
        <v>1</v>
      </c>
      <c r="S12295">
        <v>1</v>
      </c>
      <c r="T12295">
        <v>3</v>
      </c>
      <c r="U12295" t="b">
        <v>1</v>
      </c>
      <c r="V12295" t="s">
        <v>9082</v>
      </c>
      <c r="W12295" t="s">
        <v>12353</v>
      </c>
      <c r="X12295" t="s">
        <v>14797</v>
      </c>
      <c r="Y12295">
        <v>34</v>
      </c>
      <c r="Z12295">
        <v>34</v>
      </c>
      <c r="AA12295">
        <v>4</v>
      </c>
      <c r="AB12295">
        <v>4</v>
      </c>
      <c r="AC12295">
        <v>13</v>
      </c>
    </row>
    <row r="12296" spans="1:29">
      <c r="A12296">
        <v>13291</v>
      </c>
      <c r="B12296" t="s">
        <v>806</v>
      </c>
      <c r="C12296" t="s">
        <v>14288</v>
      </c>
      <c r="J12296" t="s">
        <v>1451</v>
      </c>
      <c r="K12296">
        <v>0</v>
      </c>
      <c r="N12296" t="b">
        <v>1</v>
      </c>
      <c r="O12296" t="b">
        <v>0</v>
      </c>
      <c r="P12296" t="b">
        <v>0</v>
      </c>
      <c r="Q12296">
        <v>11</v>
      </c>
      <c r="R12296">
        <v>1</v>
      </c>
      <c r="S12296">
        <v>1</v>
      </c>
      <c r="T12296">
        <v>3</v>
      </c>
      <c r="U12296" t="b">
        <v>1</v>
      </c>
      <c r="V12296" t="s">
        <v>9082</v>
      </c>
      <c r="W12296" t="s">
        <v>12353</v>
      </c>
      <c r="X12296" t="s">
        <v>14773</v>
      </c>
      <c r="Y12296">
        <v>35</v>
      </c>
      <c r="Z12296">
        <v>35</v>
      </c>
      <c r="AA12296">
        <v>4</v>
      </c>
      <c r="AB12296">
        <v>4</v>
      </c>
      <c r="AC12296">
        <v>13</v>
      </c>
    </row>
    <row r="12297" spans="1:29">
      <c r="A12297">
        <v>13292</v>
      </c>
      <c r="B12297" t="s">
        <v>806</v>
      </c>
      <c r="C12297" t="s">
        <v>14289</v>
      </c>
      <c r="J12297" t="s">
        <v>1451</v>
      </c>
      <c r="K12297">
        <v>0</v>
      </c>
      <c r="N12297" t="b">
        <v>1</v>
      </c>
      <c r="O12297" t="b">
        <v>0</v>
      </c>
      <c r="P12297" t="b">
        <v>0</v>
      </c>
      <c r="Q12297">
        <v>11</v>
      </c>
      <c r="R12297">
        <v>1</v>
      </c>
      <c r="S12297">
        <v>1</v>
      </c>
      <c r="T12297">
        <v>3</v>
      </c>
      <c r="U12297" t="b">
        <v>1</v>
      </c>
      <c r="V12297" t="s">
        <v>9082</v>
      </c>
      <c r="W12297" t="s">
        <v>12353</v>
      </c>
      <c r="X12297" t="s">
        <v>14775</v>
      </c>
      <c r="Y12297">
        <v>36</v>
      </c>
      <c r="Z12297">
        <v>36</v>
      </c>
      <c r="AA12297">
        <v>4</v>
      </c>
      <c r="AB12297">
        <v>4</v>
      </c>
      <c r="AC12297">
        <v>13</v>
      </c>
    </row>
    <row r="12298" spans="1:29">
      <c r="A12298">
        <v>13293</v>
      </c>
      <c r="B12298" t="s">
        <v>806</v>
      </c>
      <c r="C12298" t="s">
        <v>14290</v>
      </c>
      <c r="J12298" t="s">
        <v>1451</v>
      </c>
      <c r="K12298">
        <v>0</v>
      </c>
      <c r="N12298" t="b">
        <v>1</v>
      </c>
      <c r="O12298" t="b">
        <v>0</v>
      </c>
      <c r="P12298" t="b">
        <v>0</v>
      </c>
      <c r="Q12298">
        <v>11</v>
      </c>
      <c r="R12298">
        <v>1</v>
      </c>
      <c r="S12298">
        <v>1</v>
      </c>
      <c r="T12298">
        <v>3</v>
      </c>
      <c r="U12298" t="b">
        <v>1</v>
      </c>
      <c r="V12298" t="s">
        <v>9082</v>
      </c>
      <c r="W12298" t="s">
        <v>12353</v>
      </c>
      <c r="X12298" t="s">
        <v>15378</v>
      </c>
      <c r="Y12298">
        <v>37</v>
      </c>
      <c r="Z12298">
        <v>37</v>
      </c>
      <c r="AA12298">
        <v>4</v>
      </c>
      <c r="AB12298">
        <v>4</v>
      </c>
      <c r="AC12298">
        <v>13</v>
      </c>
    </row>
    <row r="12299" spans="1:29">
      <c r="A12299">
        <v>13294</v>
      </c>
      <c r="B12299" t="s">
        <v>806</v>
      </c>
      <c r="C12299" t="s">
        <v>14291</v>
      </c>
      <c r="J12299" t="s">
        <v>1451</v>
      </c>
      <c r="K12299">
        <v>0</v>
      </c>
      <c r="N12299" t="b">
        <v>1</v>
      </c>
      <c r="O12299" t="b">
        <v>0</v>
      </c>
      <c r="P12299" t="b">
        <v>0</v>
      </c>
      <c r="Q12299">
        <v>11</v>
      </c>
      <c r="R12299">
        <v>1</v>
      </c>
      <c r="S12299">
        <v>1</v>
      </c>
      <c r="T12299">
        <v>3</v>
      </c>
      <c r="U12299" t="b">
        <v>1</v>
      </c>
      <c r="V12299" t="s">
        <v>9082</v>
      </c>
      <c r="W12299" t="s">
        <v>12353</v>
      </c>
      <c r="X12299" t="s">
        <v>14777</v>
      </c>
      <c r="Y12299">
        <v>38</v>
      </c>
      <c r="Z12299">
        <v>38</v>
      </c>
      <c r="AA12299">
        <v>4</v>
      </c>
      <c r="AB12299">
        <v>4</v>
      </c>
      <c r="AC12299">
        <v>13</v>
      </c>
    </row>
    <row r="12300" spans="1:29">
      <c r="A12300">
        <v>13295</v>
      </c>
      <c r="B12300" t="s">
        <v>806</v>
      </c>
      <c r="C12300" t="s">
        <v>14292</v>
      </c>
      <c r="J12300" t="s">
        <v>1451</v>
      </c>
      <c r="K12300">
        <v>0</v>
      </c>
      <c r="N12300" t="b">
        <v>1</v>
      </c>
      <c r="O12300" t="b">
        <v>0</v>
      </c>
      <c r="P12300" t="b">
        <v>0</v>
      </c>
      <c r="Q12300">
        <v>11</v>
      </c>
      <c r="R12300">
        <v>1</v>
      </c>
      <c r="S12300">
        <v>1</v>
      </c>
      <c r="T12300">
        <v>3</v>
      </c>
      <c r="U12300" t="b">
        <v>1</v>
      </c>
      <c r="V12300" t="s">
        <v>9082</v>
      </c>
      <c r="W12300" t="s">
        <v>12353</v>
      </c>
      <c r="X12300" t="s">
        <v>14778</v>
      </c>
      <c r="Y12300">
        <v>39</v>
      </c>
      <c r="Z12300">
        <v>39</v>
      </c>
      <c r="AA12300">
        <v>4</v>
      </c>
      <c r="AB12300">
        <v>4</v>
      </c>
      <c r="AC12300">
        <v>13</v>
      </c>
    </row>
    <row r="12301" spans="1:29">
      <c r="A12301">
        <v>13296</v>
      </c>
      <c r="B12301" t="s">
        <v>806</v>
      </c>
      <c r="C12301" t="s">
        <v>14293</v>
      </c>
      <c r="J12301" t="s">
        <v>1451</v>
      </c>
      <c r="K12301">
        <v>0</v>
      </c>
      <c r="N12301" t="b">
        <v>1</v>
      </c>
      <c r="O12301" t="b">
        <v>0</v>
      </c>
      <c r="P12301" t="b">
        <v>0</v>
      </c>
      <c r="Q12301">
        <v>11</v>
      </c>
      <c r="R12301">
        <v>1</v>
      </c>
      <c r="S12301">
        <v>1</v>
      </c>
      <c r="T12301">
        <v>3</v>
      </c>
      <c r="U12301" t="b">
        <v>1</v>
      </c>
      <c r="V12301" t="s">
        <v>9082</v>
      </c>
      <c r="W12301" t="s">
        <v>12353</v>
      </c>
      <c r="X12301" t="s">
        <v>14779</v>
      </c>
      <c r="Y12301">
        <v>40</v>
      </c>
      <c r="Z12301">
        <v>40</v>
      </c>
      <c r="AA12301">
        <v>4</v>
      </c>
      <c r="AB12301">
        <v>4</v>
      </c>
      <c r="AC12301">
        <v>13</v>
      </c>
    </row>
    <row r="12302" spans="1:29">
      <c r="A12302">
        <v>13297</v>
      </c>
      <c r="B12302" t="s">
        <v>806</v>
      </c>
      <c r="C12302" t="s">
        <v>14294</v>
      </c>
      <c r="J12302" t="s">
        <v>1457</v>
      </c>
      <c r="K12302">
        <v>0</v>
      </c>
      <c r="N12302" t="b">
        <v>1</v>
      </c>
      <c r="O12302" t="b">
        <v>0</v>
      </c>
      <c r="P12302" t="b">
        <v>0</v>
      </c>
      <c r="Q12302">
        <v>11</v>
      </c>
      <c r="R12302">
        <v>1</v>
      </c>
      <c r="S12302">
        <v>1</v>
      </c>
      <c r="T12302">
        <v>3</v>
      </c>
      <c r="U12302" t="b">
        <v>1</v>
      </c>
      <c r="V12302" t="s">
        <v>9082</v>
      </c>
      <c r="W12302" t="s">
        <v>12353</v>
      </c>
      <c r="X12302" t="s">
        <v>14771</v>
      </c>
      <c r="Y12302">
        <v>31</v>
      </c>
      <c r="Z12302">
        <v>31</v>
      </c>
      <c r="AA12302">
        <v>5</v>
      </c>
      <c r="AB12302">
        <v>5</v>
      </c>
      <c r="AC12302">
        <v>13</v>
      </c>
    </row>
    <row r="12303" spans="1:29">
      <c r="A12303">
        <v>13298</v>
      </c>
      <c r="B12303" t="s">
        <v>806</v>
      </c>
      <c r="C12303" t="s">
        <v>14295</v>
      </c>
      <c r="J12303" t="s">
        <v>1457</v>
      </c>
      <c r="K12303">
        <v>0</v>
      </c>
      <c r="N12303" t="b">
        <v>1</v>
      </c>
      <c r="O12303" t="b">
        <v>0</v>
      </c>
      <c r="P12303" t="b">
        <v>0</v>
      </c>
      <c r="Q12303">
        <v>11</v>
      </c>
      <c r="R12303">
        <v>1</v>
      </c>
      <c r="S12303">
        <v>1</v>
      </c>
      <c r="T12303">
        <v>3</v>
      </c>
      <c r="U12303" t="b">
        <v>1</v>
      </c>
      <c r="V12303" t="s">
        <v>9082</v>
      </c>
      <c r="W12303" t="s">
        <v>12353</v>
      </c>
      <c r="X12303" t="s">
        <v>14772</v>
      </c>
      <c r="Y12303">
        <v>31</v>
      </c>
      <c r="Z12303">
        <v>31</v>
      </c>
      <c r="AA12303">
        <v>6</v>
      </c>
      <c r="AB12303">
        <v>6</v>
      </c>
      <c r="AC12303">
        <v>13</v>
      </c>
    </row>
    <row r="12304" spans="1:29">
      <c r="A12304">
        <v>13299</v>
      </c>
      <c r="B12304" t="s">
        <v>806</v>
      </c>
      <c r="C12304" t="s">
        <v>14296</v>
      </c>
      <c r="J12304" t="s">
        <v>1457</v>
      </c>
      <c r="K12304">
        <v>0</v>
      </c>
      <c r="N12304" t="b">
        <v>1</v>
      </c>
      <c r="O12304" t="b">
        <v>0</v>
      </c>
      <c r="P12304" t="b">
        <v>0</v>
      </c>
      <c r="Q12304">
        <v>11</v>
      </c>
      <c r="R12304">
        <v>1</v>
      </c>
      <c r="S12304">
        <v>1</v>
      </c>
      <c r="T12304">
        <v>3</v>
      </c>
      <c r="U12304" t="b">
        <v>1</v>
      </c>
      <c r="V12304" t="s">
        <v>9082</v>
      </c>
      <c r="W12304" t="s">
        <v>12353</v>
      </c>
      <c r="X12304" t="s">
        <v>14733</v>
      </c>
      <c r="Y12304">
        <v>31</v>
      </c>
      <c r="Z12304">
        <v>31</v>
      </c>
      <c r="AA12304">
        <v>7</v>
      </c>
      <c r="AB12304">
        <v>7</v>
      </c>
      <c r="AC12304">
        <v>13</v>
      </c>
    </row>
    <row r="12305" spans="1:29">
      <c r="A12305">
        <v>13300</v>
      </c>
      <c r="B12305" t="s">
        <v>806</v>
      </c>
      <c r="C12305" t="s">
        <v>14297</v>
      </c>
      <c r="J12305" t="s">
        <v>1457</v>
      </c>
      <c r="K12305">
        <v>0</v>
      </c>
      <c r="N12305" t="b">
        <v>1</v>
      </c>
      <c r="O12305" t="b">
        <v>0</v>
      </c>
      <c r="P12305" t="b">
        <v>0</v>
      </c>
      <c r="Q12305">
        <v>11</v>
      </c>
      <c r="R12305">
        <v>1</v>
      </c>
      <c r="S12305">
        <v>1</v>
      </c>
      <c r="T12305">
        <v>3</v>
      </c>
      <c r="U12305" t="b">
        <v>1</v>
      </c>
      <c r="V12305" t="s">
        <v>9082</v>
      </c>
      <c r="W12305" t="s">
        <v>12353</v>
      </c>
      <c r="X12305" t="s">
        <v>14741</v>
      </c>
      <c r="Y12305">
        <v>31</v>
      </c>
      <c r="Z12305">
        <v>31</v>
      </c>
      <c r="AA12305">
        <v>8</v>
      </c>
      <c r="AB12305">
        <v>8</v>
      </c>
      <c r="AC12305">
        <v>13</v>
      </c>
    </row>
    <row r="12306" spans="1:29">
      <c r="A12306">
        <v>13301</v>
      </c>
      <c r="B12306" t="s">
        <v>806</v>
      </c>
      <c r="C12306" t="s">
        <v>14298</v>
      </c>
      <c r="J12306" t="s">
        <v>1457</v>
      </c>
      <c r="K12306">
        <v>0</v>
      </c>
      <c r="N12306" t="b">
        <v>1</v>
      </c>
      <c r="O12306" t="b">
        <v>0</v>
      </c>
      <c r="P12306" t="b">
        <v>0</v>
      </c>
      <c r="Q12306">
        <v>11</v>
      </c>
      <c r="R12306">
        <v>1</v>
      </c>
      <c r="S12306">
        <v>1</v>
      </c>
      <c r="T12306">
        <v>3</v>
      </c>
      <c r="U12306" t="b">
        <v>1</v>
      </c>
      <c r="V12306" t="s">
        <v>9082</v>
      </c>
      <c r="W12306" t="s">
        <v>12353</v>
      </c>
      <c r="X12306" t="s">
        <v>14794</v>
      </c>
      <c r="Y12306">
        <v>32</v>
      </c>
      <c r="Z12306">
        <v>32</v>
      </c>
      <c r="AA12306">
        <v>5</v>
      </c>
      <c r="AB12306">
        <v>5</v>
      </c>
      <c r="AC12306">
        <v>13</v>
      </c>
    </row>
    <row r="12307" spans="1:29">
      <c r="A12307">
        <v>13302</v>
      </c>
      <c r="B12307" t="s">
        <v>806</v>
      </c>
      <c r="C12307" t="s">
        <v>14299</v>
      </c>
      <c r="J12307" t="s">
        <v>1457</v>
      </c>
      <c r="K12307">
        <v>0</v>
      </c>
      <c r="N12307" t="b">
        <v>1</v>
      </c>
      <c r="O12307" t="b">
        <v>0</v>
      </c>
      <c r="P12307" t="b">
        <v>0</v>
      </c>
      <c r="Q12307">
        <v>11</v>
      </c>
      <c r="R12307">
        <v>1</v>
      </c>
      <c r="S12307">
        <v>1</v>
      </c>
      <c r="T12307">
        <v>3</v>
      </c>
      <c r="U12307" t="b">
        <v>1</v>
      </c>
      <c r="V12307" t="s">
        <v>9082</v>
      </c>
      <c r="W12307" t="s">
        <v>12353</v>
      </c>
      <c r="X12307" t="s">
        <v>14799</v>
      </c>
      <c r="Y12307">
        <v>32</v>
      </c>
      <c r="Z12307">
        <v>32</v>
      </c>
      <c r="AA12307">
        <v>6</v>
      </c>
      <c r="AB12307">
        <v>6</v>
      </c>
      <c r="AC12307">
        <v>13</v>
      </c>
    </row>
    <row r="12308" spans="1:29">
      <c r="A12308">
        <v>13303</v>
      </c>
      <c r="B12308" t="s">
        <v>806</v>
      </c>
      <c r="C12308" t="s">
        <v>14300</v>
      </c>
      <c r="J12308" t="s">
        <v>1457</v>
      </c>
      <c r="K12308">
        <v>0</v>
      </c>
      <c r="N12308" t="b">
        <v>1</v>
      </c>
      <c r="O12308" t="b">
        <v>0</v>
      </c>
      <c r="P12308" t="b">
        <v>0</v>
      </c>
      <c r="Q12308">
        <v>11</v>
      </c>
      <c r="R12308">
        <v>1</v>
      </c>
      <c r="S12308">
        <v>1</v>
      </c>
      <c r="T12308">
        <v>3</v>
      </c>
      <c r="U12308" t="b">
        <v>1</v>
      </c>
      <c r="V12308" t="s">
        <v>9082</v>
      </c>
      <c r="W12308" t="s">
        <v>12353</v>
      </c>
      <c r="X12308" t="s">
        <v>14734</v>
      </c>
      <c r="Y12308">
        <v>32</v>
      </c>
      <c r="Z12308">
        <v>32</v>
      </c>
      <c r="AA12308">
        <v>7</v>
      </c>
      <c r="AB12308">
        <v>7</v>
      </c>
      <c r="AC12308">
        <v>13</v>
      </c>
    </row>
    <row r="12309" spans="1:29">
      <c r="A12309">
        <v>13304</v>
      </c>
      <c r="B12309" t="s">
        <v>806</v>
      </c>
      <c r="C12309" t="s">
        <v>14301</v>
      </c>
      <c r="J12309" t="s">
        <v>1457</v>
      </c>
      <c r="K12309">
        <v>0</v>
      </c>
      <c r="N12309" t="b">
        <v>1</v>
      </c>
      <c r="O12309" t="b">
        <v>0</v>
      </c>
      <c r="P12309" t="b">
        <v>0</v>
      </c>
      <c r="Q12309">
        <v>11</v>
      </c>
      <c r="R12309">
        <v>1</v>
      </c>
      <c r="S12309">
        <v>1</v>
      </c>
      <c r="T12309">
        <v>3</v>
      </c>
      <c r="U12309" t="b">
        <v>1</v>
      </c>
      <c r="V12309" t="s">
        <v>9082</v>
      </c>
      <c r="W12309" t="s">
        <v>12353</v>
      </c>
      <c r="X12309" t="s">
        <v>14742</v>
      </c>
      <c r="Y12309">
        <v>32</v>
      </c>
      <c r="Z12309">
        <v>32</v>
      </c>
      <c r="AA12309">
        <v>8</v>
      </c>
      <c r="AB12309">
        <v>8</v>
      </c>
      <c r="AC12309">
        <v>13</v>
      </c>
    </row>
    <row r="12310" spans="1:29">
      <c r="A12310">
        <v>13305</v>
      </c>
      <c r="B12310" t="s">
        <v>806</v>
      </c>
      <c r="C12310" t="s">
        <v>14302</v>
      </c>
      <c r="J12310" t="s">
        <v>1457</v>
      </c>
      <c r="K12310">
        <v>0</v>
      </c>
      <c r="N12310" t="b">
        <v>1</v>
      </c>
      <c r="O12310" t="b">
        <v>0</v>
      </c>
      <c r="P12310" t="b">
        <v>0</v>
      </c>
      <c r="Q12310">
        <v>11</v>
      </c>
      <c r="R12310">
        <v>1</v>
      </c>
      <c r="S12310">
        <v>1</v>
      </c>
      <c r="T12310">
        <v>3</v>
      </c>
      <c r="U12310" t="b">
        <v>1</v>
      </c>
      <c r="V12310" t="s">
        <v>9082</v>
      </c>
      <c r="W12310" t="s">
        <v>12353</v>
      </c>
      <c r="X12310" t="s">
        <v>14796</v>
      </c>
      <c r="Y12310">
        <v>33</v>
      </c>
      <c r="Z12310">
        <v>33</v>
      </c>
      <c r="AA12310">
        <v>5</v>
      </c>
      <c r="AB12310">
        <v>5</v>
      </c>
      <c r="AC12310">
        <v>13</v>
      </c>
    </row>
    <row r="12311" spans="1:29">
      <c r="A12311">
        <v>13306</v>
      </c>
      <c r="B12311" t="s">
        <v>806</v>
      </c>
      <c r="C12311" t="s">
        <v>14303</v>
      </c>
      <c r="J12311" t="s">
        <v>1457</v>
      </c>
      <c r="K12311">
        <v>0</v>
      </c>
      <c r="N12311" t="b">
        <v>1</v>
      </c>
      <c r="O12311" t="b">
        <v>0</v>
      </c>
      <c r="P12311" t="b">
        <v>0</v>
      </c>
      <c r="Q12311">
        <v>11</v>
      </c>
      <c r="R12311">
        <v>1</v>
      </c>
      <c r="S12311">
        <v>1</v>
      </c>
      <c r="T12311">
        <v>3</v>
      </c>
      <c r="U12311" t="b">
        <v>1</v>
      </c>
      <c r="V12311" t="s">
        <v>9082</v>
      </c>
      <c r="W12311" t="s">
        <v>12353</v>
      </c>
      <c r="X12311" t="s">
        <v>14542</v>
      </c>
      <c r="Y12311">
        <v>33</v>
      </c>
      <c r="Z12311">
        <v>33</v>
      </c>
      <c r="AA12311">
        <v>6</v>
      </c>
      <c r="AB12311">
        <v>6</v>
      </c>
      <c r="AC12311">
        <v>13</v>
      </c>
    </row>
    <row r="12312" spans="1:29">
      <c r="A12312">
        <v>13307</v>
      </c>
      <c r="B12312" t="s">
        <v>806</v>
      </c>
      <c r="C12312" t="s">
        <v>14304</v>
      </c>
      <c r="J12312" t="s">
        <v>1457</v>
      </c>
      <c r="K12312">
        <v>0</v>
      </c>
      <c r="N12312" t="b">
        <v>1</v>
      </c>
      <c r="O12312" t="b">
        <v>0</v>
      </c>
      <c r="P12312" t="b">
        <v>0</v>
      </c>
      <c r="Q12312">
        <v>11</v>
      </c>
      <c r="R12312">
        <v>1</v>
      </c>
      <c r="S12312">
        <v>1</v>
      </c>
      <c r="T12312">
        <v>3</v>
      </c>
      <c r="U12312" t="b">
        <v>1</v>
      </c>
      <c r="V12312" t="s">
        <v>9082</v>
      </c>
      <c r="W12312" t="s">
        <v>12353</v>
      </c>
      <c r="X12312" t="s">
        <v>14735</v>
      </c>
      <c r="Y12312">
        <v>33</v>
      </c>
      <c r="Z12312">
        <v>33</v>
      </c>
      <c r="AA12312">
        <v>7</v>
      </c>
      <c r="AB12312">
        <v>7</v>
      </c>
      <c r="AC12312">
        <v>13</v>
      </c>
    </row>
    <row r="12313" spans="1:29">
      <c r="A12313">
        <v>13308</v>
      </c>
      <c r="B12313" t="s">
        <v>806</v>
      </c>
      <c r="C12313" t="s">
        <v>14305</v>
      </c>
      <c r="J12313" t="s">
        <v>1457</v>
      </c>
      <c r="K12313">
        <v>0</v>
      </c>
      <c r="N12313" t="b">
        <v>1</v>
      </c>
      <c r="O12313" t="b">
        <v>0</v>
      </c>
      <c r="P12313" t="b">
        <v>0</v>
      </c>
      <c r="Q12313">
        <v>11</v>
      </c>
      <c r="R12313">
        <v>1</v>
      </c>
      <c r="S12313">
        <v>1</v>
      </c>
      <c r="T12313">
        <v>3</v>
      </c>
      <c r="U12313" t="b">
        <v>1</v>
      </c>
      <c r="V12313" t="s">
        <v>9082</v>
      </c>
      <c r="W12313" t="s">
        <v>12353</v>
      </c>
      <c r="X12313" t="s">
        <v>14736</v>
      </c>
      <c r="Y12313">
        <v>33</v>
      </c>
      <c r="Z12313">
        <v>33</v>
      </c>
      <c r="AA12313">
        <v>8</v>
      </c>
      <c r="AB12313">
        <v>8</v>
      </c>
      <c r="AC12313">
        <v>13</v>
      </c>
    </row>
    <row r="12314" spans="1:29">
      <c r="A12314">
        <v>13309</v>
      </c>
      <c r="B12314" t="s">
        <v>806</v>
      </c>
      <c r="C12314" t="s">
        <v>14306</v>
      </c>
      <c r="J12314" t="s">
        <v>1457</v>
      </c>
      <c r="K12314">
        <v>0</v>
      </c>
      <c r="N12314" t="b">
        <v>1</v>
      </c>
      <c r="O12314" t="b">
        <v>0</v>
      </c>
      <c r="P12314" t="b">
        <v>0</v>
      </c>
      <c r="Q12314">
        <v>11</v>
      </c>
      <c r="R12314">
        <v>1</v>
      </c>
      <c r="S12314">
        <v>1</v>
      </c>
      <c r="T12314">
        <v>3</v>
      </c>
      <c r="U12314" t="b">
        <v>1</v>
      </c>
      <c r="V12314" t="s">
        <v>9082</v>
      </c>
      <c r="W12314" t="s">
        <v>12353</v>
      </c>
      <c r="X12314" t="s">
        <v>14798</v>
      </c>
      <c r="Y12314">
        <v>34</v>
      </c>
      <c r="Z12314">
        <v>34</v>
      </c>
      <c r="AA12314">
        <v>5</v>
      </c>
      <c r="AB12314">
        <v>5</v>
      </c>
      <c r="AC12314">
        <v>13</v>
      </c>
    </row>
    <row r="12315" spans="1:29">
      <c r="A12315">
        <v>13310</v>
      </c>
      <c r="B12315" t="s">
        <v>806</v>
      </c>
      <c r="C12315" t="s">
        <v>14307</v>
      </c>
      <c r="J12315" t="s">
        <v>1457</v>
      </c>
      <c r="K12315">
        <v>0</v>
      </c>
      <c r="N12315" t="b">
        <v>1</v>
      </c>
      <c r="O12315" t="b">
        <v>0</v>
      </c>
      <c r="P12315" t="b">
        <v>0</v>
      </c>
      <c r="Q12315">
        <v>11</v>
      </c>
      <c r="R12315">
        <v>1</v>
      </c>
      <c r="S12315">
        <v>1</v>
      </c>
      <c r="T12315">
        <v>3</v>
      </c>
      <c r="U12315" t="b">
        <v>1</v>
      </c>
      <c r="V12315" t="s">
        <v>9082</v>
      </c>
      <c r="W12315" t="s">
        <v>12353</v>
      </c>
      <c r="X12315" t="s">
        <v>14543</v>
      </c>
      <c r="Y12315">
        <v>34</v>
      </c>
      <c r="Z12315">
        <v>34</v>
      </c>
      <c r="AA12315">
        <v>6</v>
      </c>
      <c r="AB12315">
        <v>6</v>
      </c>
      <c r="AC12315">
        <v>13</v>
      </c>
    </row>
    <row r="12316" spans="1:29">
      <c r="A12316">
        <v>13311</v>
      </c>
      <c r="B12316" t="s">
        <v>806</v>
      </c>
      <c r="C12316" t="s">
        <v>14308</v>
      </c>
      <c r="J12316" t="s">
        <v>1457</v>
      </c>
      <c r="K12316">
        <v>0</v>
      </c>
      <c r="N12316" t="b">
        <v>1</v>
      </c>
      <c r="O12316" t="b">
        <v>0</v>
      </c>
      <c r="P12316" t="b">
        <v>0</v>
      </c>
      <c r="Q12316">
        <v>11</v>
      </c>
      <c r="R12316">
        <v>1</v>
      </c>
      <c r="S12316">
        <v>1</v>
      </c>
      <c r="T12316">
        <v>3</v>
      </c>
      <c r="U12316" t="b">
        <v>1</v>
      </c>
      <c r="V12316" t="s">
        <v>9082</v>
      </c>
      <c r="W12316" t="s">
        <v>12353</v>
      </c>
      <c r="X12316" t="s">
        <v>14738</v>
      </c>
      <c r="Y12316">
        <v>34</v>
      </c>
      <c r="Z12316">
        <v>34</v>
      </c>
      <c r="AA12316">
        <v>7</v>
      </c>
      <c r="AB12316">
        <v>7</v>
      </c>
      <c r="AC12316">
        <v>13</v>
      </c>
    </row>
    <row r="12317" spans="1:29">
      <c r="A12317">
        <v>13312</v>
      </c>
      <c r="B12317" t="s">
        <v>806</v>
      </c>
      <c r="C12317" t="s">
        <v>14309</v>
      </c>
      <c r="J12317" t="s">
        <v>1457</v>
      </c>
      <c r="K12317">
        <v>0</v>
      </c>
      <c r="N12317" t="b">
        <v>1</v>
      </c>
      <c r="O12317" t="b">
        <v>0</v>
      </c>
      <c r="P12317" t="b">
        <v>0</v>
      </c>
      <c r="Q12317">
        <v>11</v>
      </c>
      <c r="R12317">
        <v>1</v>
      </c>
      <c r="S12317">
        <v>1</v>
      </c>
      <c r="T12317">
        <v>3</v>
      </c>
      <c r="U12317" t="b">
        <v>1</v>
      </c>
      <c r="V12317" t="s">
        <v>9082</v>
      </c>
      <c r="W12317" t="s">
        <v>12353</v>
      </c>
      <c r="X12317" t="s">
        <v>14743</v>
      </c>
      <c r="Y12317">
        <v>34</v>
      </c>
      <c r="Z12317">
        <v>34</v>
      </c>
      <c r="AA12317">
        <v>8</v>
      </c>
      <c r="AB12317">
        <v>8</v>
      </c>
      <c r="AC12317">
        <v>13</v>
      </c>
    </row>
    <row r="12318" spans="1:29">
      <c r="A12318">
        <v>13313</v>
      </c>
      <c r="B12318" t="s">
        <v>806</v>
      </c>
      <c r="C12318" t="s">
        <v>14310</v>
      </c>
      <c r="J12318" t="s">
        <v>1457</v>
      </c>
      <c r="K12318">
        <v>0</v>
      </c>
      <c r="N12318" t="b">
        <v>1</v>
      </c>
      <c r="O12318" t="b">
        <v>0</v>
      </c>
      <c r="P12318" t="b">
        <v>0</v>
      </c>
      <c r="Q12318">
        <v>11</v>
      </c>
      <c r="R12318">
        <v>1</v>
      </c>
      <c r="S12318">
        <v>1</v>
      </c>
      <c r="T12318">
        <v>3</v>
      </c>
      <c r="U12318" t="b">
        <v>1</v>
      </c>
      <c r="V12318" t="s">
        <v>9082</v>
      </c>
      <c r="W12318" t="s">
        <v>12353</v>
      </c>
      <c r="X12318" t="s">
        <v>14774</v>
      </c>
      <c r="Y12318">
        <v>35</v>
      </c>
      <c r="Z12318">
        <v>35</v>
      </c>
      <c r="AA12318">
        <v>5</v>
      </c>
      <c r="AB12318">
        <v>5</v>
      </c>
      <c r="AC12318">
        <v>13</v>
      </c>
    </row>
    <row r="12319" spans="1:29">
      <c r="A12319">
        <v>13314</v>
      </c>
      <c r="B12319" t="s">
        <v>806</v>
      </c>
      <c r="C12319" t="s">
        <v>14311</v>
      </c>
      <c r="J12319" t="s">
        <v>1457</v>
      </c>
      <c r="K12319">
        <v>0</v>
      </c>
      <c r="N12319" t="b">
        <v>1</v>
      </c>
      <c r="O12319" t="b">
        <v>0</v>
      </c>
      <c r="P12319" t="b">
        <v>0</v>
      </c>
      <c r="Q12319">
        <v>11</v>
      </c>
      <c r="R12319">
        <v>1</v>
      </c>
      <c r="S12319">
        <v>1</v>
      </c>
      <c r="T12319">
        <v>3</v>
      </c>
      <c r="U12319" t="b">
        <v>1</v>
      </c>
      <c r="V12319" t="s">
        <v>9082</v>
      </c>
      <c r="W12319" t="s">
        <v>12353</v>
      </c>
      <c r="X12319" t="s">
        <v>14544</v>
      </c>
      <c r="Y12319">
        <v>35</v>
      </c>
      <c r="Z12319">
        <v>35</v>
      </c>
      <c r="AA12319">
        <v>6</v>
      </c>
      <c r="AB12319">
        <v>6</v>
      </c>
      <c r="AC12319">
        <v>13</v>
      </c>
    </row>
    <row r="12320" spans="1:29">
      <c r="A12320">
        <v>13315</v>
      </c>
      <c r="B12320" t="s">
        <v>806</v>
      </c>
      <c r="C12320" t="s">
        <v>14312</v>
      </c>
      <c r="J12320" t="s">
        <v>1457</v>
      </c>
      <c r="K12320">
        <v>0</v>
      </c>
      <c r="N12320" t="b">
        <v>1</v>
      </c>
      <c r="O12320" t="b">
        <v>0</v>
      </c>
      <c r="P12320" t="b">
        <v>0</v>
      </c>
      <c r="Q12320">
        <v>11</v>
      </c>
      <c r="R12320">
        <v>1</v>
      </c>
      <c r="S12320">
        <v>1</v>
      </c>
      <c r="T12320">
        <v>3</v>
      </c>
      <c r="U12320" t="b">
        <v>1</v>
      </c>
      <c r="V12320" t="s">
        <v>9082</v>
      </c>
      <c r="W12320" t="s">
        <v>12353</v>
      </c>
      <c r="X12320" t="s">
        <v>14739</v>
      </c>
      <c r="Y12320">
        <v>35</v>
      </c>
      <c r="Z12320">
        <v>35</v>
      </c>
      <c r="AA12320">
        <v>7</v>
      </c>
      <c r="AB12320">
        <v>7</v>
      </c>
      <c r="AC12320">
        <v>13</v>
      </c>
    </row>
    <row r="12321" spans="1:29">
      <c r="A12321">
        <v>13316</v>
      </c>
      <c r="B12321" t="s">
        <v>806</v>
      </c>
      <c r="C12321" t="s">
        <v>14313</v>
      </c>
      <c r="J12321" t="s">
        <v>1457</v>
      </c>
      <c r="K12321">
        <v>0</v>
      </c>
      <c r="N12321" t="b">
        <v>1</v>
      </c>
      <c r="O12321" t="b">
        <v>0</v>
      </c>
      <c r="P12321" t="b">
        <v>0</v>
      </c>
      <c r="Q12321">
        <v>11</v>
      </c>
      <c r="R12321">
        <v>1</v>
      </c>
      <c r="S12321">
        <v>1</v>
      </c>
      <c r="T12321">
        <v>3</v>
      </c>
      <c r="U12321" t="b">
        <v>1</v>
      </c>
      <c r="V12321" t="s">
        <v>9082</v>
      </c>
      <c r="W12321" t="s">
        <v>12353</v>
      </c>
      <c r="X12321" t="s">
        <v>14744</v>
      </c>
      <c r="Y12321">
        <v>35</v>
      </c>
      <c r="Z12321">
        <v>35</v>
      </c>
      <c r="AA12321">
        <v>8</v>
      </c>
      <c r="AB12321">
        <v>8</v>
      </c>
      <c r="AC12321">
        <v>13</v>
      </c>
    </row>
    <row r="12322" spans="1:29">
      <c r="A12322">
        <v>13317</v>
      </c>
      <c r="B12322" t="s">
        <v>806</v>
      </c>
      <c r="C12322" t="s">
        <v>14314</v>
      </c>
      <c r="J12322" t="s">
        <v>1457</v>
      </c>
      <c r="K12322">
        <v>0</v>
      </c>
      <c r="N12322" t="b">
        <v>1</v>
      </c>
      <c r="O12322" t="b">
        <v>0</v>
      </c>
      <c r="P12322" t="b">
        <v>0</v>
      </c>
      <c r="Q12322">
        <v>11</v>
      </c>
      <c r="R12322">
        <v>1</v>
      </c>
      <c r="S12322">
        <v>1</v>
      </c>
      <c r="T12322">
        <v>3</v>
      </c>
      <c r="U12322" t="b">
        <v>1</v>
      </c>
      <c r="V12322" t="s">
        <v>9082</v>
      </c>
      <c r="W12322" t="s">
        <v>12353</v>
      </c>
      <c r="X12322" t="s">
        <v>14776</v>
      </c>
      <c r="Y12322">
        <v>36</v>
      </c>
      <c r="Z12322">
        <v>36</v>
      </c>
      <c r="AA12322">
        <v>5</v>
      </c>
      <c r="AB12322">
        <v>5</v>
      </c>
      <c r="AC12322">
        <v>13</v>
      </c>
    </row>
    <row r="12323" spans="1:29">
      <c r="A12323">
        <v>13318</v>
      </c>
      <c r="B12323" t="s">
        <v>806</v>
      </c>
      <c r="C12323" t="s">
        <v>14315</v>
      </c>
      <c r="J12323" t="s">
        <v>1457</v>
      </c>
      <c r="K12323">
        <v>0</v>
      </c>
      <c r="N12323" t="b">
        <v>1</v>
      </c>
      <c r="O12323" t="b">
        <v>0</v>
      </c>
      <c r="P12323" t="b">
        <v>0</v>
      </c>
      <c r="Q12323">
        <v>11</v>
      </c>
      <c r="R12323">
        <v>1</v>
      </c>
      <c r="S12323">
        <v>1</v>
      </c>
      <c r="T12323">
        <v>3</v>
      </c>
      <c r="U12323" t="b">
        <v>1</v>
      </c>
      <c r="V12323" t="s">
        <v>9082</v>
      </c>
      <c r="W12323" t="s">
        <v>12353</v>
      </c>
      <c r="X12323" t="s">
        <v>14545</v>
      </c>
      <c r="Y12323">
        <v>36</v>
      </c>
      <c r="Z12323">
        <v>36</v>
      </c>
      <c r="AA12323">
        <v>6</v>
      </c>
      <c r="AB12323">
        <v>6</v>
      </c>
      <c r="AC12323">
        <v>13</v>
      </c>
    </row>
    <row r="12324" spans="1:29">
      <c r="A12324">
        <v>13319</v>
      </c>
      <c r="B12324" t="s">
        <v>806</v>
      </c>
      <c r="C12324" t="s">
        <v>14316</v>
      </c>
      <c r="J12324" t="s">
        <v>1457</v>
      </c>
      <c r="K12324">
        <v>0</v>
      </c>
      <c r="N12324" t="b">
        <v>1</v>
      </c>
      <c r="O12324" t="b">
        <v>0</v>
      </c>
      <c r="P12324" t="b">
        <v>0</v>
      </c>
      <c r="Q12324">
        <v>11</v>
      </c>
      <c r="R12324">
        <v>1</v>
      </c>
      <c r="S12324">
        <v>1</v>
      </c>
      <c r="T12324">
        <v>3</v>
      </c>
      <c r="U12324" t="b">
        <v>1</v>
      </c>
      <c r="V12324" t="s">
        <v>9082</v>
      </c>
      <c r="W12324" t="s">
        <v>12353</v>
      </c>
      <c r="X12324" t="s">
        <v>14740</v>
      </c>
      <c r="Y12324">
        <v>36</v>
      </c>
      <c r="Z12324">
        <v>36</v>
      </c>
      <c r="AA12324">
        <v>7</v>
      </c>
      <c r="AB12324">
        <v>7</v>
      </c>
      <c r="AC12324">
        <v>13</v>
      </c>
    </row>
    <row r="12325" spans="1:29">
      <c r="A12325">
        <v>13320</v>
      </c>
      <c r="B12325" t="s">
        <v>806</v>
      </c>
      <c r="C12325" t="s">
        <v>14317</v>
      </c>
      <c r="J12325" t="s">
        <v>1457</v>
      </c>
      <c r="K12325">
        <v>0</v>
      </c>
      <c r="N12325" t="b">
        <v>1</v>
      </c>
      <c r="O12325" t="b">
        <v>0</v>
      </c>
      <c r="P12325" t="b">
        <v>0</v>
      </c>
      <c r="Q12325">
        <v>11</v>
      </c>
      <c r="R12325">
        <v>1</v>
      </c>
      <c r="S12325">
        <v>1</v>
      </c>
      <c r="T12325">
        <v>3</v>
      </c>
      <c r="U12325" t="b">
        <v>1</v>
      </c>
      <c r="V12325" t="s">
        <v>9082</v>
      </c>
      <c r="W12325" t="s">
        <v>12353</v>
      </c>
      <c r="X12325" t="s">
        <v>14745</v>
      </c>
      <c r="Y12325">
        <v>36</v>
      </c>
      <c r="Z12325">
        <v>36</v>
      </c>
      <c r="AA12325">
        <v>8</v>
      </c>
      <c r="AB12325">
        <v>8</v>
      </c>
      <c r="AC12325">
        <v>13</v>
      </c>
    </row>
    <row r="12326" spans="1:29">
      <c r="A12326">
        <v>13321</v>
      </c>
      <c r="B12326" t="s">
        <v>806</v>
      </c>
      <c r="C12326" t="s">
        <v>14318</v>
      </c>
      <c r="J12326" t="s">
        <v>1457</v>
      </c>
      <c r="K12326">
        <v>0</v>
      </c>
      <c r="N12326" t="b">
        <v>1</v>
      </c>
      <c r="O12326" t="b">
        <v>0</v>
      </c>
      <c r="P12326" t="b">
        <v>0</v>
      </c>
      <c r="Q12326">
        <v>11</v>
      </c>
      <c r="R12326">
        <v>1</v>
      </c>
      <c r="S12326">
        <v>1</v>
      </c>
      <c r="T12326">
        <v>3</v>
      </c>
      <c r="U12326" t="b">
        <v>1</v>
      </c>
      <c r="V12326" t="s">
        <v>9082</v>
      </c>
      <c r="W12326" t="s">
        <v>12353</v>
      </c>
      <c r="X12326" t="s">
        <v>15616</v>
      </c>
      <c r="Y12326">
        <v>37</v>
      </c>
      <c r="Z12326">
        <v>37</v>
      </c>
      <c r="AA12326">
        <v>5</v>
      </c>
      <c r="AB12326">
        <v>5</v>
      </c>
      <c r="AC12326">
        <v>13</v>
      </c>
    </row>
    <row r="12327" spans="1:29">
      <c r="A12327">
        <v>13322</v>
      </c>
      <c r="B12327" t="s">
        <v>806</v>
      </c>
      <c r="C12327" t="s">
        <v>14319</v>
      </c>
      <c r="J12327" t="s">
        <v>1457</v>
      </c>
      <c r="K12327">
        <v>0</v>
      </c>
      <c r="N12327" t="b">
        <v>1</v>
      </c>
      <c r="O12327" t="b">
        <v>0</v>
      </c>
      <c r="P12327" t="b">
        <v>0</v>
      </c>
      <c r="Q12327">
        <v>11</v>
      </c>
      <c r="R12327">
        <v>1</v>
      </c>
      <c r="S12327">
        <v>1</v>
      </c>
      <c r="T12327">
        <v>3</v>
      </c>
      <c r="U12327" t="b">
        <v>1</v>
      </c>
      <c r="V12327" t="s">
        <v>9082</v>
      </c>
      <c r="W12327" t="s">
        <v>12353</v>
      </c>
      <c r="X12327" t="s">
        <v>14546</v>
      </c>
      <c r="Y12327">
        <v>37</v>
      </c>
      <c r="Z12327">
        <v>37</v>
      </c>
      <c r="AA12327">
        <v>6</v>
      </c>
      <c r="AB12327">
        <v>6</v>
      </c>
      <c r="AC12327">
        <v>13</v>
      </c>
    </row>
    <row r="12328" spans="1:29">
      <c r="A12328">
        <v>13323</v>
      </c>
      <c r="B12328" t="s">
        <v>806</v>
      </c>
      <c r="C12328" t="s">
        <v>14320</v>
      </c>
      <c r="J12328" t="s">
        <v>1457</v>
      </c>
      <c r="K12328">
        <v>0</v>
      </c>
      <c r="N12328" t="b">
        <v>1</v>
      </c>
      <c r="O12328" t="b">
        <v>0</v>
      </c>
      <c r="P12328" t="b">
        <v>0</v>
      </c>
      <c r="Q12328">
        <v>11</v>
      </c>
      <c r="R12328">
        <v>1</v>
      </c>
      <c r="S12328">
        <v>1</v>
      </c>
      <c r="T12328">
        <v>3</v>
      </c>
      <c r="U12328" t="b">
        <v>1</v>
      </c>
      <c r="V12328" t="s">
        <v>9082</v>
      </c>
      <c r="W12328" t="s">
        <v>12353</v>
      </c>
      <c r="X12328" t="s">
        <v>14604</v>
      </c>
      <c r="Y12328">
        <v>37</v>
      </c>
      <c r="Z12328">
        <v>37</v>
      </c>
      <c r="AA12328">
        <v>7</v>
      </c>
      <c r="AB12328">
        <v>7</v>
      </c>
      <c r="AC12328">
        <v>13</v>
      </c>
    </row>
    <row r="12329" spans="1:29">
      <c r="A12329">
        <v>13324</v>
      </c>
      <c r="B12329" t="s">
        <v>806</v>
      </c>
      <c r="C12329" t="s">
        <v>14321</v>
      </c>
      <c r="J12329" t="s">
        <v>1457</v>
      </c>
      <c r="K12329">
        <v>0</v>
      </c>
      <c r="N12329" t="b">
        <v>1</v>
      </c>
      <c r="O12329" t="b">
        <v>0</v>
      </c>
      <c r="P12329" t="b">
        <v>0</v>
      </c>
      <c r="Q12329">
        <v>11</v>
      </c>
      <c r="R12329">
        <v>1</v>
      </c>
      <c r="S12329">
        <v>1</v>
      </c>
      <c r="T12329">
        <v>3</v>
      </c>
      <c r="U12329" t="b">
        <v>1</v>
      </c>
      <c r="V12329" t="s">
        <v>9082</v>
      </c>
      <c r="W12329" t="s">
        <v>12353</v>
      </c>
      <c r="X12329" t="s">
        <v>14605</v>
      </c>
      <c r="Y12329">
        <v>37</v>
      </c>
      <c r="Z12329">
        <v>37</v>
      </c>
      <c r="AA12329">
        <v>8</v>
      </c>
      <c r="AB12329">
        <v>8</v>
      </c>
      <c r="AC12329">
        <v>13</v>
      </c>
    </row>
    <row r="12330" spans="1:29">
      <c r="A12330">
        <v>13325</v>
      </c>
      <c r="B12330" t="s">
        <v>806</v>
      </c>
      <c r="C12330" t="s">
        <v>14322</v>
      </c>
      <c r="J12330" t="s">
        <v>1457</v>
      </c>
      <c r="K12330">
        <v>0</v>
      </c>
      <c r="N12330" t="b">
        <v>1</v>
      </c>
      <c r="O12330" t="b">
        <v>0</v>
      </c>
      <c r="P12330" t="b">
        <v>0</v>
      </c>
      <c r="Q12330">
        <v>11</v>
      </c>
      <c r="R12330">
        <v>1</v>
      </c>
      <c r="S12330">
        <v>1</v>
      </c>
      <c r="T12330">
        <v>3</v>
      </c>
      <c r="U12330" t="b">
        <v>1</v>
      </c>
      <c r="V12330" t="s">
        <v>9082</v>
      </c>
      <c r="W12330" t="s">
        <v>12353</v>
      </c>
      <c r="X12330" t="s">
        <v>14693</v>
      </c>
      <c r="Y12330">
        <v>38</v>
      </c>
      <c r="Z12330">
        <v>38</v>
      </c>
      <c r="AA12330">
        <v>5</v>
      </c>
      <c r="AB12330">
        <v>5</v>
      </c>
      <c r="AC12330">
        <v>13</v>
      </c>
    </row>
    <row r="12331" spans="1:29">
      <c r="A12331">
        <v>13326</v>
      </c>
      <c r="B12331" t="s">
        <v>806</v>
      </c>
      <c r="C12331" t="s">
        <v>14323</v>
      </c>
      <c r="J12331" t="s">
        <v>1457</v>
      </c>
      <c r="K12331">
        <v>0</v>
      </c>
      <c r="N12331" t="b">
        <v>1</v>
      </c>
      <c r="O12331" t="b">
        <v>0</v>
      </c>
      <c r="P12331" t="b">
        <v>0</v>
      </c>
      <c r="Q12331">
        <v>11</v>
      </c>
      <c r="R12331">
        <v>1</v>
      </c>
      <c r="S12331">
        <v>1</v>
      </c>
      <c r="T12331">
        <v>3</v>
      </c>
      <c r="U12331" t="b">
        <v>1</v>
      </c>
      <c r="V12331" t="s">
        <v>9082</v>
      </c>
      <c r="W12331" t="s">
        <v>12353</v>
      </c>
      <c r="X12331" t="s">
        <v>14547</v>
      </c>
      <c r="Y12331">
        <v>38</v>
      </c>
      <c r="Z12331">
        <v>38</v>
      </c>
      <c r="AA12331">
        <v>6</v>
      </c>
      <c r="AB12331">
        <v>6</v>
      </c>
      <c r="AC12331">
        <v>13</v>
      </c>
    </row>
    <row r="12332" spans="1:29">
      <c r="A12332">
        <v>13327</v>
      </c>
      <c r="B12332" t="s">
        <v>806</v>
      </c>
      <c r="C12332" t="s">
        <v>14324</v>
      </c>
      <c r="J12332" t="s">
        <v>1457</v>
      </c>
      <c r="K12332">
        <v>0</v>
      </c>
      <c r="N12332" t="b">
        <v>1</v>
      </c>
      <c r="O12332" t="b">
        <v>0</v>
      </c>
      <c r="P12332" t="b">
        <v>0</v>
      </c>
      <c r="Q12332">
        <v>11</v>
      </c>
      <c r="R12332">
        <v>1</v>
      </c>
      <c r="S12332">
        <v>1</v>
      </c>
      <c r="T12332">
        <v>3</v>
      </c>
      <c r="U12332" t="b">
        <v>1</v>
      </c>
      <c r="V12332" t="s">
        <v>9082</v>
      </c>
      <c r="W12332" t="s">
        <v>12353</v>
      </c>
      <c r="X12332" t="s">
        <v>14708</v>
      </c>
      <c r="Y12332">
        <v>38</v>
      </c>
      <c r="Z12332">
        <v>38</v>
      </c>
      <c r="AA12332">
        <v>7</v>
      </c>
      <c r="AB12332">
        <v>7</v>
      </c>
      <c r="AC12332">
        <v>13</v>
      </c>
    </row>
    <row r="12333" spans="1:29">
      <c r="A12333">
        <v>13328</v>
      </c>
      <c r="B12333" t="s">
        <v>806</v>
      </c>
      <c r="C12333" t="s">
        <v>14325</v>
      </c>
      <c r="J12333" t="s">
        <v>1457</v>
      </c>
      <c r="K12333">
        <v>0</v>
      </c>
      <c r="N12333" t="b">
        <v>1</v>
      </c>
      <c r="O12333" t="b">
        <v>0</v>
      </c>
      <c r="P12333" t="b">
        <v>0</v>
      </c>
      <c r="Q12333">
        <v>11</v>
      </c>
      <c r="R12333">
        <v>1</v>
      </c>
      <c r="S12333">
        <v>1</v>
      </c>
      <c r="T12333">
        <v>3</v>
      </c>
      <c r="U12333" t="b">
        <v>1</v>
      </c>
      <c r="V12333" t="s">
        <v>9082</v>
      </c>
      <c r="W12333" t="s">
        <v>12353</v>
      </c>
      <c r="X12333" t="s">
        <v>14709</v>
      </c>
      <c r="Y12333">
        <v>38</v>
      </c>
      <c r="Z12333">
        <v>38</v>
      </c>
      <c r="AA12333">
        <v>8</v>
      </c>
      <c r="AB12333">
        <v>8</v>
      </c>
      <c r="AC12333">
        <v>13</v>
      </c>
    </row>
    <row r="12334" spans="1:29">
      <c r="A12334">
        <v>13329</v>
      </c>
      <c r="B12334" t="s">
        <v>806</v>
      </c>
      <c r="C12334" t="s">
        <v>14326</v>
      </c>
      <c r="J12334" t="s">
        <v>1457</v>
      </c>
      <c r="K12334">
        <v>0</v>
      </c>
      <c r="N12334" t="b">
        <v>1</v>
      </c>
      <c r="O12334" t="b">
        <v>0</v>
      </c>
      <c r="P12334" t="b">
        <v>0</v>
      </c>
      <c r="Q12334">
        <v>11</v>
      </c>
      <c r="R12334">
        <v>1</v>
      </c>
      <c r="S12334">
        <v>1</v>
      </c>
      <c r="T12334">
        <v>3</v>
      </c>
      <c r="U12334" t="b">
        <v>1</v>
      </c>
      <c r="V12334" t="s">
        <v>9082</v>
      </c>
      <c r="W12334" t="s">
        <v>12353</v>
      </c>
      <c r="X12334" t="s">
        <v>14694</v>
      </c>
      <c r="Y12334">
        <v>39</v>
      </c>
      <c r="Z12334">
        <v>39</v>
      </c>
      <c r="AA12334">
        <v>5</v>
      </c>
      <c r="AB12334">
        <v>5</v>
      </c>
      <c r="AC12334">
        <v>13</v>
      </c>
    </row>
    <row r="12335" spans="1:29">
      <c r="A12335">
        <v>13330</v>
      </c>
      <c r="B12335" t="s">
        <v>806</v>
      </c>
      <c r="C12335" t="s">
        <v>14327</v>
      </c>
      <c r="J12335" t="s">
        <v>1457</v>
      </c>
      <c r="K12335">
        <v>0</v>
      </c>
      <c r="N12335" t="b">
        <v>1</v>
      </c>
      <c r="O12335" t="b">
        <v>0</v>
      </c>
      <c r="P12335" t="b">
        <v>0</v>
      </c>
      <c r="Q12335">
        <v>11</v>
      </c>
      <c r="R12335">
        <v>1</v>
      </c>
      <c r="S12335">
        <v>1</v>
      </c>
      <c r="T12335">
        <v>3</v>
      </c>
      <c r="U12335" t="b">
        <v>1</v>
      </c>
      <c r="V12335" t="s">
        <v>9082</v>
      </c>
      <c r="W12335" t="s">
        <v>12353</v>
      </c>
      <c r="X12335" t="s">
        <v>14548</v>
      </c>
      <c r="Y12335">
        <v>39</v>
      </c>
      <c r="Z12335">
        <v>39</v>
      </c>
      <c r="AA12335">
        <v>6</v>
      </c>
      <c r="AB12335">
        <v>6</v>
      </c>
      <c r="AC12335">
        <v>13</v>
      </c>
    </row>
    <row r="12336" spans="1:29">
      <c r="A12336">
        <v>13331</v>
      </c>
      <c r="B12336" t="s">
        <v>806</v>
      </c>
      <c r="C12336" t="s">
        <v>14328</v>
      </c>
      <c r="J12336" t="s">
        <v>1457</v>
      </c>
      <c r="K12336">
        <v>0</v>
      </c>
      <c r="N12336" t="b">
        <v>1</v>
      </c>
      <c r="O12336" t="b">
        <v>0</v>
      </c>
      <c r="P12336" t="b">
        <v>0</v>
      </c>
      <c r="Q12336">
        <v>11</v>
      </c>
      <c r="R12336">
        <v>1</v>
      </c>
      <c r="S12336">
        <v>1</v>
      </c>
      <c r="T12336">
        <v>3</v>
      </c>
      <c r="U12336" t="b">
        <v>1</v>
      </c>
      <c r="V12336" t="s">
        <v>9082</v>
      </c>
      <c r="W12336" t="s">
        <v>12353</v>
      </c>
      <c r="X12336" t="s">
        <v>14608</v>
      </c>
      <c r="Y12336">
        <v>39</v>
      </c>
      <c r="Z12336">
        <v>39</v>
      </c>
      <c r="AA12336">
        <v>7</v>
      </c>
      <c r="AB12336">
        <v>7</v>
      </c>
      <c r="AC12336">
        <v>13</v>
      </c>
    </row>
    <row r="12337" spans="1:29">
      <c r="A12337">
        <v>13332</v>
      </c>
      <c r="B12337" t="s">
        <v>806</v>
      </c>
      <c r="C12337" t="s">
        <v>14329</v>
      </c>
      <c r="J12337" t="s">
        <v>1457</v>
      </c>
      <c r="K12337">
        <v>0</v>
      </c>
      <c r="N12337" t="b">
        <v>1</v>
      </c>
      <c r="O12337" t="b">
        <v>0</v>
      </c>
      <c r="P12337" t="b">
        <v>0</v>
      </c>
      <c r="Q12337">
        <v>11</v>
      </c>
      <c r="R12337">
        <v>1</v>
      </c>
      <c r="S12337">
        <v>1</v>
      </c>
      <c r="T12337">
        <v>3</v>
      </c>
      <c r="U12337" t="b">
        <v>1</v>
      </c>
      <c r="V12337" t="s">
        <v>9082</v>
      </c>
      <c r="W12337" t="s">
        <v>12353</v>
      </c>
      <c r="X12337" t="s">
        <v>14609</v>
      </c>
      <c r="Y12337">
        <v>39</v>
      </c>
      <c r="Z12337">
        <v>39</v>
      </c>
      <c r="AA12337">
        <v>8</v>
      </c>
      <c r="AB12337">
        <v>8</v>
      </c>
      <c r="AC12337">
        <v>13</v>
      </c>
    </row>
    <row r="12338" spans="1:29">
      <c r="A12338">
        <v>13333</v>
      </c>
      <c r="B12338" t="s">
        <v>806</v>
      </c>
      <c r="C12338" t="s">
        <v>14330</v>
      </c>
      <c r="J12338" t="s">
        <v>1457</v>
      </c>
      <c r="K12338">
        <v>0</v>
      </c>
      <c r="N12338" t="b">
        <v>1</v>
      </c>
      <c r="O12338" t="b">
        <v>0</v>
      </c>
      <c r="P12338" t="b">
        <v>0</v>
      </c>
      <c r="Q12338">
        <v>11</v>
      </c>
      <c r="R12338">
        <v>1</v>
      </c>
      <c r="S12338">
        <v>1</v>
      </c>
      <c r="T12338">
        <v>3</v>
      </c>
      <c r="U12338" t="b">
        <v>1</v>
      </c>
      <c r="V12338" t="s">
        <v>9082</v>
      </c>
      <c r="W12338" t="s">
        <v>12353</v>
      </c>
      <c r="X12338" t="s">
        <v>14484</v>
      </c>
      <c r="Y12338">
        <v>40</v>
      </c>
      <c r="Z12338">
        <v>40</v>
      </c>
      <c r="AA12338">
        <v>5</v>
      </c>
      <c r="AB12338">
        <v>5</v>
      </c>
      <c r="AC12338">
        <v>13</v>
      </c>
    </row>
    <row r="12339" spans="1:29">
      <c r="A12339">
        <v>13334</v>
      </c>
      <c r="B12339" t="s">
        <v>806</v>
      </c>
      <c r="C12339" t="s">
        <v>14331</v>
      </c>
      <c r="J12339" t="s">
        <v>1457</v>
      </c>
      <c r="K12339">
        <v>0</v>
      </c>
      <c r="N12339" t="b">
        <v>1</v>
      </c>
      <c r="O12339" t="b">
        <v>0</v>
      </c>
      <c r="P12339" t="b">
        <v>0</v>
      </c>
      <c r="Q12339">
        <v>11</v>
      </c>
      <c r="R12339">
        <v>1</v>
      </c>
      <c r="S12339">
        <v>1</v>
      </c>
      <c r="T12339">
        <v>3</v>
      </c>
      <c r="U12339" t="b">
        <v>1</v>
      </c>
      <c r="V12339" t="s">
        <v>9082</v>
      </c>
      <c r="W12339" t="s">
        <v>12353</v>
      </c>
      <c r="X12339" t="s">
        <v>14695</v>
      </c>
      <c r="Y12339">
        <v>40</v>
      </c>
      <c r="Z12339">
        <v>40</v>
      </c>
      <c r="AA12339">
        <v>6</v>
      </c>
      <c r="AB12339">
        <v>6</v>
      </c>
      <c r="AC12339">
        <v>13</v>
      </c>
    </row>
    <row r="12340" spans="1:29">
      <c r="A12340">
        <v>13335</v>
      </c>
      <c r="B12340" t="s">
        <v>806</v>
      </c>
      <c r="C12340" t="s">
        <v>14332</v>
      </c>
      <c r="J12340" t="s">
        <v>1457</v>
      </c>
      <c r="K12340">
        <v>0</v>
      </c>
      <c r="N12340" t="b">
        <v>1</v>
      </c>
      <c r="O12340" t="b">
        <v>0</v>
      </c>
      <c r="P12340" t="b">
        <v>0</v>
      </c>
      <c r="Q12340">
        <v>11</v>
      </c>
      <c r="R12340">
        <v>1</v>
      </c>
      <c r="S12340">
        <v>1</v>
      </c>
      <c r="T12340">
        <v>3</v>
      </c>
      <c r="U12340" t="b">
        <v>1</v>
      </c>
      <c r="V12340" t="s">
        <v>9082</v>
      </c>
      <c r="W12340" t="s">
        <v>12353</v>
      </c>
      <c r="X12340" t="s">
        <v>14710</v>
      </c>
      <c r="Y12340">
        <v>40</v>
      </c>
      <c r="Z12340">
        <v>40</v>
      </c>
      <c r="AA12340">
        <v>7</v>
      </c>
      <c r="AB12340">
        <v>7</v>
      </c>
      <c r="AC12340">
        <v>13</v>
      </c>
    </row>
    <row r="12341" spans="1:29">
      <c r="A12341">
        <v>13336</v>
      </c>
      <c r="B12341" t="s">
        <v>806</v>
      </c>
      <c r="C12341" t="s">
        <v>14333</v>
      </c>
      <c r="J12341" t="s">
        <v>1457</v>
      </c>
      <c r="K12341">
        <v>0</v>
      </c>
      <c r="N12341" t="b">
        <v>1</v>
      </c>
      <c r="O12341" t="b">
        <v>0</v>
      </c>
      <c r="P12341" t="b">
        <v>0</v>
      </c>
      <c r="Q12341">
        <v>11</v>
      </c>
      <c r="R12341">
        <v>1</v>
      </c>
      <c r="S12341">
        <v>1</v>
      </c>
      <c r="T12341">
        <v>3</v>
      </c>
      <c r="U12341" t="b">
        <v>1</v>
      </c>
      <c r="V12341" t="s">
        <v>9082</v>
      </c>
      <c r="W12341" t="s">
        <v>12353</v>
      </c>
      <c r="X12341" t="s">
        <v>14711</v>
      </c>
      <c r="Y12341">
        <v>40</v>
      </c>
      <c r="Z12341">
        <v>40</v>
      </c>
      <c r="AA12341">
        <v>8</v>
      </c>
      <c r="AB12341">
        <v>8</v>
      </c>
      <c r="AC12341">
        <v>13</v>
      </c>
    </row>
    <row r="12342" spans="1:29">
      <c r="A12342">
        <v>13337</v>
      </c>
      <c r="B12342" t="s">
        <v>806</v>
      </c>
      <c r="C12342" t="s">
        <v>14334</v>
      </c>
      <c r="J12342" t="s">
        <v>1471</v>
      </c>
      <c r="K12342">
        <v>0</v>
      </c>
      <c r="N12342" t="b">
        <v>1</v>
      </c>
      <c r="O12342" t="b">
        <v>0</v>
      </c>
      <c r="P12342" t="b">
        <v>0</v>
      </c>
      <c r="Q12342">
        <v>11</v>
      </c>
      <c r="R12342">
        <v>1</v>
      </c>
      <c r="S12342">
        <v>1</v>
      </c>
      <c r="T12342">
        <v>3</v>
      </c>
      <c r="U12342" t="b">
        <v>1</v>
      </c>
      <c r="V12342" t="s">
        <v>9082</v>
      </c>
      <c r="W12342" t="s">
        <v>12353</v>
      </c>
      <c r="X12342" t="s">
        <v>14746</v>
      </c>
      <c r="Y12342">
        <v>31</v>
      </c>
      <c r="Z12342">
        <v>31</v>
      </c>
      <c r="AA12342">
        <v>9</v>
      </c>
      <c r="AB12342">
        <v>9</v>
      </c>
      <c r="AC12342">
        <v>13</v>
      </c>
    </row>
    <row r="12343" spans="1:29">
      <c r="A12343">
        <v>13338</v>
      </c>
      <c r="B12343" t="s">
        <v>806</v>
      </c>
      <c r="C12343" t="s">
        <v>14335</v>
      </c>
      <c r="J12343" t="s">
        <v>1471</v>
      </c>
      <c r="K12343">
        <v>0</v>
      </c>
      <c r="N12343" t="b">
        <v>1</v>
      </c>
      <c r="O12343" t="b">
        <v>0</v>
      </c>
      <c r="P12343" t="b">
        <v>0</v>
      </c>
      <c r="Q12343">
        <v>11</v>
      </c>
      <c r="R12343">
        <v>1</v>
      </c>
      <c r="S12343">
        <v>1</v>
      </c>
      <c r="T12343">
        <v>3</v>
      </c>
      <c r="U12343" t="b">
        <v>1</v>
      </c>
      <c r="V12343" t="s">
        <v>9082</v>
      </c>
      <c r="W12343" t="s">
        <v>12353</v>
      </c>
      <c r="X12343" t="s">
        <v>14747</v>
      </c>
      <c r="Y12343">
        <v>32</v>
      </c>
      <c r="Z12343">
        <v>32</v>
      </c>
      <c r="AA12343">
        <v>9</v>
      </c>
      <c r="AB12343">
        <v>9</v>
      </c>
      <c r="AC12343">
        <v>13</v>
      </c>
    </row>
    <row r="12344" spans="1:29">
      <c r="A12344">
        <v>13339</v>
      </c>
      <c r="B12344" t="s">
        <v>806</v>
      </c>
      <c r="C12344" t="s">
        <v>14336</v>
      </c>
      <c r="J12344" t="s">
        <v>1471</v>
      </c>
      <c r="K12344">
        <v>0</v>
      </c>
      <c r="N12344" t="b">
        <v>1</v>
      </c>
      <c r="O12344" t="b">
        <v>0</v>
      </c>
      <c r="P12344" t="b">
        <v>0</v>
      </c>
      <c r="Q12344">
        <v>11</v>
      </c>
      <c r="R12344">
        <v>1</v>
      </c>
      <c r="S12344">
        <v>1</v>
      </c>
      <c r="T12344">
        <v>3</v>
      </c>
      <c r="U12344" t="b">
        <v>1</v>
      </c>
      <c r="V12344" t="s">
        <v>9082</v>
      </c>
      <c r="W12344" t="s">
        <v>12353</v>
      </c>
      <c r="X12344" t="s">
        <v>14737</v>
      </c>
      <c r="Y12344">
        <v>33</v>
      </c>
      <c r="Z12344">
        <v>33</v>
      </c>
      <c r="AA12344">
        <v>9</v>
      </c>
      <c r="AB12344">
        <v>9</v>
      </c>
      <c r="AC12344">
        <v>13</v>
      </c>
    </row>
    <row r="12345" spans="1:29">
      <c r="A12345">
        <v>13340</v>
      </c>
      <c r="B12345" t="s">
        <v>806</v>
      </c>
      <c r="C12345" t="s">
        <v>14337</v>
      </c>
      <c r="J12345" t="s">
        <v>1471</v>
      </c>
      <c r="K12345">
        <v>0</v>
      </c>
      <c r="N12345" t="b">
        <v>1</v>
      </c>
      <c r="O12345" t="b">
        <v>0</v>
      </c>
      <c r="P12345" t="b">
        <v>0</v>
      </c>
      <c r="Q12345">
        <v>11</v>
      </c>
      <c r="R12345">
        <v>1</v>
      </c>
      <c r="S12345">
        <v>1</v>
      </c>
      <c r="T12345">
        <v>3</v>
      </c>
      <c r="U12345" t="b">
        <v>1</v>
      </c>
      <c r="V12345" t="s">
        <v>9082</v>
      </c>
      <c r="W12345" t="s">
        <v>12353</v>
      </c>
      <c r="X12345" t="s">
        <v>14748</v>
      </c>
      <c r="Y12345">
        <v>34</v>
      </c>
      <c r="Z12345">
        <v>34</v>
      </c>
      <c r="AA12345">
        <v>9</v>
      </c>
      <c r="AB12345">
        <v>9</v>
      </c>
      <c r="AC12345">
        <v>13</v>
      </c>
    </row>
    <row r="12346" spans="1:29">
      <c r="A12346">
        <v>13341</v>
      </c>
      <c r="B12346" t="s">
        <v>806</v>
      </c>
      <c r="C12346" t="s">
        <v>14338</v>
      </c>
      <c r="J12346" t="s">
        <v>1471</v>
      </c>
      <c r="K12346">
        <v>0</v>
      </c>
      <c r="N12346" t="b">
        <v>1</v>
      </c>
      <c r="O12346" t="b">
        <v>0</v>
      </c>
      <c r="P12346" t="b">
        <v>0</v>
      </c>
      <c r="Q12346">
        <v>11</v>
      </c>
      <c r="R12346">
        <v>1</v>
      </c>
      <c r="S12346">
        <v>1</v>
      </c>
      <c r="T12346">
        <v>3</v>
      </c>
      <c r="U12346" t="b">
        <v>1</v>
      </c>
      <c r="V12346" t="s">
        <v>9082</v>
      </c>
      <c r="W12346" t="s">
        <v>12353</v>
      </c>
      <c r="X12346" t="s">
        <v>14749</v>
      </c>
      <c r="Y12346">
        <v>35</v>
      </c>
      <c r="Z12346">
        <v>35</v>
      </c>
      <c r="AA12346">
        <v>9</v>
      </c>
      <c r="AB12346">
        <v>9</v>
      </c>
      <c r="AC12346">
        <v>13</v>
      </c>
    </row>
    <row r="12347" spans="1:29">
      <c r="A12347">
        <v>13342</v>
      </c>
      <c r="B12347" t="s">
        <v>806</v>
      </c>
      <c r="C12347" t="s">
        <v>14339</v>
      </c>
      <c r="J12347" t="s">
        <v>1471</v>
      </c>
      <c r="K12347">
        <v>0</v>
      </c>
      <c r="N12347" t="b">
        <v>1</v>
      </c>
      <c r="O12347" t="b">
        <v>0</v>
      </c>
      <c r="P12347" t="b">
        <v>0</v>
      </c>
      <c r="Q12347">
        <v>11</v>
      </c>
      <c r="R12347">
        <v>1</v>
      </c>
      <c r="S12347">
        <v>1</v>
      </c>
      <c r="T12347">
        <v>3</v>
      </c>
      <c r="U12347" t="b">
        <v>1</v>
      </c>
      <c r="V12347" t="s">
        <v>9082</v>
      </c>
      <c r="W12347" t="s">
        <v>12353</v>
      </c>
      <c r="X12347" t="s">
        <v>14750</v>
      </c>
      <c r="Y12347">
        <v>36</v>
      </c>
      <c r="Z12347">
        <v>36</v>
      </c>
      <c r="AA12347">
        <v>9</v>
      </c>
      <c r="AB12347">
        <v>9</v>
      </c>
      <c r="AC12347">
        <v>13</v>
      </c>
    </row>
    <row r="12348" spans="1:29">
      <c r="A12348">
        <v>13343</v>
      </c>
      <c r="B12348" t="s">
        <v>806</v>
      </c>
      <c r="C12348" t="s">
        <v>14340</v>
      </c>
      <c r="J12348" t="s">
        <v>1471</v>
      </c>
      <c r="K12348">
        <v>0</v>
      </c>
      <c r="N12348" t="b">
        <v>1</v>
      </c>
      <c r="O12348" t="b">
        <v>0</v>
      </c>
      <c r="P12348" t="b">
        <v>0</v>
      </c>
      <c r="Q12348">
        <v>11</v>
      </c>
      <c r="R12348">
        <v>1</v>
      </c>
      <c r="S12348">
        <v>1</v>
      </c>
      <c r="T12348">
        <v>3</v>
      </c>
      <c r="U12348" t="b">
        <v>1</v>
      </c>
      <c r="V12348" t="s">
        <v>9082</v>
      </c>
      <c r="W12348" t="s">
        <v>12353</v>
      </c>
      <c r="X12348" t="s">
        <v>14606</v>
      </c>
      <c r="Y12348">
        <v>37</v>
      </c>
      <c r="Z12348">
        <v>37</v>
      </c>
      <c r="AA12348">
        <v>9</v>
      </c>
      <c r="AB12348">
        <v>9</v>
      </c>
      <c r="AC12348">
        <v>13</v>
      </c>
    </row>
    <row r="12349" spans="1:29">
      <c r="A12349">
        <v>13344</v>
      </c>
      <c r="B12349" t="s">
        <v>806</v>
      </c>
      <c r="C12349" t="s">
        <v>14341</v>
      </c>
      <c r="J12349" t="s">
        <v>1471</v>
      </c>
      <c r="K12349">
        <v>0</v>
      </c>
      <c r="N12349" t="b">
        <v>1</v>
      </c>
      <c r="O12349" t="b">
        <v>0</v>
      </c>
      <c r="P12349" t="b">
        <v>0</v>
      </c>
      <c r="Q12349">
        <v>11</v>
      </c>
      <c r="R12349">
        <v>1</v>
      </c>
      <c r="S12349">
        <v>1</v>
      </c>
      <c r="T12349">
        <v>3</v>
      </c>
      <c r="U12349" t="b">
        <v>1</v>
      </c>
      <c r="V12349" t="s">
        <v>9082</v>
      </c>
      <c r="W12349" t="s">
        <v>12353</v>
      </c>
      <c r="X12349" t="s">
        <v>14751</v>
      </c>
      <c r="Y12349">
        <v>38</v>
      </c>
      <c r="Z12349">
        <v>38</v>
      </c>
      <c r="AA12349">
        <v>9</v>
      </c>
      <c r="AB12349">
        <v>9</v>
      </c>
      <c r="AC12349">
        <v>13</v>
      </c>
    </row>
    <row r="12350" spans="1:29">
      <c r="A12350">
        <v>13345</v>
      </c>
      <c r="B12350" t="s">
        <v>806</v>
      </c>
      <c r="C12350" t="s">
        <v>14342</v>
      </c>
      <c r="J12350" t="s">
        <v>1471</v>
      </c>
      <c r="K12350">
        <v>0</v>
      </c>
      <c r="N12350" t="b">
        <v>1</v>
      </c>
      <c r="O12350" t="b">
        <v>0</v>
      </c>
      <c r="P12350" t="b">
        <v>0</v>
      </c>
      <c r="Q12350">
        <v>11</v>
      </c>
      <c r="R12350">
        <v>1</v>
      </c>
      <c r="S12350">
        <v>1</v>
      </c>
      <c r="T12350">
        <v>3</v>
      </c>
      <c r="U12350" t="b">
        <v>1</v>
      </c>
      <c r="V12350" t="s">
        <v>9082</v>
      </c>
      <c r="W12350" t="s">
        <v>12353</v>
      </c>
      <c r="X12350" t="s">
        <v>14610</v>
      </c>
      <c r="Y12350">
        <v>39</v>
      </c>
      <c r="Z12350">
        <v>39</v>
      </c>
      <c r="AA12350">
        <v>9</v>
      </c>
      <c r="AB12350">
        <v>9</v>
      </c>
      <c r="AC12350">
        <v>13</v>
      </c>
    </row>
    <row r="12351" spans="1:29">
      <c r="A12351">
        <v>13346</v>
      </c>
      <c r="B12351" t="s">
        <v>806</v>
      </c>
      <c r="C12351" t="s">
        <v>14343</v>
      </c>
      <c r="J12351" t="s">
        <v>1471</v>
      </c>
      <c r="K12351">
        <v>0</v>
      </c>
      <c r="N12351" t="b">
        <v>1</v>
      </c>
      <c r="O12351" t="b">
        <v>0</v>
      </c>
      <c r="P12351" t="b">
        <v>0</v>
      </c>
      <c r="Q12351">
        <v>11</v>
      </c>
      <c r="R12351">
        <v>1</v>
      </c>
      <c r="S12351">
        <v>1</v>
      </c>
      <c r="T12351">
        <v>3</v>
      </c>
      <c r="U12351" t="b">
        <v>1</v>
      </c>
      <c r="V12351" t="s">
        <v>9082</v>
      </c>
      <c r="W12351" t="s">
        <v>12353</v>
      </c>
      <c r="X12351" t="s">
        <v>14752</v>
      </c>
      <c r="Y12351">
        <v>40</v>
      </c>
      <c r="Z12351">
        <v>40</v>
      </c>
      <c r="AA12351">
        <v>9</v>
      </c>
      <c r="AB12351">
        <v>9</v>
      </c>
      <c r="AC12351">
        <v>13</v>
      </c>
    </row>
    <row r="12352" spans="1:29">
      <c r="A12352">
        <v>13347</v>
      </c>
      <c r="B12352" t="s">
        <v>806</v>
      </c>
      <c r="C12352" t="s">
        <v>14344</v>
      </c>
      <c r="J12352" t="s">
        <v>1457</v>
      </c>
      <c r="K12352">
        <v>0</v>
      </c>
      <c r="N12352" t="b">
        <v>0</v>
      </c>
      <c r="O12352" t="b">
        <v>1</v>
      </c>
      <c r="P12352" t="b">
        <v>0</v>
      </c>
      <c r="Q12352">
        <v>11</v>
      </c>
      <c r="R12352">
        <v>1</v>
      </c>
      <c r="S12352">
        <v>1</v>
      </c>
      <c r="T12352">
        <v>3</v>
      </c>
      <c r="U12352" t="b">
        <v>1</v>
      </c>
      <c r="V12352" t="s">
        <v>9082</v>
      </c>
      <c r="W12352" t="s">
        <v>12353</v>
      </c>
      <c r="X12352" t="s">
        <v>14754</v>
      </c>
      <c r="Y12352">
        <v>31</v>
      </c>
      <c r="Z12352">
        <v>31</v>
      </c>
      <c r="AA12352">
        <v>10</v>
      </c>
      <c r="AB12352">
        <v>10</v>
      </c>
      <c r="AC12352">
        <v>13</v>
      </c>
    </row>
    <row r="12353" spans="1:29">
      <c r="A12353">
        <v>13348</v>
      </c>
      <c r="B12353" t="s">
        <v>806</v>
      </c>
      <c r="C12353" t="s">
        <v>14345</v>
      </c>
      <c r="J12353" t="s">
        <v>1457</v>
      </c>
      <c r="K12353">
        <v>0</v>
      </c>
      <c r="N12353" t="b">
        <v>0</v>
      </c>
      <c r="O12353" t="b">
        <v>1</v>
      </c>
      <c r="P12353" t="b">
        <v>0</v>
      </c>
      <c r="Q12353">
        <v>11</v>
      </c>
      <c r="R12353">
        <v>1</v>
      </c>
      <c r="S12353">
        <v>1</v>
      </c>
      <c r="T12353">
        <v>3</v>
      </c>
      <c r="U12353" t="b">
        <v>1</v>
      </c>
      <c r="V12353" t="s">
        <v>9082</v>
      </c>
      <c r="W12353" t="s">
        <v>12353</v>
      </c>
      <c r="X12353" t="s">
        <v>15706</v>
      </c>
      <c r="Y12353">
        <v>31</v>
      </c>
      <c r="Z12353">
        <v>31</v>
      </c>
      <c r="AA12353">
        <v>11</v>
      </c>
      <c r="AB12353">
        <v>11</v>
      </c>
      <c r="AC12353">
        <v>13</v>
      </c>
    </row>
    <row r="12354" spans="1:29">
      <c r="A12354">
        <v>13349</v>
      </c>
      <c r="B12354" t="s">
        <v>806</v>
      </c>
      <c r="C12354" t="s">
        <v>14346</v>
      </c>
      <c r="J12354" t="s">
        <v>1457</v>
      </c>
      <c r="K12354">
        <v>0</v>
      </c>
      <c r="N12354" t="b">
        <v>0</v>
      </c>
      <c r="O12354" t="b">
        <v>1</v>
      </c>
      <c r="P12354" t="b">
        <v>0</v>
      </c>
      <c r="Q12354">
        <v>11</v>
      </c>
      <c r="R12354">
        <v>1</v>
      </c>
      <c r="S12354">
        <v>1</v>
      </c>
      <c r="T12354">
        <v>3</v>
      </c>
      <c r="U12354" t="b">
        <v>1</v>
      </c>
      <c r="V12354" t="s">
        <v>9082</v>
      </c>
      <c r="W12354" t="s">
        <v>12353</v>
      </c>
      <c r="X12354" t="s">
        <v>14603</v>
      </c>
      <c r="Y12354">
        <v>32</v>
      </c>
      <c r="Z12354">
        <v>32</v>
      </c>
      <c r="AA12354">
        <v>10</v>
      </c>
      <c r="AB12354">
        <v>10</v>
      </c>
      <c r="AC12354">
        <v>13</v>
      </c>
    </row>
    <row r="12355" spans="1:29">
      <c r="A12355">
        <v>13350</v>
      </c>
      <c r="B12355" t="s">
        <v>806</v>
      </c>
      <c r="C12355" t="s">
        <v>14347</v>
      </c>
      <c r="J12355" t="s">
        <v>1457</v>
      </c>
      <c r="K12355">
        <v>0</v>
      </c>
      <c r="N12355" t="b">
        <v>0</v>
      </c>
      <c r="O12355" t="b">
        <v>1</v>
      </c>
      <c r="P12355" t="b">
        <v>0</v>
      </c>
      <c r="Q12355">
        <v>11</v>
      </c>
      <c r="R12355">
        <v>1</v>
      </c>
      <c r="S12355">
        <v>1</v>
      </c>
      <c r="T12355">
        <v>3</v>
      </c>
      <c r="U12355" t="b">
        <v>1</v>
      </c>
      <c r="V12355" t="s">
        <v>9082</v>
      </c>
      <c r="W12355" t="s">
        <v>12353</v>
      </c>
      <c r="X12355" t="s">
        <v>15707</v>
      </c>
      <c r="Y12355">
        <v>32</v>
      </c>
      <c r="Z12355">
        <v>32</v>
      </c>
      <c r="AA12355">
        <v>11</v>
      </c>
      <c r="AB12355">
        <v>11</v>
      </c>
      <c r="AC12355">
        <v>13</v>
      </c>
    </row>
    <row r="12356" spans="1:29">
      <c r="A12356">
        <v>13351</v>
      </c>
      <c r="B12356" t="s">
        <v>806</v>
      </c>
      <c r="C12356" t="s">
        <v>14348</v>
      </c>
      <c r="J12356" t="s">
        <v>1457</v>
      </c>
      <c r="K12356">
        <v>0</v>
      </c>
      <c r="N12356" t="b">
        <v>0</v>
      </c>
      <c r="O12356" t="b">
        <v>1</v>
      </c>
      <c r="P12356" t="b">
        <v>0</v>
      </c>
      <c r="Q12356">
        <v>11</v>
      </c>
      <c r="R12356">
        <v>1</v>
      </c>
      <c r="S12356">
        <v>1</v>
      </c>
      <c r="T12356">
        <v>3</v>
      </c>
      <c r="U12356" t="b">
        <v>1</v>
      </c>
      <c r="V12356" t="s">
        <v>9082</v>
      </c>
      <c r="W12356" t="s">
        <v>12353</v>
      </c>
      <c r="X12356" t="s">
        <v>14755</v>
      </c>
      <c r="Y12356">
        <v>33</v>
      </c>
      <c r="Z12356">
        <v>33</v>
      </c>
      <c r="AA12356">
        <v>10</v>
      </c>
      <c r="AB12356">
        <v>10</v>
      </c>
      <c r="AC12356">
        <v>13</v>
      </c>
    </row>
    <row r="12357" spans="1:29">
      <c r="A12357">
        <v>13352</v>
      </c>
      <c r="B12357" t="s">
        <v>806</v>
      </c>
      <c r="C12357" t="s">
        <v>14349</v>
      </c>
      <c r="J12357" t="s">
        <v>1457</v>
      </c>
      <c r="K12357">
        <v>0</v>
      </c>
      <c r="N12357" t="b">
        <v>0</v>
      </c>
      <c r="O12357" t="b">
        <v>1</v>
      </c>
      <c r="P12357" t="b">
        <v>0</v>
      </c>
      <c r="Q12357">
        <v>11</v>
      </c>
      <c r="R12357">
        <v>1</v>
      </c>
      <c r="S12357">
        <v>1</v>
      </c>
      <c r="T12357">
        <v>3</v>
      </c>
      <c r="U12357" t="b">
        <v>1</v>
      </c>
      <c r="V12357" t="s">
        <v>9082</v>
      </c>
      <c r="W12357" t="s">
        <v>12353</v>
      </c>
      <c r="X12357" t="s">
        <v>15708</v>
      </c>
      <c r="Y12357">
        <v>33</v>
      </c>
      <c r="Z12357">
        <v>33</v>
      </c>
      <c r="AA12357">
        <v>11</v>
      </c>
      <c r="AB12357">
        <v>11</v>
      </c>
      <c r="AC12357">
        <v>13</v>
      </c>
    </row>
    <row r="12358" spans="1:29">
      <c r="A12358">
        <v>13353</v>
      </c>
      <c r="B12358" t="s">
        <v>806</v>
      </c>
      <c r="C12358" t="s">
        <v>14350</v>
      </c>
      <c r="J12358" t="s">
        <v>1457</v>
      </c>
      <c r="K12358">
        <v>0</v>
      </c>
      <c r="N12358" t="b">
        <v>0</v>
      </c>
      <c r="O12358" t="b">
        <v>1</v>
      </c>
      <c r="P12358" t="b">
        <v>0</v>
      </c>
      <c r="Q12358">
        <v>11</v>
      </c>
      <c r="R12358">
        <v>1</v>
      </c>
      <c r="S12358">
        <v>1</v>
      </c>
      <c r="T12358">
        <v>3</v>
      </c>
      <c r="U12358" t="b">
        <v>1</v>
      </c>
      <c r="V12358" t="s">
        <v>9082</v>
      </c>
      <c r="W12358" t="s">
        <v>12353</v>
      </c>
      <c r="X12358" t="s">
        <v>14756</v>
      </c>
      <c r="Y12358">
        <v>34</v>
      </c>
      <c r="Z12358">
        <v>34</v>
      </c>
      <c r="AA12358">
        <v>10</v>
      </c>
      <c r="AB12358">
        <v>10</v>
      </c>
      <c r="AC12358">
        <v>13</v>
      </c>
    </row>
    <row r="12359" spans="1:29">
      <c r="A12359">
        <v>13354</v>
      </c>
      <c r="B12359" t="s">
        <v>806</v>
      </c>
      <c r="C12359" t="s">
        <v>14351</v>
      </c>
      <c r="J12359" t="s">
        <v>1457</v>
      </c>
      <c r="K12359">
        <v>0</v>
      </c>
      <c r="N12359" t="b">
        <v>0</v>
      </c>
      <c r="O12359" t="b">
        <v>1</v>
      </c>
      <c r="P12359" t="b">
        <v>0</v>
      </c>
      <c r="Q12359">
        <v>11</v>
      </c>
      <c r="R12359">
        <v>1</v>
      </c>
      <c r="S12359">
        <v>1</v>
      </c>
      <c r="T12359">
        <v>3</v>
      </c>
      <c r="U12359" t="b">
        <v>1</v>
      </c>
      <c r="V12359" t="s">
        <v>9082</v>
      </c>
      <c r="W12359" t="s">
        <v>12353</v>
      </c>
      <c r="X12359" t="s">
        <v>16030</v>
      </c>
      <c r="Y12359">
        <v>34</v>
      </c>
      <c r="Z12359">
        <v>34</v>
      </c>
      <c r="AA12359">
        <v>11</v>
      </c>
      <c r="AB12359">
        <v>11</v>
      </c>
      <c r="AC12359">
        <v>13</v>
      </c>
    </row>
    <row r="12360" spans="1:29">
      <c r="A12360">
        <v>13355</v>
      </c>
      <c r="B12360" t="s">
        <v>806</v>
      </c>
      <c r="C12360" t="s">
        <v>14352</v>
      </c>
      <c r="J12360" t="s">
        <v>1457</v>
      </c>
      <c r="K12360">
        <v>0</v>
      </c>
      <c r="N12360" t="b">
        <v>0</v>
      </c>
      <c r="O12360" t="b">
        <v>1</v>
      </c>
      <c r="P12360" t="b">
        <v>0</v>
      </c>
      <c r="Q12360">
        <v>11</v>
      </c>
      <c r="R12360">
        <v>1</v>
      </c>
      <c r="S12360">
        <v>1</v>
      </c>
      <c r="T12360">
        <v>3</v>
      </c>
      <c r="U12360" t="b">
        <v>1</v>
      </c>
      <c r="V12360" t="s">
        <v>9082</v>
      </c>
      <c r="W12360" t="s">
        <v>12353</v>
      </c>
      <c r="X12360" t="s">
        <v>14757</v>
      </c>
      <c r="Y12360">
        <v>35</v>
      </c>
      <c r="Z12360">
        <v>35</v>
      </c>
      <c r="AA12360">
        <v>10</v>
      </c>
      <c r="AB12360">
        <v>10</v>
      </c>
      <c r="AC12360">
        <v>13</v>
      </c>
    </row>
    <row r="12361" spans="1:29">
      <c r="A12361">
        <v>13356</v>
      </c>
      <c r="B12361" t="s">
        <v>806</v>
      </c>
      <c r="C12361" t="s">
        <v>14353</v>
      </c>
      <c r="J12361" t="s">
        <v>1457</v>
      </c>
      <c r="K12361">
        <v>0</v>
      </c>
      <c r="N12361" t="b">
        <v>0</v>
      </c>
      <c r="O12361" t="b">
        <v>1</v>
      </c>
      <c r="P12361" t="b">
        <v>0</v>
      </c>
      <c r="Q12361">
        <v>11</v>
      </c>
      <c r="R12361">
        <v>1</v>
      </c>
      <c r="S12361">
        <v>1</v>
      </c>
      <c r="T12361">
        <v>3</v>
      </c>
      <c r="U12361" t="b">
        <v>1</v>
      </c>
      <c r="V12361" t="s">
        <v>9082</v>
      </c>
      <c r="W12361" t="s">
        <v>12353</v>
      </c>
      <c r="X12361" t="s">
        <v>15821</v>
      </c>
      <c r="Y12361">
        <v>35</v>
      </c>
      <c r="Z12361">
        <v>35</v>
      </c>
      <c r="AA12361">
        <v>11</v>
      </c>
      <c r="AB12361">
        <v>11</v>
      </c>
      <c r="AC12361">
        <v>13</v>
      </c>
    </row>
    <row r="12362" spans="1:29">
      <c r="A12362">
        <v>13357</v>
      </c>
      <c r="B12362" t="s">
        <v>806</v>
      </c>
      <c r="C12362" t="s">
        <v>14354</v>
      </c>
      <c r="J12362" t="s">
        <v>1457</v>
      </c>
      <c r="K12362">
        <v>0</v>
      </c>
      <c r="N12362" t="b">
        <v>0</v>
      </c>
      <c r="O12362" t="b">
        <v>1</v>
      </c>
      <c r="P12362" t="b">
        <v>0</v>
      </c>
      <c r="Q12362">
        <v>11</v>
      </c>
      <c r="R12362">
        <v>1</v>
      </c>
      <c r="S12362">
        <v>1</v>
      </c>
      <c r="T12362">
        <v>3</v>
      </c>
      <c r="U12362" t="b">
        <v>1</v>
      </c>
      <c r="V12362" t="s">
        <v>9082</v>
      </c>
      <c r="W12362" t="s">
        <v>12353</v>
      </c>
      <c r="X12362" t="s">
        <v>14758</v>
      </c>
      <c r="Y12362">
        <v>36</v>
      </c>
      <c r="Z12362">
        <v>36</v>
      </c>
      <c r="AA12362">
        <v>10</v>
      </c>
      <c r="AB12362">
        <v>10</v>
      </c>
      <c r="AC12362">
        <v>13</v>
      </c>
    </row>
    <row r="12363" spans="1:29">
      <c r="A12363">
        <v>13358</v>
      </c>
      <c r="B12363" t="s">
        <v>806</v>
      </c>
      <c r="C12363" t="s">
        <v>14355</v>
      </c>
      <c r="J12363" t="s">
        <v>1457</v>
      </c>
      <c r="K12363">
        <v>0</v>
      </c>
      <c r="N12363" t="b">
        <v>0</v>
      </c>
      <c r="O12363" t="b">
        <v>1</v>
      </c>
      <c r="P12363" t="b">
        <v>0</v>
      </c>
      <c r="Q12363">
        <v>11</v>
      </c>
      <c r="R12363">
        <v>1</v>
      </c>
      <c r="S12363">
        <v>1</v>
      </c>
      <c r="T12363">
        <v>3</v>
      </c>
      <c r="U12363" t="b">
        <v>1</v>
      </c>
      <c r="V12363" t="s">
        <v>9082</v>
      </c>
      <c r="W12363" t="s">
        <v>12353</v>
      </c>
      <c r="X12363" t="s">
        <v>15529</v>
      </c>
      <c r="Y12363">
        <v>36</v>
      </c>
      <c r="Z12363">
        <v>36</v>
      </c>
      <c r="AA12363">
        <v>11</v>
      </c>
      <c r="AB12363">
        <v>11</v>
      </c>
      <c r="AC12363">
        <v>13</v>
      </c>
    </row>
    <row r="12364" spans="1:29">
      <c r="A12364">
        <v>13359</v>
      </c>
      <c r="B12364" t="s">
        <v>806</v>
      </c>
      <c r="C12364" t="s">
        <v>14356</v>
      </c>
      <c r="J12364" t="s">
        <v>1457</v>
      </c>
      <c r="K12364">
        <v>0</v>
      </c>
      <c r="N12364" t="b">
        <v>0</v>
      </c>
      <c r="O12364" t="b">
        <v>1</v>
      </c>
      <c r="P12364" t="b">
        <v>0</v>
      </c>
      <c r="Q12364">
        <v>11</v>
      </c>
      <c r="R12364">
        <v>1</v>
      </c>
      <c r="S12364">
        <v>1</v>
      </c>
      <c r="T12364">
        <v>3</v>
      </c>
      <c r="U12364" t="b">
        <v>1</v>
      </c>
      <c r="V12364" t="s">
        <v>9082</v>
      </c>
      <c r="W12364" t="s">
        <v>12353</v>
      </c>
      <c r="X12364" t="s">
        <v>14607</v>
      </c>
      <c r="Y12364">
        <v>37</v>
      </c>
      <c r="Z12364">
        <v>37</v>
      </c>
      <c r="AA12364">
        <v>10</v>
      </c>
      <c r="AB12364">
        <v>10</v>
      </c>
      <c r="AC12364">
        <v>13</v>
      </c>
    </row>
    <row r="12365" spans="1:29">
      <c r="A12365">
        <v>13360</v>
      </c>
      <c r="B12365" t="s">
        <v>806</v>
      </c>
      <c r="C12365" t="s">
        <v>14357</v>
      </c>
      <c r="J12365" t="s">
        <v>1457</v>
      </c>
      <c r="K12365">
        <v>0</v>
      </c>
      <c r="N12365" t="b">
        <v>0</v>
      </c>
      <c r="O12365" t="b">
        <v>1</v>
      </c>
      <c r="P12365" t="b">
        <v>0</v>
      </c>
      <c r="Q12365">
        <v>11</v>
      </c>
      <c r="R12365">
        <v>1</v>
      </c>
      <c r="S12365">
        <v>1</v>
      </c>
      <c r="T12365">
        <v>3</v>
      </c>
      <c r="U12365" t="b">
        <v>1</v>
      </c>
      <c r="V12365" t="s">
        <v>9082</v>
      </c>
      <c r="W12365" t="s">
        <v>12353</v>
      </c>
      <c r="X12365" t="s">
        <v>16031</v>
      </c>
      <c r="Y12365">
        <v>37</v>
      </c>
      <c r="Z12365">
        <v>37</v>
      </c>
      <c r="AA12365">
        <v>11</v>
      </c>
      <c r="AB12365">
        <v>11</v>
      </c>
      <c r="AC12365">
        <v>13</v>
      </c>
    </row>
    <row r="12366" spans="1:29">
      <c r="A12366">
        <v>13361</v>
      </c>
      <c r="B12366" t="s">
        <v>806</v>
      </c>
      <c r="C12366" t="s">
        <v>14358</v>
      </c>
      <c r="J12366" t="s">
        <v>1457</v>
      </c>
      <c r="K12366">
        <v>0</v>
      </c>
      <c r="N12366" t="b">
        <v>0</v>
      </c>
      <c r="O12366" t="b">
        <v>1</v>
      </c>
      <c r="P12366" t="b">
        <v>0</v>
      </c>
      <c r="Q12366">
        <v>11</v>
      </c>
      <c r="R12366">
        <v>1</v>
      </c>
      <c r="S12366">
        <v>1</v>
      </c>
      <c r="T12366">
        <v>3</v>
      </c>
      <c r="U12366" t="b">
        <v>1</v>
      </c>
      <c r="V12366" t="s">
        <v>9082</v>
      </c>
      <c r="W12366" t="s">
        <v>12353</v>
      </c>
      <c r="X12366" t="s">
        <v>14759</v>
      </c>
      <c r="Y12366">
        <v>38</v>
      </c>
      <c r="Z12366">
        <v>38</v>
      </c>
      <c r="AA12366">
        <v>10</v>
      </c>
      <c r="AB12366">
        <v>10</v>
      </c>
      <c r="AC12366">
        <v>13</v>
      </c>
    </row>
    <row r="12367" spans="1:29">
      <c r="A12367">
        <v>13362</v>
      </c>
      <c r="B12367" t="s">
        <v>806</v>
      </c>
      <c r="C12367" t="s">
        <v>14359</v>
      </c>
      <c r="J12367" t="s">
        <v>1457</v>
      </c>
      <c r="K12367">
        <v>0</v>
      </c>
      <c r="N12367" t="b">
        <v>0</v>
      </c>
      <c r="O12367" t="b">
        <v>1</v>
      </c>
      <c r="P12367" t="b">
        <v>0</v>
      </c>
      <c r="Q12367">
        <v>11</v>
      </c>
      <c r="R12367">
        <v>1</v>
      </c>
      <c r="S12367">
        <v>1</v>
      </c>
      <c r="T12367">
        <v>3</v>
      </c>
      <c r="U12367" t="b">
        <v>1</v>
      </c>
      <c r="V12367" t="s">
        <v>9082</v>
      </c>
      <c r="W12367" t="s">
        <v>12353</v>
      </c>
      <c r="X12367" t="s">
        <v>16032</v>
      </c>
      <c r="Y12367">
        <v>38</v>
      </c>
      <c r="Z12367">
        <v>38</v>
      </c>
      <c r="AA12367">
        <v>11</v>
      </c>
      <c r="AB12367">
        <v>11</v>
      </c>
      <c r="AC12367">
        <v>13</v>
      </c>
    </row>
    <row r="12368" spans="1:29">
      <c r="A12368">
        <v>13363</v>
      </c>
      <c r="B12368" t="s">
        <v>806</v>
      </c>
      <c r="C12368" t="s">
        <v>14360</v>
      </c>
      <c r="J12368" t="s">
        <v>1457</v>
      </c>
      <c r="K12368">
        <v>0</v>
      </c>
      <c r="N12368" t="b">
        <v>0</v>
      </c>
      <c r="O12368" t="b">
        <v>1</v>
      </c>
      <c r="P12368" t="b">
        <v>0</v>
      </c>
      <c r="Q12368">
        <v>11</v>
      </c>
      <c r="R12368">
        <v>1</v>
      </c>
      <c r="S12368">
        <v>1</v>
      </c>
      <c r="T12368">
        <v>3</v>
      </c>
      <c r="U12368" t="b">
        <v>1</v>
      </c>
      <c r="V12368" t="s">
        <v>9082</v>
      </c>
      <c r="W12368" t="s">
        <v>12353</v>
      </c>
      <c r="X12368" t="s">
        <v>14611</v>
      </c>
      <c r="Y12368">
        <v>39</v>
      </c>
      <c r="Z12368">
        <v>39</v>
      </c>
      <c r="AA12368">
        <v>10</v>
      </c>
      <c r="AB12368">
        <v>10</v>
      </c>
      <c r="AC12368">
        <v>13</v>
      </c>
    </row>
    <row r="12369" spans="1:29">
      <c r="A12369">
        <v>13364</v>
      </c>
      <c r="B12369" t="s">
        <v>806</v>
      </c>
      <c r="C12369" t="s">
        <v>14361</v>
      </c>
      <c r="J12369" t="s">
        <v>1457</v>
      </c>
      <c r="K12369">
        <v>0</v>
      </c>
      <c r="N12369" t="b">
        <v>0</v>
      </c>
      <c r="O12369" t="b">
        <v>1</v>
      </c>
      <c r="P12369" t="b">
        <v>0</v>
      </c>
      <c r="Q12369">
        <v>11</v>
      </c>
      <c r="R12369">
        <v>1</v>
      </c>
      <c r="S12369">
        <v>1</v>
      </c>
      <c r="T12369">
        <v>3</v>
      </c>
      <c r="U12369" t="b">
        <v>1</v>
      </c>
      <c r="V12369" t="s">
        <v>9082</v>
      </c>
      <c r="W12369" t="s">
        <v>12353</v>
      </c>
      <c r="X12369" t="s">
        <v>16033</v>
      </c>
      <c r="Y12369">
        <v>39</v>
      </c>
      <c r="Z12369">
        <v>39</v>
      </c>
      <c r="AA12369">
        <v>11</v>
      </c>
      <c r="AB12369">
        <v>11</v>
      </c>
      <c r="AC12369">
        <v>13</v>
      </c>
    </row>
    <row r="12370" spans="1:29">
      <c r="A12370">
        <v>13365</v>
      </c>
      <c r="B12370" t="s">
        <v>806</v>
      </c>
      <c r="C12370" t="s">
        <v>14362</v>
      </c>
      <c r="J12370" t="s">
        <v>1457</v>
      </c>
      <c r="K12370">
        <v>0</v>
      </c>
      <c r="N12370" t="b">
        <v>0</v>
      </c>
      <c r="O12370" t="b">
        <v>1</v>
      </c>
      <c r="P12370" t="b">
        <v>0</v>
      </c>
      <c r="Q12370">
        <v>11</v>
      </c>
      <c r="R12370">
        <v>1</v>
      </c>
      <c r="S12370">
        <v>1</v>
      </c>
      <c r="T12370">
        <v>3</v>
      </c>
      <c r="U12370" t="b">
        <v>1</v>
      </c>
      <c r="V12370" t="s">
        <v>9082</v>
      </c>
      <c r="W12370" t="s">
        <v>12353</v>
      </c>
      <c r="X12370" t="s">
        <v>14760</v>
      </c>
      <c r="Y12370">
        <v>40</v>
      </c>
      <c r="Z12370">
        <v>40</v>
      </c>
      <c r="AA12370">
        <v>10</v>
      </c>
      <c r="AB12370">
        <v>10</v>
      </c>
      <c r="AC12370">
        <v>13</v>
      </c>
    </row>
    <row r="12371" spans="1:29">
      <c r="A12371">
        <v>13366</v>
      </c>
      <c r="B12371" t="s">
        <v>806</v>
      </c>
      <c r="C12371" t="s">
        <v>14363</v>
      </c>
      <c r="J12371" t="s">
        <v>1457</v>
      </c>
      <c r="K12371">
        <v>0</v>
      </c>
      <c r="N12371" t="b">
        <v>0</v>
      </c>
      <c r="O12371" t="b">
        <v>1</v>
      </c>
      <c r="P12371" t="b">
        <v>0</v>
      </c>
      <c r="Q12371">
        <v>11</v>
      </c>
      <c r="R12371">
        <v>1</v>
      </c>
      <c r="S12371">
        <v>1</v>
      </c>
      <c r="T12371">
        <v>3</v>
      </c>
      <c r="U12371" t="b">
        <v>1</v>
      </c>
      <c r="V12371" t="s">
        <v>9082</v>
      </c>
      <c r="W12371" t="s">
        <v>12353</v>
      </c>
      <c r="X12371" t="s">
        <v>16036</v>
      </c>
      <c r="Y12371">
        <v>40</v>
      </c>
      <c r="Z12371">
        <v>40</v>
      </c>
      <c r="AA12371">
        <v>11</v>
      </c>
      <c r="AB12371">
        <v>11</v>
      </c>
      <c r="AC12371">
        <v>13</v>
      </c>
    </row>
    <row r="12372" spans="1:29">
      <c r="A12372">
        <v>13367</v>
      </c>
      <c r="B12372" t="s">
        <v>806</v>
      </c>
      <c r="C12372" t="s">
        <v>14364</v>
      </c>
      <c r="J12372" t="s">
        <v>1449</v>
      </c>
      <c r="K12372">
        <v>0</v>
      </c>
      <c r="N12372" t="b">
        <v>1</v>
      </c>
      <c r="O12372" t="b">
        <v>0</v>
      </c>
      <c r="P12372" t="b">
        <v>0</v>
      </c>
      <c r="Q12372">
        <v>11</v>
      </c>
      <c r="R12372">
        <v>1</v>
      </c>
      <c r="S12372">
        <v>1</v>
      </c>
      <c r="T12372">
        <v>3</v>
      </c>
      <c r="U12372" t="b">
        <v>1</v>
      </c>
      <c r="V12372" t="s">
        <v>9082</v>
      </c>
      <c r="W12372" t="s">
        <v>12353</v>
      </c>
      <c r="X12372" t="s">
        <v>15673</v>
      </c>
      <c r="Y12372">
        <v>47</v>
      </c>
      <c r="Z12372">
        <v>47</v>
      </c>
      <c r="AA12372">
        <v>2</v>
      </c>
      <c r="AB12372">
        <v>2</v>
      </c>
      <c r="AC12372">
        <v>13</v>
      </c>
    </row>
    <row r="12373" spans="1:29">
      <c r="A12373">
        <v>13368</v>
      </c>
      <c r="B12373" t="s">
        <v>806</v>
      </c>
      <c r="C12373" t="s">
        <v>14365</v>
      </c>
      <c r="J12373" t="s">
        <v>1449</v>
      </c>
      <c r="K12373">
        <v>0</v>
      </c>
      <c r="N12373" t="b">
        <v>1</v>
      </c>
      <c r="O12373" t="b">
        <v>0</v>
      </c>
      <c r="P12373" t="b">
        <v>0</v>
      </c>
      <c r="Q12373">
        <v>11</v>
      </c>
      <c r="R12373">
        <v>1</v>
      </c>
      <c r="S12373">
        <v>1</v>
      </c>
      <c r="T12373">
        <v>3</v>
      </c>
      <c r="U12373" t="b">
        <v>1</v>
      </c>
      <c r="V12373" t="s">
        <v>9082</v>
      </c>
      <c r="W12373" t="s">
        <v>12353</v>
      </c>
      <c r="X12373" t="s">
        <v>14492</v>
      </c>
      <c r="Y12373">
        <v>47</v>
      </c>
      <c r="Z12373">
        <v>47</v>
      </c>
      <c r="AA12373">
        <v>3</v>
      </c>
      <c r="AB12373">
        <v>3</v>
      </c>
      <c r="AC12373">
        <v>13</v>
      </c>
    </row>
    <row r="12374" spans="1:29">
      <c r="A12374">
        <v>13369</v>
      </c>
      <c r="B12374" t="s">
        <v>806</v>
      </c>
      <c r="C12374" t="s">
        <v>14366</v>
      </c>
      <c r="J12374" t="s">
        <v>1449</v>
      </c>
      <c r="K12374">
        <v>0</v>
      </c>
      <c r="N12374" t="b">
        <v>1</v>
      </c>
      <c r="O12374" t="b">
        <v>0</v>
      </c>
      <c r="P12374" t="b">
        <v>0</v>
      </c>
      <c r="Q12374">
        <v>11</v>
      </c>
      <c r="R12374">
        <v>1</v>
      </c>
      <c r="S12374">
        <v>1</v>
      </c>
      <c r="T12374">
        <v>3</v>
      </c>
      <c r="U12374" t="b">
        <v>1</v>
      </c>
      <c r="V12374" t="s">
        <v>9082</v>
      </c>
      <c r="W12374" t="s">
        <v>12353</v>
      </c>
      <c r="X12374" t="s">
        <v>15304</v>
      </c>
      <c r="Y12374">
        <v>48</v>
      </c>
      <c r="Z12374">
        <v>48</v>
      </c>
      <c r="AA12374">
        <v>2</v>
      </c>
      <c r="AB12374">
        <v>2</v>
      </c>
      <c r="AC12374">
        <v>13</v>
      </c>
    </row>
    <row r="12375" spans="1:29">
      <c r="A12375">
        <v>13370</v>
      </c>
      <c r="B12375" t="s">
        <v>806</v>
      </c>
      <c r="C12375" t="s">
        <v>14367</v>
      </c>
      <c r="J12375" t="s">
        <v>1449</v>
      </c>
      <c r="K12375">
        <v>0</v>
      </c>
      <c r="N12375" t="b">
        <v>1</v>
      </c>
      <c r="O12375" t="b">
        <v>0</v>
      </c>
      <c r="P12375" t="b">
        <v>0</v>
      </c>
      <c r="Q12375">
        <v>11</v>
      </c>
      <c r="R12375">
        <v>1</v>
      </c>
      <c r="S12375">
        <v>1</v>
      </c>
      <c r="T12375">
        <v>3</v>
      </c>
      <c r="U12375" t="b">
        <v>1</v>
      </c>
      <c r="V12375" t="s">
        <v>9082</v>
      </c>
      <c r="W12375" t="s">
        <v>12353</v>
      </c>
      <c r="X12375" t="s">
        <v>14495</v>
      </c>
      <c r="Y12375">
        <v>48</v>
      </c>
      <c r="Z12375">
        <v>48</v>
      </c>
      <c r="AA12375">
        <v>3</v>
      </c>
      <c r="AB12375">
        <v>3</v>
      </c>
      <c r="AC12375">
        <v>13</v>
      </c>
    </row>
    <row r="12376" spans="1:29">
      <c r="A12376">
        <v>13371</v>
      </c>
      <c r="B12376" t="s">
        <v>806</v>
      </c>
      <c r="C12376" t="s">
        <v>14368</v>
      </c>
      <c r="J12376" t="s">
        <v>1449</v>
      </c>
      <c r="K12376">
        <v>0</v>
      </c>
      <c r="N12376" t="b">
        <v>1</v>
      </c>
      <c r="O12376" t="b">
        <v>0</v>
      </c>
      <c r="P12376" t="b">
        <v>0</v>
      </c>
      <c r="Q12376">
        <v>11</v>
      </c>
      <c r="R12376">
        <v>1</v>
      </c>
      <c r="S12376">
        <v>1</v>
      </c>
      <c r="T12376">
        <v>3</v>
      </c>
      <c r="U12376" t="b">
        <v>1</v>
      </c>
      <c r="V12376" t="s">
        <v>9082</v>
      </c>
      <c r="W12376" t="s">
        <v>12353</v>
      </c>
      <c r="X12376" t="s">
        <v>15305</v>
      </c>
      <c r="Y12376">
        <v>49</v>
      </c>
      <c r="Z12376">
        <v>49</v>
      </c>
      <c r="AA12376">
        <v>2</v>
      </c>
      <c r="AB12376">
        <v>2</v>
      </c>
      <c r="AC12376">
        <v>13</v>
      </c>
    </row>
    <row r="12377" spans="1:29">
      <c r="A12377">
        <v>13372</v>
      </c>
      <c r="B12377" t="s">
        <v>806</v>
      </c>
      <c r="C12377" t="s">
        <v>14369</v>
      </c>
      <c r="J12377" t="s">
        <v>1449</v>
      </c>
      <c r="K12377">
        <v>0</v>
      </c>
      <c r="N12377" t="b">
        <v>1</v>
      </c>
      <c r="O12377" t="b">
        <v>0</v>
      </c>
      <c r="P12377" t="b">
        <v>0</v>
      </c>
      <c r="Q12377">
        <v>11</v>
      </c>
      <c r="R12377">
        <v>1</v>
      </c>
      <c r="S12377">
        <v>1</v>
      </c>
      <c r="T12377">
        <v>3</v>
      </c>
      <c r="U12377" t="b">
        <v>1</v>
      </c>
      <c r="V12377" t="s">
        <v>9082</v>
      </c>
      <c r="W12377" t="s">
        <v>12353</v>
      </c>
      <c r="X12377" t="s">
        <v>14498</v>
      </c>
      <c r="Y12377">
        <v>49</v>
      </c>
      <c r="Z12377">
        <v>49</v>
      </c>
      <c r="AA12377">
        <v>3</v>
      </c>
      <c r="AB12377">
        <v>3</v>
      </c>
      <c r="AC12377">
        <v>13</v>
      </c>
    </row>
    <row r="12378" spans="1:29">
      <c r="A12378">
        <v>13373</v>
      </c>
      <c r="B12378" t="s">
        <v>806</v>
      </c>
      <c r="C12378" t="s">
        <v>14370</v>
      </c>
      <c r="J12378" t="s">
        <v>1451</v>
      </c>
      <c r="K12378">
        <v>0</v>
      </c>
      <c r="N12378" t="b">
        <v>1</v>
      </c>
      <c r="O12378" t="b">
        <v>0</v>
      </c>
      <c r="P12378" t="b">
        <v>0</v>
      </c>
      <c r="Q12378">
        <v>11</v>
      </c>
      <c r="R12378">
        <v>1</v>
      </c>
      <c r="S12378">
        <v>1</v>
      </c>
      <c r="T12378">
        <v>3</v>
      </c>
      <c r="U12378" t="b">
        <v>1</v>
      </c>
      <c r="V12378" t="s">
        <v>9082</v>
      </c>
      <c r="W12378" t="s">
        <v>12353</v>
      </c>
      <c r="X12378" t="s">
        <v>14786</v>
      </c>
      <c r="Y12378">
        <v>47</v>
      </c>
      <c r="Z12378">
        <v>47</v>
      </c>
      <c r="AA12378">
        <v>4</v>
      </c>
      <c r="AB12378">
        <v>4</v>
      </c>
      <c r="AC12378">
        <v>13</v>
      </c>
    </row>
    <row r="12379" spans="1:29">
      <c r="A12379">
        <v>13374</v>
      </c>
      <c r="B12379" t="s">
        <v>806</v>
      </c>
      <c r="C12379" t="s">
        <v>14371</v>
      </c>
      <c r="J12379" t="s">
        <v>1451</v>
      </c>
      <c r="K12379">
        <v>0</v>
      </c>
      <c r="N12379" t="b">
        <v>1</v>
      </c>
      <c r="O12379" t="b">
        <v>0</v>
      </c>
      <c r="P12379" t="b">
        <v>0</v>
      </c>
      <c r="Q12379">
        <v>11</v>
      </c>
      <c r="R12379">
        <v>1</v>
      </c>
      <c r="S12379">
        <v>1</v>
      </c>
      <c r="T12379">
        <v>3</v>
      </c>
      <c r="U12379" t="b">
        <v>1</v>
      </c>
      <c r="V12379" t="s">
        <v>9082</v>
      </c>
      <c r="W12379" t="s">
        <v>12353</v>
      </c>
      <c r="X12379" t="s">
        <v>14787</v>
      </c>
      <c r="Y12379">
        <v>48</v>
      </c>
      <c r="Z12379">
        <v>48</v>
      </c>
      <c r="AA12379">
        <v>4</v>
      </c>
      <c r="AB12379">
        <v>4</v>
      </c>
      <c r="AC12379">
        <v>13</v>
      </c>
    </row>
    <row r="12380" spans="1:29">
      <c r="A12380">
        <v>13375</v>
      </c>
      <c r="B12380" t="s">
        <v>806</v>
      </c>
      <c r="C12380" t="s">
        <v>14372</v>
      </c>
      <c r="J12380" t="s">
        <v>1451</v>
      </c>
      <c r="K12380">
        <v>0</v>
      </c>
      <c r="N12380" t="b">
        <v>1</v>
      </c>
      <c r="O12380" t="b">
        <v>0</v>
      </c>
      <c r="P12380" t="b">
        <v>0</v>
      </c>
      <c r="Q12380">
        <v>11</v>
      </c>
      <c r="R12380">
        <v>1</v>
      </c>
      <c r="S12380">
        <v>1</v>
      </c>
      <c r="T12380">
        <v>3</v>
      </c>
      <c r="U12380" t="b">
        <v>1</v>
      </c>
      <c r="V12380" t="s">
        <v>9082</v>
      </c>
      <c r="W12380" t="s">
        <v>12353</v>
      </c>
      <c r="X12380" t="s">
        <v>14788</v>
      </c>
      <c r="Y12380">
        <v>49</v>
      </c>
      <c r="Z12380">
        <v>49</v>
      </c>
      <c r="AA12380">
        <v>4</v>
      </c>
      <c r="AB12380">
        <v>4</v>
      </c>
      <c r="AC12380">
        <v>13</v>
      </c>
    </row>
    <row r="12381" spans="1:29">
      <c r="A12381">
        <v>13376</v>
      </c>
      <c r="B12381" t="s">
        <v>806</v>
      </c>
      <c r="C12381" t="s">
        <v>14373</v>
      </c>
      <c r="J12381" t="s">
        <v>1457</v>
      </c>
      <c r="K12381">
        <v>0</v>
      </c>
      <c r="N12381" t="b">
        <v>1</v>
      </c>
      <c r="O12381" t="b">
        <v>0</v>
      </c>
      <c r="P12381" t="b">
        <v>0</v>
      </c>
      <c r="Q12381">
        <v>11</v>
      </c>
      <c r="R12381">
        <v>1</v>
      </c>
      <c r="S12381">
        <v>1</v>
      </c>
      <c r="T12381">
        <v>3</v>
      </c>
      <c r="U12381" t="b">
        <v>1</v>
      </c>
      <c r="V12381" t="s">
        <v>9082</v>
      </c>
      <c r="W12381" t="s">
        <v>12353</v>
      </c>
      <c r="X12381" t="s">
        <v>14703</v>
      </c>
      <c r="Y12381">
        <v>47</v>
      </c>
      <c r="Z12381">
        <v>47</v>
      </c>
      <c r="AA12381">
        <v>5</v>
      </c>
      <c r="AB12381">
        <v>5</v>
      </c>
      <c r="AC12381">
        <v>13</v>
      </c>
    </row>
    <row r="12382" spans="1:29">
      <c r="A12382">
        <v>13377</v>
      </c>
      <c r="B12382" t="s">
        <v>806</v>
      </c>
      <c r="C12382" t="s">
        <v>14374</v>
      </c>
      <c r="J12382" t="s">
        <v>1457</v>
      </c>
      <c r="K12382">
        <v>0</v>
      </c>
      <c r="N12382" t="b">
        <v>1</v>
      </c>
      <c r="O12382" t="b">
        <v>0</v>
      </c>
      <c r="P12382" t="b">
        <v>0</v>
      </c>
      <c r="Q12382">
        <v>11</v>
      </c>
      <c r="R12382">
        <v>1</v>
      </c>
      <c r="S12382">
        <v>1</v>
      </c>
      <c r="T12382">
        <v>3</v>
      </c>
      <c r="U12382" t="b">
        <v>1</v>
      </c>
      <c r="V12382" t="s">
        <v>9082</v>
      </c>
      <c r="W12382" t="s">
        <v>12353</v>
      </c>
      <c r="X12382" t="s">
        <v>14493</v>
      </c>
      <c r="Y12382">
        <v>47</v>
      </c>
      <c r="Z12382">
        <v>47</v>
      </c>
      <c r="AA12382">
        <v>6</v>
      </c>
      <c r="AB12382">
        <v>6</v>
      </c>
      <c r="AC12382">
        <v>13</v>
      </c>
    </row>
    <row r="12383" spans="1:29">
      <c r="A12383">
        <v>13378</v>
      </c>
      <c r="B12383" t="s">
        <v>806</v>
      </c>
      <c r="C12383" t="s">
        <v>14375</v>
      </c>
      <c r="J12383" t="s">
        <v>1457</v>
      </c>
      <c r="K12383">
        <v>0</v>
      </c>
      <c r="N12383" t="b">
        <v>1</v>
      </c>
      <c r="O12383" t="b">
        <v>0</v>
      </c>
      <c r="P12383" t="b">
        <v>0</v>
      </c>
      <c r="Q12383">
        <v>11</v>
      </c>
      <c r="R12383">
        <v>1</v>
      </c>
      <c r="S12383">
        <v>1</v>
      </c>
      <c r="T12383">
        <v>3</v>
      </c>
      <c r="U12383" t="b">
        <v>1</v>
      </c>
      <c r="V12383" t="s">
        <v>9082</v>
      </c>
      <c r="W12383" t="s">
        <v>12353</v>
      </c>
      <c r="X12383" t="s">
        <v>14720</v>
      </c>
      <c r="Y12383">
        <v>47</v>
      </c>
      <c r="Z12383">
        <v>47</v>
      </c>
      <c r="AA12383">
        <v>7</v>
      </c>
      <c r="AB12383">
        <v>7</v>
      </c>
      <c r="AC12383">
        <v>13</v>
      </c>
    </row>
    <row r="12384" spans="1:29">
      <c r="A12384">
        <v>13379</v>
      </c>
      <c r="B12384" t="s">
        <v>806</v>
      </c>
      <c r="C12384" t="s">
        <v>14376</v>
      </c>
      <c r="J12384" t="s">
        <v>1457</v>
      </c>
      <c r="K12384">
        <v>0</v>
      </c>
      <c r="N12384" t="b">
        <v>1</v>
      </c>
      <c r="O12384" t="b">
        <v>0</v>
      </c>
      <c r="P12384" t="b">
        <v>0</v>
      </c>
      <c r="Q12384">
        <v>11</v>
      </c>
      <c r="R12384">
        <v>1</v>
      </c>
      <c r="S12384">
        <v>1</v>
      </c>
      <c r="T12384">
        <v>3</v>
      </c>
      <c r="U12384" t="b">
        <v>1</v>
      </c>
      <c r="V12384" t="s">
        <v>9082</v>
      </c>
      <c r="W12384" t="s">
        <v>12353</v>
      </c>
      <c r="X12384" t="s">
        <v>14721</v>
      </c>
      <c r="Y12384">
        <v>47</v>
      </c>
      <c r="Z12384">
        <v>47</v>
      </c>
      <c r="AA12384">
        <v>8</v>
      </c>
      <c r="AB12384">
        <v>8</v>
      </c>
      <c r="AC12384">
        <v>13</v>
      </c>
    </row>
    <row r="12385" spans="1:29">
      <c r="A12385">
        <v>13380</v>
      </c>
      <c r="B12385" t="s">
        <v>806</v>
      </c>
      <c r="C12385" t="s">
        <v>14377</v>
      </c>
      <c r="J12385" t="s">
        <v>1457</v>
      </c>
      <c r="K12385">
        <v>0</v>
      </c>
      <c r="N12385" t="b">
        <v>1</v>
      </c>
      <c r="O12385" t="b">
        <v>0</v>
      </c>
      <c r="P12385" t="b">
        <v>0</v>
      </c>
      <c r="Q12385">
        <v>11</v>
      </c>
      <c r="R12385">
        <v>1</v>
      </c>
      <c r="S12385">
        <v>1</v>
      </c>
      <c r="T12385">
        <v>3</v>
      </c>
      <c r="U12385" t="b">
        <v>1</v>
      </c>
      <c r="V12385" t="s">
        <v>9082</v>
      </c>
      <c r="W12385" t="s">
        <v>12353</v>
      </c>
      <c r="X12385" t="s">
        <v>14704</v>
      </c>
      <c r="Y12385">
        <v>48</v>
      </c>
      <c r="Z12385">
        <v>48</v>
      </c>
      <c r="AA12385">
        <v>5</v>
      </c>
      <c r="AB12385">
        <v>5</v>
      </c>
      <c r="AC12385">
        <v>13</v>
      </c>
    </row>
    <row r="12386" spans="1:29">
      <c r="A12386">
        <v>13381</v>
      </c>
      <c r="B12386" t="s">
        <v>806</v>
      </c>
      <c r="C12386" t="s">
        <v>14378</v>
      </c>
      <c r="J12386" t="s">
        <v>1457</v>
      </c>
      <c r="K12386">
        <v>0</v>
      </c>
      <c r="N12386" t="b">
        <v>1</v>
      </c>
      <c r="O12386" t="b">
        <v>0</v>
      </c>
      <c r="P12386" t="b">
        <v>0</v>
      </c>
      <c r="Q12386">
        <v>11</v>
      </c>
      <c r="R12386">
        <v>1</v>
      </c>
      <c r="S12386">
        <v>1</v>
      </c>
      <c r="T12386">
        <v>3</v>
      </c>
      <c r="U12386" t="b">
        <v>1</v>
      </c>
      <c r="V12386" t="s">
        <v>9082</v>
      </c>
      <c r="W12386" t="s">
        <v>12353</v>
      </c>
      <c r="X12386" t="s">
        <v>14496</v>
      </c>
      <c r="Y12386">
        <v>48</v>
      </c>
      <c r="Z12386">
        <v>48</v>
      </c>
      <c r="AA12386">
        <v>6</v>
      </c>
      <c r="AB12386">
        <v>6</v>
      </c>
      <c r="AC12386">
        <v>13</v>
      </c>
    </row>
    <row r="12387" spans="1:29">
      <c r="A12387">
        <v>13382</v>
      </c>
      <c r="B12387" t="s">
        <v>806</v>
      </c>
      <c r="C12387" t="s">
        <v>14379</v>
      </c>
      <c r="J12387" t="s">
        <v>1457</v>
      </c>
      <c r="K12387">
        <v>0</v>
      </c>
      <c r="N12387" t="b">
        <v>1</v>
      </c>
      <c r="O12387" t="b">
        <v>0</v>
      </c>
      <c r="P12387" t="b">
        <v>0</v>
      </c>
      <c r="Q12387">
        <v>11</v>
      </c>
      <c r="R12387">
        <v>1</v>
      </c>
      <c r="S12387">
        <v>1</v>
      </c>
      <c r="T12387">
        <v>3</v>
      </c>
      <c r="U12387" t="b">
        <v>1</v>
      </c>
      <c r="V12387" t="s">
        <v>9082</v>
      </c>
      <c r="W12387" t="s">
        <v>12353</v>
      </c>
      <c r="X12387" t="s">
        <v>14722</v>
      </c>
      <c r="Y12387">
        <v>48</v>
      </c>
      <c r="Z12387">
        <v>48</v>
      </c>
      <c r="AA12387">
        <v>7</v>
      </c>
      <c r="AB12387">
        <v>7</v>
      </c>
      <c r="AC12387">
        <v>13</v>
      </c>
    </row>
    <row r="12388" spans="1:29">
      <c r="A12388">
        <v>13383</v>
      </c>
      <c r="B12388" t="s">
        <v>806</v>
      </c>
      <c r="C12388" t="s">
        <v>14380</v>
      </c>
      <c r="J12388" t="s">
        <v>1457</v>
      </c>
      <c r="K12388">
        <v>0</v>
      </c>
      <c r="N12388" t="b">
        <v>1</v>
      </c>
      <c r="O12388" t="b">
        <v>0</v>
      </c>
      <c r="P12388" t="b">
        <v>0</v>
      </c>
      <c r="Q12388">
        <v>11</v>
      </c>
      <c r="R12388">
        <v>1</v>
      </c>
      <c r="S12388">
        <v>1</v>
      </c>
      <c r="T12388">
        <v>3</v>
      </c>
      <c r="U12388" t="b">
        <v>1</v>
      </c>
      <c r="V12388" t="s">
        <v>9082</v>
      </c>
      <c r="W12388" t="s">
        <v>12353</v>
      </c>
      <c r="X12388" t="s">
        <v>14723</v>
      </c>
      <c r="Y12388">
        <v>48</v>
      </c>
      <c r="Z12388">
        <v>48</v>
      </c>
      <c r="AA12388">
        <v>8</v>
      </c>
      <c r="AB12388">
        <v>8</v>
      </c>
      <c r="AC12388">
        <v>13</v>
      </c>
    </row>
    <row r="12389" spans="1:29">
      <c r="A12389">
        <v>13384</v>
      </c>
      <c r="B12389" t="s">
        <v>806</v>
      </c>
      <c r="C12389" t="s">
        <v>14381</v>
      </c>
      <c r="J12389" t="s">
        <v>1457</v>
      </c>
      <c r="K12389">
        <v>0</v>
      </c>
      <c r="N12389" t="b">
        <v>1</v>
      </c>
      <c r="O12389" t="b">
        <v>0</v>
      </c>
      <c r="P12389" t="b">
        <v>0</v>
      </c>
      <c r="Q12389">
        <v>11</v>
      </c>
      <c r="R12389">
        <v>1</v>
      </c>
      <c r="S12389">
        <v>1</v>
      </c>
      <c r="T12389">
        <v>3</v>
      </c>
      <c r="U12389" t="b">
        <v>1</v>
      </c>
      <c r="V12389" t="s">
        <v>9082</v>
      </c>
      <c r="W12389" t="s">
        <v>12353</v>
      </c>
      <c r="X12389" t="s">
        <v>14705</v>
      </c>
      <c r="Y12389">
        <v>49</v>
      </c>
      <c r="Z12389">
        <v>49</v>
      </c>
      <c r="AA12389">
        <v>5</v>
      </c>
      <c r="AB12389">
        <v>5</v>
      </c>
      <c r="AC12389">
        <v>13</v>
      </c>
    </row>
    <row r="12390" spans="1:29">
      <c r="A12390">
        <v>13385</v>
      </c>
      <c r="B12390" t="s">
        <v>806</v>
      </c>
      <c r="C12390" t="s">
        <v>14382</v>
      </c>
      <c r="J12390" t="s">
        <v>1457</v>
      </c>
      <c r="K12390">
        <v>0</v>
      </c>
      <c r="N12390" t="b">
        <v>1</v>
      </c>
      <c r="O12390" t="b">
        <v>0</v>
      </c>
      <c r="P12390" t="b">
        <v>0</v>
      </c>
      <c r="Q12390">
        <v>11</v>
      </c>
      <c r="R12390">
        <v>1</v>
      </c>
      <c r="S12390">
        <v>1</v>
      </c>
      <c r="T12390">
        <v>3</v>
      </c>
      <c r="U12390" t="b">
        <v>1</v>
      </c>
      <c r="V12390" t="s">
        <v>9082</v>
      </c>
      <c r="W12390" t="s">
        <v>12353</v>
      </c>
      <c r="X12390" t="s">
        <v>14499</v>
      </c>
      <c r="Y12390">
        <v>49</v>
      </c>
      <c r="Z12390">
        <v>49</v>
      </c>
      <c r="AA12390">
        <v>6</v>
      </c>
      <c r="AB12390">
        <v>6</v>
      </c>
      <c r="AC12390">
        <v>13</v>
      </c>
    </row>
    <row r="12391" spans="1:29">
      <c r="A12391">
        <v>13386</v>
      </c>
      <c r="B12391" t="s">
        <v>806</v>
      </c>
      <c r="C12391" t="s">
        <v>14383</v>
      </c>
      <c r="J12391" t="s">
        <v>1457</v>
      </c>
      <c r="K12391">
        <v>0</v>
      </c>
      <c r="N12391" t="b">
        <v>1</v>
      </c>
      <c r="O12391" t="b">
        <v>0</v>
      </c>
      <c r="P12391" t="b">
        <v>0</v>
      </c>
      <c r="Q12391">
        <v>11</v>
      </c>
      <c r="R12391">
        <v>1</v>
      </c>
      <c r="S12391">
        <v>1</v>
      </c>
      <c r="T12391">
        <v>3</v>
      </c>
      <c r="U12391" t="b">
        <v>1</v>
      </c>
      <c r="V12391" t="s">
        <v>9082</v>
      </c>
      <c r="W12391" t="s">
        <v>12353</v>
      </c>
      <c r="X12391" t="s">
        <v>14724</v>
      </c>
      <c r="Y12391">
        <v>49</v>
      </c>
      <c r="Z12391">
        <v>49</v>
      </c>
      <c r="AA12391">
        <v>7</v>
      </c>
      <c r="AB12391">
        <v>7</v>
      </c>
      <c r="AC12391">
        <v>13</v>
      </c>
    </row>
    <row r="12392" spans="1:29">
      <c r="A12392">
        <v>13387</v>
      </c>
      <c r="B12392" t="s">
        <v>806</v>
      </c>
      <c r="C12392" t="s">
        <v>14384</v>
      </c>
      <c r="J12392" t="s">
        <v>1457</v>
      </c>
      <c r="K12392">
        <v>0</v>
      </c>
      <c r="N12392" t="b">
        <v>1</v>
      </c>
      <c r="O12392" t="b">
        <v>0</v>
      </c>
      <c r="P12392" t="b">
        <v>0</v>
      </c>
      <c r="Q12392">
        <v>11</v>
      </c>
      <c r="R12392">
        <v>1</v>
      </c>
      <c r="S12392">
        <v>1</v>
      </c>
      <c r="T12392">
        <v>3</v>
      </c>
      <c r="U12392" t="b">
        <v>1</v>
      </c>
      <c r="V12392" t="s">
        <v>9082</v>
      </c>
      <c r="W12392" t="s">
        <v>12353</v>
      </c>
      <c r="X12392" t="s">
        <v>14725</v>
      </c>
      <c r="Y12392">
        <v>49</v>
      </c>
      <c r="Z12392">
        <v>49</v>
      </c>
      <c r="AA12392">
        <v>8</v>
      </c>
      <c r="AB12392">
        <v>8</v>
      </c>
      <c r="AC12392">
        <v>13</v>
      </c>
    </row>
    <row r="12393" spans="1:29">
      <c r="A12393">
        <v>13388</v>
      </c>
      <c r="B12393" t="s">
        <v>806</v>
      </c>
      <c r="C12393" t="s">
        <v>14385</v>
      </c>
      <c r="J12393" t="s">
        <v>1471</v>
      </c>
      <c r="K12393">
        <v>0</v>
      </c>
      <c r="N12393" t="b">
        <v>1</v>
      </c>
      <c r="O12393" t="b">
        <v>0</v>
      </c>
      <c r="P12393" t="b">
        <v>0</v>
      </c>
      <c r="Q12393">
        <v>11</v>
      </c>
      <c r="R12393">
        <v>1</v>
      </c>
      <c r="S12393">
        <v>1</v>
      </c>
      <c r="T12393">
        <v>3</v>
      </c>
      <c r="U12393" t="b">
        <v>1</v>
      </c>
      <c r="V12393" t="s">
        <v>9082</v>
      </c>
      <c r="W12393" t="s">
        <v>12353</v>
      </c>
      <c r="X12393" t="s">
        <v>14494</v>
      </c>
      <c r="Y12393">
        <v>47</v>
      </c>
      <c r="Z12393">
        <v>47</v>
      </c>
      <c r="AA12393">
        <v>9</v>
      </c>
      <c r="AB12393">
        <v>9</v>
      </c>
      <c r="AC12393">
        <v>13</v>
      </c>
    </row>
    <row r="12394" spans="1:29">
      <c r="A12394">
        <v>13389</v>
      </c>
      <c r="B12394" t="s">
        <v>806</v>
      </c>
      <c r="C12394" t="s">
        <v>14386</v>
      </c>
      <c r="J12394" t="s">
        <v>1471</v>
      </c>
      <c r="K12394">
        <v>0</v>
      </c>
      <c r="N12394" t="b">
        <v>1</v>
      </c>
      <c r="O12394" t="b">
        <v>0</v>
      </c>
      <c r="P12394" t="b">
        <v>0</v>
      </c>
      <c r="Q12394">
        <v>11</v>
      </c>
      <c r="R12394">
        <v>1</v>
      </c>
      <c r="S12394">
        <v>1</v>
      </c>
      <c r="T12394">
        <v>3</v>
      </c>
      <c r="U12394" t="b">
        <v>1</v>
      </c>
      <c r="V12394" t="s">
        <v>9082</v>
      </c>
      <c r="W12394" t="s">
        <v>12353</v>
      </c>
      <c r="X12394" t="s">
        <v>14497</v>
      </c>
      <c r="Y12394">
        <v>48</v>
      </c>
      <c r="Z12394">
        <v>48</v>
      </c>
      <c r="AA12394">
        <v>9</v>
      </c>
      <c r="AB12394">
        <v>9</v>
      </c>
      <c r="AC12394">
        <v>13</v>
      </c>
    </row>
    <row r="12395" spans="1:29">
      <c r="A12395">
        <v>13390</v>
      </c>
      <c r="B12395" t="s">
        <v>806</v>
      </c>
      <c r="C12395" t="s">
        <v>14387</v>
      </c>
      <c r="J12395" t="s">
        <v>1471</v>
      </c>
      <c r="K12395">
        <v>0</v>
      </c>
      <c r="N12395" t="b">
        <v>1</v>
      </c>
      <c r="O12395" t="b">
        <v>0</v>
      </c>
      <c r="P12395" t="b">
        <v>0</v>
      </c>
      <c r="Q12395">
        <v>11</v>
      </c>
      <c r="R12395">
        <v>1</v>
      </c>
      <c r="S12395">
        <v>1</v>
      </c>
      <c r="T12395">
        <v>3</v>
      </c>
      <c r="U12395" t="b">
        <v>1</v>
      </c>
      <c r="V12395" t="s">
        <v>9082</v>
      </c>
      <c r="W12395" t="s">
        <v>12353</v>
      </c>
      <c r="X12395" t="s">
        <v>14500</v>
      </c>
      <c r="Y12395">
        <v>49</v>
      </c>
      <c r="Z12395">
        <v>49</v>
      </c>
      <c r="AA12395">
        <v>9</v>
      </c>
      <c r="AB12395">
        <v>9</v>
      </c>
      <c r="AC12395">
        <v>13</v>
      </c>
    </row>
    <row r="12396" spans="1:29">
      <c r="A12396">
        <v>13391</v>
      </c>
      <c r="B12396" t="s">
        <v>806</v>
      </c>
      <c r="C12396" t="s">
        <v>14388</v>
      </c>
      <c r="J12396" t="s">
        <v>1457</v>
      </c>
      <c r="K12396">
        <v>0</v>
      </c>
      <c r="N12396" t="b">
        <v>0</v>
      </c>
      <c r="O12396" t="b">
        <v>1</v>
      </c>
      <c r="P12396" t="b">
        <v>0</v>
      </c>
      <c r="Q12396">
        <v>11</v>
      </c>
      <c r="R12396">
        <v>1</v>
      </c>
      <c r="S12396">
        <v>1</v>
      </c>
      <c r="T12396">
        <v>3</v>
      </c>
      <c r="U12396" t="b">
        <v>1</v>
      </c>
      <c r="V12396" t="s">
        <v>9082</v>
      </c>
      <c r="W12396" t="s">
        <v>12353</v>
      </c>
      <c r="X12396" t="s">
        <v>15762</v>
      </c>
      <c r="Y12396">
        <v>47</v>
      </c>
      <c r="Z12396">
        <v>47</v>
      </c>
      <c r="AA12396">
        <v>10</v>
      </c>
      <c r="AB12396">
        <v>10</v>
      </c>
      <c r="AC12396">
        <v>13</v>
      </c>
    </row>
    <row r="12397" spans="1:29">
      <c r="A12397">
        <v>13392</v>
      </c>
      <c r="B12397" t="s">
        <v>806</v>
      </c>
      <c r="C12397" t="s">
        <v>14389</v>
      </c>
      <c r="J12397" t="s">
        <v>1457</v>
      </c>
      <c r="K12397">
        <v>0</v>
      </c>
      <c r="N12397" t="b">
        <v>0</v>
      </c>
      <c r="O12397" t="b">
        <v>1</v>
      </c>
      <c r="P12397" t="b">
        <v>0</v>
      </c>
      <c r="Q12397">
        <v>11</v>
      </c>
      <c r="R12397">
        <v>1</v>
      </c>
      <c r="S12397">
        <v>1</v>
      </c>
      <c r="T12397">
        <v>3</v>
      </c>
      <c r="U12397" t="b">
        <v>1</v>
      </c>
      <c r="V12397" t="s">
        <v>9082</v>
      </c>
      <c r="W12397" t="s">
        <v>12353</v>
      </c>
      <c r="X12397" t="s">
        <v>16034</v>
      </c>
      <c r="Y12397">
        <v>47</v>
      </c>
      <c r="Z12397">
        <v>47</v>
      </c>
      <c r="AA12397">
        <v>11</v>
      </c>
      <c r="AB12397">
        <v>11</v>
      </c>
      <c r="AC12397">
        <v>13</v>
      </c>
    </row>
    <row r="12398" spans="1:29">
      <c r="A12398">
        <v>13393</v>
      </c>
      <c r="B12398" t="s">
        <v>806</v>
      </c>
      <c r="C12398" t="s">
        <v>14390</v>
      </c>
      <c r="J12398" t="s">
        <v>1457</v>
      </c>
      <c r="K12398">
        <v>0</v>
      </c>
      <c r="N12398" t="b">
        <v>0</v>
      </c>
      <c r="O12398" t="b">
        <v>1</v>
      </c>
      <c r="P12398" t="b">
        <v>0</v>
      </c>
      <c r="Q12398">
        <v>11</v>
      </c>
      <c r="R12398">
        <v>1</v>
      </c>
      <c r="S12398">
        <v>1</v>
      </c>
      <c r="T12398">
        <v>3</v>
      </c>
      <c r="U12398" t="b">
        <v>1</v>
      </c>
      <c r="V12398" t="s">
        <v>9082</v>
      </c>
      <c r="W12398" t="s">
        <v>12353</v>
      </c>
      <c r="X12398" t="s">
        <v>15761</v>
      </c>
      <c r="Y12398">
        <v>48</v>
      </c>
      <c r="Z12398">
        <v>48</v>
      </c>
      <c r="AA12398">
        <v>10</v>
      </c>
      <c r="AB12398">
        <v>10</v>
      </c>
      <c r="AC12398">
        <v>13</v>
      </c>
    </row>
    <row r="12399" spans="1:29">
      <c r="A12399">
        <v>13394</v>
      </c>
      <c r="B12399" t="s">
        <v>806</v>
      </c>
      <c r="C12399" t="s">
        <v>14391</v>
      </c>
      <c r="J12399" t="s">
        <v>1457</v>
      </c>
      <c r="K12399">
        <v>0</v>
      </c>
      <c r="N12399" t="b">
        <v>0</v>
      </c>
      <c r="O12399" t="b">
        <v>1</v>
      </c>
      <c r="P12399" t="b">
        <v>0</v>
      </c>
      <c r="Q12399">
        <v>11</v>
      </c>
      <c r="R12399">
        <v>1</v>
      </c>
      <c r="S12399">
        <v>1</v>
      </c>
      <c r="T12399">
        <v>3</v>
      </c>
      <c r="U12399" t="b">
        <v>1</v>
      </c>
      <c r="V12399" t="s">
        <v>9082</v>
      </c>
      <c r="W12399" t="s">
        <v>12353</v>
      </c>
      <c r="X12399" t="s">
        <v>16035</v>
      </c>
      <c r="Y12399">
        <v>48</v>
      </c>
      <c r="Z12399">
        <v>48</v>
      </c>
      <c r="AA12399">
        <v>11</v>
      </c>
      <c r="AB12399">
        <v>11</v>
      </c>
      <c r="AC12399">
        <v>13</v>
      </c>
    </row>
    <row r="12400" spans="1:29">
      <c r="A12400">
        <v>13395</v>
      </c>
      <c r="B12400" t="s">
        <v>806</v>
      </c>
      <c r="C12400" t="s">
        <v>14392</v>
      </c>
      <c r="J12400" t="s">
        <v>1457</v>
      </c>
      <c r="K12400">
        <v>0</v>
      </c>
      <c r="N12400" t="b">
        <v>0</v>
      </c>
      <c r="O12400" t="b">
        <v>1</v>
      </c>
      <c r="P12400" t="b">
        <v>0</v>
      </c>
      <c r="Q12400">
        <v>11</v>
      </c>
      <c r="R12400">
        <v>1</v>
      </c>
      <c r="S12400">
        <v>1</v>
      </c>
      <c r="T12400">
        <v>3</v>
      </c>
      <c r="U12400" t="b">
        <v>1</v>
      </c>
      <c r="V12400" t="s">
        <v>9082</v>
      </c>
      <c r="W12400" t="s">
        <v>12353</v>
      </c>
      <c r="X12400" t="s">
        <v>15360</v>
      </c>
      <c r="Y12400">
        <v>49</v>
      </c>
      <c r="Z12400">
        <v>49</v>
      </c>
      <c r="AA12400">
        <v>10</v>
      </c>
      <c r="AB12400">
        <v>10</v>
      </c>
      <c r="AC12400">
        <v>13</v>
      </c>
    </row>
    <row r="12401" spans="1:29">
      <c r="A12401">
        <v>13396</v>
      </c>
      <c r="B12401" t="s">
        <v>806</v>
      </c>
      <c r="C12401" t="s">
        <v>14393</v>
      </c>
      <c r="J12401" t="s">
        <v>1457</v>
      </c>
      <c r="K12401">
        <v>0</v>
      </c>
      <c r="N12401" t="b">
        <v>0</v>
      </c>
      <c r="O12401" t="b">
        <v>1</v>
      </c>
      <c r="P12401" t="b">
        <v>0</v>
      </c>
      <c r="Q12401">
        <v>11</v>
      </c>
      <c r="R12401">
        <v>1</v>
      </c>
      <c r="S12401">
        <v>1</v>
      </c>
      <c r="T12401">
        <v>3</v>
      </c>
      <c r="U12401" t="b">
        <v>1</v>
      </c>
      <c r="V12401" t="s">
        <v>9082</v>
      </c>
      <c r="W12401" t="s">
        <v>12353</v>
      </c>
      <c r="X12401" t="s">
        <v>15361</v>
      </c>
      <c r="Y12401">
        <v>49</v>
      </c>
      <c r="Z12401">
        <v>49</v>
      </c>
      <c r="AA12401">
        <v>11</v>
      </c>
      <c r="AB12401">
        <v>11</v>
      </c>
      <c r="AC12401">
        <v>13</v>
      </c>
    </row>
    <row r="12402" spans="1:29">
      <c r="A12402">
        <v>13397</v>
      </c>
      <c r="B12402" t="s">
        <v>828</v>
      </c>
      <c r="C12402" t="s">
        <v>14396</v>
      </c>
      <c r="U12402" t="b">
        <v>1</v>
      </c>
      <c r="V12402" t="s">
        <v>1091</v>
      </c>
      <c r="W12402" t="s">
        <v>1726</v>
      </c>
      <c r="X12402" t="s">
        <v>16037</v>
      </c>
      <c r="Y12402">
        <v>11</v>
      </c>
      <c r="Z12402">
        <v>56</v>
      </c>
      <c r="AA12402">
        <v>2</v>
      </c>
      <c r="AB12402">
        <v>10</v>
      </c>
      <c r="AC12402">
        <v>7</v>
      </c>
    </row>
    <row r="12403" spans="1:29">
      <c r="A12403">
        <v>13398</v>
      </c>
      <c r="B12403" t="s">
        <v>806</v>
      </c>
      <c r="C12403" t="s">
        <v>14432</v>
      </c>
      <c r="J12403" t="s">
        <v>1457</v>
      </c>
      <c r="K12403">
        <v>0</v>
      </c>
      <c r="N12403" t="b">
        <v>0</v>
      </c>
      <c r="O12403" t="b">
        <v>1</v>
      </c>
      <c r="P12403" t="b">
        <v>0</v>
      </c>
      <c r="Q12403">
        <v>9</v>
      </c>
      <c r="R12403">
        <v>1</v>
      </c>
      <c r="S12403">
        <v>1</v>
      </c>
      <c r="T12403">
        <v>3</v>
      </c>
      <c r="U12403" t="b">
        <v>1</v>
      </c>
      <c r="V12403" t="s">
        <v>1117</v>
      </c>
      <c r="W12403" t="s">
        <v>7474</v>
      </c>
      <c r="X12403" t="s">
        <v>14648</v>
      </c>
      <c r="Y12403">
        <v>24</v>
      </c>
      <c r="Z12403">
        <v>24</v>
      </c>
      <c r="AA12403">
        <v>3</v>
      </c>
      <c r="AB12403">
        <v>3</v>
      </c>
      <c r="AC12403">
        <v>58</v>
      </c>
    </row>
    <row r="12404" spans="1:29">
      <c r="A12404">
        <v>13399</v>
      </c>
      <c r="B12404" t="s">
        <v>806</v>
      </c>
      <c r="C12404" t="s">
        <v>14433</v>
      </c>
      <c r="J12404" t="s">
        <v>1457</v>
      </c>
      <c r="K12404">
        <v>0</v>
      </c>
      <c r="N12404" t="b">
        <v>1</v>
      </c>
      <c r="O12404" t="b">
        <v>0</v>
      </c>
      <c r="P12404" t="b">
        <v>0</v>
      </c>
      <c r="Q12404">
        <v>9</v>
      </c>
      <c r="R12404">
        <v>1</v>
      </c>
      <c r="S12404">
        <v>1</v>
      </c>
      <c r="T12404">
        <v>3</v>
      </c>
      <c r="U12404" t="b">
        <v>1</v>
      </c>
      <c r="V12404" t="s">
        <v>1117</v>
      </c>
      <c r="W12404" t="s">
        <v>7474</v>
      </c>
      <c r="X12404" t="s">
        <v>14464</v>
      </c>
      <c r="Y12404">
        <v>24</v>
      </c>
      <c r="Z12404">
        <v>24</v>
      </c>
      <c r="AA12404">
        <v>4</v>
      </c>
      <c r="AB12404">
        <v>4</v>
      </c>
      <c r="AC12404">
        <v>58</v>
      </c>
    </row>
    <row r="12405" spans="1:29">
      <c r="A12405">
        <v>13400</v>
      </c>
      <c r="B12405" t="s">
        <v>806</v>
      </c>
      <c r="C12405" t="s">
        <v>14434</v>
      </c>
      <c r="J12405" t="s">
        <v>1457</v>
      </c>
      <c r="K12405">
        <v>0</v>
      </c>
      <c r="N12405" t="b">
        <v>1</v>
      </c>
      <c r="O12405" t="b">
        <v>0</v>
      </c>
      <c r="P12405" t="b">
        <v>0</v>
      </c>
      <c r="Q12405">
        <v>9</v>
      </c>
      <c r="R12405">
        <v>1</v>
      </c>
      <c r="S12405">
        <v>1</v>
      </c>
      <c r="T12405">
        <v>3</v>
      </c>
      <c r="U12405" t="b">
        <v>1</v>
      </c>
      <c r="V12405" t="s">
        <v>1117</v>
      </c>
      <c r="W12405" t="s">
        <v>7474</v>
      </c>
      <c r="X12405" t="s">
        <v>14649</v>
      </c>
      <c r="Y12405">
        <v>24</v>
      </c>
      <c r="Z12405">
        <v>24</v>
      </c>
      <c r="AA12405">
        <v>5</v>
      </c>
      <c r="AB12405">
        <v>5</v>
      </c>
      <c r="AC12405">
        <v>58</v>
      </c>
    </row>
    <row r="12406" spans="1:29">
      <c r="A12406">
        <v>13401</v>
      </c>
      <c r="B12406" t="s">
        <v>806</v>
      </c>
      <c r="C12406" t="s">
        <v>14435</v>
      </c>
      <c r="J12406" t="s">
        <v>1457</v>
      </c>
      <c r="K12406">
        <v>0</v>
      </c>
      <c r="N12406" t="b">
        <v>0</v>
      </c>
      <c r="O12406" t="b">
        <v>1</v>
      </c>
      <c r="P12406" t="b">
        <v>0</v>
      </c>
      <c r="Q12406">
        <v>9</v>
      </c>
      <c r="R12406">
        <v>1</v>
      </c>
      <c r="S12406">
        <v>1</v>
      </c>
      <c r="T12406">
        <v>3</v>
      </c>
      <c r="U12406" t="b">
        <v>1</v>
      </c>
      <c r="V12406" t="s">
        <v>1117</v>
      </c>
      <c r="W12406" t="s">
        <v>7474</v>
      </c>
      <c r="X12406" t="s">
        <v>14560</v>
      </c>
      <c r="Y12406">
        <v>24</v>
      </c>
      <c r="Z12406">
        <v>24</v>
      </c>
      <c r="AA12406">
        <v>6</v>
      </c>
      <c r="AB12406">
        <v>6</v>
      </c>
      <c r="AC12406">
        <v>58</v>
      </c>
    </row>
    <row r="12407" spans="1:29">
      <c r="A12407">
        <v>13402</v>
      </c>
      <c r="B12407" t="s">
        <v>806</v>
      </c>
      <c r="C12407" t="s">
        <v>14436</v>
      </c>
      <c r="J12407" t="s">
        <v>1457</v>
      </c>
      <c r="K12407">
        <v>0</v>
      </c>
      <c r="N12407" t="b">
        <v>0</v>
      </c>
      <c r="O12407" t="b">
        <v>1</v>
      </c>
      <c r="P12407" t="b">
        <v>0</v>
      </c>
      <c r="Q12407">
        <v>9</v>
      </c>
      <c r="R12407">
        <v>1</v>
      </c>
      <c r="S12407">
        <v>1</v>
      </c>
      <c r="T12407">
        <v>3</v>
      </c>
      <c r="U12407" t="b">
        <v>1</v>
      </c>
      <c r="V12407" t="s">
        <v>1117</v>
      </c>
      <c r="W12407" t="s">
        <v>7474</v>
      </c>
      <c r="X12407" t="s">
        <v>14569</v>
      </c>
      <c r="Y12407">
        <v>24</v>
      </c>
      <c r="Z12407">
        <v>24</v>
      </c>
      <c r="AA12407">
        <v>7</v>
      </c>
      <c r="AB12407">
        <v>7</v>
      </c>
      <c r="AC12407">
        <v>58</v>
      </c>
    </row>
    <row r="12408" spans="1:29">
      <c r="A12408">
        <v>13403</v>
      </c>
      <c r="B12408" t="s">
        <v>806</v>
      </c>
      <c r="C12408" t="s">
        <v>14437</v>
      </c>
      <c r="J12408" t="s">
        <v>1475</v>
      </c>
      <c r="K12408">
        <v>0</v>
      </c>
      <c r="N12408" t="b">
        <v>0</v>
      </c>
      <c r="O12408" t="b">
        <v>1</v>
      </c>
      <c r="P12408" t="b">
        <v>0</v>
      </c>
      <c r="Q12408">
        <v>9</v>
      </c>
      <c r="R12408">
        <v>1</v>
      </c>
      <c r="S12408">
        <v>1</v>
      </c>
      <c r="T12408">
        <v>3</v>
      </c>
      <c r="U12408" t="b">
        <v>1</v>
      </c>
      <c r="V12408" t="s">
        <v>1117</v>
      </c>
      <c r="W12408" t="s">
        <v>7474</v>
      </c>
      <c r="X12408" t="s">
        <v>14577</v>
      </c>
      <c r="Y12408">
        <v>24</v>
      </c>
      <c r="Z12408">
        <v>24</v>
      </c>
      <c r="AA12408">
        <v>8</v>
      </c>
      <c r="AB12408">
        <v>8</v>
      </c>
      <c r="AC12408">
        <v>58</v>
      </c>
    </row>
    <row r="12409" spans="1:29">
      <c r="A12409">
        <v>13404</v>
      </c>
      <c r="B12409" t="s">
        <v>806</v>
      </c>
      <c r="C12409" t="s">
        <v>14438</v>
      </c>
      <c r="J12409" t="s">
        <v>1457</v>
      </c>
      <c r="K12409">
        <v>0</v>
      </c>
      <c r="N12409" t="b">
        <v>0</v>
      </c>
      <c r="O12409" t="b">
        <v>1</v>
      </c>
      <c r="P12409" t="b">
        <v>0</v>
      </c>
      <c r="Q12409">
        <v>9</v>
      </c>
      <c r="R12409">
        <v>1</v>
      </c>
      <c r="S12409">
        <v>1</v>
      </c>
      <c r="T12409">
        <v>3</v>
      </c>
      <c r="U12409" t="b">
        <v>1</v>
      </c>
      <c r="V12409" t="s">
        <v>1117</v>
      </c>
      <c r="W12409" t="s">
        <v>7474</v>
      </c>
      <c r="X12409" t="s">
        <v>14586</v>
      </c>
      <c r="Y12409">
        <v>24</v>
      </c>
      <c r="Z12409">
        <v>24</v>
      </c>
      <c r="AA12409">
        <v>9</v>
      </c>
      <c r="AB12409">
        <v>9</v>
      </c>
      <c r="AC12409">
        <v>58</v>
      </c>
    </row>
    <row r="12410" spans="1:29">
      <c r="A12410">
        <v>13405</v>
      </c>
      <c r="B12410" t="s">
        <v>806</v>
      </c>
      <c r="C12410" t="s">
        <v>14439</v>
      </c>
      <c r="J12410" t="s">
        <v>1457</v>
      </c>
      <c r="K12410">
        <v>0</v>
      </c>
      <c r="N12410" t="b">
        <v>1</v>
      </c>
      <c r="O12410" t="b">
        <v>0</v>
      </c>
      <c r="P12410" t="b">
        <v>0</v>
      </c>
      <c r="Q12410">
        <v>9</v>
      </c>
      <c r="R12410">
        <v>1</v>
      </c>
      <c r="S12410">
        <v>1</v>
      </c>
      <c r="T12410">
        <v>35</v>
      </c>
      <c r="U12410" t="b">
        <v>1</v>
      </c>
      <c r="V12410" t="s">
        <v>1117</v>
      </c>
      <c r="W12410" t="s">
        <v>7474</v>
      </c>
      <c r="X12410" t="s">
        <v>14726</v>
      </c>
      <c r="Y12410">
        <v>50</v>
      </c>
      <c r="Z12410">
        <v>50</v>
      </c>
      <c r="AA12410">
        <v>7</v>
      </c>
      <c r="AB12410">
        <v>7</v>
      </c>
      <c r="AC12410">
        <v>58</v>
      </c>
    </row>
    <row r="12411" spans="1:29">
      <c r="A12411">
        <v>13406</v>
      </c>
      <c r="B12411" t="s">
        <v>806</v>
      </c>
      <c r="C12411" t="s">
        <v>14440</v>
      </c>
      <c r="J12411" t="s">
        <v>1457</v>
      </c>
      <c r="K12411">
        <v>0</v>
      </c>
      <c r="N12411" t="b">
        <v>1</v>
      </c>
      <c r="O12411" t="b">
        <v>0</v>
      </c>
      <c r="P12411" t="b">
        <v>0</v>
      </c>
      <c r="Q12411">
        <v>9</v>
      </c>
      <c r="R12411">
        <v>1</v>
      </c>
      <c r="S12411">
        <v>1</v>
      </c>
      <c r="T12411">
        <v>35</v>
      </c>
      <c r="U12411" t="b">
        <v>1</v>
      </c>
      <c r="V12411" t="s">
        <v>1117</v>
      </c>
      <c r="W12411" t="s">
        <v>7474</v>
      </c>
      <c r="X12411" t="s">
        <v>14728</v>
      </c>
      <c r="Y12411">
        <v>51</v>
      </c>
      <c r="Z12411">
        <v>51</v>
      </c>
      <c r="AA12411">
        <v>7</v>
      </c>
      <c r="AB12411">
        <v>7</v>
      </c>
      <c r="AC12411">
        <v>58</v>
      </c>
    </row>
    <row r="12412" spans="1:29">
      <c r="A12412">
        <v>13407</v>
      </c>
      <c r="B12412" t="s">
        <v>806</v>
      </c>
      <c r="C12412" t="s">
        <v>14441</v>
      </c>
      <c r="J12412" t="s">
        <v>1479</v>
      </c>
      <c r="K12412">
        <v>0</v>
      </c>
      <c r="N12412" t="b">
        <v>0</v>
      </c>
      <c r="O12412" t="b">
        <v>1</v>
      </c>
      <c r="P12412" t="b">
        <v>0</v>
      </c>
      <c r="Q12412">
        <v>9</v>
      </c>
      <c r="R12412">
        <v>1</v>
      </c>
      <c r="S12412">
        <v>1</v>
      </c>
      <c r="T12412">
        <v>35</v>
      </c>
      <c r="U12412" t="b">
        <v>1</v>
      </c>
      <c r="V12412" t="s">
        <v>1117</v>
      </c>
      <c r="W12412" t="s">
        <v>7474</v>
      </c>
      <c r="X12412" t="s">
        <v>14800</v>
      </c>
      <c r="Y12412">
        <v>52</v>
      </c>
      <c r="Z12412">
        <v>52</v>
      </c>
      <c r="AA12412">
        <v>7</v>
      </c>
      <c r="AB12412">
        <v>7</v>
      </c>
      <c r="AC12412">
        <v>58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61"/>
  <sheetViews>
    <sheetView showGridLines="0" topLeftCell="A19" zoomScaleNormal="100" workbookViewId="0">
      <selection activeCell="H17" sqref="H17"/>
    </sheetView>
  </sheetViews>
  <sheetFormatPr defaultColWidth="0" defaultRowHeight="12.75" zeroHeight="1"/>
  <cols>
    <col min="1" max="1" width="1.77734375" style="243" customWidth="1"/>
    <col min="2" max="2" width="8.6640625" style="243" customWidth="1"/>
    <col min="3" max="4" width="9.6640625" style="243" customWidth="1"/>
    <col min="5" max="5" width="10" style="243" customWidth="1"/>
    <col min="6" max="7" width="9.6640625" style="243" customWidth="1"/>
    <col min="8" max="8" width="11.109375" style="243" customWidth="1"/>
    <col min="9" max="9" width="13.5546875" style="243" customWidth="1"/>
    <col min="10" max="10" width="12.6640625" style="243" customWidth="1"/>
    <col min="11" max="11" width="2.5546875" style="243" hidden="1" customWidth="1"/>
    <col min="12" max="12" width="2" style="243" customWidth="1"/>
    <col min="13" max="13" width="17.109375" style="243" bestFit="1" customWidth="1"/>
    <col min="14" max="14" width="8.88671875" style="243" hidden="1" customWidth="1"/>
    <col min="15" max="16384" width="10.6640625" style="243" hidden="1"/>
  </cols>
  <sheetData>
    <row r="1" spans="2:13">
      <c r="B1" s="1" t="s">
        <v>12366</v>
      </c>
      <c r="C1" s="241"/>
      <c r="D1" s="241"/>
      <c r="E1" s="241"/>
      <c r="F1" s="241"/>
      <c r="G1" s="241"/>
      <c r="H1" s="241"/>
      <c r="I1" s="2082" t="str">
        <f>IF((DATEDIF(F10,I10,"m")+1)&lt;&gt;COUNTA(H15:H26),"WARNING: Verify that bed days available reported below and/or cost report begin and end dates listed on Form 1 are correct.","")</f>
        <v>WARNING: Verify that bed days available reported below and/or cost report begin and end dates listed on Form 1 are correct.</v>
      </c>
      <c r="J1" s="2082"/>
      <c r="K1" s="241"/>
    </row>
    <row r="2" spans="2:13" ht="12.75" customHeight="1">
      <c r="B2" s="1" t="s">
        <v>12367</v>
      </c>
      <c r="C2" s="241"/>
      <c r="D2" s="241"/>
      <c r="E2" s="241"/>
      <c r="F2" s="241"/>
      <c r="G2" s="241"/>
      <c r="H2" s="241"/>
      <c r="I2" s="2082"/>
      <c r="J2" s="2082"/>
      <c r="K2" s="241"/>
      <c r="M2" s="1990" t="str">
        <f>IF(OR(I1="WARNING: Verify that bed days available reported below and/or cost report begin and end dates listed on Form 1 are correct.",M38="WARNING: Incomplete",M56="WARNING: Incomplete"),"INCOMPLETE","")</f>
        <v>INCOMPLETE</v>
      </c>
    </row>
    <row r="3" spans="2:13">
      <c r="B3" s="1" t="s">
        <v>12368</v>
      </c>
      <c r="C3" s="241"/>
      <c r="D3" s="241"/>
      <c r="E3" s="241"/>
      <c r="F3" s="241"/>
      <c r="G3" s="241"/>
      <c r="H3" s="241"/>
      <c r="I3" s="2082"/>
      <c r="J3" s="2082"/>
      <c r="K3" s="241"/>
    </row>
    <row r="4" spans="2:13">
      <c r="B4" s="1" t="s">
        <v>12369</v>
      </c>
      <c r="C4" s="241"/>
      <c r="D4" s="241"/>
      <c r="E4" s="241"/>
      <c r="F4" s="241"/>
      <c r="G4" s="241"/>
      <c r="H4" s="241"/>
      <c r="I4" s="2082"/>
      <c r="J4" s="2082"/>
      <c r="K4" s="241"/>
    </row>
    <row r="5" spans="2:13" ht="15">
      <c r="B5" s="241"/>
      <c r="C5" s="241"/>
      <c r="D5" s="241"/>
      <c r="E5" s="242"/>
      <c r="F5" s="241"/>
      <c r="G5" s="241"/>
      <c r="H5" s="241"/>
      <c r="I5" s="2082"/>
      <c r="J5" s="2082"/>
      <c r="K5" s="244"/>
      <c r="L5" s="244"/>
    </row>
    <row r="6" spans="2:13" ht="15">
      <c r="B6" s="241" t="s">
        <v>94</v>
      </c>
      <c r="C6" s="241"/>
      <c r="D6" s="241"/>
      <c r="E6" s="242"/>
      <c r="F6" s="241"/>
      <c r="G6" s="241"/>
      <c r="H6" s="241"/>
      <c r="I6" s="2082"/>
      <c r="J6" s="2082"/>
      <c r="K6" s="244"/>
      <c r="L6" s="244"/>
    </row>
    <row r="7" spans="2:13" ht="15.75" thickBot="1">
      <c r="B7" s="244"/>
      <c r="J7" s="16"/>
      <c r="K7" s="244"/>
      <c r="L7" s="244"/>
    </row>
    <row r="8" spans="2:13" ht="17.100000000000001" customHeight="1" thickTop="1">
      <c r="B8" s="245" t="s">
        <v>6</v>
      </c>
      <c r="C8" s="246"/>
      <c r="D8" s="246">
        <f>Facility_Name</f>
        <v>0</v>
      </c>
      <c r="E8" s="246"/>
      <c r="F8" s="246"/>
      <c r="G8" s="246"/>
      <c r="H8" s="246"/>
      <c r="I8" s="246"/>
      <c r="J8" s="248"/>
      <c r="K8" s="266"/>
      <c r="L8" s="266"/>
    </row>
    <row r="9" spans="2:13" ht="17.100000000000001" customHeight="1">
      <c r="B9" s="250" t="s">
        <v>7</v>
      </c>
      <c r="C9" s="251"/>
      <c r="D9" s="251" t="str">
        <f>IF(Facility_DBA = 0, "", Facility_DBA)</f>
        <v/>
      </c>
      <c r="E9" s="251"/>
      <c r="F9" s="251"/>
      <c r="G9" s="251"/>
      <c r="H9" s="251"/>
      <c r="I9" s="251"/>
      <c r="J9" s="252"/>
      <c r="K9" s="266"/>
      <c r="L9" s="266"/>
    </row>
    <row r="10" spans="2:13" ht="17.100000000000001" customHeight="1" thickBot="1">
      <c r="B10" s="253" t="s">
        <v>24</v>
      </c>
      <c r="C10" s="254"/>
      <c r="D10" s="254">
        <f>Provider_Number</f>
        <v>0</v>
      </c>
      <c r="E10" s="347" t="s">
        <v>95</v>
      </c>
      <c r="F10" s="659">
        <f>Facility_FYB</f>
        <v>0</v>
      </c>
      <c r="G10" s="254"/>
      <c r="H10" s="347" t="s">
        <v>53</v>
      </c>
      <c r="I10" s="659">
        <f>Facility_FYE</f>
        <v>0</v>
      </c>
      <c r="J10" s="255"/>
      <c r="K10" s="266"/>
      <c r="L10" s="266"/>
    </row>
    <row r="11" spans="2:13" ht="15" hidden="1" customHeight="1" thickTop="1" thickBot="1">
      <c r="B11" s="348" t="s">
        <v>1499</v>
      </c>
      <c r="C11" s="349" t="s">
        <v>1500</v>
      </c>
      <c r="D11" s="349" t="s">
        <v>1501</v>
      </c>
      <c r="E11" s="349" t="s">
        <v>1502</v>
      </c>
      <c r="F11" s="349" t="s">
        <v>1503</v>
      </c>
      <c r="G11" s="349" t="s">
        <v>1504</v>
      </c>
      <c r="H11" s="349" t="s">
        <v>1505</v>
      </c>
      <c r="I11" s="350" t="s">
        <v>1506</v>
      </c>
      <c r="J11" s="350" t="s">
        <v>1507</v>
      </c>
      <c r="K11" s="266"/>
      <c r="L11" s="266"/>
    </row>
    <row r="12" spans="2:13" ht="15" customHeight="1" thickTop="1">
      <c r="B12" s="351" t="s">
        <v>96</v>
      </c>
      <c r="C12" s="352"/>
      <c r="D12" s="297"/>
      <c r="E12" s="297"/>
      <c r="F12" s="297"/>
      <c r="G12" s="297"/>
      <c r="H12" s="297"/>
      <c r="I12" s="353"/>
      <c r="J12" s="354"/>
      <c r="K12" s="279">
        <v>1</v>
      </c>
      <c r="L12" s="266"/>
    </row>
    <row r="13" spans="2:13" ht="15" customHeight="1">
      <c r="B13" s="355" t="s">
        <v>59</v>
      </c>
      <c r="C13" s="356" t="s">
        <v>60</v>
      </c>
      <c r="D13" s="356" t="s">
        <v>61</v>
      </c>
      <c r="E13" s="356" t="s">
        <v>62</v>
      </c>
      <c r="F13" s="356" t="s">
        <v>63</v>
      </c>
      <c r="G13" s="356" t="s">
        <v>97</v>
      </c>
      <c r="H13" s="356" t="s">
        <v>98</v>
      </c>
      <c r="I13" s="357" t="s">
        <v>99</v>
      </c>
      <c r="J13" s="358" t="s">
        <v>100</v>
      </c>
      <c r="K13" s="279">
        <v>2</v>
      </c>
      <c r="L13" s="359"/>
    </row>
    <row r="14" spans="2:13" ht="42" customHeight="1">
      <c r="B14" s="360" t="s">
        <v>101</v>
      </c>
      <c r="C14" s="361" t="s">
        <v>13175</v>
      </c>
      <c r="D14" s="361" t="s">
        <v>13176</v>
      </c>
      <c r="E14" s="361" t="s">
        <v>13177</v>
      </c>
      <c r="F14" s="361" t="s">
        <v>13178</v>
      </c>
      <c r="G14" s="361" t="s">
        <v>13179</v>
      </c>
      <c r="H14" s="361" t="s">
        <v>13180</v>
      </c>
      <c r="I14" s="362" t="s">
        <v>13181</v>
      </c>
      <c r="J14" s="363" t="s">
        <v>13182</v>
      </c>
      <c r="K14" s="279">
        <v>3</v>
      </c>
      <c r="L14" s="266"/>
    </row>
    <row r="15" spans="2:13" ht="17.100000000000001" customHeight="1">
      <c r="B15" s="91" t="s">
        <v>939</v>
      </c>
      <c r="C15" s="92"/>
      <c r="D15" s="93"/>
      <c r="E15" s="93"/>
      <c r="F15" s="93"/>
      <c r="G15" s="364">
        <f>SUM(C15:F15)</f>
        <v>0</v>
      </c>
      <c r="H15" s="92"/>
      <c r="I15" s="365">
        <f>IF(H15=0,0,ROUND(G15/H15,4))</f>
        <v>0</v>
      </c>
      <c r="J15" s="94"/>
      <c r="K15" s="279">
        <v>4</v>
      </c>
      <c r="L15" s="266"/>
    </row>
    <row r="16" spans="2:13" ht="17.100000000000001" customHeight="1">
      <c r="B16" s="95" t="s">
        <v>940</v>
      </c>
      <c r="C16" s="96"/>
      <c r="D16" s="87"/>
      <c r="E16" s="87"/>
      <c r="F16" s="87"/>
      <c r="G16" s="366">
        <f t="shared" ref="G16:G26" si="0">SUM(C16:F16)</f>
        <v>0</v>
      </c>
      <c r="H16" s="96"/>
      <c r="I16" s="367">
        <f t="shared" ref="I16:I26" si="1">IF(H16=0,0,ROUND(G16/H16,4))</f>
        <v>0</v>
      </c>
      <c r="J16" s="97"/>
      <c r="K16" s="279">
        <v>5</v>
      </c>
      <c r="L16" s="266"/>
    </row>
    <row r="17" spans="2:12" ht="17.100000000000001" customHeight="1">
      <c r="B17" s="95" t="s">
        <v>941</v>
      </c>
      <c r="C17" s="96"/>
      <c r="D17" s="87"/>
      <c r="E17" s="87"/>
      <c r="F17" s="87"/>
      <c r="G17" s="366">
        <f t="shared" si="0"/>
        <v>0</v>
      </c>
      <c r="H17" s="96"/>
      <c r="I17" s="367">
        <f t="shared" si="1"/>
        <v>0</v>
      </c>
      <c r="J17" s="97"/>
      <c r="K17" s="279">
        <v>6</v>
      </c>
      <c r="L17" s="266"/>
    </row>
    <row r="18" spans="2:12" ht="17.100000000000001" customHeight="1">
      <c r="B18" s="95" t="s">
        <v>942</v>
      </c>
      <c r="C18" s="96"/>
      <c r="D18" s="87"/>
      <c r="E18" s="87"/>
      <c r="F18" s="87"/>
      <c r="G18" s="366">
        <f t="shared" si="0"/>
        <v>0</v>
      </c>
      <c r="H18" s="96"/>
      <c r="I18" s="367">
        <f t="shared" si="1"/>
        <v>0</v>
      </c>
      <c r="J18" s="97"/>
      <c r="K18" s="279">
        <v>7</v>
      </c>
      <c r="L18" s="266"/>
    </row>
    <row r="19" spans="2:12" ht="17.100000000000001" customHeight="1">
      <c r="B19" s="95" t="s">
        <v>943</v>
      </c>
      <c r="C19" s="96"/>
      <c r="D19" s="87"/>
      <c r="E19" s="87"/>
      <c r="F19" s="87"/>
      <c r="G19" s="366">
        <f t="shared" si="0"/>
        <v>0</v>
      </c>
      <c r="H19" s="96"/>
      <c r="I19" s="367">
        <f t="shared" si="1"/>
        <v>0</v>
      </c>
      <c r="J19" s="97"/>
      <c r="K19" s="279">
        <v>8</v>
      </c>
      <c r="L19" s="266"/>
    </row>
    <row r="20" spans="2:12" ht="17.100000000000001" customHeight="1">
      <c r="B20" s="95" t="s">
        <v>944</v>
      </c>
      <c r="C20" s="96"/>
      <c r="D20" s="87"/>
      <c r="E20" s="87"/>
      <c r="F20" s="87"/>
      <c r="G20" s="366">
        <f t="shared" si="0"/>
        <v>0</v>
      </c>
      <c r="H20" s="96"/>
      <c r="I20" s="367">
        <f t="shared" si="1"/>
        <v>0</v>
      </c>
      <c r="J20" s="97"/>
      <c r="K20" s="279">
        <v>9</v>
      </c>
      <c r="L20" s="266"/>
    </row>
    <row r="21" spans="2:12" ht="17.100000000000001" customHeight="1">
      <c r="B21" s="95" t="s">
        <v>945</v>
      </c>
      <c r="C21" s="96"/>
      <c r="D21" s="87"/>
      <c r="E21" s="87"/>
      <c r="F21" s="87"/>
      <c r="G21" s="366">
        <f t="shared" si="0"/>
        <v>0</v>
      </c>
      <c r="H21" s="96"/>
      <c r="I21" s="367">
        <f t="shared" si="1"/>
        <v>0</v>
      </c>
      <c r="J21" s="97"/>
      <c r="K21" s="279">
        <v>10</v>
      </c>
      <c r="L21" s="266"/>
    </row>
    <row r="22" spans="2:12" ht="17.100000000000001" customHeight="1">
      <c r="B22" s="95" t="s">
        <v>946</v>
      </c>
      <c r="C22" s="96"/>
      <c r="D22" s="87"/>
      <c r="E22" s="87"/>
      <c r="F22" s="87"/>
      <c r="G22" s="366">
        <f t="shared" si="0"/>
        <v>0</v>
      </c>
      <c r="H22" s="96"/>
      <c r="I22" s="367">
        <f t="shared" si="1"/>
        <v>0</v>
      </c>
      <c r="J22" s="97"/>
      <c r="K22" s="279">
        <v>11</v>
      </c>
      <c r="L22" s="266"/>
    </row>
    <row r="23" spans="2:12" ht="17.100000000000001" customHeight="1">
      <c r="B23" s="95" t="s">
        <v>947</v>
      </c>
      <c r="C23" s="96"/>
      <c r="D23" s="87"/>
      <c r="E23" s="87"/>
      <c r="F23" s="87"/>
      <c r="G23" s="366">
        <f t="shared" si="0"/>
        <v>0</v>
      </c>
      <c r="H23" s="96"/>
      <c r="I23" s="367">
        <f t="shared" si="1"/>
        <v>0</v>
      </c>
      <c r="J23" s="97"/>
      <c r="K23" s="279">
        <v>12</v>
      </c>
      <c r="L23" s="266"/>
    </row>
    <row r="24" spans="2:12" ht="17.100000000000001" customHeight="1">
      <c r="B24" s="95" t="s">
        <v>948</v>
      </c>
      <c r="C24" s="96"/>
      <c r="D24" s="87"/>
      <c r="E24" s="87"/>
      <c r="F24" s="87"/>
      <c r="G24" s="366">
        <f t="shared" si="0"/>
        <v>0</v>
      </c>
      <c r="H24" s="96"/>
      <c r="I24" s="367">
        <f t="shared" si="1"/>
        <v>0</v>
      </c>
      <c r="J24" s="97"/>
      <c r="K24" s="279">
        <v>13</v>
      </c>
      <c r="L24" s="266"/>
    </row>
    <row r="25" spans="2:12" ht="17.100000000000001" customHeight="1">
      <c r="B25" s="95" t="s">
        <v>949</v>
      </c>
      <c r="C25" s="96"/>
      <c r="D25" s="87"/>
      <c r="E25" s="87"/>
      <c r="F25" s="87"/>
      <c r="G25" s="366">
        <f t="shared" si="0"/>
        <v>0</v>
      </c>
      <c r="H25" s="96"/>
      <c r="I25" s="367">
        <f t="shared" si="1"/>
        <v>0</v>
      </c>
      <c r="J25" s="97"/>
      <c r="K25" s="279">
        <v>14</v>
      </c>
      <c r="L25" s="266"/>
    </row>
    <row r="26" spans="2:12" ht="17.100000000000001" customHeight="1">
      <c r="B26" s="95" t="s">
        <v>950</v>
      </c>
      <c r="C26" s="96"/>
      <c r="D26" s="87"/>
      <c r="E26" s="87"/>
      <c r="F26" s="87"/>
      <c r="G26" s="366">
        <f t="shared" si="0"/>
        <v>0</v>
      </c>
      <c r="H26" s="96"/>
      <c r="I26" s="367">
        <f t="shared" si="1"/>
        <v>0</v>
      </c>
      <c r="J26" s="97"/>
      <c r="K26" s="279">
        <v>15</v>
      </c>
      <c r="L26" s="266"/>
    </row>
    <row r="27" spans="2:12" ht="17.100000000000001" customHeight="1">
      <c r="B27" s="368"/>
      <c r="C27" s="369"/>
      <c r="D27" s="369"/>
      <c r="E27" s="369"/>
      <c r="F27" s="369"/>
      <c r="G27" s="369"/>
      <c r="H27" s="366"/>
      <c r="I27" s="370"/>
      <c r="J27" s="371"/>
      <c r="K27" s="279">
        <v>16</v>
      </c>
      <c r="L27" s="266"/>
    </row>
    <row r="28" spans="2:12" ht="17.100000000000001" customHeight="1" thickBot="1">
      <c r="B28" s="372" t="s">
        <v>102</v>
      </c>
      <c r="C28" s="373">
        <f t="shared" ref="C28:H28" si="2">SUM(C15:C26)</f>
        <v>0</v>
      </c>
      <c r="D28" s="374">
        <f t="shared" si="2"/>
        <v>0</v>
      </c>
      <c r="E28" s="374">
        <f t="shared" si="2"/>
        <v>0</v>
      </c>
      <c r="F28" s="374">
        <f t="shared" si="2"/>
        <v>0</v>
      </c>
      <c r="G28" s="373">
        <f t="shared" si="2"/>
        <v>0</v>
      </c>
      <c r="H28" s="373">
        <f t="shared" si="2"/>
        <v>0</v>
      </c>
      <c r="I28" s="375">
        <f>IF(H28=0,0,ROUND(G28/H28,4))</f>
        <v>0</v>
      </c>
      <c r="J28" s="376">
        <f>SUM(J15:J26)</f>
        <v>0</v>
      </c>
      <c r="K28" s="279">
        <v>17</v>
      </c>
      <c r="L28" s="266"/>
    </row>
    <row r="29" spans="2:12" ht="15" customHeight="1" thickTop="1">
      <c r="B29" s="377"/>
      <c r="C29" s="378"/>
      <c r="D29" s="378"/>
      <c r="E29" s="378"/>
      <c r="F29" s="378"/>
      <c r="G29" s="378"/>
      <c r="H29" s="378"/>
      <c r="I29" s="378"/>
      <c r="J29" s="354"/>
      <c r="K29" s="279">
        <v>18</v>
      </c>
      <c r="L29" s="266"/>
    </row>
    <row r="30" spans="2:12" ht="15" customHeight="1">
      <c r="B30" s="368"/>
      <c r="C30" s="262"/>
      <c r="D30" s="262"/>
      <c r="E30" s="262"/>
      <c r="F30" s="262"/>
      <c r="G30" s="262"/>
      <c r="H30" s="262"/>
      <c r="I30" s="262"/>
      <c r="J30" s="269"/>
      <c r="K30" s="279">
        <v>19</v>
      </c>
      <c r="L30" s="266"/>
    </row>
    <row r="31" spans="2:12" ht="15" customHeight="1">
      <c r="B31" s="276" t="s">
        <v>103</v>
      </c>
      <c r="C31" s="277"/>
      <c r="D31" s="277"/>
      <c r="E31" s="277"/>
      <c r="F31" s="277"/>
      <c r="G31" s="277"/>
      <c r="H31" s="277"/>
      <c r="I31" s="277"/>
      <c r="J31" s="278"/>
      <c r="K31" s="279">
        <v>20</v>
      </c>
      <c r="L31" s="266"/>
    </row>
    <row r="32" spans="2:12" ht="15" customHeight="1" thickBot="1">
      <c r="B32" s="276"/>
      <c r="C32" s="277"/>
      <c r="D32" s="277"/>
      <c r="E32" s="277"/>
      <c r="F32" s="277"/>
      <c r="G32" s="277"/>
      <c r="H32" s="277"/>
      <c r="I32" s="277"/>
      <c r="J32" s="278"/>
      <c r="K32" s="279">
        <v>21</v>
      </c>
      <c r="L32" s="266"/>
    </row>
    <row r="33" spans="2:13" ht="15" customHeight="1" thickTop="1">
      <c r="B33" s="379" t="s">
        <v>104</v>
      </c>
      <c r="C33" s="380"/>
      <c r="D33" s="304"/>
      <c r="E33" s="304"/>
      <c r="F33" s="304"/>
      <c r="G33" s="304"/>
      <c r="H33" s="304"/>
      <c r="I33" s="304"/>
      <c r="J33" s="294"/>
      <c r="K33" s="279">
        <v>22</v>
      </c>
      <c r="L33" s="266"/>
    </row>
    <row r="34" spans="2:13" ht="25.5">
      <c r="B34" s="381" t="s">
        <v>13183</v>
      </c>
      <c r="C34" s="274"/>
      <c r="D34" s="274"/>
      <c r="E34" s="274"/>
      <c r="F34" s="274"/>
      <c r="G34" s="274"/>
      <c r="H34" s="274"/>
      <c r="I34" s="274"/>
      <c r="J34" s="275"/>
      <c r="K34" s="279">
        <v>23</v>
      </c>
      <c r="L34" s="266"/>
    </row>
    <row r="35" spans="2:13">
      <c r="B35" s="382"/>
      <c r="C35" s="383"/>
      <c r="D35" s="266"/>
      <c r="E35" s="384"/>
      <c r="F35" s="384"/>
      <c r="G35" s="384"/>
      <c r="H35" s="384"/>
      <c r="I35" s="383"/>
      <c r="J35" s="385"/>
      <c r="K35" s="279">
        <v>24</v>
      </c>
      <c r="L35" s="266"/>
    </row>
    <row r="36" spans="2:13">
      <c r="B36" s="268"/>
      <c r="C36" s="266"/>
      <c r="D36" s="266"/>
      <c r="E36" s="386" t="s">
        <v>1184</v>
      </c>
      <c r="F36" s="387"/>
      <c r="G36" s="383"/>
      <c r="H36" s="383"/>
      <c r="I36" s="266"/>
      <c r="J36" s="385"/>
      <c r="K36" s="279">
        <v>25</v>
      </c>
      <c r="L36" s="266"/>
    </row>
    <row r="37" spans="2:13" ht="25.5">
      <c r="B37" s="268"/>
      <c r="C37" s="266"/>
      <c r="D37" s="266"/>
      <c r="E37" s="1916" t="s">
        <v>1081</v>
      </c>
      <c r="F37" s="388" t="s">
        <v>22</v>
      </c>
      <c r="G37" s="1916" t="s">
        <v>1511</v>
      </c>
      <c r="H37" s="1917" t="s">
        <v>1872</v>
      </c>
      <c r="I37" s="266"/>
      <c r="J37" s="389"/>
      <c r="K37" s="279">
        <v>26</v>
      </c>
      <c r="L37" s="266"/>
    </row>
    <row r="38" spans="2:13" ht="17.100000000000001" customHeight="1">
      <c r="B38" s="268"/>
      <c r="C38" s="266"/>
      <c r="D38" s="266"/>
      <c r="E38" s="1918"/>
      <c r="F38" s="1918"/>
      <c r="G38" s="1919"/>
      <c r="H38" s="1919"/>
      <c r="I38" s="266"/>
      <c r="J38" s="389"/>
      <c r="K38" s="279">
        <v>27</v>
      </c>
      <c r="L38" s="266"/>
      <c r="M38" s="1990" t="str">
        <f>IF(OR(E38="",F38="",G38="",H38=""),"WARNING: Incomplete","")</f>
        <v>WARNING: Incomplete</v>
      </c>
    </row>
    <row r="39" spans="2:13" ht="17.100000000000001" customHeight="1">
      <c r="B39" s="268"/>
      <c r="C39" s="266"/>
      <c r="D39" s="266"/>
      <c r="E39" s="1918"/>
      <c r="F39" s="1918"/>
      <c r="G39" s="1919"/>
      <c r="H39" s="1919"/>
      <c r="I39" s="266"/>
      <c r="J39" s="389"/>
      <c r="K39" s="279">
        <v>28</v>
      </c>
      <c r="L39" s="266"/>
    </row>
    <row r="40" spans="2:13" ht="17.100000000000001" customHeight="1">
      <c r="B40" s="268"/>
      <c r="C40" s="266"/>
      <c r="D40" s="266"/>
      <c r="E40" s="1918"/>
      <c r="F40" s="1918"/>
      <c r="G40" s="1919"/>
      <c r="H40" s="1919"/>
      <c r="I40" s="266"/>
      <c r="J40" s="389"/>
      <c r="K40" s="279">
        <v>29</v>
      </c>
      <c r="L40" s="266"/>
    </row>
    <row r="41" spans="2:13" ht="17.100000000000001" customHeight="1">
      <c r="B41" s="268"/>
      <c r="C41" s="266"/>
      <c r="D41" s="266"/>
      <c r="E41" s="1918"/>
      <c r="F41" s="1918"/>
      <c r="G41" s="1919"/>
      <c r="H41" s="1919"/>
      <c r="I41" s="266"/>
      <c r="J41" s="389"/>
      <c r="K41" s="279">
        <v>30</v>
      </c>
      <c r="L41" s="266"/>
    </row>
    <row r="42" spans="2:13" ht="17.100000000000001" customHeight="1">
      <c r="B42" s="268"/>
      <c r="C42" s="266"/>
      <c r="D42" s="266"/>
      <c r="E42" s="1918"/>
      <c r="F42" s="1918"/>
      <c r="G42" s="1919"/>
      <c r="H42" s="1919"/>
      <c r="I42" s="266"/>
      <c r="J42" s="389"/>
      <c r="K42" s="279">
        <v>31</v>
      </c>
      <c r="L42" s="266"/>
    </row>
    <row r="43" spans="2:13" ht="17.100000000000001" customHeight="1">
      <c r="B43" s="268"/>
      <c r="C43" s="266"/>
      <c r="D43" s="266"/>
      <c r="E43" s="1918"/>
      <c r="F43" s="1918"/>
      <c r="G43" s="1919"/>
      <c r="H43" s="1919"/>
      <c r="I43" s="266"/>
      <c r="J43" s="389"/>
      <c r="K43" s="279">
        <v>32</v>
      </c>
      <c r="L43" s="266"/>
    </row>
    <row r="44" spans="2:13" ht="17.100000000000001" customHeight="1">
      <c r="B44" s="268"/>
      <c r="C44" s="266"/>
      <c r="D44" s="266"/>
      <c r="E44" s="1918"/>
      <c r="F44" s="1918"/>
      <c r="G44" s="1919"/>
      <c r="H44" s="1919"/>
      <c r="I44" s="266"/>
      <c r="J44" s="389"/>
      <c r="K44" s="279">
        <v>33</v>
      </c>
      <c r="L44" s="266"/>
    </row>
    <row r="45" spans="2:13" ht="17.100000000000001" customHeight="1">
      <c r="B45" s="268"/>
      <c r="C45" s="266"/>
      <c r="D45" s="266"/>
      <c r="E45" s="1918"/>
      <c r="F45" s="1918"/>
      <c r="G45" s="1919"/>
      <c r="H45" s="1919"/>
      <c r="I45" s="266"/>
      <c r="J45" s="389"/>
      <c r="K45" s="279">
        <v>34</v>
      </c>
      <c r="L45" s="266"/>
    </row>
    <row r="46" spans="2:13" ht="17.100000000000001" customHeight="1">
      <c r="B46" s="268"/>
      <c r="C46" s="266"/>
      <c r="D46" s="266"/>
      <c r="E46" s="1918"/>
      <c r="F46" s="1918"/>
      <c r="G46" s="1919"/>
      <c r="H46" s="1919"/>
      <c r="I46" s="266"/>
      <c r="J46" s="389"/>
      <c r="K46" s="279">
        <v>35</v>
      </c>
      <c r="L46" s="266"/>
    </row>
    <row r="47" spans="2:13" ht="17.100000000000001" customHeight="1">
      <c r="B47" s="268"/>
      <c r="C47" s="266"/>
      <c r="D47" s="266"/>
      <c r="E47" s="1918"/>
      <c r="F47" s="1918"/>
      <c r="G47" s="1919"/>
      <c r="H47" s="1919"/>
      <c r="I47" s="266"/>
      <c r="J47" s="389"/>
      <c r="K47" s="279">
        <v>36</v>
      </c>
      <c r="L47" s="266"/>
    </row>
    <row r="48" spans="2:13" ht="17.100000000000001" customHeight="1">
      <c r="B48" s="268"/>
      <c r="C48" s="266"/>
      <c r="D48" s="266"/>
      <c r="E48" s="1918"/>
      <c r="F48" s="1918"/>
      <c r="G48" s="1919"/>
      <c r="H48" s="1919"/>
      <c r="I48" s="266"/>
      <c r="J48" s="389"/>
      <c r="K48" s="279">
        <v>37</v>
      </c>
      <c r="L48" s="266"/>
    </row>
    <row r="49" spans="2:14" ht="17.100000000000001" customHeight="1">
      <c r="B49" s="268"/>
      <c r="C49" s="266"/>
      <c r="D49" s="266"/>
      <c r="E49" s="1918"/>
      <c r="F49" s="1918"/>
      <c r="G49" s="1919"/>
      <c r="H49" s="1919"/>
      <c r="I49" s="266"/>
      <c r="J49" s="389"/>
      <c r="K49" s="279">
        <v>38</v>
      </c>
      <c r="L49" s="266"/>
    </row>
    <row r="50" spans="2:14" ht="17.100000000000001" customHeight="1">
      <c r="B50" s="268"/>
      <c r="C50" s="266"/>
      <c r="D50" s="266"/>
      <c r="E50" s="1918"/>
      <c r="F50" s="1918"/>
      <c r="G50" s="1919"/>
      <c r="H50" s="1919"/>
      <c r="I50" s="266"/>
      <c r="J50" s="389"/>
      <c r="K50" s="279">
        <v>39</v>
      </c>
      <c r="L50" s="266"/>
    </row>
    <row r="51" spans="2:14" s="1921" customFormat="1" ht="17.100000000000001" customHeight="1" thickBot="1">
      <c r="B51" s="1638"/>
      <c r="E51" s="1922"/>
      <c r="F51" s="1922"/>
      <c r="G51" s="1923"/>
      <c r="H51" s="1923"/>
      <c r="J51" s="1924"/>
      <c r="K51" s="279">
        <v>40</v>
      </c>
      <c r="L51" s="266"/>
      <c r="M51" s="266"/>
      <c r="N51" s="266"/>
    </row>
    <row r="52" spans="2:14" ht="15.75" thickTop="1">
      <c r="B52" s="1961" t="s">
        <v>14095</v>
      </c>
      <c r="C52" s="1962"/>
      <c r="D52" s="1962"/>
      <c r="E52" s="1962"/>
      <c r="F52" s="1962"/>
      <c r="G52" s="1962"/>
      <c r="H52" s="1962"/>
      <c r="I52" s="1962"/>
      <c r="J52" s="1963"/>
      <c r="K52" s="266"/>
      <c r="L52" s="266"/>
      <c r="M52" s="266"/>
      <c r="N52" s="266"/>
    </row>
    <row r="53" spans="2:14">
      <c r="B53" s="2079" t="s">
        <v>14094</v>
      </c>
      <c r="C53" s="2080"/>
      <c r="D53" s="2080"/>
      <c r="E53" s="2080"/>
      <c r="F53" s="2080"/>
      <c r="G53" s="2080"/>
      <c r="H53" s="2080"/>
      <c r="I53" s="2080"/>
      <c r="J53" s="2081"/>
      <c r="K53" s="266"/>
      <c r="L53" s="266"/>
      <c r="M53" s="266"/>
      <c r="N53" s="266"/>
    </row>
    <row r="54" spans="2:14">
      <c r="B54" s="1959"/>
      <c r="C54" s="1960"/>
      <c r="D54" s="1960"/>
      <c r="E54" s="1964" t="s">
        <v>1184</v>
      </c>
      <c r="F54" s="1965"/>
      <c r="G54" s="383"/>
      <c r="H54" s="383"/>
      <c r="I54" s="1960"/>
      <c r="J54" s="1966"/>
      <c r="K54" s="266"/>
      <c r="L54" s="266"/>
      <c r="M54" s="266"/>
      <c r="N54" s="266"/>
    </row>
    <row r="55" spans="2:14" ht="25.5">
      <c r="B55" s="1959"/>
      <c r="C55" s="1960"/>
      <c r="D55" s="1960"/>
      <c r="E55" s="1967" t="s">
        <v>1081</v>
      </c>
      <c r="F55" s="1968" t="s">
        <v>22</v>
      </c>
      <c r="G55" s="1967" t="s">
        <v>1511</v>
      </c>
      <c r="H55" s="1917" t="s">
        <v>1872</v>
      </c>
      <c r="I55" s="1960"/>
      <c r="J55" s="1966"/>
      <c r="K55" s="266"/>
      <c r="L55" s="266"/>
      <c r="M55" s="266"/>
      <c r="N55" s="266"/>
    </row>
    <row r="56" spans="2:14" s="266" customFormat="1" ht="17.100000000000001" customHeight="1">
      <c r="B56" s="268"/>
      <c r="E56" s="1918"/>
      <c r="F56" s="1918"/>
      <c r="G56" s="1919"/>
      <c r="H56" s="1919"/>
      <c r="J56" s="1969"/>
      <c r="K56" s="279">
        <v>41</v>
      </c>
      <c r="M56" s="1990" t="str">
        <f>IF(OR(E56="",F56="",G56="",H56=""),"WARNING: Incomplete","")</f>
        <v>WARNING: Incomplete</v>
      </c>
    </row>
    <row r="57" spans="2:14" s="1921" customFormat="1" ht="15.75" thickBot="1">
      <c r="B57" s="1920"/>
      <c r="C57" s="1920"/>
      <c r="D57" s="1920"/>
      <c r="E57" s="1920"/>
      <c r="F57" s="1920"/>
      <c r="G57" s="1920"/>
      <c r="H57" s="1920"/>
      <c r="I57" s="1920"/>
      <c r="J57" s="1970"/>
      <c r="K57" s="266"/>
      <c r="L57" s="266"/>
      <c r="M57" s="266"/>
      <c r="N57" s="266"/>
    </row>
    <row r="58" spans="2:14" ht="13.5" thickTop="1">
      <c r="K58" s="266"/>
      <c r="L58" s="266"/>
      <c r="M58" s="266"/>
      <c r="N58" s="266"/>
    </row>
    <row r="59" spans="2:14"/>
    <row r="60" spans="2:14"/>
    <row r="61" spans="2:14"/>
  </sheetData>
  <sheetProtection algorithmName="SHA-512" hashValue="x0rQELogNWo5fHzTTQwRoStsWEJD4WpA3PkVn2EEt6c1uGw+zWbvI+W1nlJegOE1tU1jHdDf6FSlFK5fE0OHTQ==" saltValue="St6uz/1e3f7IhcP5OrKcjw==" spinCount="100000" sheet="1"/>
  <mergeCells count="2">
    <mergeCell ref="B53:J53"/>
    <mergeCell ref="I1:J6"/>
  </mergeCell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FF0000"/>
  </sheetPr>
  <dimension ref="A1:B24"/>
  <sheetViews>
    <sheetView workbookViewId="0"/>
  </sheetViews>
  <sheetFormatPr defaultRowHeight="15"/>
  <sheetData>
    <row r="1" spans="1:2">
      <c r="A1" s="1907" t="s">
        <v>1491</v>
      </c>
      <c r="B1" s="1907" t="s">
        <v>1492</v>
      </c>
    </row>
    <row r="2" spans="1:2">
      <c r="A2" t="s">
        <v>1445</v>
      </c>
      <c r="B2" t="s">
        <v>1446</v>
      </c>
    </row>
    <row r="3" spans="1:2">
      <c r="A3" t="s">
        <v>1447</v>
      </c>
      <c r="B3" t="s">
        <v>1448</v>
      </c>
    </row>
    <row r="4" spans="1:2">
      <c r="A4" t="s">
        <v>1449</v>
      </c>
      <c r="B4" t="s">
        <v>1450</v>
      </c>
    </row>
    <row r="5" spans="1:2">
      <c r="A5" t="s">
        <v>1451</v>
      </c>
      <c r="B5" t="s">
        <v>1452</v>
      </c>
    </row>
    <row r="6" spans="1:2">
      <c r="A6" t="s">
        <v>1453</v>
      </c>
      <c r="B6" t="s">
        <v>1454</v>
      </c>
    </row>
    <row r="7" spans="1:2">
      <c r="A7" t="s">
        <v>1455</v>
      </c>
      <c r="B7" t="s">
        <v>1456</v>
      </c>
    </row>
    <row r="8" spans="1:2">
      <c r="A8" t="s">
        <v>1457</v>
      </c>
      <c r="B8" t="s">
        <v>1458</v>
      </c>
    </row>
    <row r="9" spans="1:2">
      <c r="A9" t="s">
        <v>1459</v>
      </c>
      <c r="B9" t="s">
        <v>1460</v>
      </c>
    </row>
    <row r="10" spans="1:2">
      <c r="A10" t="s">
        <v>1461</v>
      </c>
      <c r="B10" t="s">
        <v>1462</v>
      </c>
    </row>
    <row r="11" spans="1:2">
      <c r="A11" t="s">
        <v>1463</v>
      </c>
      <c r="B11" t="s">
        <v>1464</v>
      </c>
    </row>
    <row r="12" spans="1:2">
      <c r="A12" t="s">
        <v>1465</v>
      </c>
      <c r="B12" t="s">
        <v>1466</v>
      </c>
    </row>
    <row r="13" spans="1:2">
      <c r="A13" t="s">
        <v>1467</v>
      </c>
      <c r="B13" t="s">
        <v>1468</v>
      </c>
    </row>
    <row r="14" spans="1:2">
      <c r="A14" t="s">
        <v>1469</v>
      </c>
      <c r="B14" t="s">
        <v>1470</v>
      </c>
    </row>
    <row r="15" spans="1:2">
      <c r="A15" t="s">
        <v>1471</v>
      </c>
      <c r="B15" t="s">
        <v>1472</v>
      </c>
    </row>
    <row r="16" spans="1:2">
      <c r="A16" t="s">
        <v>1473</v>
      </c>
      <c r="B16" t="s">
        <v>1474</v>
      </c>
    </row>
    <row r="17" spans="1:2">
      <c r="A17" t="s">
        <v>1475</v>
      </c>
      <c r="B17" t="s">
        <v>1476</v>
      </c>
    </row>
    <row r="18" spans="1:2">
      <c r="A18" t="s">
        <v>1477</v>
      </c>
      <c r="B18" t="s">
        <v>1478</v>
      </c>
    </row>
    <row r="19" spans="1:2">
      <c r="A19" t="s">
        <v>1479</v>
      </c>
      <c r="B19" t="s">
        <v>1480</v>
      </c>
    </row>
    <row r="20" spans="1:2">
      <c r="A20" t="s">
        <v>1481</v>
      </c>
      <c r="B20" t="s">
        <v>1482</v>
      </c>
    </row>
    <row r="21" spans="1:2">
      <c r="A21" t="s">
        <v>1483</v>
      </c>
      <c r="B21" t="s">
        <v>1484</v>
      </c>
    </row>
    <row r="22" spans="1:2">
      <c r="A22" t="s">
        <v>1485</v>
      </c>
      <c r="B22" t="s">
        <v>1486</v>
      </c>
    </row>
    <row r="23" spans="1:2">
      <c r="A23" t="s">
        <v>1487</v>
      </c>
      <c r="B23" t="s">
        <v>1488</v>
      </c>
    </row>
    <row r="24" spans="1:2">
      <c r="A24" t="s">
        <v>1489</v>
      </c>
      <c r="B24" t="s">
        <v>1490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47"/>
  <sheetViews>
    <sheetView showGridLines="0" zoomScaleNormal="100" zoomScalePageLayoutView="64" workbookViewId="0">
      <selection activeCell="G15" sqref="G15"/>
    </sheetView>
  </sheetViews>
  <sheetFormatPr defaultColWidth="0" defaultRowHeight="12.75"/>
  <cols>
    <col min="1" max="1" width="1.77734375" style="393" customWidth="1"/>
    <col min="2" max="2" width="4.77734375" style="393" customWidth="1"/>
    <col min="3" max="3" width="10.33203125" style="393" customWidth="1"/>
    <col min="4" max="4" width="6.88671875" style="393" customWidth="1"/>
    <col min="5" max="5" width="8.88671875" style="393" customWidth="1"/>
    <col min="6" max="6" width="16.109375" style="393" customWidth="1"/>
    <col min="7" max="9" width="14.109375" style="393" customWidth="1"/>
    <col min="10" max="10" width="14.6640625" style="393" customWidth="1"/>
    <col min="11" max="11" width="3" style="393" hidden="1" customWidth="1"/>
    <col min="12" max="12" width="1.88671875" style="393" customWidth="1"/>
    <col min="13" max="13" width="9.88671875" style="393" hidden="1" customWidth="1"/>
    <col min="14" max="15" width="8.88671875" style="393" hidden="1" customWidth="1"/>
    <col min="16" max="16" width="8.88671875" style="393" customWidth="1"/>
    <col min="17" max="16384" width="9.88671875" style="393" hidden="1"/>
  </cols>
  <sheetData>
    <row r="1" spans="2:15">
      <c r="B1" s="1" t="s">
        <v>12366</v>
      </c>
      <c r="C1" s="390"/>
      <c r="D1" s="390"/>
      <c r="E1" s="390"/>
      <c r="F1" s="390"/>
      <c r="G1" s="390"/>
      <c r="H1" s="390"/>
      <c r="I1" s="390"/>
      <c r="J1" s="390"/>
      <c r="K1" s="390"/>
    </row>
    <row r="2" spans="2:15">
      <c r="B2" s="1" t="s">
        <v>12367</v>
      </c>
      <c r="C2" s="390"/>
      <c r="D2" s="390"/>
      <c r="E2" s="390"/>
      <c r="F2" s="390"/>
      <c r="G2" s="390"/>
      <c r="H2" s="390"/>
      <c r="I2" s="390"/>
      <c r="J2" s="390"/>
      <c r="K2" s="390"/>
    </row>
    <row r="3" spans="2:15">
      <c r="B3" s="1" t="s">
        <v>12368</v>
      </c>
      <c r="C3" s="390"/>
      <c r="D3" s="390"/>
      <c r="E3" s="390"/>
      <c r="F3" s="390"/>
      <c r="G3" s="390"/>
      <c r="H3" s="390"/>
      <c r="I3" s="390"/>
      <c r="J3" s="390"/>
      <c r="K3" s="390"/>
    </row>
    <row r="4" spans="2:15">
      <c r="B4" s="1" t="s">
        <v>12369</v>
      </c>
      <c r="C4" s="390"/>
      <c r="D4" s="390"/>
      <c r="E4" s="390"/>
      <c r="F4" s="390"/>
      <c r="G4" s="390"/>
      <c r="H4" s="390"/>
      <c r="I4" s="390"/>
      <c r="J4" s="390"/>
      <c r="K4" s="390"/>
    </row>
    <row r="5" spans="2:15" ht="15">
      <c r="B5" s="390"/>
      <c r="C5" s="390"/>
      <c r="D5" s="390"/>
      <c r="E5" s="391"/>
      <c r="F5" s="390"/>
      <c r="G5" s="390"/>
      <c r="H5" s="390"/>
      <c r="I5" s="390"/>
      <c r="J5" s="391"/>
      <c r="K5" s="392"/>
      <c r="L5" s="392"/>
    </row>
    <row r="6" spans="2:15" ht="15">
      <c r="B6" s="394" t="s">
        <v>105</v>
      </c>
      <c r="C6" s="394"/>
      <c r="D6" s="394"/>
      <c r="E6" s="395"/>
      <c r="F6" s="394"/>
      <c r="G6" s="394"/>
      <c r="H6" s="394"/>
      <c r="I6" s="394"/>
      <c r="J6" s="395"/>
      <c r="K6" s="396"/>
      <c r="L6" s="396"/>
    </row>
    <row r="7" spans="2:15" ht="15.75" thickBot="1">
      <c r="B7" s="392"/>
      <c r="J7" s="16"/>
      <c r="K7" s="392"/>
      <c r="L7" s="392"/>
    </row>
    <row r="8" spans="2:15" ht="18" customHeight="1" thickTop="1">
      <c r="B8" s="397" t="s">
        <v>6</v>
      </c>
      <c r="C8" s="398"/>
      <c r="D8" s="398">
        <f>Facility_Name</f>
        <v>0</v>
      </c>
      <c r="E8" s="398"/>
      <c r="F8" s="398"/>
      <c r="G8" s="398"/>
      <c r="H8" s="398"/>
      <c r="I8" s="398"/>
      <c r="J8" s="399"/>
      <c r="K8" s="400"/>
      <c r="L8" s="400"/>
    </row>
    <row r="9" spans="2:15" ht="18" customHeight="1">
      <c r="B9" s="401" t="s">
        <v>7</v>
      </c>
      <c r="C9" s="402"/>
      <c r="D9" s="402" t="str">
        <f>IF(Facility_DBA = 0, "", Facility_DBA)</f>
        <v/>
      </c>
      <c r="E9" s="402"/>
      <c r="F9" s="402"/>
      <c r="G9" s="402"/>
      <c r="H9" s="403"/>
      <c r="I9" s="403"/>
      <c r="J9" s="404"/>
      <c r="K9" s="400"/>
      <c r="L9" s="400"/>
    </row>
    <row r="10" spans="2:15" ht="18" customHeight="1" thickBot="1">
      <c r="B10" s="405" t="s">
        <v>24</v>
      </c>
      <c r="C10" s="406"/>
      <c r="D10" s="406">
        <f>Provider_Number</f>
        <v>0</v>
      </c>
      <c r="E10" s="406"/>
      <c r="F10" s="407" t="s">
        <v>95</v>
      </c>
      <c r="G10" s="408">
        <f>Facility_FYB</f>
        <v>0</v>
      </c>
      <c r="H10" s="409"/>
      <c r="I10" s="410" t="s">
        <v>753</v>
      </c>
      <c r="J10" s="411">
        <f>Facility_FYE</f>
        <v>0</v>
      </c>
      <c r="K10" s="400"/>
      <c r="L10" s="400"/>
    </row>
    <row r="11" spans="2:15" ht="15" hidden="1" customHeight="1" thickTop="1" thickBot="1">
      <c r="B11" s="412" t="s">
        <v>1499</v>
      </c>
      <c r="C11" s="413" t="s">
        <v>1500</v>
      </c>
      <c r="D11" s="413" t="s">
        <v>1501</v>
      </c>
      <c r="E11" s="413" t="s">
        <v>1502</v>
      </c>
      <c r="F11" s="413" t="s">
        <v>1503</v>
      </c>
      <c r="G11" s="413" t="s">
        <v>1504</v>
      </c>
      <c r="H11" s="413" t="s">
        <v>1505</v>
      </c>
      <c r="I11" s="413" t="s">
        <v>1506</v>
      </c>
      <c r="J11" s="414" t="s">
        <v>1507</v>
      </c>
      <c r="K11" s="400"/>
      <c r="L11" s="400"/>
    </row>
    <row r="12" spans="2:15" ht="15" customHeight="1" thickTop="1">
      <c r="B12" s="415"/>
      <c r="C12" s="416"/>
      <c r="D12" s="416"/>
      <c r="E12" s="416"/>
      <c r="F12" s="417"/>
      <c r="G12" s="418" t="s">
        <v>59</v>
      </c>
      <c r="H12" s="419" t="s">
        <v>60</v>
      </c>
      <c r="I12" s="419" t="s">
        <v>61</v>
      </c>
      <c r="J12" s="420" t="s">
        <v>62</v>
      </c>
      <c r="K12" s="421">
        <v>1</v>
      </c>
      <c r="L12" s="400"/>
    </row>
    <row r="13" spans="2:15" ht="38.25">
      <c r="B13" s="422" t="s">
        <v>108</v>
      </c>
      <c r="C13" s="423"/>
      <c r="D13" s="423"/>
      <c r="E13" s="423"/>
      <c r="F13" s="424"/>
      <c r="G13" s="425" t="s">
        <v>13184</v>
      </c>
      <c r="H13" s="426" t="s">
        <v>1261</v>
      </c>
      <c r="I13" s="426" t="s">
        <v>1262</v>
      </c>
      <c r="J13" s="427" t="s">
        <v>13185</v>
      </c>
      <c r="K13" s="421">
        <v>2</v>
      </c>
      <c r="L13" s="400"/>
    </row>
    <row r="14" spans="2:15" ht="15">
      <c r="B14" s="428" t="s">
        <v>110</v>
      </c>
      <c r="C14" s="429"/>
      <c r="D14" s="430"/>
      <c r="E14" s="430"/>
      <c r="F14" s="431"/>
      <c r="G14" s="432"/>
      <c r="H14" s="433"/>
      <c r="I14" s="434"/>
      <c r="J14" s="435"/>
      <c r="K14" s="421">
        <v>3</v>
      </c>
      <c r="L14" s="400"/>
      <c r="O14" s="436"/>
    </row>
    <row r="15" spans="2:15" ht="19.149999999999999" customHeight="1">
      <c r="B15" s="437" t="s">
        <v>1376</v>
      </c>
      <c r="C15" s="438" t="s">
        <v>111</v>
      </c>
      <c r="D15" s="439"/>
      <c r="E15" s="439"/>
      <c r="F15" s="440"/>
      <c r="G15" s="98"/>
      <c r="H15" s="99"/>
      <c r="I15" s="441"/>
      <c r="J15" s="435"/>
      <c r="K15" s="421">
        <v>4</v>
      </c>
      <c r="L15" s="400"/>
    </row>
    <row r="16" spans="2:15" ht="19.149999999999999" customHeight="1">
      <c r="B16" s="442" t="s">
        <v>1377</v>
      </c>
      <c r="C16" s="443" t="s">
        <v>112</v>
      </c>
      <c r="D16" s="430"/>
      <c r="E16" s="430"/>
      <c r="F16" s="430"/>
      <c r="G16" s="100"/>
      <c r="H16" s="100"/>
      <c r="I16" s="441"/>
      <c r="J16" s="435"/>
      <c r="K16" s="421">
        <v>5</v>
      </c>
      <c r="L16" s="400"/>
    </row>
    <row r="17" spans="2:12" ht="19.149999999999999" customHeight="1">
      <c r="B17" s="444" t="s">
        <v>1378</v>
      </c>
      <c r="C17" s="445" t="s">
        <v>113</v>
      </c>
      <c r="D17" s="446"/>
      <c r="E17" s="446"/>
      <c r="F17" s="446"/>
      <c r="G17" s="100"/>
      <c r="H17" s="100"/>
      <c r="I17" s="441"/>
      <c r="J17" s="435"/>
      <c r="K17" s="421">
        <v>6</v>
      </c>
      <c r="L17" s="400"/>
    </row>
    <row r="18" spans="2:12" ht="19.149999999999999" customHeight="1">
      <c r="B18" s="444" t="s">
        <v>1377</v>
      </c>
      <c r="C18" s="445" t="s">
        <v>112</v>
      </c>
      <c r="D18" s="446"/>
      <c r="E18" s="446"/>
      <c r="F18" s="446"/>
      <c r="G18" s="100"/>
      <c r="H18" s="100"/>
      <c r="I18" s="441"/>
      <c r="J18" s="435"/>
      <c r="K18" s="421">
        <v>7</v>
      </c>
      <c r="L18" s="400"/>
    </row>
    <row r="19" spans="2:12" ht="19.149999999999999" customHeight="1">
      <c r="B19" s="444" t="s">
        <v>1379</v>
      </c>
      <c r="C19" s="445" t="s">
        <v>114</v>
      </c>
      <c r="D19" s="446"/>
      <c r="E19" s="446"/>
      <c r="F19" s="446"/>
      <c r="G19" s="100"/>
      <c r="H19" s="100"/>
      <c r="I19" s="441"/>
      <c r="J19" s="435"/>
      <c r="K19" s="421">
        <v>8</v>
      </c>
      <c r="L19" s="400"/>
    </row>
    <row r="20" spans="2:12" ht="19.149999999999999" customHeight="1" thickBot="1">
      <c r="B20" s="447" t="s">
        <v>1377</v>
      </c>
      <c r="C20" s="445" t="s">
        <v>112</v>
      </c>
      <c r="D20" s="446"/>
      <c r="E20" s="446"/>
      <c r="F20" s="446"/>
      <c r="G20" s="100"/>
      <c r="H20" s="100"/>
      <c r="I20" s="441"/>
      <c r="J20" s="435"/>
      <c r="K20" s="421">
        <v>9</v>
      </c>
      <c r="L20" s="400"/>
    </row>
    <row r="21" spans="2:12" ht="19.149999999999999" customHeight="1">
      <c r="B21" s="442" t="s">
        <v>1380</v>
      </c>
      <c r="C21" s="448" t="s">
        <v>116</v>
      </c>
      <c r="D21" s="448"/>
      <c r="E21" s="448"/>
      <c r="F21" s="448"/>
      <c r="G21" s="449">
        <f>G15+G16+G17+G18+G19+G20</f>
        <v>0</v>
      </c>
      <c r="H21" s="449">
        <f>H15+H16+H17+H18+H19+H20</f>
        <v>0</v>
      </c>
      <c r="I21" s="441"/>
      <c r="J21" s="435"/>
      <c r="K21" s="421">
        <v>10</v>
      </c>
      <c r="L21" s="400"/>
    </row>
    <row r="22" spans="2:12" ht="19.149999999999999" customHeight="1" thickBot="1">
      <c r="B22" s="444" t="s">
        <v>1381</v>
      </c>
      <c r="C22" s="446" t="s">
        <v>953</v>
      </c>
      <c r="D22" s="446"/>
      <c r="E22" s="446"/>
      <c r="F22" s="446"/>
      <c r="G22" s="450">
        <f>+'Form 6'!D157</f>
        <v>0</v>
      </c>
      <c r="H22" s="451"/>
      <c r="I22" s="441"/>
      <c r="J22" s="435"/>
      <c r="K22" s="421">
        <v>11</v>
      </c>
      <c r="L22" s="400"/>
    </row>
    <row r="23" spans="2:12" ht="19.149999999999999" customHeight="1" thickBot="1">
      <c r="B23" s="452" t="s">
        <v>1382</v>
      </c>
      <c r="C23" s="448" t="s">
        <v>119</v>
      </c>
      <c r="D23" s="448"/>
      <c r="E23" s="448"/>
      <c r="F23" s="448"/>
      <c r="G23" s="453">
        <f>+G21-G22</f>
        <v>0</v>
      </c>
      <c r="H23" s="454"/>
      <c r="I23" s="455"/>
      <c r="J23" s="456"/>
      <c r="K23" s="421">
        <v>12</v>
      </c>
      <c r="L23" s="400"/>
    </row>
    <row r="24" spans="2:12" ht="19.149999999999999" customHeight="1">
      <c r="B24" s="457" t="s">
        <v>120</v>
      </c>
      <c r="C24" s="458"/>
      <c r="D24" s="458"/>
      <c r="E24" s="458"/>
      <c r="F24" s="458"/>
      <c r="G24" s="432"/>
      <c r="H24" s="459"/>
      <c r="I24" s="460"/>
      <c r="J24" s="461"/>
      <c r="K24" s="421">
        <v>13</v>
      </c>
      <c r="L24" s="400"/>
    </row>
    <row r="25" spans="2:12" ht="19.149999999999999" customHeight="1">
      <c r="B25" s="442" t="s">
        <v>1383</v>
      </c>
      <c r="C25" s="430" t="s">
        <v>122</v>
      </c>
      <c r="D25" s="430"/>
      <c r="E25" s="430"/>
      <c r="F25" s="430"/>
      <c r="G25" s="101"/>
      <c r="H25" s="101"/>
      <c r="I25" s="101"/>
      <c r="J25" s="102"/>
      <c r="K25" s="421">
        <v>14</v>
      </c>
      <c r="L25" s="400"/>
    </row>
    <row r="26" spans="2:12" ht="19.149999999999999" customHeight="1">
      <c r="B26" s="444" t="s">
        <v>1384</v>
      </c>
      <c r="C26" s="446" t="s">
        <v>123</v>
      </c>
      <c r="D26" s="446"/>
      <c r="E26" s="446"/>
      <c r="F26" s="446"/>
      <c r="G26" s="103"/>
      <c r="H26" s="103"/>
      <c r="I26" s="103"/>
      <c r="J26" s="104"/>
      <c r="K26" s="421">
        <v>15</v>
      </c>
      <c r="L26" s="400"/>
    </row>
    <row r="27" spans="2:12" ht="19.149999999999999" customHeight="1">
      <c r="B27" s="444" t="s">
        <v>1385</v>
      </c>
      <c r="C27" s="446" t="s">
        <v>125</v>
      </c>
      <c r="D27" s="446"/>
      <c r="E27" s="446"/>
      <c r="F27" s="446"/>
      <c r="G27" s="103"/>
      <c r="H27" s="103"/>
      <c r="I27" s="103"/>
      <c r="J27" s="104"/>
      <c r="K27" s="421">
        <v>16</v>
      </c>
      <c r="L27" s="400"/>
    </row>
    <row r="28" spans="2:12" ht="19.149999999999999" customHeight="1">
      <c r="B28" s="444" t="s">
        <v>91</v>
      </c>
      <c r="C28" s="446" t="s">
        <v>127</v>
      </c>
      <c r="D28" s="446"/>
      <c r="E28" s="446"/>
      <c r="F28" s="446"/>
      <c r="G28" s="103"/>
      <c r="H28" s="103"/>
      <c r="I28" s="103"/>
      <c r="J28" s="104"/>
      <c r="K28" s="421">
        <v>17</v>
      </c>
      <c r="L28" s="400"/>
    </row>
    <row r="29" spans="2:12" ht="19.149999999999999" customHeight="1">
      <c r="B29" s="444" t="s">
        <v>92</v>
      </c>
      <c r="C29" s="446" t="s">
        <v>129</v>
      </c>
      <c r="D29" s="446"/>
      <c r="E29" s="446"/>
      <c r="F29" s="446"/>
      <c r="G29" s="103"/>
      <c r="H29" s="103"/>
      <c r="I29" s="103"/>
      <c r="J29" s="104"/>
      <c r="K29" s="421">
        <v>18</v>
      </c>
      <c r="L29" s="400"/>
    </row>
    <row r="30" spans="2:12" ht="19.149999999999999" customHeight="1">
      <c r="B30" s="444" t="s">
        <v>1386</v>
      </c>
      <c r="C30" s="446" t="s">
        <v>131</v>
      </c>
      <c r="D30" s="446"/>
      <c r="E30" s="446"/>
      <c r="F30" s="446"/>
      <c r="G30" s="103"/>
      <c r="H30" s="103"/>
      <c r="I30" s="103"/>
      <c r="J30" s="104"/>
      <c r="K30" s="421">
        <v>19</v>
      </c>
      <c r="L30" s="400"/>
    </row>
    <row r="31" spans="2:12" ht="19.149999999999999" customHeight="1">
      <c r="B31" s="444" t="s">
        <v>1387</v>
      </c>
      <c r="C31" s="446" t="s">
        <v>133</v>
      </c>
      <c r="D31" s="446"/>
      <c r="E31" s="446"/>
      <c r="F31" s="446"/>
      <c r="G31" s="103"/>
      <c r="H31" s="103"/>
      <c r="I31" s="103"/>
      <c r="J31" s="104"/>
      <c r="K31" s="421">
        <v>20</v>
      </c>
      <c r="L31" s="400"/>
    </row>
    <row r="32" spans="2:12" ht="26.1" customHeight="1">
      <c r="B32" s="444" t="s">
        <v>1388</v>
      </c>
      <c r="C32" s="2083" t="s">
        <v>135</v>
      </c>
      <c r="D32" s="2083"/>
      <c r="E32" s="2083"/>
      <c r="F32" s="2084"/>
      <c r="G32" s="103"/>
      <c r="H32" s="103"/>
      <c r="I32" s="103"/>
      <c r="J32" s="104"/>
      <c r="K32" s="421">
        <v>21</v>
      </c>
      <c r="L32" s="400"/>
    </row>
    <row r="33" spans="2:12" ht="19.149999999999999" customHeight="1">
      <c r="B33" s="444" t="s">
        <v>1389</v>
      </c>
      <c r="C33" s="446" t="s">
        <v>137</v>
      </c>
      <c r="D33" s="462"/>
      <c r="E33" s="462"/>
      <c r="F33" s="462"/>
      <c r="G33" s="463">
        <f>+'Schedule 1'!F54</f>
        <v>0</v>
      </c>
      <c r="H33" s="463">
        <f>+'Schedule 1'!G54</f>
        <v>0</v>
      </c>
      <c r="I33" s="463">
        <f>+'Schedule 1'!H54</f>
        <v>0</v>
      </c>
      <c r="J33" s="104"/>
      <c r="K33" s="421">
        <v>22</v>
      </c>
      <c r="L33" s="400"/>
    </row>
    <row r="34" spans="2:12" ht="19.149999999999999" customHeight="1">
      <c r="B34" s="444" t="s">
        <v>1390</v>
      </c>
      <c r="C34" s="446" t="s">
        <v>139</v>
      </c>
      <c r="D34" s="446"/>
      <c r="E34" s="446"/>
      <c r="F34" s="446"/>
      <c r="G34" s="103"/>
      <c r="H34" s="103"/>
      <c r="I34" s="103"/>
      <c r="J34" s="104"/>
      <c r="K34" s="421">
        <v>23</v>
      </c>
      <c r="L34" s="400"/>
    </row>
    <row r="35" spans="2:12" ht="19.149999999999999" customHeight="1">
      <c r="B35" s="444" t="s">
        <v>1391</v>
      </c>
      <c r="C35" s="446" t="s">
        <v>141</v>
      </c>
      <c r="D35" s="446"/>
      <c r="E35" s="446"/>
      <c r="F35" s="446"/>
      <c r="G35" s="103"/>
      <c r="H35" s="103"/>
      <c r="I35" s="103"/>
      <c r="J35" s="104"/>
      <c r="K35" s="421">
        <v>24</v>
      </c>
      <c r="L35" s="400"/>
    </row>
    <row r="36" spans="2:12" ht="19.149999999999999" customHeight="1">
      <c r="B36" s="444" t="s">
        <v>1392</v>
      </c>
      <c r="C36" s="446" t="s">
        <v>143</v>
      </c>
      <c r="D36" s="446"/>
      <c r="E36" s="446"/>
      <c r="F36" s="446"/>
      <c r="G36" s="103"/>
      <c r="H36" s="103"/>
      <c r="I36" s="103"/>
      <c r="J36" s="104"/>
      <c r="K36" s="421">
        <v>25</v>
      </c>
      <c r="L36" s="400"/>
    </row>
    <row r="37" spans="2:12" ht="19.149999999999999" customHeight="1">
      <c r="B37" s="444" t="s">
        <v>1393</v>
      </c>
      <c r="C37" s="446" t="s">
        <v>145</v>
      </c>
      <c r="D37" s="446"/>
      <c r="E37" s="446"/>
      <c r="F37" s="446"/>
      <c r="G37" s="103"/>
      <c r="H37" s="103"/>
      <c r="I37" s="103"/>
      <c r="J37" s="104"/>
      <c r="K37" s="421">
        <v>26</v>
      </c>
      <c r="L37" s="400"/>
    </row>
    <row r="38" spans="2:12" ht="19.149999999999999" customHeight="1">
      <c r="B38" s="444" t="s">
        <v>1394</v>
      </c>
      <c r="C38" s="446" t="s">
        <v>147</v>
      </c>
      <c r="D38" s="446"/>
      <c r="E38" s="446"/>
      <c r="F38" s="446"/>
      <c r="G38" s="103"/>
      <c r="H38" s="103"/>
      <c r="I38" s="103"/>
      <c r="J38" s="104"/>
      <c r="K38" s="421">
        <v>27</v>
      </c>
      <c r="L38" s="400"/>
    </row>
    <row r="39" spans="2:12" ht="19.149999999999999" customHeight="1">
      <c r="B39" s="444" t="s">
        <v>1395</v>
      </c>
      <c r="C39" s="446" t="s">
        <v>149</v>
      </c>
      <c r="D39" s="446"/>
      <c r="E39" s="446"/>
      <c r="F39" s="446"/>
      <c r="G39" s="103"/>
      <c r="H39" s="103"/>
      <c r="I39" s="103"/>
      <c r="J39" s="104"/>
      <c r="K39" s="421">
        <v>28</v>
      </c>
      <c r="L39" s="400"/>
    </row>
    <row r="40" spans="2:12" ht="19.149999999999999" customHeight="1">
      <c r="B40" s="444" t="s">
        <v>1396</v>
      </c>
      <c r="C40" s="446" t="s">
        <v>151</v>
      </c>
      <c r="D40" s="446"/>
      <c r="E40" s="446"/>
      <c r="F40" s="446"/>
      <c r="G40" s="103"/>
      <c r="H40" s="103"/>
      <c r="I40" s="103"/>
      <c r="J40" s="105"/>
      <c r="K40" s="421">
        <v>29</v>
      </c>
      <c r="L40" s="400"/>
    </row>
    <row r="41" spans="2:12" ht="19.149999999999999" customHeight="1">
      <c r="B41" s="464" t="s">
        <v>1397</v>
      </c>
      <c r="C41" s="446" t="s">
        <v>153</v>
      </c>
      <c r="D41" s="446"/>
      <c r="E41" s="446"/>
      <c r="F41" s="446"/>
      <c r="G41" s="103"/>
      <c r="H41" s="103"/>
      <c r="I41" s="106"/>
      <c r="J41" s="107"/>
      <c r="K41" s="421">
        <v>30</v>
      </c>
      <c r="L41" s="400"/>
    </row>
    <row r="42" spans="2:12" ht="19.149999999999999" customHeight="1" thickBot="1">
      <c r="B42" s="442" t="s">
        <v>1398</v>
      </c>
      <c r="C42" s="446" t="s">
        <v>155</v>
      </c>
      <c r="D42" s="446"/>
      <c r="E42" s="446"/>
      <c r="F42" s="446"/>
      <c r="G42" s="103"/>
      <c r="H42" s="108"/>
      <c r="I42" s="109"/>
      <c r="J42" s="110"/>
      <c r="K42" s="421">
        <v>31</v>
      </c>
      <c r="L42" s="400"/>
    </row>
    <row r="43" spans="2:12" ht="19.149999999999999" customHeight="1" thickBot="1">
      <c r="B43" s="452" t="s">
        <v>1399</v>
      </c>
      <c r="C43" s="448" t="s">
        <v>157</v>
      </c>
      <c r="D43" s="448"/>
      <c r="E43" s="448"/>
      <c r="F43" s="448"/>
      <c r="G43" s="465">
        <f>SUM(G25:G42)</f>
        <v>0</v>
      </c>
      <c r="H43" s="466">
        <f>SUM(H25:H42)</f>
        <v>0</v>
      </c>
      <c r="I43" s="441"/>
      <c r="J43" s="435"/>
      <c r="K43" s="421">
        <v>32</v>
      </c>
      <c r="L43" s="400"/>
    </row>
    <row r="44" spans="2:12" ht="19.149999999999999" customHeight="1" thickBot="1">
      <c r="B44" s="467" t="s">
        <v>1400</v>
      </c>
      <c r="C44" s="468" t="s">
        <v>159</v>
      </c>
      <c r="D44" s="469"/>
      <c r="E44" s="469"/>
      <c r="F44" s="469"/>
      <c r="G44" s="470">
        <f>+G23+G43</f>
        <v>0</v>
      </c>
      <c r="H44" s="471"/>
      <c r="I44" s="472"/>
      <c r="J44" s="473"/>
      <c r="K44" s="421">
        <v>33</v>
      </c>
      <c r="L44" s="400"/>
    </row>
    <row r="45" spans="2:12" ht="21.95" customHeight="1" thickTop="1">
      <c r="B45" s="400"/>
      <c r="C45" s="400"/>
      <c r="D45" s="400"/>
      <c r="E45" s="400"/>
      <c r="F45" s="400"/>
      <c r="G45" s="400"/>
      <c r="H45" s="400"/>
      <c r="I45" s="400"/>
      <c r="J45" s="400"/>
      <c r="K45" s="392"/>
      <c r="L45" s="392"/>
    </row>
    <row r="46" spans="2:12" ht="15" customHeight="1">
      <c r="B46" s="390"/>
      <c r="C46" s="391"/>
      <c r="D46" s="390"/>
      <c r="E46" s="390"/>
      <c r="F46" s="390"/>
      <c r="G46" s="390"/>
      <c r="H46" s="391"/>
      <c r="I46" s="391"/>
      <c r="J46" s="391"/>
      <c r="K46" s="392"/>
      <c r="L46" s="392"/>
    </row>
    <row r="47" spans="2:12" ht="15">
      <c r="B47" s="392"/>
      <c r="C47" s="392"/>
      <c r="D47" s="392"/>
      <c r="E47" s="392"/>
      <c r="F47" s="392"/>
      <c r="G47" s="392"/>
      <c r="H47" s="392"/>
      <c r="I47" s="392"/>
      <c r="J47" s="392"/>
    </row>
  </sheetData>
  <sheetProtection algorithmName="SHA-512" hashValue="J0KomMS2aqG4LcVbIebb+mhkSh5oFJ2ww5ZAWvLcHiAZAugdEE++sKIWg5mJ2iVHMvtLhjHJDmcTmepFzNROIA==" saltValue="4ScqRrx0NYZLWghlUq+U2g==" spinCount="100000" sheet="1" objects="1" scenarios="1"/>
  <mergeCells count="1">
    <mergeCell ref="C32:F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220"/>
  <sheetViews>
    <sheetView showGridLines="0" zoomScaleNormal="100" workbookViewId="0">
      <selection activeCell="D15" sqref="D15"/>
    </sheetView>
  </sheetViews>
  <sheetFormatPr defaultColWidth="0" defaultRowHeight="12.75" zeroHeight="1"/>
  <cols>
    <col min="1" max="1" width="1.77734375" style="474" customWidth="1"/>
    <col min="2" max="2" width="5.6640625" style="474" customWidth="1"/>
    <col min="3" max="3" width="28.21875" style="474" customWidth="1"/>
    <col min="4" max="6" width="10.5546875" style="474" customWidth="1"/>
    <col min="7" max="8" width="11.77734375" style="474" customWidth="1"/>
    <col min="9" max="9" width="2.109375" style="475" hidden="1" customWidth="1"/>
    <col min="10" max="10" width="1.6640625" style="474" customWidth="1"/>
    <col min="11" max="11" width="41.109375" style="2038" bestFit="1" customWidth="1"/>
    <col min="12" max="12" width="11.6640625" style="474" hidden="1" customWidth="1"/>
    <col min="13" max="16" width="8.6640625" style="474" hidden="1" customWidth="1"/>
    <col min="17" max="16384" width="12.6640625" style="474" hidden="1"/>
  </cols>
  <sheetData>
    <row r="1" spans="2:12" s="475" customFormat="1" ht="11.25">
      <c r="B1" s="1686" t="s">
        <v>12366</v>
      </c>
      <c r="C1" s="1685"/>
      <c r="D1" s="1685"/>
      <c r="E1" s="1685"/>
      <c r="F1" s="1685"/>
      <c r="G1" s="2085" t="str">
        <f>IF(COUNTIF(K:K,"WARNING: Negative Allowable Expense Noted")&lt;&gt;0,"INCOMPLETE: Please review for negative costs and correct as appropriate","")</f>
        <v/>
      </c>
      <c r="H1" s="2085"/>
      <c r="I1" s="1687"/>
      <c r="J1" s="1687"/>
      <c r="K1" s="2035"/>
    </row>
    <row r="2" spans="2:12" s="475" customFormat="1" ht="11.25">
      <c r="B2" s="1686" t="s">
        <v>12367</v>
      </c>
      <c r="C2" s="1685"/>
      <c r="D2" s="1685"/>
      <c r="E2" s="1685"/>
      <c r="F2" s="1685"/>
      <c r="G2" s="2085"/>
      <c r="H2" s="2085"/>
      <c r="I2" s="1687"/>
      <c r="J2" s="1687"/>
      <c r="K2" s="2035"/>
    </row>
    <row r="3" spans="2:12" s="475" customFormat="1" ht="11.25">
      <c r="B3" s="1686" t="s">
        <v>12368</v>
      </c>
      <c r="C3" s="1685"/>
      <c r="D3" s="1685"/>
      <c r="E3" s="1685"/>
      <c r="F3" s="1685"/>
      <c r="G3" s="2085"/>
      <c r="H3" s="2085"/>
      <c r="I3" s="1687"/>
      <c r="J3" s="1687"/>
      <c r="K3" s="2035"/>
    </row>
    <row r="4" spans="2:12" s="475" customFormat="1" ht="11.25">
      <c r="B4" s="1686" t="s">
        <v>12369</v>
      </c>
      <c r="C4" s="1685"/>
      <c r="D4" s="1685"/>
      <c r="E4" s="1685"/>
      <c r="F4" s="1685"/>
      <c r="G4" s="2085"/>
      <c r="H4" s="2085"/>
      <c r="I4" s="1687"/>
      <c r="J4" s="1687"/>
      <c r="K4" s="2035"/>
    </row>
    <row r="5" spans="2:12" s="475" customFormat="1" ht="11.25">
      <c r="G5" s="2085"/>
      <c r="H5" s="2085"/>
      <c r="I5" s="1687"/>
      <c r="J5" s="1687"/>
      <c r="K5" s="2035"/>
    </row>
    <row r="6" spans="2:12" s="475" customFormat="1" ht="11.25">
      <c r="B6" s="476" t="s">
        <v>1158</v>
      </c>
      <c r="C6" s="476"/>
      <c r="D6" s="476"/>
      <c r="E6" s="477"/>
      <c r="F6" s="476"/>
      <c r="G6" s="2085"/>
      <c r="H6" s="2085"/>
      <c r="I6" s="1687"/>
      <c r="J6" s="1687"/>
      <c r="K6" s="2035"/>
      <c r="L6" s="478"/>
    </row>
    <row r="7" spans="2:12" s="475" customFormat="1" ht="12" thickBot="1">
      <c r="B7" s="476"/>
      <c r="C7" s="476"/>
      <c r="D7" s="476"/>
      <c r="E7" s="477"/>
      <c r="F7" s="476"/>
      <c r="G7" s="476"/>
      <c r="H7" s="18"/>
      <c r="I7" s="478"/>
      <c r="J7" s="478"/>
      <c r="K7" s="2036"/>
      <c r="L7" s="478"/>
    </row>
    <row r="8" spans="2:12" ht="15" customHeight="1" thickTop="1">
      <c r="B8" s="480" t="s">
        <v>6</v>
      </c>
      <c r="C8" s="481"/>
      <c r="D8" s="482">
        <f>Facility_Name</f>
        <v>0</v>
      </c>
      <c r="E8" s="481"/>
      <c r="F8" s="481"/>
      <c r="G8" s="481"/>
      <c r="H8" s="483"/>
      <c r="I8" s="484"/>
      <c r="J8" s="295"/>
      <c r="K8" s="2037"/>
      <c r="L8" s="479"/>
    </row>
    <row r="9" spans="2:12" ht="15" customHeight="1">
      <c r="B9" s="485" t="s">
        <v>7</v>
      </c>
      <c r="C9" s="486"/>
      <c r="D9" s="487" t="str">
        <f>IF(Facility_DBA = 0, "", Facility_DBA)</f>
        <v/>
      </c>
      <c r="E9" s="486"/>
      <c r="F9" s="486"/>
      <c r="G9" s="486"/>
      <c r="H9" s="488"/>
      <c r="I9" s="484"/>
      <c r="J9" s="295"/>
      <c r="K9" s="2037"/>
      <c r="L9" s="479"/>
    </row>
    <row r="10" spans="2:12" ht="15" customHeight="1" thickBot="1">
      <c r="B10" s="489" t="s">
        <v>24</v>
      </c>
      <c r="C10" s="490"/>
      <c r="D10" s="491">
        <f>Provider_Number</f>
        <v>0</v>
      </c>
      <c r="E10" s="490" t="s">
        <v>95</v>
      </c>
      <c r="F10" s="492">
        <f>Facility_FYB</f>
        <v>0</v>
      </c>
      <c r="G10" s="493" t="s">
        <v>53</v>
      </c>
      <c r="H10" s="1647">
        <f>Facility_FYE</f>
        <v>0</v>
      </c>
      <c r="I10" s="484"/>
      <c r="J10" s="295"/>
      <c r="K10" s="2037"/>
      <c r="L10" s="479"/>
    </row>
    <row r="11" spans="2:12" s="475" customFormat="1" hidden="1" thickTop="1" thickBot="1">
      <c r="B11" s="494" t="s">
        <v>1499</v>
      </c>
      <c r="C11" s="495" t="s">
        <v>1500</v>
      </c>
      <c r="D11" s="495" t="s">
        <v>1501</v>
      </c>
      <c r="E11" s="495" t="s">
        <v>1502</v>
      </c>
      <c r="F11" s="496" t="s">
        <v>1503</v>
      </c>
      <c r="G11" s="495" t="s">
        <v>1504</v>
      </c>
      <c r="H11" s="497" t="s">
        <v>1505</v>
      </c>
      <c r="I11" s="484"/>
      <c r="J11" s="484"/>
      <c r="K11" s="2036"/>
      <c r="L11" s="478"/>
    </row>
    <row r="12" spans="2:12" ht="15" customHeight="1" thickTop="1">
      <c r="B12" s="498"/>
      <c r="C12" s="499"/>
      <c r="D12" s="500" t="s">
        <v>59</v>
      </c>
      <c r="E12" s="500" t="s">
        <v>60</v>
      </c>
      <c r="F12" s="500" t="s">
        <v>61</v>
      </c>
      <c r="G12" s="501" t="s">
        <v>62</v>
      </c>
      <c r="H12" s="502" t="s">
        <v>63</v>
      </c>
      <c r="I12" s="503">
        <v>1</v>
      </c>
      <c r="J12" s="295"/>
      <c r="K12" s="2037"/>
      <c r="L12" s="479"/>
    </row>
    <row r="13" spans="2:12" ht="22.5">
      <c r="B13" s="504" t="s">
        <v>13186</v>
      </c>
      <c r="C13" s="505" t="s">
        <v>161</v>
      </c>
      <c r="D13" s="506" t="s">
        <v>13187</v>
      </c>
      <c r="E13" s="506" t="s">
        <v>13188</v>
      </c>
      <c r="F13" s="506" t="s">
        <v>1256</v>
      </c>
      <c r="G13" s="505" t="s">
        <v>160</v>
      </c>
      <c r="H13" s="507" t="s">
        <v>1257</v>
      </c>
      <c r="I13" s="503">
        <v>2</v>
      </c>
      <c r="J13" s="295"/>
      <c r="K13" s="2037"/>
      <c r="L13" s="479"/>
    </row>
    <row r="14" spans="2:12" ht="15" customHeight="1">
      <c r="B14" s="508" t="s">
        <v>1302</v>
      </c>
      <c r="C14" s="509" t="s">
        <v>162</v>
      </c>
      <c r="D14" s="510"/>
      <c r="E14" s="511"/>
      <c r="F14" s="511"/>
      <c r="G14" s="511"/>
      <c r="H14" s="512"/>
      <c r="I14" s="503">
        <v>3</v>
      </c>
      <c r="J14" s="295"/>
      <c r="K14" s="2037"/>
      <c r="L14" s="479"/>
    </row>
    <row r="15" spans="2:12" ht="15" customHeight="1">
      <c r="B15" s="513" t="s">
        <v>961</v>
      </c>
      <c r="C15" s="514" t="s">
        <v>163</v>
      </c>
      <c r="D15" s="111"/>
      <c r="E15" s="111"/>
      <c r="F15" s="515">
        <f>+D15+E15</f>
        <v>0</v>
      </c>
      <c r="G15" s="111"/>
      <c r="H15" s="516">
        <f>+F15+G15</f>
        <v>0</v>
      </c>
      <c r="I15" s="503">
        <v>4</v>
      </c>
      <c r="J15" s="295"/>
      <c r="K15" s="2037" t="str">
        <f>IF(H15&lt;0,"WARNING: Negative Allowable Expense Noted","")</f>
        <v/>
      </c>
      <c r="L15" s="479"/>
    </row>
    <row r="16" spans="2:12" ht="15" customHeight="1">
      <c r="B16" s="513" t="s">
        <v>962</v>
      </c>
      <c r="C16" s="514" t="s">
        <v>164</v>
      </c>
      <c r="D16" s="111"/>
      <c r="E16" s="111"/>
      <c r="F16" s="515">
        <f>+D16+E16</f>
        <v>0</v>
      </c>
      <c r="G16" s="111"/>
      <c r="H16" s="516">
        <f>+F16+G16</f>
        <v>0</v>
      </c>
      <c r="I16" s="503">
        <v>5</v>
      </c>
      <c r="J16" s="295"/>
      <c r="K16" s="2037" t="str">
        <f t="shared" ref="K16:K79" si="0">IF(H16&lt;0,"WARNING: Negative Allowable Expense Noted","")</f>
        <v/>
      </c>
      <c r="L16" s="479"/>
    </row>
    <row r="17" spans="2:15" ht="15" customHeight="1">
      <c r="B17" s="513" t="s">
        <v>963</v>
      </c>
      <c r="C17" s="514" t="s">
        <v>165</v>
      </c>
      <c r="D17" s="111"/>
      <c r="E17" s="111"/>
      <c r="F17" s="515">
        <f t="shared" ref="F17:F31" si="1">+D17+E17</f>
        <v>0</v>
      </c>
      <c r="G17" s="111"/>
      <c r="H17" s="516">
        <f t="shared" ref="H17:H31" si="2">+F17+G17</f>
        <v>0</v>
      </c>
      <c r="I17" s="503">
        <v>6</v>
      </c>
      <c r="J17" s="295"/>
      <c r="K17" s="2037" t="str">
        <f t="shared" si="0"/>
        <v/>
      </c>
      <c r="L17" s="479"/>
    </row>
    <row r="18" spans="2:15" ht="15" customHeight="1">
      <c r="B18" s="513" t="s">
        <v>964</v>
      </c>
      <c r="C18" s="514" t="s">
        <v>166</v>
      </c>
      <c r="D18" s="111"/>
      <c r="E18" s="111"/>
      <c r="F18" s="515">
        <f t="shared" si="1"/>
        <v>0</v>
      </c>
      <c r="G18" s="111"/>
      <c r="H18" s="516">
        <f t="shared" si="2"/>
        <v>0</v>
      </c>
      <c r="I18" s="503">
        <v>7</v>
      </c>
      <c r="J18" s="295"/>
      <c r="K18" s="2037" t="str">
        <f t="shared" si="0"/>
        <v/>
      </c>
      <c r="L18" s="479"/>
    </row>
    <row r="19" spans="2:15" ht="15" customHeight="1">
      <c r="B19" s="513" t="s">
        <v>1285</v>
      </c>
      <c r="C19" s="514" t="s">
        <v>167</v>
      </c>
      <c r="D19" s="111"/>
      <c r="E19" s="111"/>
      <c r="F19" s="515">
        <f t="shared" si="1"/>
        <v>0</v>
      </c>
      <c r="G19" s="111"/>
      <c r="H19" s="516">
        <f t="shared" si="2"/>
        <v>0</v>
      </c>
      <c r="I19" s="503">
        <v>8</v>
      </c>
      <c r="J19" s="295"/>
      <c r="K19" s="2037" t="str">
        <f t="shared" si="0"/>
        <v/>
      </c>
      <c r="L19" s="479"/>
    </row>
    <row r="20" spans="2:15" ht="15" customHeight="1">
      <c r="B20" s="513" t="s">
        <v>1286</v>
      </c>
      <c r="C20" s="514" t="s">
        <v>168</v>
      </c>
      <c r="D20" s="111"/>
      <c r="E20" s="111"/>
      <c r="F20" s="515">
        <f t="shared" si="1"/>
        <v>0</v>
      </c>
      <c r="G20" s="111"/>
      <c r="H20" s="516">
        <f t="shared" si="2"/>
        <v>0</v>
      </c>
      <c r="I20" s="503">
        <v>9</v>
      </c>
      <c r="J20" s="295"/>
      <c r="K20" s="2037" t="str">
        <f t="shared" si="0"/>
        <v/>
      </c>
      <c r="L20" s="479"/>
    </row>
    <row r="21" spans="2:15" ht="15" customHeight="1">
      <c r="B21" s="513" t="s">
        <v>1287</v>
      </c>
      <c r="C21" s="514" t="s">
        <v>169</v>
      </c>
      <c r="D21" s="111"/>
      <c r="E21" s="111"/>
      <c r="F21" s="515">
        <f t="shared" si="1"/>
        <v>0</v>
      </c>
      <c r="G21" s="111"/>
      <c r="H21" s="516">
        <f t="shared" si="2"/>
        <v>0</v>
      </c>
      <c r="I21" s="503">
        <v>10</v>
      </c>
      <c r="J21" s="295"/>
      <c r="K21" s="2037" t="str">
        <f t="shared" si="0"/>
        <v/>
      </c>
      <c r="L21" s="479"/>
      <c r="O21" s="479"/>
    </row>
    <row r="22" spans="2:15" ht="15" customHeight="1">
      <c r="B22" s="513" t="s">
        <v>1288</v>
      </c>
      <c r="C22" s="514" t="s">
        <v>170</v>
      </c>
      <c r="D22" s="111"/>
      <c r="E22" s="111"/>
      <c r="F22" s="515">
        <f t="shared" si="1"/>
        <v>0</v>
      </c>
      <c r="G22" s="111"/>
      <c r="H22" s="516">
        <f t="shared" si="2"/>
        <v>0</v>
      </c>
      <c r="I22" s="503">
        <v>11</v>
      </c>
      <c r="J22" s="295"/>
      <c r="K22" s="2037" t="str">
        <f t="shared" si="0"/>
        <v/>
      </c>
      <c r="L22" s="479"/>
      <c r="O22" s="479"/>
    </row>
    <row r="23" spans="2:15" ht="15" customHeight="1">
      <c r="B23" s="513" t="s">
        <v>1289</v>
      </c>
      <c r="C23" s="514" t="s">
        <v>171</v>
      </c>
      <c r="D23" s="111"/>
      <c r="E23" s="111"/>
      <c r="F23" s="515">
        <f t="shared" si="1"/>
        <v>0</v>
      </c>
      <c r="G23" s="111"/>
      <c r="H23" s="516">
        <f t="shared" si="2"/>
        <v>0</v>
      </c>
      <c r="I23" s="503">
        <v>12</v>
      </c>
      <c r="J23" s="295"/>
      <c r="K23" s="2037" t="str">
        <f t="shared" si="0"/>
        <v/>
      </c>
      <c r="L23" s="479"/>
    </row>
    <row r="24" spans="2:15" ht="15" customHeight="1">
      <c r="B24" s="513" t="s">
        <v>1290</v>
      </c>
      <c r="C24" s="514" t="s">
        <v>172</v>
      </c>
      <c r="D24" s="111"/>
      <c r="E24" s="111"/>
      <c r="F24" s="515">
        <f t="shared" si="1"/>
        <v>0</v>
      </c>
      <c r="G24" s="111"/>
      <c r="H24" s="516">
        <f t="shared" si="2"/>
        <v>0</v>
      </c>
      <c r="I24" s="503">
        <v>13</v>
      </c>
      <c r="J24" s="295"/>
      <c r="K24" s="2037" t="str">
        <f t="shared" si="0"/>
        <v/>
      </c>
      <c r="L24" s="479"/>
    </row>
    <row r="25" spans="2:15" ht="15" customHeight="1">
      <c r="B25" s="513" t="s">
        <v>1291</v>
      </c>
      <c r="C25" s="514" t="s">
        <v>173</v>
      </c>
      <c r="D25" s="111"/>
      <c r="E25" s="111"/>
      <c r="F25" s="515">
        <f t="shared" si="1"/>
        <v>0</v>
      </c>
      <c r="G25" s="111"/>
      <c r="H25" s="516">
        <f t="shared" si="2"/>
        <v>0</v>
      </c>
      <c r="I25" s="503">
        <v>14</v>
      </c>
      <c r="J25" s="295"/>
      <c r="K25" s="2037" t="str">
        <f t="shared" si="0"/>
        <v/>
      </c>
      <c r="L25" s="479"/>
    </row>
    <row r="26" spans="2:15" ht="15" customHeight="1">
      <c r="B26" s="513" t="s">
        <v>1292</v>
      </c>
      <c r="C26" s="514" t="s">
        <v>174</v>
      </c>
      <c r="D26" s="111"/>
      <c r="E26" s="111"/>
      <c r="F26" s="515">
        <f t="shared" si="1"/>
        <v>0</v>
      </c>
      <c r="G26" s="111"/>
      <c r="H26" s="516">
        <f t="shared" si="2"/>
        <v>0</v>
      </c>
      <c r="I26" s="503">
        <v>15</v>
      </c>
      <c r="J26" s="295"/>
      <c r="K26" s="2037" t="str">
        <f t="shared" si="0"/>
        <v/>
      </c>
      <c r="L26" s="479"/>
    </row>
    <row r="27" spans="2:15" ht="15" customHeight="1">
      <c r="B27" s="513" t="s">
        <v>1293</v>
      </c>
      <c r="C27" s="514" t="s">
        <v>175</v>
      </c>
      <c r="D27" s="111"/>
      <c r="E27" s="111"/>
      <c r="F27" s="515">
        <f t="shared" si="1"/>
        <v>0</v>
      </c>
      <c r="G27" s="111"/>
      <c r="H27" s="516">
        <f t="shared" si="2"/>
        <v>0</v>
      </c>
      <c r="I27" s="503">
        <v>16</v>
      </c>
      <c r="J27" s="295"/>
      <c r="K27" s="2037" t="str">
        <f t="shared" si="0"/>
        <v/>
      </c>
    </row>
    <row r="28" spans="2:15" ht="15" customHeight="1">
      <c r="B28" s="513" t="s">
        <v>689</v>
      </c>
      <c r="C28" s="514" t="s">
        <v>176</v>
      </c>
      <c r="D28" s="111"/>
      <c r="E28" s="111"/>
      <c r="F28" s="515">
        <f t="shared" si="1"/>
        <v>0</v>
      </c>
      <c r="G28" s="111"/>
      <c r="H28" s="516">
        <f t="shared" si="2"/>
        <v>0</v>
      </c>
      <c r="I28" s="503">
        <v>17</v>
      </c>
      <c r="J28" s="295"/>
      <c r="K28" s="2037" t="str">
        <f t="shared" si="0"/>
        <v/>
      </c>
    </row>
    <row r="29" spans="2:15" ht="15" customHeight="1">
      <c r="B29" s="513" t="s">
        <v>690</v>
      </c>
      <c r="C29" s="514" t="s">
        <v>177</v>
      </c>
      <c r="D29" s="111"/>
      <c r="E29" s="111"/>
      <c r="F29" s="515">
        <f t="shared" si="1"/>
        <v>0</v>
      </c>
      <c r="G29" s="111"/>
      <c r="H29" s="516">
        <f t="shared" si="2"/>
        <v>0</v>
      </c>
      <c r="I29" s="503">
        <v>18</v>
      </c>
      <c r="J29" s="295"/>
      <c r="K29" s="2037" t="str">
        <f t="shared" si="0"/>
        <v/>
      </c>
    </row>
    <row r="30" spans="2:15" ht="15" customHeight="1">
      <c r="B30" s="513" t="s">
        <v>1294</v>
      </c>
      <c r="C30" s="514" t="s">
        <v>178</v>
      </c>
      <c r="D30" s="111"/>
      <c r="E30" s="111"/>
      <c r="F30" s="515">
        <f t="shared" si="1"/>
        <v>0</v>
      </c>
      <c r="G30" s="111"/>
      <c r="H30" s="516">
        <f t="shared" si="2"/>
        <v>0</v>
      </c>
      <c r="I30" s="503">
        <v>19</v>
      </c>
      <c r="J30" s="295"/>
      <c r="K30" s="2037" t="str">
        <f t="shared" si="0"/>
        <v/>
      </c>
    </row>
    <row r="31" spans="2:15" ht="15" customHeight="1">
      <c r="B31" s="513" t="s">
        <v>691</v>
      </c>
      <c r="C31" s="514" t="s">
        <v>179</v>
      </c>
      <c r="D31" s="111"/>
      <c r="E31" s="111"/>
      <c r="F31" s="515">
        <f t="shared" si="1"/>
        <v>0</v>
      </c>
      <c r="G31" s="111"/>
      <c r="H31" s="516">
        <f t="shared" si="2"/>
        <v>0</v>
      </c>
      <c r="I31" s="503">
        <v>20</v>
      </c>
      <c r="J31" s="295"/>
      <c r="K31" s="2037" t="str">
        <f t="shared" si="0"/>
        <v/>
      </c>
    </row>
    <row r="32" spans="2:15" ht="15" customHeight="1">
      <c r="B32" s="513" t="s">
        <v>1295</v>
      </c>
      <c r="C32" s="514" t="s">
        <v>1185</v>
      </c>
      <c r="D32" s="111"/>
      <c r="E32" s="111"/>
      <c r="F32" s="515">
        <f>+D32+E32</f>
        <v>0</v>
      </c>
      <c r="G32" s="111"/>
      <c r="H32" s="516">
        <f>+F32+G32</f>
        <v>0</v>
      </c>
      <c r="I32" s="503">
        <v>39</v>
      </c>
      <c r="J32" s="527"/>
      <c r="K32" s="2037" t="str">
        <f t="shared" si="0"/>
        <v/>
      </c>
    </row>
    <row r="33" spans="2:12" ht="15" customHeight="1">
      <c r="B33" s="513" t="s">
        <v>1300</v>
      </c>
      <c r="C33" s="514" t="s">
        <v>1186</v>
      </c>
      <c r="D33" s="111"/>
      <c r="E33" s="111"/>
      <c r="F33" s="515">
        <f>+D33+E33</f>
        <v>0</v>
      </c>
      <c r="G33" s="111"/>
      <c r="H33" s="516">
        <f>+F33+G33</f>
        <v>0</v>
      </c>
      <c r="I33" s="503">
        <v>40</v>
      </c>
      <c r="J33" s="527"/>
      <c r="K33" s="2037" t="str">
        <f t="shared" si="0"/>
        <v/>
      </c>
    </row>
    <row r="34" spans="2:12" ht="15" customHeight="1">
      <c r="B34" s="513" t="s">
        <v>14421</v>
      </c>
      <c r="C34" s="514" t="s">
        <v>1187</v>
      </c>
      <c r="D34" s="111"/>
      <c r="E34" s="111"/>
      <c r="F34" s="515">
        <f>+D34+E34</f>
        <v>0</v>
      </c>
      <c r="G34" s="111"/>
      <c r="H34" s="516">
        <f>+F34+G34</f>
        <v>0</v>
      </c>
      <c r="I34" s="503">
        <v>41</v>
      </c>
      <c r="J34" s="527"/>
      <c r="K34" s="2037" t="str">
        <f t="shared" si="0"/>
        <v/>
      </c>
    </row>
    <row r="35" spans="2:12" ht="26.45" customHeight="1" thickBot="1">
      <c r="B35" s="513" t="s">
        <v>14422</v>
      </c>
      <c r="C35" s="517" t="s">
        <v>180</v>
      </c>
      <c r="D35" s="574">
        <f>'Schedule 2'!D38</f>
        <v>0</v>
      </c>
      <c r="E35" s="574">
        <f>'Schedule 2'!E38</f>
        <v>0</v>
      </c>
      <c r="F35" s="574">
        <f>'Schedule 2'!F38</f>
        <v>0</v>
      </c>
      <c r="G35" s="574">
        <f>'Schedule 2'!G38</f>
        <v>0</v>
      </c>
      <c r="H35" s="575">
        <f>'Schedule 2'!H38</f>
        <v>0</v>
      </c>
      <c r="I35" s="503">
        <v>21</v>
      </c>
      <c r="J35" s="295"/>
      <c r="K35" s="2037" t="str">
        <f t="shared" si="0"/>
        <v/>
      </c>
    </row>
    <row r="36" spans="2:12" ht="15" customHeight="1" thickTop="1" thickBot="1">
      <c r="B36" s="518" t="s">
        <v>14423</v>
      </c>
      <c r="C36" s="519" t="s">
        <v>181</v>
      </c>
      <c r="D36" s="520">
        <f>SUM(D15:D35)</f>
        <v>0</v>
      </c>
      <c r="E36" s="520">
        <f>SUM(E15:E35)</f>
        <v>0</v>
      </c>
      <c r="F36" s="520">
        <f>SUM(F15:F35)</f>
        <v>0</v>
      </c>
      <c r="G36" s="520">
        <f>SUM(G15:G35)</f>
        <v>0</v>
      </c>
      <c r="H36" s="521">
        <f>SUM(H15:H35)</f>
        <v>0</v>
      </c>
      <c r="I36" s="503">
        <v>22</v>
      </c>
      <c r="J36" s="295"/>
      <c r="K36" s="2037" t="str">
        <f t="shared" si="0"/>
        <v/>
      </c>
    </row>
    <row r="37" spans="2:12" ht="15" customHeight="1" thickTop="1">
      <c r="B37" s="522" t="s">
        <v>1301</v>
      </c>
      <c r="C37" s="523" t="s">
        <v>182</v>
      </c>
      <c r="D37" s="524"/>
      <c r="E37" s="525"/>
      <c r="F37" s="525"/>
      <c r="G37" s="525"/>
      <c r="H37" s="526"/>
      <c r="I37" s="503">
        <v>23</v>
      </c>
      <c r="J37" s="527"/>
      <c r="K37" s="2037" t="str">
        <f t="shared" si="0"/>
        <v/>
      </c>
    </row>
    <row r="38" spans="2:12" ht="15" customHeight="1">
      <c r="B38" s="513" t="s">
        <v>965</v>
      </c>
      <c r="C38" s="514" t="s">
        <v>183</v>
      </c>
      <c r="D38" s="111"/>
      <c r="E38" s="111"/>
      <c r="F38" s="515">
        <f>+D38+E38</f>
        <v>0</v>
      </c>
      <c r="G38" s="111"/>
      <c r="H38" s="516">
        <f>+F38+G38</f>
        <v>0</v>
      </c>
      <c r="I38" s="503">
        <v>24</v>
      </c>
      <c r="J38" s="527"/>
      <c r="K38" s="2037" t="str">
        <f t="shared" si="0"/>
        <v/>
      </c>
      <c r="L38" s="479"/>
    </row>
    <row r="39" spans="2:12" ht="15" customHeight="1">
      <c r="B39" s="513" t="s">
        <v>966</v>
      </c>
      <c r="C39" s="514" t="s">
        <v>184</v>
      </c>
      <c r="D39" s="111"/>
      <c r="E39" s="111"/>
      <c r="F39" s="515">
        <f>+D39+E39</f>
        <v>0</v>
      </c>
      <c r="G39" s="111"/>
      <c r="H39" s="516">
        <f>+F39+G39</f>
        <v>0</v>
      </c>
      <c r="I39" s="503">
        <v>25</v>
      </c>
      <c r="J39" s="527"/>
      <c r="K39" s="2037" t="str">
        <f t="shared" si="0"/>
        <v/>
      </c>
      <c r="L39" s="479"/>
    </row>
    <row r="40" spans="2:12" ht="15" customHeight="1">
      <c r="B40" s="513" t="s">
        <v>967</v>
      </c>
      <c r="C40" s="514" t="s">
        <v>185</v>
      </c>
      <c r="D40" s="111"/>
      <c r="E40" s="111"/>
      <c r="F40" s="515">
        <f t="shared" ref="F40:F52" si="3">+D40+E40</f>
        <v>0</v>
      </c>
      <c r="G40" s="111"/>
      <c r="H40" s="516">
        <f t="shared" ref="H40:H53" si="4">+F40+G40</f>
        <v>0</v>
      </c>
      <c r="I40" s="503">
        <v>26</v>
      </c>
      <c r="J40" s="527"/>
      <c r="K40" s="2037" t="str">
        <f t="shared" si="0"/>
        <v/>
      </c>
      <c r="L40" s="479"/>
    </row>
    <row r="41" spans="2:12" ht="15" customHeight="1">
      <c r="B41" s="513" t="s">
        <v>968</v>
      </c>
      <c r="C41" s="514" t="s">
        <v>186</v>
      </c>
      <c r="D41" s="111"/>
      <c r="E41" s="111"/>
      <c r="F41" s="515">
        <f t="shared" si="3"/>
        <v>0</v>
      </c>
      <c r="G41" s="111"/>
      <c r="H41" s="516">
        <f t="shared" si="4"/>
        <v>0</v>
      </c>
      <c r="I41" s="503">
        <v>27</v>
      </c>
      <c r="J41" s="527"/>
      <c r="K41" s="2037" t="str">
        <f t="shared" si="0"/>
        <v/>
      </c>
    </row>
    <row r="42" spans="2:12" ht="15" customHeight="1">
      <c r="B42" s="513" t="s">
        <v>969</v>
      </c>
      <c r="C42" s="514" t="s">
        <v>187</v>
      </c>
      <c r="D42" s="111"/>
      <c r="E42" s="111"/>
      <c r="F42" s="515">
        <f t="shared" si="3"/>
        <v>0</v>
      </c>
      <c r="G42" s="111"/>
      <c r="H42" s="516">
        <f t="shared" si="4"/>
        <v>0</v>
      </c>
      <c r="I42" s="503">
        <v>28</v>
      </c>
      <c r="J42" s="527"/>
      <c r="K42" s="2037" t="str">
        <f t="shared" si="0"/>
        <v/>
      </c>
      <c r="L42" s="479"/>
    </row>
    <row r="43" spans="2:12" ht="15" customHeight="1">
      <c r="B43" s="513" t="s">
        <v>970</v>
      </c>
      <c r="C43" s="514" t="s">
        <v>188</v>
      </c>
      <c r="D43" s="111"/>
      <c r="E43" s="111"/>
      <c r="F43" s="515">
        <f t="shared" si="3"/>
        <v>0</v>
      </c>
      <c r="G43" s="111"/>
      <c r="H43" s="516">
        <f t="shared" si="4"/>
        <v>0</v>
      </c>
      <c r="I43" s="503">
        <v>29</v>
      </c>
      <c r="J43" s="527"/>
      <c r="K43" s="2037" t="str">
        <f t="shared" si="0"/>
        <v/>
      </c>
      <c r="L43" s="479"/>
    </row>
    <row r="44" spans="2:12" ht="15" customHeight="1">
      <c r="B44" s="513" t="s">
        <v>971</v>
      </c>
      <c r="C44" s="514" t="s">
        <v>189</v>
      </c>
      <c r="D44" s="111"/>
      <c r="E44" s="111"/>
      <c r="F44" s="515">
        <f t="shared" si="3"/>
        <v>0</v>
      </c>
      <c r="G44" s="111"/>
      <c r="H44" s="516">
        <f t="shared" si="4"/>
        <v>0</v>
      </c>
      <c r="I44" s="503">
        <v>30</v>
      </c>
      <c r="J44" s="527"/>
      <c r="K44" s="2037" t="str">
        <f t="shared" si="0"/>
        <v/>
      </c>
      <c r="L44" s="479"/>
    </row>
    <row r="45" spans="2:12" ht="15" customHeight="1">
      <c r="B45" s="513" t="s">
        <v>972</v>
      </c>
      <c r="C45" s="514" t="s">
        <v>190</v>
      </c>
      <c r="D45" s="111"/>
      <c r="E45" s="111"/>
      <c r="F45" s="515">
        <f t="shared" si="3"/>
        <v>0</v>
      </c>
      <c r="G45" s="111"/>
      <c r="H45" s="516">
        <f t="shared" si="4"/>
        <v>0</v>
      </c>
      <c r="I45" s="503">
        <v>31</v>
      </c>
      <c r="J45" s="527"/>
      <c r="K45" s="2037" t="str">
        <f t="shared" si="0"/>
        <v/>
      </c>
    </row>
    <row r="46" spans="2:12" ht="15" customHeight="1">
      <c r="B46" s="513" t="s">
        <v>973</v>
      </c>
      <c r="C46" s="514" t="s">
        <v>191</v>
      </c>
      <c r="D46" s="111"/>
      <c r="E46" s="111"/>
      <c r="F46" s="515">
        <f t="shared" si="3"/>
        <v>0</v>
      </c>
      <c r="G46" s="111"/>
      <c r="H46" s="516">
        <f t="shared" si="4"/>
        <v>0</v>
      </c>
      <c r="I46" s="503">
        <v>32</v>
      </c>
      <c r="J46" s="527"/>
      <c r="K46" s="2037" t="str">
        <f t="shared" si="0"/>
        <v/>
      </c>
      <c r="L46" s="479"/>
    </row>
    <row r="47" spans="2:12" ht="15" customHeight="1">
      <c r="B47" s="513" t="s">
        <v>974</v>
      </c>
      <c r="C47" s="514" t="s">
        <v>192</v>
      </c>
      <c r="D47" s="111"/>
      <c r="E47" s="111"/>
      <c r="F47" s="515">
        <f t="shared" si="3"/>
        <v>0</v>
      </c>
      <c r="G47" s="111"/>
      <c r="H47" s="516">
        <f t="shared" si="4"/>
        <v>0</v>
      </c>
      <c r="I47" s="503">
        <v>33</v>
      </c>
      <c r="J47" s="527"/>
      <c r="K47" s="2037" t="str">
        <f t="shared" si="0"/>
        <v/>
      </c>
      <c r="L47" s="479"/>
    </row>
    <row r="48" spans="2:12" ht="15" customHeight="1">
      <c r="B48" s="513" t="s">
        <v>975</v>
      </c>
      <c r="C48" s="514" t="s">
        <v>193</v>
      </c>
      <c r="D48" s="111"/>
      <c r="E48" s="111"/>
      <c r="F48" s="515">
        <f t="shared" si="3"/>
        <v>0</v>
      </c>
      <c r="G48" s="111"/>
      <c r="H48" s="516">
        <f t="shared" si="4"/>
        <v>0</v>
      </c>
      <c r="I48" s="503">
        <v>34</v>
      </c>
      <c r="J48" s="527"/>
      <c r="K48" s="2037" t="str">
        <f t="shared" si="0"/>
        <v/>
      </c>
      <c r="L48" s="479"/>
    </row>
    <row r="49" spans="2:12" ht="15" customHeight="1">
      <c r="B49" s="513" t="s">
        <v>976</v>
      </c>
      <c r="C49" s="514" t="s">
        <v>194</v>
      </c>
      <c r="D49" s="111"/>
      <c r="E49" s="111"/>
      <c r="F49" s="515">
        <f t="shared" si="3"/>
        <v>0</v>
      </c>
      <c r="G49" s="111"/>
      <c r="H49" s="516">
        <f t="shared" si="4"/>
        <v>0</v>
      </c>
      <c r="I49" s="503">
        <v>35</v>
      </c>
      <c r="J49" s="527"/>
      <c r="K49" s="2037" t="str">
        <f t="shared" si="0"/>
        <v/>
      </c>
    </row>
    <row r="50" spans="2:12" ht="15" customHeight="1">
      <c r="B50" s="513" t="s">
        <v>977</v>
      </c>
      <c r="C50" s="514" t="s">
        <v>195</v>
      </c>
      <c r="D50" s="111"/>
      <c r="E50" s="111"/>
      <c r="F50" s="515">
        <f t="shared" si="3"/>
        <v>0</v>
      </c>
      <c r="G50" s="111"/>
      <c r="H50" s="516">
        <f t="shared" si="4"/>
        <v>0</v>
      </c>
      <c r="I50" s="503">
        <v>36</v>
      </c>
      <c r="J50" s="527"/>
      <c r="K50" s="2037" t="str">
        <f t="shared" si="0"/>
        <v/>
      </c>
    </row>
    <row r="51" spans="2:12" ht="15" customHeight="1">
      <c r="B51" s="513" t="s">
        <v>978</v>
      </c>
      <c r="C51" s="514" t="s">
        <v>196</v>
      </c>
      <c r="D51" s="111"/>
      <c r="E51" s="111"/>
      <c r="F51" s="515">
        <f t="shared" si="3"/>
        <v>0</v>
      </c>
      <c r="G51" s="111"/>
      <c r="H51" s="516">
        <f t="shared" si="4"/>
        <v>0</v>
      </c>
      <c r="I51" s="503">
        <v>37</v>
      </c>
      <c r="J51" s="527"/>
      <c r="K51" s="2037" t="str">
        <f t="shared" si="0"/>
        <v/>
      </c>
    </row>
    <row r="52" spans="2:12" ht="15" customHeight="1">
      <c r="B52" s="513" t="s">
        <v>692</v>
      </c>
      <c r="C52" s="514" t="s">
        <v>197</v>
      </c>
      <c r="D52" s="111"/>
      <c r="E52" s="111"/>
      <c r="F52" s="515">
        <f t="shared" si="3"/>
        <v>0</v>
      </c>
      <c r="G52" s="111"/>
      <c r="H52" s="516">
        <f t="shared" si="4"/>
        <v>0</v>
      </c>
      <c r="I52" s="503">
        <v>38</v>
      </c>
      <c r="J52" s="527"/>
      <c r="K52" s="2037" t="str">
        <f t="shared" si="0"/>
        <v/>
      </c>
    </row>
    <row r="53" spans="2:12" ht="24.4" customHeight="1">
      <c r="B53" s="513" t="s">
        <v>979</v>
      </c>
      <c r="C53" s="517" t="s">
        <v>198</v>
      </c>
      <c r="D53" s="528">
        <f>+'Schedule 3'!D37</f>
        <v>0</v>
      </c>
      <c r="E53" s="528">
        <f>+'Schedule 3'!E37</f>
        <v>0</v>
      </c>
      <c r="F53" s="528">
        <f>'Schedule 3'!F37</f>
        <v>0</v>
      </c>
      <c r="G53" s="528">
        <f>+'Schedule 3'!G37</f>
        <v>0</v>
      </c>
      <c r="H53" s="529">
        <f t="shared" si="4"/>
        <v>0</v>
      </c>
      <c r="I53" s="503">
        <v>42</v>
      </c>
      <c r="J53" s="527"/>
      <c r="K53" s="2037" t="str">
        <f t="shared" si="0"/>
        <v/>
      </c>
    </row>
    <row r="54" spans="2:12" ht="15" customHeight="1" thickBot="1">
      <c r="B54" s="530" t="s">
        <v>980</v>
      </c>
      <c r="C54" s="531" t="s">
        <v>199</v>
      </c>
      <c r="D54" s="532">
        <f>SUM(D38:D53)</f>
        <v>0</v>
      </c>
      <c r="E54" s="532">
        <f>SUM(E38:E53)</f>
        <v>0</v>
      </c>
      <c r="F54" s="532">
        <f>SUM(F38:F53)</f>
        <v>0</v>
      </c>
      <c r="G54" s="532">
        <f>SUM(G38:G53)</f>
        <v>0</v>
      </c>
      <c r="H54" s="533">
        <f>SUM(H38:H53)</f>
        <v>0</v>
      </c>
      <c r="I54" s="503">
        <v>43</v>
      </c>
      <c r="J54" s="527"/>
      <c r="K54" s="2037" t="str">
        <f t="shared" si="0"/>
        <v/>
      </c>
    </row>
    <row r="55" spans="2:12" ht="15" customHeight="1" thickTop="1">
      <c r="B55" s="522" t="s">
        <v>1299</v>
      </c>
      <c r="C55" s="523" t="s">
        <v>201</v>
      </c>
      <c r="D55" s="524"/>
      <c r="E55" s="525"/>
      <c r="F55" s="525"/>
      <c r="G55" s="525"/>
      <c r="H55" s="526"/>
      <c r="I55" s="503">
        <v>44</v>
      </c>
      <c r="J55" s="527"/>
      <c r="K55" s="2037" t="str">
        <f t="shared" si="0"/>
        <v/>
      </c>
    </row>
    <row r="56" spans="2:12" ht="15" customHeight="1">
      <c r="B56" s="513" t="s">
        <v>981</v>
      </c>
      <c r="C56" s="514" t="s">
        <v>203</v>
      </c>
      <c r="D56" s="111"/>
      <c r="E56" s="111"/>
      <c r="F56" s="515">
        <f>+D56+E56</f>
        <v>0</v>
      </c>
      <c r="G56" s="111"/>
      <c r="H56" s="516">
        <f>+F56+G56</f>
        <v>0</v>
      </c>
      <c r="I56" s="503">
        <v>45</v>
      </c>
      <c r="J56" s="527"/>
      <c r="K56" s="2037" t="str">
        <f t="shared" si="0"/>
        <v/>
      </c>
      <c r="L56" s="479"/>
    </row>
    <row r="57" spans="2:12" ht="15" customHeight="1">
      <c r="B57" s="513" t="s">
        <v>982</v>
      </c>
      <c r="C57" s="514" t="s">
        <v>205</v>
      </c>
      <c r="D57" s="111"/>
      <c r="E57" s="111"/>
      <c r="F57" s="515">
        <f>+D57+E57</f>
        <v>0</v>
      </c>
      <c r="G57" s="111"/>
      <c r="H57" s="516">
        <f>+F57+G57</f>
        <v>0</v>
      </c>
      <c r="I57" s="503">
        <v>46</v>
      </c>
      <c r="J57" s="527"/>
      <c r="K57" s="2037" t="str">
        <f t="shared" si="0"/>
        <v/>
      </c>
    </row>
    <row r="58" spans="2:12" ht="15" customHeight="1">
      <c r="B58" s="513" t="s">
        <v>983</v>
      </c>
      <c r="C58" s="514" t="s">
        <v>207</v>
      </c>
      <c r="D58" s="111"/>
      <c r="E58" s="111"/>
      <c r="F58" s="515">
        <f t="shared" ref="F58:F70" si="5">+D58+E58</f>
        <v>0</v>
      </c>
      <c r="G58" s="111"/>
      <c r="H58" s="516">
        <f t="shared" ref="H58:H70" si="6">+F58+G58</f>
        <v>0</v>
      </c>
      <c r="I58" s="503">
        <v>47</v>
      </c>
      <c r="J58" s="527"/>
      <c r="K58" s="2037" t="str">
        <f t="shared" si="0"/>
        <v/>
      </c>
      <c r="L58" s="479"/>
    </row>
    <row r="59" spans="2:12" ht="21.2" customHeight="1">
      <c r="B59" s="513" t="s">
        <v>984</v>
      </c>
      <c r="C59" s="517" t="s">
        <v>209</v>
      </c>
      <c r="D59" s="111"/>
      <c r="E59" s="111"/>
      <c r="F59" s="515">
        <f t="shared" si="5"/>
        <v>0</v>
      </c>
      <c r="G59" s="111"/>
      <c r="H59" s="516">
        <f t="shared" si="6"/>
        <v>0</v>
      </c>
      <c r="I59" s="503">
        <v>48</v>
      </c>
      <c r="J59" s="527"/>
      <c r="K59" s="2037" t="str">
        <f t="shared" si="0"/>
        <v/>
      </c>
      <c r="L59" s="479"/>
    </row>
    <row r="60" spans="2:12" ht="15" customHeight="1">
      <c r="B60" s="513" t="s">
        <v>985</v>
      </c>
      <c r="C60" s="514" t="s">
        <v>211</v>
      </c>
      <c r="D60" s="111"/>
      <c r="E60" s="111"/>
      <c r="F60" s="515">
        <f t="shared" si="5"/>
        <v>0</v>
      </c>
      <c r="G60" s="111"/>
      <c r="H60" s="516">
        <f t="shared" si="6"/>
        <v>0</v>
      </c>
      <c r="I60" s="503">
        <v>49</v>
      </c>
      <c r="J60" s="527"/>
      <c r="K60" s="2037" t="str">
        <f t="shared" si="0"/>
        <v/>
      </c>
      <c r="L60" s="479"/>
    </row>
    <row r="61" spans="2:12" ht="15" customHeight="1">
      <c r="B61" s="513" t="s">
        <v>986</v>
      </c>
      <c r="C61" s="514" t="s">
        <v>213</v>
      </c>
      <c r="D61" s="111"/>
      <c r="E61" s="111"/>
      <c r="F61" s="515">
        <f t="shared" si="5"/>
        <v>0</v>
      </c>
      <c r="G61" s="111"/>
      <c r="H61" s="516">
        <f t="shared" si="6"/>
        <v>0</v>
      </c>
      <c r="I61" s="503">
        <v>50</v>
      </c>
      <c r="J61" s="527"/>
      <c r="K61" s="2037" t="str">
        <f t="shared" si="0"/>
        <v/>
      </c>
      <c r="L61" s="479"/>
    </row>
    <row r="62" spans="2:12" ht="15" customHeight="1">
      <c r="B62" s="513" t="s">
        <v>987</v>
      </c>
      <c r="C62" s="514" t="s">
        <v>215</v>
      </c>
      <c r="D62" s="111"/>
      <c r="E62" s="111"/>
      <c r="F62" s="515">
        <f t="shared" si="5"/>
        <v>0</v>
      </c>
      <c r="G62" s="111"/>
      <c r="H62" s="516">
        <f t="shared" si="6"/>
        <v>0</v>
      </c>
      <c r="I62" s="503">
        <v>51</v>
      </c>
      <c r="J62" s="527"/>
      <c r="K62" s="2037" t="str">
        <f t="shared" si="0"/>
        <v/>
      </c>
      <c r="L62" s="479"/>
    </row>
    <row r="63" spans="2:12" ht="15" customHeight="1">
      <c r="B63" s="513" t="s">
        <v>988</v>
      </c>
      <c r="C63" s="514" t="s">
        <v>217</v>
      </c>
      <c r="D63" s="111"/>
      <c r="E63" s="111"/>
      <c r="F63" s="515">
        <f t="shared" si="5"/>
        <v>0</v>
      </c>
      <c r="G63" s="111"/>
      <c r="H63" s="516">
        <f t="shared" si="6"/>
        <v>0</v>
      </c>
      <c r="I63" s="503">
        <v>52</v>
      </c>
      <c r="J63" s="527"/>
      <c r="K63" s="2037" t="str">
        <f t="shared" si="0"/>
        <v/>
      </c>
    </row>
    <row r="64" spans="2:12" ht="15" customHeight="1">
      <c r="B64" s="513" t="s">
        <v>989</v>
      </c>
      <c r="C64" s="514" t="s">
        <v>219</v>
      </c>
      <c r="D64" s="111"/>
      <c r="E64" s="111"/>
      <c r="F64" s="515">
        <f t="shared" si="5"/>
        <v>0</v>
      </c>
      <c r="G64" s="111"/>
      <c r="H64" s="516">
        <f t="shared" si="6"/>
        <v>0</v>
      </c>
      <c r="I64" s="503">
        <v>53</v>
      </c>
      <c r="J64" s="527"/>
      <c r="K64" s="2037" t="str">
        <f t="shared" si="0"/>
        <v/>
      </c>
    </row>
    <row r="65" spans="2:11" ht="15" customHeight="1">
      <c r="B65" s="513" t="s">
        <v>990</v>
      </c>
      <c r="C65" s="514" t="s">
        <v>221</v>
      </c>
      <c r="D65" s="111"/>
      <c r="E65" s="111"/>
      <c r="F65" s="515">
        <f t="shared" si="5"/>
        <v>0</v>
      </c>
      <c r="G65" s="111"/>
      <c r="H65" s="516">
        <f t="shared" si="6"/>
        <v>0</v>
      </c>
      <c r="I65" s="503">
        <v>54</v>
      </c>
      <c r="J65" s="527"/>
      <c r="K65" s="2037" t="str">
        <f t="shared" si="0"/>
        <v/>
      </c>
    </row>
    <row r="66" spans="2:11" ht="15" customHeight="1">
      <c r="B66" s="513" t="s">
        <v>991</v>
      </c>
      <c r="C66" s="514" t="s">
        <v>223</v>
      </c>
      <c r="D66" s="111"/>
      <c r="E66" s="111"/>
      <c r="F66" s="515">
        <f t="shared" si="5"/>
        <v>0</v>
      </c>
      <c r="G66" s="111"/>
      <c r="H66" s="516">
        <f t="shared" si="6"/>
        <v>0</v>
      </c>
      <c r="I66" s="503">
        <v>55</v>
      </c>
      <c r="J66" s="527"/>
      <c r="K66" s="2037" t="str">
        <f t="shared" si="0"/>
        <v/>
      </c>
    </row>
    <row r="67" spans="2:11" ht="15" customHeight="1">
      <c r="B67" s="513" t="s">
        <v>992</v>
      </c>
      <c r="C67" s="514" t="s">
        <v>225</v>
      </c>
      <c r="D67" s="111"/>
      <c r="E67" s="111"/>
      <c r="F67" s="515">
        <f t="shared" si="5"/>
        <v>0</v>
      </c>
      <c r="G67" s="111"/>
      <c r="H67" s="516">
        <f t="shared" si="6"/>
        <v>0</v>
      </c>
      <c r="I67" s="503">
        <v>56</v>
      </c>
      <c r="J67" s="527"/>
      <c r="K67" s="2037" t="str">
        <f t="shared" si="0"/>
        <v/>
      </c>
    </row>
    <row r="68" spans="2:11" ht="15" customHeight="1">
      <c r="B68" s="513" t="s">
        <v>993</v>
      </c>
      <c r="C68" s="514" t="s">
        <v>227</v>
      </c>
      <c r="D68" s="111"/>
      <c r="E68" s="111"/>
      <c r="F68" s="515">
        <f t="shared" si="5"/>
        <v>0</v>
      </c>
      <c r="G68" s="111"/>
      <c r="H68" s="516">
        <f t="shared" si="6"/>
        <v>0</v>
      </c>
      <c r="I68" s="503">
        <v>57</v>
      </c>
      <c r="J68" s="527"/>
      <c r="K68" s="2037" t="str">
        <f t="shared" si="0"/>
        <v/>
      </c>
    </row>
    <row r="69" spans="2:11" ht="15" customHeight="1">
      <c r="B69" s="513" t="s">
        <v>994</v>
      </c>
      <c r="C69" s="514" t="s">
        <v>229</v>
      </c>
      <c r="D69" s="111"/>
      <c r="E69" s="111"/>
      <c r="F69" s="515">
        <f t="shared" si="5"/>
        <v>0</v>
      </c>
      <c r="G69" s="111"/>
      <c r="H69" s="516">
        <f t="shared" si="6"/>
        <v>0</v>
      </c>
      <c r="I69" s="503">
        <v>58</v>
      </c>
      <c r="J69" s="527"/>
      <c r="K69" s="2037" t="str">
        <f t="shared" si="0"/>
        <v/>
      </c>
    </row>
    <row r="70" spans="2:11" ht="15" customHeight="1">
      <c r="B70" s="513" t="s">
        <v>995</v>
      </c>
      <c r="C70" s="514" t="s">
        <v>231</v>
      </c>
      <c r="D70" s="111"/>
      <c r="E70" s="111"/>
      <c r="F70" s="515">
        <f t="shared" si="5"/>
        <v>0</v>
      </c>
      <c r="G70" s="111"/>
      <c r="H70" s="516">
        <f t="shared" si="6"/>
        <v>0</v>
      </c>
      <c r="I70" s="503">
        <v>59</v>
      </c>
      <c r="J70" s="527"/>
      <c r="K70" s="2037" t="str">
        <f t="shared" si="0"/>
        <v/>
      </c>
    </row>
    <row r="71" spans="2:11" ht="15" customHeight="1">
      <c r="B71" s="513" t="s">
        <v>996</v>
      </c>
      <c r="C71" s="514" t="s">
        <v>233</v>
      </c>
      <c r="D71" s="111"/>
      <c r="E71" s="111"/>
      <c r="F71" s="515">
        <f t="shared" ref="F71:F76" si="7">+D71+E71</f>
        <v>0</v>
      </c>
      <c r="G71" s="111"/>
      <c r="H71" s="516">
        <f t="shared" ref="H71:H76" si="8">+F71+G71</f>
        <v>0</v>
      </c>
      <c r="I71" s="503">
        <v>60</v>
      </c>
      <c r="J71" s="527"/>
      <c r="K71" s="2037" t="str">
        <f t="shared" si="0"/>
        <v/>
      </c>
    </row>
    <row r="72" spans="2:11" ht="15" customHeight="1">
      <c r="B72" s="513" t="s">
        <v>997</v>
      </c>
      <c r="C72" s="514" t="s">
        <v>235</v>
      </c>
      <c r="D72" s="111"/>
      <c r="E72" s="111"/>
      <c r="F72" s="515">
        <f t="shared" si="7"/>
        <v>0</v>
      </c>
      <c r="G72" s="111"/>
      <c r="H72" s="516">
        <f t="shared" si="8"/>
        <v>0</v>
      </c>
      <c r="I72" s="503">
        <v>61</v>
      </c>
      <c r="J72" s="527"/>
      <c r="K72" s="2037" t="str">
        <f t="shared" si="0"/>
        <v/>
      </c>
    </row>
    <row r="73" spans="2:11" ht="15" customHeight="1">
      <c r="B73" s="513" t="s">
        <v>998</v>
      </c>
      <c r="C73" s="514" t="s">
        <v>237</v>
      </c>
      <c r="D73" s="111"/>
      <c r="E73" s="111"/>
      <c r="F73" s="515">
        <f t="shared" si="7"/>
        <v>0</v>
      </c>
      <c r="G73" s="111"/>
      <c r="H73" s="516">
        <f t="shared" si="8"/>
        <v>0</v>
      </c>
      <c r="I73" s="503">
        <v>62</v>
      </c>
      <c r="J73" s="527"/>
      <c r="K73" s="2037" t="str">
        <f t="shared" si="0"/>
        <v/>
      </c>
    </row>
    <row r="74" spans="2:11" ht="15" customHeight="1">
      <c r="B74" s="513" t="s">
        <v>999</v>
      </c>
      <c r="C74" s="514" t="s">
        <v>239</v>
      </c>
      <c r="D74" s="111"/>
      <c r="E74" s="111"/>
      <c r="F74" s="515">
        <f t="shared" si="7"/>
        <v>0</v>
      </c>
      <c r="G74" s="111"/>
      <c r="H74" s="516">
        <f t="shared" si="8"/>
        <v>0</v>
      </c>
      <c r="I74" s="503">
        <v>63</v>
      </c>
      <c r="J74" s="527"/>
      <c r="K74" s="2037" t="str">
        <f t="shared" si="0"/>
        <v/>
      </c>
    </row>
    <row r="75" spans="2:11" ht="15" customHeight="1">
      <c r="B75" s="513" t="s">
        <v>1000</v>
      </c>
      <c r="C75" s="514" t="s">
        <v>241</v>
      </c>
      <c r="D75" s="111"/>
      <c r="E75" s="111"/>
      <c r="F75" s="515">
        <f t="shared" si="7"/>
        <v>0</v>
      </c>
      <c r="G75" s="111"/>
      <c r="H75" s="516">
        <f t="shared" si="8"/>
        <v>0</v>
      </c>
      <c r="I75" s="503">
        <v>64</v>
      </c>
      <c r="J75" s="527"/>
      <c r="K75" s="2037" t="str">
        <f t="shared" si="0"/>
        <v/>
      </c>
    </row>
    <row r="76" spans="2:11" ht="15" customHeight="1">
      <c r="B76" s="513" t="s">
        <v>693</v>
      </c>
      <c r="C76" s="514" t="s">
        <v>243</v>
      </c>
      <c r="D76" s="111"/>
      <c r="E76" s="111"/>
      <c r="F76" s="515">
        <f t="shared" si="7"/>
        <v>0</v>
      </c>
      <c r="G76" s="111"/>
      <c r="H76" s="516">
        <f t="shared" si="8"/>
        <v>0</v>
      </c>
      <c r="I76" s="503">
        <v>65</v>
      </c>
      <c r="J76" s="527"/>
      <c r="K76" s="2037" t="str">
        <f t="shared" si="0"/>
        <v/>
      </c>
    </row>
    <row r="77" spans="2:11" ht="27.2" customHeight="1" thickBot="1">
      <c r="B77" s="513" t="s">
        <v>1001</v>
      </c>
      <c r="C77" s="517" t="s">
        <v>245</v>
      </c>
      <c r="D77" s="534">
        <f>'Schedule 4'!D38</f>
        <v>0</v>
      </c>
      <c r="E77" s="528">
        <f>'Schedule 4'!E38</f>
        <v>0</v>
      </c>
      <c r="F77" s="528">
        <f>'Schedule 4'!F38</f>
        <v>0</v>
      </c>
      <c r="G77" s="528">
        <f>'Schedule 4'!G38</f>
        <v>0</v>
      </c>
      <c r="H77" s="53">
        <f>'Schedule 4'!H38</f>
        <v>0</v>
      </c>
      <c r="I77" s="503">
        <v>66</v>
      </c>
      <c r="J77" s="527"/>
      <c r="K77" s="2037" t="str">
        <f t="shared" si="0"/>
        <v/>
      </c>
    </row>
    <row r="78" spans="2:11" ht="15" customHeight="1" thickTop="1" thickBot="1">
      <c r="B78" s="518" t="s">
        <v>1002</v>
      </c>
      <c r="C78" s="519" t="s">
        <v>247</v>
      </c>
      <c r="D78" s="520">
        <f>SUM(D56:D77)</f>
        <v>0</v>
      </c>
      <c r="E78" s="520">
        <f>SUM(E56:E77)</f>
        <v>0</v>
      </c>
      <c r="F78" s="520">
        <f>SUM(F56:F77)</f>
        <v>0</v>
      </c>
      <c r="G78" s="520">
        <f>SUM(G56:G77)</f>
        <v>0</v>
      </c>
      <c r="H78" s="521">
        <f>SUM(H56:H77)</f>
        <v>0</v>
      </c>
      <c r="I78" s="503">
        <v>67</v>
      </c>
      <c r="J78" s="527"/>
      <c r="K78" s="2037" t="str">
        <f t="shared" si="0"/>
        <v/>
      </c>
    </row>
    <row r="79" spans="2:11" ht="12.95" customHeight="1" thickTop="1">
      <c r="B79" s="522" t="s">
        <v>1303</v>
      </c>
      <c r="C79" s="523" t="s">
        <v>249</v>
      </c>
      <c r="D79" s="524"/>
      <c r="E79" s="525"/>
      <c r="F79" s="525"/>
      <c r="G79" s="525"/>
      <c r="H79" s="526"/>
      <c r="I79" s="503">
        <v>68</v>
      </c>
      <c r="J79" s="527"/>
      <c r="K79" s="2037" t="str">
        <f t="shared" si="0"/>
        <v/>
      </c>
    </row>
    <row r="80" spans="2:11" ht="12.95" customHeight="1">
      <c r="B80" s="513" t="s">
        <v>1003</v>
      </c>
      <c r="C80" s="514" t="s">
        <v>251</v>
      </c>
      <c r="D80" s="111"/>
      <c r="E80" s="111"/>
      <c r="F80" s="515">
        <f>+D80+E80</f>
        <v>0</v>
      </c>
      <c r="G80" s="111"/>
      <c r="H80" s="516">
        <f>+F80+G80</f>
        <v>0</v>
      </c>
      <c r="I80" s="503">
        <v>69</v>
      </c>
      <c r="J80" s="527"/>
      <c r="K80" s="2037" t="str">
        <f t="shared" ref="K80:K143" si="9">IF(H80&lt;0,"WARNING: Negative Allowable Expense Noted","")</f>
        <v/>
      </c>
    </row>
    <row r="81" spans="2:12" ht="12.95" customHeight="1">
      <c r="B81" s="513" t="s">
        <v>1004</v>
      </c>
      <c r="C81" s="514" t="s">
        <v>253</v>
      </c>
      <c r="D81" s="111"/>
      <c r="E81" s="111"/>
      <c r="F81" s="515">
        <f>+D81+E81</f>
        <v>0</v>
      </c>
      <c r="G81" s="111"/>
      <c r="H81" s="516">
        <f>+F81+G81</f>
        <v>0</v>
      </c>
      <c r="I81" s="503">
        <v>70</v>
      </c>
      <c r="J81" s="527"/>
      <c r="K81" s="2037" t="str">
        <f t="shared" si="9"/>
        <v/>
      </c>
    </row>
    <row r="82" spans="2:12" ht="12.95" customHeight="1">
      <c r="B82" s="513" t="s">
        <v>1005</v>
      </c>
      <c r="C82" s="514" t="s">
        <v>255</v>
      </c>
      <c r="D82" s="111"/>
      <c r="E82" s="111"/>
      <c r="F82" s="515">
        <f t="shared" ref="F82:F124" si="10">+D82+E82</f>
        <v>0</v>
      </c>
      <c r="G82" s="111"/>
      <c r="H82" s="516">
        <f t="shared" ref="H82:H124" si="11">+F82+G82</f>
        <v>0</v>
      </c>
      <c r="I82" s="503">
        <v>71</v>
      </c>
      <c r="J82" s="527"/>
      <c r="K82" s="2037" t="str">
        <f t="shared" si="9"/>
        <v/>
      </c>
    </row>
    <row r="83" spans="2:12" ht="12.95" customHeight="1">
      <c r="B83" s="513" t="s">
        <v>1006</v>
      </c>
      <c r="C83" s="514" t="s">
        <v>257</v>
      </c>
      <c r="D83" s="111"/>
      <c r="E83" s="111"/>
      <c r="F83" s="515">
        <f t="shared" si="10"/>
        <v>0</v>
      </c>
      <c r="G83" s="111"/>
      <c r="H83" s="516">
        <f t="shared" si="11"/>
        <v>0</v>
      </c>
      <c r="I83" s="503">
        <v>72</v>
      </c>
      <c r="J83" s="527"/>
      <c r="K83" s="2037" t="str">
        <f t="shared" si="9"/>
        <v/>
      </c>
    </row>
    <row r="84" spans="2:12" ht="12.95" customHeight="1">
      <c r="B84" s="513" t="s">
        <v>1007</v>
      </c>
      <c r="C84" s="514" t="s">
        <v>259</v>
      </c>
      <c r="D84" s="111"/>
      <c r="E84" s="111"/>
      <c r="F84" s="515">
        <f t="shared" si="10"/>
        <v>0</v>
      </c>
      <c r="G84" s="111"/>
      <c r="H84" s="516">
        <f t="shared" si="11"/>
        <v>0</v>
      </c>
      <c r="I84" s="503">
        <v>73</v>
      </c>
      <c r="J84" s="527"/>
      <c r="K84" s="2037" t="str">
        <f t="shared" si="9"/>
        <v/>
      </c>
      <c r="L84" s="479"/>
    </row>
    <row r="85" spans="2:12" ht="12.95" customHeight="1">
      <c r="B85" s="513" t="s">
        <v>1008</v>
      </c>
      <c r="C85" s="514" t="s">
        <v>261</v>
      </c>
      <c r="D85" s="111"/>
      <c r="E85" s="111"/>
      <c r="F85" s="515">
        <f t="shared" si="10"/>
        <v>0</v>
      </c>
      <c r="G85" s="111"/>
      <c r="H85" s="516">
        <f t="shared" si="11"/>
        <v>0</v>
      </c>
      <c r="I85" s="503">
        <v>74</v>
      </c>
      <c r="J85" s="527"/>
      <c r="K85" s="2037" t="str">
        <f t="shared" si="9"/>
        <v/>
      </c>
    </row>
    <row r="86" spans="2:12" ht="12.95" customHeight="1">
      <c r="B86" s="513" t="s">
        <v>1009</v>
      </c>
      <c r="C86" s="514" t="s">
        <v>263</v>
      </c>
      <c r="D86" s="111"/>
      <c r="E86" s="111"/>
      <c r="F86" s="515">
        <f t="shared" si="10"/>
        <v>0</v>
      </c>
      <c r="G86" s="111"/>
      <c r="H86" s="516">
        <f t="shared" si="11"/>
        <v>0</v>
      </c>
      <c r="I86" s="503">
        <v>75</v>
      </c>
      <c r="J86" s="527"/>
      <c r="K86" s="2037" t="str">
        <f t="shared" si="9"/>
        <v/>
      </c>
      <c r="L86" s="479"/>
    </row>
    <row r="87" spans="2:12" ht="12.95" customHeight="1">
      <c r="B87" s="513" t="s">
        <v>694</v>
      </c>
      <c r="C87" s="514" t="s">
        <v>265</v>
      </c>
      <c r="D87" s="111"/>
      <c r="E87" s="111"/>
      <c r="F87" s="515">
        <f t="shared" si="10"/>
        <v>0</v>
      </c>
      <c r="G87" s="111"/>
      <c r="H87" s="516">
        <f t="shared" si="11"/>
        <v>0</v>
      </c>
      <c r="I87" s="503">
        <v>76</v>
      </c>
      <c r="J87" s="527"/>
      <c r="K87" s="2037" t="str">
        <f t="shared" si="9"/>
        <v/>
      </c>
    </row>
    <row r="88" spans="2:12" ht="12.95" customHeight="1">
      <c r="B88" s="513" t="s">
        <v>1010</v>
      </c>
      <c r="C88" s="514" t="s">
        <v>267</v>
      </c>
      <c r="D88" s="111"/>
      <c r="E88" s="111"/>
      <c r="F88" s="515">
        <f t="shared" si="10"/>
        <v>0</v>
      </c>
      <c r="G88" s="111"/>
      <c r="H88" s="516">
        <f t="shared" si="11"/>
        <v>0</v>
      </c>
      <c r="I88" s="503">
        <v>77</v>
      </c>
      <c r="J88" s="527"/>
      <c r="K88" s="2037" t="str">
        <f t="shared" si="9"/>
        <v/>
      </c>
    </row>
    <row r="89" spans="2:12" ht="12.95" customHeight="1">
      <c r="B89" s="513" t="s">
        <v>1011</v>
      </c>
      <c r="C89" s="514" t="s">
        <v>269</v>
      </c>
      <c r="D89" s="111"/>
      <c r="E89" s="111"/>
      <c r="F89" s="515">
        <f t="shared" si="10"/>
        <v>0</v>
      </c>
      <c r="G89" s="111"/>
      <c r="H89" s="516">
        <f t="shared" si="11"/>
        <v>0</v>
      </c>
      <c r="I89" s="503">
        <v>78</v>
      </c>
      <c r="J89" s="527"/>
      <c r="K89" s="2037" t="str">
        <f t="shared" si="9"/>
        <v/>
      </c>
    </row>
    <row r="90" spans="2:12" ht="12.95" customHeight="1">
      <c r="B90" s="513" t="s">
        <v>1012</v>
      </c>
      <c r="C90" s="514" t="s">
        <v>271</v>
      </c>
      <c r="D90" s="111"/>
      <c r="E90" s="111"/>
      <c r="F90" s="515">
        <f t="shared" si="10"/>
        <v>0</v>
      </c>
      <c r="G90" s="111"/>
      <c r="H90" s="516">
        <f t="shared" si="11"/>
        <v>0</v>
      </c>
      <c r="I90" s="503">
        <v>79</v>
      </c>
      <c r="J90" s="527"/>
      <c r="K90" s="2037" t="str">
        <f t="shared" si="9"/>
        <v/>
      </c>
    </row>
    <row r="91" spans="2:12" ht="12.95" customHeight="1">
      <c r="B91" s="513" t="s">
        <v>1013</v>
      </c>
      <c r="C91" s="514" t="s">
        <v>273</v>
      </c>
      <c r="D91" s="111"/>
      <c r="E91" s="111"/>
      <c r="F91" s="515">
        <f t="shared" si="10"/>
        <v>0</v>
      </c>
      <c r="G91" s="111"/>
      <c r="H91" s="516">
        <f t="shared" si="11"/>
        <v>0</v>
      </c>
      <c r="I91" s="503">
        <v>80</v>
      </c>
      <c r="J91" s="527"/>
      <c r="K91" s="2037" t="str">
        <f t="shared" si="9"/>
        <v/>
      </c>
    </row>
    <row r="92" spans="2:12" ht="12.95" customHeight="1">
      <c r="B92" s="513" t="s">
        <v>1014</v>
      </c>
      <c r="C92" s="514" t="s">
        <v>275</v>
      </c>
      <c r="D92" s="111"/>
      <c r="E92" s="111"/>
      <c r="F92" s="515">
        <f t="shared" si="10"/>
        <v>0</v>
      </c>
      <c r="G92" s="111"/>
      <c r="H92" s="516">
        <f t="shared" si="11"/>
        <v>0</v>
      </c>
      <c r="I92" s="503">
        <v>81</v>
      </c>
      <c r="J92" s="527"/>
      <c r="K92" s="2037" t="str">
        <f t="shared" si="9"/>
        <v/>
      </c>
    </row>
    <row r="93" spans="2:12" ht="12.95" customHeight="1">
      <c r="B93" s="513" t="s">
        <v>1015</v>
      </c>
      <c r="C93" s="514" t="s">
        <v>277</v>
      </c>
      <c r="D93" s="111"/>
      <c r="E93" s="111"/>
      <c r="F93" s="515">
        <f t="shared" si="10"/>
        <v>0</v>
      </c>
      <c r="G93" s="111"/>
      <c r="H93" s="516">
        <f t="shared" si="11"/>
        <v>0</v>
      </c>
      <c r="I93" s="503">
        <v>82</v>
      </c>
      <c r="J93" s="527"/>
      <c r="K93" s="2037" t="str">
        <f t="shared" si="9"/>
        <v/>
      </c>
      <c r="L93" s="479"/>
    </row>
    <row r="94" spans="2:12" ht="12.95" customHeight="1">
      <c r="B94" s="513" t="s">
        <v>695</v>
      </c>
      <c r="C94" s="514" t="s">
        <v>279</v>
      </c>
      <c r="D94" s="111"/>
      <c r="E94" s="111"/>
      <c r="F94" s="515">
        <f t="shared" si="10"/>
        <v>0</v>
      </c>
      <c r="G94" s="111"/>
      <c r="H94" s="516">
        <f t="shared" si="11"/>
        <v>0</v>
      </c>
      <c r="I94" s="503">
        <v>83</v>
      </c>
      <c r="J94" s="527"/>
      <c r="K94" s="2037" t="str">
        <f t="shared" si="9"/>
        <v/>
      </c>
      <c r="L94" s="479"/>
    </row>
    <row r="95" spans="2:12" ht="12.95" customHeight="1">
      <c r="B95" s="513" t="s">
        <v>1016</v>
      </c>
      <c r="C95" s="514" t="s">
        <v>281</v>
      </c>
      <c r="D95" s="111"/>
      <c r="E95" s="111"/>
      <c r="F95" s="515">
        <f t="shared" si="10"/>
        <v>0</v>
      </c>
      <c r="G95" s="111"/>
      <c r="H95" s="516">
        <f t="shared" si="11"/>
        <v>0</v>
      </c>
      <c r="I95" s="503">
        <v>84</v>
      </c>
      <c r="J95" s="527"/>
      <c r="K95" s="2037" t="str">
        <f t="shared" si="9"/>
        <v/>
      </c>
    </row>
    <row r="96" spans="2:12" ht="12.95" customHeight="1">
      <c r="B96" s="513" t="s">
        <v>1017</v>
      </c>
      <c r="C96" s="514" t="s">
        <v>283</v>
      </c>
      <c r="D96" s="111"/>
      <c r="E96" s="111"/>
      <c r="F96" s="515">
        <f t="shared" si="10"/>
        <v>0</v>
      </c>
      <c r="G96" s="111"/>
      <c r="H96" s="516">
        <f t="shared" si="11"/>
        <v>0</v>
      </c>
      <c r="I96" s="503">
        <v>85</v>
      </c>
      <c r="J96" s="527"/>
      <c r="K96" s="2037" t="str">
        <f t="shared" si="9"/>
        <v/>
      </c>
    </row>
    <row r="97" spans="2:11" ht="12.95" customHeight="1">
      <c r="B97" s="513" t="s">
        <v>1018</v>
      </c>
      <c r="C97" s="514" t="s">
        <v>285</v>
      </c>
      <c r="D97" s="111"/>
      <c r="E97" s="111"/>
      <c r="F97" s="515">
        <f t="shared" si="10"/>
        <v>0</v>
      </c>
      <c r="G97" s="111"/>
      <c r="H97" s="516">
        <f t="shared" si="11"/>
        <v>0</v>
      </c>
      <c r="I97" s="503">
        <v>86</v>
      </c>
      <c r="J97" s="527"/>
      <c r="K97" s="2037" t="str">
        <f t="shared" si="9"/>
        <v/>
      </c>
    </row>
    <row r="98" spans="2:11" ht="12.95" customHeight="1">
      <c r="B98" s="513" t="s">
        <v>1019</v>
      </c>
      <c r="C98" s="514" t="s">
        <v>287</v>
      </c>
      <c r="D98" s="111"/>
      <c r="E98" s="111"/>
      <c r="F98" s="515">
        <f t="shared" si="10"/>
        <v>0</v>
      </c>
      <c r="G98" s="111"/>
      <c r="H98" s="516">
        <f t="shared" si="11"/>
        <v>0</v>
      </c>
      <c r="I98" s="503">
        <v>87</v>
      </c>
      <c r="J98" s="527"/>
      <c r="K98" s="2037" t="str">
        <f t="shared" si="9"/>
        <v/>
      </c>
    </row>
    <row r="99" spans="2:11" ht="12.95" customHeight="1">
      <c r="B99" s="513" t="s">
        <v>1020</v>
      </c>
      <c r="C99" s="514" t="s">
        <v>289</v>
      </c>
      <c r="D99" s="111"/>
      <c r="E99" s="111"/>
      <c r="F99" s="515">
        <f t="shared" si="10"/>
        <v>0</v>
      </c>
      <c r="G99" s="111"/>
      <c r="H99" s="516">
        <f t="shared" si="11"/>
        <v>0</v>
      </c>
      <c r="I99" s="503">
        <v>88</v>
      </c>
      <c r="J99" s="527"/>
      <c r="K99" s="2037" t="str">
        <f t="shared" si="9"/>
        <v/>
      </c>
    </row>
    <row r="100" spans="2:11" ht="12.95" customHeight="1">
      <c r="B100" s="513" t="s">
        <v>1021</v>
      </c>
      <c r="C100" s="514" t="s">
        <v>291</v>
      </c>
      <c r="D100" s="111"/>
      <c r="E100" s="111"/>
      <c r="F100" s="515">
        <f t="shared" si="10"/>
        <v>0</v>
      </c>
      <c r="G100" s="111"/>
      <c r="H100" s="516">
        <f t="shared" si="11"/>
        <v>0</v>
      </c>
      <c r="I100" s="503">
        <v>89</v>
      </c>
      <c r="J100" s="527"/>
      <c r="K100" s="2037" t="str">
        <f t="shared" si="9"/>
        <v/>
      </c>
    </row>
    <row r="101" spans="2:11" ht="12.95" customHeight="1">
      <c r="B101" s="513" t="s">
        <v>696</v>
      </c>
      <c r="C101" s="514" t="s">
        <v>293</v>
      </c>
      <c r="D101" s="111"/>
      <c r="E101" s="111"/>
      <c r="F101" s="515">
        <f t="shared" si="10"/>
        <v>0</v>
      </c>
      <c r="G101" s="111"/>
      <c r="H101" s="516">
        <f t="shared" si="11"/>
        <v>0</v>
      </c>
      <c r="I101" s="503">
        <v>90</v>
      </c>
      <c r="J101" s="527"/>
      <c r="K101" s="2037" t="str">
        <f t="shared" si="9"/>
        <v/>
      </c>
    </row>
    <row r="102" spans="2:11" ht="12.95" customHeight="1">
      <c r="B102" s="513" t="s">
        <v>1022</v>
      </c>
      <c r="C102" s="514" t="s">
        <v>295</v>
      </c>
      <c r="D102" s="111"/>
      <c r="E102" s="111"/>
      <c r="F102" s="515">
        <f t="shared" si="10"/>
        <v>0</v>
      </c>
      <c r="G102" s="111"/>
      <c r="H102" s="516">
        <f t="shared" si="11"/>
        <v>0</v>
      </c>
      <c r="I102" s="503">
        <v>91</v>
      </c>
      <c r="J102" s="527"/>
      <c r="K102" s="2037" t="str">
        <f t="shared" si="9"/>
        <v/>
      </c>
    </row>
    <row r="103" spans="2:11" ht="12.95" customHeight="1">
      <c r="B103" s="513" t="s">
        <v>1023</v>
      </c>
      <c r="C103" s="514" t="s">
        <v>297</v>
      </c>
      <c r="D103" s="111"/>
      <c r="E103" s="111"/>
      <c r="F103" s="515">
        <f t="shared" si="10"/>
        <v>0</v>
      </c>
      <c r="G103" s="111"/>
      <c r="H103" s="516">
        <f t="shared" si="11"/>
        <v>0</v>
      </c>
      <c r="I103" s="503">
        <v>92</v>
      </c>
      <c r="J103" s="527"/>
      <c r="K103" s="2037" t="str">
        <f t="shared" si="9"/>
        <v/>
      </c>
    </row>
    <row r="104" spans="2:11" ht="12.95" customHeight="1">
      <c r="B104" s="513" t="s">
        <v>1024</v>
      </c>
      <c r="C104" s="514" t="s">
        <v>299</v>
      </c>
      <c r="D104" s="111"/>
      <c r="E104" s="111"/>
      <c r="F104" s="515">
        <f t="shared" si="10"/>
        <v>0</v>
      </c>
      <c r="G104" s="111"/>
      <c r="H104" s="516">
        <f t="shared" si="11"/>
        <v>0</v>
      </c>
      <c r="I104" s="503">
        <v>93</v>
      </c>
      <c r="J104" s="527"/>
      <c r="K104" s="2037" t="str">
        <f t="shared" si="9"/>
        <v/>
      </c>
    </row>
    <row r="105" spans="2:11" ht="12.95" customHeight="1">
      <c r="B105" s="513" t="s">
        <v>1025</v>
      </c>
      <c r="C105" s="514" t="s">
        <v>301</v>
      </c>
      <c r="D105" s="111"/>
      <c r="E105" s="111"/>
      <c r="F105" s="515">
        <f t="shared" si="10"/>
        <v>0</v>
      </c>
      <c r="G105" s="111"/>
      <c r="H105" s="516">
        <f t="shared" si="11"/>
        <v>0</v>
      </c>
      <c r="I105" s="503">
        <v>94</v>
      </c>
      <c r="J105" s="527"/>
      <c r="K105" s="2037" t="str">
        <f t="shared" si="9"/>
        <v/>
      </c>
    </row>
    <row r="106" spans="2:11" ht="12.95" customHeight="1">
      <c r="B106" s="513" t="s">
        <v>1026</v>
      </c>
      <c r="C106" s="514" t="s">
        <v>303</v>
      </c>
      <c r="D106" s="111"/>
      <c r="E106" s="111"/>
      <c r="F106" s="515">
        <f t="shared" si="10"/>
        <v>0</v>
      </c>
      <c r="G106" s="111"/>
      <c r="H106" s="516">
        <f t="shared" si="11"/>
        <v>0</v>
      </c>
      <c r="I106" s="503">
        <v>95</v>
      </c>
      <c r="J106" s="527"/>
      <c r="K106" s="2037" t="str">
        <f t="shared" si="9"/>
        <v/>
      </c>
    </row>
    <row r="107" spans="2:11" ht="12.95" customHeight="1">
      <c r="B107" s="513" t="s">
        <v>1027</v>
      </c>
      <c r="C107" s="514" t="s">
        <v>305</v>
      </c>
      <c r="D107" s="111"/>
      <c r="E107" s="111"/>
      <c r="F107" s="515">
        <f t="shared" si="10"/>
        <v>0</v>
      </c>
      <c r="G107" s="111"/>
      <c r="H107" s="516">
        <f t="shared" si="11"/>
        <v>0</v>
      </c>
      <c r="I107" s="503">
        <v>96</v>
      </c>
      <c r="J107" s="527"/>
      <c r="K107" s="2037" t="str">
        <f t="shared" si="9"/>
        <v/>
      </c>
    </row>
    <row r="108" spans="2:11" ht="12.95" customHeight="1">
      <c r="B108" s="513" t="s">
        <v>697</v>
      </c>
      <c r="C108" s="514" t="s">
        <v>307</v>
      </c>
      <c r="D108" s="111"/>
      <c r="E108" s="111"/>
      <c r="F108" s="515">
        <f t="shared" si="10"/>
        <v>0</v>
      </c>
      <c r="G108" s="111"/>
      <c r="H108" s="516">
        <f t="shared" si="11"/>
        <v>0</v>
      </c>
      <c r="I108" s="503">
        <v>97</v>
      </c>
      <c r="J108" s="527"/>
      <c r="K108" s="2037" t="str">
        <f t="shared" si="9"/>
        <v/>
      </c>
    </row>
    <row r="109" spans="2:11" ht="12.95" customHeight="1">
      <c r="B109" s="513" t="s">
        <v>698</v>
      </c>
      <c r="C109" s="514" t="s">
        <v>309</v>
      </c>
      <c r="D109" s="111"/>
      <c r="E109" s="111"/>
      <c r="F109" s="515">
        <f t="shared" si="10"/>
        <v>0</v>
      </c>
      <c r="G109" s="111"/>
      <c r="H109" s="516">
        <f t="shared" si="11"/>
        <v>0</v>
      </c>
      <c r="I109" s="503">
        <v>98</v>
      </c>
      <c r="J109" s="527"/>
      <c r="K109" s="2037" t="str">
        <f t="shared" si="9"/>
        <v/>
      </c>
    </row>
    <row r="110" spans="2:11" ht="12.95" customHeight="1">
      <c r="B110" s="513" t="s">
        <v>1028</v>
      </c>
      <c r="C110" s="514" t="s">
        <v>311</v>
      </c>
      <c r="D110" s="111"/>
      <c r="E110" s="111"/>
      <c r="F110" s="515">
        <f t="shared" si="10"/>
        <v>0</v>
      </c>
      <c r="G110" s="111"/>
      <c r="H110" s="516">
        <f t="shared" si="11"/>
        <v>0</v>
      </c>
      <c r="I110" s="503">
        <v>99</v>
      </c>
      <c r="J110" s="527"/>
      <c r="K110" s="2037" t="str">
        <f t="shared" si="9"/>
        <v/>
      </c>
    </row>
    <row r="111" spans="2:11" ht="12.95" customHeight="1">
      <c r="B111" s="513" t="s">
        <v>699</v>
      </c>
      <c r="C111" s="514" t="s">
        <v>313</v>
      </c>
      <c r="D111" s="111"/>
      <c r="E111" s="111"/>
      <c r="F111" s="515">
        <f t="shared" si="10"/>
        <v>0</v>
      </c>
      <c r="G111" s="111"/>
      <c r="H111" s="516">
        <f t="shared" si="11"/>
        <v>0</v>
      </c>
      <c r="I111" s="503">
        <v>100</v>
      </c>
      <c r="J111" s="527"/>
      <c r="K111" s="2037" t="str">
        <f t="shared" si="9"/>
        <v/>
      </c>
    </row>
    <row r="112" spans="2:11" ht="12.95" customHeight="1">
      <c r="B112" s="513" t="s">
        <v>1029</v>
      </c>
      <c r="C112" s="514" t="s">
        <v>315</v>
      </c>
      <c r="D112" s="111"/>
      <c r="E112" s="111"/>
      <c r="F112" s="515">
        <f t="shared" si="10"/>
        <v>0</v>
      </c>
      <c r="G112" s="111"/>
      <c r="H112" s="516">
        <f t="shared" si="11"/>
        <v>0</v>
      </c>
      <c r="I112" s="503">
        <v>101</v>
      </c>
      <c r="J112" s="527"/>
      <c r="K112" s="2037" t="str">
        <f t="shared" si="9"/>
        <v/>
      </c>
    </row>
    <row r="113" spans="2:11" ht="12.95" customHeight="1">
      <c r="B113" s="513" t="s">
        <v>1030</v>
      </c>
      <c r="C113" s="514" t="s">
        <v>317</v>
      </c>
      <c r="D113" s="111"/>
      <c r="E113" s="111"/>
      <c r="F113" s="515">
        <f t="shared" si="10"/>
        <v>0</v>
      </c>
      <c r="G113" s="111"/>
      <c r="H113" s="516">
        <f t="shared" si="11"/>
        <v>0</v>
      </c>
      <c r="I113" s="503">
        <v>102</v>
      </c>
      <c r="J113" s="527"/>
      <c r="K113" s="2037" t="str">
        <f t="shared" si="9"/>
        <v/>
      </c>
    </row>
    <row r="114" spans="2:11" ht="12.95" customHeight="1">
      <c r="B114" s="513" t="s">
        <v>700</v>
      </c>
      <c r="C114" s="514" t="s">
        <v>319</v>
      </c>
      <c r="D114" s="111"/>
      <c r="E114" s="111"/>
      <c r="F114" s="515">
        <f t="shared" si="10"/>
        <v>0</v>
      </c>
      <c r="G114" s="111"/>
      <c r="H114" s="516">
        <f t="shared" si="11"/>
        <v>0</v>
      </c>
      <c r="I114" s="503">
        <v>103</v>
      </c>
      <c r="J114" s="527"/>
      <c r="K114" s="2037" t="str">
        <f t="shared" si="9"/>
        <v/>
      </c>
    </row>
    <row r="115" spans="2:11" ht="12.95" customHeight="1">
      <c r="B115" s="513" t="s">
        <v>701</v>
      </c>
      <c r="C115" s="514" t="s">
        <v>321</v>
      </c>
      <c r="D115" s="111"/>
      <c r="E115" s="111"/>
      <c r="F115" s="515">
        <f t="shared" si="10"/>
        <v>0</v>
      </c>
      <c r="G115" s="111"/>
      <c r="H115" s="516">
        <f t="shared" si="11"/>
        <v>0</v>
      </c>
      <c r="I115" s="503">
        <v>104</v>
      </c>
      <c r="J115" s="527"/>
      <c r="K115" s="2037" t="str">
        <f t="shared" si="9"/>
        <v/>
      </c>
    </row>
    <row r="116" spans="2:11" ht="12.95" customHeight="1">
      <c r="B116" s="513" t="s">
        <v>1031</v>
      </c>
      <c r="C116" s="514" t="s">
        <v>323</v>
      </c>
      <c r="D116" s="528">
        <f>+'Schedule 5'!E95</f>
        <v>0</v>
      </c>
      <c r="E116" s="528">
        <f>+'Schedule 5'!F95</f>
        <v>0</v>
      </c>
      <c r="F116" s="528">
        <f>+'Schedule 5'!G95</f>
        <v>0</v>
      </c>
      <c r="G116" s="528">
        <f>+'Schedule 5'!H95</f>
        <v>0</v>
      </c>
      <c r="H116" s="53">
        <f>+'Schedule 5'!I95</f>
        <v>0</v>
      </c>
      <c r="I116" s="503">
        <v>105</v>
      </c>
      <c r="J116" s="527"/>
      <c r="K116" s="2037"/>
    </row>
    <row r="117" spans="2:11" ht="12.95" customHeight="1">
      <c r="B117" s="513" t="s">
        <v>702</v>
      </c>
      <c r="C117" s="514" t="s">
        <v>325</v>
      </c>
      <c r="D117" s="111"/>
      <c r="E117" s="111"/>
      <c r="F117" s="515">
        <f t="shared" si="10"/>
        <v>0</v>
      </c>
      <c r="G117" s="111"/>
      <c r="H117" s="516">
        <f t="shared" si="11"/>
        <v>0</v>
      </c>
      <c r="I117" s="503">
        <v>106</v>
      </c>
      <c r="J117" s="527"/>
      <c r="K117" s="2037" t="str">
        <f t="shared" si="9"/>
        <v/>
      </c>
    </row>
    <row r="118" spans="2:11" ht="12.95" customHeight="1">
      <c r="B118" s="513" t="s">
        <v>1032</v>
      </c>
      <c r="C118" s="514" t="s">
        <v>327</v>
      </c>
      <c r="D118" s="111"/>
      <c r="E118" s="111"/>
      <c r="F118" s="515">
        <f t="shared" si="10"/>
        <v>0</v>
      </c>
      <c r="G118" s="111"/>
      <c r="H118" s="516">
        <f t="shared" si="11"/>
        <v>0</v>
      </c>
      <c r="I118" s="503">
        <v>107</v>
      </c>
      <c r="J118" s="527"/>
      <c r="K118" s="2037" t="str">
        <f t="shared" si="9"/>
        <v/>
      </c>
    </row>
    <row r="119" spans="2:11" ht="12.95" customHeight="1">
      <c r="B119" s="513" t="s">
        <v>703</v>
      </c>
      <c r="C119" s="514" t="s">
        <v>329</v>
      </c>
      <c r="D119" s="111"/>
      <c r="E119" s="111"/>
      <c r="F119" s="515">
        <f t="shared" si="10"/>
        <v>0</v>
      </c>
      <c r="G119" s="111"/>
      <c r="H119" s="516">
        <f t="shared" si="11"/>
        <v>0</v>
      </c>
      <c r="I119" s="503">
        <v>108</v>
      </c>
      <c r="J119" s="527"/>
      <c r="K119" s="2037" t="str">
        <f t="shared" si="9"/>
        <v/>
      </c>
    </row>
    <row r="120" spans="2:11" ht="12.95" customHeight="1">
      <c r="B120" s="513" t="s">
        <v>1033</v>
      </c>
      <c r="C120" s="514" t="s">
        <v>331</v>
      </c>
      <c r="D120" s="111"/>
      <c r="E120" s="111"/>
      <c r="F120" s="515">
        <f t="shared" si="10"/>
        <v>0</v>
      </c>
      <c r="G120" s="111"/>
      <c r="H120" s="516">
        <f t="shared" si="11"/>
        <v>0</v>
      </c>
      <c r="I120" s="503">
        <v>109</v>
      </c>
      <c r="J120" s="527"/>
      <c r="K120" s="2037" t="str">
        <f t="shared" si="9"/>
        <v/>
      </c>
    </row>
    <row r="121" spans="2:11" ht="12.95" customHeight="1">
      <c r="B121" s="513" t="s">
        <v>704</v>
      </c>
      <c r="C121" s="514" t="s">
        <v>333</v>
      </c>
      <c r="D121" s="111"/>
      <c r="E121" s="111"/>
      <c r="F121" s="515">
        <f t="shared" si="10"/>
        <v>0</v>
      </c>
      <c r="G121" s="111"/>
      <c r="H121" s="516">
        <f t="shared" si="11"/>
        <v>0</v>
      </c>
      <c r="I121" s="503">
        <v>110</v>
      </c>
      <c r="J121" s="527"/>
      <c r="K121" s="2037" t="str">
        <f t="shared" si="9"/>
        <v/>
      </c>
    </row>
    <row r="122" spans="2:11" ht="12.95" customHeight="1">
      <c r="B122" s="513" t="s">
        <v>705</v>
      </c>
      <c r="C122" s="514" t="s">
        <v>335</v>
      </c>
      <c r="D122" s="111"/>
      <c r="E122" s="111"/>
      <c r="F122" s="515">
        <f t="shared" si="10"/>
        <v>0</v>
      </c>
      <c r="G122" s="111"/>
      <c r="H122" s="516">
        <f t="shared" si="11"/>
        <v>0</v>
      </c>
      <c r="I122" s="503">
        <v>111</v>
      </c>
      <c r="J122" s="527"/>
      <c r="K122" s="2037" t="str">
        <f t="shared" si="9"/>
        <v/>
      </c>
    </row>
    <row r="123" spans="2:11" ht="12.95" customHeight="1">
      <c r="B123" s="513" t="s">
        <v>1034</v>
      </c>
      <c r="C123" s="514" t="s">
        <v>337</v>
      </c>
      <c r="D123" s="111"/>
      <c r="E123" s="111"/>
      <c r="F123" s="515">
        <f t="shared" si="10"/>
        <v>0</v>
      </c>
      <c r="G123" s="111"/>
      <c r="H123" s="516">
        <f t="shared" si="11"/>
        <v>0</v>
      </c>
      <c r="I123" s="503">
        <v>112</v>
      </c>
      <c r="J123" s="527"/>
      <c r="K123" s="2037" t="str">
        <f t="shared" si="9"/>
        <v/>
      </c>
    </row>
    <row r="124" spans="2:11" ht="12.95" customHeight="1">
      <c r="B124" s="513" t="s">
        <v>706</v>
      </c>
      <c r="C124" s="514" t="s">
        <v>339</v>
      </c>
      <c r="D124" s="111"/>
      <c r="E124" s="111"/>
      <c r="F124" s="515">
        <f t="shared" si="10"/>
        <v>0</v>
      </c>
      <c r="G124" s="111"/>
      <c r="H124" s="516">
        <f t="shared" si="11"/>
        <v>0</v>
      </c>
      <c r="I124" s="503">
        <v>113</v>
      </c>
      <c r="J124" s="527"/>
      <c r="K124" s="2037" t="str">
        <f t="shared" si="9"/>
        <v/>
      </c>
    </row>
    <row r="125" spans="2:11" ht="12.95" customHeight="1">
      <c r="B125" s="513" t="s">
        <v>1035</v>
      </c>
      <c r="C125" s="514" t="s">
        <v>341</v>
      </c>
      <c r="D125" s="111"/>
      <c r="E125" s="111"/>
      <c r="F125" s="515">
        <f>+D125+E125</f>
        <v>0</v>
      </c>
      <c r="G125" s="111"/>
      <c r="H125" s="516">
        <f>+F125+G125</f>
        <v>0</v>
      </c>
      <c r="I125" s="503">
        <v>114</v>
      </c>
      <c r="J125" s="527"/>
      <c r="K125" s="2037" t="str">
        <f t="shared" si="9"/>
        <v/>
      </c>
    </row>
    <row r="126" spans="2:11" ht="26.45" customHeight="1" thickBot="1">
      <c r="B126" s="513" t="s">
        <v>1036</v>
      </c>
      <c r="C126" s="517" t="s">
        <v>343</v>
      </c>
      <c r="D126" s="534">
        <f>'Schedule 6'!D62</f>
        <v>0</v>
      </c>
      <c r="E126" s="528">
        <f>'Schedule 6'!E62</f>
        <v>0</v>
      </c>
      <c r="F126" s="528">
        <f>'Schedule 6'!F62</f>
        <v>0</v>
      </c>
      <c r="G126" s="528">
        <f>'Schedule 6'!G62</f>
        <v>0</v>
      </c>
      <c r="H126" s="53">
        <f>'Schedule 6'!H62</f>
        <v>0</v>
      </c>
      <c r="I126" s="503">
        <v>115</v>
      </c>
      <c r="J126" s="527"/>
      <c r="K126" s="2037" t="str">
        <f t="shared" si="9"/>
        <v/>
      </c>
    </row>
    <row r="127" spans="2:11" ht="12.95" customHeight="1" thickTop="1" thickBot="1">
      <c r="B127" s="518" t="s">
        <v>1037</v>
      </c>
      <c r="C127" s="519" t="s">
        <v>345</v>
      </c>
      <c r="D127" s="520">
        <f>SUM(D80:D126)</f>
        <v>0</v>
      </c>
      <c r="E127" s="520">
        <f>SUM(E80:E126)</f>
        <v>0</v>
      </c>
      <c r="F127" s="520">
        <f>SUM(F80:F126)</f>
        <v>0</v>
      </c>
      <c r="G127" s="520">
        <f>SUM(G80:G126)</f>
        <v>0</v>
      </c>
      <c r="H127" s="521">
        <f>SUM(H80:H126)</f>
        <v>0</v>
      </c>
      <c r="I127" s="503">
        <v>116</v>
      </c>
      <c r="J127" s="527"/>
      <c r="K127" s="2037" t="str">
        <f t="shared" si="9"/>
        <v/>
      </c>
    </row>
    <row r="128" spans="2:11" ht="15" customHeight="1" thickTop="1">
      <c r="B128" s="522" t="s">
        <v>1304</v>
      </c>
      <c r="C128" s="523" t="s">
        <v>346</v>
      </c>
      <c r="D128" s="524"/>
      <c r="E128" s="525"/>
      <c r="F128" s="525"/>
      <c r="G128" s="525"/>
      <c r="H128" s="526"/>
      <c r="I128" s="503">
        <v>117</v>
      </c>
      <c r="J128" s="527"/>
      <c r="K128" s="2037" t="str">
        <f t="shared" si="9"/>
        <v/>
      </c>
    </row>
    <row r="129" spans="2:12" ht="15" customHeight="1">
      <c r="B129" s="513" t="s">
        <v>1038</v>
      </c>
      <c r="C129" s="514" t="s">
        <v>347</v>
      </c>
      <c r="D129" s="111"/>
      <c r="E129" s="111"/>
      <c r="F129" s="515">
        <f t="shared" ref="F129:F135" si="12">+D129+E129</f>
        <v>0</v>
      </c>
      <c r="G129" s="111"/>
      <c r="H129" s="516">
        <f t="shared" ref="H129:H135" si="13">+F129+G129</f>
        <v>0</v>
      </c>
      <c r="I129" s="503">
        <v>118</v>
      </c>
      <c r="J129" s="527"/>
      <c r="K129" s="2037" t="str">
        <f t="shared" si="9"/>
        <v/>
      </c>
      <c r="L129" s="479"/>
    </row>
    <row r="130" spans="2:12" ht="15" customHeight="1">
      <c r="B130" s="513" t="s">
        <v>1039</v>
      </c>
      <c r="C130" s="514" t="s">
        <v>348</v>
      </c>
      <c r="D130" s="111"/>
      <c r="E130" s="111"/>
      <c r="F130" s="515">
        <f t="shared" si="12"/>
        <v>0</v>
      </c>
      <c r="G130" s="111"/>
      <c r="H130" s="516">
        <f t="shared" si="13"/>
        <v>0</v>
      </c>
      <c r="I130" s="503">
        <v>119</v>
      </c>
      <c r="J130" s="527"/>
      <c r="K130" s="2037" t="str">
        <f t="shared" si="9"/>
        <v/>
      </c>
    </row>
    <row r="131" spans="2:12" ht="15" customHeight="1">
      <c r="B131" s="513" t="s">
        <v>1040</v>
      </c>
      <c r="C131" s="514" t="s">
        <v>349</v>
      </c>
      <c r="D131" s="111"/>
      <c r="E131" s="111"/>
      <c r="F131" s="515">
        <f t="shared" si="12"/>
        <v>0</v>
      </c>
      <c r="G131" s="111"/>
      <c r="H131" s="516">
        <f t="shared" si="13"/>
        <v>0</v>
      </c>
      <c r="I131" s="503">
        <v>120</v>
      </c>
      <c r="J131" s="527"/>
      <c r="K131" s="2037" t="str">
        <f t="shared" si="9"/>
        <v/>
      </c>
    </row>
    <row r="132" spans="2:12" ht="15" customHeight="1">
      <c r="B132" s="513" t="s">
        <v>707</v>
      </c>
      <c r="C132" s="514" t="s">
        <v>350</v>
      </c>
      <c r="D132" s="111"/>
      <c r="E132" s="111"/>
      <c r="F132" s="515">
        <f t="shared" si="12"/>
        <v>0</v>
      </c>
      <c r="G132" s="111"/>
      <c r="H132" s="516">
        <f t="shared" si="13"/>
        <v>0</v>
      </c>
      <c r="I132" s="503">
        <v>121</v>
      </c>
      <c r="J132" s="527"/>
      <c r="K132" s="2037" t="str">
        <f t="shared" si="9"/>
        <v/>
      </c>
      <c r="L132" s="479"/>
    </row>
    <row r="133" spans="2:12" ht="15" customHeight="1">
      <c r="B133" s="513" t="s">
        <v>708</v>
      </c>
      <c r="C133" s="514" t="s">
        <v>351</v>
      </c>
      <c r="D133" s="111"/>
      <c r="E133" s="111"/>
      <c r="F133" s="515">
        <f t="shared" si="12"/>
        <v>0</v>
      </c>
      <c r="G133" s="111"/>
      <c r="H133" s="516">
        <f t="shared" si="13"/>
        <v>0</v>
      </c>
      <c r="I133" s="503">
        <v>122</v>
      </c>
      <c r="J133" s="527"/>
      <c r="K133" s="2037" t="str">
        <f t="shared" si="9"/>
        <v/>
      </c>
      <c r="L133" s="479"/>
    </row>
    <row r="134" spans="2:12" ht="15" customHeight="1">
      <c r="B134" s="513" t="s">
        <v>1041</v>
      </c>
      <c r="C134" s="514" t="s">
        <v>352</v>
      </c>
      <c r="D134" s="111"/>
      <c r="E134" s="111"/>
      <c r="F134" s="515">
        <f t="shared" si="12"/>
        <v>0</v>
      </c>
      <c r="G134" s="111"/>
      <c r="H134" s="516">
        <f t="shared" si="13"/>
        <v>0</v>
      </c>
      <c r="I134" s="503">
        <v>123</v>
      </c>
      <c r="J134" s="527"/>
      <c r="K134" s="2037" t="str">
        <f t="shared" si="9"/>
        <v/>
      </c>
    </row>
    <row r="135" spans="2:12" ht="15" customHeight="1">
      <c r="B135" s="513" t="s">
        <v>1042</v>
      </c>
      <c r="C135" s="514" t="s">
        <v>353</v>
      </c>
      <c r="D135" s="111"/>
      <c r="E135" s="111"/>
      <c r="F135" s="515">
        <f t="shared" si="12"/>
        <v>0</v>
      </c>
      <c r="G135" s="111"/>
      <c r="H135" s="516">
        <f t="shared" si="13"/>
        <v>0</v>
      </c>
      <c r="I135" s="503">
        <v>124</v>
      </c>
      <c r="J135" s="527"/>
      <c r="K135" s="2037" t="str">
        <f t="shared" si="9"/>
        <v/>
      </c>
    </row>
    <row r="136" spans="2:12" ht="26.45" customHeight="1" thickBot="1">
      <c r="B136" s="513" t="s">
        <v>1043</v>
      </c>
      <c r="C136" s="517" t="s">
        <v>354</v>
      </c>
      <c r="D136" s="528">
        <f>'Schedule 7'!D36</f>
        <v>0</v>
      </c>
      <c r="E136" s="528">
        <f>'Schedule 7'!E36</f>
        <v>0</v>
      </c>
      <c r="F136" s="528">
        <f>'Schedule 7'!F36</f>
        <v>0</v>
      </c>
      <c r="G136" s="528">
        <f>'Schedule 7'!G36</f>
        <v>0</v>
      </c>
      <c r="H136" s="53">
        <f>'Schedule 7'!H36</f>
        <v>0</v>
      </c>
      <c r="I136" s="503">
        <v>125</v>
      </c>
      <c r="J136" s="527"/>
      <c r="K136" s="2037" t="str">
        <f t="shared" si="9"/>
        <v/>
      </c>
    </row>
    <row r="137" spans="2:12" ht="15" customHeight="1" thickTop="1" thickBot="1">
      <c r="B137" s="518" t="s">
        <v>1044</v>
      </c>
      <c r="C137" s="519" t="s">
        <v>355</v>
      </c>
      <c r="D137" s="520">
        <f>SUM(D129:D136)</f>
        <v>0</v>
      </c>
      <c r="E137" s="520">
        <f>SUM(E129:E136)</f>
        <v>0</v>
      </c>
      <c r="F137" s="520">
        <f>SUM(F129:F136)</f>
        <v>0</v>
      </c>
      <c r="G137" s="520">
        <f>SUM(G129:G136)</f>
        <v>0</v>
      </c>
      <c r="H137" s="521">
        <f>SUM(H129:H136)</f>
        <v>0</v>
      </c>
      <c r="I137" s="503">
        <v>126</v>
      </c>
      <c r="J137" s="527"/>
      <c r="K137" s="2037" t="str">
        <f t="shared" si="9"/>
        <v/>
      </c>
      <c r="L137" s="479"/>
    </row>
    <row r="138" spans="2:12" ht="15" customHeight="1" thickTop="1">
      <c r="B138" s="522" t="s">
        <v>1305</v>
      </c>
      <c r="C138" s="523" t="s">
        <v>356</v>
      </c>
      <c r="D138" s="524"/>
      <c r="E138" s="525"/>
      <c r="F138" s="525"/>
      <c r="G138" s="525"/>
      <c r="H138" s="526"/>
      <c r="I138" s="503">
        <v>127</v>
      </c>
      <c r="J138" s="527"/>
      <c r="K138" s="2037" t="str">
        <f t="shared" si="9"/>
        <v/>
      </c>
    </row>
    <row r="139" spans="2:12" ht="15" customHeight="1">
      <c r="B139" s="513" t="s">
        <v>1045</v>
      </c>
      <c r="C139" s="514" t="s">
        <v>357</v>
      </c>
      <c r="D139" s="111"/>
      <c r="E139" s="111"/>
      <c r="F139" s="515">
        <f>+D139+E139</f>
        <v>0</v>
      </c>
      <c r="G139" s="535">
        <f t="shared" ref="G139:G153" si="14">-F139</f>
        <v>0</v>
      </c>
      <c r="H139" s="536"/>
      <c r="I139" s="503">
        <v>128</v>
      </c>
      <c r="J139" s="527"/>
      <c r="K139" s="2037" t="str">
        <f t="shared" si="9"/>
        <v/>
      </c>
    </row>
    <row r="140" spans="2:12" ht="15" customHeight="1">
      <c r="B140" s="513" t="s">
        <v>1046</v>
      </c>
      <c r="C140" s="514" t="s">
        <v>358</v>
      </c>
      <c r="D140" s="111"/>
      <c r="E140" s="111"/>
      <c r="F140" s="515">
        <f>+D140+E140</f>
        <v>0</v>
      </c>
      <c r="G140" s="535">
        <f t="shared" si="14"/>
        <v>0</v>
      </c>
      <c r="H140" s="536"/>
      <c r="I140" s="503">
        <v>129</v>
      </c>
      <c r="J140" s="527"/>
      <c r="K140" s="2037" t="str">
        <f t="shared" si="9"/>
        <v/>
      </c>
    </row>
    <row r="141" spans="2:12" ht="15" customHeight="1">
      <c r="B141" s="513" t="s">
        <v>1047</v>
      </c>
      <c r="C141" s="514" t="s">
        <v>359</v>
      </c>
      <c r="D141" s="111"/>
      <c r="E141" s="111"/>
      <c r="F141" s="515">
        <f t="shared" ref="F141:F152" si="15">+D141+E141</f>
        <v>0</v>
      </c>
      <c r="G141" s="535">
        <f t="shared" si="14"/>
        <v>0</v>
      </c>
      <c r="H141" s="536"/>
      <c r="I141" s="503">
        <v>130</v>
      </c>
      <c r="J141" s="527"/>
      <c r="K141" s="2037" t="str">
        <f t="shared" si="9"/>
        <v/>
      </c>
    </row>
    <row r="142" spans="2:12" ht="15" customHeight="1">
      <c r="B142" s="513" t="s">
        <v>1048</v>
      </c>
      <c r="C142" s="514" t="s">
        <v>360</v>
      </c>
      <c r="D142" s="111"/>
      <c r="E142" s="111"/>
      <c r="F142" s="515">
        <f t="shared" si="15"/>
        <v>0</v>
      </c>
      <c r="G142" s="535">
        <f t="shared" si="14"/>
        <v>0</v>
      </c>
      <c r="H142" s="536"/>
      <c r="I142" s="503">
        <v>131</v>
      </c>
      <c r="J142" s="527"/>
      <c r="K142" s="2037" t="str">
        <f t="shared" si="9"/>
        <v/>
      </c>
    </row>
    <row r="143" spans="2:12" ht="15" customHeight="1">
      <c r="B143" s="513" t="s">
        <v>1049</v>
      </c>
      <c r="C143" s="514" t="s">
        <v>361</v>
      </c>
      <c r="D143" s="111"/>
      <c r="E143" s="111"/>
      <c r="F143" s="515">
        <f t="shared" si="15"/>
        <v>0</v>
      </c>
      <c r="G143" s="535">
        <f t="shared" si="14"/>
        <v>0</v>
      </c>
      <c r="H143" s="536"/>
      <c r="I143" s="503">
        <v>132</v>
      </c>
      <c r="J143" s="527"/>
      <c r="K143" s="2037" t="str">
        <f t="shared" si="9"/>
        <v/>
      </c>
    </row>
    <row r="144" spans="2:12" ht="15" customHeight="1">
      <c r="B144" s="513" t="s">
        <v>1050</v>
      </c>
      <c r="C144" s="514" t="s">
        <v>362</v>
      </c>
      <c r="D144" s="111"/>
      <c r="E144" s="111"/>
      <c r="F144" s="515">
        <f t="shared" si="15"/>
        <v>0</v>
      </c>
      <c r="G144" s="535">
        <f t="shared" si="14"/>
        <v>0</v>
      </c>
      <c r="H144" s="536"/>
      <c r="I144" s="503">
        <v>133</v>
      </c>
      <c r="J144" s="527"/>
      <c r="K144" s="2037" t="str">
        <f t="shared" ref="K144:K157" si="16">IF(H144&lt;0,"WARNING: Negative Allowable Expense Noted","")</f>
        <v/>
      </c>
    </row>
    <row r="145" spans="2:12" ht="15" customHeight="1">
      <c r="B145" s="513" t="s">
        <v>1051</v>
      </c>
      <c r="C145" s="514" t="s">
        <v>363</v>
      </c>
      <c r="D145" s="111"/>
      <c r="E145" s="111"/>
      <c r="F145" s="515">
        <f t="shared" si="15"/>
        <v>0</v>
      </c>
      <c r="G145" s="535">
        <f t="shared" si="14"/>
        <v>0</v>
      </c>
      <c r="H145" s="536"/>
      <c r="I145" s="503">
        <v>134</v>
      </c>
      <c r="J145" s="527"/>
      <c r="K145" s="2037" t="str">
        <f t="shared" si="16"/>
        <v/>
      </c>
    </row>
    <row r="146" spans="2:12" ht="15" customHeight="1">
      <c r="B146" s="513" t="s">
        <v>1052</v>
      </c>
      <c r="C146" s="514" t="s">
        <v>364</v>
      </c>
      <c r="D146" s="111"/>
      <c r="E146" s="111"/>
      <c r="F146" s="515">
        <f t="shared" si="15"/>
        <v>0</v>
      </c>
      <c r="G146" s="535">
        <f t="shared" si="14"/>
        <v>0</v>
      </c>
      <c r="H146" s="536"/>
      <c r="I146" s="503">
        <v>135</v>
      </c>
      <c r="J146" s="527"/>
      <c r="K146" s="2037" t="str">
        <f t="shared" si="16"/>
        <v/>
      </c>
    </row>
    <row r="147" spans="2:12" ht="15" customHeight="1">
      <c r="B147" s="513" t="s">
        <v>1053</v>
      </c>
      <c r="C147" s="514" t="s">
        <v>365</v>
      </c>
      <c r="D147" s="111"/>
      <c r="E147" s="111"/>
      <c r="F147" s="515">
        <f t="shared" si="15"/>
        <v>0</v>
      </c>
      <c r="G147" s="535">
        <f t="shared" si="14"/>
        <v>0</v>
      </c>
      <c r="H147" s="536"/>
      <c r="I147" s="503">
        <v>136</v>
      </c>
      <c r="J147" s="527"/>
      <c r="K147" s="2037" t="str">
        <f t="shared" si="16"/>
        <v/>
      </c>
    </row>
    <row r="148" spans="2:12" ht="15" customHeight="1">
      <c r="B148" s="513" t="s">
        <v>1054</v>
      </c>
      <c r="C148" s="514" t="s">
        <v>366</v>
      </c>
      <c r="D148" s="111"/>
      <c r="E148" s="111"/>
      <c r="F148" s="515">
        <f t="shared" si="15"/>
        <v>0</v>
      </c>
      <c r="G148" s="535">
        <f>-F148</f>
        <v>0</v>
      </c>
      <c r="H148" s="536"/>
      <c r="I148" s="503">
        <v>137</v>
      </c>
      <c r="J148" s="527"/>
      <c r="K148" s="2037" t="str">
        <f t="shared" si="16"/>
        <v/>
      </c>
    </row>
    <row r="149" spans="2:12" ht="15" customHeight="1">
      <c r="B149" s="513" t="s">
        <v>1055</v>
      </c>
      <c r="C149" s="514" t="s">
        <v>367</v>
      </c>
      <c r="D149" s="528">
        <f>+'Schedule 8'!E43</f>
        <v>0</v>
      </c>
      <c r="E149" s="528">
        <f>+'Schedule 8'!F43</f>
        <v>0</v>
      </c>
      <c r="F149" s="528">
        <f>+'Schedule 8'!G43</f>
        <v>0</v>
      </c>
      <c r="G149" s="535">
        <f>-F149</f>
        <v>0</v>
      </c>
      <c r="H149" s="536"/>
      <c r="I149" s="503">
        <v>138</v>
      </c>
      <c r="J149" s="527"/>
      <c r="K149" s="2037" t="str">
        <f t="shared" si="16"/>
        <v/>
      </c>
    </row>
    <row r="150" spans="2:12" ht="15" customHeight="1">
      <c r="B150" s="513" t="s">
        <v>1056</v>
      </c>
      <c r="C150" s="514" t="s">
        <v>368</v>
      </c>
      <c r="D150" s="111"/>
      <c r="E150" s="111"/>
      <c r="F150" s="515">
        <f t="shared" si="15"/>
        <v>0</v>
      </c>
      <c r="G150" s="535">
        <f t="shared" si="14"/>
        <v>0</v>
      </c>
      <c r="H150" s="536"/>
      <c r="I150" s="503">
        <v>139</v>
      </c>
      <c r="J150" s="527"/>
      <c r="K150" s="2037" t="str">
        <f t="shared" si="16"/>
        <v/>
      </c>
    </row>
    <row r="151" spans="2:12" ht="15" customHeight="1">
      <c r="B151" s="513" t="s">
        <v>1057</v>
      </c>
      <c r="C151" s="514" t="s">
        <v>369</v>
      </c>
      <c r="D151" s="111"/>
      <c r="E151" s="111"/>
      <c r="F151" s="515">
        <f t="shared" si="15"/>
        <v>0</v>
      </c>
      <c r="G151" s="535">
        <f t="shared" si="14"/>
        <v>0</v>
      </c>
      <c r="H151" s="536"/>
      <c r="I151" s="503">
        <v>140</v>
      </c>
      <c r="J151" s="527"/>
      <c r="K151" s="2037" t="str">
        <f t="shared" si="16"/>
        <v/>
      </c>
    </row>
    <row r="152" spans="2:12" ht="15" customHeight="1">
      <c r="B152" s="513" t="s">
        <v>1058</v>
      </c>
      <c r="C152" s="514" t="s">
        <v>370</v>
      </c>
      <c r="D152" s="111"/>
      <c r="E152" s="111"/>
      <c r="F152" s="515">
        <f t="shared" si="15"/>
        <v>0</v>
      </c>
      <c r="G152" s="535">
        <f t="shared" si="14"/>
        <v>0</v>
      </c>
      <c r="H152" s="536"/>
      <c r="I152" s="503">
        <v>141</v>
      </c>
      <c r="J152" s="527"/>
      <c r="K152" s="2037" t="str">
        <f t="shared" si="16"/>
        <v/>
      </c>
    </row>
    <row r="153" spans="2:12" ht="15" customHeight="1" thickBot="1">
      <c r="B153" s="513" t="s">
        <v>1059</v>
      </c>
      <c r="C153" s="514" t="s">
        <v>371</v>
      </c>
      <c r="D153" s="111"/>
      <c r="E153" s="111"/>
      <c r="F153" s="515">
        <f>+D153+E153</f>
        <v>0</v>
      </c>
      <c r="G153" s="535">
        <f t="shared" si="14"/>
        <v>0</v>
      </c>
      <c r="H153" s="536"/>
      <c r="I153" s="503">
        <v>142</v>
      </c>
      <c r="J153" s="527"/>
      <c r="K153" s="2037" t="str">
        <f t="shared" si="16"/>
        <v/>
      </c>
    </row>
    <row r="154" spans="2:12" ht="15" customHeight="1" thickTop="1" thickBot="1">
      <c r="B154" s="518" t="s">
        <v>1060</v>
      </c>
      <c r="C154" s="519" t="s">
        <v>372</v>
      </c>
      <c r="D154" s="520">
        <f>SUM(D139:D153)</f>
        <v>0</v>
      </c>
      <c r="E154" s="520">
        <f>SUM(E139:E153)</f>
        <v>0</v>
      </c>
      <c r="F154" s="520">
        <f>SUM(F139:F153)</f>
        <v>0</v>
      </c>
      <c r="G154" s="520">
        <f>SUM(G139:G153)</f>
        <v>0</v>
      </c>
      <c r="H154" s="537"/>
      <c r="I154" s="503">
        <v>143</v>
      </c>
      <c r="J154" s="527"/>
      <c r="K154" s="2037" t="str">
        <f t="shared" si="16"/>
        <v/>
      </c>
    </row>
    <row r="155" spans="2:12" ht="18" customHeight="1" thickTop="1">
      <c r="B155" s="538" t="s">
        <v>1306</v>
      </c>
      <c r="C155" s="539" t="s">
        <v>937</v>
      </c>
      <c r="D155" s="540">
        <f>+D154+D137+D127+D78+D54+D36</f>
        <v>0</v>
      </c>
      <c r="E155" s="540">
        <f>+E154+E137+E127+E78+E54+E36</f>
        <v>0</v>
      </c>
      <c r="F155" s="541">
        <f>+D155+E155</f>
        <v>0</v>
      </c>
      <c r="G155" s="540">
        <f>+G154+G137+G127+G78+G54+G36</f>
        <v>0</v>
      </c>
      <c r="H155" s="542">
        <f>+F155+G155</f>
        <v>0</v>
      </c>
      <c r="I155" s="503">
        <v>144</v>
      </c>
      <c r="J155" s="527"/>
      <c r="K155" s="2037" t="str">
        <f t="shared" si="16"/>
        <v/>
      </c>
    </row>
    <row r="156" spans="2:12" ht="18" customHeight="1" thickBot="1">
      <c r="B156" s="543" t="s">
        <v>1307</v>
      </c>
      <c r="C156" s="544" t="s">
        <v>373</v>
      </c>
      <c r="D156" s="545">
        <f>'Form 19'!D33</f>
        <v>0</v>
      </c>
      <c r="E156" s="545">
        <f>'Form 19'!E33</f>
        <v>0</v>
      </c>
      <c r="F156" s="545">
        <f>'Form 19'!F33</f>
        <v>0</v>
      </c>
      <c r="G156" s="545">
        <f>'Form 19'!G33</f>
        <v>0</v>
      </c>
      <c r="H156" s="546">
        <f>'Form 19'!H33</f>
        <v>0</v>
      </c>
      <c r="I156" s="503">
        <v>145</v>
      </c>
      <c r="J156" s="527"/>
      <c r="K156" s="2037" t="str">
        <f t="shared" si="16"/>
        <v/>
      </c>
    </row>
    <row r="157" spans="2:12" ht="18" customHeight="1" thickTop="1">
      <c r="B157" s="547" t="s">
        <v>1308</v>
      </c>
      <c r="C157" s="548" t="s">
        <v>374</v>
      </c>
      <c r="D157" s="549">
        <f>+D155+D156</f>
        <v>0</v>
      </c>
      <c r="E157" s="549">
        <f>+E155+E156</f>
        <v>0</v>
      </c>
      <c r="F157" s="549">
        <f>+F155+F156</f>
        <v>0</v>
      </c>
      <c r="G157" s="549">
        <f>+G155+G156</f>
        <v>0</v>
      </c>
      <c r="H157" s="550">
        <f>+H155+H156</f>
        <v>0</v>
      </c>
      <c r="I157" s="503">
        <v>146</v>
      </c>
      <c r="J157" s="527"/>
      <c r="K157" s="2037" t="str">
        <f t="shared" si="16"/>
        <v/>
      </c>
    </row>
    <row r="158" spans="2:12" ht="12.2" customHeight="1">
      <c r="B158" s="551" t="s">
        <v>1309</v>
      </c>
      <c r="C158" s="509" t="s">
        <v>375</v>
      </c>
      <c r="D158" s="552"/>
      <c r="E158" s="553"/>
      <c r="F158" s="553"/>
      <c r="G158" s="553"/>
      <c r="H158" s="516"/>
      <c r="I158" s="503">
        <v>147</v>
      </c>
      <c r="J158" s="527"/>
    </row>
    <row r="159" spans="2:12" ht="12.2" customHeight="1" thickBot="1">
      <c r="B159" s="554"/>
      <c r="C159" s="555" t="s">
        <v>376</v>
      </c>
      <c r="D159" s="556"/>
      <c r="E159" s="557"/>
      <c r="F159" s="557"/>
      <c r="G159" s="557"/>
      <c r="H159" s="558">
        <f>+'Form 3'!F37</f>
        <v>0</v>
      </c>
      <c r="I159" s="503">
        <v>148</v>
      </c>
      <c r="J159" s="527"/>
      <c r="K159" s="2037"/>
      <c r="L159" s="479"/>
    </row>
    <row r="160" spans="2:12" ht="12.2" customHeight="1" thickTop="1">
      <c r="B160" s="559"/>
      <c r="C160" s="560"/>
      <c r="D160" s="560"/>
      <c r="E160" s="560"/>
      <c r="F160" s="560"/>
      <c r="G160" s="561" t="s">
        <v>76</v>
      </c>
      <c r="H160" s="562" t="s">
        <v>77</v>
      </c>
      <c r="I160" s="503">
        <v>149</v>
      </c>
      <c r="J160" s="295"/>
    </row>
    <row r="161" spans="2:12" ht="45">
      <c r="B161" s="563" t="s">
        <v>1284</v>
      </c>
      <c r="C161" s="564"/>
      <c r="D161" s="564"/>
      <c r="E161" s="564"/>
      <c r="F161" s="564"/>
      <c r="G161" s="506" t="s">
        <v>13189</v>
      </c>
      <c r="H161" s="507" t="s">
        <v>13190</v>
      </c>
      <c r="I161" s="503">
        <v>150</v>
      </c>
      <c r="J161" s="295"/>
    </row>
    <row r="162" spans="2:12" ht="15" customHeight="1">
      <c r="B162" s="565" t="s">
        <v>1401</v>
      </c>
      <c r="C162" s="566" t="s">
        <v>377</v>
      </c>
      <c r="D162" s="567"/>
      <c r="E162" s="567"/>
      <c r="F162" s="567"/>
      <c r="G162" s="568">
        <f>H36</f>
        <v>0</v>
      </c>
      <c r="H162" s="576">
        <f>IF(H$159=0,0,ROUND(G162/H$159,2))</f>
        <v>0</v>
      </c>
      <c r="I162" s="503">
        <v>151</v>
      </c>
      <c r="J162" s="295"/>
    </row>
    <row r="163" spans="2:12" ht="15" customHeight="1">
      <c r="B163" s="513" t="s">
        <v>378</v>
      </c>
      <c r="C163" s="514" t="s">
        <v>379</v>
      </c>
      <c r="D163" s="569"/>
      <c r="E163" s="569"/>
      <c r="F163" s="569"/>
      <c r="G163" s="515">
        <f>+H54</f>
        <v>0</v>
      </c>
      <c r="H163" s="577">
        <f t="shared" ref="H163:H167" si="17">IF(H$159=0,0,ROUND(G163/H$159,2))</f>
        <v>0</v>
      </c>
      <c r="I163" s="503">
        <v>152</v>
      </c>
      <c r="J163" s="295"/>
    </row>
    <row r="164" spans="2:12" ht="15" customHeight="1">
      <c r="B164" s="513" t="s">
        <v>380</v>
      </c>
      <c r="C164" s="514" t="s">
        <v>14419</v>
      </c>
      <c r="D164" s="569"/>
      <c r="E164" s="569"/>
      <c r="F164" s="569"/>
      <c r="G164" s="515">
        <f>+H78</f>
        <v>0</v>
      </c>
      <c r="H164" s="577">
        <f>IF(Percentage_of_Occupancy &gt; 0.8,IF(H$159=0,0,ROUND(G164/H$159,2)),_D002884)</f>
        <v>0</v>
      </c>
      <c r="I164" s="503">
        <v>153</v>
      </c>
      <c r="J164" s="295"/>
    </row>
    <row r="165" spans="2:12" ht="15" customHeight="1">
      <c r="B165" s="513" t="s">
        <v>381</v>
      </c>
      <c r="C165" s="514" t="s">
        <v>14418</v>
      </c>
      <c r="D165" s="569"/>
      <c r="E165" s="569"/>
      <c r="F165" s="569"/>
      <c r="G165" s="515">
        <f>+H127</f>
        <v>0</v>
      </c>
      <c r="H165" s="577">
        <f>IF(Percentage_of_Occupancy &gt; 0.8,IF(H$159=0,0,ROUND(G165/H$159,2)),_D002885)</f>
        <v>0</v>
      </c>
      <c r="I165" s="503">
        <v>154</v>
      </c>
      <c r="J165" s="295"/>
    </row>
    <row r="166" spans="2:12" ht="15" customHeight="1">
      <c r="B166" s="513" t="s">
        <v>382</v>
      </c>
      <c r="C166" s="514" t="s">
        <v>383</v>
      </c>
      <c r="D166" s="569"/>
      <c r="E166" s="569"/>
      <c r="F166" s="569"/>
      <c r="G166" s="515">
        <f>+H137</f>
        <v>0</v>
      </c>
      <c r="H166" s="577">
        <f t="shared" si="17"/>
        <v>0</v>
      </c>
      <c r="I166" s="503">
        <v>155</v>
      </c>
      <c r="J166" s="295"/>
    </row>
    <row r="167" spans="2:12" ht="15" customHeight="1" thickBot="1">
      <c r="B167" s="570" t="s">
        <v>384</v>
      </c>
      <c r="C167" s="571" t="s">
        <v>938</v>
      </c>
      <c r="D167" s="491"/>
      <c r="E167" s="491"/>
      <c r="F167" s="491"/>
      <c r="G167" s="532">
        <f>SUM(G162:G166)</f>
        <v>0</v>
      </c>
      <c r="H167" s="578">
        <f t="shared" si="17"/>
        <v>0</v>
      </c>
      <c r="I167" s="503">
        <v>156</v>
      </c>
      <c r="J167" s="295"/>
    </row>
    <row r="168" spans="2:12" ht="16.5" thickTop="1">
      <c r="B168" s="572"/>
      <c r="C168" s="572"/>
      <c r="D168" s="572"/>
      <c r="E168" s="572"/>
      <c r="F168" s="572"/>
      <c r="G168" s="572"/>
      <c r="H168" s="572"/>
      <c r="I168" s="478"/>
      <c r="J168" s="479"/>
      <c r="K168" s="2037"/>
      <c r="L168" s="479"/>
    </row>
    <row r="169" spans="2:12">
      <c r="B169" s="573"/>
      <c r="C169" s="573"/>
      <c r="D169" s="573"/>
      <c r="E169" s="573"/>
      <c r="F169" s="573"/>
      <c r="G169" s="573"/>
      <c r="H169" s="573"/>
    </row>
    <row r="170" spans="2:12">
      <c r="B170" s="573"/>
      <c r="C170" s="573"/>
      <c r="D170" s="573"/>
      <c r="E170" s="573"/>
      <c r="F170" s="573"/>
      <c r="G170" s="573"/>
      <c r="H170" s="573"/>
    </row>
    <row r="171" spans="2:12" hidden="1">
      <c r="B171" s="573"/>
      <c r="C171" s="573"/>
      <c r="D171" s="573"/>
      <c r="E171" s="573"/>
      <c r="F171" s="573"/>
      <c r="G171" s="573"/>
      <c r="H171" s="573"/>
    </row>
    <row r="172" spans="2:12" hidden="1">
      <c r="B172" s="573"/>
      <c r="C172" s="573"/>
      <c r="D172" s="573"/>
      <c r="E172" s="573"/>
      <c r="F172" s="573"/>
      <c r="G172" s="573"/>
      <c r="H172" s="573"/>
    </row>
    <row r="173" spans="2:12" hidden="1">
      <c r="B173" s="573"/>
      <c r="C173" s="573"/>
      <c r="D173" s="573"/>
      <c r="E173" s="573"/>
      <c r="F173" s="573"/>
      <c r="G173" s="573"/>
      <c r="H173" s="573"/>
    </row>
    <row r="174" spans="2:12" hidden="1">
      <c r="B174" s="573"/>
      <c r="C174" s="573"/>
      <c r="D174" s="573"/>
      <c r="E174" s="573"/>
      <c r="F174" s="573"/>
      <c r="G174" s="573"/>
      <c r="H174" s="573"/>
    </row>
    <row r="175" spans="2:12" hidden="1">
      <c r="B175" s="573"/>
      <c r="C175" s="573"/>
      <c r="D175" s="573"/>
      <c r="E175" s="573"/>
      <c r="F175" s="573"/>
      <c r="G175" s="573"/>
      <c r="H175" s="573"/>
    </row>
    <row r="176" spans="2:12" hidden="1">
      <c r="B176" s="573"/>
      <c r="C176" s="573"/>
      <c r="D176" s="573"/>
      <c r="E176" s="573"/>
      <c r="F176" s="573"/>
      <c r="G176" s="573"/>
      <c r="H176" s="573"/>
    </row>
    <row r="177" spans="2:8" hidden="1">
      <c r="B177" s="573"/>
      <c r="C177" s="573"/>
      <c r="D177" s="573"/>
      <c r="E177" s="573"/>
      <c r="F177" s="573"/>
      <c r="G177" s="573"/>
      <c r="H177" s="573"/>
    </row>
    <row r="178" spans="2:8" hidden="1">
      <c r="B178" s="573"/>
      <c r="C178" s="573"/>
      <c r="D178" s="573"/>
      <c r="E178" s="573"/>
      <c r="F178" s="573"/>
      <c r="G178" s="573"/>
      <c r="H178" s="573"/>
    </row>
    <row r="179" spans="2:8" hidden="1">
      <c r="B179" s="573"/>
      <c r="C179" s="573"/>
      <c r="D179" s="573"/>
      <c r="E179" s="573"/>
      <c r="F179" s="573"/>
      <c r="G179" s="573"/>
      <c r="H179" s="573"/>
    </row>
    <row r="180" spans="2:8" hidden="1">
      <c r="B180" s="573"/>
      <c r="C180" s="573"/>
      <c r="D180" s="573"/>
      <c r="E180" s="573"/>
      <c r="F180" s="573"/>
      <c r="G180" s="573"/>
      <c r="H180" s="573"/>
    </row>
    <row r="181" spans="2:8" hidden="1">
      <c r="B181" s="573"/>
      <c r="C181" s="573"/>
      <c r="D181" s="573"/>
      <c r="E181" s="573"/>
      <c r="F181" s="573"/>
      <c r="G181" s="573"/>
      <c r="H181" s="573"/>
    </row>
    <row r="182" spans="2:8" hidden="1">
      <c r="B182" s="573"/>
      <c r="C182" s="573"/>
      <c r="D182" s="573"/>
      <c r="E182" s="573"/>
      <c r="F182" s="573"/>
      <c r="G182" s="573"/>
      <c r="H182" s="573"/>
    </row>
    <row r="183" spans="2:8" hidden="1">
      <c r="B183" s="573"/>
      <c r="C183" s="573"/>
      <c r="D183" s="573"/>
      <c r="E183" s="573"/>
      <c r="F183" s="573"/>
      <c r="G183" s="573"/>
      <c r="H183" s="573"/>
    </row>
    <row r="184" spans="2:8" hidden="1">
      <c r="B184" s="573"/>
      <c r="C184" s="573"/>
      <c r="D184" s="573"/>
      <c r="E184" s="573"/>
      <c r="F184" s="573"/>
      <c r="G184" s="573"/>
      <c r="H184" s="573"/>
    </row>
    <row r="185" spans="2:8" hidden="1">
      <c r="B185" s="573"/>
      <c r="C185" s="573"/>
      <c r="D185" s="573"/>
      <c r="E185" s="573"/>
      <c r="F185" s="573"/>
      <c r="G185" s="573"/>
      <c r="H185" s="573"/>
    </row>
    <row r="186" spans="2:8" hidden="1">
      <c r="B186" s="573"/>
      <c r="C186" s="573"/>
      <c r="D186" s="573"/>
      <c r="E186" s="573"/>
      <c r="F186" s="573"/>
      <c r="G186" s="573"/>
      <c r="H186" s="573"/>
    </row>
    <row r="187" spans="2:8" hidden="1">
      <c r="B187" s="573"/>
      <c r="C187" s="573"/>
      <c r="D187" s="573"/>
      <c r="E187" s="573"/>
      <c r="F187" s="573"/>
      <c r="G187" s="573"/>
      <c r="H187" s="573"/>
    </row>
    <row r="188" spans="2:8" hidden="1">
      <c r="B188" s="573"/>
      <c r="C188" s="573"/>
      <c r="D188" s="573"/>
      <c r="E188" s="573"/>
      <c r="F188" s="573"/>
      <c r="G188" s="573"/>
      <c r="H188" s="573"/>
    </row>
    <row r="189" spans="2:8" hidden="1">
      <c r="B189" s="573"/>
      <c r="C189" s="573"/>
      <c r="D189" s="573"/>
      <c r="E189" s="573"/>
      <c r="F189" s="573"/>
      <c r="G189" s="573"/>
      <c r="H189" s="573"/>
    </row>
    <row r="190" spans="2:8" hidden="1">
      <c r="B190" s="573"/>
      <c r="C190" s="573"/>
      <c r="D190" s="573"/>
      <c r="E190" s="573"/>
      <c r="F190" s="573"/>
      <c r="G190" s="573"/>
      <c r="H190" s="573"/>
    </row>
    <row r="191" spans="2:8" hidden="1">
      <c r="B191" s="573"/>
      <c r="C191" s="573"/>
      <c r="D191" s="573"/>
      <c r="E191" s="573"/>
      <c r="F191" s="573"/>
      <c r="G191" s="573"/>
      <c r="H191" s="573"/>
    </row>
    <row r="192" spans="2:8" hidden="1">
      <c r="B192" s="573"/>
      <c r="C192" s="573"/>
      <c r="D192" s="573"/>
      <c r="E192" s="573"/>
      <c r="F192" s="573"/>
      <c r="G192" s="573"/>
      <c r="H192" s="573"/>
    </row>
    <row r="193" spans="2:8" hidden="1">
      <c r="B193" s="573"/>
      <c r="C193" s="573"/>
      <c r="D193" s="573"/>
      <c r="E193" s="573"/>
      <c r="F193" s="573"/>
      <c r="G193" s="573"/>
      <c r="H193" s="573"/>
    </row>
    <row r="194" spans="2:8" hidden="1">
      <c r="B194" s="573"/>
      <c r="C194" s="573"/>
      <c r="D194" s="573"/>
      <c r="E194" s="573"/>
      <c r="F194" s="573"/>
      <c r="G194" s="573"/>
      <c r="H194" s="573"/>
    </row>
    <row r="195" spans="2:8" hidden="1">
      <c r="B195" s="573"/>
      <c r="C195" s="573"/>
      <c r="D195" s="573"/>
      <c r="E195" s="573"/>
      <c r="F195" s="573"/>
      <c r="G195" s="573"/>
      <c r="H195" s="573"/>
    </row>
    <row r="196" spans="2:8" hidden="1">
      <c r="B196" s="573"/>
      <c r="C196" s="573"/>
      <c r="D196" s="573"/>
      <c r="E196" s="573"/>
      <c r="F196" s="573"/>
      <c r="G196" s="573"/>
      <c r="H196" s="573"/>
    </row>
    <row r="197" spans="2:8" hidden="1">
      <c r="B197" s="573"/>
      <c r="C197" s="573"/>
      <c r="D197" s="573"/>
      <c r="E197" s="573"/>
      <c r="F197" s="573"/>
      <c r="G197" s="573"/>
      <c r="H197" s="573"/>
    </row>
    <row r="198" spans="2:8" hidden="1">
      <c r="B198" s="573"/>
      <c r="C198" s="573"/>
      <c r="D198" s="573"/>
      <c r="E198" s="573"/>
      <c r="F198" s="573"/>
      <c r="G198" s="573"/>
      <c r="H198" s="573"/>
    </row>
    <row r="199" spans="2:8" hidden="1">
      <c r="B199" s="573"/>
      <c r="C199" s="573"/>
      <c r="D199" s="573"/>
      <c r="E199" s="573"/>
      <c r="F199" s="573"/>
      <c r="G199" s="573"/>
      <c r="H199" s="573"/>
    </row>
    <row r="200" spans="2:8" hidden="1">
      <c r="B200" s="573"/>
      <c r="C200" s="573"/>
      <c r="D200" s="573"/>
      <c r="E200" s="573"/>
      <c r="F200" s="573"/>
      <c r="G200" s="573"/>
      <c r="H200" s="573"/>
    </row>
    <row r="201" spans="2:8" hidden="1">
      <c r="B201" s="573"/>
      <c r="C201" s="573"/>
      <c r="D201" s="573"/>
      <c r="E201" s="573"/>
      <c r="F201" s="573"/>
      <c r="G201" s="573"/>
      <c r="H201" s="573"/>
    </row>
    <row r="202" spans="2:8" hidden="1">
      <c r="B202" s="573"/>
      <c r="C202" s="573"/>
      <c r="D202" s="573"/>
      <c r="E202" s="573"/>
      <c r="F202" s="573"/>
      <c r="G202" s="573"/>
      <c r="H202" s="573"/>
    </row>
    <row r="203" spans="2:8" hidden="1">
      <c r="B203" s="573"/>
      <c r="C203" s="573"/>
      <c r="D203" s="573"/>
      <c r="E203" s="573"/>
      <c r="F203" s="573"/>
      <c r="G203" s="573"/>
      <c r="H203" s="573"/>
    </row>
    <row r="204" spans="2:8" hidden="1">
      <c r="B204" s="573"/>
      <c r="C204" s="573"/>
      <c r="D204" s="573"/>
      <c r="E204" s="573"/>
      <c r="F204" s="573"/>
      <c r="G204" s="573"/>
      <c r="H204" s="573"/>
    </row>
    <row r="205" spans="2:8" hidden="1">
      <c r="B205" s="573"/>
      <c r="C205" s="573"/>
      <c r="D205" s="573"/>
      <c r="E205" s="573"/>
      <c r="F205" s="573"/>
      <c r="G205" s="573"/>
      <c r="H205" s="573"/>
    </row>
    <row r="206" spans="2:8" hidden="1">
      <c r="B206" s="573"/>
      <c r="C206" s="573"/>
      <c r="D206" s="573"/>
      <c r="E206" s="573"/>
      <c r="F206" s="573"/>
      <c r="G206" s="573"/>
      <c r="H206" s="573"/>
    </row>
    <row r="207" spans="2:8" hidden="1">
      <c r="B207" s="573"/>
      <c r="C207" s="573"/>
      <c r="D207" s="573"/>
      <c r="E207" s="573"/>
      <c r="F207" s="573"/>
      <c r="G207" s="573"/>
      <c r="H207" s="573"/>
    </row>
    <row r="208" spans="2:8" hidden="1">
      <c r="B208" s="573"/>
      <c r="C208" s="573"/>
      <c r="D208" s="573"/>
      <c r="E208" s="573"/>
      <c r="F208" s="573"/>
      <c r="G208" s="573"/>
      <c r="H208" s="573"/>
    </row>
    <row r="209" spans="2:8" hidden="1">
      <c r="B209" s="573"/>
      <c r="C209" s="573"/>
      <c r="D209" s="573"/>
      <c r="E209" s="573"/>
      <c r="F209" s="573"/>
      <c r="G209" s="573"/>
      <c r="H209" s="573"/>
    </row>
    <row r="210" spans="2:8" hidden="1">
      <c r="B210" s="573"/>
      <c r="C210" s="573"/>
      <c r="D210" s="573"/>
      <c r="E210" s="573"/>
      <c r="F210" s="573"/>
      <c r="G210" s="573"/>
      <c r="H210" s="573"/>
    </row>
    <row r="211" spans="2:8" hidden="1">
      <c r="B211" s="573"/>
      <c r="C211" s="573"/>
      <c r="D211" s="573"/>
      <c r="E211" s="573"/>
      <c r="F211" s="573"/>
      <c r="G211" s="573"/>
      <c r="H211" s="573"/>
    </row>
    <row r="212" spans="2:8" hidden="1">
      <c r="B212" s="573"/>
      <c r="C212" s="573"/>
      <c r="D212" s="573"/>
      <c r="E212" s="573"/>
      <c r="F212" s="573"/>
      <c r="G212" s="573"/>
      <c r="H212" s="573"/>
    </row>
    <row r="213" spans="2:8" hidden="1">
      <c r="B213" s="573"/>
      <c r="C213" s="573"/>
      <c r="D213" s="573"/>
      <c r="E213" s="573"/>
      <c r="F213" s="573"/>
      <c r="G213" s="573"/>
      <c r="H213" s="573"/>
    </row>
    <row r="214" spans="2:8" hidden="1">
      <c r="B214" s="573"/>
      <c r="C214" s="573"/>
      <c r="D214" s="573"/>
      <c r="E214" s="573"/>
      <c r="F214" s="573"/>
      <c r="G214" s="573"/>
      <c r="H214" s="573"/>
    </row>
    <row r="215" spans="2:8" hidden="1">
      <c r="B215" s="573"/>
      <c r="C215" s="573"/>
      <c r="D215" s="573"/>
      <c r="E215" s="573"/>
      <c r="F215" s="573"/>
      <c r="G215" s="573"/>
      <c r="H215" s="573"/>
    </row>
    <row r="216" spans="2:8" hidden="1">
      <c r="B216" s="573"/>
      <c r="C216" s="573"/>
      <c r="D216" s="573"/>
      <c r="E216" s="573"/>
      <c r="F216" s="573"/>
      <c r="G216" s="573"/>
      <c r="H216" s="573"/>
    </row>
    <row r="217" spans="2:8" hidden="1">
      <c r="B217" s="573"/>
      <c r="C217" s="573"/>
      <c r="D217" s="573"/>
      <c r="E217" s="573"/>
      <c r="F217" s="573"/>
      <c r="G217" s="573"/>
      <c r="H217" s="573"/>
    </row>
    <row r="218" spans="2:8"/>
    <row r="219" spans="2:8"/>
    <row r="220" spans="2:8"/>
  </sheetData>
  <sheetProtection algorithmName="SHA-512" hashValue="APATgY6n4U3UnH2KzeYUeL/+ooSg1oGrAj4ldvfqAffhRPiQgRuUAA/6JGHQOxZciUHy6/yk3zuwy2dk4lm4Sw==" saltValue="atq8FsJD0kEnwc7AHkgprw==" spinCount="100000" sheet="1" objects="1" scenarios="1"/>
  <mergeCells count="1">
    <mergeCell ref="G1:H6"/>
  </mergeCells>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in="1" max="7" man="1"/>
    <brk id="78" min="1" max="7" man="1"/>
    <brk id="127"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12507</vt:i4>
      </vt:variant>
    </vt:vector>
  </HeadingPairs>
  <TitlesOfParts>
    <vt:vector size="12572"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Form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_C013123</vt:lpstr>
      <vt:lpstr>_C013397</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_D013125</vt:lpstr>
      <vt:lpstr>_D013129</vt:lpstr>
      <vt:lpstr>_D013130</vt:lpstr>
      <vt:lpstr>_D013131</vt:lpstr>
      <vt:lpstr>_D013132</vt:lpstr>
      <vt:lpstr>_D013133</vt:lpstr>
      <vt:lpstr>_D013134</vt:lpstr>
      <vt:lpstr>_D013135</vt:lpstr>
      <vt:lpstr>_D013136</vt:lpstr>
      <vt:lpstr>_D013137</vt:lpstr>
      <vt:lpstr>_D013138</vt:lpstr>
      <vt:lpstr>_D013139</vt:lpstr>
      <vt:lpstr>_D013140</vt:lpstr>
      <vt:lpstr>_D013141</vt:lpstr>
      <vt:lpstr>_D013142</vt:lpstr>
      <vt:lpstr>_D013143</vt:lpstr>
      <vt:lpstr>_D013144</vt:lpstr>
      <vt:lpstr>_D013145</vt:lpstr>
      <vt:lpstr>_D013146</vt:lpstr>
      <vt:lpstr>_D013147</vt:lpstr>
      <vt:lpstr>_D013148</vt:lpstr>
      <vt:lpstr>_D013149</vt:lpstr>
      <vt:lpstr>_D013150</vt:lpstr>
      <vt:lpstr>_D013151</vt:lpstr>
      <vt:lpstr>_D013152</vt:lpstr>
      <vt:lpstr>_D013153</vt:lpstr>
      <vt:lpstr>_D013154</vt:lpstr>
      <vt:lpstr>_D013155</vt:lpstr>
      <vt:lpstr>_D013156</vt:lpstr>
      <vt:lpstr>_D013157</vt:lpstr>
      <vt:lpstr>_D013158</vt:lpstr>
      <vt:lpstr>_D013159</vt:lpstr>
      <vt:lpstr>_D013160</vt:lpstr>
      <vt:lpstr>_D013161</vt:lpstr>
      <vt:lpstr>_D013162</vt:lpstr>
      <vt:lpstr>_D013163</vt:lpstr>
      <vt:lpstr>_D013164</vt:lpstr>
      <vt:lpstr>_D013165</vt:lpstr>
      <vt:lpstr>_D013166</vt:lpstr>
      <vt:lpstr>_D013167</vt:lpstr>
      <vt:lpstr>_D013168</vt:lpstr>
      <vt:lpstr>_D013169</vt:lpstr>
      <vt:lpstr>_D013170</vt:lpstr>
      <vt:lpstr>_D013171</vt:lpstr>
      <vt:lpstr>_D013172</vt:lpstr>
      <vt:lpstr>_D013173</vt:lpstr>
      <vt:lpstr>_D013174</vt:lpstr>
      <vt:lpstr>_D013175</vt:lpstr>
      <vt:lpstr>_D013176</vt:lpstr>
      <vt:lpstr>_D013177</vt:lpstr>
      <vt:lpstr>_D013178</vt:lpstr>
      <vt:lpstr>_D013179</vt:lpstr>
      <vt:lpstr>_D013180</vt:lpstr>
      <vt:lpstr>_D013181</vt:lpstr>
      <vt:lpstr>_D013182</vt:lpstr>
      <vt:lpstr>_D013183</vt:lpstr>
      <vt:lpstr>_D013184</vt:lpstr>
      <vt:lpstr>_D013185</vt:lpstr>
      <vt:lpstr>_D013186</vt:lpstr>
      <vt:lpstr>_D013187</vt:lpstr>
      <vt:lpstr>_D013188</vt:lpstr>
      <vt:lpstr>_D013189</vt:lpstr>
      <vt:lpstr>_D013190</vt:lpstr>
      <vt:lpstr>_D013191</vt:lpstr>
      <vt:lpstr>_D013192</vt:lpstr>
      <vt:lpstr>_D013193</vt:lpstr>
      <vt:lpstr>_D013194</vt:lpstr>
      <vt:lpstr>_D013195</vt:lpstr>
      <vt:lpstr>_D013196</vt:lpstr>
      <vt:lpstr>_D013197</vt:lpstr>
      <vt:lpstr>_D013198</vt:lpstr>
      <vt:lpstr>_D013199</vt:lpstr>
      <vt:lpstr>_D013200</vt:lpstr>
      <vt:lpstr>_D013201</vt:lpstr>
      <vt:lpstr>_D013202</vt:lpstr>
      <vt:lpstr>_D013203</vt:lpstr>
      <vt:lpstr>_D013204</vt:lpstr>
      <vt:lpstr>_D013205</vt:lpstr>
      <vt:lpstr>_D013206</vt:lpstr>
      <vt:lpstr>_D013207</vt:lpstr>
      <vt:lpstr>_D013208</vt:lpstr>
      <vt:lpstr>_D013209</vt:lpstr>
      <vt:lpstr>_D013210</vt:lpstr>
      <vt:lpstr>_D013211</vt:lpstr>
      <vt:lpstr>_D013212</vt:lpstr>
      <vt:lpstr>_D013213</vt:lpstr>
      <vt:lpstr>_D013214</vt:lpstr>
      <vt:lpstr>_D013215</vt:lpstr>
      <vt:lpstr>_D013216</vt:lpstr>
      <vt:lpstr>_D013217</vt:lpstr>
      <vt:lpstr>_D013218</vt:lpstr>
      <vt:lpstr>_D013219</vt:lpstr>
      <vt:lpstr>_D013220</vt:lpstr>
      <vt:lpstr>_D013221</vt:lpstr>
      <vt:lpstr>_D013222</vt:lpstr>
      <vt:lpstr>_D013223</vt:lpstr>
      <vt:lpstr>_D013224</vt:lpstr>
      <vt:lpstr>_D013225</vt:lpstr>
      <vt:lpstr>_D013226</vt:lpstr>
      <vt:lpstr>_D013227</vt:lpstr>
      <vt:lpstr>_D013228</vt:lpstr>
      <vt:lpstr>_D013229</vt:lpstr>
      <vt:lpstr>_D013230</vt:lpstr>
      <vt:lpstr>_D013231</vt:lpstr>
      <vt:lpstr>_D013232</vt:lpstr>
      <vt:lpstr>_D013233</vt:lpstr>
      <vt:lpstr>_D013234</vt:lpstr>
      <vt:lpstr>_D013235</vt:lpstr>
      <vt:lpstr>_D013236</vt:lpstr>
      <vt:lpstr>_D013237</vt:lpstr>
      <vt:lpstr>_D013238</vt:lpstr>
      <vt:lpstr>_D013239</vt:lpstr>
      <vt:lpstr>_D013240</vt:lpstr>
      <vt:lpstr>_D013241</vt:lpstr>
      <vt:lpstr>_D013242</vt:lpstr>
      <vt:lpstr>_D013243</vt:lpstr>
      <vt:lpstr>_D013244</vt:lpstr>
      <vt:lpstr>_D013245</vt:lpstr>
      <vt:lpstr>_D013246</vt:lpstr>
      <vt:lpstr>_D013247</vt:lpstr>
      <vt:lpstr>_D013248</vt:lpstr>
      <vt:lpstr>_D013249</vt:lpstr>
      <vt:lpstr>_D013250</vt:lpstr>
      <vt:lpstr>_D013251</vt:lpstr>
      <vt:lpstr>_D013252</vt:lpstr>
      <vt:lpstr>_D013253</vt:lpstr>
      <vt:lpstr>_D013254</vt:lpstr>
      <vt:lpstr>_D013255</vt:lpstr>
      <vt:lpstr>_D013256</vt:lpstr>
      <vt:lpstr>_D013257</vt:lpstr>
      <vt:lpstr>_D013258</vt:lpstr>
      <vt:lpstr>_D013259</vt:lpstr>
      <vt:lpstr>_D013260</vt:lpstr>
      <vt:lpstr>_D013261</vt:lpstr>
      <vt:lpstr>_D013262</vt:lpstr>
      <vt:lpstr>_D013263</vt:lpstr>
      <vt:lpstr>_D013264</vt:lpstr>
      <vt:lpstr>_D013265</vt:lpstr>
      <vt:lpstr>_D013266</vt:lpstr>
      <vt:lpstr>_D013267</vt:lpstr>
      <vt:lpstr>_D013268</vt:lpstr>
      <vt:lpstr>_D013269</vt:lpstr>
      <vt:lpstr>_D013270</vt:lpstr>
      <vt:lpstr>_D013271</vt:lpstr>
      <vt:lpstr>_D013272</vt:lpstr>
      <vt:lpstr>_D013273</vt:lpstr>
      <vt:lpstr>_D013274</vt:lpstr>
      <vt:lpstr>_D013275</vt:lpstr>
      <vt:lpstr>_D013276</vt:lpstr>
      <vt:lpstr>_D013277</vt:lpstr>
      <vt:lpstr>_D013278</vt:lpstr>
      <vt:lpstr>_D013279</vt:lpstr>
      <vt:lpstr>_D013280</vt:lpstr>
      <vt:lpstr>_D013281</vt:lpstr>
      <vt:lpstr>_D013282</vt:lpstr>
      <vt:lpstr>_D013283</vt:lpstr>
      <vt:lpstr>_D013284</vt:lpstr>
      <vt:lpstr>_D013285</vt:lpstr>
      <vt:lpstr>_D013286</vt:lpstr>
      <vt:lpstr>_D013287</vt:lpstr>
      <vt:lpstr>_D013288</vt:lpstr>
      <vt:lpstr>_D013289</vt:lpstr>
      <vt:lpstr>_D013290</vt:lpstr>
      <vt:lpstr>_D013291</vt:lpstr>
      <vt:lpstr>_D013292</vt:lpstr>
      <vt:lpstr>_D013293</vt:lpstr>
      <vt:lpstr>_D013294</vt:lpstr>
      <vt:lpstr>_D013295</vt:lpstr>
      <vt:lpstr>_D013296</vt:lpstr>
      <vt:lpstr>_D013297</vt:lpstr>
      <vt:lpstr>_D013298</vt:lpstr>
      <vt:lpstr>_D013299</vt:lpstr>
      <vt:lpstr>_D013300</vt:lpstr>
      <vt:lpstr>_D013301</vt:lpstr>
      <vt:lpstr>_D013302</vt:lpstr>
      <vt:lpstr>_D013303</vt:lpstr>
      <vt:lpstr>_D013304</vt:lpstr>
      <vt:lpstr>_D013305</vt:lpstr>
      <vt:lpstr>_D013306</vt:lpstr>
      <vt:lpstr>_D013307</vt:lpstr>
      <vt:lpstr>_D013308</vt:lpstr>
      <vt:lpstr>_D013309</vt:lpstr>
      <vt:lpstr>_D013310</vt:lpstr>
      <vt:lpstr>_D013311</vt:lpstr>
      <vt:lpstr>_D013312</vt:lpstr>
      <vt:lpstr>_D013313</vt:lpstr>
      <vt:lpstr>_D013314</vt:lpstr>
      <vt:lpstr>_D013315</vt:lpstr>
      <vt:lpstr>_D013316</vt:lpstr>
      <vt:lpstr>_D013317</vt:lpstr>
      <vt:lpstr>_D013318</vt:lpstr>
      <vt:lpstr>_D013319</vt:lpstr>
      <vt:lpstr>_D013320</vt:lpstr>
      <vt:lpstr>_D013321</vt:lpstr>
      <vt:lpstr>_D013322</vt:lpstr>
      <vt:lpstr>_D013323</vt:lpstr>
      <vt:lpstr>_D013324</vt:lpstr>
      <vt:lpstr>_D013325</vt:lpstr>
      <vt:lpstr>_D013326</vt:lpstr>
      <vt:lpstr>_D013327</vt:lpstr>
      <vt:lpstr>_D013328</vt:lpstr>
      <vt:lpstr>_D013329</vt:lpstr>
      <vt:lpstr>_D013330</vt:lpstr>
      <vt:lpstr>_D013331</vt:lpstr>
      <vt:lpstr>_D013332</vt:lpstr>
      <vt:lpstr>_D013333</vt:lpstr>
      <vt:lpstr>_D013334</vt:lpstr>
      <vt:lpstr>_D013335</vt:lpstr>
      <vt:lpstr>_D013336</vt:lpstr>
      <vt:lpstr>_D013337</vt:lpstr>
      <vt:lpstr>_D013338</vt:lpstr>
      <vt:lpstr>_D013339</vt:lpstr>
      <vt:lpstr>_D013340</vt:lpstr>
      <vt:lpstr>_D013341</vt:lpstr>
      <vt:lpstr>_D013342</vt:lpstr>
      <vt:lpstr>_D013343</vt:lpstr>
      <vt:lpstr>_D013344</vt:lpstr>
      <vt:lpstr>_D013345</vt:lpstr>
      <vt:lpstr>_D013346</vt:lpstr>
      <vt:lpstr>_D013347</vt:lpstr>
      <vt:lpstr>_D013348</vt:lpstr>
      <vt:lpstr>_D013349</vt:lpstr>
      <vt:lpstr>_D013350</vt:lpstr>
      <vt:lpstr>_D013351</vt:lpstr>
      <vt:lpstr>_D013352</vt:lpstr>
      <vt:lpstr>_D013353</vt:lpstr>
      <vt:lpstr>_D013354</vt:lpstr>
      <vt:lpstr>_D013355</vt:lpstr>
      <vt:lpstr>_D013356</vt:lpstr>
      <vt:lpstr>_D013357</vt:lpstr>
      <vt:lpstr>_D013358</vt:lpstr>
      <vt:lpstr>_D013359</vt:lpstr>
      <vt:lpstr>_D013360</vt:lpstr>
      <vt:lpstr>_D013361</vt:lpstr>
      <vt:lpstr>_D013362</vt:lpstr>
      <vt:lpstr>_D013363</vt:lpstr>
      <vt:lpstr>_D013364</vt:lpstr>
      <vt:lpstr>_D013365</vt:lpstr>
      <vt:lpstr>_D013366</vt:lpstr>
      <vt:lpstr>_D013367</vt:lpstr>
      <vt:lpstr>_D013368</vt:lpstr>
      <vt:lpstr>_D013369</vt:lpstr>
      <vt:lpstr>_D013370</vt:lpstr>
      <vt:lpstr>_D013371</vt:lpstr>
      <vt:lpstr>_D013372</vt:lpstr>
      <vt:lpstr>_D013373</vt:lpstr>
      <vt:lpstr>_D013374</vt:lpstr>
      <vt:lpstr>_D013375</vt:lpstr>
      <vt:lpstr>_D013376</vt:lpstr>
      <vt:lpstr>_D013377</vt:lpstr>
      <vt:lpstr>_D013378</vt:lpstr>
      <vt:lpstr>_D013379</vt:lpstr>
      <vt:lpstr>_D013380</vt:lpstr>
      <vt:lpstr>_D013381</vt:lpstr>
      <vt:lpstr>_D013382</vt:lpstr>
      <vt:lpstr>_D013383</vt:lpstr>
      <vt:lpstr>_D013384</vt:lpstr>
      <vt:lpstr>_D013385</vt:lpstr>
      <vt:lpstr>_D013386</vt:lpstr>
      <vt:lpstr>_D013387</vt:lpstr>
      <vt:lpstr>_D013388</vt:lpstr>
      <vt:lpstr>_D013389</vt:lpstr>
      <vt:lpstr>_D013390</vt:lpstr>
      <vt:lpstr>_D013391</vt:lpstr>
      <vt:lpstr>_D013392</vt:lpstr>
      <vt:lpstr>_D013393</vt:lpstr>
      <vt:lpstr>_D013394</vt:lpstr>
      <vt:lpstr>_D013395</vt:lpstr>
      <vt:lpstr>_D013396</vt:lpstr>
      <vt:lpstr>_D013398</vt:lpstr>
      <vt:lpstr>_D013399</vt:lpstr>
      <vt:lpstr>_D013400</vt:lpstr>
      <vt:lpstr>_D013401</vt:lpstr>
      <vt:lpstr>_D013402</vt:lpstr>
      <vt:lpstr>_D013403</vt:lpstr>
      <vt:lpstr>_D013404</vt:lpstr>
      <vt:lpstr>_D013405</vt:lpstr>
      <vt:lpstr>_D013406</vt:lpstr>
      <vt:lpstr>_D013407</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_R013124</vt:lpstr>
      <vt:lpstr>_R013128</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_S013122</vt:lpstr>
      <vt:lpstr>_S013126</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15-9'!Print_Area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15-9'!Print_Titles</vt:lpstr>
      <vt:lpstr>'Form 17'!Print_Titles</vt:lpstr>
      <vt:lpstr>'Form 17-2'!Print_Titles</vt:lpstr>
      <vt:lpstr>'Form 17-3'!Print_Titles</vt:lpstr>
      <vt:lpstr>'Form 6'!Print_Titles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Catherine Mellott</cp:lastModifiedBy>
  <cp:lastPrinted>2024-02-07T22:38:23Z</cp:lastPrinted>
  <dcterms:created xsi:type="dcterms:W3CDTF">2005-02-03T20:16:32Z</dcterms:created>
  <dcterms:modified xsi:type="dcterms:W3CDTF">2025-06-25T21:22:35Z</dcterms:modified>
</cp:coreProperties>
</file>